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updateLinks="always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abhijit.sil/Downloads/"/>
    </mc:Choice>
  </mc:AlternateContent>
  <xr:revisionPtr revIDLastSave="0" documentId="8_{FB322FC9-5A84-D94B-87ED-407A62610559}" xr6:coauthVersionLast="47" xr6:coauthVersionMax="47" xr10:uidLastSave="{00000000-0000-0000-0000-000000000000}"/>
  <bookViews>
    <workbookView xWindow="30240" yWindow="600" windowWidth="38400" windowHeight="21000" firstSheet="1" activeTab="2" xr2:uid="{00000000-000D-0000-FFFF-FFFF00000000}"/>
  </bookViews>
  <sheets>
    <sheet name="Current scenario Copy 21Apr" sheetId="19" r:id="rId1"/>
    <sheet name="Sheet2" sheetId="31" r:id="rId2"/>
    <sheet name="All Handson WorkShop-May-Sep" sheetId="24" r:id="rId3"/>
    <sheet name="All Handson WorkShop-June" sheetId="26" state="hidden" r:id="rId4"/>
    <sheet name="Current scenario(PR-3)" sheetId="3" r:id="rId5"/>
    <sheet name="Sep Release Plan" sheetId="27" r:id="rId6"/>
    <sheet name="All Handson Workshop May 11-15" sheetId="18" state="hidden" r:id="rId7"/>
    <sheet name="All Handson WorkShop-May4-8" sheetId="20" state="hidden" r:id="rId8"/>
    <sheet name="Target Tech" sheetId="9" r:id="rId9"/>
    <sheet name="Resources" sheetId="8" r:id="rId10"/>
    <sheet name="Holidays" sheetId="1" r:id="rId11"/>
    <sheet name="April" sheetId="17" r:id="rId12"/>
    <sheet name="Pivot" sheetId="25" r:id="rId13"/>
    <sheet name="Optimization#1(PR-1)" sheetId="14" r:id="rId14"/>
    <sheet name="New PR process" sheetId="22" r:id="rId15"/>
    <sheet name="Adding POD 4" sheetId="15" r:id="rId16"/>
    <sheet name="Current scenario(PR-5)-5-11" sheetId="21" r:id="rId17"/>
    <sheet name="Module Prioritization" sheetId="16" r:id="rId18"/>
    <sheet name="With 3 PODs-as of now" sheetId="13" state="hidden" r:id="rId19"/>
    <sheet name="Sheet1" sheetId="11" state="hidden" r:id="rId20"/>
    <sheet name="0.5 estimations" sheetId="5" state="hidden" r:id="rId21"/>
    <sheet name="With POD-4-NEW" sheetId="12" state="hidden" r:id="rId22"/>
    <sheet name="Adding Pod 4old" sheetId="6" state="hidden" r:id="rId23"/>
    <sheet name="Sheet1_Revised" sheetId="7" r:id="rId24"/>
    <sheet name="ReleaseTimeline" sheetId="10" r:id="rId25"/>
  </sheets>
  <externalReferences>
    <externalReference r:id="rId26"/>
  </externalReferences>
  <definedNames>
    <definedName name="_xlnm._FilterDatabase" localSheetId="20" hidden="1">'0.5 estimations'!$A$1:$BB$133</definedName>
    <definedName name="_xlnm._FilterDatabase" localSheetId="15" hidden="1">'Adding POD 4'!$A$1:$BI$160</definedName>
    <definedName name="_xlnm._FilterDatabase" localSheetId="6" hidden="1">'All Handson Workshop May 11-15'!$A$1:$P$22</definedName>
    <definedName name="_xlnm._FilterDatabase" localSheetId="3" hidden="1">'All Handson WorkShop-June'!$A$1:$K$50</definedName>
    <definedName name="_xlnm._FilterDatabase" localSheetId="2" hidden="1">'All Handson WorkShop-May-Sep'!$A$1:$AZ$166</definedName>
    <definedName name="_xlnm._FilterDatabase" localSheetId="7" hidden="1">'All Handson WorkShop-May4-8'!$A$1:$P$41</definedName>
    <definedName name="_xlnm._FilterDatabase" localSheetId="11" hidden="1">April!$A$1:$BE$37</definedName>
    <definedName name="_xlnm._FilterDatabase" localSheetId="0" hidden="1">'Current scenario Copy 21Apr'!$A$1:$BK$175</definedName>
    <definedName name="_xlnm._FilterDatabase" localSheetId="4" hidden="1">'Current scenario(PR-3)'!$A$1:$BL$166</definedName>
    <definedName name="_xlnm._FilterDatabase" localSheetId="16" hidden="1">'Current scenario(PR-5)-5-11'!$A$1:$BJ$160</definedName>
    <definedName name="_xlnm._FilterDatabase" localSheetId="10" hidden="1">Holidays!$A$1:$B$20</definedName>
    <definedName name="_xlnm._FilterDatabase" localSheetId="14" hidden="1">'New PR process'!$A$1:$BH$160</definedName>
    <definedName name="_xlnm._FilterDatabase" localSheetId="13" hidden="1">'Optimization#1(PR-1)'!$A$1:$BH$160</definedName>
    <definedName name="_xlnm._FilterDatabase" localSheetId="24" hidden="1">ReleaseTimeline!$A$1:$E$27</definedName>
    <definedName name="_xlnm._FilterDatabase" localSheetId="9" hidden="1">Resources!$A$2:$E$35</definedName>
    <definedName name="_xlnm._FilterDatabase" localSheetId="23" hidden="1">Sheet1_Revised!$A$1:$AR$129</definedName>
    <definedName name="_xlnm._FilterDatabase" localSheetId="8" hidden="1">'Target Tech'!#REF!</definedName>
    <definedName name="_xlnm._FilterDatabase" localSheetId="18" hidden="1">'With 3 PODs-as of now'!$A$1:$BC$142</definedName>
    <definedName name="_xlnm._FilterDatabase" localSheetId="21" hidden="1">'With POD-4-NEW'!$A$1:$BF$133</definedName>
    <definedName name="_xlnm.Extract" localSheetId="8">'Target Tech'!#REF!</definedName>
    <definedName name="IndHolidays" localSheetId="18">[1]Holidays!$B$2:$B$22</definedName>
    <definedName name="IndHolidays">Holidays!$B$2:$B$20</definedName>
  </definedNames>
  <calcPr calcId="191028"/>
  <pivotCaches>
    <pivotCache cacheId="0" r:id="rId27"/>
    <pivotCache cacheId="1" r:id="rId28"/>
    <pivotCache cacheId="16" r:id="rId2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68" i="25" l="1"/>
  <c r="AP68" i="25"/>
  <c r="AQ68" i="25"/>
  <c r="AR68" i="25"/>
  <c r="AS68" i="25"/>
  <c r="AT68" i="25"/>
  <c r="AU68" i="25"/>
  <c r="AN68" i="25"/>
  <c r="AV67" i="25"/>
  <c r="AM64" i="25"/>
  <c r="AL64" i="25"/>
  <c r="AK64" i="25"/>
  <c r="AJ64" i="25"/>
  <c r="AI64" i="25"/>
  <c r="AH64" i="25"/>
  <c r="AG64" i="25"/>
  <c r="AN63" i="25"/>
  <c r="AN62" i="25"/>
  <c r="AN61" i="25"/>
  <c r="AN60" i="25"/>
  <c r="AN59" i="25"/>
  <c r="AN58" i="25"/>
  <c r="AN57" i="25"/>
  <c r="AN56" i="25"/>
  <c r="AN55" i="25"/>
  <c r="AN54" i="25"/>
  <c r="AN53" i="25"/>
  <c r="AN52" i="25"/>
  <c r="AN51" i="25"/>
  <c r="AN50" i="25"/>
  <c r="AN49" i="25"/>
  <c r="AN48" i="25"/>
  <c r="AN47" i="25"/>
  <c r="AN46" i="25"/>
  <c r="AB64" i="25"/>
  <c r="AB65" i="25" s="1"/>
  <c r="AB66" i="25" s="1"/>
  <c r="AA64" i="25"/>
  <c r="AA65" i="25" s="1"/>
  <c r="AA66" i="25" s="1"/>
  <c r="Z64" i="25"/>
  <c r="Z65" i="25" s="1"/>
  <c r="Z66" i="25" s="1"/>
  <c r="Y64" i="25"/>
  <c r="Y65" i="25" s="1"/>
  <c r="Y66" i="25" s="1"/>
  <c r="X64" i="25"/>
  <c r="X65" i="25" s="1"/>
  <c r="X66" i="25" s="1"/>
  <c r="W64" i="25"/>
  <c r="W65" i="25" s="1"/>
  <c r="W66" i="25" s="1"/>
  <c r="V64" i="25"/>
  <c r="V65" i="25" s="1"/>
  <c r="V66" i="25" s="1"/>
  <c r="AC66" i="25" s="1"/>
  <c r="AC63" i="25"/>
  <c r="AC62" i="25"/>
  <c r="AC61" i="25"/>
  <c r="AC60" i="25"/>
  <c r="AC59" i="25"/>
  <c r="AC58" i="25"/>
  <c r="AC57" i="25"/>
  <c r="AC56" i="25"/>
  <c r="AC55" i="25"/>
  <c r="AC54" i="25"/>
  <c r="AC53" i="25"/>
  <c r="AC52" i="25"/>
  <c r="AC51" i="25"/>
  <c r="AC50" i="25"/>
  <c r="AC49" i="25"/>
  <c r="AC48" i="25"/>
  <c r="AC47" i="25"/>
  <c r="AC46" i="25"/>
  <c r="K132" i="19"/>
  <c r="K131" i="19"/>
  <c r="K130" i="19"/>
  <c r="K129" i="19"/>
  <c r="K128" i="19"/>
  <c r="K127" i="19"/>
  <c r="Y26" i="25"/>
  <c r="X26" i="25"/>
  <c r="W26" i="25"/>
  <c r="V26" i="25"/>
  <c r="U26" i="25"/>
  <c r="T26" i="25"/>
  <c r="S26" i="25"/>
  <c r="Z25" i="25"/>
  <c r="Z24" i="25"/>
  <c r="Z23" i="25"/>
  <c r="Z22" i="25"/>
  <c r="Z21" i="25"/>
  <c r="Z20" i="25"/>
  <c r="Z19" i="25"/>
  <c r="Z18" i="25"/>
  <c r="Z17" i="25"/>
  <c r="Z16" i="25"/>
  <c r="Z15" i="25"/>
  <c r="Z14" i="25"/>
  <c r="Z13" i="25"/>
  <c r="Z12" i="25"/>
  <c r="Z11" i="25"/>
  <c r="Z10" i="25"/>
  <c r="Z9" i="25"/>
  <c r="Z8" i="25"/>
  <c r="A35" i="10"/>
  <c r="A32" i="10"/>
  <c r="A33" i="10"/>
  <c r="A36" i="10"/>
  <c r="A38" i="10"/>
  <c r="A30" i="10"/>
  <c r="A29" i="10"/>
  <c r="J160" i="21"/>
  <c r="C160" i="21"/>
  <c r="C159" i="21"/>
  <c r="C158" i="21"/>
  <c r="C157" i="21"/>
  <c r="C156" i="21"/>
  <c r="J155" i="21"/>
  <c r="C155" i="21"/>
  <c r="C154" i="21"/>
  <c r="J153" i="21"/>
  <c r="C153" i="21"/>
  <c r="C152" i="21"/>
  <c r="J151" i="21"/>
  <c r="C151" i="21"/>
  <c r="C150" i="21"/>
  <c r="J149" i="21"/>
  <c r="C149" i="21"/>
  <c r="C148" i="21"/>
  <c r="C144" i="21"/>
  <c r="C143" i="21"/>
  <c r="C142" i="21"/>
  <c r="C141" i="21"/>
  <c r="BE140" i="21"/>
  <c r="C140" i="21"/>
  <c r="BE139" i="21"/>
  <c r="C139" i="21"/>
  <c r="BE138" i="21"/>
  <c r="C138" i="21"/>
  <c r="BE137" i="21"/>
  <c r="C137" i="21"/>
  <c r="BE136" i="21"/>
  <c r="C136" i="21"/>
  <c r="BE135" i="21"/>
  <c r="C135" i="21"/>
  <c r="BE134" i="21"/>
  <c r="C134" i="21"/>
  <c r="BE133" i="21"/>
  <c r="C133" i="21"/>
  <c r="BE132" i="21"/>
  <c r="J132" i="21"/>
  <c r="C132" i="21"/>
  <c r="BE131" i="21"/>
  <c r="C131" i="21"/>
  <c r="BE130" i="21"/>
  <c r="C130" i="21"/>
  <c r="BE129" i="21"/>
  <c r="J129" i="21"/>
  <c r="BE128" i="21"/>
  <c r="BE127" i="21"/>
  <c r="BE126" i="21"/>
  <c r="J126" i="21"/>
  <c r="BE125" i="21"/>
  <c r="BE124" i="21"/>
  <c r="C124" i="21"/>
  <c r="BE123" i="21"/>
  <c r="J123" i="21"/>
  <c r="C123" i="21"/>
  <c r="BE122" i="21"/>
  <c r="C122" i="21"/>
  <c r="BE121" i="21"/>
  <c r="C121" i="21"/>
  <c r="BE120" i="21"/>
  <c r="J120" i="21"/>
  <c r="C120" i="21"/>
  <c r="BE119" i="21"/>
  <c r="C119" i="21"/>
  <c r="BE118" i="21"/>
  <c r="C118" i="21"/>
  <c r="BE117" i="21"/>
  <c r="J117" i="21"/>
  <c r="C117" i="21"/>
  <c r="BE116" i="21"/>
  <c r="J116" i="21"/>
  <c r="C116" i="21"/>
  <c r="BE115" i="21"/>
  <c r="J115" i="21"/>
  <c r="C115" i="21"/>
  <c r="BE114" i="21"/>
  <c r="J114" i="21"/>
  <c r="C114" i="21"/>
  <c r="BE113" i="21"/>
  <c r="J113" i="21"/>
  <c r="C113" i="21"/>
  <c r="BE112" i="21"/>
  <c r="J112" i="21"/>
  <c r="C112" i="21"/>
  <c r="BE111" i="21"/>
  <c r="J111" i="21"/>
  <c r="C111" i="21"/>
  <c r="BE110" i="21"/>
  <c r="J110" i="21"/>
  <c r="C110" i="21"/>
  <c r="BE109" i="21"/>
  <c r="J109" i="21"/>
  <c r="C109" i="21"/>
  <c r="BE108" i="21"/>
  <c r="J108" i="21"/>
  <c r="C108" i="21"/>
  <c r="BE107" i="21"/>
  <c r="J107" i="21"/>
  <c r="C107" i="21"/>
  <c r="BE106" i="21"/>
  <c r="J106" i="21"/>
  <c r="C106" i="21"/>
  <c r="BE105" i="21"/>
  <c r="J105" i="21"/>
  <c r="C105" i="21"/>
  <c r="BE104" i="21"/>
  <c r="J104" i="21"/>
  <c r="C104" i="21"/>
  <c r="BE103" i="21"/>
  <c r="J103" i="21"/>
  <c r="C103" i="21"/>
  <c r="BE102" i="21"/>
  <c r="J102" i="21"/>
  <c r="C102" i="21"/>
  <c r="BE101" i="21"/>
  <c r="J101" i="21"/>
  <c r="C101" i="21"/>
  <c r="BE100" i="21"/>
  <c r="N100" i="21"/>
  <c r="J100" i="21"/>
  <c r="C100" i="21"/>
  <c r="BE99" i="21"/>
  <c r="J99" i="21"/>
  <c r="C99" i="21"/>
  <c r="BE98" i="21"/>
  <c r="J98" i="21"/>
  <c r="C98" i="21"/>
  <c r="BE97" i="21"/>
  <c r="J97" i="21"/>
  <c r="C97" i="21"/>
  <c r="BE96" i="21"/>
  <c r="J96" i="21"/>
  <c r="C96" i="21"/>
  <c r="BE95" i="21"/>
  <c r="J95" i="21"/>
  <c r="C95" i="21"/>
  <c r="BE94" i="21"/>
  <c r="J94" i="21"/>
  <c r="C94" i="21"/>
  <c r="BE93" i="21"/>
  <c r="J93" i="21"/>
  <c r="C93" i="21"/>
  <c r="BE92" i="21"/>
  <c r="P92" i="21"/>
  <c r="T92" i="21" s="1"/>
  <c r="V92" i="21" s="1"/>
  <c r="W92" i="21" s="1"/>
  <c r="Y92" i="21" s="1"/>
  <c r="Z92" i="21" s="1"/>
  <c r="AA92" i="21" s="1"/>
  <c r="AB92" i="21" s="1"/>
  <c r="AC92" i="21" s="1"/>
  <c r="AE92" i="21" s="1"/>
  <c r="AG92" i="21" s="1"/>
  <c r="AI92" i="21" s="1"/>
  <c r="AJ92" i="21" s="1"/>
  <c r="AK92" i="21" s="1"/>
  <c r="AL92" i="21" s="1"/>
  <c r="AN92" i="21" s="1"/>
  <c r="AO92" i="21" s="1"/>
  <c r="AP92" i="21" s="1"/>
  <c r="AQ92" i="21" s="1"/>
  <c r="AS92" i="21" s="1"/>
  <c r="AU92" i="21" s="1"/>
  <c r="AW92" i="21" s="1"/>
  <c r="AX92" i="21" s="1"/>
  <c r="AY92" i="21" s="1"/>
  <c r="O92" i="21"/>
  <c r="J92" i="21"/>
  <c r="N92" i="21" s="1"/>
  <c r="C92" i="21"/>
  <c r="BE91" i="21"/>
  <c r="J91" i="21"/>
  <c r="C91" i="21"/>
  <c r="BE90" i="21"/>
  <c r="J90" i="21"/>
  <c r="C90" i="21"/>
  <c r="BE89" i="21"/>
  <c r="J89" i="21"/>
  <c r="C89" i="21"/>
  <c r="BE88" i="21"/>
  <c r="J88" i="21"/>
  <c r="C88" i="21"/>
  <c r="BE87" i="21"/>
  <c r="J87" i="21"/>
  <c r="BE86" i="21"/>
  <c r="J86" i="21"/>
  <c r="BE85" i="21"/>
  <c r="J85" i="21"/>
  <c r="BE84" i="21"/>
  <c r="J84" i="21"/>
  <c r="BE83" i="21"/>
  <c r="J83" i="21"/>
  <c r="BE82" i="21"/>
  <c r="J82" i="21"/>
  <c r="BE81" i="21"/>
  <c r="J81" i="21"/>
  <c r="BE80" i="21"/>
  <c r="J80" i="21"/>
  <c r="BE79" i="21"/>
  <c r="J79" i="21"/>
  <c r="BE78" i="21"/>
  <c r="J78" i="21"/>
  <c r="BE77" i="21"/>
  <c r="J77" i="21"/>
  <c r="BE76" i="21"/>
  <c r="J76" i="21"/>
  <c r="BE75" i="21"/>
  <c r="J75" i="21"/>
  <c r="BE74" i="21"/>
  <c r="J74" i="21"/>
  <c r="BE73" i="21"/>
  <c r="J73" i="21"/>
  <c r="BE72" i="21"/>
  <c r="J72" i="21"/>
  <c r="BE71" i="21"/>
  <c r="J71" i="21"/>
  <c r="BE70" i="21"/>
  <c r="J70" i="21"/>
  <c r="BE69" i="21"/>
  <c r="J69" i="21"/>
  <c r="BE68" i="21"/>
  <c r="J68" i="21"/>
  <c r="BE67" i="21"/>
  <c r="J67" i="21"/>
  <c r="BE66" i="21"/>
  <c r="J66" i="21"/>
  <c r="C66" i="21"/>
  <c r="BE65" i="21"/>
  <c r="J65" i="21"/>
  <c r="C65" i="21"/>
  <c r="BE64" i="21"/>
  <c r="J64" i="21"/>
  <c r="C64" i="21"/>
  <c r="BE63" i="21"/>
  <c r="J63" i="21"/>
  <c r="C63" i="21"/>
  <c r="BE62" i="21"/>
  <c r="J62" i="21"/>
  <c r="C62" i="21"/>
  <c r="BE61" i="21"/>
  <c r="J61" i="21"/>
  <c r="C61" i="21"/>
  <c r="BE60" i="21"/>
  <c r="J60" i="21"/>
  <c r="C60" i="21"/>
  <c r="BE59" i="21"/>
  <c r="J59" i="21"/>
  <c r="C59" i="21"/>
  <c r="BE58" i="21"/>
  <c r="J58" i="21"/>
  <c r="C58" i="21"/>
  <c r="BE57" i="21"/>
  <c r="J57" i="21"/>
  <c r="C57" i="21"/>
  <c r="BE56" i="21"/>
  <c r="J56" i="21"/>
  <c r="C56" i="21"/>
  <c r="BE55" i="21"/>
  <c r="J55" i="21"/>
  <c r="C55" i="21"/>
  <c r="BE54" i="21"/>
  <c r="J54" i="21"/>
  <c r="C54" i="21"/>
  <c r="BE53" i="21"/>
  <c r="J53" i="21"/>
  <c r="C53" i="21"/>
  <c r="BE52" i="21"/>
  <c r="J52" i="21"/>
  <c r="C52" i="21"/>
  <c r="BE51" i="21"/>
  <c r="J51" i="21"/>
  <c r="C51" i="21"/>
  <c r="BE50" i="21"/>
  <c r="C50" i="21"/>
  <c r="BE49" i="21"/>
  <c r="C49" i="21"/>
  <c r="BE48" i="21"/>
  <c r="C48" i="21"/>
  <c r="BE47" i="21"/>
  <c r="C47" i="21"/>
  <c r="BE46" i="21"/>
  <c r="J46" i="21"/>
  <c r="BE45" i="21"/>
  <c r="J45" i="21"/>
  <c r="BE44" i="21"/>
  <c r="J44" i="21"/>
  <c r="C44" i="21"/>
  <c r="BE43" i="21"/>
  <c r="J43" i="21"/>
  <c r="C43" i="21"/>
  <c r="BE42" i="21"/>
  <c r="J42" i="21"/>
  <c r="C42" i="21"/>
  <c r="BE41" i="21"/>
  <c r="J41" i="21"/>
  <c r="C41" i="21"/>
  <c r="BE40" i="21"/>
  <c r="J40" i="21"/>
  <c r="C40" i="21"/>
  <c r="BE39" i="21"/>
  <c r="J39" i="21"/>
  <c r="C39" i="21"/>
  <c r="BE38" i="21"/>
  <c r="J38" i="21"/>
  <c r="C38" i="21"/>
  <c r="BE37" i="21"/>
  <c r="J37" i="21"/>
  <c r="C37" i="21"/>
  <c r="BE36" i="21"/>
  <c r="J36" i="21"/>
  <c r="C36" i="21"/>
  <c r="BE35" i="21"/>
  <c r="C35" i="21"/>
  <c r="BE34" i="21"/>
  <c r="C34" i="21"/>
  <c r="BE33" i="21"/>
  <c r="J33" i="21"/>
  <c r="C33" i="21"/>
  <c r="BE32" i="21"/>
  <c r="C32" i="21"/>
  <c r="BE31" i="21"/>
  <c r="C31" i="21"/>
  <c r="BE30" i="21"/>
  <c r="J30" i="21"/>
  <c r="C30" i="21"/>
  <c r="BE29" i="21"/>
  <c r="C29" i="21"/>
  <c r="BE28" i="21"/>
  <c r="C28" i="21"/>
  <c r="BE27" i="21"/>
  <c r="J27" i="21"/>
  <c r="C27" i="21"/>
  <c r="BE26" i="21"/>
  <c r="J26" i="21"/>
  <c r="C26" i="21"/>
  <c r="BE25" i="21"/>
  <c r="J25" i="21"/>
  <c r="C25" i="21"/>
  <c r="BE24" i="21"/>
  <c r="C24" i="21"/>
  <c r="BE23" i="21"/>
  <c r="J23" i="21"/>
  <c r="C23" i="21"/>
  <c r="BE22" i="21"/>
  <c r="J22" i="21"/>
  <c r="C22" i="21"/>
  <c r="BE21" i="21"/>
  <c r="J21" i="21"/>
  <c r="C21" i="21"/>
  <c r="BE20" i="21"/>
  <c r="J20" i="21"/>
  <c r="C20" i="21"/>
  <c r="BE19" i="21"/>
  <c r="J19" i="21"/>
  <c r="C19" i="21"/>
  <c r="BE18" i="21"/>
  <c r="J18" i="21"/>
  <c r="C18" i="21"/>
  <c r="BE17" i="21"/>
  <c r="J17" i="21"/>
  <c r="C17" i="21"/>
  <c r="BE16" i="21"/>
  <c r="J16" i="21"/>
  <c r="C16" i="21"/>
  <c r="BE15" i="21"/>
  <c r="J15" i="21"/>
  <c r="C15" i="21"/>
  <c r="BE14" i="21"/>
  <c r="J14" i="21"/>
  <c r="C14" i="21"/>
  <c r="BE13" i="21"/>
  <c r="J13" i="21"/>
  <c r="C13" i="21"/>
  <c r="BE12" i="21"/>
  <c r="J12" i="21"/>
  <c r="C12" i="21"/>
  <c r="BE11" i="21"/>
  <c r="J11" i="21"/>
  <c r="C11" i="21"/>
  <c r="BE10" i="21"/>
  <c r="J10" i="21"/>
  <c r="C10" i="21"/>
  <c r="BE9" i="21"/>
  <c r="J9" i="21"/>
  <c r="C9" i="21"/>
  <c r="BE8" i="21"/>
  <c r="J8" i="21"/>
  <c r="C8" i="21"/>
  <c r="BE7" i="21"/>
  <c r="J7" i="21"/>
  <c r="C7" i="21"/>
  <c r="BE6" i="21"/>
  <c r="J6" i="21"/>
  <c r="C6" i="21"/>
  <c r="BE5" i="21"/>
  <c r="J5" i="21"/>
  <c r="C5" i="21"/>
  <c r="BE4" i="21"/>
  <c r="J4" i="21"/>
  <c r="C4" i="21"/>
  <c r="BE3" i="21"/>
  <c r="J3" i="21"/>
  <c r="C3" i="21"/>
  <c r="BE2" i="21"/>
  <c r="J2" i="21"/>
  <c r="C2" i="21"/>
  <c r="C29" i="3"/>
  <c r="BF29" i="3"/>
  <c r="C30" i="3"/>
  <c r="K30" i="3"/>
  <c r="BF30" i="3"/>
  <c r="C31" i="3"/>
  <c r="BF31" i="3"/>
  <c r="C32" i="3"/>
  <c r="BF32" i="3"/>
  <c r="C33" i="3"/>
  <c r="K33" i="3"/>
  <c r="BF33" i="3"/>
  <c r="C34" i="3"/>
  <c r="BF34" i="3"/>
  <c r="C35" i="3"/>
  <c r="BF35" i="3"/>
  <c r="C36" i="3"/>
  <c r="K36" i="3"/>
  <c r="Q36" i="3" s="1"/>
  <c r="U36" i="3" s="1"/>
  <c r="W36" i="3" s="1"/>
  <c r="X36" i="3" s="1"/>
  <c r="Z36" i="3" s="1"/>
  <c r="AA36" i="3" s="1"/>
  <c r="AB36" i="3" s="1"/>
  <c r="AC36" i="3" s="1"/>
  <c r="AD36" i="3" s="1"/>
  <c r="AF36" i="3" s="1"/>
  <c r="AH36" i="3" s="1"/>
  <c r="AJ36" i="3" s="1"/>
  <c r="AK36" i="3" s="1"/>
  <c r="AL36" i="3" s="1"/>
  <c r="AM36" i="3" s="1"/>
  <c r="AO36" i="3" s="1"/>
  <c r="AP36" i="3" s="1"/>
  <c r="AQ36" i="3" s="1"/>
  <c r="AR36" i="3" s="1"/>
  <c r="AT36" i="3" s="1"/>
  <c r="AV36" i="3" s="1"/>
  <c r="AX36" i="3" s="1"/>
  <c r="AY36" i="3" s="1"/>
  <c r="AZ36" i="3" s="1"/>
  <c r="BF36" i="3"/>
  <c r="O37" i="19"/>
  <c r="P37" i="19"/>
  <c r="Q37" i="19"/>
  <c r="U37" i="19" s="1"/>
  <c r="W37" i="19" s="1"/>
  <c r="X37" i="19" s="1"/>
  <c r="Z37" i="19" s="1"/>
  <c r="AA37" i="19" s="1"/>
  <c r="AB37" i="19" s="1"/>
  <c r="AC37" i="19" s="1"/>
  <c r="AD37" i="19" s="1"/>
  <c r="AF37" i="19" s="1"/>
  <c r="AH37" i="19" s="1"/>
  <c r="AJ37" i="19" s="1"/>
  <c r="AK37" i="19" s="1"/>
  <c r="AL37" i="19" s="1"/>
  <c r="AM37" i="19" s="1"/>
  <c r="AO37" i="19" s="1"/>
  <c r="AP37" i="19" s="1"/>
  <c r="AQ37" i="19" s="1"/>
  <c r="AR37" i="19" s="1"/>
  <c r="AT37" i="19" s="1"/>
  <c r="AV37" i="19" s="1"/>
  <c r="AX37" i="19" s="1"/>
  <c r="AY37" i="19" s="1"/>
  <c r="O36" i="19"/>
  <c r="P36" i="19"/>
  <c r="Q36" i="19"/>
  <c r="U36" i="19" s="1"/>
  <c r="W36" i="19" s="1"/>
  <c r="X36" i="19" s="1"/>
  <c r="Z36" i="19" s="1"/>
  <c r="AA36" i="19" s="1"/>
  <c r="AB36" i="19" s="1"/>
  <c r="AC36" i="19" s="1"/>
  <c r="AD36" i="19" s="1"/>
  <c r="AF36" i="19" s="1"/>
  <c r="AH36" i="19" s="1"/>
  <c r="AJ36" i="19" s="1"/>
  <c r="AK36" i="19" s="1"/>
  <c r="AL36" i="19" s="1"/>
  <c r="AM36" i="19" s="1"/>
  <c r="AO36" i="19" s="1"/>
  <c r="AP36" i="19" s="1"/>
  <c r="AQ36" i="19" s="1"/>
  <c r="AR36" i="19" s="1"/>
  <c r="AT36" i="19" s="1"/>
  <c r="AV36" i="19" s="1"/>
  <c r="AX36" i="19" s="1"/>
  <c r="AY36" i="19" s="1"/>
  <c r="O35" i="19"/>
  <c r="P35" i="19"/>
  <c r="Q35" i="19"/>
  <c r="U35" i="19" s="1"/>
  <c r="W35" i="19" s="1"/>
  <c r="X35" i="19" s="1"/>
  <c r="Z35" i="19" s="1"/>
  <c r="AA35" i="19" s="1"/>
  <c r="AB35" i="19" s="1"/>
  <c r="AC35" i="19" s="1"/>
  <c r="AD35" i="19" s="1"/>
  <c r="AF35" i="19" s="1"/>
  <c r="AH35" i="19" s="1"/>
  <c r="AJ35" i="19" s="1"/>
  <c r="AK35" i="19" s="1"/>
  <c r="AL35" i="19" s="1"/>
  <c r="AM35" i="19" s="1"/>
  <c r="AO35" i="19" s="1"/>
  <c r="AP35" i="19" s="1"/>
  <c r="AQ35" i="19" s="1"/>
  <c r="AR35" i="19" s="1"/>
  <c r="AT35" i="19" s="1"/>
  <c r="AV35" i="19" s="1"/>
  <c r="AX35" i="19" s="1"/>
  <c r="AY35" i="19" s="1"/>
  <c r="O34" i="19"/>
  <c r="P34" i="19"/>
  <c r="Q34" i="19"/>
  <c r="U34" i="19" s="1"/>
  <c r="W34" i="19" s="1"/>
  <c r="X34" i="19" s="1"/>
  <c r="Z34" i="19" s="1"/>
  <c r="AA34" i="19" s="1"/>
  <c r="AB34" i="19" s="1"/>
  <c r="AC34" i="19" s="1"/>
  <c r="AD34" i="19" s="1"/>
  <c r="AF34" i="19" s="1"/>
  <c r="AH34" i="19" s="1"/>
  <c r="AJ34" i="19" s="1"/>
  <c r="AK34" i="19" s="1"/>
  <c r="AL34" i="19" s="1"/>
  <c r="AM34" i="19" s="1"/>
  <c r="AO34" i="19" s="1"/>
  <c r="AP34" i="19" s="1"/>
  <c r="AQ34" i="19" s="1"/>
  <c r="AR34" i="19" s="1"/>
  <c r="AT34" i="19" s="1"/>
  <c r="AV34" i="19" s="1"/>
  <c r="AX34" i="19" s="1"/>
  <c r="AY34" i="19" s="1"/>
  <c r="U33" i="19"/>
  <c r="W33" i="19" s="1"/>
  <c r="X33" i="19" s="1"/>
  <c r="Z33" i="19" s="1"/>
  <c r="AA33" i="19" s="1"/>
  <c r="AB33" i="19" s="1"/>
  <c r="AC33" i="19" s="1"/>
  <c r="AD33" i="19" s="1"/>
  <c r="AF33" i="19" s="1"/>
  <c r="AH33" i="19" s="1"/>
  <c r="AJ33" i="19" s="1"/>
  <c r="AK33" i="19" s="1"/>
  <c r="AL33" i="19" s="1"/>
  <c r="AM33" i="19" s="1"/>
  <c r="AO33" i="19" s="1"/>
  <c r="AP33" i="19" s="1"/>
  <c r="AQ33" i="19" s="1"/>
  <c r="AR33" i="19" s="1"/>
  <c r="AT33" i="19" s="1"/>
  <c r="AV33" i="19" s="1"/>
  <c r="AX33" i="19" s="1"/>
  <c r="AY33" i="19" s="1"/>
  <c r="C2" i="22"/>
  <c r="J2" i="22"/>
  <c r="BC2" i="22"/>
  <c r="C3" i="22"/>
  <c r="J3" i="22"/>
  <c r="P3" i="22" s="1"/>
  <c r="R3" i="22" s="1"/>
  <c r="T3" i="22" s="1"/>
  <c r="U3" i="22" s="1"/>
  <c r="W3" i="22" s="1"/>
  <c r="X3" i="22" s="1"/>
  <c r="Y3" i="22" s="1"/>
  <c r="Z3" i="22" s="1"/>
  <c r="AA3" i="22" s="1"/>
  <c r="AC3" i="22" s="1"/>
  <c r="AE3" i="22" s="1"/>
  <c r="AG3" i="22" s="1"/>
  <c r="AH3" i="22" s="1"/>
  <c r="AI3" i="22" s="1"/>
  <c r="AJ3" i="22" s="1"/>
  <c r="AL3" i="22" s="1"/>
  <c r="AM3" i="22" s="1"/>
  <c r="AN3" i="22" s="1"/>
  <c r="AO3" i="22" s="1"/>
  <c r="AQ3" i="22" s="1"/>
  <c r="AS3" i="22" s="1"/>
  <c r="AU3" i="22" s="1"/>
  <c r="AV3" i="22" s="1"/>
  <c r="AW3" i="22" s="1"/>
  <c r="BC3" i="22"/>
  <c r="C4" i="22"/>
  <c r="J4" i="22"/>
  <c r="O4" i="22" s="1"/>
  <c r="BC4" i="22"/>
  <c r="C5" i="22"/>
  <c r="J5" i="22"/>
  <c r="N5" i="22"/>
  <c r="O5" i="22"/>
  <c r="P5" i="22"/>
  <c r="R5" i="22" s="1"/>
  <c r="T5" i="22" s="1"/>
  <c r="U5" i="22" s="1"/>
  <c r="W5" i="22" s="1"/>
  <c r="X5" i="22" s="1"/>
  <c r="Y5" i="22" s="1"/>
  <c r="Z5" i="22" s="1"/>
  <c r="AA5" i="22" s="1"/>
  <c r="AC5" i="22" s="1"/>
  <c r="AE5" i="22" s="1"/>
  <c r="AG5" i="22" s="1"/>
  <c r="AH5" i="22" s="1"/>
  <c r="AI5" i="22" s="1"/>
  <c r="AJ5" i="22" s="1"/>
  <c r="AL5" i="22" s="1"/>
  <c r="AM5" i="22" s="1"/>
  <c r="AN5" i="22" s="1"/>
  <c r="AO5" i="22" s="1"/>
  <c r="AQ5" i="22" s="1"/>
  <c r="AS5" i="22" s="1"/>
  <c r="AU5" i="22" s="1"/>
  <c r="AV5" i="22" s="1"/>
  <c r="AW5" i="22" s="1"/>
  <c r="BC5" i="22"/>
  <c r="C6" i="22"/>
  <c r="J6" i="22"/>
  <c r="N6" i="22"/>
  <c r="O6" i="22"/>
  <c r="P6" i="22"/>
  <c r="R6" i="22" s="1"/>
  <c r="T6" i="22" s="1"/>
  <c r="U6" i="22" s="1"/>
  <c r="W6" i="22" s="1"/>
  <c r="X6" i="22" s="1"/>
  <c r="Y6" i="22" s="1"/>
  <c r="Z6" i="22" s="1"/>
  <c r="AA6" i="22" s="1"/>
  <c r="AC6" i="22" s="1"/>
  <c r="AE6" i="22" s="1"/>
  <c r="AG6" i="22" s="1"/>
  <c r="AH6" i="22" s="1"/>
  <c r="AI6" i="22" s="1"/>
  <c r="AJ6" i="22" s="1"/>
  <c r="AL6" i="22" s="1"/>
  <c r="AM6" i="22" s="1"/>
  <c r="AN6" i="22" s="1"/>
  <c r="AO6" i="22" s="1"/>
  <c r="AQ6" i="22" s="1"/>
  <c r="AS6" i="22" s="1"/>
  <c r="AU6" i="22" s="1"/>
  <c r="AV6" i="22" s="1"/>
  <c r="AW6" i="22" s="1"/>
  <c r="BC6" i="22"/>
  <c r="C7" i="22"/>
  <c r="J7" i="22"/>
  <c r="N7" i="22"/>
  <c r="O7" i="22"/>
  <c r="P7" i="22"/>
  <c r="R7" i="22" s="1"/>
  <c r="T7" i="22" s="1"/>
  <c r="U7" i="22" s="1"/>
  <c r="W7" i="22" s="1"/>
  <c r="X7" i="22" s="1"/>
  <c r="Y7" i="22" s="1"/>
  <c r="Z7" i="22" s="1"/>
  <c r="AA7" i="22" s="1"/>
  <c r="AC7" i="22" s="1"/>
  <c r="AE7" i="22" s="1"/>
  <c r="AG7" i="22" s="1"/>
  <c r="AH7" i="22" s="1"/>
  <c r="AI7" i="22" s="1"/>
  <c r="AJ7" i="22" s="1"/>
  <c r="AL7" i="22" s="1"/>
  <c r="AM7" i="22" s="1"/>
  <c r="AN7" i="22" s="1"/>
  <c r="AO7" i="22" s="1"/>
  <c r="AQ7" i="22" s="1"/>
  <c r="AS7" i="22" s="1"/>
  <c r="AU7" i="22" s="1"/>
  <c r="AV7" i="22" s="1"/>
  <c r="AW7" i="22" s="1"/>
  <c r="BC7" i="22"/>
  <c r="C8" i="22"/>
  <c r="J8" i="22"/>
  <c r="N8" i="22" s="1"/>
  <c r="O8" i="22"/>
  <c r="P8" i="22"/>
  <c r="R8" i="22" s="1"/>
  <c r="T8" i="22" s="1"/>
  <c r="U8" i="22" s="1"/>
  <c r="W8" i="22" s="1"/>
  <c r="X8" i="22" s="1"/>
  <c r="Y8" i="22" s="1"/>
  <c r="Z8" i="22" s="1"/>
  <c r="AA8" i="22" s="1"/>
  <c r="AC8" i="22" s="1"/>
  <c r="AE8" i="22" s="1"/>
  <c r="AG8" i="22" s="1"/>
  <c r="AH8" i="22" s="1"/>
  <c r="AI8" i="22" s="1"/>
  <c r="AJ8" i="22" s="1"/>
  <c r="AL8" i="22" s="1"/>
  <c r="AM8" i="22" s="1"/>
  <c r="AN8" i="22" s="1"/>
  <c r="AO8" i="22" s="1"/>
  <c r="AQ8" i="22" s="1"/>
  <c r="AS8" i="22" s="1"/>
  <c r="AU8" i="22" s="1"/>
  <c r="AV8" i="22" s="1"/>
  <c r="AW8" i="22" s="1"/>
  <c r="BC8" i="22"/>
  <c r="C9" i="22"/>
  <c r="J9" i="22"/>
  <c r="N9" i="22" s="1"/>
  <c r="O9" i="22"/>
  <c r="P9" i="22"/>
  <c r="R9" i="22" s="1"/>
  <c r="T9" i="22" s="1"/>
  <c r="U9" i="22" s="1"/>
  <c r="W9" i="22" s="1"/>
  <c r="X9" i="22" s="1"/>
  <c r="Y9" i="22" s="1"/>
  <c r="Z9" i="22" s="1"/>
  <c r="AA9" i="22" s="1"/>
  <c r="AC9" i="22" s="1"/>
  <c r="AE9" i="22" s="1"/>
  <c r="AG9" i="22" s="1"/>
  <c r="AH9" i="22" s="1"/>
  <c r="AI9" i="22" s="1"/>
  <c r="AJ9" i="22" s="1"/>
  <c r="AL9" i="22" s="1"/>
  <c r="AM9" i="22" s="1"/>
  <c r="AN9" i="22" s="1"/>
  <c r="AO9" i="22" s="1"/>
  <c r="AQ9" i="22" s="1"/>
  <c r="AS9" i="22" s="1"/>
  <c r="AU9" i="22" s="1"/>
  <c r="AV9" i="22" s="1"/>
  <c r="AW9" i="22" s="1"/>
  <c r="BC9" i="22"/>
  <c r="C10" i="22"/>
  <c r="J10" i="22"/>
  <c r="N10" i="22"/>
  <c r="O10" i="22"/>
  <c r="P10" i="22"/>
  <c r="R10" i="22" s="1"/>
  <c r="T10" i="22" s="1"/>
  <c r="U10" i="22" s="1"/>
  <c r="W10" i="22" s="1"/>
  <c r="X10" i="22" s="1"/>
  <c r="Y10" i="22" s="1"/>
  <c r="Z10" i="22" s="1"/>
  <c r="AA10" i="22" s="1"/>
  <c r="AC10" i="22" s="1"/>
  <c r="AE10" i="22" s="1"/>
  <c r="AG10" i="22" s="1"/>
  <c r="AH10" i="22" s="1"/>
  <c r="AI10" i="22" s="1"/>
  <c r="AJ10" i="22" s="1"/>
  <c r="AL10" i="22" s="1"/>
  <c r="AM10" i="22" s="1"/>
  <c r="AN10" i="22" s="1"/>
  <c r="AO10" i="22" s="1"/>
  <c r="AQ10" i="22" s="1"/>
  <c r="AS10" i="22" s="1"/>
  <c r="AU10" i="22" s="1"/>
  <c r="AV10" i="22" s="1"/>
  <c r="AW10" i="22" s="1"/>
  <c r="BC10" i="22"/>
  <c r="C11" i="22"/>
  <c r="J11" i="22"/>
  <c r="N11" i="22"/>
  <c r="O11" i="22"/>
  <c r="P11" i="22"/>
  <c r="R11" i="22" s="1"/>
  <c r="T11" i="22" s="1"/>
  <c r="U11" i="22" s="1"/>
  <c r="W11" i="22" s="1"/>
  <c r="X11" i="22" s="1"/>
  <c r="Y11" i="22" s="1"/>
  <c r="Z11" i="22" s="1"/>
  <c r="AA11" i="22" s="1"/>
  <c r="AC11" i="22" s="1"/>
  <c r="AE11" i="22" s="1"/>
  <c r="AG11" i="22" s="1"/>
  <c r="AH11" i="22" s="1"/>
  <c r="AI11" i="22" s="1"/>
  <c r="AJ11" i="22" s="1"/>
  <c r="AL11" i="22" s="1"/>
  <c r="AM11" i="22" s="1"/>
  <c r="AN11" i="22" s="1"/>
  <c r="AO11" i="22" s="1"/>
  <c r="AQ11" i="22" s="1"/>
  <c r="AS11" i="22" s="1"/>
  <c r="AU11" i="22" s="1"/>
  <c r="AV11" i="22" s="1"/>
  <c r="AW11" i="22" s="1"/>
  <c r="BC11" i="22"/>
  <c r="C12" i="22"/>
  <c r="J12" i="22"/>
  <c r="N12" i="22"/>
  <c r="O12" i="22"/>
  <c r="P12" i="22"/>
  <c r="R12" i="22" s="1"/>
  <c r="T12" i="22" s="1"/>
  <c r="U12" i="22" s="1"/>
  <c r="W12" i="22" s="1"/>
  <c r="X12" i="22" s="1"/>
  <c r="Y12" i="22" s="1"/>
  <c r="Z12" i="22" s="1"/>
  <c r="AA12" i="22" s="1"/>
  <c r="AC12" i="22" s="1"/>
  <c r="AE12" i="22" s="1"/>
  <c r="AG12" i="22" s="1"/>
  <c r="AH12" i="22" s="1"/>
  <c r="AI12" i="22" s="1"/>
  <c r="AJ12" i="22" s="1"/>
  <c r="AL12" i="22" s="1"/>
  <c r="AM12" i="22" s="1"/>
  <c r="AN12" i="22" s="1"/>
  <c r="AO12" i="22" s="1"/>
  <c r="AQ12" i="22" s="1"/>
  <c r="AS12" i="22" s="1"/>
  <c r="AU12" i="22" s="1"/>
  <c r="AV12" i="22" s="1"/>
  <c r="AW12" i="22" s="1"/>
  <c r="BC12" i="22"/>
  <c r="C13" i="22"/>
  <c r="J13" i="22"/>
  <c r="N13" i="22" s="1"/>
  <c r="O13" i="22"/>
  <c r="P13" i="22"/>
  <c r="R13" i="22" s="1"/>
  <c r="T13" i="22" s="1"/>
  <c r="U13" i="22" s="1"/>
  <c r="W13" i="22" s="1"/>
  <c r="X13" i="22" s="1"/>
  <c r="Y13" i="22" s="1"/>
  <c r="Z13" i="22" s="1"/>
  <c r="AA13" i="22" s="1"/>
  <c r="AC13" i="22" s="1"/>
  <c r="AE13" i="22" s="1"/>
  <c r="AG13" i="22" s="1"/>
  <c r="AH13" i="22" s="1"/>
  <c r="AI13" i="22" s="1"/>
  <c r="AJ13" i="22" s="1"/>
  <c r="AL13" i="22" s="1"/>
  <c r="AM13" i="22" s="1"/>
  <c r="AN13" i="22" s="1"/>
  <c r="AO13" i="22" s="1"/>
  <c r="AQ13" i="22" s="1"/>
  <c r="AS13" i="22" s="1"/>
  <c r="AU13" i="22" s="1"/>
  <c r="AV13" i="22" s="1"/>
  <c r="AW13" i="22" s="1"/>
  <c r="BC13" i="22"/>
  <c r="C14" i="22"/>
  <c r="J14" i="22"/>
  <c r="N14" i="22" s="1"/>
  <c r="O14" i="22"/>
  <c r="P14" i="22"/>
  <c r="R14" i="22" s="1"/>
  <c r="T14" i="22" s="1"/>
  <c r="U14" i="22" s="1"/>
  <c r="W14" i="22" s="1"/>
  <c r="X14" i="22" s="1"/>
  <c r="Y14" i="22" s="1"/>
  <c r="Z14" i="22" s="1"/>
  <c r="AA14" i="22" s="1"/>
  <c r="AC14" i="22" s="1"/>
  <c r="AE14" i="22" s="1"/>
  <c r="AG14" i="22" s="1"/>
  <c r="AH14" i="22" s="1"/>
  <c r="AI14" i="22" s="1"/>
  <c r="AJ14" i="22" s="1"/>
  <c r="AL14" i="22" s="1"/>
  <c r="AM14" i="22" s="1"/>
  <c r="AN14" i="22" s="1"/>
  <c r="AO14" i="22" s="1"/>
  <c r="AQ14" i="22" s="1"/>
  <c r="AS14" i="22" s="1"/>
  <c r="AU14" i="22" s="1"/>
  <c r="AV14" i="22" s="1"/>
  <c r="AW14" i="22" s="1"/>
  <c r="BC14" i="22"/>
  <c r="C15" i="22"/>
  <c r="J15" i="22"/>
  <c r="N15" i="22"/>
  <c r="O15" i="22"/>
  <c r="P15" i="22"/>
  <c r="R15" i="22" s="1"/>
  <c r="T15" i="22" s="1"/>
  <c r="U15" i="22" s="1"/>
  <c r="W15" i="22" s="1"/>
  <c r="X15" i="22" s="1"/>
  <c r="Y15" i="22" s="1"/>
  <c r="Z15" i="22" s="1"/>
  <c r="AA15" i="22" s="1"/>
  <c r="AC15" i="22" s="1"/>
  <c r="AE15" i="22" s="1"/>
  <c r="AG15" i="22" s="1"/>
  <c r="AH15" i="22" s="1"/>
  <c r="AI15" i="22" s="1"/>
  <c r="AJ15" i="22" s="1"/>
  <c r="AL15" i="22" s="1"/>
  <c r="AM15" i="22" s="1"/>
  <c r="AN15" i="22" s="1"/>
  <c r="AO15" i="22" s="1"/>
  <c r="AQ15" i="22" s="1"/>
  <c r="AS15" i="22" s="1"/>
  <c r="AU15" i="22" s="1"/>
  <c r="AV15" i="22" s="1"/>
  <c r="AW15" i="22" s="1"/>
  <c r="BC15" i="22"/>
  <c r="C16" i="22"/>
  <c r="J16" i="22"/>
  <c r="N16" i="22"/>
  <c r="O16" i="22"/>
  <c r="P16" i="22"/>
  <c r="R16" i="22" s="1"/>
  <c r="T16" i="22" s="1"/>
  <c r="U16" i="22" s="1"/>
  <c r="W16" i="22" s="1"/>
  <c r="X16" i="22" s="1"/>
  <c r="Y16" i="22" s="1"/>
  <c r="Z16" i="22" s="1"/>
  <c r="AA16" i="22" s="1"/>
  <c r="AC16" i="22" s="1"/>
  <c r="AE16" i="22" s="1"/>
  <c r="AG16" i="22" s="1"/>
  <c r="AH16" i="22" s="1"/>
  <c r="AI16" i="22" s="1"/>
  <c r="AJ16" i="22" s="1"/>
  <c r="AL16" i="22" s="1"/>
  <c r="AM16" i="22" s="1"/>
  <c r="AN16" i="22" s="1"/>
  <c r="AO16" i="22" s="1"/>
  <c r="AQ16" i="22" s="1"/>
  <c r="AS16" i="22" s="1"/>
  <c r="AU16" i="22" s="1"/>
  <c r="AV16" i="22" s="1"/>
  <c r="AW16" i="22" s="1"/>
  <c r="BC16" i="22"/>
  <c r="C17" i="22"/>
  <c r="J17" i="22"/>
  <c r="BC17" i="22"/>
  <c r="C18" i="22"/>
  <c r="J18" i="22"/>
  <c r="BC18" i="22"/>
  <c r="C19" i="22"/>
  <c r="J19" i="22"/>
  <c r="BC19" i="22"/>
  <c r="C20" i="22"/>
  <c r="J20" i="22"/>
  <c r="BC20" i="22"/>
  <c r="C21" i="22"/>
  <c r="J21" i="22"/>
  <c r="BC21" i="22"/>
  <c r="C22" i="22"/>
  <c r="J22" i="22"/>
  <c r="P22" i="22" s="1"/>
  <c r="R22" i="22" s="1"/>
  <c r="T22" i="22" s="1"/>
  <c r="U22" i="22" s="1"/>
  <c r="W22" i="22" s="1"/>
  <c r="X22" i="22" s="1"/>
  <c r="Y22" i="22" s="1"/>
  <c r="Z22" i="22" s="1"/>
  <c r="AA22" i="22" s="1"/>
  <c r="AC22" i="22" s="1"/>
  <c r="AE22" i="22" s="1"/>
  <c r="AG22" i="22" s="1"/>
  <c r="AH22" i="22" s="1"/>
  <c r="AI22" i="22" s="1"/>
  <c r="AJ22" i="22" s="1"/>
  <c r="AL22" i="22" s="1"/>
  <c r="AM22" i="22" s="1"/>
  <c r="AN22" i="22" s="1"/>
  <c r="AO22" i="22" s="1"/>
  <c r="AQ22" i="22" s="1"/>
  <c r="AS22" i="22" s="1"/>
  <c r="AU22" i="22" s="1"/>
  <c r="AV22" i="22" s="1"/>
  <c r="AW22" i="22" s="1"/>
  <c r="BC22" i="22"/>
  <c r="C23" i="22"/>
  <c r="J23" i="22"/>
  <c r="BC23" i="22"/>
  <c r="C24" i="22"/>
  <c r="BC24" i="22"/>
  <c r="C25" i="22"/>
  <c r="J25" i="22"/>
  <c r="BC25" i="22"/>
  <c r="C26" i="22"/>
  <c r="J26" i="22"/>
  <c r="P26" i="22"/>
  <c r="BC26" i="22"/>
  <c r="C27" i="22"/>
  <c r="J27" i="22"/>
  <c r="BC27" i="22"/>
  <c r="C28" i="22"/>
  <c r="BC28" i="22"/>
  <c r="C29" i="22"/>
  <c r="BC29" i="22"/>
  <c r="C30" i="22"/>
  <c r="J30" i="22"/>
  <c r="BC30" i="22"/>
  <c r="C31" i="22"/>
  <c r="BC31" i="22"/>
  <c r="C32" i="22"/>
  <c r="BC32" i="22"/>
  <c r="C33" i="22"/>
  <c r="J33" i="22"/>
  <c r="BC33" i="22"/>
  <c r="C34" i="22"/>
  <c r="BC34" i="22"/>
  <c r="C35" i="22"/>
  <c r="BC35" i="22"/>
  <c r="C36" i="22"/>
  <c r="J36" i="22"/>
  <c r="P36" i="22" s="1"/>
  <c r="R36" i="22" s="1"/>
  <c r="T36" i="22" s="1"/>
  <c r="U36" i="22" s="1"/>
  <c r="W36" i="22" s="1"/>
  <c r="X36" i="22" s="1"/>
  <c r="Y36" i="22" s="1"/>
  <c r="Z36" i="22" s="1"/>
  <c r="AA36" i="22" s="1"/>
  <c r="AC36" i="22" s="1"/>
  <c r="AE36" i="22" s="1"/>
  <c r="AG36" i="22" s="1"/>
  <c r="AH36" i="22" s="1"/>
  <c r="AI36" i="22" s="1"/>
  <c r="AJ36" i="22" s="1"/>
  <c r="AL36" i="22" s="1"/>
  <c r="AM36" i="22" s="1"/>
  <c r="AN36" i="22" s="1"/>
  <c r="AO36" i="22" s="1"/>
  <c r="AQ36" i="22" s="1"/>
  <c r="AS36" i="22" s="1"/>
  <c r="AU36" i="22" s="1"/>
  <c r="AV36" i="22" s="1"/>
  <c r="AW36" i="22" s="1"/>
  <c r="BC36" i="22"/>
  <c r="C37" i="22"/>
  <c r="J37" i="22"/>
  <c r="BC37" i="22"/>
  <c r="C38" i="22"/>
  <c r="J38" i="22"/>
  <c r="N38" i="22" s="1"/>
  <c r="O38" i="22"/>
  <c r="P38" i="22"/>
  <c r="R38" i="22" s="1"/>
  <c r="T38" i="22" s="1"/>
  <c r="U38" i="22" s="1"/>
  <c r="W38" i="22" s="1"/>
  <c r="X38" i="22" s="1"/>
  <c r="Y38" i="22" s="1"/>
  <c r="Z38" i="22" s="1"/>
  <c r="AA38" i="22" s="1"/>
  <c r="AC38" i="22" s="1"/>
  <c r="AE38" i="22" s="1"/>
  <c r="AG38" i="22" s="1"/>
  <c r="AH38" i="22" s="1"/>
  <c r="AI38" i="22" s="1"/>
  <c r="AJ38" i="22" s="1"/>
  <c r="AL38" i="22" s="1"/>
  <c r="AM38" i="22" s="1"/>
  <c r="AN38" i="22" s="1"/>
  <c r="AO38" i="22" s="1"/>
  <c r="AQ38" i="22" s="1"/>
  <c r="AS38" i="22" s="1"/>
  <c r="AU38" i="22" s="1"/>
  <c r="AV38" i="22" s="1"/>
  <c r="AW38" i="22" s="1"/>
  <c r="BC38" i="22"/>
  <c r="C39" i="22"/>
  <c r="J39" i="22"/>
  <c r="P39" i="22"/>
  <c r="R39" i="22" s="1"/>
  <c r="T39" i="22" s="1"/>
  <c r="U39" i="22" s="1"/>
  <c r="W39" i="22" s="1"/>
  <c r="X39" i="22" s="1"/>
  <c r="Y39" i="22" s="1"/>
  <c r="Z39" i="22" s="1"/>
  <c r="AA39" i="22" s="1"/>
  <c r="AC39" i="22" s="1"/>
  <c r="AE39" i="22" s="1"/>
  <c r="AG39" i="22" s="1"/>
  <c r="AH39" i="22" s="1"/>
  <c r="AI39" i="22" s="1"/>
  <c r="AJ39" i="22" s="1"/>
  <c r="AL39" i="22" s="1"/>
  <c r="AM39" i="22" s="1"/>
  <c r="AN39" i="22" s="1"/>
  <c r="AO39" i="22" s="1"/>
  <c r="AQ39" i="22" s="1"/>
  <c r="AS39" i="22" s="1"/>
  <c r="AU39" i="22" s="1"/>
  <c r="AV39" i="22" s="1"/>
  <c r="AW39" i="22" s="1"/>
  <c r="BC39" i="22"/>
  <c r="C40" i="22"/>
  <c r="J40" i="22"/>
  <c r="N40" i="22" s="1"/>
  <c r="O40" i="22"/>
  <c r="P40" i="22"/>
  <c r="R40" i="22" s="1"/>
  <c r="T40" i="22" s="1"/>
  <c r="U40" i="22" s="1"/>
  <c r="W40" i="22" s="1"/>
  <c r="X40" i="22" s="1"/>
  <c r="Y40" i="22" s="1"/>
  <c r="Z40" i="22" s="1"/>
  <c r="AA40" i="22" s="1"/>
  <c r="AC40" i="22" s="1"/>
  <c r="AE40" i="22" s="1"/>
  <c r="AG40" i="22" s="1"/>
  <c r="AH40" i="22" s="1"/>
  <c r="AI40" i="22" s="1"/>
  <c r="AJ40" i="22" s="1"/>
  <c r="AL40" i="22" s="1"/>
  <c r="AM40" i="22" s="1"/>
  <c r="AN40" i="22" s="1"/>
  <c r="AO40" i="22" s="1"/>
  <c r="AQ40" i="22" s="1"/>
  <c r="AS40" i="22" s="1"/>
  <c r="AU40" i="22" s="1"/>
  <c r="AV40" i="22" s="1"/>
  <c r="AW40" i="22" s="1"/>
  <c r="BC40" i="22"/>
  <c r="C41" i="22"/>
  <c r="J41" i="22"/>
  <c r="N41" i="22"/>
  <c r="O41" i="22"/>
  <c r="P41" i="22"/>
  <c r="R41" i="22" s="1"/>
  <c r="T41" i="22" s="1"/>
  <c r="U41" i="22" s="1"/>
  <c r="W41" i="22" s="1"/>
  <c r="X41" i="22" s="1"/>
  <c r="Y41" i="22" s="1"/>
  <c r="Z41" i="22" s="1"/>
  <c r="AA41" i="22" s="1"/>
  <c r="AC41" i="22" s="1"/>
  <c r="AE41" i="22" s="1"/>
  <c r="AG41" i="22" s="1"/>
  <c r="AH41" i="22" s="1"/>
  <c r="AI41" i="22" s="1"/>
  <c r="AJ41" i="22" s="1"/>
  <c r="AL41" i="22" s="1"/>
  <c r="AM41" i="22" s="1"/>
  <c r="AN41" i="22" s="1"/>
  <c r="AO41" i="22" s="1"/>
  <c r="AQ41" i="22" s="1"/>
  <c r="AS41" i="22" s="1"/>
  <c r="AU41" i="22" s="1"/>
  <c r="AV41" i="22" s="1"/>
  <c r="AW41" i="22" s="1"/>
  <c r="BC41" i="22"/>
  <c r="C42" i="22"/>
  <c r="J42" i="22"/>
  <c r="N42" i="22"/>
  <c r="O42" i="22"/>
  <c r="P42" i="22"/>
  <c r="R42" i="22" s="1"/>
  <c r="T42" i="22" s="1"/>
  <c r="U42" i="22" s="1"/>
  <c r="W42" i="22" s="1"/>
  <c r="X42" i="22" s="1"/>
  <c r="Y42" i="22" s="1"/>
  <c r="Z42" i="22" s="1"/>
  <c r="AA42" i="22" s="1"/>
  <c r="AC42" i="22" s="1"/>
  <c r="AE42" i="22" s="1"/>
  <c r="AG42" i="22" s="1"/>
  <c r="AH42" i="22" s="1"/>
  <c r="AI42" i="22" s="1"/>
  <c r="AJ42" i="22" s="1"/>
  <c r="AL42" i="22" s="1"/>
  <c r="AM42" i="22" s="1"/>
  <c r="AN42" i="22" s="1"/>
  <c r="AO42" i="22" s="1"/>
  <c r="AQ42" i="22" s="1"/>
  <c r="AS42" i="22" s="1"/>
  <c r="AU42" i="22" s="1"/>
  <c r="AV42" i="22" s="1"/>
  <c r="AW42" i="22" s="1"/>
  <c r="BC42" i="22"/>
  <c r="C43" i="22"/>
  <c r="J43" i="22"/>
  <c r="N43" i="22"/>
  <c r="O43" i="22"/>
  <c r="P43" i="22"/>
  <c r="R43" i="22" s="1"/>
  <c r="T43" i="22" s="1"/>
  <c r="U43" i="22" s="1"/>
  <c r="W43" i="22" s="1"/>
  <c r="X43" i="22" s="1"/>
  <c r="Y43" i="22" s="1"/>
  <c r="Z43" i="22" s="1"/>
  <c r="AA43" i="22" s="1"/>
  <c r="AC43" i="22" s="1"/>
  <c r="AE43" i="22" s="1"/>
  <c r="AG43" i="22" s="1"/>
  <c r="AH43" i="22" s="1"/>
  <c r="AI43" i="22" s="1"/>
  <c r="AJ43" i="22" s="1"/>
  <c r="AL43" i="22" s="1"/>
  <c r="AM43" i="22" s="1"/>
  <c r="AN43" i="22" s="1"/>
  <c r="AO43" i="22" s="1"/>
  <c r="AQ43" i="22" s="1"/>
  <c r="AS43" i="22" s="1"/>
  <c r="AU43" i="22" s="1"/>
  <c r="AV43" i="22" s="1"/>
  <c r="AW43" i="22" s="1"/>
  <c r="BC43" i="22"/>
  <c r="C44" i="22"/>
  <c r="J44" i="22"/>
  <c r="N44" i="22"/>
  <c r="O44" i="22"/>
  <c r="P44" i="22"/>
  <c r="R44" i="22" s="1"/>
  <c r="T44" i="22" s="1"/>
  <c r="U44" i="22" s="1"/>
  <c r="W44" i="22" s="1"/>
  <c r="X44" i="22" s="1"/>
  <c r="Y44" i="22" s="1"/>
  <c r="Z44" i="22" s="1"/>
  <c r="AA44" i="22" s="1"/>
  <c r="AC44" i="22" s="1"/>
  <c r="AE44" i="22" s="1"/>
  <c r="AG44" i="22" s="1"/>
  <c r="AH44" i="22" s="1"/>
  <c r="AI44" i="22" s="1"/>
  <c r="AJ44" i="22" s="1"/>
  <c r="AL44" i="22" s="1"/>
  <c r="AM44" i="22" s="1"/>
  <c r="AN44" i="22" s="1"/>
  <c r="AO44" i="22" s="1"/>
  <c r="AQ44" i="22" s="1"/>
  <c r="AS44" i="22" s="1"/>
  <c r="AU44" i="22" s="1"/>
  <c r="AV44" i="22" s="1"/>
  <c r="AW44" i="22" s="1"/>
  <c r="BC44" i="22"/>
  <c r="J45" i="22"/>
  <c r="N45" i="22"/>
  <c r="O45" i="22"/>
  <c r="P45" i="22"/>
  <c r="R45" i="22" s="1"/>
  <c r="T45" i="22" s="1"/>
  <c r="U45" i="22" s="1"/>
  <c r="W45" i="22" s="1"/>
  <c r="X45" i="22" s="1"/>
  <c r="Y45" i="22" s="1"/>
  <c r="Z45" i="22" s="1"/>
  <c r="AA45" i="22" s="1"/>
  <c r="AC45" i="22" s="1"/>
  <c r="AE45" i="22" s="1"/>
  <c r="AG45" i="22" s="1"/>
  <c r="AH45" i="22" s="1"/>
  <c r="AI45" i="22" s="1"/>
  <c r="AJ45" i="22" s="1"/>
  <c r="AL45" i="22" s="1"/>
  <c r="AM45" i="22" s="1"/>
  <c r="AN45" i="22" s="1"/>
  <c r="AO45" i="22" s="1"/>
  <c r="AQ45" i="22" s="1"/>
  <c r="AS45" i="22" s="1"/>
  <c r="AU45" i="22" s="1"/>
  <c r="AV45" i="22" s="1"/>
  <c r="AW45" i="22" s="1"/>
  <c r="BC45" i="22"/>
  <c r="J46" i="22"/>
  <c r="N46" i="22" s="1"/>
  <c r="O46" i="22"/>
  <c r="P46" i="22"/>
  <c r="R46" i="22" s="1"/>
  <c r="T46" i="22" s="1"/>
  <c r="U46" i="22" s="1"/>
  <c r="W46" i="22" s="1"/>
  <c r="X46" i="22" s="1"/>
  <c r="Y46" i="22" s="1"/>
  <c r="Z46" i="22" s="1"/>
  <c r="AA46" i="22" s="1"/>
  <c r="AC46" i="22" s="1"/>
  <c r="AE46" i="22" s="1"/>
  <c r="AG46" i="22" s="1"/>
  <c r="AH46" i="22" s="1"/>
  <c r="AI46" i="22" s="1"/>
  <c r="AJ46" i="22" s="1"/>
  <c r="AL46" i="22" s="1"/>
  <c r="AM46" i="22" s="1"/>
  <c r="AN46" i="22" s="1"/>
  <c r="AO46" i="22" s="1"/>
  <c r="AQ46" i="22" s="1"/>
  <c r="AS46" i="22" s="1"/>
  <c r="AU46" i="22" s="1"/>
  <c r="AV46" i="22" s="1"/>
  <c r="AW46" i="22" s="1"/>
  <c r="BC46" i="22"/>
  <c r="C47" i="22"/>
  <c r="BC47" i="22"/>
  <c r="C48" i="22"/>
  <c r="BC48" i="22"/>
  <c r="C49" i="22"/>
  <c r="BC49" i="22"/>
  <c r="C50" i="22"/>
  <c r="BC50" i="22"/>
  <c r="C51" i="22"/>
  <c r="J51" i="22"/>
  <c r="N51" i="22" s="1"/>
  <c r="O51" i="22"/>
  <c r="P51" i="22"/>
  <c r="R51" i="22" s="1"/>
  <c r="T51" i="22" s="1"/>
  <c r="U51" i="22" s="1"/>
  <c r="W51" i="22" s="1"/>
  <c r="X51" i="22" s="1"/>
  <c r="Y51" i="22" s="1"/>
  <c r="Z51" i="22" s="1"/>
  <c r="AA51" i="22" s="1"/>
  <c r="AC51" i="22" s="1"/>
  <c r="AE51" i="22" s="1"/>
  <c r="AG51" i="22" s="1"/>
  <c r="AH51" i="22" s="1"/>
  <c r="AI51" i="22" s="1"/>
  <c r="AJ51" i="22" s="1"/>
  <c r="AL51" i="22" s="1"/>
  <c r="AM51" i="22" s="1"/>
  <c r="AN51" i="22" s="1"/>
  <c r="AO51" i="22" s="1"/>
  <c r="AQ51" i="22" s="1"/>
  <c r="AS51" i="22" s="1"/>
  <c r="AU51" i="22" s="1"/>
  <c r="AV51" i="22" s="1"/>
  <c r="AW51" i="22" s="1"/>
  <c r="BC51" i="22"/>
  <c r="C52" i="22"/>
  <c r="J52" i="22"/>
  <c r="N52" i="22"/>
  <c r="O52" i="22"/>
  <c r="P52" i="22"/>
  <c r="R52" i="22" s="1"/>
  <c r="T52" i="22" s="1"/>
  <c r="U52" i="22" s="1"/>
  <c r="W52" i="22" s="1"/>
  <c r="X52" i="22" s="1"/>
  <c r="Y52" i="22" s="1"/>
  <c r="Z52" i="22" s="1"/>
  <c r="AA52" i="22" s="1"/>
  <c r="AC52" i="22" s="1"/>
  <c r="AE52" i="22" s="1"/>
  <c r="AG52" i="22" s="1"/>
  <c r="AH52" i="22" s="1"/>
  <c r="AI52" i="22" s="1"/>
  <c r="AJ52" i="22" s="1"/>
  <c r="AL52" i="22" s="1"/>
  <c r="AM52" i="22" s="1"/>
  <c r="AN52" i="22" s="1"/>
  <c r="AO52" i="22" s="1"/>
  <c r="AQ52" i="22" s="1"/>
  <c r="AS52" i="22" s="1"/>
  <c r="AU52" i="22" s="1"/>
  <c r="AV52" i="22" s="1"/>
  <c r="AW52" i="22" s="1"/>
  <c r="BC52" i="22"/>
  <c r="C53" i="22"/>
  <c r="J53" i="22"/>
  <c r="N53" i="22"/>
  <c r="O53" i="22"/>
  <c r="P53" i="22"/>
  <c r="R53" i="22" s="1"/>
  <c r="T53" i="22" s="1"/>
  <c r="U53" i="22" s="1"/>
  <c r="W53" i="22" s="1"/>
  <c r="X53" i="22" s="1"/>
  <c r="Y53" i="22" s="1"/>
  <c r="Z53" i="22" s="1"/>
  <c r="AA53" i="22" s="1"/>
  <c r="AC53" i="22" s="1"/>
  <c r="AE53" i="22" s="1"/>
  <c r="AG53" i="22" s="1"/>
  <c r="AH53" i="22" s="1"/>
  <c r="AI53" i="22" s="1"/>
  <c r="AJ53" i="22" s="1"/>
  <c r="AL53" i="22" s="1"/>
  <c r="AM53" i="22" s="1"/>
  <c r="AN53" i="22" s="1"/>
  <c r="AO53" i="22" s="1"/>
  <c r="AQ53" i="22" s="1"/>
  <c r="AS53" i="22" s="1"/>
  <c r="AU53" i="22" s="1"/>
  <c r="AV53" i="22" s="1"/>
  <c r="AW53" i="22" s="1"/>
  <c r="BC53" i="22"/>
  <c r="C54" i="22"/>
  <c r="J54" i="22"/>
  <c r="N54" i="22"/>
  <c r="O54" i="22"/>
  <c r="P54" i="22"/>
  <c r="R54" i="22" s="1"/>
  <c r="T54" i="22" s="1"/>
  <c r="U54" i="22" s="1"/>
  <c r="W54" i="22" s="1"/>
  <c r="X54" i="22" s="1"/>
  <c r="Y54" i="22" s="1"/>
  <c r="Z54" i="22" s="1"/>
  <c r="AA54" i="22" s="1"/>
  <c r="AC54" i="22" s="1"/>
  <c r="AE54" i="22" s="1"/>
  <c r="AG54" i="22" s="1"/>
  <c r="AH54" i="22" s="1"/>
  <c r="AI54" i="22" s="1"/>
  <c r="AJ54" i="22" s="1"/>
  <c r="AL54" i="22" s="1"/>
  <c r="AM54" i="22" s="1"/>
  <c r="AN54" i="22" s="1"/>
  <c r="AO54" i="22" s="1"/>
  <c r="AQ54" i="22" s="1"/>
  <c r="AS54" i="22" s="1"/>
  <c r="AU54" i="22" s="1"/>
  <c r="AV54" i="22" s="1"/>
  <c r="AW54" i="22" s="1"/>
  <c r="BC54" i="22"/>
  <c r="C55" i="22"/>
  <c r="J55" i="22"/>
  <c r="N55" i="22" s="1"/>
  <c r="O55" i="22"/>
  <c r="P55" i="22"/>
  <c r="R55" i="22" s="1"/>
  <c r="T55" i="22" s="1"/>
  <c r="U55" i="22" s="1"/>
  <c r="W55" i="22" s="1"/>
  <c r="X55" i="22" s="1"/>
  <c r="Y55" i="22" s="1"/>
  <c r="Z55" i="22" s="1"/>
  <c r="AA55" i="22" s="1"/>
  <c r="AC55" i="22" s="1"/>
  <c r="AE55" i="22" s="1"/>
  <c r="AG55" i="22" s="1"/>
  <c r="AH55" i="22" s="1"/>
  <c r="AI55" i="22" s="1"/>
  <c r="AJ55" i="22" s="1"/>
  <c r="AL55" i="22" s="1"/>
  <c r="AM55" i="22" s="1"/>
  <c r="AN55" i="22" s="1"/>
  <c r="AO55" i="22" s="1"/>
  <c r="AQ55" i="22" s="1"/>
  <c r="AS55" i="22" s="1"/>
  <c r="AU55" i="22" s="1"/>
  <c r="AV55" i="22" s="1"/>
  <c r="AW55" i="22" s="1"/>
  <c r="BC55" i="22"/>
  <c r="C56" i="22"/>
  <c r="J56" i="22"/>
  <c r="N56" i="22"/>
  <c r="O56" i="22"/>
  <c r="P56" i="22"/>
  <c r="R56" i="22" s="1"/>
  <c r="T56" i="22" s="1"/>
  <c r="U56" i="22" s="1"/>
  <c r="W56" i="22" s="1"/>
  <c r="X56" i="22" s="1"/>
  <c r="Y56" i="22" s="1"/>
  <c r="Z56" i="22" s="1"/>
  <c r="AA56" i="22" s="1"/>
  <c r="AC56" i="22" s="1"/>
  <c r="AE56" i="22" s="1"/>
  <c r="AG56" i="22" s="1"/>
  <c r="AH56" i="22" s="1"/>
  <c r="AI56" i="22" s="1"/>
  <c r="AJ56" i="22" s="1"/>
  <c r="AL56" i="22" s="1"/>
  <c r="AM56" i="22" s="1"/>
  <c r="AN56" i="22" s="1"/>
  <c r="AO56" i="22" s="1"/>
  <c r="AQ56" i="22" s="1"/>
  <c r="AS56" i="22" s="1"/>
  <c r="AU56" i="22" s="1"/>
  <c r="AV56" i="22" s="1"/>
  <c r="AW56" i="22" s="1"/>
  <c r="BC56" i="22"/>
  <c r="C57" i="22"/>
  <c r="J57" i="22"/>
  <c r="N57" i="22"/>
  <c r="O57" i="22"/>
  <c r="P57" i="22"/>
  <c r="R57" i="22" s="1"/>
  <c r="T57" i="22" s="1"/>
  <c r="U57" i="22" s="1"/>
  <c r="W57" i="22" s="1"/>
  <c r="X57" i="22" s="1"/>
  <c r="Y57" i="22" s="1"/>
  <c r="Z57" i="22" s="1"/>
  <c r="AA57" i="22" s="1"/>
  <c r="AC57" i="22" s="1"/>
  <c r="AE57" i="22" s="1"/>
  <c r="AG57" i="22" s="1"/>
  <c r="AH57" i="22" s="1"/>
  <c r="AI57" i="22" s="1"/>
  <c r="AJ57" i="22" s="1"/>
  <c r="AL57" i="22" s="1"/>
  <c r="AM57" i="22" s="1"/>
  <c r="AN57" i="22" s="1"/>
  <c r="AO57" i="22" s="1"/>
  <c r="AQ57" i="22" s="1"/>
  <c r="AS57" i="22" s="1"/>
  <c r="AU57" i="22" s="1"/>
  <c r="AV57" i="22" s="1"/>
  <c r="AW57" i="22" s="1"/>
  <c r="BC57" i="22"/>
  <c r="C58" i="22"/>
  <c r="J58" i="22"/>
  <c r="N58" i="22"/>
  <c r="O58" i="22"/>
  <c r="P58" i="22"/>
  <c r="R58" i="22" s="1"/>
  <c r="T58" i="22" s="1"/>
  <c r="U58" i="22" s="1"/>
  <c r="W58" i="22" s="1"/>
  <c r="X58" i="22" s="1"/>
  <c r="Y58" i="22" s="1"/>
  <c r="Z58" i="22" s="1"/>
  <c r="AA58" i="22" s="1"/>
  <c r="AC58" i="22" s="1"/>
  <c r="AE58" i="22" s="1"/>
  <c r="AG58" i="22" s="1"/>
  <c r="AH58" i="22" s="1"/>
  <c r="AI58" i="22" s="1"/>
  <c r="AJ58" i="22" s="1"/>
  <c r="AL58" i="22" s="1"/>
  <c r="AM58" i="22" s="1"/>
  <c r="AN58" i="22" s="1"/>
  <c r="AO58" i="22" s="1"/>
  <c r="AQ58" i="22" s="1"/>
  <c r="AS58" i="22" s="1"/>
  <c r="AU58" i="22" s="1"/>
  <c r="AV58" i="22" s="1"/>
  <c r="AW58" i="22" s="1"/>
  <c r="BC58" i="22"/>
  <c r="C59" i="22"/>
  <c r="J59" i="22"/>
  <c r="N59" i="22"/>
  <c r="O59" i="22"/>
  <c r="P59" i="22"/>
  <c r="R59" i="22" s="1"/>
  <c r="T59" i="22" s="1"/>
  <c r="U59" i="22" s="1"/>
  <c r="W59" i="22" s="1"/>
  <c r="X59" i="22" s="1"/>
  <c r="Y59" i="22" s="1"/>
  <c r="Z59" i="22" s="1"/>
  <c r="AA59" i="22" s="1"/>
  <c r="AC59" i="22" s="1"/>
  <c r="AE59" i="22" s="1"/>
  <c r="AG59" i="22" s="1"/>
  <c r="AH59" i="22" s="1"/>
  <c r="AI59" i="22" s="1"/>
  <c r="AJ59" i="22" s="1"/>
  <c r="AL59" i="22" s="1"/>
  <c r="AM59" i="22" s="1"/>
  <c r="AN59" i="22" s="1"/>
  <c r="AO59" i="22" s="1"/>
  <c r="AQ59" i="22" s="1"/>
  <c r="AS59" i="22" s="1"/>
  <c r="AU59" i="22" s="1"/>
  <c r="AV59" i="22" s="1"/>
  <c r="AW59" i="22" s="1"/>
  <c r="BC59" i="22"/>
  <c r="C60" i="22"/>
  <c r="J60" i="22"/>
  <c r="N60" i="22" s="1"/>
  <c r="O60" i="22"/>
  <c r="P60" i="22"/>
  <c r="R60" i="22" s="1"/>
  <c r="T60" i="22" s="1"/>
  <c r="U60" i="22" s="1"/>
  <c r="W60" i="22" s="1"/>
  <c r="X60" i="22" s="1"/>
  <c r="Y60" i="22" s="1"/>
  <c r="Z60" i="22" s="1"/>
  <c r="AA60" i="22" s="1"/>
  <c r="AC60" i="22" s="1"/>
  <c r="AE60" i="22" s="1"/>
  <c r="AG60" i="22" s="1"/>
  <c r="AH60" i="22" s="1"/>
  <c r="AI60" i="22" s="1"/>
  <c r="AJ60" i="22" s="1"/>
  <c r="AL60" i="22" s="1"/>
  <c r="AM60" i="22" s="1"/>
  <c r="AN60" i="22" s="1"/>
  <c r="AO60" i="22" s="1"/>
  <c r="AQ60" i="22" s="1"/>
  <c r="AS60" i="22" s="1"/>
  <c r="AU60" i="22" s="1"/>
  <c r="AV60" i="22" s="1"/>
  <c r="AW60" i="22" s="1"/>
  <c r="BC60" i="22"/>
  <c r="C61" i="22"/>
  <c r="J61" i="22"/>
  <c r="N61" i="22" s="1"/>
  <c r="O61" i="22"/>
  <c r="P61" i="22"/>
  <c r="R61" i="22" s="1"/>
  <c r="T61" i="22" s="1"/>
  <c r="U61" i="22" s="1"/>
  <c r="W61" i="22" s="1"/>
  <c r="X61" i="22" s="1"/>
  <c r="Y61" i="22" s="1"/>
  <c r="Z61" i="22" s="1"/>
  <c r="AA61" i="22" s="1"/>
  <c r="AC61" i="22" s="1"/>
  <c r="AE61" i="22" s="1"/>
  <c r="AG61" i="22" s="1"/>
  <c r="AH61" i="22" s="1"/>
  <c r="AI61" i="22" s="1"/>
  <c r="AJ61" i="22" s="1"/>
  <c r="AL61" i="22" s="1"/>
  <c r="AM61" i="22" s="1"/>
  <c r="AN61" i="22" s="1"/>
  <c r="AO61" i="22" s="1"/>
  <c r="AQ61" i="22" s="1"/>
  <c r="AS61" i="22" s="1"/>
  <c r="AU61" i="22" s="1"/>
  <c r="AV61" i="22" s="1"/>
  <c r="AW61" i="22" s="1"/>
  <c r="BC61" i="22"/>
  <c r="C62" i="22"/>
  <c r="J62" i="22"/>
  <c r="N62" i="22" s="1"/>
  <c r="O62" i="22"/>
  <c r="P62" i="22"/>
  <c r="R62" i="22" s="1"/>
  <c r="T62" i="22" s="1"/>
  <c r="U62" i="22" s="1"/>
  <c r="W62" i="22" s="1"/>
  <c r="X62" i="22" s="1"/>
  <c r="Y62" i="22" s="1"/>
  <c r="Z62" i="22" s="1"/>
  <c r="AA62" i="22" s="1"/>
  <c r="AC62" i="22" s="1"/>
  <c r="AE62" i="22" s="1"/>
  <c r="AG62" i="22" s="1"/>
  <c r="AH62" i="22" s="1"/>
  <c r="AI62" i="22" s="1"/>
  <c r="AJ62" i="22" s="1"/>
  <c r="AL62" i="22" s="1"/>
  <c r="AM62" i="22" s="1"/>
  <c r="AN62" i="22" s="1"/>
  <c r="AO62" i="22" s="1"/>
  <c r="AQ62" i="22" s="1"/>
  <c r="AS62" i="22" s="1"/>
  <c r="AU62" i="22" s="1"/>
  <c r="AV62" i="22" s="1"/>
  <c r="AW62" i="22" s="1"/>
  <c r="BC62" i="22"/>
  <c r="C63" i="22"/>
  <c r="J63" i="22"/>
  <c r="N63" i="22"/>
  <c r="O63" i="22"/>
  <c r="P63" i="22"/>
  <c r="R63" i="22" s="1"/>
  <c r="T63" i="22" s="1"/>
  <c r="U63" i="22" s="1"/>
  <c r="W63" i="22" s="1"/>
  <c r="X63" i="22" s="1"/>
  <c r="Y63" i="22" s="1"/>
  <c r="Z63" i="22" s="1"/>
  <c r="AA63" i="22" s="1"/>
  <c r="AC63" i="22" s="1"/>
  <c r="AE63" i="22" s="1"/>
  <c r="AG63" i="22" s="1"/>
  <c r="AH63" i="22" s="1"/>
  <c r="AI63" i="22" s="1"/>
  <c r="AJ63" i="22" s="1"/>
  <c r="AL63" i="22" s="1"/>
  <c r="AM63" i="22" s="1"/>
  <c r="AN63" i="22" s="1"/>
  <c r="AO63" i="22" s="1"/>
  <c r="AQ63" i="22" s="1"/>
  <c r="AS63" i="22" s="1"/>
  <c r="AU63" i="22" s="1"/>
  <c r="AV63" i="22" s="1"/>
  <c r="AW63" i="22" s="1"/>
  <c r="BC63" i="22"/>
  <c r="C64" i="22"/>
  <c r="J64" i="22"/>
  <c r="N64" i="22"/>
  <c r="O64" i="22"/>
  <c r="P64" i="22"/>
  <c r="R64" i="22" s="1"/>
  <c r="T64" i="22" s="1"/>
  <c r="U64" i="22" s="1"/>
  <c r="W64" i="22" s="1"/>
  <c r="X64" i="22" s="1"/>
  <c r="Y64" i="22" s="1"/>
  <c r="Z64" i="22" s="1"/>
  <c r="AA64" i="22" s="1"/>
  <c r="AC64" i="22" s="1"/>
  <c r="AE64" i="22" s="1"/>
  <c r="AG64" i="22" s="1"/>
  <c r="AH64" i="22" s="1"/>
  <c r="AI64" i="22" s="1"/>
  <c r="AJ64" i="22" s="1"/>
  <c r="AL64" i="22" s="1"/>
  <c r="AM64" i="22" s="1"/>
  <c r="AN64" i="22" s="1"/>
  <c r="AO64" i="22" s="1"/>
  <c r="AQ64" i="22" s="1"/>
  <c r="AS64" i="22" s="1"/>
  <c r="AU64" i="22" s="1"/>
  <c r="AV64" i="22" s="1"/>
  <c r="AW64" i="22" s="1"/>
  <c r="BC64" i="22"/>
  <c r="C65" i="22"/>
  <c r="J65" i="22"/>
  <c r="N65" i="22"/>
  <c r="O65" i="22"/>
  <c r="P65" i="22"/>
  <c r="R65" i="22" s="1"/>
  <c r="T65" i="22" s="1"/>
  <c r="U65" i="22" s="1"/>
  <c r="W65" i="22" s="1"/>
  <c r="X65" i="22" s="1"/>
  <c r="Y65" i="22" s="1"/>
  <c r="Z65" i="22" s="1"/>
  <c r="AA65" i="22" s="1"/>
  <c r="AC65" i="22" s="1"/>
  <c r="AE65" i="22" s="1"/>
  <c r="AG65" i="22" s="1"/>
  <c r="AH65" i="22" s="1"/>
  <c r="AI65" i="22" s="1"/>
  <c r="AJ65" i="22" s="1"/>
  <c r="AL65" i="22" s="1"/>
  <c r="AM65" i="22" s="1"/>
  <c r="AN65" i="22" s="1"/>
  <c r="AO65" i="22" s="1"/>
  <c r="AQ65" i="22" s="1"/>
  <c r="AS65" i="22" s="1"/>
  <c r="AU65" i="22" s="1"/>
  <c r="AV65" i="22" s="1"/>
  <c r="AW65" i="22" s="1"/>
  <c r="BC65" i="22"/>
  <c r="C66" i="22"/>
  <c r="J66" i="22"/>
  <c r="P66" i="22"/>
  <c r="R66" i="22" s="1"/>
  <c r="T66" i="22" s="1"/>
  <c r="U66" i="22" s="1"/>
  <c r="W66" i="22" s="1"/>
  <c r="X66" i="22" s="1"/>
  <c r="Y66" i="22" s="1"/>
  <c r="Z66" i="22" s="1"/>
  <c r="AA66" i="22" s="1"/>
  <c r="AC66" i="22" s="1"/>
  <c r="AE66" i="22" s="1"/>
  <c r="AG66" i="22" s="1"/>
  <c r="AH66" i="22" s="1"/>
  <c r="AI66" i="22" s="1"/>
  <c r="AJ66" i="22" s="1"/>
  <c r="AL66" i="22" s="1"/>
  <c r="AM66" i="22" s="1"/>
  <c r="AN66" i="22" s="1"/>
  <c r="AO66" i="22" s="1"/>
  <c r="AQ66" i="22" s="1"/>
  <c r="AS66" i="22" s="1"/>
  <c r="AU66" i="22" s="1"/>
  <c r="AV66" i="22" s="1"/>
  <c r="AW66" i="22" s="1"/>
  <c r="BC66" i="22"/>
  <c r="J67" i="22"/>
  <c r="P67" i="22"/>
  <c r="R67" i="22" s="1"/>
  <c r="T67" i="22" s="1"/>
  <c r="U67" i="22" s="1"/>
  <c r="W67" i="22" s="1"/>
  <c r="X67" i="22" s="1"/>
  <c r="Y67" i="22" s="1"/>
  <c r="Z67" i="22" s="1"/>
  <c r="AA67" i="22" s="1"/>
  <c r="AC67" i="22" s="1"/>
  <c r="AE67" i="22" s="1"/>
  <c r="AG67" i="22" s="1"/>
  <c r="AH67" i="22" s="1"/>
  <c r="AI67" i="22" s="1"/>
  <c r="AJ67" i="22" s="1"/>
  <c r="AL67" i="22" s="1"/>
  <c r="AM67" i="22" s="1"/>
  <c r="AN67" i="22" s="1"/>
  <c r="AO67" i="22" s="1"/>
  <c r="AQ67" i="22" s="1"/>
  <c r="AS67" i="22" s="1"/>
  <c r="AU67" i="22" s="1"/>
  <c r="AV67" i="22" s="1"/>
  <c r="AW67" i="22" s="1"/>
  <c r="BC67" i="22"/>
  <c r="J68" i="22"/>
  <c r="N68" i="22"/>
  <c r="O68" i="22"/>
  <c r="P68" i="22"/>
  <c r="R68" i="22" s="1"/>
  <c r="T68" i="22" s="1"/>
  <c r="U68" i="22" s="1"/>
  <c r="W68" i="22" s="1"/>
  <c r="X68" i="22" s="1"/>
  <c r="Y68" i="22" s="1"/>
  <c r="Z68" i="22" s="1"/>
  <c r="AA68" i="22" s="1"/>
  <c r="AC68" i="22" s="1"/>
  <c r="AE68" i="22" s="1"/>
  <c r="AG68" i="22" s="1"/>
  <c r="AH68" i="22" s="1"/>
  <c r="AI68" i="22" s="1"/>
  <c r="AJ68" i="22" s="1"/>
  <c r="AL68" i="22" s="1"/>
  <c r="AM68" i="22" s="1"/>
  <c r="AN68" i="22" s="1"/>
  <c r="AO68" i="22" s="1"/>
  <c r="AQ68" i="22" s="1"/>
  <c r="AS68" i="22" s="1"/>
  <c r="AU68" i="22" s="1"/>
  <c r="AV68" i="22" s="1"/>
  <c r="AW68" i="22" s="1"/>
  <c r="BC68" i="22"/>
  <c r="J69" i="22"/>
  <c r="N69" i="22" s="1"/>
  <c r="O69" i="22"/>
  <c r="P69" i="22"/>
  <c r="R69" i="22" s="1"/>
  <c r="T69" i="22" s="1"/>
  <c r="U69" i="22" s="1"/>
  <c r="W69" i="22" s="1"/>
  <c r="X69" i="22" s="1"/>
  <c r="Y69" i="22" s="1"/>
  <c r="Z69" i="22" s="1"/>
  <c r="AA69" i="22" s="1"/>
  <c r="AC69" i="22" s="1"/>
  <c r="AE69" i="22" s="1"/>
  <c r="AG69" i="22" s="1"/>
  <c r="AH69" i="22" s="1"/>
  <c r="AI69" i="22" s="1"/>
  <c r="AJ69" i="22" s="1"/>
  <c r="AL69" i="22" s="1"/>
  <c r="AM69" i="22" s="1"/>
  <c r="AN69" i="22" s="1"/>
  <c r="AO69" i="22" s="1"/>
  <c r="AQ69" i="22" s="1"/>
  <c r="AS69" i="22" s="1"/>
  <c r="AU69" i="22" s="1"/>
  <c r="AV69" i="22" s="1"/>
  <c r="AW69" i="22" s="1"/>
  <c r="BC69" i="22"/>
  <c r="J70" i="22"/>
  <c r="N70" i="22" s="1"/>
  <c r="O70" i="22"/>
  <c r="P70" i="22"/>
  <c r="R70" i="22" s="1"/>
  <c r="T70" i="22" s="1"/>
  <c r="U70" i="22" s="1"/>
  <c r="W70" i="22" s="1"/>
  <c r="X70" i="22" s="1"/>
  <c r="Y70" i="22" s="1"/>
  <c r="Z70" i="22" s="1"/>
  <c r="AA70" i="22" s="1"/>
  <c r="AC70" i="22" s="1"/>
  <c r="AE70" i="22" s="1"/>
  <c r="AG70" i="22" s="1"/>
  <c r="AH70" i="22" s="1"/>
  <c r="AI70" i="22" s="1"/>
  <c r="AJ70" i="22" s="1"/>
  <c r="AL70" i="22" s="1"/>
  <c r="AM70" i="22" s="1"/>
  <c r="AN70" i="22" s="1"/>
  <c r="AO70" i="22" s="1"/>
  <c r="AQ70" i="22" s="1"/>
  <c r="AS70" i="22" s="1"/>
  <c r="AU70" i="22" s="1"/>
  <c r="AV70" i="22" s="1"/>
  <c r="AW70" i="22" s="1"/>
  <c r="BC70" i="22"/>
  <c r="J71" i="22"/>
  <c r="BC71" i="22"/>
  <c r="J72" i="22"/>
  <c r="N72" i="22"/>
  <c r="O72" i="22"/>
  <c r="P72" i="22"/>
  <c r="R72" i="22" s="1"/>
  <c r="T72" i="22" s="1"/>
  <c r="U72" i="22" s="1"/>
  <c r="W72" i="22" s="1"/>
  <c r="X72" i="22" s="1"/>
  <c r="Y72" i="22" s="1"/>
  <c r="Z72" i="22" s="1"/>
  <c r="AA72" i="22" s="1"/>
  <c r="AC72" i="22" s="1"/>
  <c r="AE72" i="22" s="1"/>
  <c r="AG72" i="22" s="1"/>
  <c r="AH72" i="22" s="1"/>
  <c r="AI72" i="22" s="1"/>
  <c r="AJ72" i="22" s="1"/>
  <c r="AL72" i="22" s="1"/>
  <c r="AM72" i="22" s="1"/>
  <c r="AN72" i="22" s="1"/>
  <c r="AO72" i="22" s="1"/>
  <c r="AQ72" i="22" s="1"/>
  <c r="AS72" i="22" s="1"/>
  <c r="AU72" i="22" s="1"/>
  <c r="AV72" i="22" s="1"/>
  <c r="AW72" i="22" s="1"/>
  <c r="BC72" i="22"/>
  <c r="J73" i="22"/>
  <c r="N73" i="22"/>
  <c r="O73" i="22"/>
  <c r="P73" i="22"/>
  <c r="R73" i="22" s="1"/>
  <c r="T73" i="22" s="1"/>
  <c r="U73" i="22" s="1"/>
  <c r="W73" i="22" s="1"/>
  <c r="X73" i="22" s="1"/>
  <c r="Y73" i="22" s="1"/>
  <c r="Z73" i="22" s="1"/>
  <c r="AA73" i="22" s="1"/>
  <c r="AC73" i="22" s="1"/>
  <c r="AE73" i="22" s="1"/>
  <c r="AG73" i="22" s="1"/>
  <c r="AH73" i="22" s="1"/>
  <c r="AI73" i="22" s="1"/>
  <c r="AJ73" i="22" s="1"/>
  <c r="AL73" i="22" s="1"/>
  <c r="AM73" i="22" s="1"/>
  <c r="AN73" i="22" s="1"/>
  <c r="AO73" i="22" s="1"/>
  <c r="AQ73" i="22" s="1"/>
  <c r="AS73" i="22" s="1"/>
  <c r="AU73" i="22" s="1"/>
  <c r="AV73" i="22" s="1"/>
  <c r="AW73" i="22" s="1"/>
  <c r="BC73" i="22"/>
  <c r="J74" i="22"/>
  <c r="N74" i="22"/>
  <c r="O74" i="22"/>
  <c r="P74" i="22"/>
  <c r="R74" i="22" s="1"/>
  <c r="T74" i="22" s="1"/>
  <c r="U74" i="22" s="1"/>
  <c r="W74" i="22" s="1"/>
  <c r="X74" i="22" s="1"/>
  <c r="Y74" i="22" s="1"/>
  <c r="Z74" i="22" s="1"/>
  <c r="AA74" i="22" s="1"/>
  <c r="AC74" i="22" s="1"/>
  <c r="AE74" i="22" s="1"/>
  <c r="AG74" i="22" s="1"/>
  <c r="AH74" i="22" s="1"/>
  <c r="AI74" i="22" s="1"/>
  <c r="AJ74" i="22" s="1"/>
  <c r="AL74" i="22" s="1"/>
  <c r="AM74" i="22" s="1"/>
  <c r="AN74" i="22" s="1"/>
  <c r="AO74" i="22" s="1"/>
  <c r="AQ74" i="22" s="1"/>
  <c r="AS74" i="22" s="1"/>
  <c r="AU74" i="22" s="1"/>
  <c r="AV74" i="22" s="1"/>
  <c r="AW74" i="22" s="1"/>
  <c r="BC74" i="22"/>
  <c r="J75" i="22"/>
  <c r="N75" i="22"/>
  <c r="O75" i="22"/>
  <c r="P75" i="22"/>
  <c r="R75" i="22" s="1"/>
  <c r="T75" i="22" s="1"/>
  <c r="U75" i="22" s="1"/>
  <c r="W75" i="22" s="1"/>
  <c r="X75" i="22" s="1"/>
  <c r="Y75" i="22" s="1"/>
  <c r="Z75" i="22" s="1"/>
  <c r="AA75" i="22" s="1"/>
  <c r="AC75" i="22" s="1"/>
  <c r="AE75" i="22" s="1"/>
  <c r="AG75" i="22" s="1"/>
  <c r="AH75" i="22" s="1"/>
  <c r="AI75" i="22" s="1"/>
  <c r="AJ75" i="22" s="1"/>
  <c r="AL75" i="22" s="1"/>
  <c r="AM75" i="22" s="1"/>
  <c r="AN75" i="22" s="1"/>
  <c r="AO75" i="22" s="1"/>
  <c r="AQ75" i="22" s="1"/>
  <c r="AS75" i="22" s="1"/>
  <c r="AU75" i="22" s="1"/>
  <c r="AV75" i="22" s="1"/>
  <c r="AW75" i="22" s="1"/>
  <c r="BC75" i="22"/>
  <c r="J76" i="22"/>
  <c r="N76" i="22" s="1"/>
  <c r="O76" i="22"/>
  <c r="P76" i="22"/>
  <c r="R76" i="22" s="1"/>
  <c r="T76" i="22" s="1"/>
  <c r="U76" i="22" s="1"/>
  <c r="W76" i="22" s="1"/>
  <c r="X76" i="22" s="1"/>
  <c r="Y76" i="22" s="1"/>
  <c r="Z76" i="22" s="1"/>
  <c r="AA76" i="22" s="1"/>
  <c r="AC76" i="22" s="1"/>
  <c r="AE76" i="22" s="1"/>
  <c r="AG76" i="22" s="1"/>
  <c r="AH76" i="22" s="1"/>
  <c r="AI76" i="22" s="1"/>
  <c r="AJ76" i="22" s="1"/>
  <c r="AL76" i="22" s="1"/>
  <c r="AM76" i="22" s="1"/>
  <c r="AN76" i="22" s="1"/>
  <c r="AO76" i="22" s="1"/>
  <c r="AQ76" i="22" s="1"/>
  <c r="AS76" i="22" s="1"/>
  <c r="AU76" i="22" s="1"/>
  <c r="AV76" i="22" s="1"/>
  <c r="AW76" i="22" s="1"/>
  <c r="BC76" i="22"/>
  <c r="J77" i="22"/>
  <c r="N77" i="22" s="1"/>
  <c r="O77" i="22"/>
  <c r="P77" i="22"/>
  <c r="R77" i="22" s="1"/>
  <c r="T77" i="22" s="1"/>
  <c r="U77" i="22" s="1"/>
  <c r="W77" i="22" s="1"/>
  <c r="X77" i="22" s="1"/>
  <c r="Y77" i="22" s="1"/>
  <c r="Z77" i="22" s="1"/>
  <c r="AA77" i="22" s="1"/>
  <c r="AC77" i="22" s="1"/>
  <c r="AE77" i="22" s="1"/>
  <c r="AG77" i="22" s="1"/>
  <c r="AH77" i="22" s="1"/>
  <c r="AI77" i="22" s="1"/>
  <c r="AJ77" i="22" s="1"/>
  <c r="AL77" i="22" s="1"/>
  <c r="AM77" i="22" s="1"/>
  <c r="AN77" i="22" s="1"/>
  <c r="AO77" i="22" s="1"/>
  <c r="AQ77" i="22" s="1"/>
  <c r="AS77" i="22" s="1"/>
  <c r="AU77" i="22" s="1"/>
  <c r="AV77" i="22" s="1"/>
  <c r="AW77" i="22" s="1"/>
  <c r="BC77" i="22"/>
  <c r="J78" i="22"/>
  <c r="BC78" i="22"/>
  <c r="J79" i="22"/>
  <c r="N79" i="22"/>
  <c r="O79" i="22"/>
  <c r="P79" i="22"/>
  <c r="R79" i="22" s="1"/>
  <c r="T79" i="22" s="1"/>
  <c r="U79" i="22" s="1"/>
  <c r="W79" i="22" s="1"/>
  <c r="X79" i="22" s="1"/>
  <c r="Y79" i="22" s="1"/>
  <c r="Z79" i="22" s="1"/>
  <c r="AA79" i="22" s="1"/>
  <c r="AC79" i="22" s="1"/>
  <c r="AE79" i="22" s="1"/>
  <c r="AG79" i="22" s="1"/>
  <c r="AH79" i="22" s="1"/>
  <c r="AI79" i="22" s="1"/>
  <c r="AJ79" i="22" s="1"/>
  <c r="AL79" i="22" s="1"/>
  <c r="AM79" i="22" s="1"/>
  <c r="AN79" i="22" s="1"/>
  <c r="AO79" i="22" s="1"/>
  <c r="AQ79" i="22" s="1"/>
  <c r="AS79" i="22" s="1"/>
  <c r="AU79" i="22" s="1"/>
  <c r="AV79" i="22" s="1"/>
  <c r="AW79" i="22" s="1"/>
  <c r="BC79" i="22"/>
  <c r="J80" i="22"/>
  <c r="N80" i="22"/>
  <c r="O80" i="22"/>
  <c r="P80" i="22"/>
  <c r="R80" i="22" s="1"/>
  <c r="T80" i="22" s="1"/>
  <c r="U80" i="22" s="1"/>
  <c r="W80" i="22" s="1"/>
  <c r="X80" i="22" s="1"/>
  <c r="Y80" i="22" s="1"/>
  <c r="Z80" i="22" s="1"/>
  <c r="AA80" i="22" s="1"/>
  <c r="AC80" i="22" s="1"/>
  <c r="AE80" i="22" s="1"/>
  <c r="AG80" i="22" s="1"/>
  <c r="AH80" i="22" s="1"/>
  <c r="AI80" i="22" s="1"/>
  <c r="AJ80" i="22" s="1"/>
  <c r="AL80" i="22" s="1"/>
  <c r="AM80" i="22" s="1"/>
  <c r="AN80" i="22" s="1"/>
  <c r="AO80" i="22" s="1"/>
  <c r="AQ80" i="22" s="1"/>
  <c r="AS80" i="22" s="1"/>
  <c r="AU80" i="22" s="1"/>
  <c r="AV80" i="22" s="1"/>
  <c r="AW80" i="22" s="1"/>
  <c r="BC80" i="22"/>
  <c r="J81" i="22"/>
  <c r="N81" i="22"/>
  <c r="O81" i="22"/>
  <c r="P81" i="22"/>
  <c r="R81" i="22" s="1"/>
  <c r="T81" i="22" s="1"/>
  <c r="U81" i="22" s="1"/>
  <c r="W81" i="22" s="1"/>
  <c r="X81" i="22" s="1"/>
  <c r="Y81" i="22" s="1"/>
  <c r="Z81" i="22" s="1"/>
  <c r="AA81" i="22" s="1"/>
  <c r="AC81" i="22" s="1"/>
  <c r="AE81" i="22" s="1"/>
  <c r="AG81" i="22" s="1"/>
  <c r="AH81" i="22" s="1"/>
  <c r="AI81" i="22" s="1"/>
  <c r="AJ81" i="22" s="1"/>
  <c r="AL81" i="22" s="1"/>
  <c r="AM81" i="22" s="1"/>
  <c r="AN81" i="22" s="1"/>
  <c r="AO81" i="22" s="1"/>
  <c r="AQ81" i="22" s="1"/>
  <c r="AS81" i="22" s="1"/>
  <c r="AU81" i="22" s="1"/>
  <c r="AV81" i="22" s="1"/>
  <c r="AW81" i="22" s="1"/>
  <c r="BC81" i="22"/>
  <c r="J82" i="22"/>
  <c r="N82" i="22"/>
  <c r="O82" i="22"/>
  <c r="P82" i="22"/>
  <c r="R82" i="22" s="1"/>
  <c r="T82" i="22" s="1"/>
  <c r="U82" i="22" s="1"/>
  <c r="W82" i="22" s="1"/>
  <c r="X82" i="22" s="1"/>
  <c r="Y82" i="22" s="1"/>
  <c r="Z82" i="22" s="1"/>
  <c r="AA82" i="22" s="1"/>
  <c r="AC82" i="22" s="1"/>
  <c r="AE82" i="22" s="1"/>
  <c r="AG82" i="22" s="1"/>
  <c r="AH82" i="22" s="1"/>
  <c r="AI82" i="22" s="1"/>
  <c r="AJ82" i="22" s="1"/>
  <c r="AL82" i="22" s="1"/>
  <c r="AM82" i="22" s="1"/>
  <c r="AN82" i="22" s="1"/>
  <c r="AO82" i="22" s="1"/>
  <c r="AQ82" i="22" s="1"/>
  <c r="AS82" i="22" s="1"/>
  <c r="AU82" i="22" s="1"/>
  <c r="AV82" i="22" s="1"/>
  <c r="AW82" i="22" s="1"/>
  <c r="BC82" i="22"/>
  <c r="J83" i="22"/>
  <c r="N83" i="22"/>
  <c r="O83" i="22"/>
  <c r="P83" i="22"/>
  <c r="R83" i="22" s="1"/>
  <c r="T83" i="22" s="1"/>
  <c r="U83" i="22" s="1"/>
  <c r="W83" i="22" s="1"/>
  <c r="X83" i="22" s="1"/>
  <c r="Y83" i="22" s="1"/>
  <c r="Z83" i="22" s="1"/>
  <c r="AA83" i="22" s="1"/>
  <c r="AC83" i="22" s="1"/>
  <c r="AE83" i="22" s="1"/>
  <c r="AG83" i="22" s="1"/>
  <c r="AH83" i="22" s="1"/>
  <c r="AI83" i="22" s="1"/>
  <c r="AJ83" i="22" s="1"/>
  <c r="AL83" i="22" s="1"/>
  <c r="AM83" i="22" s="1"/>
  <c r="AN83" i="22" s="1"/>
  <c r="AO83" i="22" s="1"/>
  <c r="AQ83" i="22" s="1"/>
  <c r="AS83" i="22" s="1"/>
  <c r="AU83" i="22" s="1"/>
  <c r="AV83" i="22" s="1"/>
  <c r="AW83" i="22" s="1"/>
  <c r="BC83" i="22"/>
  <c r="J84" i="22"/>
  <c r="P84" i="22" s="1"/>
  <c r="R84" i="22" s="1"/>
  <c r="T84" i="22" s="1"/>
  <c r="U84" i="22" s="1"/>
  <c r="W84" i="22" s="1"/>
  <c r="X84" i="22" s="1"/>
  <c r="Y84" i="22" s="1"/>
  <c r="Z84" i="22" s="1"/>
  <c r="AA84" i="22" s="1"/>
  <c r="AC84" i="22" s="1"/>
  <c r="AE84" i="22" s="1"/>
  <c r="AG84" i="22" s="1"/>
  <c r="AH84" i="22" s="1"/>
  <c r="AI84" i="22" s="1"/>
  <c r="AJ84" i="22" s="1"/>
  <c r="AL84" i="22" s="1"/>
  <c r="AM84" i="22" s="1"/>
  <c r="AN84" i="22" s="1"/>
  <c r="AO84" i="22" s="1"/>
  <c r="AQ84" i="22" s="1"/>
  <c r="AS84" i="22" s="1"/>
  <c r="AU84" i="22" s="1"/>
  <c r="AV84" i="22" s="1"/>
  <c r="AW84" i="22" s="1"/>
  <c r="BC84" i="22"/>
  <c r="J85" i="22"/>
  <c r="N85" i="22"/>
  <c r="O85" i="22"/>
  <c r="P85" i="22"/>
  <c r="R85" i="22" s="1"/>
  <c r="T85" i="22" s="1"/>
  <c r="U85" i="22" s="1"/>
  <c r="W85" i="22" s="1"/>
  <c r="X85" i="22" s="1"/>
  <c r="Y85" i="22" s="1"/>
  <c r="Z85" i="22" s="1"/>
  <c r="AA85" i="22" s="1"/>
  <c r="AC85" i="22" s="1"/>
  <c r="AE85" i="22" s="1"/>
  <c r="AG85" i="22" s="1"/>
  <c r="AH85" i="22" s="1"/>
  <c r="AI85" i="22" s="1"/>
  <c r="AJ85" i="22" s="1"/>
  <c r="AL85" i="22" s="1"/>
  <c r="AM85" i="22" s="1"/>
  <c r="AN85" i="22" s="1"/>
  <c r="AO85" i="22" s="1"/>
  <c r="AQ85" i="22" s="1"/>
  <c r="AS85" i="22" s="1"/>
  <c r="AU85" i="22" s="1"/>
  <c r="AV85" i="22" s="1"/>
  <c r="AW85" i="22" s="1"/>
  <c r="BC85" i="22"/>
  <c r="J86" i="22"/>
  <c r="N86" i="22" s="1"/>
  <c r="O86" i="22"/>
  <c r="P86" i="22"/>
  <c r="R86" i="22" s="1"/>
  <c r="T86" i="22" s="1"/>
  <c r="U86" i="22" s="1"/>
  <c r="W86" i="22" s="1"/>
  <c r="X86" i="22" s="1"/>
  <c r="Y86" i="22" s="1"/>
  <c r="Z86" i="22" s="1"/>
  <c r="AA86" i="22" s="1"/>
  <c r="AC86" i="22" s="1"/>
  <c r="AE86" i="22" s="1"/>
  <c r="AG86" i="22" s="1"/>
  <c r="AH86" i="22" s="1"/>
  <c r="AI86" i="22" s="1"/>
  <c r="AJ86" i="22" s="1"/>
  <c r="AL86" i="22" s="1"/>
  <c r="AM86" i="22" s="1"/>
  <c r="AN86" i="22" s="1"/>
  <c r="AO86" i="22" s="1"/>
  <c r="AQ86" i="22" s="1"/>
  <c r="AS86" i="22" s="1"/>
  <c r="AU86" i="22" s="1"/>
  <c r="AV86" i="22" s="1"/>
  <c r="AW86" i="22" s="1"/>
  <c r="BC86" i="22"/>
  <c r="J87" i="22"/>
  <c r="BC87" i="22"/>
  <c r="C88" i="22"/>
  <c r="J88" i="22"/>
  <c r="N88" i="22"/>
  <c r="O88" i="22"/>
  <c r="P88" i="22"/>
  <c r="R88" i="22" s="1"/>
  <c r="T88" i="22" s="1"/>
  <c r="U88" i="22" s="1"/>
  <c r="W88" i="22" s="1"/>
  <c r="X88" i="22" s="1"/>
  <c r="Y88" i="22" s="1"/>
  <c r="Z88" i="22" s="1"/>
  <c r="AA88" i="22" s="1"/>
  <c r="AC88" i="22" s="1"/>
  <c r="AE88" i="22" s="1"/>
  <c r="AG88" i="22" s="1"/>
  <c r="AH88" i="22" s="1"/>
  <c r="AI88" i="22" s="1"/>
  <c r="AJ88" i="22" s="1"/>
  <c r="AL88" i="22" s="1"/>
  <c r="AM88" i="22" s="1"/>
  <c r="AN88" i="22" s="1"/>
  <c r="AO88" i="22" s="1"/>
  <c r="AQ88" i="22" s="1"/>
  <c r="AS88" i="22" s="1"/>
  <c r="AU88" i="22" s="1"/>
  <c r="AV88" i="22" s="1"/>
  <c r="AW88" i="22" s="1"/>
  <c r="BC88" i="22"/>
  <c r="C89" i="22"/>
  <c r="J89" i="22"/>
  <c r="N89" i="22"/>
  <c r="O89" i="22"/>
  <c r="P89" i="22"/>
  <c r="R89" i="22" s="1"/>
  <c r="T89" i="22" s="1"/>
  <c r="U89" i="22" s="1"/>
  <c r="W89" i="22" s="1"/>
  <c r="X89" i="22" s="1"/>
  <c r="Y89" i="22" s="1"/>
  <c r="Z89" i="22" s="1"/>
  <c r="AA89" i="22" s="1"/>
  <c r="AC89" i="22" s="1"/>
  <c r="AE89" i="22" s="1"/>
  <c r="AG89" i="22" s="1"/>
  <c r="AH89" i="22" s="1"/>
  <c r="AI89" i="22" s="1"/>
  <c r="AJ89" i="22" s="1"/>
  <c r="AL89" i="22" s="1"/>
  <c r="AM89" i="22" s="1"/>
  <c r="AN89" i="22" s="1"/>
  <c r="AO89" i="22" s="1"/>
  <c r="AQ89" i="22" s="1"/>
  <c r="AS89" i="22" s="1"/>
  <c r="AU89" i="22" s="1"/>
  <c r="AV89" i="22" s="1"/>
  <c r="AW89" i="22" s="1"/>
  <c r="BC89" i="22"/>
  <c r="C90" i="22"/>
  <c r="J90" i="22"/>
  <c r="N90" i="22" s="1"/>
  <c r="O90" i="22"/>
  <c r="P90" i="22"/>
  <c r="R90" i="22" s="1"/>
  <c r="T90" i="22" s="1"/>
  <c r="U90" i="22" s="1"/>
  <c r="W90" i="22" s="1"/>
  <c r="X90" i="22" s="1"/>
  <c r="Y90" i="22" s="1"/>
  <c r="Z90" i="22" s="1"/>
  <c r="AA90" i="22" s="1"/>
  <c r="AC90" i="22" s="1"/>
  <c r="AE90" i="22" s="1"/>
  <c r="AG90" i="22" s="1"/>
  <c r="AH90" i="22" s="1"/>
  <c r="AI90" i="22" s="1"/>
  <c r="AJ90" i="22" s="1"/>
  <c r="AL90" i="22" s="1"/>
  <c r="AM90" i="22" s="1"/>
  <c r="AN90" i="22" s="1"/>
  <c r="AO90" i="22" s="1"/>
  <c r="AQ90" i="22" s="1"/>
  <c r="AS90" i="22" s="1"/>
  <c r="AU90" i="22" s="1"/>
  <c r="AV90" i="22" s="1"/>
  <c r="AW90" i="22" s="1"/>
  <c r="BC90" i="22"/>
  <c r="C91" i="22"/>
  <c r="J91" i="22"/>
  <c r="N91" i="22" s="1"/>
  <c r="O91" i="22"/>
  <c r="P91" i="22"/>
  <c r="R91" i="22" s="1"/>
  <c r="T91" i="22" s="1"/>
  <c r="U91" i="22" s="1"/>
  <c r="W91" i="22" s="1"/>
  <c r="X91" i="22" s="1"/>
  <c r="Y91" i="22" s="1"/>
  <c r="Z91" i="22" s="1"/>
  <c r="AA91" i="22" s="1"/>
  <c r="AC91" i="22" s="1"/>
  <c r="AE91" i="22" s="1"/>
  <c r="AG91" i="22" s="1"/>
  <c r="AH91" i="22" s="1"/>
  <c r="AI91" i="22" s="1"/>
  <c r="AJ91" i="22" s="1"/>
  <c r="AL91" i="22" s="1"/>
  <c r="AM91" i="22" s="1"/>
  <c r="AN91" i="22" s="1"/>
  <c r="AO91" i="22" s="1"/>
  <c r="AQ91" i="22" s="1"/>
  <c r="AS91" i="22" s="1"/>
  <c r="AU91" i="22" s="1"/>
  <c r="AV91" i="22" s="1"/>
  <c r="AW91" i="22" s="1"/>
  <c r="BC91" i="22"/>
  <c r="C92" i="22"/>
  <c r="J92" i="22"/>
  <c r="P92" i="22"/>
  <c r="R92" i="22" s="1"/>
  <c r="T92" i="22" s="1"/>
  <c r="U92" i="22" s="1"/>
  <c r="W92" i="22" s="1"/>
  <c r="X92" i="22" s="1"/>
  <c r="Y92" i="22" s="1"/>
  <c r="Z92" i="22" s="1"/>
  <c r="AA92" i="22" s="1"/>
  <c r="AC92" i="22" s="1"/>
  <c r="AE92" i="22" s="1"/>
  <c r="AG92" i="22" s="1"/>
  <c r="AH92" i="22" s="1"/>
  <c r="AI92" i="22" s="1"/>
  <c r="AJ92" i="22" s="1"/>
  <c r="AL92" i="22" s="1"/>
  <c r="AM92" i="22" s="1"/>
  <c r="AN92" i="22" s="1"/>
  <c r="AO92" i="22" s="1"/>
  <c r="AQ92" i="22" s="1"/>
  <c r="AS92" i="22" s="1"/>
  <c r="AU92" i="22" s="1"/>
  <c r="AV92" i="22" s="1"/>
  <c r="AW92" i="22" s="1"/>
  <c r="BC92" i="22"/>
  <c r="C93" i="22"/>
  <c r="J93" i="22"/>
  <c r="P93" i="22"/>
  <c r="R93" i="22" s="1"/>
  <c r="T93" i="22" s="1"/>
  <c r="U93" i="22" s="1"/>
  <c r="W93" i="22" s="1"/>
  <c r="X93" i="22" s="1"/>
  <c r="Y93" i="22" s="1"/>
  <c r="Z93" i="22" s="1"/>
  <c r="AA93" i="22" s="1"/>
  <c r="AC93" i="22" s="1"/>
  <c r="AE93" i="22" s="1"/>
  <c r="AG93" i="22" s="1"/>
  <c r="AH93" i="22" s="1"/>
  <c r="AI93" i="22" s="1"/>
  <c r="AJ93" i="22" s="1"/>
  <c r="AL93" i="22" s="1"/>
  <c r="AM93" i="22" s="1"/>
  <c r="AN93" i="22" s="1"/>
  <c r="AO93" i="22" s="1"/>
  <c r="AQ93" i="22" s="1"/>
  <c r="AS93" i="22" s="1"/>
  <c r="AU93" i="22" s="1"/>
  <c r="AV93" i="22" s="1"/>
  <c r="AW93" i="22" s="1"/>
  <c r="BC93" i="22"/>
  <c r="C94" i="22"/>
  <c r="J94" i="22"/>
  <c r="N94" i="22"/>
  <c r="O94" i="22"/>
  <c r="P94" i="22"/>
  <c r="R94" i="22" s="1"/>
  <c r="T94" i="22" s="1"/>
  <c r="U94" i="22" s="1"/>
  <c r="W94" i="22" s="1"/>
  <c r="X94" i="22" s="1"/>
  <c r="Y94" i="22" s="1"/>
  <c r="Z94" i="22" s="1"/>
  <c r="AA94" i="22" s="1"/>
  <c r="AC94" i="22" s="1"/>
  <c r="AE94" i="22" s="1"/>
  <c r="AG94" i="22" s="1"/>
  <c r="AH94" i="22" s="1"/>
  <c r="AI94" i="22" s="1"/>
  <c r="AJ94" i="22" s="1"/>
  <c r="AL94" i="22" s="1"/>
  <c r="AM94" i="22" s="1"/>
  <c r="AN94" i="22" s="1"/>
  <c r="AO94" i="22" s="1"/>
  <c r="AQ94" i="22" s="1"/>
  <c r="AS94" i="22" s="1"/>
  <c r="AU94" i="22" s="1"/>
  <c r="AV94" i="22" s="1"/>
  <c r="AW94" i="22" s="1"/>
  <c r="BC94" i="22"/>
  <c r="C95" i="22"/>
  <c r="J95" i="22"/>
  <c r="N95" i="22"/>
  <c r="O95" i="22"/>
  <c r="P95" i="22"/>
  <c r="R95" i="22" s="1"/>
  <c r="T95" i="22" s="1"/>
  <c r="U95" i="22" s="1"/>
  <c r="W95" i="22" s="1"/>
  <c r="X95" i="22" s="1"/>
  <c r="Y95" i="22" s="1"/>
  <c r="Z95" i="22" s="1"/>
  <c r="AA95" i="22" s="1"/>
  <c r="AC95" i="22" s="1"/>
  <c r="AE95" i="22" s="1"/>
  <c r="AG95" i="22" s="1"/>
  <c r="AH95" i="22" s="1"/>
  <c r="AI95" i="22" s="1"/>
  <c r="AJ95" i="22" s="1"/>
  <c r="AL95" i="22" s="1"/>
  <c r="AM95" i="22" s="1"/>
  <c r="AN95" i="22" s="1"/>
  <c r="AO95" i="22" s="1"/>
  <c r="AQ95" i="22" s="1"/>
  <c r="AS95" i="22" s="1"/>
  <c r="AU95" i="22" s="1"/>
  <c r="AV95" i="22" s="1"/>
  <c r="AW95" i="22" s="1"/>
  <c r="BC95" i="22"/>
  <c r="C96" i="22"/>
  <c r="J96" i="22"/>
  <c r="N96" i="22" s="1"/>
  <c r="O96" i="22"/>
  <c r="P96" i="22"/>
  <c r="R96" i="22" s="1"/>
  <c r="T96" i="22" s="1"/>
  <c r="U96" i="22" s="1"/>
  <c r="W96" i="22" s="1"/>
  <c r="X96" i="22" s="1"/>
  <c r="Y96" i="22" s="1"/>
  <c r="Z96" i="22" s="1"/>
  <c r="AA96" i="22" s="1"/>
  <c r="AC96" i="22" s="1"/>
  <c r="AE96" i="22" s="1"/>
  <c r="AG96" i="22" s="1"/>
  <c r="AH96" i="22" s="1"/>
  <c r="AI96" i="22" s="1"/>
  <c r="AJ96" i="22" s="1"/>
  <c r="AL96" i="22" s="1"/>
  <c r="AM96" i="22" s="1"/>
  <c r="AN96" i="22" s="1"/>
  <c r="AO96" i="22" s="1"/>
  <c r="AQ96" i="22" s="1"/>
  <c r="AS96" i="22" s="1"/>
  <c r="AU96" i="22" s="1"/>
  <c r="AV96" i="22" s="1"/>
  <c r="AW96" i="22" s="1"/>
  <c r="BC96" i="22"/>
  <c r="C97" i="22"/>
  <c r="J97" i="22"/>
  <c r="N97" i="22" s="1"/>
  <c r="O97" i="22"/>
  <c r="P97" i="22"/>
  <c r="R97" i="22" s="1"/>
  <c r="T97" i="22" s="1"/>
  <c r="U97" i="22" s="1"/>
  <c r="W97" i="22" s="1"/>
  <c r="X97" i="22" s="1"/>
  <c r="Y97" i="22" s="1"/>
  <c r="Z97" i="22" s="1"/>
  <c r="AA97" i="22" s="1"/>
  <c r="AC97" i="22" s="1"/>
  <c r="AE97" i="22" s="1"/>
  <c r="AG97" i="22" s="1"/>
  <c r="AH97" i="22" s="1"/>
  <c r="AI97" i="22" s="1"/>
  <c r="AJ97" i="22" s="1"/>
  <c r="AL97" i="22" s="1"/>
  <c r="AM97" i="22" s="1"/>
  <c r="AN97" i="22" s="1"/>
  <c r="AO97" i="22" s="1"/>
  <c r="AQ97" i="22" s="1"/>
  <c r="AS97" i="22" s="1"/>
  <c r="AU97" i="22" s="1"/>
  <c r="AV97" i="22" s="1"/>
  <c r="AW97" i="22" s="1"/>
  <c r="BC97" i="22"/>
  <c r="C98" i="22"/>
  <c r="J98" i="22"/>
  <c r="N98" i="22" s="1"/>
  <c r="O98" i="22"/>
  <c r="P98" i="22"/>
  <c r="R98" i="22" s="1"/>
  <c r="T98" i="22" s="1"/>
  <c r="U98" i="22" s="1"/>
  <c r="W98" i="22" s="1"/>
  <c r="X98" i="22" s="1"/>
  <c r="Y98" i="22" s="1"/>
  <c r="Z98" i="22" s="1"/>
  <c r="AA98" i="22" s="1"/>
  <c r="AC98" i="22" s="1"/>
  <c r="AE98" i="22" s="1"/>
  <c r="AG98" i="22" s="1"/>
  <c r="AH98" i="22" s="1"/>
  <c r="AI98" i="22" s="1"/>
  <c r="AJ98" i="22" s="1"/>
  <c r="AL98" i="22" s="1"/>
  <c r="AM98" i="22" s="1"/>
  <c r="AN98" i="22" s="1"/>
  <c r="AO98" i="22" s="1"/>
  <c r="AQ98" i="22" s="1"/>
  <c r="AS98" i="22" s="1"/>
  <c r="AU98" i="22" s="1"/>
  <c r="AV98" i="22" s="1"/>
  <c r="AW98" i="22" s="1"/>
  <c r="BC98" i="22"/>
  <c r="C99" i="22"/>
  <c r="J99" i="22"/>
  <c r="P99" i="22"/>
  <c r="R99" i="22" s="1"/>
  <c r="T99" i="22" s="1"/>
  <c r="U99" i="22" s="1"/>
  <c r="W99" i="22" s="1"/>
  <c r="X99" i="22" s="1"/>
  <c r="Y99" i="22" s="1"/>
  <c r="Z99" i="22" s="1"/>
  <c r="AA99" i="22" s="1"/>
  <c r="AC99" i="22" s="1"/>
  <c r="AE99" i="22" s="1"/>
  <c r="AG99" i="22" s="1"/>
  <c r="AH99" i="22" s="1"/>
  <c r="AI99" i="22" s="1"/>
  <c r="AJ99" i="22" s="1"/>
  <c r="AL99" i="22" s="1"/>
  <c r="AM99" i="22" s="1"/>
  <c r="AN99" i="22" s="1"/>
  <c r="AO99" i="22" s="1"/>
  <c r="AQ99" i="22" s="1"/>
  <c r="AS99" i="22" s="1"/>
  <c r="AU99" i="22" s="1"/>
  <c r="AV99" i="22" s="1"/>
  <c r="AW99" i="22" s="1"/>
  <c r="BC99" i="22"/>
  <c r="C100" i="22"/>
  <c r="J100" i="22"/>
  <c r="N100" i="22"/>
  <c r="O100" i="22"/>
  <c r="P100" i="22"/>
  <c r="R100" i="22" s="1"/>
  <c r="T100" i="22" s="1"/>
  <c r="U100" i="22" s="1"/>
  <c r="W100" i="22" s="1"/>
  <c r="X100" i="22" s="1"/>
  <c r="Y100" i="22" s="1"/>
  <c r="Z100" i="22" s="1"/>
  <c r="AA100" i="22" s="1"/>
  <c r="AC100" i="22" s="1"/>
  <c r="AE100" i="22" s="1"/>
  <c r="AG100" i="22" s="1"/>
  <c r="AH100" i="22" s="1"/>
  <c r="AI100" i="22" s="1"/>
  <c r="AJ100" i="22" s="1"/>
  <c r="AL100" i="22" s="1"/>
  <c r="AM100" i="22" s="1"/>
  <c r="AN100" i="22" s="1"/>
  <c r="AO100" i="22" s="1"/>
  <c r="AQ100" i="22" s="1"/>
  <c r="AS100" i="22" s="1"/>
  <c r="AU100" i="22" s="1"/>
  <c r="AV100" i="22" s="1"/>
  <c r="AW100" i="22" s="1"/>
  <c r="BC100" i="22"/>
  <c r="C101" i="22"/>
  <c r="J101" i="22"/>
  <c r="N101" i="22"/>
  <c r="O101" i="22"/>
  <c r="P101" i="22"/>
  <c r="R101" i="22" s="1"/>
  <c r="T101" i="22" s="1"/>
  <c r="U101" i="22" s="1"/>
  <c r="W101" i="22" s="1"/>
  <c r="X101" i="22" s="1"/>
  <c r="Y101" i="22" s="1"/>
  <c r="Z101" i="22" s="1"/>
  <c r="AA101" i="22" s="1"/>
  <c r="AC101" i="22" s="1"/>
  <c r="AE101" i="22" s="1"/>
  <c r="AG101" i="22" s="1"/>
  <c r="AH101" i="22" s="1"/>
  <c r="AI101" i="22" s="1"/>
  <c r="AJ101" i="22" s="1"/>
  <c r="AL101" i="22" s="1"/>
  <c r="AM101" i="22" s="1"/>
  <c r="AN101" i="22" s="1"/>
  <c r="AO101" i="22" s="1"/>
  <c r="AQ101" i="22" s="1"/>
  <c r="AS101" i="22" s="1"/>
  <c r="AU101" i="22" s="1"/>
  <c r="AV101" i="22" s="1"/>
  <c r="AW101" i="22" s="1"/>
  <c r="BC101" i="22"/>
  <c r="C102" i="22"/>
  <c r="J102" i="22"/>
  <c r="N102" i="22"/>
  <c r="O102" i="22"/>
  <c r="P102" i="22"/>
  <c r="R102" i="22" s="1"/>
  <c r="T102" i="22" s="1"/>
  <c r="U102" i="22" s="1"/>
  <c r="W102" i="22" s="1"/>
  <c r="X102" i="22" s="1"/>
  <c r="Y102" i="22" s="1"/>
  <c r="Z102" i="22" s="1"/>
  <c r="AA102" i="22" s="1"/>
  <c r="AC102" i="22" s="1"/>
  <c r="AE102" i="22" s="1"/>
  <c r="AG102" i="22" s="1"/>
  <c r="AH102" i="22" s="1"/>
  <c r="AI102" i="22" s="1"/>
  <c r="AJ102" i="22" s="1"/>
  <c r="AL102" i="22" s="1"/>
  <c r="AM102" i="22" s="1"/>
  <c r="AN102" i="22" s="1"/>
  <c r="AO102" i="22" s="1"/>
  <c r="AQ102" i="22" s="1"/>
  <c r="AS102" i="22" s="1"/>
  <c r="AU102" i="22" s="1"/>
  <c r="AV102" i="22" s="1"/>
  <c r="AW102" i="22" s="1"/>
  <c r="BC102" i="22"/>
  <c r="C103" i="22"/>
  <c r="J103" i="22"/>
  <c r="N103" i="22"/>
  <c r="O103" i="22"/>
  <c r="P103" i="22"/>
  <c r="R103" i="22" s="1"/>
  <c r="T103" i="22" s="1"/>
  <c r="U103" i="22" s="1"/>
  <c r="W103" i="22" s="1"/>
  <c r="X103" i="22" s="1"/>
  <c r="Y103" i="22" s="1"/>
  <c r="Z103" i="22" s="1"/>
  <c r="AA103" i="22" s="1"/>
  <c r="AC103" i="22" s="1"/>
  <c r="AE103" i="22" s="1"/>
  <c r="AG103" i="22" s="1"/>
  <c r="AH103" i="22" s="1"/>
  <c r="AI103" i="22" s="1"/>
  <c r="AJ103" i="22" s="1"/>
  <c r="AL103" i="22" s="1"/>
  <c r="AM103" i="22" s="1"/>
  <c r="AN103" i="22" s="1"/>
  <c r="AO103" i="22" s="1"/>
  <c r="AQ103" i="22" s="1"/>
  <c r="AS103" i="22" s="1"/>
  <c r="AU103" i="22" s="1"/>
  <c r="AV103" i="22" s="1"/>
  <c r="AW103" i="22" s="1"/>
  <c r="BC103" i="22"/>
  <c r="C104" i="22"/>
  <c r="J104" i="22"/>
  <c r="N104" i="22"/>
  <c r="O104" i="22"/>
  <c r="P104" i="22"/>
  <c r="R104" i="22" s="1"/>
  <c r="T104" i="22" s="1"/>
  <c r="U104" i="22" s="1"/>
  <c r="W104" i="22" s="1"/>
  <c r="X104" i="22" s="1"/>
  <c r="Y104" i="22" s="1"/>
  <c r="Z104" i="22" s="1"/>
  <c r="AA104" i="22" s="1"/>
  <c r="AC104" i="22" s="1"/>
  <c r="AE104" i="22" s="1"/>
  <c r="AG104" i="22" s="1"/>
  <c r="AH104" i="22" s="1"/>
  <c r="AI104" i="22" s="1"/>
  <c r="AJ104" i="22" s="1"/>
  <c r="AL104" i="22" s="1"/>
  <c r="AM104" i="22" s="1"/>
  <c r="AN104" i="22" s="1"/>
  <c r="AO104" i="22" s="1"/>
  <c r="AQ104" i="22" s="1"/>
  <c r="AS104" i="22" s="1"/>
  <c r="AU104" i="22" s="1"/>
  <c r="AV104" i="22" s="1"/>
  <c r="AW104" i="22" s="1"/>
  <c r="BC104" i="22"/>
  <c r="C105" i="22"/>
  <c r="J105" i="22"/>
  <c r="BC105" i="22"/>
  <c r="C106" i="22"/>
  <c r="J106" i="22"/>
  <c r="N106" i="22" s="1"/>
  <c r="O106" i="22"/>
  <c r="P106" i="22"/>
  <c r="R106" i="22" s="1"/>
  <c r="T106" i="22" s="1"/>
  <c r="U106" i="22" s="1"/>
  <c r="W106" i="22" s="1"/>
  <c r="X106" i="22" s="1"/>
  <c r="Y106" i="22" s="1"/>
  <c r="Z106" i="22" s="1"/>
  <c r="AA106" i="22" s="1"/>
  <c r="AC106" i="22" s="1"/>
  <c r="AE106" i="22" s="1"/>
  <c r="AG106" i="22" s="1"/>
  <c r="AH106" i="22" s="1"/>
  <c r="AI106" i="22" s="1"/>
  <c r="AJ106" i="22" s="1"/>
  <c r="AL106" i="22" s="1"/>
  <c r="AM106" i="22" s="1"/>
  <c r="AN106" i="22" s="1"/>
  <c r="AO106" i="22" s="1"/>
  <c r="AQ106" i="22" s="1"/>
  <c r="AS106" i="22" s="1"/>
  <c r="AU106" i="22" s="1"/>
  <c r="AV106" i="22" s="1"/>
  <c r="AW106" i="22" s="1"/>
  <c r="BC106" i="22"/>
  <c r="C107" i="22"/>
  <c r="J107" i="22"/>
  <c r="N107" i="22"/>
  <c r="O107" i="22"/>
  <c r="P107" i="22"/>
  <c r="R107" i="22" s="1"/>
  <c r="T107" i="22" s="1"/>
  <c r="U107" i="22" s="1"/>
  <c r="W107" i="22" s="1"/>
  <c r="X107" i="22" s="1"/>
  <c r="Y107" i="22" s="1"/>
  <c r="Z107" i="22" s="1"/>
  <c r="AA107" i="22" s="1"/>
  <c r="AC107" i="22" s="1"/>
  <c r="AE107" i="22" s="1"/>
  <c r="AG107" i="22" s="1"/>
  <c r="AH107" i="22" s="1"/>
  <c r="AI107" i="22" s="1"/>
  <c r="AJ107" i="22" s="1"/>
  <c r="AL107" i="22" s="1"/>
  <c r="AM107" i="22" s="1"/>
  <c r="AN107" i="22" s="1"/>
  <c r="AO107" i="22" s="1"/>
  <c r="AQ107" i="22" s="1"/>
  <c r="AS107" i="22" s="1"/>
  <c r="AU107" i="22" s="1"/>
  <c r="AV107" i="22" s="1"/>
  <c r="AW107" i="22" s="1"/>
  <c r="BC107" i="22"/>
  <c r="C108" i="22"/>
  <c r="J108" i="22"/>
  <c r="N108" i="22" s="1"/>
  <c r="O108" i="22"/>
  <c r="P108" i="22"/>
  <c r="R108" i="22" s="1"/>
  <c r="T108" i="22" s="1"/>
  <c r="U108" i="22" s="1"/>
  <c r="W108" i="22" s="1"/>
  <c r="X108" i="22" s="1"/>
  <c r="Y108" i="22" s="1"/>
  <c r="Z108" i="22" s="1"/>
  <c r="AA108" i="22" s="1"/>
  <c r="AC108" i="22" s="1"/>
  <c r="AE108" i="22" s="1"/>
  <c r="AG108" i="22" s="1"/>
  <c r="AH108" i="22" s="1"/>
  <c r="AI108" i="22" s="1"/>
  <c r="AJ108" i="22" s="1"/>
  <c r="AL108" i="22" s="1"/>
  <c r="AM108" i="22" s="1"/>
  <c r="AN108" i="22" s="1"/>
  <c r="AO108" i="22" s="1"/>
  <c r="AQ108" i="22" s="1"/>
  <c r="AS108" i="22" s="1"/>
  <c r="AU108" i="22" s="1"/>
  <c r="AV108" i="22" s="1"/>
  <c r="AW108" i="22" s="1"/>
  <c r="BC108" i="22"/>
  <c r="C109" i="22"/>
  <c r="J109" i="22"/>
  <c r="N109" i="22"/>
  <c r="O109" i="22"/>
  <c r="P109" i="22"/>
  <c r="R109" i="22" s="1"/>
  <c r="T109" i="22" s="1"/>
  <c r="U109" i="22" s="1"/>
  <c r="W109" i="22" s="1"/>
  <c r="X109" i="22" s="1"/>
  <c r="Y109" i="22" s="1"/>
  <c r="Z109" i="22" s="1"/>
  <c r="AA109" i="22" s="1"/>
  <c r="AC109" i="22" s="1"/>
  <c r="AE109" i="22" s="1"/>
  <c r="AG109" i="22" s="1"/>
  <c r="AH109" i="22" s="1"/>
  <c r="AI109" i="22" s="1"/>
  <c r="AJ109" i="22" s="1"/>
  <c r="AL109" i="22" s="1"/>
  <c r="AM109" i="22" s="1"/>
  <c r="AN109" i="22" s="1"/>
  <c r="AO109" i="22" s="1"/>
  <c r="AQ109" i="22" s="1"/>
  <c r="AS109" i="22" s="1"/>
  <c r="AU109" i="22" s="1"/>
  <c r="AV109" i="22" s="1"/>
  <c r="AW109" i="22" s="1"/>
  <c r="BC109" i="22"/>
  <c r="C110" i="22"/>
  <c r="J110" i="22"/>
  <c r="N110" i="22" s="1"/>
  <c r="O110" i="22"/>
  <c r="P110" i="22"/>
  <c r="R110" i="22" s="1"/>
  <c r="T110" i="22" s="1"/>
  <c r="U110" i="22" s="1"/>
  <c r="W110" i="22" s="1"/>
  <c r="X110" i="22" s="1"/>
  <c r="Y110" i="22" s="1"/>
  <c r="Z110" i="22" s="1"/>
  <c r="AA110" i="22" s="1"/>
  <c r="AC110" i="22" s="1"/>
  <c r="AE110" i="22" s="1"/>
  <c r="AG110" i="22" s="1"/>
  <c r="AH110" i="22" s="1"/>
  <c r="AI110" i="22" s="1"/>
  <c r="AJ110" i="22" s="1"/>
  <c r="AL110" i="22" s="1"/>
  <c r="AM110" i="22" s="1"/>
  <c r="AN110" i="22" s="1"/>
  <c r="AO110" i="22" s="1"/>
  <c r="AQ110" i="22" s="1"/>
  <c r="AS110" i="22" s="1"/>
  <c r="AU110" i="22" s="1"/>
  <c r="AV110" i="22" s="1"/>
  <c r="AW110" i="22" s="1"/>
  <c r="BC110" i="22"/>
  <c r="C111" i="22"/>
  <c r="J111" i="22"/>
  <c r="N111" i="22" s="1"/>
  <c r="O111" i="22"/>
  <c r="P111" i="22"/>
  <c r="R111" i="22" s="1"/>
  <c r="T111" i="22" s="1"/>
  <c r="U111" i="22" s="1"/>
  <c r="W111" i="22" s="1"/>
  <c r="X111" i="22" s="1"/>
  <c r="Y111" i="22" s="1"/>
  <c r="Z111" i="22" s="1"/>
  <c r="AA111" i="22" s="1"/>
  <c r="AC111" i="22" s="1"/>
  <c r="AE111" i="22" s="1"/>
  <c r="AG111" i="22" s="1"/>
  <c r="AH111" i="22" s="1"/>
  <c r="AI111" i="22" s="1"/>
  <c r="AJ111" i="22" s="1"/>
  <c r="AL111" i="22" s="1"/>
  <c r="AM111" i="22" s="1"/>
  <c r="AN111" i="22" s="1"/>
  <c r="AO111" i="22" s="1"/>
  <c r="AQ111" i="22" s="1"/>
  <c r="AS111" i="22" s="1"/>
  <c r="AU111" i="22" s="1"/>
  <c r="AV111" i="22" s="1"/>
  <c r="AW111" i="22" s="1"/>
  <c r="BC111" i="22"/>
  <c r="C112" i="22"/>
  <c r="J112" i="22"/>
  <c r="N112" i="22"/>
  <c r="O112" i="22"/>
  <c r="P112" i="22"/>
  <c r="R112" i="22" s="1"/>
  <c r="T112" i="22" s="1"/>
  <c r="U112" i="22" s="1"/>
  <c r="W112" i="22" s="1"/>
  <c r="X112" i="22" s="1"/>
  <c r="Y112" i="22" s="1"/>
  <c r="Z112" i="22" s="1"/>
  <c r="AA112" i="22" s="1"/>
  <c r="AC112" i="22" s="1"/>
  <c r="AE112" i="22" s="1"/>
  <c r="AG112" i="22" s="1"/>
  <c r="AH112" i="22" s="1"/>
  <c r="AI112" i="22" s="1"/>
  <c r="AJ112" i="22" s="1"/>
  <c r="AL112" i="22" s="1"/>
  <c r="AM112" i="22" s="1"/>
  <c r="AN112" i="22" s="1"/>
  <c r="AO112" i="22" s="1"/>
  <c r="AQ112" i="22" s="1"/>
  <c r="AS112" i="22" s="1"/>
  <c r="AU112" i="22" s="1"/>
  <c r="AV112" i="22" s="1"/>
  <c r="AW112" i="22" s="1"/>
  <c r="BC112" i="22"/>
  <c r="C113" i="22"/>
  <c r="J113" i="22"/>
  <c r="N113" i="22"/>
  <c r="O113" i="22"/>
  <c r="P113" i="22"/>
  <c r="R113" i="22" s="1"/>
  <c r="T113" i="22" s="1"/>
  <c r="U113" i="22" s="1"/>
  <c r="W113" i="22" s="1"/>
  <c r="X113" i="22" s="1"/>
  <c r="Y113" i="22" s="1"/>
  <c r="Z113" i="22" s="1"/>
  <c r="AA113" i="22" s="1"/>
  <c r="AC113" i="22" s="1"/>
  <c r="AE113" i="22" s="1"/>
  <c r="AG113" i="22" s="1"/>
  <c r="AH113" i="22" s="1"/>
  <c r="AI113" i="22" s="1"/>
  <c r="AJ113" i="22" s="1"/>
  <c r="AL113" i="22" s="1"/>
  <c r="AM113" i="22" s="1"/>
  <c r="AN113" i="22" s="1"/>
  <c r="AO113" i="22" s="1"/>
  <c r="AQ113" i="22" s="1"/>
  <c r="AS113" i="22" s="1"/>
  <c r="AU113" i="22" s="1"/>
  <c r="AV113" i="22" s="1"/>
  <c r="AW113" i="22" s="1"/>
  <c r="BC113" i="22"/>
  <c r="C114" i="22"/>
  <c r="J114" i="22"/>
  <c r="N114" i="22" s="1"/>
  <c r="O114" i="22"/>
  <c r="P114" i="22"/>
  <c r="R114" i="22" s="1"/>
  <c r="T114" i="22" s="1"/>
  <c r="U114" i="22" s="1"/>
  <c r="W114" i="22" s="1"/>
  <c r="X114" i="22" s="1"/>
  <c r="Y114" i="22" s="1"/>
  <c r="Z114" i="22" s="1"/>
  <c r="AA114" i="22" s="1"/>
  <c r="AC114" i="22" s="1"/>
  <c r="AE114" i="22" s="1"/>
  <c r="AG114" i="22" s="1"/>
  <c r="AH114" i="22" s="1"/>
  <c r="AI114" i="22" s="1"/>
  <c r="AJ114" i="22" s="1"/>
  <c r="AL114" i="22" s="1"/>
  <c r="AM114" i="22" s="1"/>
  <c r="AN114" i="22" s="1"/>
  <c r="AO114" i="22" s="1"/>
  <c r="AQ114" i="22" s="1"/>
  <c r="AS114" i="22" s="1"/>
  <c r="AU114" i="22" s="1"/>
  <c r="AV114" i="22" s="1"/>
  <c r="AW114" i="22" s="1"/>
  <c r="BC114" i="22"/>
  <c r="C115" i="22"/>
  <c r="J115" i="22"/>
  <c r="N115" i="22"/>
  <c r="O115" i="22"/>
  <c r="P115" i="22"/>
  <c r="R115" i="22" s="1"/>
  <c r="T115" i="22" s="1"/>
  <c r="U115" i="22" s="1"/>
  <c r="W115" i="22" s="1"/>
  <c r="X115" i="22" s="1"/>
  <c r="Y115" i="22" s="1"/>
  <c r="Z115" i="22" s="1"/>
  <c r="AA115" i="22" s="1"/>
  <c r="AC115" i="22" s="1"/>
  <c r="AE115" i="22" s="1"/>
  <c r="AG115" i="22" s="1"/>
  <c r="AH115" i="22" s="1"/>
  <c r="AI115" i="22" s="1"/>
  <c r="AJ115" i="22" s="1"/>
  <c r="AL115" i="22" s="1"/>
  <c r="AM115" i="22" s="1"/>
  <c r="AN115" i="22" s="1"/>
  <c r="AO115" i="22" s="1"/>
  <c r="AQ115" i="22" s="1"/>
  <c r="AS115" i="22" s="1"/>
  <c r="AU115" i="22" s="1"/>
  <c r="AV115" i="22" s="1"/>
  <c r="AW115" i="22" s="1"/>
  <c r="BC115" i="22"/>
  <c r="C116" i="22"/>
  <c r="J116" i="22"/>
  <c r="P116" i="22" s="1"/>
  <c r="R116" i="22" s="1"/>
  <c r="T116" i="22" s="1"/>
  <c r="U116" i="22" s="1"/>
  <c r="W116" i="22" s="1"/>
  <c r="X116" i="22" s="1"/>
  <c r="Y116" i="22" s="1"/>
  <c r="Z116" i="22" s="1"/>
  <c r="AA116" i="22" s="1"/>
  <c r="AC116" i="22" s="1"/>
  <c r="AE116" i="22" s="1"/>
  <c r="AG116" i="22" s="1"/>
  <c r="AH116" i="22" s="1"/>
  <c r="AI116" i="22" s="1"/>
  <c r="AJ116" i="22" s="1"/>
  <c r="AL116" i="22" s="1"/>
  <c r="AM116" i="22" s="1"/>
  <c r="AN116" i="22" s="1"/>
  <c r="AO116" i="22" s="1"/>
  <c r="AQ116" i="22" s="1"/>
  <c r="AS116" i="22" s="1"/>
  <c r="AU116" i="22" s="1"/>
  <c r="AV116" i="22" s="1"/>
  <c r="AW116" i="22" s="1"/>
  <c r="N116" i="22"/>
  <c r="O116" i="22"/>
  <c r="BC116" i="22"/>
  <c r="C117" i="22"/>
  <c r="J117" i="22"/>
  <c r="BC117" i="22"/>
  <c r="C118" i="22"/>
  <c r="J118" i="22"/>
  <c r="P118" i="22" s="1"/>
  <c r="BC118" i="22"/>
  <c r="C119" i="22"/>
  <c r="BC119" i="22"/>
  <c r="C120" i="22"/>
  <c r="J120" i="22"/>
  <c r="P120" i="22" s="1"/>
  <c r="R120" i="22" s="1"/>
  <c r="T120" i="22" s="1"/>
  <c r="U120" i="22" s="1"/>
  <c r="W120" i="22" s="1"/>
  <c r="X120" i="22" s="1"/>
  <c r="Y120" i="22" s="1"/>
  <c r="Z120" i="22" s="1"/>
  <c r="AA120" i="22" s="1"/>
  <c r="AC120" i="22" s="1"/>
  <c r="AE120" i="22" s="1"/>
  <c r="AG120" i="22" s="1"/>
  <c r="AH120" i="22" s="1"/>
  <c r="AI120" i="22" s="1"/>
  <c r="AJ120" i="22" s="1"/>
  <c r="AL120" i="22" s="1"/>
  <c r="AM120" i="22" s="1"/>
  <c r="AN120" i="22" s="1"/>
  <c r="AO120" i="22" s="1"/>
  <c r="AQ120" i="22" s="1"/>
  <c r="AS120" i="22" s="1"/>
  <c r="AU120" i="22" s="1"/>
  <c r="AV120" i="22" s="1"/>
  <c r="AW120" i="22" s="1"/>
  <c r="BC120" i="22"/>
  <c r="C121" i="22"/>
  <c r="BC121" i="22"/>
  <c r="C122" i="22"/>
  <c r="BC122" i="22"/>
  <c r="C123" i="22"/>
  <c r="J123" i="22"/>
  <c r="P123" i="22" s="1"/>
  <c r="R123" i="22" s="1"/>
  <c r="T123" i="22" s="1"/>
  <c r="U123" i="22" s="1"/>
  <c r="W123" i="22" s="1"/>
  <c r="X123" i="22" s="1"/>
  <c r="Y123" i="22" s="1"/>
  <c r="Z123" i="22" s="1"/>
  <c r="AA123" i="22" s="1"/>
  <c r="AC123" i="22" s="1"/>
  <c r="AE123" i="22" s="1"/>
  <c r="AG123" i="22" s="1"/>
  <c r="AH123" i="22" s="1"/>
  <c r="AI123" i="22" s="1"/>
  <c r="AJ123" i="22" s="1"/>
  <c r="AL123" i="22" s="1"/>
  <c r="AM123" i="22" s="1"/>
  <c r="AN123" i="22" s="1"/>
  <c r="AO123" i="22" s="1"/>
  <c r="AQ123" i="22" s="1"/>
  <c r="AS123" i="22" s="1"/>
  <c r="AU123" i="22" s="1"/>
  <c r="AV123" i="22" s="1"/>
  <c r="AW123" i="22" s="1"/>
  <c r="BC123" i="22"/>
  <c r="C124" i="22"/>
  <c r="BC124" i="22"/>
  <c r="BC125" i="22"/>
  <c r="J126" i="22"/>
  <c r="P126" i="22" s="1"/>
  <c r="R126" i="22" s="1"/>
  <c r="T126" i="22" s="1"/>
  <c r="U126" i="22" s="1"/>
  <c r="W126" i="22" s="1"/>
  <c r="X126" i="22" s="1"/>
  <c r="Y126" i="22" s="1"/>
  <c r="Z126" i="22" s="1"/>
  <c r="AA126" i="22" s="1"/>
  <c r="AC126" i="22" s="1"/>
  <c r="AE126" i="22" s="1"/>
  <c r="AG126" i="22" s="1"/>
  <c r="AH126" i="22" s="1"/>
  <c r="AI126" i="22" s="1"/>
  <c r="AJ126" i="22" s="1"/>
  <c r="AL126" i="22" s="1"/>
  <c r="AM126" i="22" s="1"/>
  <c r="AN126" i="22" s="1"/>
  <c r="AO126" i="22" s="1"/>
  <c r="AQ126" i="22" s="1"/>
  <c r="AS126" i="22" s="1"/>
  <c r="AU126" i="22" s="1"/>
  <c r="AV126" i="22" s="1"/>
  <c r="AW126" i="22" s="1"/>
  <c r="BC126" i="22"/>
  <c r="J127" i="22"/>
  <c r="BC127" i="22"/>
  <c r="BC128" i="22"/>
  <c r="J129" i="22"/>
  <c r="BC129" i="22"/>
  <c r="C130" i="22"/>
  <c r="BC130" i="22"/>
  <c r="C131" i="22"/>
  <c r="BC131" i="22"/>
  <c r="C132" i="22"/>
  <c r="J132" i="22"/>
  <c r="BC132" i="22"/>
  <c r="C133" i="22"/>
  <c r="BC133" i="22"/>
  <c r="C134" i="22"/>
  <c r="BC134" i="22"/>
  <c r="C135" i="22"/>
  <c r="BC135" i="22"/>
  <c r="C136" i="22"/>
  <c r="BC136" i="22"/>
  <c r="C137" i="22"/>
  <c r="BC137" i="22"/>
  <c r="C138" i="22"/>
  <c r="BC138" i="22"/>
  <c r="C139" i="22"/>
  <c r="BC139" i="22"/>
  <c r="C140" i="22"/>
  <c r="BC140" i="22"/>
  <c r="C141" i="22"/>
  <c r="C142" i="22"/>
  <c r="C143" i="22"/>
  <c r="J143" i="22"/>
  <c r="C144" i="22"/>
  <c r="J145" i="22"/>
  <c r="P145" i="22" s="1"/>
  <c r="R145" i="22" s="1"/>
  <c r="T145" i="22" s="1"/>
  <c r="U145" i="22" s="1"/>
  <c r="W145" i="22" s="1"/>
  <c r="X145" i="22" s="1"/>
  <c r="Y145" i="22" s="1"/>
  <c r="Z145" i="22" s="1"/>
  <c r="AA145" i="22" s="1"/>
  <c r="AC145" i="22" s="1"/>
  <c r="AE145" i="22" s="1"/>
  <c r="AG145" i="22" s="1"/>
  <c r="AH145" i="22" s="1"/>
  <c r="AI145" i="22" s="1"/>
  <c r="AJ145" i="22" s="1"/>
  <c r="AL145" i="22" s="1"/>
  <c r="AM145" i="22" s="1"/>
  <c r="AN145" i="22" s="1"/>
  <c r="AO145" i="22" s="1"/>
  <c r="AQ145" i="22" s="1"/>
  <c r="AS145" i="22" s="1"/>
  <c r="AU145" i="22" s="1"/>
  <c r="AV145" i="22" s="1"/>
  <c r="AW145" i="22" s="1"/>
  <c r="J146" i="22"/>
  <c r="P146" i="22" s="1"/>
  <c r="R146" i="22" s="1"/>
  <c r="T146" i="22" s="1"/>
  <c r="U146" i="22" s="1"/>
  <c r="W146" i="22" s="1"/>
  <c r="X146" i="22" s="1"/>
  <c r="Y146" i="22" s="1"/>
  <c r="Z146" i="22" s="1"/>
  <c r="AA146" i="22" s="1"/>
  <c r="AC146" i="22" s="1"/>
  <c r="AE146" i="22" s="1"/>
  <c r="AG146" i="22" s="1"/>
  <c r="AH146" i="22" s="1"/>
  <c r="AI146" i="22" s="1"/>
  <c r="AJ146" i="22" s="1"/>
  <c r="AL146" i="22" s="1"/>
  <c r="AM146" i="22" s="1"/>
  <c r="AN146" i="22" s="1"/>
  <c r="AO146" i="22" s="1"/>
  <c r="AQ146" i="22" s="1"/>
  <c r="AS146" i="22" s="1"/>
  <c r="AU146" i="22" s="1"/>
  <c r="AV146" i="22" s="1"/>
  <c r="AW146" i="22" s="1"/>
  <c r="C148" i="22"/>
  <c r="C149" i="22"/>
  <c r="J149" i="22"/>
  <c r="P149" i="22" s="1"/>
  <c r="C150" i="22"/>
  <c r="C151" i="22"/>
  <c r="J151" i="22"/>
  <c r="P151" i="22"/>
  <c r="R151" i="22" s="1"/>
  <c r="T151" i="22" s="1"/>
  <c r="U151" i="22" s="1"/>
  <c r="W151" i="22" s="1"/>
  <c r="X151" i="22" s="1"/>
  <c r="Y151" i="22" s="1"/>
  <c r="Z151" i="22" s="1"/>
  <c r="AA151" i="22" s="1"/>
  <c r="AC151" i="22" s="1"/>
  <c r="AE151" i="22" s="1"/>
  <c r="AG151" i="22" s="1"/>
  <c r="AH151" i="22" s="1"/>
  <c r="AI151" i="22" s="1"/>
  <c r="AJ151" i="22" s="1"/>
  <c r="AL151" i="22" s="1"/>
  <c r="AM151" i="22" s="1"/>
  <c r="AN151" i="22" s="1"/>
  <c r="AO151" i="22" s="1"/>
  <c r="AQ151" i="22" s="1"/>
  <c r="AS151" i="22" s="1"/>
  <c r="AU151" i="22" s="1"/>
  <c r="AV151" i="22" s="1"/>
  <c r="AW151" i="22" s="1"/>
  <c r="C152" i="22"/>
  <c r="C153" i="22"/>
  <c r="J153" i="22"/>
  <c r="P153" i="22"/>
  <c r="R153" i="22" s="1"/>
  <c r="T153" i="22" s="1"/>
  <c r="U153" i="22" s="1"/>
  <c r="W153" i="22" s="1"/>
  <c r="X153" i="22" s="1"/>
  <c r="Y153" i="22" s="1"/>
  <c r="Z153" i="22" s="1"/>
  <c r="AA153" i="22" s="1"/>
  <c r="AC153" i="22" s="1"/>
  <c r="AE153" i="22" s="1"/>
  <c r="AG153" i="22" s="1"/>
  <c r="AH153" i="22" s="1"/>
  <c r="AI153" i="22" s="1"/>
  <c r="AJ153" i="22" s="1"/>
  <c r="AL153" i="22" s="1"/>
  <c r="AM153" i="22" s="1"/>
  <c r="AN153" i="22" s="1"/>
  <c r="AO153" i="22" s="1"/>
  <c r="AQ153" i="22" s="1"/>
  <c r="AS153" i="22" s="1"/>
  <c r="AU153" i="22" s="1"/>
  <c r="AV153" i="22" s="1"/>
  <c r="AW153" i="22" s="1"/>
  <c r="C154" i="22"/>
  <c r="J154" i="22"/>
  <c r="P154" i="22"/>
  <c r="R154" i="22" s="1"/>
  <c r="T154" i="22" s="1"/>
  <c r="U154" i="22" s="1"/>
  <c r="W154" i="22" s="1"/>
  <c r="X154" i="22" s="1"/>
  <c r="Y154" i="22" s="1"/>
  <c r="Z154" i="22" s="1"/>
  <c r="AA154" i="22" s="1"/>
  <c r="AC154" i="22" s="1"/>
  <c r="AE154" i="22" s="1"/>
  <c r="AG154" i="22" s="1"/>
  <c r="AH154" i="22" s="1"/>
  <c r="AI154" i="22" s="1"/>
  <c r="AJ154" i="22" s="1"/>
  <c r="AL154" i="22" s="1"/>
  <c r="AM154" i="22" s="1"/>
  <c r="AN154" i="22" s="1"/>
  <c r="AO154" i="22" s="1"/>
  <c r="AQ154" i="22" s="1"/>
  <c r="AS154" i="22" s="1"/>
  <c r="AU154" i="22" s="1"/>
  <c r="AV154" i="22" s="1"/>
  <c r="AW154" i="22" s="1"/>
  <c r="C155" i="22"/>
  <c r="J155" i="22"/>
  <c r="N155" i="22" s="1"/>
  <c r="O155" i="22"/>
  <c r="P155" i="22"/>
  <c r="R155" i="22"/>
  <c r="T155" i="22" s="1"/>
  <c r="U155" i="22" s="1"/>
  <c r="W155" i="22" s="1"/>
  <c r="X155" i="22" s="1"/>
  <c r="Y155" i="22" s="1"/>
  <c r="Z155" i="22" s="1"/>
  <c r="AA155" i="22" s="1"/>
  <c r="AC155" i="22" s="1"/>
  <c r="AE155" i="22" s="1"/>
  <c r="AG155" i="22" s="1"/>
  <c r="AH155" i="22" s="1"/>
  <c r="AI155" i="22" s="1"/>
  <c r="AJ155" i="22" s="1"/>
  <c r="AL155" i="22" s="1"/>
  <c r="AM155" i="22" s="1"/>
  <c r="AN155" i="22" s="1"/>
  <c r="AO155" i="22" s="1"/>
  <c r="AQ155" i="22" s="1"/>
  <c r="AS155" i="22" s="1"/>
  <c r="AU155" i="22" s="1"/>
  <c r="AV155" i="22" s="1"/>
  <c r="AW155" i="22" s="1"/>
  <c r="C156" i="22"/>
  <c r="C157" i="22"/>
  <c r="C158" i="22"/>
  <c r="C159" i="22"/>
  <c r="F159" i="22"/>
  <c r="J159" i="22" s="1"/>
  <c r="C160" i="22"/>
  <c r="J160" i="22"/>
  <c r="P160" i="22" s="1"/>
  <c r="R160" i="22" s="1"/>
  <c r="T160" i="22" s="1"/>
  <c r="U160" i="22" s="1"/>
  <c r="W160" i="22" s="1"/>
  <c r="X160" i="22" s="1"/>
  <c r="Y160" i="22" s="1"/>
  <c r="Z160" i="22" s="1"/>
  <c r="AA160" i="22" s="1"/>
  <c r="AC160" i="22" s="1"/>
  <c r="AE160" i="22" s="1"/>
  <c r="AG160" i="22" s="1"/>
  <c r="AH160" i="22" s="1"/>
  <c r="AI160" i="22" s="1"/>
  <c r="AJ160" i="22" s="1"/>
  <c r="AL160" i="22" s="1"/>
  <c r="AM160" i="22" s="1"/>
  <c r="AN160" i="22" s="1"/>
  <c r="AO160" i="22" s="1"/>
  <c r="AQ160" i="22" s="1"/>
  <c r="AS160" i="22" s="1"/>
  <c r="AU160" i="22" s="1"/>
  <c r="AV160" i="22" s="1"/>
  <c r="AW160" i="22" s="1"/>
  <c r="R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O22" i="19"/>
  <c r="P22" i="19"/>
  <c r="T22" i="19" s="1"/>
  <c r="V22" i="19" s="1"/>
  <c r="S24" i="19"/>
  <c r="U24" i="19" s="1"/>
  <c r="V24" i="19" s="1"/>
  <c r="X24" i="19" s="1"/>
  <c r="Y24" i="19" s="1"/>
  <c r="Z24" i="19" s="1"/>
  <c r="AA24" i="19" s="1"/>
  <c r="AB24" i="19" s="1"/>
  <c r="AD24" i="19" s="1"/>
  <c r="AF24" i="19" s="1"/>
  <c r="AH24" i="19" s="1"/>
  <c r="AI24" i="19" s="1"/>
  <c r="AJ24" i="19" s="1"/>
  <c r="AK24" i="19" s="1"/>
  <c r="AM24" i="19" s="1"/>
  <c r="AN24" i="19" s="1"/>
  <c r="AO24" i="19" s="1"/>
  <c r="AP24" i="19" s="1"/>
  <c r="AR24" i="19" s="1"/>
  <c r="AT24" i="19" s="1"/>
  <c r="AV24" i="19" s="1"/>
  <c r="AW24" i="19" s="1"/>
  <c r="C24" i="19"/>
  <c r="S23" i="19"/>
  <c r="U23" i="19" s="1"/>
  <c r="V23" i="19" s="1"/>
  <c r="X23" i="19" s="1"/>
  <c r="Y23" i="19" s="1"/>
  <c r="Z23" i="19" s="1"/>
  <c r="AA23" i="19" s="1"/>
  <c r="AB23" i="19" s="1"/>
  <c r="AD23" i="19" s="1"/>
  <c r="AF23" i="19" s="1"/>
  <c r="AH23" i="19" s="1"/>
  <c r="AI23" i="19" s="1"/>
  <c r="AJ23" i="19" s="1"/>
  <c r="AK23" i="19" s="1"/>
  <c r="AM23" i="19" s="1"/>
  <c r="AN23" i="19" s="1"/>
  <c r="AO23" i="19" s="1"/>
  <c r="AP23" i="19" s="1"/>
  <c r="AR23" i="19" s="1"/>
  <c r="AT23" i="19" s="1"/>
  <c r="AV23" i="19" s="1"/>
  <c r="AW23" i="19" s="1"/>
  <c r="C23" i="19"/>
  <c r="C22" i="19"/>
  <c r="BF21" i="19"/>
  <c r="C21" i="19"/>
  <c r="O21" i="19"/>
  <c r="P21" i="19"/>
  <c r="Q21" i="19"/>
  <c r="U21" i="19" s="1"/>
  <c r="W21" i="19" s="1"/>
  <c r="X21" i="19" s="1"/>
  <c r="Z21" i="19" s="1"/>
  <c r="AA21" i="19" s="1"/>
  <c r="AB21" i="19" s="1"/>
  <c r="AC21" i="19" s="1"/>
  <c r="AD21" i="19" s="1"/>
  <c r="AF21" i="19" s="1"/>
  <c r="AH21" i="19" s="1"/>
  <c r="AJ21" i="19" s="1"/>
  <c r="AK21" i="19" s="1"/>
  <c r="AL21" i="19" s="1"/>
  <c r="AM21" i="19" s="1"/>
  <c r="AO21" i="19" s="1"/>
  <c r="AP21" i="19" s="1"/>
  <c r="AQ21" i="19" s="1"/>
  <c r="AR21" i="19" s="1"/>
  <c r="AT21" i="19" s="1"/>
  <c r="AV21" i="19" s="1"/>
  <c r="AX21" i="19" s="1"/>
  <c r="AY21" i="19" s="1"/>
  <c r="AZ21" i="19" s="1"/>
  <c r="G174" i="19"/>
  <c r="G173" i="19"/>
  <c r="G172" i="19"/>
  <c r="G171" i="19"/>
  <c r="G169" i="19"/>
  <c r="G167" i="19"/>
  <c r="G165" i="19"/>
  <c r="G163" i="19"/>
  <c r="G162" i="19"/>
  <c r="G161" i="19"/>
  <c r="G160" i="19"/>
  <c r="G159" i="19"/>
  <c r="G158" i="19"/>
  <c r="G157" i="19"/>
  <c r="G156" i="19"/>
  <c r="G155" i="19"/>
  <c r="G154" i="19"/>
  <c r="G153" i="19"/>
  <c r="G152" i="19"/>
  <c r="G151" i="19"/>
  <c r="G150" i="19"/>
  <c r="G149" i="19"/>
  <c r="G148" i="19"/>
  <c r="G146" i="19"/>
  <c r="G145" i="19"/>
  <c r="G143" i="19"/>
  <c r="G142" i="19"/>
  <c r="G140" i="19"/>
  <c r="G139" i="19"/>
  <c r="G137" i="19"/>
  <c r="G136" i="19"/>
  <c r="G134" i="19"/>
  <c r="G133" i="19"/>
  <c r="G59" i="19"/>
  <c r="G57" i="19"/>
  <c r="G44" i="19"/>
  <c r="G43" i="19"/>
  <c r="G41" i="19"/>
  <c r="G40" i="19"/>
  <c r="G38" i="19"/>
  <c r="G28" i="19"/>
  <c r="K175" i="19"/>
  <c r="C175" i="19"/>
  <c r="C174" i="19"/>
  <c r="C173" i="19"/>
  <c r="C172" i="19"/>
  <c r="C171" i="19"/>
  <c r="K170" i="19"/>
  <c r="C170" i="19"/>
  <c r="C169" i="19"/>
  <c r="K168" i="19"/>
  <c r="C168" i="19"/>
  <c r="C167" i="19"/>
  <c r="K166" i="19"/>
  <c r="C166" i="19"/>
  <c r="C165" i="19"/>
  <c r="K164" i="19"/>
  <c r="C164" i="19"/>
  <c r="C163" i="19"/>
  <c r="C159" i="19"/>
  <c r="C158" i="19"/>
  <c r="C157" i="19"/>
  <c r="C156" i="19"/>
  <c r="BF155" i="19"/>
  <c r="C155" i="19"/>
  <c r="BF154" i="19"/>
  <c r="C154" i="19"/>
  <c r="BF153" i="19"/>
  <c r="C153" i="19"/>
  <c r="BF152" i="19"/>
  <c r="C152" i="19"/>
  <c r="BF151" i="19"/>
  <c r="C151" i="19"/>
  <c r="BF150" i="19"/>
  <c r="C150" i="19"/>
  <c r="BF149" i="19"/>
  <c r="C149" i="19"/>
  <c r="BF148" i="19"/>
  <c r="C148" i="19"/>
  <c r="BF147" i="19"/>
  <c r="K147" i="19"/>
  <c r="C147" i="19"/>
  <c r="BF146" i="19"/>
  <c r="C146" i="19"/>
  <c r="BF145" i="19"/>
  <c r="C145" i="19"/>
  <c r="BF144" i="19"/>
  <c r="K144" i="19"/>
  <c r="BF143" i="19"/>
  <c r="BF142" i="19"/>
  <c r="BF141" i="19"/>
  <c r="K141" i="19"/>
  <c r="BF140" i="19"/>
  <c r="BF139" i="19"/>
  <c r="C139" i="19"/>
  <c r="BF138" i="19"/>
  <c r="K138" i="19"/>
  <c r="C138" i="19"/>
  <c r="BF137" i="19"/>
  <c r="C137" i="19"/>
  <c r="BF136" i="19"/>
  <c r="C136" i="19"/>
  <c r="BF135" i="19"/>
  <c r="K135" i="19"/>
  <c r="C135" i="19"/>
  <c r="BF134" i="19"/>
  <c r="C134" i="19"/>
  <c r="BF133" i="19"/>
  <c r="C133" i="19"/>
  <c r="BF126" i="19"/>
  <c r="K126" i="19"/>
  <c r="C126" i="19"/>
  <c r="BF125" i="19"/>
  <c r="K125" i="19"/>
  <c r="C125" i="19"/>
  <c r="BF124" i="19"/>
  <c r="K124" i="19"/>
  <c r="C124" i="19"/>
  <c r="BF123" i="19"/>
  <c r="K123" i="19"/>
  <c r="C123" i="19"/>
  <c r="BF122" i="19"/>
  <c r="K122" i="19"/>
  <c r="C122" i="19"/>
  <c r="BF121" i="19"/>
  <c r="K121" i="19"/>
  <c r="C121" i="19"/>
  <c r="BF120" i="19"/>
  <c r="K120" i="19"/>
  <c r="C120" i="19"/>
  <c r="BF119" i="19"/>
  <c r="K119" i="19"/>
  <c r="C119" i="19"/>
  <c r="BF118" i="19"/>
  <c r="K118" i="19"/>
  <c r="C118" i="19"/>
  <c r="BF117" i="19"/>
  <c r="K117" i="19"/>
  <c r="C117" i="19"/>
  <c r="BF116" i="19"/>
  <c r="K116" i="19"/>
  <c r="C116" i="19"/>
  <c r="BF115" i="19"/>
  <c r="K115" i="19"/>
  <c r="C115" i="19"/>
  <c r="BF114" i="19"/>
  <c r="K114" i="19"/>
  <c r="C114" i="19"/>
  <c r="BF113" i="19"/>
  <c r="K113" i="19"/>
  <c r="C113" i="19"/>
  <c r="BF112" i="19"/>
  <c r="K112" i="19"/>
  <c r="C112" i="19"/>
  <c r="BF111" i="19"/>
  <c r="K111" i="19"/>
  <c r="C111" i="19"/>
  <c r="BF110" i="19"/>
  <c r="K110" i="19"/>
  <c r="C110" i="19"/>
  <c r="BF109" i="19"/>
  <c r="K109" i="19"/>
  <c r="C109" i="19"/>
  <c r="BF108" i="19"/>
  <c r="K108" i="19"/>
  <c r="C108" i="19"/>
  <c r="BF107" i="19"/>
  <c r="K107" i="19"/>
  <c r="C107" i="19"/>
  <c r="BF106" i="19"/>
  <c r="K106" i="19"/>
  <c r="C106" i="19"/>
  <c r="BF105" i="19"/>
  <c r="K105" i="19"/>
  <c r="C105" i="19"/>
  <c r="BF104" i="19"/>
  <c r="K104" i="19"/>
  <c r="C104" i="19"/>
  <c r="BF103" i="19"/>
  <c r="K103" i="19"/>
  <c r="C103" i="19"/>
  <c r="BF102" i="19"/>
  <c r="K102" i="19"/>
  <c r="C102" i="19"/>
  <c r="BF101" i="19"/>
  <c r="K101" i="19"/>
  <c r="C101" i="19"/>
  <c r="BF100" i="19"/>
  <c r="K100" i="19"/>
  <c r="C100" i="19"/>
  <c r="BF99" i="19"/>
  <c r="K99" i="19"/>
  <c r="C99" i="19"/>
  <c r="BF98" i="19"/>
  <c r="K98" i="19"/>
  <c r="C98" i="19"/>
  <c r="BF97" i="19"/>
  <c r="K97" i="19"/>
  <c r="C97" i="19"/>
  <c r="BF96" i="19"/>
  <c r="K96" i="19"/>
  <c r="BF95" i="19"/>
  <c r="K95" i="19"/>
  <c r="BF94" i="19"/>
  <c r="K94" i="19"/>
  <c r="BF93" i="19"/>
  <c r="K93" i="19"/>
  <c r="BF92" i="19"/>
  <c r="K92" i="19"/>
  <c r="BF91" i="19"/>
  <c r="K91" i="19"/>
  <c r="BF90" i="19"/>
  <c r="K90" i="19"/>
  <c r="BF89" i="19"/>
  <c r="K89" i="19"/>
  <c r="BF88" i="19"/>
  <c r="K88" i="19"/>
  <c r="BF87" i="19"/>
  <c r="K87" i="19"/>
  <c r="BF86" i="19"/>
  <c r="K86" i="19"/>
  <c r="BF85" i="19"/>
  <c r="K85" i="19"/>
  <c r="BF84" i="19"/>
  <c r="K84" i="19"/>
  <c r="BF83" i="19"/>
  <c r="K83" i="19"/>
  <c r="BF82" i="19"/>
  <c r="K82" i="19"/>
  <c r="BF81" i="19"/>
  <c r="K81" i="19"/>
  <c r="BF80" i="19"/>
  <c r="K80" i="19"/>
  <c r="BF79" i="19"/>
  <c r="K79" i="19"/>
  <c r="BF78" i="19"/>
  <c r="K78" i="19"/>
  <c r="BF77" i="19"/>
  <c r="K77" i="19"/>
  <c r="BF76" i="19"/>
  <c r="K76" i="19"/>
  <c r="BF75" i="19"/>
  <c r="K75" i="19"/>
  <c r="C75" i="19"/>
  <c r="BF74" i="19"/>
  <c r="K74" i="19"/>
  <c r="C74" i="19"/>
  <c r="BF73" i="19"/>
  <c r="K73" i="19"/>
  <c r="C73" i="19"/>
  <c r="BF72" i="19"/>
  <c r="K72" i="19"/>
  <c r="C72" i="19"/>
  <c r="BF71" i="19"/>
  <c r="K71" i="19"/>
  <c r="C71" i="19"/>
  <c r="BF70" i="19"/>
  <c r="K70" i="19"/>
  <c r="C70" i="19"/>
  <c r="BF69" i="19"/>
  <c r="K69" i="19"/>
  <c r="C69" i="19"/>
  <c r="BF68" i="19"/>
  <c r="K68" i="19"/>
  <c r="C68" i="19"/>
  <c r="BF67" i="19"/>
  <c r="K67" i="19"/>
  <c r="C67" i="19"/>
  <c r="BF66" i="19"/>
  <c r="K66" i="19"/>
  <c r="C66" i="19"/>
  <c r="BF65" i="19"/>
  <c r="K65" i="19"/>
  <c r="C65" i="19"/>
  <c r="BF64" i="19"/>
  <c r="C64" i="19"/>
  <c r="BF63" i="19"/>
  <c r="C63" i="19"/>
  <c r="BF62" i="19"/>
  <c r="C62" i="19"/>
  <c r="BF61" i="19"/>
  <c r="K61" i="19"/>
  <c r="C61" i="19"/>
  <c r="BF60" i="19"/>
  <c r="K60" i="19"/>
  <c r="C60" i="19"/>
  <c r="BF59" i="19"/>
  <c r="C59" i="19"/>
  <c r="BF58" i="19"/>
  <c r="C58" i="19"/>
  <c r="BF57" i="19"/>
  <c r="C57" i="19"/>
  <c r="BF56" i="19"/>
  <c r="C56" i="19"/>
  <c r="BF55" i="19"/>
  <c r="K55" i="19"/>
  <c r="BF54" i="19"/>
  <c r="K54" i="19"/>
  <c r="BF53" i="19"/>
  <c r="K53" i="19"/>
  <c r="C53" i="19"/>
  <c r="BF52" i="19"/>
  <c r="K52" i="19"/>
  <c r="C52" i="19"/>
  <c r="BF51" i="19"/>
  <c r="K51" i="19"/>
  <c r="C51" i="19"/>
  <c r="BF50" i="19"/>
  <c r="K50" i="19"/>
  <c r="C50" i="19"/>
  <c r="BF49" i="19"/>
  <c r="K49" i="19"/>
  <c r="C49" i="19"/>
  <c r="BF48" i="19"/>
  <c r="K48" i="19"/>
  <c r="C48" i="19"/>
  <c r="BF47" i="19"/>
  <c r="K47" i="19"/>
  <c r="C47" i="19"/>
  <c r="BF46" i="19"/>
  <c r="K46" i="19"/>
  <c r="C46" i="19"/>
  <c r="BF45" i="19"/>
  <c r="K45" i="19"/>
  <c r="C45" i="19"/>
  <c r="BF44" i="19"/>
  <c r="C44" i="19"/>
  <c r="BF43" i="19"/>
  <c r="C43" i="19"/>
  <c r="BF42" i="19"/>
  <c r="K42" i="19"/>
  <c r="C42" i="19"/>
  <c r="BF41" i="19"/>
  <c r="C41" i="19"/>
  <c r="BF40" i="19"/>
  <c r="C40" i="19"/>
  <c r="BF39" i="19"/>
  <c r="K39" i="19"/>
  <c r="C39" i="19"/>
  <c r="BF38" i="19"/>
  <c r="C38" i="19"/>
  <c r="BF32" i="19"/>
  <c r="BF31" i="19"/>
  <c r="K31" i="19"/>
  <c r="BF30" i="19"/>
  <c r="BF29" i="19"/>
  <c r="BF28" i="19"/>
  <c r="C28" i="19"/>
  <c r="BF27" i="19"/>
  <c r="K27" i="19"/>
  <c r="C27" i="19"/>
  <c r="BF26" i="19"/>
  <c r="K26" i="19"/>
  <c r="C26" i="19"/>
  <c r="BF25" i="19"/>
  <c r="K25" i="19"/>
  <c r="C25" i="19"/>
  <c r="BF20" i="19"/>
  <c r="C20" i="19"/>
  <c r="BF19" i="19"/>
  <c r="C19" i="19"/>
  <c r="BF18" i="19"/>
  <c r="C18" i="19"/>
  <c r="BF17" i="19"/>
  <c r="C17" i="19"/>
  <c r="BF16" i="19"/>
  <c r="C16" i="19"/>
  <c r="BF15" i="19"/>
  <c r="C15" i="19"/>
  <c r="BF14" i="19"/>
  <c r="C14" i="19"/>
  <c r="BF13" i="19"/>
  <c r="C13" i="19"/>
  <c r="BF12" i="19"/>
  <c r="C12" i="19"/>
  <c r="BF11" i="19"/>
  <c r="C11" i="19"/>
  <c r="BF10" i="19"/>
  <c r="C10" i="19"/>
  <c r="BF9" i="19"/>
  <c r="C9" i="19"/>
  <c r="BF8" i="19"/>
  <c r="C8" i="19"/>
  <c r="BF7" i="19"/>
  <c r="C7" i="19"/>
  <c r="BF6" i="19"/>
  <c r="K6" i="19"/>
  <c r="C6" i="19"/>
  <c r="BF5" i="19"/>
  <c r="K5" i="19"/>
  <c r="C5" i="19"/>
  <c r="BF4" i="19"/>
  <c r="K4" i="19"/>
  <c r="C4" i="19"/>
  <c r="BF3" i="19"/>
  <c r="K3" i="19"/>
  <c r="C3" i="19"/>
  <c r="BF2" i="19"/>
  <c r="K2" i="19"/>
  <c r="C2" i="19"/>
  <c r="J37" i="17"/>
  <c r="C37" i="17"/>
  <c r="J36" i="17"/>
  <c r="C36" i="17"/>
  <c r="J35" i="17"/>
  <c r="C35" i="17"/>
  <c r="J34" i="17"/>
  <c r="C34" i="17"/>
  <c r="J33" i="17"/>
  <c r="C33" i="17"/>
  <c r="J32" i="17"/>
  <c r="C32" i="17"/>
  <c r="J31" i="17"/>
  <c r="C31" i="17"/>
  <c r="J30" i="17"/>
  <c r="C30" i="17"/>
  <c r="J29" i="17"/>
  <c r="C29" i="17"/>
  <c r="J28" i="17"/>
  <c r="C28" i="17"/>
  <c r="J27" i="17"/>
  <c r="C27" i="17"/>
  <c r="J26" i="17"/>
  <c r="C26" i="17"/>
  <c r="J25" i="17"/>
  <c r="C25" i="17"/>
  <c r="J24" i="17"/>
  <c r="C24" i="17"/>
  <c r="J23" i="17"/>
  <c r="C23" i="17"/>
  <c r="J22" i="17"/>
  <c r="C22" i="17"/>
  <c r="J21" i="17"/>
  <c r="C21" i="17"/>
  <c r="J20" i="17"/>
  <c r="C20" i="17"/>
  <c r="J19" i="17"/>
  <c r="C19" i="17"/>
  <c r="J18" i="17"/>
  <c r="C18" i="17"/>
  <c r="J17" i="17"/>
  <c r="C17" i="17"/>
  <c r="J16" i="17"/>
  <c r="C16" i="17"/>
  <c r="J15" i="17"/>
  <c r="J14" i="17"/>
  <c r="J13" i="17"/>
  <c r="J12" i="17"/>
  <c r="J11" i="17"/>
  <c r="J10" i="17"/>
  <c r="J9" i="17"/>
  <c r="Q8" i="17"/>
  <c r="S8" i="17" s="1"/>
  <c r="J7" i="17"/>
  <c r="K166" i="3"/>
  <c r="C166" i="3"/>
  <c r="C165" i="3"/>
  <c r="C164" i="3"/>
  <c r="C163" i="3"/>
  <c r="C162" i="3"/>
  <c r="K161" i="3"/>
  <c r="C161" i="3"/>
  <c r="C160" i="3"/>
  <c r="K159" i="3"/>
  <c r="C159" i="3"/>
  <c r="C158" i="3"/>
  <c r="K157" i="3"/>
  <c r="C157" i="3"/>
  <c r="C156" i="3"/>
  <c r="K155" i="3"/>
  <c r="C155" i="3"/>
  <c r="C154" i="3"/>
  <c r="C144" i="3"/>
  <c r="C143" i="3"/>
  <c r="C142" i="3"/>
  <c r="C141" i="3"/>
  <c r="BF140" i="3"/>
  <c r="C140" i="3"/>
  <c r="BF139" i="3"/>
  <c r="C139" i="3"/>
  <c r="BF138" i="3"/>
  <c r="C138" i="3"/>
  <c r="BF137" i="3"/>
  <c r="C137" i="3"/>
  <c r="BF136" i="3"/>
  <c r="C136" i="3"/>
  <c r="BF135" i="3"/>
  <c r="C135" i="3"/>
  <c r="BF134" i="3"/>
  <c r="C134" i="3"/>
  <c r="BF133" i="3"/>
  <c r="C133" i="3"/>
  <c r="BF132" i="3"/>
  <c r="K132" i="3"/>
  <c r="C132" i="3"/>
  <c r="BF131" i="3"/>
  <c r="C131" i="3"/>
  <c r="BF130" i="3"/>
  <c r="C130" i="3"/>
  <c r="BF129" i="3"/>
  <c r="K129" i="3"/>
  <c r="BF128" i="3"/>
  <c r="BF127" i="3"/>
  <c r="BF126" i="3"/>
  <c r="K126" i="3"/>
  <c r="BF125" i="3"/>
  <c r="BF124" i="3"/>
  <c r="C124" i="3"/>
  <c r="BF123" i="3"/>
  <c r="K123" i="3"/>
  <c r="C123" i="3"/>
  <c r="BF122" i="3"/>
  <c r="C122" i="3"/>
  <c r="BF121" i="3"/>
  <c r="C121" i="3"/>
  <c r="BF120" i="3"/>
  <c r="K120" i="3"/>
  <c r="C120" i="3"/>
  <c r="BF119" i="3"/>
  <c r="C119" i="3"/>
  <c r="BF118" i="3"/>
  <c r="C118" i="3"/>
  <c r="BF117" i="3"/>
  <c r="K117" i="3"/>
  <c r="C117" i="3"/>
  <c r="BF116" i="3"/>
  <c r="K116" i="3"/>
  <c r="C116" i="3"/>
  <c r="BF115" i="3"/>
  <c r="K115" i="3"/>
  <c r="C115" i="3"/>
  <c r="BF114" i="3"/>
  <c r="K114" i="3"/>
  <c r="C114" i="3"/>
  <c r="BF113" i="3"/>
  <c r="K113" i="3"/>
  <c r="C113" i="3"/>
  <c r="BF112" i="3"/>
  <c r="K112" i="3"/>
  <c r="C112" i="3"/>
  <c r="BF111" i="3"/>
  <c r="K111" i="3"/>
  <c r="C111" i="3"/>
  <c r="BF110" i="3"/>
  <c r="K110" i="3"/>
  <c r="C110" i="3"/>
  <c r="BF109" i="3"/>
  <c r="K109" i="3"/>
  <c r="C109" i="3"/>
  <c r="BF108" i="3"/>
  <c r="K108" i="3"/>
  <c r="C108" i="3"/>
  <c r="BF107" i="3"/>
  <c r="K107" i="3"/>
  <c r="C107" i="3"/>
  <c r="BF106" i="3"/>
  <c r="K106" i="3"/>
  <c r="C106" i="3"/>
  <c r="BF105" i="3"/>
  <c r="K105" i="3"/>
  <c r="C105" i="3"/>
  <c r="BF104" i="3"/>
  <c r="K104" i="3"/>
  <c r="C104" i="3"/>
  <c r="BF103" i="3"/>
  <c r="K103" i="3"/>
  <c r="C103" i="3"/>
  <c r="BF102" i="3"/>
  <c r="K102" i="3"/>
  <c r="C102" i="3"/>
  <c r="BF101" i="3"/>
  <c r="K101" i="3"/>
  <c r="C101" i="3"/>
  <c r="BF100" i="3"/>
  <c r="K100" i="3"/>
  <c r="C100" i="3"/>
  <c r="BF99" i="3"/>
  <c r="K99" i="3"/>
  <c r="C99" i="3"/>
  <c r="BF98" i="3"/>
  <c r="K98" i="3"/>
  <c r="C98" i="3"/>
  <c r="BF97" i="3"/>
  <c r="K97" i="3"/>
  <c r="C97" i="3"/>
  <c r="BF96" i="3"/>
  <c r="K96" i="3"/>
  <c r="C96" i="3"/>
  <c r="BF95" i="3"/>
  <c r="K95" i="3"/>
  <c r="C95" i="3"/>
  <c r="BF94" i="3"/>
  <c r="K94" i="3"/>
  <c r="C94" i="3"/>
  <c r="BF93" i="3"/>
  <c r="K93" i="3"/>
  <c r="C93" i="3"/>
  <c r="BF92" i="3"/>
  <c r="K92" i="3"/>
  <c r="C92" i="3"/>
  <c r="BF91" i="3"/>
  <c r="K91" i="3"/>
  <c r="C91" i="3"/>
  <c r="BF90" i="3"/>
  <c r="K90" i="3"/>
  <c r="C90" i="3"/>
  <c r="BF89" i="3"/>
  <c r="K89" i="3"/>
  <c r="C89" i="3"/>
  <c r="BF88" i="3"/>
  <c r="K88" i="3"/>
  <c r="C88" i="3"/>
  <c r="BF87" i="3"/>
  <c r="K87" i="3"/>
  <c r="BF86" i="3"/>
  <c r="K86" i="3"/>
  <c r="BF85" i="3"/>
  <c r="K85" i="3"/>
  <c r="BF84" i="3"/>
  <c r="K84" i="3"/>
  <c r="BF83" i="3"/>
  <c r="K83" i="3"/>
  <c r="BF82" i="3"/>
  <c r="K82" i="3"/>
  <c r="BF81" i="3"/>
  <c r="K81" i="3"/>
  <c r="BF80" i="3"/>
  <c r="K80" i="3"/>
  <c r="BF79" i="3"/>
  <c r="K79" i="3"/>
  <c r="BF78" i="3"/>
  <c r="K78" i="3"/>
  <c r="BF77" i="3"/>
  <c r="K77" i="3"/>
  <c r="BF76" i="3"/>
  <c r="K76" i="3"/>
  <c r="BF75" i="3"/>
  <c r="K75" i="3"/>
  <c r="BF74" i="3"/>
  <c r="K74" i="3"/>
  <c r="BF73" i="3"/>
  <c r="K73" i="3"/>
  <c r="BF72" i="3"/>
  <c r="K72" i="3"/>
  <c r="BF71" i="3"/>
  <c r="K71" i="3"/>
  <c r="BF70" i="3"/>
  <c r="K70" i="3"/>
  <c r="BF69" i="3"/>
  <c r="K69" i="3"/>
  <c r="BF68" i="3"/>
  <c r="K68" i="3"/>
  <c r="BF67" i="3"/>
  <c r="K67" i="3"/>
  <c r="BF66" i="3"/>
  <c r="K66" i="3"/>
  <c r="C66" i="3"/>
  <c r="BF65" i="3"/>
  <c r="K65" i="3"/>
  <c r="C65" i="3"/>
  <c r="BF64" i="3"/>
  <c r="K64" i="3"/>
  <c r="C64" i="3"/>
  <c r="BF63" i="3"/>
  <c r="K63" i="3"/>
  <c r="C63" i="3"/>
  <c r="BF62" i="3"/>
  <c r="K62" i="3"/>
  <c r="C62" i="3"/>
  <c r="BF61" i="3"/>
  <c r="K61" i="3"/>
  <c r="C61" i="3"/>
  <c r="BF60" i="3"/>
  <c r="K60" i="3"/>
  <c r="C60" i="3"/>
  <c r="BF59" i="3"/>
  <c r="K59" i="3"/>
  <c r="C59" i="3"/>
  <c r="BF58" i="3"/>
  <c r="K58" i="3"/>
  <c r="C58" i="3"/>
  <c r="BF57" i="3"/>
  <c r="K57" i="3"/>
  <c r="C57" i="3"/>
  <c r="BF56" i="3"/>
  <c r="K56" i="3"/>
  <c r="C56" i="3"/>
  <c r="BF55" i="3"/>
  <c r="K55" i="3"/>
  <c r="C55" i="3"/>
  <c r="BF54" i="3"/>
  <c r="K54" i="3"/>
  <c r="C54" i="3"/>
  <c r="BF53" i="3"/>
  <c r="K53" i="3"/>
  <c r="C53" i="3"/>
  <c r="BF52" i="3"/>
  <c r="K52" i="3"/>
  <c r="C52" i="3"/>
  <c r="BF51" i="3"/>
  <c r="K51" i="3"/>
  <c r="C51" i="3"/>
  <c r="BF50" i="3"/>
  <c r="C50" i="3"/>
  <c r="BF49" i="3"/>
  <c r="C49" i="3"/>
  <c r="BF48" i="3"/>
  <c r="C48" i="3"/>
  <c r="BF47" i="3"/>
  <c r="C47" i="3"/>
  <c r="BF46" i="3"/>
  <c r="K46" i="3"/>
  <c r="BF45" i="3"/>
  <c r="K45" i="3"/>
  <c r="BF44" i="3"/>
  <c r="K44" i="3"/>
  <c r="C44" i="3"/>
  <c r="BF43" i="3"/>
  <c r="K43" i="3"/>
  <c r="C43" i="3"/>
  <c r="BF42" i="3"/>
  <c r="K42" i="3"/>
  <c r="C42" i="3"/>
  <c r="BF41" i="3"/>
  <c r="K41" i="3"/>
  <c r="C41" i="3"/>
  <c r="BF40" i="3"/>
  <c r="K40" i="3"/>
  <c r="C40" i="3"/>
  <c r="BF39" i="3"/>
  <c r="K39" i="3"/>
  <c r="C39" i="3"/>
  <c r="BF38" i="3"/>
  <c r="K38" i="3"/>
  <c r="C38" i="3"/>
  <c r="BF37" i="3"/>
  <c r="K37" i="3"/>
  <c r="C37" i="3"/>
  <c r="BF28" i="3"/>
  <c r="C28" i="3"/>
  <c r="BF27" i="3"/>
  <c r="K27" i="3"/>
  <c r="C27" i="3"/>
  <c r="BF26" i="3"/>
  <c r="K26" i="3"/>
  <c r="C26" i="3"/>
  <c r="BF25" i="3"/>
  <c r="K25" i="3"/>
  <c r="C25" i="3"/>
  <c r="BF24" i="3"/>
  <c r="C24" i="3"/>
  <c r="BF23" i="3"/>
  <c r="K23" i="3"/>
  <c r="C23" i="3"/>
  <c r="BF22" i="3"/>
  <c r="K22" i="3"/>
  <c r="C22" i="3"/>
  <c r="BF21" i="3"/>
  <c r="K21" i="3"/>
  <c r="C21" i="3"/>
  <c r="BF20" i="3"/>
  <c r="K20" i="3"/>
  <c r="C20" i="3"/>
  <c r="BF19" i="3"/>
  <c r="K19" i="3"/>
  <c r="C19" i="3"/>
  <c r="BF18" i="3"/>
  <c r="K18" i="3"/>
  <c r="C18" i="3"/>
  <c r="BF17" i="3"/>
  <c r="K17" i="3"/>
  <c r="C17" i="3"/>
  <c r="BF16" i="3"/>
  <c r="K16" i="3"/>
  <c r="C16" i="3"/>
  <c r="BF15" i="3"/>
  <c r="K15" i="3"/>
  <c r="C15" i="3"/>
  <c r="BF14" i="3"/>
  <c r="K14" i="3"/>
  <c r="C14" i="3"/>
  <c r="BF13" i="3"/>
  <c r="K13" i="3"/>
  <c r="C13" i="3"/>
  <c r="BF12" i="3"/>
  <c r="K12" i="3"/>
  <c r="C12" i="3"/>
  <c r="BF11" i="3"/>
  <c r="K11" i="3"/>
  <c r="C11" i="3"/>
  <c r="BF10" i="3"/>
  <c r="K10" i="3"/>
  <c r="C10" i="3"/>
  <c r="BF9" i="3"/>
  <c r="K9" i="3"/>
  <c r="C9" i="3"/>
  <c r="BF8" i="3"/>
  <c r="K8" i="3"/>
  <c r="C8" i="3"/>
  <c r="BF7" i="3"/>
  <c r="K7" i="3"/>
  <c r="C7" i="3"/>
  <c r="BF6" i="3"/>
  <c r="K6" i="3"/>
  <c r="C6" i="3"/>
  <c r="BF5" i="3"/>
  <c r="K5" i="3"/>
  <c r="C5" i="3"/>
  <c r="BF4" i="3"/>
  <c r="K4" i="3"/>
  <c r="C4" i="3"/>
  <c r="BF3" i="3"/>
  <c r="K3" i="3"/>
  <c r="C3" i="3"/>
  <c r="BF2" i="3"/>
  <c r="K2" i="3"/>
  <c r="C2" i="3"/>
  <c r="J160" i="15"/>
  <c r="C160" i="15"/>
  <c r="C159" i="15"/>
  <c r="C158" i="15"/>
  <c r="C157" i="15"/>
  <c r="C156" i="15"/>
  <c r="J155" i="15"/>
  <c r="C155" i="15"/>
  <c r="C154" i="15"/>
  <c r="J153" i="15"/>
  <c r="C153" i="15"/>
  <c r="C152" i="15"/>
  <c r="J151" i="15"/>
  <c r="C151" i="15"/>
  <c r="C150" i="15"/>
  <c r="J149" i="15"/>
  <c r="C149" i="15"/>
  <c r="C148" i="15"/>
  <c r="C144" i="15"/>
  <c r="C143" i="15"/>
  <c r="C142" i="15"/>
  <c r="C141" i="15"/>
  <c r="BD140" i="15"/>
  <c r="C140" i="15"/>
  <c r="BD139" i="15"/>
  <c r="C139" i="15"/>
  <c r="BD138" i="15"/>
  <c r="C138" i="15"/>
  <c r="BD137" i="15"/>
  <c r="C137" i="15"/>
  <c r="BD136" i="15"/>
  <c r="C136" i="15"/>
  <c r="BD135" i="15"/>
  <c r="C135" i="15"/>
  <c r="BD134" i="15"/>
  <c r="C134" i="15"/>
  <c r="BD133" i="15"/>
  <c r="C133" i="15"/>
  <c r="BD132" i="15"/>
  <c r="J132" i="15"/>
  <c r="C132" i="15"/>
  <c r="BD131" i="15"/>
  <c r="C131" i="15"/>
  <c r="BD130" i="15"/>
  <c r="C130" i="15"/>
  <c r="BD129" i="15"/>
  <c r="J129" i="15"/>
  <c r="BD128" i="15"/>
  <c r="BD127" i="15"/>
  <c r="BD126" i="15"/>
  <c r="J126" i="15"/>
  <c r="BD125" i="15"/>
  <c r="BD124" i="15"/>
  <c r="C124" i="15"/>
  <c r="BD123" i="15"/>
  <c r="J123" i="15"/>
  <c r="C123" i="15"/>
  <c r="BD122" i="15"/>
  <c r="C122" i="15"/>
  <c r="BD121" i="15"/>
  <c r="C121" i="15"/>
  <c r="BD120" i="15"/>
  <c r="J120" i="15"/>
  <c r="C120" i="15"/>
  <c r="BD119" i="15"/>
  <c r="C119" i="15"/>
  <c r="BD118" i="15"/>
  <c r="C118" i="15"/>
  <c r="BD117" i="15"/>
  <c r="J117" i="15"/>
  <c r="C117" i="15"/>
  <c r="BD116" i="15"/>
  <c r="J116" i="15"/>
  <c r="C116" i="15"/>
  <c r="BD115" i="15"/>
  <c r="J115" i="15"/>
  <c r="C115" i="15"/>
  <c r="BD114" i="15"/>
  <c r="J114" i="15"/>
  <c r="C114" i="15"/>
  <c r="BD113" i="15"/>
  <c r="J113" i="15"/>
  <c r="C113" i="15"/>
  <c r="BD112" i="15"/>
  <c r="J112" i="15"/>
  <c r="C112" i="15"/>
  <c r="BD111" i="15"/>
  <c r="J111" i="15"/>
  <c r="C111" i="15"/>
  <c r="BD110" i="15"/>
  <c r="J110" i="15"/>
  <c r="C110" i="15"/>
  <c r="BD109" i="15"/>
  <c r="J109" i="15"/>
  <c r="C109" i="15"/>
  <c r="BD108" i="15"/>
  <c r="J108" i="15"/>
  <c r="C108" i="15"/>
  <c r="BD107" i="15"/>
  <c r="J107" i="15"/>
  <c r="C107" i="15"/>
  <c r="BD106" i="15"/>
  <c r="J106" i="15"/>
  <c r="C106" i="15"/>
  <c r="BD105" i="15"/>
  <c r="J105" i="15"/>
  <c r="C105" i="15"/>
  <c r="BD104" i="15"/>
  <c r="J104" i="15"/>
  <c r="C104" i="15"/>
  <c r="BD103" i="15"/>
  <c r="J103" i="15"/>
  <c r="C103" i="15"/>
  <c r="BD102" i="15"/>
  <c r="J102" i="15"/>
  <c r="C102" i="15"/>
  <c r="BD101" i="15"/>
  <c r="J101" i="15"/>
  <c r="C101" i="15"/>
  <c r="BD100" i="15"/>
  <c r="J100" i="15"/>
  <c r="C100" i="15"/>
  <c r="BD99" i="15"/>
  <c r="J99" i="15"/>
  <c r="C99" i="15"/>
  <c r="BD98" i="15"/>
  <c r="J98" i="15"/>
  <c r="C98" i="15"/>
  <c r="BD97" i="15"/>
  <c r="J97" i="15"/>
  <c r="C97" i="15"/>
  <c r="BD96" i="15"/>
  <c r="J96" i="15"/>
  <c r="C96" i="15"/>
  <c r="BD95" i="15"/>
  <c r="J95" i="15"/>
  <c r="C95" i="15"/>
  <c r="BD94" i="15"/>
  <c r="J94" i="15"/>
  <c r="C94" i="15"/>
  <c r="BD93" i="15"/>
  <c r="J93" i="15"/>
  <c r="C93" i="15"/>
  <c r="BD92" i="15"/>
  <c r="J92" i="15"/>
  <c r="C92" i="15"/>
  <c r="BD91" i="15"/>
  <c r="J91" i="15"/>
  <c r="C91" i="15"/>
  <c r="BD90" i="15"/>
  <c r="J90" i="15"/>
  <c r="C90" i="15"/>
  <c r="BD89" i="15"/>
  <c r="J89" i="15"/>
  <c r="C89" i="15"/>
  <c r="BD88" i="15"/>
  <c r="J88" i="15"/>
  <c r="C88" i="15"/>
  <c r="BD87" i="15"/>
  <c r="J87" i="15"/>
  <c r="BD86" i="15"/>
  <c r="J86" i="15"/>
  <c r="BD85" i="15"/>
  <c r="J85" i="15"/>
  <c r="BD84" i="15"/>
  <c r="J84" i="15"/>
  <c r="BD83" i="15"/>
  <c r="J83" i="15"/>
  <c r="BD82" i="15"/>
  <c r="J82" i="15"/>
  <c r="BD81" i="15"/>
  <c r="J81" i="15"/>
  <c r="BD80" i="15"/>
  <c r="J80" i="15"/>
  <c r="BD79" i="15"/>
  <c r="J79" i="15"/>
  <c r="BD78" i="15"/>
  <c r="J78" i="15"/>
  <c r="BD77" i="15"/>
  <c r="J77" i="15"/>
  <c r="BD76" i="15"/>
  <c r="J76" i="15"/>
  <c r="BD75" i="15"/>
  <c r="J75" i="15"/>
  <c r="BD74" i="15"/>
  <c r="J74" i="15"/>
  <c r="BD73" i="15"/>
  <c r="J73" i="15"/>
  <c r="BD72" i="15"/>
  <c r="J72" i="15"/>
  <c r="BD71" i="15"/>
  <c r="J71" i="15"/>
  <c r="BD70" i="15"/>
  <c r="J70" i="15"/>
  <c r="BD69" i="15"/>
  <c r="J69" i="15"/>
  <c r="BD68" i="15"/>
  <c r="J68" i="15"/>
  <c r="BD67" i="15"/>
  <c r="J67" i="15"/>
  <c r="BD66" i="15"/>
  <c r="J66" i="15"/>
  <c r="C66" i="15"/>
  <c r="BD65" i="15"/>
  <c r="J65" i="15"/>
  <c r="C65" i="15"/>
  <c r="BD64" i="15"/>
  <c r="J64" i="15"/>
  <c r="C64" i="15"/>
  <c r="BD63" i="15"/>
  <c r="J63" i="15"/>
  <c r="C63" i="15"/>
  <c r="BD62" i="15"/>
  <c r="J62" i="15"/>
  <c r="C62" i="15"/>
  <c r="BD61" i="15"/>
  <c r="J61" i="15"/>
  <c r="C61" i="15"/>
  <c r="BD60" i="15"/>
  <c r="J60" i="15"/>
  <c r="C60" i="15"/>
  <c r="BD59" i="15"/>
  <c r="J59" i="15"/>
  <c r="C59" i="15"/>
  <c r="BD58" i="15"/>
  <c r="J58" i="15"/>
  <c r="C58" i="15"/>
  <c r="BD57" i="15"/>
  <c r="J57" i="15"/>
  <c r="C57" i="15"/>
  <c r="BD56" i="15"/>
  <c r="J56" i="15"/>
  <c r="C56" i="15"/>
  <c r="BD55" i="15"/>
  <c r="J55" i="15"/>
  <c r="C55" i="15"/>
  <c r="BD54" i="15"/>
  <c r="J54" i="15"/>
  <c r="C54" i="15"/>
  <c r="BD53" i="15"/>
  <c r="J53" i="15"/>
  <c r="C53" i="15"/>
  <c r="BD52" i="15"/>
  <c r="J52" i="15"/>
  <c r="C52" i="15"/>
  <c r="BD51" i="15"/>
  <c r="J51" i="15"/>
  <c r="C51" i="15"/>
  <c r="BD50" i="15"/>
  <c r="C50" i="15"/>
  <c r="BD49" i="15"/>
  <c r="C49" i="15"/>
  <c r="BD48" i="15"/>
  <c r="C48" i="15"/>
  <c r="BD47" i="15"/>
  <c r="C47" i="15"/>
  <c r="BD46" i="15"/>
  <c r="J46" i="15"/>
  <c r="BD45" i="15"/>
  <c r="J45" i="15"/>
  <c r="BD44" i="15"/>
  <c r="J44" i="15"/>
  <c r="C44" i="15"/>
  <c r="BD43" i="15"/>
  <c r="J43" i="15"/>
  <c r="C43" i="15"/>
  <c r="BD42" i="15"/>
  <c r="J42" i="15"/>
  <c r="C42" i="15"/>
  <c r="BD41" i="15"/>
  <c r="J41" i="15"/>
  <c r="C41" i="15"/>
  <c r="BD40" i="15"/>
  <c r="J40" i="15"/>
  <c r="C40" i="15"/>
  <c r="BD39" i="15"/>
  <c r="J39" i="15"/>
  <c r="C39" i="15"/>
  <c r="BD38" i="15"/>
  <c r="J38" i="15"/>
  <c r="C38" i="15"/>
  <c r="BD37" i="15"/>
  <c r="J37" i="15"/>
  <c r="C37" i="15"/>
  <c r="BD36" i="15"/>
  <c r="J36" i="15"/>
  <c r="C36" i="15"/>
  <c r="BD35" i="15"/>
  <c r="C35" i="15"/>
  <c r="BD34" i="15"/>
  <c r="C34" i="15"/>
  <c r="BD33" i="15"/>
  <c r="J33" i="15"/>
  <c r="C33" i="15"/>
  <c r="BD32" i="15"/>
  <c r="C32" i="15"/>
  <c r="BD31" i="15"/>
  <c r="C31" i="15"/>
  <c r="BD30" i="15"/>
  <c r="J30" i="15"/>
  <c r="C30" i="15"/>
  <c r="BD29" i="15"/>
  <c r="C29" i="15"/>
  <c r="BD28" i="15"/>
  <c r="C28" i="15"/>
  <c r="BD27" i="15"/>
  <c r="J27" i="15"/>
  <c r="C27" i="15"/>
  <c r="BD26" i="15"/>
  <c r="J26" i="15"/>
  <c r="C26" i="15"/>
  <c r="BD25" i="15"/>
  <c r="J25" i="15"/>
  <c r="C25" i="15"/>
  <c r="BD24" i="15"/>
  <c r="C24" i="15"/>
  <c r="BD23" i="15"/>
  <c r="J23" i="15"/>
  <c r="C23" i="15"/>
  <c r="BD22" i="15"/>
  <c r="J22" i="15"/>
  <c r="C22" i="15"/>
  <c r="BD21" i="15"/>
  <c r="J21" i="15"/>
  <c r="C21" i="15"/>
  <c r="BD20" i="15"/>
  <c r="J20" i="15"/>
  <c r="C20" i="15"/>
  <c r="BD19" i="15"/>
  <c r="J19" i="15"/>
  <c r="C19" i="15"/>
  <c r="BD18" i="15"/>
  <c r="J18" i="15"/>
  <c r="C18" i="15"/>
  <c r="BD17" i="15"/>
  <c r="J17" i="15"/>
  <c r="C17" i="15"/>
  <c r="BD16" i="15"/>
  <c r="J16" i="15"/>
  <c r="C16" i="15"/>
  <c r="BD15" i="15"/>
  <c r="J15" i="15"/>
  <c r="C15" i="15"/>
  <c r="BD14" i="15"/>
  <c r="J14" i="15"/>
  <c r="C14" i="15"/>
  <c r="BD13" i="15"/>
  <c r="J13" i="15"/>
  <c r="C13" i="15"/>
  <c r="BD12" i="15"/>
  <c r="J12" i="15"/>
  <c r="C12" i="15"/>
  <c r="BD11" i="15"/>
  <c r="J11" i="15"/>
  <c r="C11" i="15"/>
  <c r="BD10" i="15"/>
  <c r="J10" i="15"/>
  <c r="C10" i="15"/>
  <c r="BD9" i="15"/>
  <c r="J9" i="15"/>
  <c r="C9" i="15"/>
  <c r="BD8" i="15"/>
  <c r="J8" i="15"/>
  <c r="C8" i="15"/>
  <c r="BD7" i="15"/>
  <c r="J7" i="15"/>
  <c r="C7" i="15"/>
  <c r="BD6" i="15"/>
  <c r="J6" i="15"/>
  <c r="C6" i="15"/>
  <c r="BD5" i="15"/>
  <c r="J5" i="15"/>
  <c r="C5" i="15"/>
  <c r="BD4" i="15"/>
  <c r="J4" i="15"/>
  <c r="C4" i="15"/>
  <c r="BD3" i="15"/>
  <c r="J3" i="15"/>
  <c r="C3" i="15"/>
  <c r="BD2" i="15"/>
  <c r="J2" i="15"/>
  <c r="C2" i="15"/>
  <c r="J160" i="14"/>
  <c r="O160" i="14" s="1"/>
  <c r="C160" i="14"/>
  <c r="C159" i="14"/>
  <c r="C158" i="14"/>
  <c r="C157" i="14"/>
  <c r="C156" i="14"/>
  <c r="J155" i="14"/>
  <c r="C155" i="14"/>
  <c r="C154" i="14"/>
  <c r="J153" i="14"/>
  <c r="C153" i="14"/>
  <c r="C152" i="14"/>
  <c r="J151" i="14"/>
  <c r="P151" i="14" s="1"/>
  <c r="C151" i="14"/>
  <c r="C150" i="14"/>
  <c r="J149" i="14"/>
  <c r="O149" i="14" s="1"/>
  <c r="C149" i="14"/>
  <c r="C148" i="14"/>
  <c r="C144" i="14"/>
  <c r="C143" i="14"/>
  <c r="C142" i="14"/>
  <c r="C141" i="14"/>
  <c r="BC140" i="14"/>
  <c r="C140" i="14"/>
  <c r="BC139" i="14"/>
  <c r="C139" i="14"/>
  <c r="BC138" i="14"/>
  <c r="C138" i="14"/>
  <c r="BC137" i="14"/>
  <c r="C137" i="14"/>
  <c r="BC136" i="14"/>
  <c r="C136" i="14"/>
  <c r="BC135" i="14"/>
  <c r="C135" i="14"/>
  <c r="BC134" i="14"/>
  <c r="C134" i="14"/>
  <c r="BC133" i="14"/>
  <c r="C133" i="14"/>
  <c r="BC132" i="14"/>
  <c r="J132" i="14"/>
  <c r="C132" i="14"/>
  <c r="BC131" i="14"/>
  <c r="C131" i="14"/>
  <c r="BC130" i="14"/>
  <c r="C130" i="14"/>
  <c r="BC129" i="14"/>
  <c r="J129" i="14"/>
  <c r="P129" i="14" s="1"/>
  <c r="R129" i="14" s="1"/>
  <c r="T129" i="14" s="1"/>
  <c r="U129" i="14" s="1"/>
  <c r="W129" i="14" s="1"/>
  <c r="X129" i="14" s="1"/>
  <c r="Y129" i="14" s="1"/>
  <c r="Z129" i="14" s="1"/>
  <c r="AA129" i="14" s="1"/>
  <c r="AC129" i="14" s="1"/>
  <c r="AE129" i="14" s="1"/>
  <c r="AG129" i="14" s="1"/>
  <c r="AH129" i="14" s="1"/>
  <c r="AI129" i="14" s="1"/>
  <c r="AJ129" i="14" s="1"/>
  <c r="AL129" i="14" s="1"/>
  <c r="AM129" i="14" s="1"/>
  <c r="AN129" i="14" s="1"/>
  <c r="AO129" i="14" s="1"/>
  <c r="AQ129" i="14" s="1"/>
  <c r="AS129" i="14" s="1"/>
  <c r="AU129" i="14" s="1"/>
  <c r="AV129" i="14" s="1"/>
  <c r="AW129" i="14" s="1"/>
  <c r="BC128" i="14"/>
  <c r="BC127" i="14"/>
  <c r="BC126" i="14"/>
  <c r="J126" i="14"/>
  <c r="P126" i="14" s="1"/>
  <c r="R126" i="14" s="1"/>
  <c r="T126" i="14" s="1"/>
  <c r="U126" i="14" s="1"/>
  <c r="W126" i="14" s="1"/>
  <c r="X126" i="14" s="1"/>
  <c r="Y126" i="14" s="1"/>
  <c r="Z126" i="14" s="1"/>
  <c r="AA126" i="14" s="1"/>
  <c r="AC126" i="14" s="1"/>
  <c r="AE126" i="14" s="1"/>
  <c r="AG126" i="14" s="1"/>
  <c r="AH126" i="14" s="1"/>
  <c r="AI126" i="14" s="1"/>
  <c r="AJ126" i="14" s="1"/>
  <c r="AL126" i="14" s="1"/>
  <c r="AM126" i="14" s="1"/>
  <c r="AN126" i="14" s="1"/>
  <c r="AO126" i="14" s="1"/>
  <c r="AQ126" i="14" s="1"/>
  <c r="AS126" i="14" s="1"/>
  <c r="AU126" i="14" s="1"/>
  <c r="AV126" i="14" s="1"/>
  <c r="AW126" i="14" s="1"/>
  <c r="BC125" i="14"/>
  <c r="BC124" i="14"/>
  <c r="C124" i="14"/>
  <c r="BC123" i="14"/>
  <c r="J123" i="14"/>
  <c r="C123" i="14"/>
  <c r="BC122" i="14"/>
  <c r="C122" i="14"/>
  <c r="BC121" i="14"/>
  <c r="C121" i="14"/>
  <c r="BC120" i="14"/>
  <c r="J120" i="14"/>
  <c r="P120" i="14" s="1"/>
  <c r="R120" i="14" s="1"/>
  <c r="T120" i="14" s="1"/>
  <c r="U120" i="14" s="1"/>
  <c r="W120" i="14" s="1"/>
  <c r="X120" i="14" s="1"/>
  <c r="Y120" i="14" s="1"/>
  <c r="Z120" i="14" s="1"/>
  <c r="AA120" i="14" s="1"/>
  <c r="AC120" i="14" s="1"/>
  <c r="AE120" i="14" s="1"/>
  <c r="AG120" i="14" s="1"/>
  <c r="AH120" i="14" s="1"/>
  <c r="AI120" i="14" s="1"/>
  <c r="AJ120" i="14" s="1"/>
  <c r="AL120" i="14" s="1"/>
  <c r="AM120" i="14" s="1"/>
  <c r="AN120" i="14" s="1"/>
  <c r="AO120" i="14" s="1"/>
  <c r="AQ120" i="14" s="1"/>
  <c r="AS120" i="14" s="1"/>
  <c r="AU120" i="14" s="1"/>
  <c r="AV120" i="14" s="1"/>
  <c r="AW120" i="14" s="1"/>
  <c r="C120" i="14"/>
  <c r="BC119" i="14"/>
  <c r="C119" i="14"/>
  <c r="BC118" i="14"/>
  <c r="C118" i="14"/>
  <c r="BC117" i="14"/>
  <c r="J117" i="14"/>
  <c r="O117" i="14" s="1"/>
  <c r="C117" i="14"/>
  <c r="BC116" i="14"/>
  <c r="J116" i="14"/>
  <c r="O116" i="14" s="1"/>
  <c r="C116" i="14"/>
  <c r="BC115" i="14"/>
  <c r="J115" i="14"/>
  <c r="O115" i="14" s="1"/>
  <c r="C115" i="14"/>
  <c r="BC114" i="14"/>
  <c r="J114" i="14"/>
  <c r="O114" i="14" s="1"/>
  <c r="C114" i="14"/>
  <c r="BC113" i="14"/>
  <c r="J113" i="14"/>
  <c r="P113" i="14" s="1"/>
  <c r="R113" i="14" s="1"/>
  <c r="T113" i="14" s="1"/>
  <c r="U113" i="14" s="1"/>
  <c r="W113" i="14" s="1"/>
  <c r="X113" i="14" s="1"/>
  <c r="Y113" i="14" s="1"/>
  <c r="Z113" i="14" s="1"/>
  <c r="AA113" i="14" s="1"/>
  <c r="AC113" i="14" s="1"/>
  <c r="AE113" i="14" s="1"/>
  <c r="AG113" i="14" s="1"/>
  <c r="AH113" i="14" s="1"/>
  <c r="AI113" i="14" s="1"/>
  <c r="AJ113" i="14" s="1"/>
  <c r="AL113" i="14" s="1"/>
  <c r="AM113" i="14" s="1"/>
  <c r="AN113" i="14" s="1"/>
  <c r="AO113" i="14" s="1"/>
  <c r="AQ113" i="14" s="1"/>
  <c r="AS113" i="14" s="1"/>
  <c r="AU113" i="14" s="1"/>
  <c r="AV113" i="14" s="1"/>
  <c r="AW113" i="14" s="1"/>
  <c r="C113" i="14"/>
  <c r="BC112" i="14"/>
  <c r="J112" i="14"/>
  <c r="P112" i="14" s="1"/>
  <c r="R112" i="14" s="1"/>
  <c r="T112" i="14" s="1"/>
  <c r="U112" i="14" s="1"/>
  <c r="W112" i="14" s="1"/>
  <c r="X112" i="14" s="1"/>
  <c r="Y112" i="14" s="1"/>
  <c r="Z112" i="14" s="1"/>
  <c r="AA112" i="14" s="1"/>
  <c r="AC112" i="14" s="1"/>
  <c r="AE112" i="14" s="1"/>
  <c r="AG112" i="14" s="1"/>
  <c r="AH112" i="14" s="1"/>
  <c r="AI112" i="14" s="1"/>
  <c r="AJ112" i="14" s="1"/>
  <c r="AL112" i="14" s="1"/>
  <c r="AM112" i="14" s="1"/>
  <c r="AN112" i="14" s="1"/>
  <c r="AO112" i="14" s="1"/>
  <c r="AQ112" i="14" s="1"/>
  <c r="AS112" i="14" s="1"/>
  <c r="AU112" i="14" s="1"/>
  <c r="AV112" i="14" s="1"/>
  <c r="AW112" i="14" s="1"/>
  <c r="C112" i="14"/>
  <c r="BC111" i="14"/>
  <c r="J111" i="14"/>
  <c r="N111" i="14" s="1"/>
  <c r="C111" i="14"/>
  <c r="BC110" i="14"/>
  <c r="J110" i="14"/>
  <c r="O110" i="14" s="1"/>
  <c r="C110" i="14"/>
  <c r="BC109" i="14"/>
  <c r="J109" i="14"/>
  <c r="N109" i="14" s="1"/>
  <c r="C109" i="14"/>
  <c r="BC108" i="14"/>
  <c r="J108" i="14"/>
  <c r="O108" i="14" s="1"/>
  <c r="C108" i="14"/>
  <c r="BC107" i="14"/>
  <c r="J107" i="14"/>
  <c r="P107" i="14" s="1"/>
  <c r="R107" i="14" s="1"/>
  <c r="T107" i="14" s="1"/>
  <c r="U107" i="14" s="1"/>
  <c r="W107" i="14" s="1"/>
  <c r="X107" i="14" s="1"/>
  <c r="Y107" i="14" s="1"/>
  <c r="Z107" i="14" s="1"/>
  <c r="AA107" i="14" s="1"/>
  <c r="AC107" i="14" s="1"/>
  <c r="AE107" i="14" s="1"/>
  <c r="AG107" i="14" s="1"/>
  <c r="AH107" i="14" s="1"/>
  <c r="AI107" i="14" s="1"/>
  <c r="AJ107" i="14" s="1"/>
  <c r="AL107" i="14" s="1"/>
  <c r="AM107" i="14" s="1"/>
  <c r="AN107" i="14" s="1"/>
  <c r="AO107" i="14" s="1"/>
  <c r="AQ107" i="14" s="1"/>
  <c r="AS107" i="14" s="1"/>
  <c r="AU107" i="14" s="1"/>
  <c r="AV107" i="14" s="1"/>
  <c r="AW107" i="14" s="1"/>
  <c r="C107" i="14"/>
  <c r="BC106" i="14"/>
  <c r="J106" i="14"/>
  <c r="N106" i="14" s="1"/>
  <c r="C106" i="14"/>
  <c r="BC105" i="14"/>
  <c r="J105" i="14"/>
  <c r="O105" i="14" s="1"/>
  <c r="C105" i="14"/>
  <c r="BC104" i="14"/>
  <c r="J104" i="14"/>
  <c r="N104" i="14" s="1"/>
  <c r="C104" i="14"/>
  <c r="BC103" i="14"/>
  <c r="J103" i="14"/>
  <c r="C103" i="14"/>
  <c r="BC102" i="14"/>
  <c r="J102" i="14"/>
  <c r="O102" i="14" s="1"/>
  <c r="C102" i="14"/>
  <c r="BC101" i="14"/>
  <c r="J101" i="14"/>
  <c r="C101" i="14"/>
  <c r="BC100" i="14"/>
  <c r="J100" i="14"/>
  <c r="O100" i="14" s="1"/>
  <c r="C100" i="14"/>
  <c r="BC99" i="14"/>
  <c r="J99" i="14"/>
  <c r="N99" i="14" s="1"/>
  <c r="C99" i="14"/>
  <c r="BC98" i="14"/>
  <c r="J98" i="14"/>
  <c r="O98" i="14" s="1"/>
  <c r="C98" i="14"/>
  <c r="BC97" i="14"/>
  <c r="J97" i="14"/>
  <c r="N97" i="14" s="1"/>
  <c r="C97" i="14"/>
  <c r="BC96" i="14"/>
  <c r="J96" i="14"/>
  <c r="N96" i="14" s="1"/>
  <c r="C96" i="14"/>
  <c r="BC95" i="14"/>
  <c r="J95" i="14"/>
  <c r="O95" i="14" s="1"/>
  <c r="C95" i="14"/>
  <c r="BC94" i="14"/>
  <c r="J94" i="14"/>
  <c r="C94" i="14"/>
  <c r="BC93" i="14"/>
  <c r="J93" i="14"/>
  <c r="O93" i="14" s="1"/>
  <c r="C93" i="14"/>
  <c r="BC92" i="14"/>
  <c r="J92" i="14"/>
  <c r="O92" i="14" s="1"/>
  <c r="C92" i="14"/>
  <c r="BC91" i="14"/>
  <c r="J91" i="14"/>
  <c r="P91" i="14" s="1"/>
  <c r="R91" i="14" s="1"/>
  <c r="T91" i="14" s="1"/>
  <c r="U91" i="14" s="1"/>
  <c r="W91" i="14" s="1"/>
  <c r="X91" i="14" s="1"/>
  <c r="Y91" i="14" s="1"/>
  <c r="Z91" i="14" s="1"/>
  <c r="AA91" i="14" s="1"/>
  <c r="AC91" i="14" s="1"/>
  <c r="AE91" i="14" s="1"/>
  <c r="AG91" i="14" s="1"/>
  <c r="AH91" i="14" s="1"/>
  <c r="AI91" i="14" s="1"/>
  <c r="AJ91" i="14" s="1"/>
  <c r="AL91" i="14" s="1"/>
  <c r="AM91" i="14" s="1"/>
  <c r="AN91" i="14" s="1"/>
  <c r="AO91" i="14" s="1"/>
  <c r="AQ91" i="14" s="1"/>
  <c r="AS91" i="14" s="1"/>
  <c r="AU91" i="14" s="1"/>
  <c r="AV91" i="14" s="1"/>
  <c r="AW91" i="14" s="1"/>
  <c r="C91" i="14"/>
  <c r="BC90" i="14"/>
  <c r="J90" i="14"/>
  <c r="N90" i="14" s="1"/>
  <c r="C90" i="14"/>
  <c r="BC89" i="14"/>
  <c r="J89" i="14"/>
  <c r="O89" i="14" s="1"/>
  <c r="C89" i="14"/>
  <c r="BC88" i="14"/>
  <c r="J88" i="14"/>
  <c r="C88" i="14"/>
  <c r="BC87" i="14"/>
  <c r="J87" i="14"/>
  <c r="BC86" i="14"/>
  <c r="J86" i="14"/>
  <c r="P86" i="14" s="1"/>
  <c r="R86" i="14" s="1"/>
  <c r="T86" i="14" s="1"/>
  <c r="U86" i="14" s="1"/>
  <c r="W86" i="14" s="1"/>
  <c r="X86" i="14" s="1"/>
  <c r="Y86" i="14" s="1"/>
  <c r="Z86" i="14" s="1"/>
  <c r="AA86" i="14" s="1"/>
  <c r="AC86" i="14" s="1"/>
  <c r="AE86" i="14" s="1"/>
  <c r="AG86" i="14" s="1"/>
  <c r="AH86" i="14" s="1"/>
  <c r="AI86" i="14" s="1"/>
  <c r="AJ86" i="14" s="1"/>
  <c r="AL86" i="14" s="1"/>
  <c r="AM86" i="14" s="1"/>
  <c r="AN86" i="14" s="1"/>
  <c r="AO86" i="14" s="1"/>
  <c r="AQ86" i="14" s="1"/>
  <c r="AS86" i="14" s="1"/>
  <c r="AU86" i="14" s="1"/>
  <c r="AV86" i="14" s="1"/>
  <c r="AW86" i="14" s="1"/>
  <c r="BC85" i="14"/>
  <c r="J85" i="14"/>
  <c r="P85" i="14" s="1"/>
  <c r="R85" i="14" s="1"/>
  <c r="T85" i="14" s="1"/>
  <c r="U85" i="14" s="1"/>
  <c r="W85" i="14" s="1"/>
  <c r="X85" i="14" s="1"/>
  <c r="Y85" i="14" s="1"/>
  <c r="Z85" i="14" s="1"/>
  <c r="AA85" i="14" s="1"/>
  <c r="AC85" i="14" s="1"/>
  <c r="AE85" i="14" s="1"/>
  <c r="AG85" i="14" s="1"/>
  <c r="AH85" i="14" s="1"/>
  <c r="AI85" i="14" s="1"/>
  <c r="AJ85" i="14" s="1"/>
  <c r="AL85" i="14" s="1"/>
  <c r="AM85" i="14" s="1"/>
  <c r="AN85" i="14" s="1"/>
  <c r="AO85" i="14" s="1"/>
  <c r="AQ85" i="14" s="1"/>
  <c r="AS85" i="14" s="1"/>
  <c r="AU85" i="14" s="1"/>
  <c r="AV85" i="14" s="1"/>
  <c r="AW85" i="14" s="1"/>
  <c r="BC84" i="14"/>
  <c r="J84" i="14"/>
  <c r="P84" i="14" s="1"/>
  <c r="R84" i="14" s="1"/>
  <c r="T84" i="14" s="1"/>
  <c r="U84" i="14" s="1"/>
  <c r="W84" i="14" s="1"/>
  <c r="X84" i="14" s="1"/>
  <c r="Y84" i="14" s="1"/>
  <c r="Z84" i="14" s="1"/>
  <c r="AA84" i="14" s="1"/>
  <c r="AC84" i="14" s="1"/>
  <c r="AE84" i="14" s="1"/>
  <c r="AG84" i="14" s="1"/>
  <c r="AH84" i="14" s="1"/>
  <c r="AI84" i="14" s="1"/>
  <c r="AJ84" i="14" s="1"/>
  <c r="AL84" i="14" s="1"/>
  <c r="AM84" i="14" s="1"/>
  <c r="AN84" i="14" s="1"/>
  <c r="AO84" i="14" s="1"/>
  <c r="AQ84" i="14" s="1"/>
  <c r="AS84" i="14" s="1"/>
  <c r="AU84" i="14" s="1"/>
  <c r="AV84" i="14" s="1"/>
  <c r="AW84" i="14" s="1"/>
  <c r="BC83" i="14"/>
  <c r="J83" i="14"/>
  <c r="N83" i="14" s="1"/>
  <c r="BC82" i="14"/>
  <c r="J82" i="14"/>
  <c r="P82" i="14" s="1"/>
  <c r="R82" i="14" s="1"/>
  <c r="T82" i="14" s="1"/>
  <c r="U82" i="14" s="1"/>
  <c r="W82" i="14" s="1"/>
  <c r="X82" i="14" s="1"/>
  <c r="Y82" i="14" s="1"/>
  <c r="Z82" i="14" s="1"/>
  <c r="AA82" i="14" s="1"/>
  <c r="AC82" i="14" s="1"/>
  <c r="AE82" i="14" s="1"/>
  <c r="AG82" i="14" s="1"/>
  <c r="AH82" i="14" s="1"/>
  <c r="AI82" i="14" s="1"/>
  <c r="AJ82" i="14" s="1"/>
  <c r="AL82" i="14" s="1"/>
  <c r="AM82" i="14" s="1"/>
  <c r="AN82" i="14" s="1"/>
  <c r="AO82" i="14" s="1"/>
  <c r="AQ82" i="14" s="1"/>
  <c r="AS82" i="14" s="1"/>
  <c r="AU82" i="14" s="1"/>
  <c r="AV82" i="14" s="1"/>
  <c r="AW82" i="14" s="1"/>
  <c r="BC81" i="14"/>
  <c r="J81" i="14"/>
  <c r="BC80" i="14"/>
  <c r="J80" i="14"/>
  <c r="N80" i="14" s="1"/>
  <c r="BC79" i="14"/>
  <c r="J79" i="14"/>
  <c r="P79" i="14" s="1"/>
  <c r="R79" i="14" s="1"/>
  <c r="T79" i="14" s="1"/>
  <c r="U79" i="14" s="1"/>
  <c r="W79" i="14" s="1"/>
  <c r="X79" i="14" s="1"/>
  <c r="Y79" i="14" s="1"/>
  <c r="Z79" i="14" s="1"/>
  <c r="AA79" i="14" s="1"/>
  <c r="AC79" i="14" s="1"/>
  <c r="AE79" i="14" s="1"/>
  <c r="AG79" i="14" s="1"/>
  <c r="AH79" i="14" s="1"/>
  <c r="AI79" i="14" s="1"/>
  <c r="AJ79" i="14" s="1"/>
  <c r="AL79" i="14" s="1"/>
  <c r="AM79" i="14" s="1"/>
  <c r="AN79" i="14" s="1"/>
  <c r="AO79" i="14" s="1"/>
  <c r="AQ79" i="14" s="1"/>
  <c r="AS79" i="14" s="1"/>
  <c r="AU79" i="14" s="1"/>
  <c r="AV79" i="14" s="1"/>
  <c r="AW79" i="14" s="1"/>
  <c r="BC78" i="14"/>
  <c r="J78" i="14"/>
  <c r="N78" i="14" s="1"/>
  <c r="BC77" i="14"/>
  <c r="J77" i="14"/>
  <c r="P77" i="14" s="1"/>
  <c r="R77" i="14" s="1"/>
  <c r="T77" i="14" s="1"/>
  <c r="U77" i="14" s="1"/>
  <c r="W77" i="14" s="1"/>
  <c r="X77" i="14" s="1"/>
  <c r="Y77" i="14" s="1"/>
  <c r="Z77" i="14" s="1"/>
  <c r="AA77" i="14" s="1"/>
  <c r="AC77" i="14" s="1"/>
  <c r="AE77" i="14" s="1"/>
  <c r="AG77" i="14" s="1"/>
  <c r="AH77" i="14" s="1"/>
  <c r="AI77" i="14" s="1"/>
  <c r="AJ77" i="14" s="1"/>
  <c r="AL77" i="14" s="1"/>
  <c r="AM77" i="14" s="1"/>
  <c r="AN77" i="14" s="1"/>
  <c r="AO77" i="14" s="1"/>
  <c r="AQ77" i="14" s="1"/>
  <c r="AS77" i="14" s="1"/>
  <c r="AU77" i="14" s="1"/>
  <c r="AV77" i="14" s="1"/>
  <c r="AW77" i="14" s="1"/>
  <c r="BC76" i="14"/>
  <c r="J76" i="14"/>
  <c r="O76" i="14" s="1"/>
  <c r="BC75" i="14"/>
  <c r="J75" i="14"/>
  <c r="BC74" i="14"/>
  <c r="J74" i="14"/>
  <c r="BC73" i="14"/>
  <c r="J73" i="14"/>
  <c r="N73" i="14" s="1"/>
  <c r="BC72" i="14"/>
  <c r="J72" i="14"/>
  <c r="BC71" i="14"/>
  <c r="J71" i="14"/>
  <c r="BC70" i="14"/>
  <c r="J70" i="14"/>
  <c r="P70" i="14" s="1"/>
  <c r="R70" i="14" s="1"/>
  <c r="T70" i="14" s="1"/>
  <c r="U70" i="14" s="1"/>
  <c r="W70" i="14" s="1"/>
  <c r="X70" i="14" s="1"/>
  <c r="Y70" i="14" s="1"/>
  <c r="Z70" i="14" s="1"/>
  <c r="AA70" i="14" s="1"/>
  <c r="AC70" i="14" s="1"/>
  <c r="AE70" i="14" s="1"/>
  <c r="AG70" i="14" s="1"/>
  <c r="AH70" i="14" s="1"/>
  <c r="AI70" i="14" s="1"/>
  <c r="AJ70" i="14" s="1"/>
  <c r="AL70" i="14" s="1"/>
  <c r="AM70" i="14" s="1"/>
  <c r="AN70" i="14" s="1"/>
  <c r="AO70" i="14" s="1"/>
  <c r="AQ70" i="14" s="1"/>
  <c r="AS70" i="14" s="1"/>
  <c r="AU70" i="14" s="1"/>
  <c r="AV70" i="14" s="1"/>
  <c r="AW70" i="14" s="1"/>
  <c r="BC69" i="14"/>
  <c r="J69" i="14"/>
  <c r="BC68" i="14"/>
  <c r="J68" i="14"/>
  <c r="P68" i="14" s="1"/>
  <c r="R68" i="14" s="1"/>
  <c r="T68" i="14" s="1"/>
  <c r="U68" i="14" s="1"/>
  <c r="W68" i="14" s="1"/>
  <c r="X68" i="14" s="1"/>
  <c r="Y68" i="14" s="1"/>
  <c r="Z68" i="14" s="1"/>
  <c r="AA68" i="14" s="1"/>
  <c r="AC68" i="14" s="1"/>
  <c r="AE68" i="14" s="1"/>
  <c r="AG68" i="14" s="1"/>
  <c r="AH68" i="14" s="1"/>
  <c r="AI68" i="14" s="1"/>
  <c r="AJ68" i="14" s="1"/>
  <c r="AL68" i="14" s="1"/>
  <c r="AM68" i="14" s="1"/>
  <c r="AN68" i="14" s="1"/>
  <c r="AO68" i="14" s="1"/>
  <c r="AQ68" i="14" s="1"/>
  <c r="AS68" i="14" s="1"/>
  <c r="AU68" i="14" s="1"/>
  <c r="AV68" i="14" s="1"/>
  <c r="AW68" i="14" s="1"/>
  <c r="BC67" i="14"/>
  <c r="J67" i="14"/>
  <c r="O67" i="14" s="1"/>
  <c r="BC66" i="14"/>
  <c r="J66" i="14"/>
  <c r="P66" i="14" s="1"/>
  <c r="R66" i="14" s="1"/>
  <c r="T66" i="14" s="1"/>
  <c r="U66" i="14" s="1"/>
  <c r="W66" i="14" s="1"/>
  <c r="X66" i="14" s="1"/>
  <c r="Y66" i="14" s="1"/>
  <c r="Z66" i="14" s="1"/>
  <c r="AA66" i="14" s="1"/>
  <c r="AC66" i="14" s="1"/>
  <c r="AE66" i="14" s="1"/>
  <c r="AG66" i="14" s="1"/>
  <c r="AH66" i="14" s="1"/>
  <c r="AI66" i="14" s="1"/>
  <c r="AJ66" i="14" s="1"/>
  <c r="AL66" i="14" s="1"/>
  <c r="AM66" i="14" s="1"/>
  <c r="AN66" i="14" s="1"/>
  <c r="AO66" i="14" s="1"/>
  <c r="AQ66" i="14" s="1"/>
  <c r="AS66" i="14" s="1"/>
  <c r="AU66" i="14" s="1"/>
  <c r="AV66" i="14" s="1"/>
  <c r="AW66" i="14" s="1"/>
  <c r="C66" i="14"/>
  <c r="BC65" i="14"/>
  <c r="J65" i="14"/>
  <c r="P65" i="14" s="1"/>
  <c r="R65" i="14" s="1"/>
  <c r="T65" i="14" s="1"/>
  <c r="U65" i="14" s="1"/>
  <c r="W65" i="14" s="1"/>
  <c r="X65" i="14" s="1"/>
  <c r="Y65" i="14" s="1"/>
  <c r="Z65" i="14" s="1"/>
  <c r="AA65" i="14" s="1"/>
  <c r="AC65" i="14" s="1"/>
  <c r="AE65" i="14" s="1"/>
  <c r="AG65" i="14" s="1"/>
  <c r="AH65" i="14" s="1"/>
  <c r="AI65" i="14" s="1"/>
  <c r="AJ65" i="14" s="1"/>
  <c r="AL65" i="14" s="1"/>
  <c r="AM65" i="14" s="1"/>
  <c r="AN65" i="14" s="1"/>
  <c r="AO65" i="14" s="1"/>
  <c r="AQ65" i="14" s="1"/>
  <c r="AS65" i="14" s="1"/>
  <c r="AU65" i="14" s="1"/>
  <c r="AV65" i="14" s="1"/>
  <c r="AW65" i="14" s="1"/>
  <c r="C65" i="14"/>
  <c r="BC64" i="14"/>
  <c r="J64" i="14"/>
  <c r="O64" i="14" s="1"/>
  <c r="C64" i="14"/>
  <c r="BC63" i="14"/>
  <c r="J63" i="14"/>
  <c r="C63" i="14"/>
  <c r="BC62" i="14"/>
  <c r="J62" i="14"/>
  <c r="P62" i="14" s="1"/>
  <c r="R62" i="14" s="1"/>
  <c r="T62" i="14" s="1"/>
  <c r="U62" i="14" s="1"/>
  <c r="W62" i="14" s="1"/>
  <c r="X62" i="14" s="1"/>
  <c r="Y62" i="14" s="1"/>
  <c r="Z62" i="14" s="1"/>
  <c r="AA62" i="14" s="1"/>
  <c r="AC62" i="14" s="1"/>
  <c r="AE62" i="14" s="1"/>
  <c r="AG62" i="14" s="1"/>
  <c r="AH62" i="14" s="1"/>
  <c r="AI62" i="14" s="1"/>
  <c r="AJ62" i="14" s="1"/>
  <c r="AL62" i="14" s="1"/>
  <c r="AM62" i="14" s="1"/>
  <c r="AN62" i="14" s="1"/>
  <c r="AO62" i="14" s="1"/>
  <c r="AQ62" i="14" s="1"/>
  <c r="AS62" i="14" s="1"/>
  <c r="AU62" i="14" s="1"/>
  <c r="AV62" i="14" s="1"/>
  <c r="AW62" i="14" s="1"/>
  <c r="C62" i="14"/>
  <c r="BC61" i="14"/>
  <c r="J61" i="14"/>
  <c r="P61" i="14" s="1"/>
  <c r="R61" i="14" s="1"/>
  <c r="T61" i="14" s="1"/>
  <c r="U61" i="14" s="1"/>
  <c r="W61" i="14" s="1"/>
  <c r="X61" i="14" s="1"/>
  <c r="Y61" i="14" s="1"/>
  <c r="Z61" i="14" s="1"/>
  <c r="AA61" i="14" s="1"/>
  <c r="AC61" i="14" s="1"/>
  <c r="AE61" i="14" s="1"/>
  <c r="AG61" i="14" s="1"/>
  <c r="AH61" i="14" s="1"/>
  <c r="AI61" i="14" s="1"/>
  <c r="AJ61" i="14" s="1"/>
  <c r="AL61" i="14" s="1"/>
  <c r="AM61" i="14" s="1"/>
  <c r="AN61" i="14" s="1"/>
  <c r="AO61" i="14" s="1"/>
  <c r="AQ61" i="14" s="1"/>
  <c r="AS61" i="14" s="1"/>
  <c r="AU61" i="14" s="1"/>
  <c r="AV61" i="14" s="1"/>
  <c r="AW61" i="14" s="1"/>
  <c r="C61" i="14"/>
  <c r="BC60" i="14"/>
  <c r="J60" i="14"/>
  <c r="P60" i="14" s="1"/>
  <c r="R60" i="14" s="1"/>
  <c r="T60" i="14" s="1"/>
  <c r="U60" i="14" s="1"/>
  <c r="W60" i="14" s="1"/>
  <c r="X60" i="14" s="1"/>
  <c r="Y60" i="14" s="1"/>
  <c r="Z60" i="14" s="1"/>
  <c r="AA60" i="14" s="1"/>
  <c r="AC60" i="14" s="1"/>
  <c r="AE60" i="14" s="1"/>
  <c r="AG60" i="14" s="1"/>
  <c r="AH60" i="14" s="1"/>
  <c r="AI60" i="14" s="1"/>
  <c r="AJ60" i="14" s="1"/>
  <c r="AL60" i="14" s="1"/>
  <c r="AM60" i="14" s="1"/>
  <c r="AN60" i="14" s="1"/>
  <c r="AO60" i="14" s="1"/>
  <c r="AQ60" i="14" s="1"/>
  <c r="AS60" i="14" s="1"/>
  <c r="AU60" i="14" s="1"/>
  <c r="AV60" i="14" s="1"/>
  <c r="AW60" i="14" s="1"/>
  <c r="C60" i="14"/>
  <c r="BC59" i="14"/>
  <c r="J59" i="14"/>
  <c r="C59" i="14"/>
  <c r="BC58" i="14"/>
  <c r="J58" i="14"/>
  <c r="O58" i="14" s="1"/>
  <c r="C58" i="14"/>
  <c r="BC57" i="14"/>
  <c r="J57" i="14"/>
  <c r="O57" i="14" s="1"/>
  <c r="C57" i="14"/>
  <c r="BC56" i="14"/>
  <c r="J56" i="14"/>
  <c r="N56" i="14" s="1"/>
  <c r="C56" i="14"/>
  <c r="BC55" i="14"/>
  <c r="J55" i="14"/>
  <c r="C55" i="14"/>
  <c r="BC54" i="14"/>
  <c r="J54" i="14"/>
  <c r="C54" i="14"/>
  <c r="BC53" i="14"/>
  <c r="J53" i="14"/>
  <c r="C53" i="14"/>
  <c r="BC52" i="14"/>
  <c r="J52" i="14"/>
  <c r="C52" i="14"/>
  <c r="BC51" i="14"/>
  <c r="J51" i="14"/>
  <c r="C51" i="14"/>
  <c r="BC50" i="14"/>
  <c r="C50" i="14"/>
  <c r="BC49" i="14"/>
  <c r="C49" i="14"/>
  <c r="BC48" i="14"/>
  <c r="C48" i="14"/>
  <c r="BC47" i="14"/>
  <c r="C47" i="14"/>
  <c r="BC46" i="14"/>
  <c r="J46" i="14"/>
  <c r="N46" i="14" s="1"/>
  <c r="BC45" i="14"/>
  <c r="J45" i="14"/>
  <c r="N45" i="14" s="1"/>
  <c r="BC44" i="14"/>
  <c r="J44" i="14"/>
  <c r="O44" i="14" s="1"/>
  <c r="C44" i="14"/>
  <c r="BC43" i="14"/>
  <c r="J43" i="14"/>
  <c r="P43" i="14" s="1"/>
  <c r="R43" i="14" s="1"/>
  <c r="T43" i="14" s="1"/>
  <c r="U43" i="14" s="1"/>
  <c r="W43" i="14" s="1"/>
  <c r="X43" i="14" s="1"/>
  <c r="Y43" i="14" s="1"/>
  <c r="Z43" i="14" s="1"/>
  <c r="AA43" i="14" s="1"/>
  <c r="AC43" i="14" s="1"/>
  <c r="AE43" i="14" s="1"/>
  <c r="AG43" i="14" s="1"/>
  <c r="AH43" i="14" s="1"/>
  <c r="AI43" i="14" s="1"/>
  <c r="AJ43" i="14" s="1"/>
  <c r="AL43" i="14" s="1"/>
  <c r="AM43" i="14" s="1"/>
  <c r="AN43" i="14" s="1"/>
  <c r="AO43" i="14" s="1"/>
  <c r="AQ43" i="14" s="1"/>
  <c r="AS43" i="14" s="1"/>
  <c r="AU43" i="14" s="1"/>
  <c r="AV43" i="14" s="1"/>
  <c r="AW43" i="14" s="1"/>
  <c r="C43" i="14"/>
  <c r="BC42" i="14"/>
  <c r="J42" i="14"/>
  <c r="P42" i="14" s="1"/>
  <c r="R42" i="14" s="1"/>
  <c r="T42" i="14" s="1"/>
  <c r="U42" i="14" s="1"/>
  <c r="W42" i="14" s="1"/>
  <c r="X42" i="14" s="1"/>
  <c r="Y42" i="14" s="1"/>
  <c r="Z42" i="14" s="1"/>
  <c r="AA42" i="14" s="1"/>
  <c r="AC42" i="14" s="1"/>
  <c r="AE42" i="14" s="1"/>
  <c r="AG42" i="14" s="1"/>
  <c r="AH42" i="14" s="1"/>
  <c r="AI42" i="14" s="1"/>
  <c r="AJ42" i="14" s="1"/>
  <c r="AL42" i="14" s="1"/>
  <c r="AM42" i="14" s="1"/>
  <c r="AN42" i="14" s="1"/>
  <c r="AO42" i="14" s="1"/>
  <c r="AQ42" i="14" s="1"/>
  <c r="AS42" i="14" s="1"/>
  <c r="AU42" i="14" s="1"/>
  <c r="AV42" i="14" s="1"/>
  <c r="AW42" i="14" s="1"/>
  <c r="C42" i="14"/>
  <c r="BC41" i="14"/>
  <c r="J41" i="14"/>
  <c r="N41" i="14" s="1"/>
  <c r="C41" i="14"/>
  <c r="BC40" i="14"/>
  <c r="J40" i="14"/>
  <c r="P40" i="14" s="1"/>
  <c r="R40" i="14" s="1"/>
  <c r="T40" i="14" s="1"/>
  <c r="U40" i="14" s="1"/>
  <c r="W40" i="14" s="1"/>
  <c r="X40" i="14" s="1"/>
  <c r="Y40" i="14" s="1"/>
  <c r="Z40" i="14" s="1"/>
  <c r="AA40" i="14" s="1"/>
  <c r="AC40" i="14" s="1"/>
  <c r="AE40" i="14" s="1"/>
  <c r="AG40" i="14" s="1"/>
  <c r="AH40" i="14" s="1"/>
  <c r="AI40" i="14" s="1"/>
  <c r="AJ40" i="14" s="1"/>
  <c r="AL40" i="14" s="1"/>
  <c r="AM40" i="14" s="1"/>
  <c r="AN40" i="14" s="1"/>
  <c r="AO40" i="14" s="1"/>
  <c r="AQ40" i="14" s="1"/>
  <c r="AS40" i="14" s="1"/>
  <c r="AU40" i="14" s="1"/>
  <c r="AV40" i="14" s="1"/>
  <c r="AW40" i="14" s="1"/>
  <c r="C40" i="14"/>
  <c r="BC39" i="14"/>
  <c r="J39" i="14"/>
  <c r="P39" i="14" s="1"/>
  <c r="R39" i="14" s="1"/>
  <c r="T39" i="14" s="1"/>
  <c r="U39" i="14" s="1"/>
  <c r="W39" i="14" s="1"/>
  <c r="X39" i="14" s="1"/>
  <c r="Y39" i="14" s="1"/>
  <c r="Z39" i="14" s="1"/>
  <c r="AA39" i="14" s="1"/>
  <c r="AC39" i="14" s="1"/>
  <c r="AE39" i="14" s="1"/>
  <c r="AG39" i="14" s="1"/>
  <c r="AH39" i="14" s="1"/>
  <c r="AI39" i="14" s="1"/>
  <c r="AJ39" i="14" s="1"/>
  <c r="AL39" i="14" s="1"/>
  <c r="AM39" i="14" s="1"/>
  <c r="AN39" i="14" s="1"/>
  <c r="AO39" i="14" s="1"/>
  <c r="AQ39" i="14" s="1"/>
  <c r="AS39" i="14" s="1"/>
  <c r="AU39" i="14" s="1"/>
  <c r="AV39" i="14" s="1"/>
  <c r="AW39" i="14" s="1"/>
  <c r="C39" i="14"/>
  <c r="BC38" i="14"/>
  <c r="J38" i="14"/>
  <c r="C38" i="14"/>
  <c r="BC37" i="14"/>
  <c r="J37" i="14"/>
  <c r="P37" i="14" s="1"/>
  <c r="R37" i="14" s="1"/>
  <c r="T37" i="14" s="1"/>
  <c r="U37" i="14" s="1"/>
  <c r="W37" i="14" s="1"/>
  <c r="X37" i="14" s="1"/>
  <c r="Y37" i="14" s="1"/>
  <c r="Z37" i="14" s="1"/>
  <c r="AA37" i="14" s="1"/>
  <c r="AC37" i="14" s="1"/>
  <c r="AE37" i="14" s="1"/>
  <c r="AG37" i="14" s="1"/>
  <c r="AH37" i="14" s="1"/>
  <c r="AI37" i="14" s="1"/>
  <c r="AJ37" i="14" s="1"/>
  <c r="AL37" i="14" s="1"/>
  <c r="AM37" i="14" s="1"/>
  <c r="AN37" i="14" s="1"/>
  <c r="AO37" i="14" s="1"/>
  <c r="AQ37" i="14" s="1"/>
  <c r="AS37" i="14" s="1"/>
  <c r="AU37" i="14" s="1"/>
  <c r="AV37" i="14" s="1"/>
  <c r="AW37" i="14" s="1"/>
  <c r="C37" i="14"/>
  <c r="BC36" i="14"/>
  <c r="J36" i="14"/>
  <c r="P36" i="14" s="1"/>
  <c r="R36" i="14" s="1"/>
  <c r="T36" i="14" s="1"/>
  <c r="U36" i="14" s="1"/>
  <c r="W36" i="14" s="1"/>
  <c r="X36" i="14" s="1"/>
  <c r="Y36" i="14" s="1"/>
  <c r="Z36" i="14" s="1"/>
  <c r="AA36" i="14" s="1"/>
  <c r="AC36" i="14" s="1"/>
  <c r="AE36" i="14" s="1"/>
  <c r="AG36" i="14" s="1"/>
  <c r="AH36" i="14" s="1"/>
  <c r="AI36" i="14" s="1"/>
  <c r="AJ36" i="14" s="1"/>
  <c r="AL36" i="14" s="1"/>
  <c r="AM36" i="14" s="1"/>
  <c r="AN36" i="14" s="1"/>
  <c r="AO36" i="14" s="1"/>
  <c r="AQ36" i="14" s="1"/>
  <c r="AS36" i="14" s="1"/>
  <c r="AU36" i="14" s="1"/>
  <c r="AV36" i="14" s="1"/>
  <c r="AW36" i="14" s="1"/>
  <c r="C36" i="14"/>
  <c r="BC35" i="14"/>
  <c r="C35" i="14"/>
  <c r="BC34" i="14"/>
  <c r="C34" i="14"/>
  <c r="BC33" i="14"/>
  <c r="J33" i="14"/>
  <c r="C33" i="14"/>
  <c r="BC32" i="14"/>
  <c r="C32" i="14"/>
  <c r="BC31" i="14"/>
  <c r="C31" i="14"/>
  <c r="BC30" i="14"/>
  <c r="J30" i="14"/>
  <c r="O30" i="14" s="1"/>
  <c r="C30" i="14"/>
  <c r="BC29" i="14"/>
  <c r="C29" i="14"/>
  <c r="BC28" i="14"/>
  <c r="C28" i="14"/>
  <c r="BC27" i="14"/>
  <c r="J27" i="14"/>
  <c r="O27" i="14" s="1"/>
  <c r="C27" i="14"/>
  <c r="BC26" i="14"/>
  <c r="J26" i="14"/>
  <c r="P26" i="14" s="1"/>
  <c r="C26" i="14"/>
  <c r="BC25" i="14"/>
  <c r="J25" i="14"/>
  <c r="P25" i="14" s="1"/>
  <c r="C25" i="14"/>
  <c r="BC24" i="14"/>
  <c r="C24" i="14"/>
  <c r="BC23" i="14"/>
  <c r="J23" i="14"/>
  <c r="C23" i="14"/>
  <c r="BC22" i="14"/>
  <c r="J22" i="14"/>
  <c r="C22" i="14"/>
  <c r="BC21" i="14"/>
  <c r="J21" i="14"/>
  <c r="C21" i="14"/>
  <c r="BC20" i="14"/>
  <c r="J20" i="14"/>
  <c r="C20" i="14"/>
  <c r="BC19" i="14"/>
  <c r="J19" i="14"/>
  <c r="C19" i="14"/>
  <c r="BC18" i="14"/>
  <c r="J18" i="14"/>
  <c r="P18" i="14" s="1"/>
  <c r="C18" i="14"/>
  <c r="BC17" i="14"/>
  <c r="J17" i="14"/>
  <c r="O17" i="14" s="1"/>
  <c r="C17" i="14"/>
  <c r="BC16" i="14"/>
  <c r="J16" i="14"/>
  <c r="C16" i="14"/>
  <c r="BC15" i="14"/>
  <c r="J15" i="14"/>
  <c r="C15" i="14"/>
  <c r="BC14" i="14"/>
  <c r="J14" i="14"/>
  <c r="P14" i="14" s="1"/>
  <c r="R14" i="14" s="1"/>
  <c r="T14" i="14" s="1"/>
  <c r="U14" i="14" s="1"/>
  <c r="W14" i="14" s="1"/>
  <c r="X14" i="14" s="1"/>
  <c r="Y14" i="14" s="1"/>
  <c r="Z14" i="14" s="1"/>
  <c r="AA14" i="14" s="1"/>
  <c r="AC14" i="14" s="1"/>
  <c r="AE14" i="14" s="1"/>
  <c r="AG14" i="14" s="1"/>
  <c r="AH14" i="14" s="1"/>
  <c r="AI14" i="14" s="1"/>
  <c r="AJ14" i="14" s="1"/>
  <c r="AL14" i="14" s="1"/>
  <c r="AM14" i="14" s="1"/>
  <c r="AN14" i="14" s="1"/>
  <c r="AO14" i="14" s="1"/>
  <c r="AQ14" i="14" s="1"/>
  <c r="AS14" i="14" s="1"/>
  <c r="AU14" i="14" s="1"/>
  <c r="AV14" i="14" s="1"/>
  <c r="AW14" i="14" s="1"/>
  <c r="C14" i="14"/>
  <c r="BC13" i="14"/>
  <c r="J13" i="14"/>
  <c r="P13" i="14" s="1"/>
  <c r="R13" i="14" s="1"/>
  <c r="T13" i="14" s="1"/>
  <c r="U13" i="14" s="1"/>
  <c r="W13" i="14" s="1"/>
  <c r="X13" i="14" s="1"/>
  <c r="Y13" i="14" s="1"/>
  <c r="Z13" i="14" s="1"/>
  <c r="AA13" i="14" s="1"/>
  <c r="AC13" i="14" s="1"/>
  <c r="AE13" i="14" s="1"/>
  <c r="AG13" i="14" s="1"/>
  <c r="AH13" i="14" s="1"/>
  <c r="AI13" i="14" s="1"/>
  <c r="AJ13" i="14" s="1"/>
  <c r="AL13" i="14" s="1"/>
  <c r="AM13" i="14" s="1"/>
  <c r="AN13" i="14" s="1"/>
  <c r="AO13" i="14" s="1"/>
  <c r="AQ13" i="14" s="1"/>
  <c r="AS13" i="14" s="1"/>
  <c r="AU13" i="14" s="1"/>
  <c r="AV13" i="14" s="1"/>
  <c r="AW13" i="14" s="1"/>
  <c r="C13" i="14"/>
  <c r="BC12" i="14"/>
  <c r="J12" i="14"/>
  <c r="N12" i="14" s="1"/>
  <c r="C12" i="14"/>
  <c r="BC11" i="14"/>
  <c r="J11" i="14"/>
  <c r="P11" i="14" s="1"/>
  <c r="R11" i="14" s="1"/>
  <c r="T11" i="14" s="1"/>
  <c r="U11" i="14" s="1"/>
  <c r="W11" i="14" s="1"/>
  <c r="X11" i="14" s="1"/>
  <c r="Y11" i="14" s="1"/>
  <c r="Z11" i="14" s="1"/>
  <c r="AA11" i="14" s="1"/>
  <c r="AC11" i="14" s="1"/>
  <c r="AE11" i="14" s="1"/>
  <c r="AG11" i="14" s="1"/>
  <c r="AH11" i="14" s="1"/>
  <c r="AI11" i="14" s="1"/>
  <c r="AJ11" i="14" s="1"/>
  <c r="AL11" i="14" s="1"/>
  <c r="AM11" i="14" s="1"/>
  <c r="AN11" i="14" s="1"/>
  <c r="AO11" i="14" s="1"/>
  <c r="AQ11" i="14" s="1"/>
  <c r="AS11" i="14" s="1"/>
  <c r="AU11" i="14" s="1"/>
  <c r="AV11" i="14" s="1"/>
  <c r="AW11" i="14" s="1"/>
  <c r="C11" i="14"/>
  <c r="BC10" i="14"/>
  <c r="J10" i="14"/>
  <c r="P10" i="14" s="1"/>
  <c r="R10" i="14" s="1"/>
  <c r="T10" i="14" s="1"/>
  <c r="U10" i="14" s="1"/>
  <c r="W10" i="14" s="1"/>
  <c r="X10" i="14" s="1"/>
  <c r="Y10" i="14" s="1"/>
  <c r="Z10" i="14" s="1"/>
  <c r="AA10" i="14" s="1"/>
  <c r="AC10" i="14" s="1"/>
  <c r="AE10" i="14" s="1"/>
  <c r="AG10" i="14" s="1"/>
  <c r="AH10" i="14" s="1"/>
  <c r="AI10" i="14" s="1"/>
  <c r="AJ10" i="14" s="1"/>
  <c r="AL10" i="14" s="1"/>
  <c r="AM10" i="14" s="1"/>
  <c r="AN10" i="14" s="1"/>
  <c r="AO10" i="14" s="1"/>
  <c r="AQ10" i="14" s="1"/>
  <c r="AS10" i="14" s="1"/>
  <c r="AU10" i="14" s="1"/>
  <c r="AV10" i="14" s="1"/>
  <c r="AW10" i="14" s="1"/>
  <c r="C10" i="14"/>
  <c r="BC9" i="14"/>
  <c r="J9" i="14"/>
  <c r="P9" i="14" s="1"/>
  <c r="R9" i="14" s="1"/>
  <c r="T9" i="14" s="1"/>
  <c r="U9" i="14" s="1"/>
  <c r="W9" i="14" s="1"/>
  <c r="X9" i="14" s="1"/>
  <c r="Y9" i="14" s="1"/>
  <c r="Z9" i="14" s="1"/>
  <c r="AA9" i="14" s="1"/>
  <c r="AC9" i="14" s="1"/>
  <c r="AE9" i="14" s="1"/>
  <c r="AG9" i="14" s="1"/>
  <c r="AH9" i="14" s="1"/>
  <c r="AI9" i="14" s="1"/>
  <c r="AJ9" i="14" s="1"/>
  <c r="AL9" i="14" s="1"/>
  <c r="AM9" i="14" s="1"/>
  <c r="AN9" i="14" s="1"/>
  <c r="AO9" i="14" s="1"/>
  <c r="AQ9" i="14" s="1"/>
  <c r="AS9" i="14" s="1"/>
  <c r="AU9" i="14" s="1"/>
  <c r="AV9" i="14" s="1"/>
  <c r="AW9" i="14" s="1"/>
  <c r="C9" i="14"/>
  <c r="BC8" i="14"/>
  <c r="J8" i="14"/>
  <c r="O8" i="14" s="1"/>
  <c r="C8" i="14"/>
  <c r="BC7" i="14"/>
  <c r="J7" i="14"/>
  <c r="P7" i="14" s="1"/>
  <c r="R7" i="14" s="1"/>
  <c r="T7" i="14" s="1"/>
  <c r="U7" i="14" s="1"/>
  <c r="W7" i="14" s="1"/>
  <c r="X7" i="14" s="1"/>
  <c r="Y7" i="14" s="1"/>
  <c r="Z7" i="14" s="1"/>
  <c r="AA7" i="14" s="1"/>
  <c r="AC7" i="14" s="1"/>
  <c r="AE7" i="14" s="1"/>
  <c r="AG7" i="14" s="1"/>
  <c r="AH7" i="14" s="1"/>
  <c r="AI7" i="14" s="1"/>
  <c r="AJ7" i="14" s="1"/>
  <c r="AL7" i="14" s="1"/>
  <c r="AM7" i="14" s="1"/>
  <c r="AN7" i="14" s="1"/>
  <c r="AO7" i="14" s="1"/>
  <c r="AQ7" i="14" s="1"/>
  <c r="AS7" i="14" s="1"/>
  <c r="AU7" i="14" s="1"/>
  <c r="AV7" i="14" s="1"/>
  <c r="AW7" i="14" s="1"/>
  <c r="C7" i="14"/>
  <c r="BC6" i="14"/>
  <c r="J6" i="14"/>
  <c r="N6" i="14" s="1"/>
  <c r="C6" i="14"/>
  <c r="BC5" i="14"/>
  <c r="J5" i="14"/>
  <c r="P5" i="14" s="1"/>
  <c r="R5" i="14" s="1"/>
  <c r="T5" i="14" s="1"/>
  <c r="U5" i="14" s="1"/>
  <c r="W5" i="14" s="1"/>
  <c r="X5" i="14" s="1"/>
  <c r="Y5" i="14" s="1"/>
  <c r="Z5" i="14" s="1"/>
  <c r="AA5" i="14" s="1"/>
  <c r="AC5" i="14" s="1"/>
  <c r="AE5" i="14" s="1"/>
  <c r="AG5" i="14" s="1"/>
  <c r="AH5" i="14" s="1"/>
  <c r="AI5" i="14" s="1"/>
  <c r="AJ5" i="14" s="1"/>
  <c r="AL5" i="14" s="1"/>
  <c r="AM5" i="14" s="1"/>
  <c r="AN5" i="14" s="1"/>
  <c r="AO5" i="14" s="1"/>
  <c r="AQ5" i="14" s="1"/>
  <c r="AS5" i="14" s="1"/>
  <c r="AU5" i="14" s="1"/>
  <c r="AV5" i="14" s="1"/>
  <c r="AW5" i="14" s="1"/>
  <c r="C5" i="14"/>
  <c r="BC4" i="14"/>
  <c r="J4" i="14"/>
  <c r="N4" i="14" s="1"/>
  <c r="C4" i="14"/>
  <c r="BC3" i="14"/>
  <c r="J3" i="14"/>
  <c r="P3" i="14" s="1"/>
  <c r="R3" i="14" s="1"/>
  <c r="T3" i="14" s="1"/>
  <c r="U3" i="14" s="1"/>
  <c r="W3" i="14" s="1"/>
  <c r="X3" i="14" s="1"/>
  <c r="Y3" i="14" s="1"/>
  <c r="Z3" i="14" s="1"/>
  <c r="AA3" i="14" s="1"/>
  <c r="AC3" i="14" s="1"/>
  <c r="AE3" i="14" s="1"/>
  <c r="AG3" i="14" s="1"/>
  <c r="AH3" i="14" s="1"/>
  <c r="AI3" i="14" s="1"/>
  <c r="AJ3" i="14" s="1"/>
  <c r="AL3" i="14" s="1"/>
  <c r="AM3" i="14" s="1"/>
  <c r="AN3" i="14" s="1"/>
  <c r="AO3" i="14" s="1"/>
  <c r="AQ3" i="14" s="1"/>
  <c r="AS3" i="14" s="1"/>
  <c r="AU3" i="14" s="1"/>
  <c r="AV3" i="14" s="1"/>
  <c r="AW3" i="14" s="1"/>
  <c r="C3" i="14"/>
  <c r="BC2" i="14"/>
  <c r="J2" i="14"/>
  <c r="C2" i="14"/>
  <c r="L2" i="13"/>
  <c r="N3" i="13"/>
  <c r="M3" i="13"/>
  <c r="M2" i="13"/>
  <c r="N2" i="13" s="1"/>
  <c r="L3" i="13"/>
  <c r="H2" i="13"/>
  <c r="AX142" i="13"/>
  <c r="N142" i="13"/>
  <c r="P142" i="13" s="1"/>
  <c r="R142" i="13" s="1"/>
  <c r="S142" i="13" s="1"/>
  <c r="U142" i="13" s="1"/>
  <c r="V142" i="13" s="1"/>
  <c r="W142" i="13" s="1"/>
  <c r="X142" i="13" s="1"/>
  <c r="Y142" i="13" s="1"/>
  <c r="AA142" i="13" s="1"/>
  <c r="AC142" i="13" s="1"/>
  <c r="AE142" i="13" s="1"/>
  <c r="AF142" i="13" s="1"/>
  <c r="AG142" i="13" s="1"/>
  <c r="AH142" i="13" s="1"/>
  <c r="AJ142" i="13" s="1"/>
  <c r="M142" i="13"/>
  <c r="L142" i="13"/>
  <c r="C142" i="13"/>
  <c r="AX141" i="13"/>
  <c r="N141" i="13"/>
  <c r="P141" i="13" s="1"/>
  <c r="R141" i="13" s="1"/>
  <c r="S141" i="13" s="1"/>
  <c r="U141" i="13" s="1"/>
  <c r="V141" i="13" s="1"/>
  <c r="W141" i="13" s="1"/>
  <c r="X141" i="13" s="1"/>
  <c r="Y141" i="13" s="1"/>
  <c r="AA141" i="13" s="1"/>
  <c r="AC141" i="13" s="1"/>
  <c r="AE141" i="13" s="1"/>
  <c r="AF141" i="13" s="1"/>
  <c r="AG141" i="13" s="1"/>
  <c r="AH141" i="13" s="1"/>
  <c r="AJ141" i="13" s="1"/>
  <c r="M141" i="13"/>
  <c r="L141" i="13"/>
  <c r="C141" i="13"/>
  <c r="AX17" i="13"/>
  <c r="N17" i="13"/>
  <c r="P17" i="13" s="1"/>
  <c r="R17" i="13" s="1"/>
  <c r="S17" i="13" s="1"/>
  <c r="U17" i="13" s="1"/>
  <c r="V17" i="13" s="1"/>
  <c r="W17" i="13" s="1"/>
  <c r="X17" i="13" s="1"/>
  <c r="Y17" i="13" s="1"/>
  <c r="AA17" i="13" s="1"/>
  <c r="AC17" i="13" s="1"/>
  <c r="AE17" i="13" s="1"/>
  <c r="AF17" i="13" s="1"/>
  <c r="AG17" i="13" s="1"/>
  <c r="AH17" i="13" s="1"/>
  <c r="AJ17" i="13" s="1"/>
  <c r="M17" i="13"/>
  <c r="L17" i="13"/>
  <c r="C17" i="13"/>
  <c r="AX126" i="13"/>
  <c r="N126" i="13"/>
  <c r="P126" i="13" s="1"/>
  <c r="R126" i="13" s="1"/>
  <c r="S126" i="13" s="1"/>
  <c r="U126" i="13" s="1"/>
  <c r="V126" i="13" s="1"/>
  <c r="W126" i="13" s="1"/>
  <c r="X126" i="13" s="1"/>
  <c r="Y126" i="13" s="1"/>
  <c r="AA126" i="13" s="1"/>
  <c r="AC126" i="13" s="1"/>
  <c r="AE126" i="13" s="1"/>
  <c r="AF126" i="13" s="1"/>
  <c r="AG126" i="13" s="1"/>
  <c r="AH126" i="13" s="1"/>
  <c r="AJ126" i="13" s="1"/>
  <c r="M126" i="13"/>
  <c r="L126" i="13"/>
  <c r="C126" i="13"/>
  <c r="AX125" i="13"/>
  <c r="N125" i="13"/>
  <c r="P125" i="13" s="1"/>
  <c r="R125" i="13" s="1"/>
  <c r="S125" i="13" s="1"/>
  <c r="U125" i="13" s="1"/>
  <c r="V125" i="13" s="1"/>
  <c r="W125" i="13" s="1"/>
  <c r="X125" i="13" s="1"/>
  <c r="Y125" i="13" s="1"/>
  <c r="AA125" i="13" s="1"/>
  <c r="AC125" i="13" s="1"/>
  <c r="AE125" i="13" s="1"/>
  <c r="AF125" i="13" s="1"/>
  <c r="AG125" i="13" s="1"/>
  <c r="AH125" i="13" s="1"/>
  <c r="AJ125" i="13" s="1"/>
  <c r="M125" i="13"/>
  <c r="L125" i="13"/>
  <c r="C125" i="13"/>
  <c r="AX127" i="13"/>
  <c r="N127" i="13"/>
  <c r="P127" i="13" s="1"/>
  <c r="R127" i="13" s="1"/>
  <c r="S127" i="13" s="1"/>
  <c r="U127" i="13" s="1"/>
  <c r="V127" i="13" s="1"/>
  <c r="W127" i="13" s="1"/>
  <c r="X127" i="13" s="1"/>
  <c r="Y127" i="13" s="1"/>
  <c r="AA127" i="13" s="1"/>
  <c r="AC127" i="13" s="1"/>
  <c r="AE127" i="13" s="1"/>
  <c r="AF127" i="13" s="1"/>
  <c r="AG127" i="13" s="1"/>
  <c r="AH127" i="13" s="1"/>
  <c r="AJ127" i="13" s="1"/>
  <c r="M127" i="13"/>
  <c r="L127" i="13"/>
  <c r="C127" i="13"/>
  <c r="AX124" i="13"/>
  <c r="N124" i="13"/>
  <c r="P124" i="13" s="1"/>
  <c r="R124" i="13" s="1"/>
  <c r="S124" i="13" s="1"/>
  <c r="U124" i="13" s="1"/>
  <c r="V124" i="13" s="1"/>
  <c r="W124" i="13" s="1"/>
  <c r="X124" i="13" s="1"/>
  <c r="Y124" i="13" s="1"/>
  <c r="AA124" i="13" s="1"/>
  <c r="AC124" i="13" s="1"/>
  <c r="AE124" i="13" s="1"/>
  <c r="AF124" i="13" s="1"/>
  <c r="AG124" i="13" s="1"/>
  <c r="AH124" i="13" s="1"/>
  <c r="AJ124" i="13" s="1"/>
  <c r="M124" i="13"/>
  <c r="L124" i="13"/>
  <c r="C124" i="13"/>
  <c r="AX123" i="13"/>
  <c r="N123" i="13"/>
  <c r="P123" i="13" s="1"/>
  <c r="R123" i="13" s="1"/>
  <c r="S123" i="13" s="1"/>
  <c r="U123" i="13" s="1"/>
  <c r="V123" i="13" s="1"/>
  <c r="W123" i="13" s="1"/>
  <c r="X123" i="13" s="1"/>
  <c r="Y123" i="13" s="1"/>
  <c r="AA123" i="13" s="1"/>
  <c r="AC123" i="13" s="1"/>
  <c r="AE123" i="13" s="1"/>
  <c r="AF123" i="13" s="1"/>
  <c r="AG123" i="13" s="1"/>
  <c r="AH123" i="13" s="1"/>
  <c r="AJ123" i="13" s="1"/>
  <c r="M123" i="13"/>
  <c r="L123" i="13"/>
  <c r="C123" i="13"/>
  <c r="AX122" i="13"/>
  <c r="N122" i="13"/>
  <c r="P122" i="13" s="1"/>
  <c r="R122" i="13" s="1"/>
  <c r="S122" i="13" s="1"/>
  <c r="U122" i="13" s="1"/>
  <c r="V122" i="13" s="1"/>
  <c r="W122" i="13" s="1"/>
  <c r="X122" i="13" s="1"/>
  <c r="Y122" i="13" s="1"/>
  <c r="AA122" i="13" s="1"/>
  <c r="AC122" i="13" s="1"/>
  <c r="AE122" i="13" s="1"/>
  <c r="AF122" i="13" s="1"/>
  <c r="AG122" i="13" s="1"/>
  <c r="AH122" i="13" s="1"/>
  <c r="AJ122" i="13" s="1"/>
  <c r="M122" i="13"/>
  <c r="L122" i="13"/>
  <c r="C122" i="13"/>
  <c r="AX121" i="13"/>
  <c r="N121" i="13"/>
  <c r="P121" i="13" s="1"/>
  <c r="R121" i="13" s="1"/>
  <c r="S121" i="13" s="1"/>
  <c r="U121" i="13" s="1"/>
  <c r="V121" i="13" s="1"/>
  <c r="W121" i="13" s="1"/>
  <c r="X121" i="13" s="1"/>
  <c r="Y121" i="13" s="1"/>
  <c r="AA121" i="13" s="1"/>
  <c r="AC121" i="13" s="1"/>
  <c r="AE121" i="13" s="1"/>
  <c r="AF121" i="13" s="1"/>
  <c r="AG121" i="13" s="1"/>
  <c r="AH121" i="13" s="1"/>
  <c r="AJ121" i="13" s="1"/>
  <c r="M121" i="13"/>
  <c r="L121" i="13"/>
  <c r="C121" i="13"/>
  <c r="AX120" i="13"/>
  <c r="N120" i="13"/>
  <c r="P120" i="13" s="1"/>
  <c r="R120" i="13" s="1"/>
  <c r="S120" i="13" s="1"/>
  <c r="U120" i="13" s="1"/>
  <c r="V120" i="13" s="1"/>
  <c r="W120" i="13" s="1"/>
  <c r="X120" i="13" s="1"/>
  <c r="Y120" i="13" s="1"/>
  <c r="AA120" i="13" s="1"/>
  <c r="AC120" i="13" s="1"/>
  <c r="AE120" i="13" s="1"/>
  <c r="AF120" i="13" s="1"/>
  <c r="AG120" i="13" s="1"/>
  <c r="AH120" i="13" s="1"/>
  <c r="AJ120" i="13" s="1"/>
  <c r="M120" i="13"/>
  <c r="L120" i="13"/>
  <c r="C120" i="13"/>
  <c r="AX18" i="13"/>
  <c r="N18" i="13"/>
  <c r="P18" i="13" s="1"/>
  <c r="R18" i="13" s="1"/>
  <c r="S18" i="13" s="1"/>
  <c r="U18" i="13" s="1"/>
  <c r="V18" i="13" s="1"/>
  <c r="W18" i="13" s="1"/>
  <c r="X18" i="13" s="1"/>
  <c r="Y18" i="13" s="1"/>
  <c r="AA18" i="13" s="1"/>
  <c r="AC18" i="13" s="1"/>
  <c r="AE18" i="13" s="1"/>
  <c r="AF18" i="13" s="1"/>
  <c r="AG18" i="13" s="1"/>
  <c r="AH18" i="13" s="1"/>
  <c r="AJ18" i="13" s="1"/>
  <c r="M18" i="13"/>
  <c r="L18" i="13"/>
  <c r="C18" i="13"/>
  <c r="AX14" i="13"/>
  <c r="N14" i="13"/>
  <c r="P14" i="13" s="1"/>
  <c r="R14" i="13" s="1"/>
  <c r="S14" i="13" s="1"/>
  <c r="U14" i="13" s="1"/>
  <c r="V14" i="13" s="1"/>
  <c r="W14" i="13" s="1"/>
  <c r="X14" i="13" s="1"/>
  <c r="Y14" i="13" s="1"/>
  <c r="AA14" i="13" s="1"/>
  <c r="AC14" i="13" s="1"/>
  <c r="AE14" i="13" s="1"/>
  <c r="AF14" i="13" s="1"/>
  <c r="AG14" i="13" s="1"/>
  <c r="AH14" i="13" s="1"/>
  <c r="AJ14" i="13" s="1"/>
  <c r="M14" i="13"/>
  <c r="L14" i="13"/>
  <c r="C14" i="13"/>
  <c r="AX140" i="13"/>
  <c r="N140" i="13"/>
  <c r="P140" i="13" s="1"/>
  <c r="R140" i="13" s="1"/>
  <c r="S140" i="13" s="1"/>
  <c r="U140" i="13" s="1"/>
  <c r="V140" i="13" s="1"/>
  <c r="W140" i="13" s="1"/>
  <c r="X140" i="13" s="1"/>
  <c r="Y140" i="13" s="1"/>
  <c r="AA140" i="13" s="1"/>
  <c r="AC140" i="13" s="1"/>
  <c r="AE140" i="13" s="1"/>
  <c r="AF140" i="13" s="1"/>
  <c r="AG140" i="13" s="1"/>
  <c r="AH140" i="13" s="1"/>
  <c r="AJ140" i="13" s="1"/>
  <c r="M140" i="13"/>
  <c r="L140" i="13"/>
  <c r="C140" i="13"/>
  <c r="AX139" i="13"/>
  <c r="N139" i="13"/>
  <c r="P139" i="13" s="1"/>
  <c r="R139" i="13" s="1"/>
  <c r="S139" i="13" s="1"/>
  <c r="U139" i="13" s="1"/>
  <c r="V139" i="13" s="1"/>
  <c r="W139" i="13" s="1"/>
  <c r="X139" i="13" s="1"/>
  <c r="Y139" i="13" s="1"/>
  <c r="AA139" i="13" s="1"/>
  <c r="AC139" i="13" s="1"/>
  <c r="AE139" i="13" s="1"/>
  <c r="AF139" i="13" s="1"/>
  <c r="AG139" i="13" s="1"/>
  <c r="AH139" i="13" s="1"/>
  <c r="AJ139" i="13" s="1"/>
  <c r="M139" i="13"/>
  <c r="L139" i="13"/>
  <c r="C139" i="13"/>
  <c r="AX138" i="13"/>
  <c r="N138" i="13"/>
  <c r="P138" i="13" s="1"/>
  <c r="R138" i="13" s="1"/>
  <c r="S138" i="13" s="1"/>
  <c r="U138" i="13" s="1"/>
  <c r="V138" i="13" s="1"/>
  <c r="W138" i="13" s="1"/>
  <c r="X138" i="13" s="1"/>
  <c r="Y138" i="13" s="1"/>
  <c r="AA138" i="13" s="1"/>
  <c r="AC138" i="13" s="1"/>
  <c r="AE138" i="13" s="1"/>
  <c r="AF138" i="13" s="1"/>
  <c r="AG138" i="13" s="1"/>
  <c r="AH138" i="13" s="1"/>
  <c r="AJ138" i="13" s="1"/>
  <c r="M138" i="13"/>
  <c r="L138" i="13"/>
  <c r="C138" i="13"/>
  <c r="AX137" i="13"/>
  <c r="N137" i="13"/>
  <c r="P137" i="13" s="1"/>
  <c r="R137" i="13" s="1"/>
  <c r="S137" i="13" s="1"/>
  <c r="U137" i="13" s="1"/>
  <c r="V137" i="13" s="1"/>
  <c r="W137" i="13" s="1"/>
  <c r="X137" i="13" s="1"/>
  <c r="Y137" i="13" s="1"/>
  <c r="AA137" i="13" s="1"/>
  <c r="AC137" i="13" s="1"/>
  <c r="AE137" i="13" s="1"/>
  <c r="AF137" i="13" s="1"/>
  <c r="AG137" i="13" s="1"/>
  <c r="AH137" i="13" s="1"/>
  <c r="AJ137" i="13" s="1"/>
  <c r="M137" i="13"/>
  <c r="L137" i="13"/>
  <c r="C137" i="13"/>
  <c r="AX136" i="13"/>
  <c r="N136" i="13"/>
  <c r="P136" i="13" s="1"/>
  <c r="R136" i="13" s="1"/>
  <c r="S136" i="13" s="1"/>
  <c r="U136" i="13" s="1"/>
  <c r="V136" i="13" s="1"/>
  <c r="W136" i="13" s="1"/>
  <c r="X136" i="13" s="1"/>
  <c r="Y136" i="13" s="1"/>
  <c r="AA136" i="13" s="1"/>
  <c r="AC136" i="13" s="1"/>
  <c r="AE136" i="13" s="1"/>
  <c r="AF136" i="13" s="1"/>
  <c r="AG136" i="13" s="1"/>
  <c r="AH136" i="13" s="1"/>
  <c r="AJ136" i="13" s="1"/>
  <c r="M136" i="13"/>
  <c r="L136" i="13"/>
  <c r="C136" i="13"/>
  <c r="AX135" i="13"/>
  <c r="N135" i="13"/>
  <c r="P135" i="13" s="1"/>
  <c r="R135" i="13" s="1"/>
  <c r="S135" i="13" s="1"/>
  <c r="U135" i="13" s="1"/>
  <c r="V135" i="13" s="1"/>
  <c r="W135" i="13" s="1"/>
  <c r="X135" i="13" s="1"/>
  <c r="Y135" i="13" s="1"/>
  <c r="AA135" i="13" s="1"/>
  <c r="AC135" i="13" s="1"/>
  <c r="AE135" i="13" s="1"/>
  <c r="AF135" i="13" s="1"/>
  <c r="AG135" i="13" s="1"/>
  <c r="AH135" i="13" s="1"/>
  <c r="AJ135" i="13" s="1"/>
  <c r="M135" i="13"/>
  <c r="L135" i="13"/>
  <c r="C135" i="13"/>
  <c r="AX134" i="13"/>
  <c r="N134" i="13"/>
  <c r="P134" i="13" s="1"/>
  <c r="R134" i="13" s="1"/>
  <c r="S134" i="13" s="1"/>
  <c r="U134" i="13" s="1"/>
  <c r="V134" i="13" s="1"/>
  <c r="W134" i="13" s="1"/>
  <c r="X134" i="13" s="1"/>
  <c r="Y134" i="13" s="1"/>
  <c r="AA134" i="13" s="1"/>
  <c r="AC134" i="13" s="1"/>
  <c r="AE134" i="13" s="1"/>
  <c r="AF134" i="13" s="1"/>
  <c r="AG134" i="13" s="1"/>
  <c r="AH134" i="13" s="1"/>
  <c r="AJ134" i="13" s="1"/>
  <c r="M134" i="13"/>
  <c r="L134" i="13"/>
  <c r="C134" i="13"/>
  <c r="AX89" i="13"/>
  <c r="N89" i="13"/>
  <c r="P89" i="13" s="1"/>
  <c r="R89" i="13" s="1"/>
  <c r="S89" i="13" s="1"/>
  <c r="U89" i="13" s="1"/>
  <c r="V89" i="13" s="1"/>
  <c r="W89" i="13" s="1"/>
  <c r="X89" i="13" s="1"/>
  <c r="Y89" i="13" s="1"/>
  <c r="AA89" i="13" s="1"/>
  <c r="AC89" i="13" s="1"/>
  <c r="AE89" i="13" s="1"/>
  <c r="AF89" i="13" s="1"/>
  <c r="AG89" i="13" s="1"/>
  <c r="AH89" i="13" s="1"/>
  <c r="AJ89" i="13" s="1"/>
  <c r="M89" i="13"/>
  <c r="L89" i="13"/>
  <c r="C89" i="13"/>
  <c r="AX88" i="13"/>
  <c r="N88" i="13"/>
  <c r="P88" i="13" s="1"/>
  <c r="R88" i="13" s="1"/>
  <c r="S88" i="13" s="1"/>
  <c r="U88" i="13" s="1"/>
  <c r="V88" i="13" s="1"/>
  <c r="W88" i="13" s="1"/>
  <c r="X88" i="13" s="1"/>
  <c r="Y88" i="13" s="1"/>
  <c r="AA88" i="13" s="1"/>
  <c r="AC88" i="13" s="1"/>
  <c r="AE88" i="13" s="1"/>
  <c r="AF88" i="13" s="1"/>
  <c r="AG88" i="13" s="1"/>
  <c r="AH88" i="13" s="1"/>
  <c r="AJ88" i="13" s="1"/>
  <c r="M88" i="13"/>
  <c r="L88" i="13"/>
  <c r="C88" i="13"/>
  <c r="AX87" i="13"/>
  <c r="N87" i="13"/>
  <c r="P87" i="13" s="1"/>
  <c r="R87" i="13" s="1"/>
  <c r="S87" i="13" s="1"/>
  <c r="U87" i="13" s="1"/>
  <c r="V87" i="13" s="1"/>
  <c r="W87" i="13" s="1"/>
  <c r="X87" i="13" s="1"/>
  <c r="Y87" i="13" s="1"/>
  <c r="AA87" i="13" s="1"/>
  <c r="AC87" i="13" s="1"/>
  <c r="AE87" i="13" s="1"/>
  <c r="AF87" i="13" s="1"/>
  <c r="AG87" i="13" s="1"/>
  <c r="AH87" i="13" s="1"/>
  <c r="AJ87" i="13" s="1"/>
  <c r="M87" i="13"/>
  <c r="L87" i="13"/>
  <c r="C87" i="13"/>
  <c r="AX86" i="13"/>
  <c r="N86" i="13"/>
  <c r="P86" i="13" s="1"/>
  <c r="R86" i="13" s="1"/>
  <c r="S86" i="13" s="1"/>
  <c r="U86" i="13" s="1"/>
  <c r="V86" i="13" s="1"/>
  <c r="W86" i="13" s="1"/>
  <c r="X86" i="13" s="1"/>
  <c r="Y86" i="13" s="1"/>
  <c r="AA86" i="13" s="1"/>
  <c r="AC86" i="13" s="1"/>
  <c r="AE86" i="13" s="1"/>
  <c r="AF86" i="13" s="1"/>
  <c r="AG86" i="13" s="1"/>
  <c r="AH86" i="13" s="1"/>
  <c r="AJ86" i="13" s="1"/>
  <c r="M86" i="13"/>
  <c r="L86" i="13"/>
  <c r="C86" i="13"/>
  <c r="AX85" i="13"/>
  <c r="N85" i="13"/>
  <c r="P85" i="13" s="1"/>
  <c r="R85" i="13" s="1"/>
  <c r="S85" i="13" s="1"/>
  <c r="U85" i="13" s="1"/>
  <c r="V85" i="13" s="1"/>
  <c r="W85" i="13" s="1"/>
  <c r="X85" i="13" s="1"/>
  <c r="Y85" i="13" s="1"/>
  <c r="AA85" i="13" s="1"/>
  <c r="AC85" i="13" s="1"/>
  <c r="AE85" i="13" s="1"/>
  <c r="AF85" i="13" s="1"/>
  <c r="AG85" i="13" s="1"/>
  <c r="AH85" i="13" s="1"/>
  <c r="AJ85" i="13" s="1"/>
  <c r="M85" i="13"/>
  <c r="L85" i="13"/>
  <c r="C85" i="13"/>
  <c r="AX114" i="13"/>
  <c r="N114" i="13"/>
  <c r="P114" i="13" s="1"/>
  <c r="R114" i="13" s="1"/>
  <c r="S114" i="13" s="1"/>
  <c r="U114" i="13" s="1"/>
  <c r="V114" i="13" s="1"/>
  <c r="W114" i="13" s="1"/>
  <c r="X114" i="13" s="1"/>
  <c r="Y114" i="13" s="1"/>
  <c r="AA114" i="13" s="1"/>
  <c r="AC114" i="13" s="1"/>
  <c r="AE114" i="13" s="1"/>
  <c r="AF114" i="13" s="1"/>
  <c r="AG114" i="13" s="1"/>
  <c r="AH114" i="13" s="1"/>
  <c r="AJ114" i="13" s="1"/>
  <c r="M114" i="13"/>
  <c r="L114" i="13"/>
  <c r="C114" i="13"/>
  <c r="AX113" i="13"/>
  <c r="N113" i="13"/>
  <c r="P113" i="13" s="1"/>
  <c r="R113" i="13" s="1"/>
  <c r="S113" i="13" s="1"/>
  <c r="U113" i="13" s="1"/>
  <c r="V113" i="13" s="1"/>
  <c r="W113" i="13" s="1"/>
  <c r="X113" i="13" s="1"/>
  <c r="Y113" i="13" s="1"/>
  <c r="AA113" i="13" s="1"/>
  <c r="AC113" i="13" s="1"/>
  <c r="AE113" i="13" s="1"/>
  <c r="AF113" i="13" s="1"/>
  <c r="AG113" i="13" s="1"/>
  <c r="AH113" i="13" s="1"/>
  <c r="AJ113" i="13" s="1"/>
  <c r="M113" i="13"/>
  <c r="L113" i="13"/>
  <c r="C113" i="13"/>
  <c r="C3" i="13"/>
  <c r="C4" i="13"/>
  <c r="C5" i="13"/>
  <c r="C10" i="13"/>
  <c r="C11" i="13"/>
  <c r="C12" i="13"/>
  <c r="C13" i="13"/>
  <c r="C6" i="13"/>
  <c r="C7" i="13"/>
  <c r="C8" i="13"/>
  <c r="C9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90" i="13"/>
  <c r="C91" i="13"/>
  <c r="C92" i="13"/>
  <c r="C93" i="13"/>
  <c r="C94" i="13"/>
  <c r="C95" i="13"/>
  <c r="C96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5" i="13"/>
  <c r="C116" i="13"/>
  <c r="C117" i="13"/>
  <c r="C118" i="13"/>
  <c r="C119" i="13"/>
  <c r="C128" i="13"/>
  <c r="C129" i="13"/>
  <c r="C130" i="13"/>
  <c r="C131" i="13"/>
  <c r="C132" i="13"/>
  <c r="C133" i="13"/>
  <c r="C2" i="13"/>
  <c r="AX2" i="13"/>
  <c r="P3" i="13"/>
  <c r="R3" i="13" s="1"/>
  <c r="S3" i="13" s="1"/>
  <c r="U3" i="13" s="1"/>
  <c r="V3" i="13" s="1"/>
  <c r="W3" i="13" s="1"/>
  <c r="X3" i="13" s="1"/>
  <c r="Y3" i="13" s="1"/>
  <c r="AA3" i="13" s="1"/>
  <c r="AC3" i="13" s="1"/>
  <c r="AE3" i="13" s="1"/>
  <c r="AF3" i="13" s="1"/>
  <c r="AG3" i="13" s="1"/>
  <c r="AH3" i="13" s="1"/>
  <c r="AJ3" i="13" s="1"/>
  <c r="AX3" i="13"/>
  <c r="L4" i="13"/>
  <c r="M4" i="13"/>
  <c r="N4" i="13"/>
  <c r="P4" i="13" s="1"/>
  <c r="R4" i="13" s="1"/>
  <c r="S4" i="13" s="1"/>
  <c r="U4" i="13" s="1"/>
  <c r="V4" i="13" s="1"/>
  <c r="W4" i="13" s="1"/>
  <c r="X4" i="13" s="1"/>
  <c r="Y4" i="13" s="1"/>
  <c r="AA4" i="13" s="1"/>
  <c r="AC4" i="13" s="1"/>
  <c r="AE4" i="13" s="1"/>
  <c r="AF4" i="13" s="1"/>
  <c r="AG4" i="13" s="1"/>
  <c r="AH4" i="13" s="1"/>
  <c r="AJ4" i="13" s="1"/>
  <c r="AX4" i="13"/>
  <c r="L5" i="13"/>
  <c r="M5" i="13"/>
  <c r="N5" i="13"/>
  <c r="P5" i="13" s="1"/>
  <c r="R5" i="13" s="1"/>
  <c r="S5" i="13" s="1"/>
  <c r="U5" i="13" s="1"/>
  <c r="V5" i="13" s="1"/>
  <c r="W5" i="13" s="1"/>
  <c r="X5" i="13" s="1"/>
  <c r="Y5" i="13" s="1"/>
  <c r="AA5" i="13" s="1"/>
  <c r="AC5" i="13" s="1"/>
  <c r="AE5" i="13" s="1"/>
  <c r="AF5" i="13" s="1"/>
  <c r="AG5" i="13" s="1"/>
  <c r="AH5" i="13" s="1"/>
  <c r="AJ5" i="13" s="1"/>
  <c r="AX5" i="13"/>
  <c r="L10" i="13"/>
  <c r="M10" i="13"/>
  <c r="N10" i="13"/>
  <c r="P10" i="13" s="1"/>
  <c r="R10" i="13" s="1"/>
  <c r="S10" i="13" s="1"/>
  <c r="U10" i="13" s="1"/>
  <c r="V10" i="13" s="1"/>
  <c r="W10" i="13" s="1"/>
  <c r="X10" i="13" s="1"/>
  <c r="Y10" i="13" s="1"/>
  <c r="AA10" i="13" s="1"/>
  <c r="AC10" i="13" s="1"/>
  <c r="AE10" i="13" s="1"/>
  <c r="AF10" i="13" s="1"/>
  <c r="AG10" i="13" s="1"/>
  <c r="AH10" i="13" s="1"/>
  <c r="AJ10" i="13" s="1"/>
  <c r="AX10" i="13"/>
  <c r="L11" i="13"/>
  <c r="M11" i="13"/>
  <c r="N11" i="13"/>
  <c r="P11" i="13" s="1"/>
  <c r="R11" i="13" s="1"/>
  <c r="S11" i="13" s="1"/>
  <c r="U11" i="13" s="1"/>
  <c r="V11" i="13" s="1"/>
  <c r="W11" i="13" s="1"/>
  <c r="X11" i="13" s="1"/>
  <c r="Y11" i="13" s="1"/>
  <c r="AA11" i="13" s="1"/>
  <c r="AC11" i="13" s="1"/>
  <c r="AE11" i="13" s="1"/>
  <c r="AF11" i="13" s="1"/>
  <c r="AG11" i="13" s="1"/>
  <c r="AH11" i="13" s="1"/>
  <c r="AJ11" i="13" s="1"/>
  <c r="AX11" i="13"/>
  <c r="L12" i="13"/>
  <c r="M12" i="13"/>
  <c r="N12" i="13"/>
  <c r="P12" i="13" s="1"/>
  <c r="R12" i="13" s="1"/>
  <c r="S12" i="13" s="1"/>
  <c r="U12" i="13" s="1"/>
  <c r="V12" i="13" s="1"/>
  <c r="W12" i="13" s="1"/>
  <c r="X12" i="13" s="1"/>
  <c r="Y12" i="13" s="1"/>
  <c r="AA12" i="13" s="1"/>
  <c r="AC12" i="13" s="1"/>
  <c r="AE12" i="13" s="1"/>
  <c r="AF12" i="13" s="1"/>
  <c r="AG12" i="13" s="1"/>
  <c r="AH12" i="13" s="1"/>
  <c r="AJ12" i="13" s="1"/>
  <c r="AX12" i="13"/>
  <c r="L13" i="13"/>
  <c r="M13" i="13"/>
  <c r="N13" i="13"/>
  <c r="P13" i="13" s="1"/>
  <c r="R13" i="13" s="1"/>
  <c r="S13" i="13" s="1"/>
  <c r="U13" i="13" s="1"/>
  <c r="V13" i="13" s="1"/>
  <c r="W13" i="13" s="1"/>
  <c r="X13" i="13" s="1"/>
  <c r="Y13" i="13" s="1"/>
  <c r="AA13" i="13" s="1"/>
  <c r="AC13" i="13" s="1"/>
  <c r="AE13" i="13" s="1"/>
  <c r="AF13" i="13" s="1"/>
  <c r="AG13" i="13" s="1"/>
  <c r="AH13" i="13" s="1"/>
  <c r="AJ13" i="13" s="1"/>
  <c r="AX13" i="13"/>
  <c r="L6" i="13"/>
  <c r="M6" i="13"/>
  <c r="N6" i="13"/>
  <c r="P6" i="13" s="1"/>
  <c r="R6" i="13" s="1"/>
  <c r="S6" i="13" s="1"/>
  <c r="U6" i="13" s="1"/>
  <c r="V6" i="13" s="1"/>
  <c r="W6" i="13" s="1"/>
  <c r="X6" i="13" s="1"/>
  <c r="Y6" i="13" s="1"/>
  <c r="AA6" i="13" s="1"/>
  <c r="AC6" i="13" s="1"/>
  <c r="AE6" i="13" s="1"/>
  <c r="AF6" i="13" s="1"/>
  <c r="AG6" i="13" s="1"/>
  <c r="AH6" i="13" s="1"/>
  <c r="AJ6" i="13" s="1"/>
  <c r="AX6" i="13"/>
  <c r="L7" i="13"/>
  <c r="M7" i="13"/>
  <c r="N7" i="13"/>
  <c r="P7" i="13" s="1"/>
  <c r="R7" i="13" s="1"/>
  <c r="S7" i="13" s="1"/>
  <c r="U7" i="13" s="1"/>
  <c r="V7" i="13" s="1"/>
  <c r="W7" i="13" s="1"/>
  <c r="X7" i="13" s="1"/>
  <c r="Y7" i="13" s="1"/>
  <c r="AA7" i="13" s="1"/>
  <c r="AC7" i="13" s="1"/>
  <c r="AE7" i="13" s="1"/>
  <c r="AF7" i="13" s="1"/>
  <c r="AG7" i="13" s="1"/>
  <c r="AH7" i="13" s="1"/>
  <c r="AJ7" i="13" s="1"/>
  <c r="AX7" i="13"/>
  <c r="L8" i="13"/>
  <c r="M8" i="13"/>
  <c r="N8" i="13"/>
  <c r="P8" i="13" s="1"/>
  <c r="R8" i="13" s="1"/>
  <c r="S8" i="13" s="1"/>
  <c r="U8" i="13" s="1"/>
  <c r="V8" i="13" s="1"/>
  <c r="W8" i="13" s="1"/>
  <c r="X8" i="13" s="1"/>
  <c r="Y8" i="13" s="1"/>
  <c r="AA8" i="13" s="1"/>
  <c r="AC8" i="13" s="1"/>
  <c r="AE8" i="13" s="1"/>
  <c r="AF8" i="13" s="1"/>
  <c r="AG8" i="13" s="1"/>
  <c r="AH8" i="13" s="1"/>
  <c r="AJ8" i="13" s="1"/>
  <c r="AX8" i="13"/>
  <c r="L9" i="13"/>
  <c r="M9" i="13"/>
  <c r="N9" i="13"/>
  <c r="P9" i="13" s="1"/>
  <c r="R9" i="13" s="1"/>
  <c r="S9" i="13" s="1"/>
  <c r="U9" i="13" s="1"/>
  <c r="V9" i="13" s="1"/>
  <c r="W9" i="13" s="1"/>
  <c r="X9" i="13" s="1"/>
  <c r="Y9" i="13" s="1"/>
  <c r="AA9" i="13" s="1"/>
  <c r="AC9" i="13" s="1"/>
  <c r="AE9" i="13" s="1"/>
  <c r="AF9" i="13" s="1"/>
  <c r="AG9" i="13" s="1"/>
  <c r="AH9" i="13" s="1"/>
  <c r="AJ9" i="13" s="1"/>
  <c r="AX9" i="13"/>
  <c r="L19" i="13"/>
  <c r="M19" i="13"/>
  <c r="N19" i="13"/>
  <c r="P19" i="13" s="1"/>
  <c r="R19" i="13" s="1"/>
  <c r="S19" i="13" s="1"/>
  <c r="U19" i="13" s="1"/>
  <c r="V19" i="13" s="1"/>
  <c r="W19" i="13" s="1"/>
  <c r="X19" i="13" s="1"/>
  <c r="Y19" i="13" s="1"/>
  <c r="AA19" i="13" s="1"/>
  <c r="AC19" i="13" s="1"/>
  <c r="AE19" i="13" s="1"/>
  <c r="AF19" i="13" s="1"/>
  <c r="AG19" i="13" s="1"/>
  <c r="AH19" i="13" s="1"/>
  <c r="AJ19" i="13" s="1"/>
  <c r="AX19" i="13"/>
  <c r="L20" i="13"/>
  <c r="M20" i="13"/>
  <c r="N20" i="13"/>
  <c r="P20" i="13" s="1"/>
  <c r="R20" i="13" s="1"/>
  <c r="S20" i="13" s="1"/>
  <c r="U20" i="13" s="1"/>
  <c r="V20" i="13" s="1"/>
  <c r="W20" i="13" s="1"/>
  <c r="X20" i="13" s="1"/>
  <c r="Y20" i="13" s="1"/>
  <c r="AA20" i="13" s="1"/>
  <c r="AC20" i="13" s="1"/>
  <c r="AE20" i="13" s="1"/>
  <c r="AF20" i="13" s="1"/>
  <c r="AG20" i="13" s="1"/>
  <c r="AH20" i="13" s="1"/>
  <c r="AJ20" i="13" s="1"/>
  <c r="AX20" i="13"/>
  <c r="L21" i="13"/>
  <c r="M21" i="13"/>
  <c r="N21" i="13"/>
  <c r="P21" i="13" s="1"/>
  <c r="R21" i="13" s="1"/>
  <c r="S21" i="13" s="1"/>
  <c r="U21" i="13" s="1"/>
  <c r="V21" i="13" s="1"/>
  <c r="W21" i="13" s="1"/>
  <c r="X21" i="13" s="1"/>
  <c r="Y21" i="13" s="1"/>
  <c r="AA21" i="13" s="1"/>
  <c r="AC21" i="13" s="1"/>
  <c r="AE21" i="13" s="1"/>
  <c r="AF21" i="13" s="1"/>
  <c r="AG21" i="13" s="1"/>
  <c r="AH21" i="13" s="1"/>
  <c r="AJ21" i="13" s="1"/>
  <c r="AX21" i="13"/>
  <c r="L22" i="13"/>
  <c r="M22" i="13"/>
  <c r="N22" i="13"/>
  <c r="P22" i="13" s="1"/>
  <c r="R22" i="13" s="1"/>
  <c r="S22" i="13" s="1"/>
  <c r="U22" i="13" s="1"/>
  <c r="V22" i="13" s="1"/>
  <c r="W22" i="13" s="1"/>
  <c r="X22" i="13" s="1"/>
  <c r="Y22" i="13" s="1"/>
  <c r="AA22" i="13" s="1"/>
  <c r="AC22" i="13" s="1"/>
  <c r="AE22" i="13" s="1"/>
  <c r="AF22" i="13" s="1"/>
  <c r="AG22" i="13" s="1"/>
  <c r="AH22" i="13" s="1"/>
  <c r="AJ22" i="13" s="1"/>
  <c r="AX22" i="13"/>
  <c r="L23" i="13"/>
  <c r="M23" i="13"/>
  <c r="N23" i="13"/>
  <c r="P23" i="13" s="1"/>
  <c r="R23" i="13" s="1"/>
  <c r="S23" i="13" s="1"/>
  <c r="U23" i="13" s="1"/>
  <c r="V23" i="13" s="1"/>
  <c r="W23" i="13" s="1"/>
  <c r="X23" i="13" s="1"/>
  <c r="Y23" i="13" s="1"/>
  <c r="AA23" i="13" s="1"/>
  <c r="AC23" i="13" s="1"/>
  <c r="AE23" i="13" s="1"/>
  <c r="AF23" i="13" s="1"/>
  <c r="AG23" i="13" s="1"/>
  <c r="AH23" i="13" s="1"/>
  <c r="AJ23" i="13" s="1"/>
  <c r="AX23" i="13"/>
  <c r="L24" i="13"/>
  <c r="M24" i="13"/>
  <c r="N24" i="13"/>
  <c r="P24" i="13" s="1"/>
  <c r="R24" i="13" s="1"/>
  <c r="S24" i="13" s="1"/>
  <c r="U24" i="13" s="1"/>
  <c r="V24" i="13" s="1"/>
  <c r="W24" i="13" s="1"/>
  <c r="X24" i="13" s="1"/>
  <c r="Y24" i="13" s="1"/>
  <c r="AA24" i="13" s="1"/>
  <c r="AC24" i="13" s="1"/>
  <c r="AE24" i="13" s="1"/>
  <c r="AF24" i="13" s="1"/>
  <c r="AG24" i="13" s="1"/>
  <c r="AH24" i="13" s="1"/>
  <c r="AJ24" i="13" s="1"/>
  <c r="AX24" i="13"/>
  <c r="L25" i="13"/>
  <c r="M25" i="13"/>
  <c r="N25" i="13"/>
  <c r="P25" i="13" s="1"/>
  <c r="R25" i="13" s="1"/>
  <c r="S25" i="13" s="1"/>
  <c r="U25" i="13" s="1"/>
  <c r="V25" i="13" s="1"/>
  <c r="W25" i="13" s="1"/>
  <c r="X25" i="13" s="1"/>
  <c r="Y25" i="13" s="1"/>
  <c r="AA25" i="13" s="1"/>
  <c r="AC25" i="13" s="1"/>
  <c r="AE25" i="13" s="1"/>
  <c r="AF25" i="13" s="1"/>
  <c r="AG25" i="13" s="1"/>
  <c r="AH25" i="13" s="1"/>
  <c r="AJ25" i="13" s="1"/>
  <c r="AX25" i="13"/>
  <c r="L26" i="13"/>
  <c r="M26" i="13"/>
  <c r="N26" i="13"/>
  <c r="P26" i="13" s="1"/>
  <c r="R26" i="13" s="1"/>
  <c r="S26" i="13" s="1"/>
  <c r="U26" i="13" s="1"/>
  <c r="V26" i="13" s="1"/>
  <c r="W26" i="13" s="1"/>
  <c r="X26" i="13" s="1"/>
  <c r="Y26" i="13" s="1"/>
  <c r="AA26" i="13" s="1"/>
  <c r="AC26" i="13" s="1"/>
  <c r="AE26" i="13" s="1"/>
  <c r="AF26" i="13" s="1"/>
  <c r="AG26" i="13" s="1"/>
  <c r="AH26" i="13" s="1"/>
  <c r="AJ26" i="13" s="1"/>
  <c r="AX26" i="13"/>
  <c r="L27" i="13"/>
  <c r="M27" i="13"/>
  <c r="N27" i="13"/>
  <c r="P27" i="13" s="1"/>
  <c r="R27" i="13" s="1"/>
  <c r="S27" i="13" s="1"/>
  <c r="U27" i="13" s="1"/>
  <c r="V27" i="13" s="1"/>
  <c r="W27" i="13" s="1"/>
  <c r="X27" i="13" s="1"/>
  <c r="Y27" i="13" s="1"/>
  <c r="AA27" i="13" s="1"/>
  <c r="AC27" i="13" s="1"/>
  <c r="AE27" i="13" s="1"/>
  <c r="AF27" i="13" s="1"/>
  <c r="AG27" i="13" s="1"/>
  <c r="AH27" i="13" s="1"/>
  <c r="AJ27" i="13" s="1"/>
  <c r="AX27" i="13"/>
  <c r="L28" i="13"/>
  <c r="M28" i="13"/>
  <c r="N28" i="13"/>
  <c r="P28" i="13" s="1"/>
  <c r="R28" i="13" s="1"/>
  <c r="S28" i="13" s="1"/>
  <c r="U28" i="13" s="1"/>
  <c r="V28" i="13" s="1"/>
  <c r="W28" i="13" s="1"/>
  <c r="X28" i="13" s="1"/>
  <c r="Y28" i="13" s="1"/>
  <c r="AA28" i="13" s="1"/>
  <c r="AC28" i="13" s="1"/>
  <c r="AE28" i="13" s="1"/>
  <c r="AF28" i="13" s="1"/>
  <c r="AG28" i="13" s="1"/>
  <c r="AH28" i="13" s="1"/>
  <c r="AJ28" i="13" s="1"/>
  <c r="AX28" i="13"/>
  <c r="L29" i="13"/>
  <c r="M29" i="13"/>
  <c r="N29" i="13"/>
  <c r="P29" i="13" s="1"/>
  <c r="R29" i="13" s="1"/>
  <c r="S29" i="13" s="1"/>
  <c r="U29" i="13" s="1"/>
  <c r="V29" i="13" s="1"/>
  <c r="W29" i="13" s="1"/>
  <c r="X29" i="13" s="1"/>
  <c r="Y29" i="13" s="1"/>
  <c r="AA29" i="13" s="1"/>
  <c r="AC29" i="13" s="1"/>
  <c r="AE29" i="13" s="1"/>
  <c r="AF29" i="13" s="1"/>
  <c r="AG29" i="13" s="1"/>
  <c r="AH29" i="13" s="1"/>
  <c r="AJ29" i="13" s="1"/>
  <c r="AX29" i="13"/>
  <c r="L30" i="13"/>
  <c r="M30" i="13"/>
  <c r="N30" i="13"/>
  <c r="P30" i="13" s="1"/>
  <c r="R30" i="13" s="1"/>
  <c r="S30" i="13" s="1"/>
  <c r="U30" i="13" s="1"/>
  <c r="V30" i="13" s="1"/>
  <c r="W30" i="13" s="1"/>
  <c r="X30" i="13" s="1"/>
  <c r="Y30" i="13" s="1"/>
  <c r="AA30" i="13" s="1"/>
  <c r="AC30" i="13" s="1"/>
  <c r="AE30" i="13" s="1"/>
  <c r="AF30" i="13" s="1"/>
  <c r="AG30" i="13" s="1"/>
  <c r="AH30" i="13" s="1"/>
  <c r="AJ30" i="13" s="1"/>
  <c r="AX30" i="13"/>
  <c r="L31" i="13"/>
  <c r="M31" i="13"/>
  <c r="N31" i="13"/>
  <c r="P31" i="13" s="1"/>
  <c r="R31" i="13" s="1"/>
  <c r="S31" i="13" s="1"/>
  <c r="U31" i="13" s="1"/>
  <c r="V31" i="13" s="1"/>
  <c r="W31" i="13" s="1"/>
  <c r="X31" i="13" s="1"/>
  <c r="Y31" i="13" s="1"/>
  <c r="AA31" i="13" s="1"/>
  <c r="AC31" i="13" s="1"/>
  <c r="AE31" i="13" s="1"/>
  <c r="AF31" i="13" s="1"/>
  <c r="AG31" i="13" s="1"/>
  <c r="AH31" i="13" s="1"/>
  <c r="AJ31" i="13" s="1"/>
  <c r="AX31" i="13"/>
  <c r="L32" i="13"/>
  <c r="M32" i="13"/>
  <c r="N32" i="13"/>
  <c r="P32" i="13" s="1"/>
  <c r="R32" i="13" s="1"/>
  <c r="S32" i="13" s="1"/>
  <c r="U32" i="13" s="1"/>
  <c r="V32" i="13" s="1"/>
  <c r="W32" i="13" s="1"/>
  <c r="X32" i="13" s="1"/>
  <c r="Y32" i="13" s="1"/>
  <c r="AA32" i="13" s="1"/>
  <c r="AC32" i="13" s="1"/>
  <c r="AE32" i="13" s="1"/>
  <c r="AF32" i="13" s="1"/>
  <c r="AG32" i="13" s="1"/>
  <c r="AH32" i="13" s="1"/>
  <c r="AJ32" i="13" s="1"/>
  <c r="AX32" i="13"/>
  <c r="L33" i="13"/>
  <c r="M33" i="13"/>
  <c r="N33" i="13"/>
  <c r="P33" i="13" s="1"/>
  <c r="R33" i="13" s="1"/>
  <c r="S33" i="13" s="1"/>
  <c r="U33" i="13" s="1"/>
  <c r="V33" i="13" s="1"/>
  <c r="W33" i="13" s="1"/>
  <c r="X33" i="13" s="1"/>
  <c r="Y33" i="13" s="1"/>
  <c r="AA33" i="13" s="1"/>
  <c r="AC33" i="13" s="1"/>
  <c r="AE33" i="13" s="1"/>
  <c r="AF33" i="13" s="1"/>
  <c r="AG33" i="13" s="1"/>
  <c r="AH33" i="13" s="1"/>
  <c r="AJ33" i="13" s="1"/>
  <c r="AX33" i="13"/>
  <c r="L34" i="13"/>
  <c r="M34" i="13"/>
  <c r="N34" i="13"/>
  <c r="P34" i="13" s="1"/>
  <c r="R34" i="13" s="1"/>
  <c r="S34" i="13" s="1"/>
  <c r="U34" i="13" s="1"/>
  <c r="V34" i="13" s="1"/>
  <c r="W34" i="13" s="1"/>
  <c r="X34" i="13" s="1"/>
  <c r="Y34" i="13" s="1"/>
  <c r="AA34" i="13" s="1"/>
  <c r="AC34" i="13" s="1"/>
  <c r="AE34" i="13" s="1"/>
  <c r="AF34" i="13" s="1"/>
  <c r="AG34" i="13" s="1"/>
  <c r="AH34" i="13" s="1"/>
  <c r="AJ34" i="13" s="1"/>
  <c r="AX34" i="13"/>
  <c r="L35" i="13"/>
  <c r="M35" i="13"/>
  <c r="N35" i="13"/>
  <c r="P35" i="13" s="1"/>
  <c r="R35" i="13" s="1"/>
  <c r="S35" i="13" s="1"/>
  <c r="U35" i="13" s="1"/>
  <c r="V35" i="13" s="1"/>
  <c r="W35" i="13" s="1"/>
  <c r="X35" i="13" s="1"/>
  <c r="Y35" i="13" s="1"/>
  <c r="AA35" i="13" s="1"/>
  <c r="AC35" i="13" s="1"/>
  <c r="AE35" i="13" s="1"/>
  <c r="AF35" i="13" s="1"/>
  <c r="AG35" i="13" s="1"/>
  <c r="AH35" i="13" s="1"/>
  <c r="AJ35" i="13" s="1"/>
  <c r="AX35" i="13"/>
  <c r="L36" i="13"/>
  <c r="M36" i="13"/>
  <c r="N36" i="13"/>
  <c r="P36" i="13" s="1"/>
  <c r="R36" i="13" s="1"/>
  <c r="S36" i="13" s="1"/>
  <c r="U36" i="13" s="1"/>
  <c r="V36" i="13" s="1"/>
  <c r="W36" i="13" s="1"/>
  <c r="X36" i="13" s="1"/>
  <c r="Y36" i="13" s="1"/>
  <c r="AA36" i="13" s="1"/>
  <c r="AC36" i="13" s="1"/>
  <c r="AE36" i="13" s="1"/>
  <c r="AF36" i="13" s="1"/>
  <c r="AG36" i="13" s="1"/>
  <c r="AH36" i="13" s="1"/>
  <c r="AJ36" i="13" s="1"/>
  <c r="AX36" i="13"/>
  <c r="L37" i="13"/>
  <c r="M37" i="13"/>
  <c r="N37" i="13"/>
  <c r="P37" i="13" s="1"/>
  <c r="R37" i="13" s="1"/>
  <c r="S37" i="13" s="1"/>
  <c r="U37" i="13" s="1"/>
  <c r="V37" i="13" s="1"/>
  <c r="W37" i="13" s="1"/>
  <c r="X37" i="13" s="1"/>
  <c r="Y37" i="13" s="1"/>
  <c r="AA37" i="13" s="1"/>
  <c r="AC37" i="13" s="1"/>
  <c r="AE37" i="13" s="1"/>
  <c r="AF37" i="13" s="1"/>
  <c r="AG37" i="13" s="1"/>
  <c r="AH37" i="13" s="1"/>
  <c r="AJ37" i="13" s="1"/>
  <c r="AX37" i="13"/>
  <c r="L38" i="13"/>
  <c r="M38" i="13"/>
  <c r="N38" i="13"/>
  <c r="P38" i="13" s="1"/>
  <c r="R38" i="13" s="1"/>
  <c r="S38" i="13" s="1"/>
  <c r="U38" i="13" s="1"/>
  <c r="V38" i="13" s="1"/>
  <c r="W38" i="13" s="1"/>
  <c r="X38" i="13" s="1"/>
  <c r="Y38" i="13" s="1"/>
  <c r="AA38" i="13" s="1"/>
  <c r="AC38" i="13" s="1"/>
  <c r="AE38" i="13" s="1"/>
  <c r="AF38" i="13" s="1"/>
  <c r="AG38" i="13" s="1"/>
  <c r="AH38" i="13" s="1"/>
  <c r="AJ38" i="13" s="1"/>
  <c r="AX38" i="13"/>
  <c r="L39" i="13"/>
  <c r="M39" i="13"/>
  <c r="N39" i="13"/>
  <c r="P39" i="13" s="1"/>
  <c r="R39" i="13" s="1"/>
  <c r="S39" i="13" s="1"/>
  <c r="U39" i="13" s="1"/>
  <c r="V39" i="13" s="1"/>
  <c r="W39" i="13" s="1"/>
  <c r="X39" i="13" s="1"/>
  <c r="Y39" i="13" s="1"/>
  <c r="AA39" i="13" s="1"/>
  <c r="AC39" i="13" s="1"/>
  <c r="AE39" i="13" s="1"/>
  <c r="AF39" i="13" s="1"/>
  <c r="AG39" i="13" s="1"/>
  <c r="AH39" i="13" s="1"/>
  <c r="AJ39" i="13" s="1"/>
  <c r="AX39" i="13"/>
  <c r="L40" i="13"/>
  <c r="M40" i="13"/>
  <c r="N40" i="13"/>
  <c r="P40" i="13" s="1"/>
  <c r="R40" i="13" s="1"/>
  <c r="S40" i="13" s="1"/>
  <c r="U40" i="13" s="1"/>
  <c r="V40" i="13" s="1"/>
  <c r="W40" i="13" s="1"/>
  <c r="X40" i="13" s="1"/>
  <c r="Y40" i="13" s="1"/>
  <c r="AA40" i="13" s="1"/>
  <c r="AC40" i="13" s="1"/>
  <c r="AE40" i="13" s="1"/>
  <c r="AF40" i="13" s="1"/>
  <c r="AG40" i="13" s="1"/>
  <c r="AH40" i="13" s="1"/>
  <c r="AJ40" i="13" s="1"/>
  <c r="AX40" i="13"/>
  <c r="L41" i="13"/>
  <c r="M41" i="13"/>
  <c r="N41" i="13"/>
  <c r="P41" i="13" s="1"/>
  <c r="R41" i="13" s="1"/>
  <c r="S41" i="13" s="1"/>
  <c r="U41" i="13" s="1"/>
  <c r="V41" i="13" s="1"/>
  <c r="W41" i="13" s="1"/>
  <c r="X41" i="13" s="1"/>
  <c r="Y41" i="13" s="1"/>
  <c r="AA41" i="13" s="1"/>
  <c r="AC41" i="13" s="1"/>
  <c r="AE41" i="13" s="1"/>
  <c r="AF41" i="13" s="1"/>
  <c r="AG41" i="13" s="1"/>
  <c r="AH41" i="13" s="1"/>
  <c r="AJ41" i="13" s="1"/>
  <c r="AX41" i="13"/>
  <c r="L42" i="13"/>
  <c r="M42" i="13"/>
  <c r="N42" i="13"/>
  <c r="P42" i="13" s="1"/>
  <c r="R42" i="13" s="1"/>
  <c r="S42" i="13" s="1"/>
  <c r="U42" i="13" s="1"/>
  <c r="V42" i="13" s="1"/>
  <c r="W42" i="13" s="1"/>
  <c r="X42" i="13" s="1"/>
  <c r="Y42" i="13" s="1"/>
  <c r="AA42" i="13" s="1"/>
  <c r="AC42" i="13" s="1"/>
  <c r="AE42" i="13" s="1"/>
  <c r="AF42" i="13" s="1"/>
  <c r="AG42" i="13" s="1"/>
  <c r="AH42" i="13" s="1"/>
  <c r="AJ42" i="13" s="1"/>
  <c r="AX42" i="13"/>
  <c r="L43" i="13"/>
  <c r="M43" i="13"/>
  <c r="N43" i="13"/>
  <c r="P43" i="13" s="1"/>
  <c r="R43" i="13" s="1"/>
  <c r="S43" i="13" s="1"/>
  <c r="U43" i="13" s="1"/>
  <c r="V43" i="13" s="1"/>
  <c r="W43" i="13" s="1"/>
  <c r="X43" i="13" s="1"/>
  <c r="Y43" i="13" s="1"/>
  <c r="AA43" i="13" s="1"/>
  <c r="AC43" i="13" s="1"/>
  <c r="AE43" i="13" s="1"/>
  <c r="AF43" i="13" s="1"/>
  <c r="AG43" i="13" s="1"/>
  <c r="AH43" i="13" s="1"/>
  <c r="AJ43" i="13" s="1"/>
  <c r="AX43" i="13"/>
  <c r="L44" i="13"/>
  <c r="M44" i="13"/>
  <c r="N44" i="13"/>
  <c r="P44" i="13" s="1"/>
  <c r="R44" i="13" s="1"/>
  <c r="S44" i="13" s="1"/>
  <c r="U44" i="13" s="1"/>
  <c r="V44" i="13" s="1"/>
  <c r="W44" i="13" s="1"/>
  <c r="X44" i="13" s="1"/>
  <c r="Y44" i="13" s="1"/>
  <c r="AA44" i="13" s="1"/>
  <c r="AC44" i="13" s="1"/>
  <c r="AE44" i="13" s="1"/>
  <c r="AF44" i="13" s="1"/>
  <c r="AG44" i="13" s="1"/>
  <c r="AH44" i="13" s="1"/>
  <c r="AJ44" i="13" s="1"/>
  <c r="AX44" i="13"/>
  <c r="L45" i="13"/>
  <c r="M45" i="13"/>
  <c r="N45" i="13"/>
  <c r="P45" i="13" s="1"/>
  <c r="R45" i="13" s="1"/>
  <c r="S45" i="13" s="1"/>
  <c r="U45" i="13" s="1"/>
  <c r="V45" i="13" s="1"/>
  <c r="W45" i="13" s="1"/>
  <c r="X45" i="13" s="1"/>
  <c r="Y45" i="13" s="1"/>
  <c r="AA45" i="13" s="1"/>
  <c r="AC45" i="13" s="1"/>
  <c r="AE45" i="13" s="1"/>
  <c r="AF45" i="13" s="1"/>
  <c r="AG45" i="13" s="1"/>
  <c r="AH45" i="13" s="1"/>
  <c r="AJ45" i="13" s="1"/>
  <c r="AX45" i="13"/>
  <c r="L46" i="13"/>
  <c r="M46" i="13"/>
  <c r="N46" i="13"/>
  <c r="P46" i="13" s="1"/>
  <c r="R46" i="13" s="1"/>
  <c r="S46" i="13" s="1"/>
  <c r="U46" i="13" s="1"/>
  <c r="V46" i="13" s="1"/>
  <c r="W46" i="13" s="1"/>
  <c r="X46" i="13" s="1"/>
  <c r="Y46" i="13" s="1"/>
  <c r="AA46" i="13" s="1"/>
  <c r="AC46" i="13" s="1"/>
  <c r="AE46" i="13" s="1"/>
  <c r="AF46" i="13" s="1"/>
  <c r="AG46" i="13" s="1"/>
  <c r="AH46" i="13" s="1"/>
  <c r="AJ46" i="13" s="1"/>
  <c r="AX46" i="13"/>
  <c r="L47" i="13"/>
  <c r="M47" i="13"/>
  <c r="N47" i="13"/>
  <c r="P47" i="13" s="1"/>
  <c r="R47" i="13" s="1"/>
  <c r="S47" i="13" s="1"/>
  <c r="U47" i="13" s="1"/>
  <c r="V47" i="13" s="1"/>
  <c r="W47" i="13" s="1"/>
  <c r="X47" i="13" s="1"/>
  <c r="Y47" i="13" s="1"/>
  <c r="AA47" i="13" s="1"/>
  <c r="AC47" i="13" s="1"/>
  <c r="AE47" i="13" s="1"/>
  <c r="AF47" i="13" s="1"/>
  <c r="AG47" i="13" s="1"/>
  <c r="AH47" i="13" s="1"/>
  <c r="AJ47" i="13" s="1"/>
  <c r="AX47" i="13"/>
  <c r="L48" i="13"/>
  <c r="M48" i="13"/>
  <c r="N48" i="13"/>
  <c r="P48" i="13" s="1"/>
  <c r="R48" i="13" s="1"/>
  <c r="S48" i="13" s="1"/>
  <c r="U48" i="13" s="1"/>
  <c r="V48" i="13" s="1"/>
  <c r="W48" i="13" s="1"/>
  <c r="X48" i="13" s="1"/>
  <c r="Y48" i="13" s="1"/>
  <c r="AA48" i="13" s="1"/>
  <c r="AC48" i="13" s="1"/>
  <c r="AE48" i="13" s="1"/>
  <c r="AF48" i="13" s="1"/>
  <c r="AG48" i="13" s="1"/>
  <c r="AH48" i="13" s="1"/>
  <c r="AJ48" i="13" s="1"/>
  <c r="AX48" i="13"/>
  <c r="L49" i="13"/>
  <c r="M49" i="13"/>
  <c r="N49" i="13"/>
  <c r="P49" i="13" s="1"/>
  <c r="R49" i="13" s="1"/>
  <c r="S49" i="13" s="1"/>
  <c r="U49" i="13" s="1"/>
  <c r="V49" i="13" s="1"/>
  <c r="W49" i="13" s="1"/>
  <c r="X49" i="13" s="1"/>
  <c r="Y49" i="13" s="1"/>
  <c r="AA49" i="13" s="1"/>
  <c r="AC49" i="13" s="1"/>
  <c r="AE49" i="13" s="1"/>
  <c r="AF49" i="13" s="1"/>
  <c r="AG49" i="13" s="1"/>
  <c r="AH49" i="13" s="1"/>
  <c r="AJ49" i="13" s="1"/>
  <c r="AX49" i="13"/>
  <c r="L50" i="13"/>
  <c r="M50" i="13"/>
  <c r="N50" i="13"/>
  <c r="P50" i="13" s="1"/>
  <c r="R50" i="13" s="1"/>
  <c r="S50" i="13" s="1"/>
  <c r="U50" i="13" s="1"/>
  <c r="V50" i="13" s="1"/>
  <c r="W50" i="13" s="1"/>
  <c r="X50" i="13" s="1"/>
  <c r="Y50" i="13" s="1"/>
  <c r="AA50" i="13" s="1"/>
  <c r="AC50" i="13" s="1"/>
  <c r="AE50" i="13" s="1"/>
  <c r="AF50" i="13" s="1"/>
  <c r="AG50" i="13" s="1"/>
  <c r="AH50" i="13" s="1"/>
  <c r="AJ50" i="13" s="1"/>
  <c r="AX50" i="13"/>
  <c r="L51" i="13"/>
  <c r="M51" i="13"/>
  <c r="N51" i="13"/>
  <c r="P51" i="13" s="1"/>
  <c r="R51" i="13" s="1"/>
  <c r="S51" i="13" s="1"/>
  <c r="U51" i="13" s="1"/>
  <c r="V51" i="13" s="1"/>
  <c r="W51" i="13" s="1"/>
  <c r="X51" i="13" s="1"/>
  <c r="Y51" i="13" s="1"/>
  <c r="AA51" i="13" s="1"/>
  <c r="AC51" i="13" s="1"/>
  <c r="AE51" i="13" s="1"/>
  <c r="AF51" i="13" s="1"/>
  <c r="AG51" i="13" s="1"/>
  <c r="AH51" i="13" s="1"/>
  <c r="AJ51" i="13" s="1"/>
  <c r="AX51" i="13"/>
  <c r="L52" i="13"/>
  <c r="M52" i="13"/>
  <c r="N52" i="13"/>
  <c r="P52" i="13" s="1"/>
  <c r="R52" i="13" s="1"/>
  <c r="S52" i="13" s="1"/>
  <c r="U52" i="13" s="1"/>
  <c r="V52" i="13" s="1"/>
  <c r="W52" i="13" s="1"/>
  <c r="X52" i="13" s="1"/>
  <c r="Y52" i="13" s="1"/>
  <c r="AA52" i="13" s="1"/>
  <c r="AC52" i="13" s="1"/>
  <c r="AE52" i="13" s="1"/>
  <c r="AF52" i="13" s="1"/>
  <c r="AG52" i="13" s="1"/>
  <c r="AH52" i="13" s="1"/>
  <c r="AJ52" i="13" s="1"/>
  <c r="AX52" i="13"/>
  <c r="L53" i="13"/>
  <c r="M53" i="13"/>
  <c r="N53" i="13"/>
  <c r="P53" i="13" s="1"/>
  <c r="R53" i="13" s="1"/>
  <c r="S53" i="13" s="1"/>
  <c r="U53" i="13" s="1"/>
  <c r="V53" i="13" s="1"/>
  <c r="W53" i="13" s="1"/>
  <c r="X53" i="13" s="1"/>
  <c r="Y53" i="13" s="1"/>
  <c r="AA53" i="13" s="1"/>
  <c r="AC53" i="13" s="1"/>
  <c r="AE53" i="13" s="1"/>
  <c r="AF53" i="13" s="1"/>
  <c r="AG53" i="13" s="1"/>
  <c r="AH53" i="13" s="1"/>
  <c r="AJ53" i="13" s="1"/>
  <c r="AX53" i="13"/>
  <c r="L54" i="13"/>
  <c r="M54" i="13"/>
  <c r="N54" i="13"/>
  <c r="P54" i="13" s="1"/>
  <c r="R54" i="13" s="1"/>
  <c r="S54" i="13" s="1"/>
  <c r="U54" i="13" s="1"/>
  <c r="V54" i="13" s="1"/>
  <c r="W54" i="13" s="1"/>
  <c r="X54" i="13" s="1"/>
  <c r="Y54" i="13" s="1"/>
  <c r="AA54" i="13" s="1"/>
  <c r="AC54" i="13" s="1"/>
  <c r="AE54" i="13" s="1"/>
  <c r="AF54" i="13" s="1"/>
  <c r="AG54" i="13" s="1"/>
  <c r="AH54" i="13" s="1"/>
  <c r="AJ54" i="13" s="1"/>
  <c r="AX54" i="13"/>
  <c r="L55" i="13"/>
  <c r="M55" i="13"/>
  <c r="N55" i="13"/>
  <c r="P55" i="13" s="1"/>
  <c r="R55" i="13" s="1"/>
  <c r="S55" i="13" s="1"/>
  <c r="U55" i="13" s="1"/>
  <c r="V55" i="13" s="1"/>
  <c r="W55" i="13" s="1"/>
  <c r="X55" i="13" s="1"/>
  <c r="Y55" i="13" s="1"/>
  <c r="AA55" i="13" s="1"/>
  <c r="AC55" i="13" s="1"/>
  <c r="AE55" i="13" s="1"/>
  <c r="AF55" i="13" s="1"/>
  <c r="AG55" i="13" s="1"/>
  <c r="AH55" i="13" s="1"/>
  <c r="AJ55" i="13" s="1"/>
  <c r="AX55" i="13"/>
  <c r="L56" i="13"/>
  <c r="M56" i="13"/>
  <c r="N56" i="13"/>
  <c r="P56" i="13" s="1"/>
  <c r="R56" i="13" s="1"/>
  <c r="S56" i="13" s="1"/>
  <c r="U56" i="13" s="1"/>
  <c r="V56" i="13" s="1"/>
  <c r="W56" i="13" s="1"/>
  <c r="X56" i="13" s="1"/>
  <c r="Y56" i="13" s="1"/>
  <c r="AA56" i="13" s="1"/>
  <c r="AC56" i="13" s="1"/>
  <c r="AE56" i="13" s="1"/>
  <c r="AF56" i="13" s="1"/>
  <c r="AG56" i="13" s="1"/>
  <c r="AH56" i="13" s="1"/>
  <c r="AJ56" i="13" s="1"/>
  <c r="AX56" i="13"/>
  <c r="L57" i="13"/>
  <c r="M57" i="13"/>
  <c r="N57" i="13"/>
  <c r="P57" i="13" s="1"/>
  <c r="R57" i="13" s="1"/>
  <c r="S57" i="13" s="1"/>
  <c r="U57" i="13" s="1"/>
  <c r="V57" i="13" s="1"/>
  <c r="W57" i="13" s="1"/>
  <c r="X57" i="13" s="1"/>
  <c r="Y57" i="13" s="1"/>
  <c r="AA57" i="13" s="1"/>
  <c r="AC57" i="13" s="1"/>
  <c r="AE57" i="13" s="1"/>
  <c r="AF57" i="13" s="1"/>
  <c r="AG57" i="13" s="1"/>
  <c r="AH57" i="13" s="1"/>
  <c r="AJ57" i="13" s="1"/>
  <c r="AX57" i="13"/>
  <c r="L58" i="13"/>
  <c r="M58" i="13"/>
  <c r="N58" i="13"/>
  <c r="P58" i="13" s="1"/>
  <c r="R58" i="13" s="1"/>
  <c r="S58" i="13" s="1"/>
  <c r="U58" i="13" s="1"/>
  <c r="V58" i="13" s="1"/>
  <c r="W58" i="13" s="1"/>
  <c r="X58" i="13" s="1"/>
  <c r="Y58" i="13" s="1"/>
  <c r="AA58" i="13" s="1"/>
  <c r="AC58" i="13" s="1"/>
  <c r="AE58" i="13" s="1"/>
  <c r="AF58" i="13" s="1"/>
  <c r="AG58" i="13" s="1"/>
  <c r="AH58" i="13" s="1"/>
  <c r="AJ58" i="13" s="1"/>
  <c r="AX58" i="13"/>
  <c r="L59" i="13"/>
  <c r="M59" i="13"/>
  <c r="N59" i="13"/>
  <c r="P59" i="13" s="1"/>
  <c r="R59" i="13" s="1"/>
  <c r="S59" i="13" s="1"/>
  <c r="U59" i="13" s="1"/>
  <c r="V59" i="13" s="1"/>
  <c r="W59" i="13" s="1"/>
  <c r="X59" i="13" s="1"/>
  <c r="Y59" i="13" s="1"/>
  <c r="AA59" i="13" s="1"/>
  <c r="AC59" i="13" s="1"/>
  <c r="AE59" i="13" s="1"/>
  <c r="AF59" i="13" s="1"/>
  <c r="AG59" i="13" s="1"/>
  <c r="AH59" i="13" s="1"/>
  <c r="AJ59" i="13" s="1"/>
  <c r="AX59" i="13"/>
  <c r="L60" i="13"/>
  <c r="M60" i="13"/>
  <c r="N60" i="13"/>
  <c r="P60" i="13" s="1"/>
  <c r="R60" i="13" s="1"/>
  <c r="S60" i="13" s="1"/>
  <c r="U60" i="13" s="1"/>
  <c r="V60" i="13" s="1"/>
  <c r="W60" i="13" s="1"/>
  <c r="X60" i="13" s="1"/>
  <c r="Y60" i="13" s="1"/>
  <c r="AA60" i="13" s="1"/>
  <c r="AC60" i="13" s="1"/>
  <c r="AE60" i="13" s="1"/>
  <c r="AF60" i="13" s="1"/>
  <c r="AG60" i="13" s="1"/>
  <c r="AH60" i="13" s="1"/>
  <c r="AJ60" i="13" s="1"/>
  <c r="AX60" i="13"/>
  <c r="L61" i="13"/>
  <c r="M61" i="13"/>
  <c r="N61" i="13"/>
  <c r="P61" i="13" s="1"/>
  <c r="R61" i="13" s="1"/>
  <c r="S61" i="13" s="1"/>
  <c r="U61" i="13" s="1"/>
  <c r="V61" i="13" s="1"/>
  <c r="W61" i="13" s="1"/>
  <c r="X61" i="13" s="1"/>
  <c r="Y61" i="13" s="1"/>
  <c r="AA61" i="13" s="1"/>
  <c r="AC61" i="13" s="1"/>
  <c r="AE61" i="13" s="1"/>
  <c r="AF61" i="13" s="1"/>
  <c r="AG61" i="13" s="1"/>
  <c r="AH61" i="13" s="1"/>
  <c r="AJ61" i="13" s="1"/>
  <c r="AX61" i="13"/>
  <c r="L62" i="13"/>
  <c r="M62" i="13"/>
  <c r="N62" i="13"/>
  <c r="P62" i="13" s="1"/>
  <c r="R62" i="13" s="1"/>
  <c r="S62" i="13" s="1"/>
  <c r="U62" i="13" s="1"/>
  <c r="V62" i="13" s="1"/>
  <c r="W62" i="13" s="1"/>
  <c r="X62" i="13" s="1"/>
  <c r="Y62" i="13" s="1"/>
  <c r="AA62" i="13" s="1"/>
  <c r="AC62" i="13" s="1"/>
  <c r="AE62" i="13" s="1"/>
  <c r="AF62" i="13" s="1"/>
  <c r="AG62" i="13" s="1"/>
  <c r="AH62" i="13" s="1"/>
  <c r="AJ62" i="13" s="1"/>
  <c r="AX62" i="13"/>
  <c r="L63" i="13"/>
  <c r="M63" i="13"/>
  <c r="N63" i="13"/>
  <c r="P63" i="13" s="1"/>
  <c r="R63" i="13" s="1"/>
  <c r="S63" i="13" s="1"/>
  <c r="U63" i="13" s="1"/>
  <c r="V63" i="13" s="1"/>
  <c r="W63" i="13" s="1"/>
  <c r="X63" i="13" s="1"/>
  <c r="Y63" i="13" s="1"/>
  <c r="AA63" i="13" s="1"/>
  <c r="AC63" i="13" s="1"/>
  <c r="AE63" i="13" s="1"/>
  <c r="AF63" i="13" s="1"/>
  <c r="AG63" i="13" s="1"/>
  <c r="AH63" i="13" s="1"/>
  <c r="AJ63" i="13" s="1"/>
  <c r="AX63" i="13"/>
  <c r="L64" i="13"/>
  <c r="M64" i="13"/>
  <c r="N64" i="13"/>
  <c r="P64" i="13" s="1"/>
  <c r="R64" i="13" s="1"/>
  <c r="S64" i="13" s="1"/>
  <c r="U64" i="13" s="1"/>
  <c r="V64" i="13" s="1"/>
  <c r="W64" i="13" s="1"/>
  <c r="X64" i="13" s="1"/>
  <c r="Y64" i="13" s="1"/>
  <c r="AA64" i="13" s="1"/>
  <c r="AC64" i="13" s="1"/>
  <c r="AE64" i="13" s="1"/>
  <c r="AF64" i="13" s="1"/>
  <c r="AG64" i="13" s="1"/>
  <c r="AH64" i="13" s="1"/>
  <c r="AJ64" i="13" s="1"/>
  <c r="AX64" i="13"/>
  <c r="L65" i="13"/>
  <c r="M65" i="13"/>
  <c r="N65" i="13"/>
  <c r="P65" i="13" s="1"/>
  <c r="R65" i="13" s="1"/>
  <c r="S65" i="13" s="1"/>
  <c r="U65" i="13" s="1"/>
  <c r="V65" i="13" s="1"/>
  <c r="W65" i="13" s="1"/>
  <c r="X65" i="13" s="1"/>
  <c r="Y65" i="13" s="1"/>
  <c r="AA65" i="13" s="1"/>
  <c r="AC65" i="13" s="1"/>
  <c r="AE65" i="13" s="1"/>
  <c r="AF65" i="13" s="1"/>
  <c r="AG65" i="13" s="1"/>
  <c r="AH65" i="13" s="1"/>
  <c r="AJ65" i="13" s="1"/>
  <c r="AX65" i="13"/>
  <c r="L66" i="13"/>
  <c r="M66" i="13"/>
  <c r="N66" i="13"/>
  <c r="P66" i="13" s="1"/>
  <c r="R66" i="13" s="1"/>
  <c r="S66" i="13" s="1"/>
  <c r="U66" i="13" s="1"/>
  <c r="V66" i="13" s="1"/>
  <c r="W66" i="13" s="1"/>
  <c r="X66" i="13" s="1"/>
  <c r="Y66" i="13" s="1"/>
  <c r="AA66" i="13" s="1"/>
  <c r="AC66" i="13" s="1"/>
  <c r="AE66" i="13" s="1"/>
  <c r="AF66" i="13" s="1"/>
  <c r="AG66" i="13" s="1"/>
  <c r="AH66" i="13" s="1"/>
  <c r="AJ66" i="13" s="1"/>
  <c r="AX66" i="13"/>
  <c r="L67" i="13"/>
  <c r="M67" i="13"/>
  <c r="N67" i="13"/>
  <c r="P67" i="13" s="1"/>
  <c r="R67" i="13" s="1"/>
  <c r="S67" i="13" s="1"/>
  <c r="U67" i="13" s="1"/>
  <c r="V67" i="13" s="1"/>
  <c r="W67" i="13" s="1"/>
  <c r="X67" i="13" s="1"/>
  <c r="Y67" i="13" s="1"/>
  <c r="AA67" i="13" s="1"/>
  <c r="AC67" i="13" s="1"/>
  <c r="AE67" i="13" s="1"/>
  <c r="AF67" i="13" s="1"/>
  <c r="AG67" i="13" s="1"/>
  <c r="AH67" i="13" s="1"/>
  <c r="AJ67" i="13" s="1"/>
  <c r="AX67" i="13"/>
  <c r="L68" i="13"/>
  <c r="M68" i="13"/>
  <c r="N68" i="13"/>
  <c r="P68" i="13" s="1"/>
  <c r="R68" i="13" s="1"/>
  <c r="S68" i="13" s="1"/>
  <c r="U68" i="13" s="1"/>
  <c r="V68" i="13" s="1"/>
  <c r="W68" i="13" s="1"/>
  <c r="X68" i="13" s="1"/>
  <c r="Y68" i="13" s="1"/>
  <c r="AA68" i="13" s="1"/>
  <c r="AC68" i="13" s="1"/>
  <c r="AE68" i="13" s="1"/>
  <c r="AF68" i="13" s="1"/>
  <c r="AG68" i="13" s="1"/>
  <c r="AH68" i="13" s="1"/>
  <c r="AJ68" i="13" s="1"/>
  <c r="AX68" i="13"/>
  <c r="L69" i="13"/>
  <c r="M69" i="13"/>
  <c r="N69" i="13"/>
  <c r="P69" i="13" s="1"/>
  <c r="R69" i="13" s="1"/>
  <c r="S69" i="13" s="1"/>
  <c r="U69" i="13" s="1"/>
  <c r="V69" i="13" s="1"/>
  <c r="W69" i="13" s="1"/>
  <c r="X69" i="13" s="1"/>
  <c r="Y69" i="13" s="1"/>
  <c r="AA69" i="13" s="1"/>
  <c r="AC69" i="13" s="1"/>
  <c r="AE69" i="13" s="1"/>
  <c r="AF69" i="13" s="1"/>
  <c r="AG69" i="13" s="1"/>
  <c r="AH69" i="13" s="1"/>
  <c r="AJ69" i="13" s="1"/>
  <c r="AX69" i="13"/>
  <c r="L70" i="13"/>
  <c r="M70" i="13"/>
  <c r="N70" i="13"/>
  <c r="P70" i="13" s="1"/>
  <c r="R70" i="13" s="1"/>
  <c r="S70" i="13" s="1"/>
  <c r="U70" i="13" s="1"/>
  <c r="V70" i="13" s="1"/>
  <c r="W70" i="13" s="1"/>
  <c r="X70" i="13" s="1"/>
  <c r="Y70" i="13" s="1"/>
  <c r="AA70" i="13" s="1"/>
  <c r="AC70" i="13" s="1"/>
  <c r="AE70" i="13" s="1"/>
  <c r="AF70" i="13" s="1"/>
  <c r="AG70" i="13" s="1"/>
  <c r="AH70" i="13" s="1"/>
  <c r="AJ70" i="13" s="1"/>
  <c r="AX70" i="13"/>
  <c r="L71" i="13"/>
  <c r="M71" i="13"/>
  <c r="N71" i="13"/>
  <c r="P71" i="13" s="1"/>
  <c r="R71" i="13" s="1"/>
  <c r="S71" i="13" s="1"/>
  <c r="U71" i="13" s="1"/>
  <c r="V71" i="13" s="1"/>
  <c r="W71" i="13" s="1"/>
  <c r="X71" i="13" s="1"/>
  <c r="Y71" i="13" s="1"/>
  <c r="AA71" i="13" s="1"/>
  <c r="AC71" i="13" s="1"/>
  <c r="AE71" i="13" s="1"/>
  <c r="AF71" i="13" s="1"/>
  <c r="AG71" i="13" s="1"/>
  <c r="AH71" i="13" s="1"/>
  <c r="AJ71" i="13" s="1"/>
  <c r="AX71" i="13"/>
  <c r="L72" i="13"/>
  <c r="M72" i="13"/>
  <c r="N72" i="13"/>
  <c r="P72" i="13" s="1"/>
  <c r="R72" i="13" s="1"/>
  <c r="S72" i="13" s="1"/>
  <c r="U72" i="13" s="1"/>
  <c r="V72" i="13" s="1"/>
  <c r="W72" i="13" s="1"/>
  <c r="X72" i="13" s="1"/>
  <c r="Y72" i="13" s="1"/>
  <c r="AA72" i="13" s="1"/>
  <c r="AC72" i="13" s="1"/>
  <c r="AE72" i="13" s="1"/>
  <c r="AF72" i="13" s="1"/>
  <c r="AG72" i="13" s="1"/>
  <c r="AH72" i="13" s="1"/>
  <c r="AJ72" i="13" s="1"/>
  <c r="AX72" i="13"/>
  <c r="L73" i="13"/>
  <c r="M73" i="13"/>
  <c r="N73" i="13"/>
  <c r="P73" i="13" s="1"/>
  <c r="R73" i="13" s="1"/>
  <c r="S73" i="13" s="1"/>
  <c r="U73" i="13" s="1"/>
  <c r="V73" i="13" s="1"/>
  <c r="W73" i="13" s="1"/>
  <c r="X73" i="13" s="1"/>
  <c r="Y73" i="13" s="1"/>
  <c r="AA73" i="13" s="1"/>
  <c r="AC73" i="13" s="1"/>
  <c r="AE73" i="13" s="1"/>
  <c r="AF73" i="13" s="1"/>
  <c r="AG73" i="13" s="1"/>
  <c r="AH73" i="13" s="1"/>
  <c r="AJ73" i="13" s="1"/>
  <c r="AX73" i="13"/>
  <c r="L74" i="13"/>
  <c r="M74" i="13"/>
  <c r="N74" i="13"/>
  <c r="P74" i="13" s="1"/>
  <c r="R74" i="13" s="1"/>
  <c r="S74" i="13" s="1"/>
  <c r="U74" i="13" s="1"/>
  <c r="V74" i="13" s="1"/>
  <c r="W74" i="13" s="1"/>
  <c r="X74" i="13" s="1"/>
  <c r="Y74" i="13" s="1"/>
  <c r="AA74" i="13" s="1"/>
  <c r="AC74" i="13" s="1"/>
  <c r="AE74" i="13" s="1"/>
  <c r="AF74" i="13" s="1"/>
  <c r="AG74" i="13" s="1"/>
  <c r="AH74" i="13" s="1"/>
  <c r="AJ74" i="13" s="1"/>
  <c r="AX74" i="13"/>
  <c r="L75" i="13"/>
  <c r="M75" i="13"/>
  <c r="N75" i="13"/>
  <c r="P75" i="13" s="1"/>
  <c r="R75" i="13" s="1"/>
  <c r="S75" i="13" s="1"/>
  <c r="U75" i="13" s="1"/>
  <c r="V75" i="13" s="1"/>
  <c r="W75" i="13" s="1"/>
  <c r="X75" i="13" s="1"/>
  <c r="Y75" i="13" s="1"/>
  <c r="AA75" i="13" s="1"/>
  <c r="AC75" i="13" s="1"/>
  <c r="AE75" i="13" s="1"/>
  <c r="AF75" i="13" s="1"/>
  <c r="AG75" i="13" s="1"/>
  <c r="AH75" i="13" s="1"/>
  <c r="AJ75" i="13" s="1"/>
  <c r="AX75" i="13"/>
  <c r="L76" i="13"/>
  <c r="M76" i="13"/>
  <c r="N76" i="13"/>
  <c r="P76" i="13" s="1"/>
  <c r="R76" i="13" s="1"/>
  <c r="S76" i="13" s="1"/>
  <c r="U76" i="13" s="1"/>
  <c r="V76" i="13" s="1"/>
  <c r="W76" i="13" s="1"/>
  <c r="X76" i="13" s="1"/>
  <c r="Y76" i="13" s="1"/>
  <c r="AA76" i="13" s="1"/>
  <c r="AC76" i="13" s="1"/>
  <c r="AE76" i="13" s="1"/>
  <c r="AF76" i="13" s="1"/>
  <c r="AG76" i="13" s="1"/>
  <c r="AH76" i="13" s="1"/>
  <c r="AJ76" i="13" s="1"/>
  <c r="AX76" i="13"/>
  <c r="L77" i="13"/>
  <c r="M77" i="13"/>
  <c r="N77" i="13"/>
  <c r="P77" i="13" s="1"/>
  <c r="R77" i="13" s="1"/>
  <c r="S77" i="13" s="1"/>
  <c r="U77" i="13" s="1"/>
  <c r="V77" i="13" s="1"/>
  <c r="W77" i="13" s="1"/>
  <c r="X77" i="13" s="1"/>
  <c r="Y77" i="13" s="1"/>
  <c r="AA77" i="13" s="1"/>
  <c r="AC77" i="13" s="1"/>
  <c r="AE77" i="13" s="1"/>
  <c r="AF77" i="13" s="1"/>
  <c r="AG77" i="13" s="1"/>
  <c r="AH77" i="13" s="1"/>
  <c r="AJ77" i="13" s="1"/>
  <c r="AX77" i="13"/>
  <c r="L78" i="13"/>
  <c r="M78" i="13"/>
  <c r="N78" i="13"/>
  <c r="P78" i="13" s="1"/>
  <c r="R78" i="13" s="1"/>
  <c r="S78" i="13" s="1"/>
  <c r="U78" i="13" s="1"/>
  <c r="V78" i="13" s="1"/>
  <c r="W78" i="13" s="1"/>
  <c r="X78" i="13" s="1"/>
  <c r="Y78" i="13" s="1"/>
  <c r="AA78" i="13" s="1"/>
  <c r="AC78" i="13" s="1"/>
  <c r="AE78" i="13" s="1"/>
  <c r="AF78" i="13" s="1"/>
  <c r="AG78" i="13" s="1"/>
  <c r="AH78" i="13" s="1"/>
  <c r="AJ78" i="13" s="1"/>
  <c r="AX78" i="13"/>
  <c r="L79" i="13"/>
  <c r="M79" i="13"/>
  <c r="N79" i="13"/>
  <c r="P79" i="13" s="1"/>
  <c r="R79" i="13" s="1"/>
  <c r="S79" i="13" s="1"/>
  <c r="U79" i="13" s="1"/>
  <c r="V79" i="13" s="1"/>
  <c r="W79" i="13" s="1"/>
  <c r="X79" i="13" s="1"/>
  <c r="Y79" i="13" s="1"/>
  <c r="AA79" i="13" s="1"/>
  <c r="AC79" i="13" s="1"/>
  <c r="AE79" i="13" s="1"/>
  <c r="AF79" i="13" s="1"/>
  <c r="AG79" i="13" s="1"/>
  <c r="AH79" i="13" s="1"/>
  <c r="AJ79" i="13" s="1"/>
  <c r="AX79" i="13"/>
  <c r="L80" i="13"/>
  <c r="M80" i="13"/>
  <c r="N80" i="13"/>
  <c r="P80" i="13" s="1"/>
  <c r="R80" i="13" s="1"/>
  <c r="S80" i="13" s="1"/>
  <c r="U80" i="13" s="1"/>
  <c r="V80" i="13" s="1"/>
  <c r="W80" i="13" s="1"/>
  <c r="X80" i="13" s="1"/>
  <c r="Y80" i="13" s="1"/>
  <c r="AA80" i="13" s="1"/>
  <c r="AC80" i="13" s="1"/>
  <c r="AE80" i="13" s="1"/>
  <c r="AF80" i="13" s="1"/>
  <c r="AG80" i="13" s="1"/>
  <c r="AH80" i="13" s="1"/>
  <c r="AJ80" i="13" s="1"/>
  <c r="AX80" i="13"/>
  <c r="L81" i="13"/>
  <c r="M81" i="13"/>
  <c r="N81" i="13"/>
  <c r="P81" i="13" s="1"/>
  <c r="R81" i="13" s="1"/>
  <c r="S81" i="13" s="1"/>
  <c r="U81" i="13" s="1"/>
  <c r="V81" i="13" s="1"/>
  <c r="W81" i="13" s="1"/>
  <c r="X81" i="13" s="1"/>
  <c r="Y81" i="13" s="1"/>
  <c r="AA81" i="13" s="1"/>
  <c r="AC81" i="13" s="1"/>
  <c r="AE81" i="13" s="1"/>
  <c r="AF81" i="13" s="1"/>
  <c r="AG81" i="13" s="1"/>
  <c r="AH81" i="13" s="1"/>
  <c r="AJ81" i="13" s="1"/>
  <c r="AX81" i="13"/>
  <c r="L82" i="13"/>
  <c r="M82" i="13"/>
  <c r="N82" i="13"/>
  <c r="P82" i="13" s="1"/>
  <c r="R82" i="13" s="1"/>
  <c r="S82" i="13" s="1"/>
  <c r="U82" i="13" s="1"/>
  <c r="V82" i="13" s="1"/>
  <c r="W82" i="13" s="1"/>
  <c r="X82" i="13" s="1"/>
  <c r="Y82" i="13" s="1"/>
  <c r="AA82" i="13" s="1"/>
  <c r="AC82" i="13" s="1"/>
  <c r="AE82" i="13" s="1"/>
  <c r="AF82" i="13" s="1"/>
  <c r="AG82" i="13" s="1"/>
  <c r="AH82" i="13" s="1"/>
  <c r="AJ82" i="13" s="1"/>
  <c r="AX82" i="13"/>
  <c r="L83" i="13"/>
  <c r="M83" i="13"/>
  <c r="N83" i="13"/>
  <c r="P83" i="13" s="1"/>
  <c r="R83" i="13" s="1"/>
  <c r="S83" i="13" s="1"/>
  <c r="U83" i="13" s="1"/>
  <c r="V83" i="13" s="1"/>
  <c r="W83" i="13" s="1"/>
  <c r="X83" i="13" s="1"/>
  <c r="Y83" i="13" s="1"/>
  <c r="AA83" i="13" s="1"/>
  <c r="AC83" i="13" s="1"/>
  <c r="AE83" i="13" s="1"/>
  <c r="AF83" i="13" s="1"/>
  <c r="AG83" i="13" s="1"/>
  <c r="AH83" i="13" s="1"/>
  <c r="AJ83" i="13" s="1"/>
  <c r="AX83" i="13"/>
  <c r="L84" i="13"/>
  <c r="M84" i="13"/>
  <c r="N84" i="13"/>
  <c r="P84" i="13" s="1"/>
  <c r="R84" i="13" s="1"/>
  <c r="S84" i="13" s="1"/>
  <c r="U84" i="13" s="1"/>
  <c r="V84" i="13" s="1"/>
  <c r="W84" i="13" s="1"/>
  <c r="X84" i="13" s="1"/>
  <c r="Y84" i="13" s="1"/>
  <c r="AA84" i="13" s="1"/>
  <c r="AC84" i="13" s="1"/>
  <c r="AE84" i="13" s="1"/>
  <c r="AF84" i="13" s="1"/>
  <c r="AG84" i="13" s="1"/>
  <c r="AH84" i="13" s="1"/>
  <c r="AJ84" i="13" s="1"/>
  <c r="AX84" i="13"/>
  <c r="L90" i="13"/>
  <c r="M90" i="13"/>
  <c r="N90" i="13"/>
  <c r="P90" i="13" s="1"/>
  <c r="R90" i="13" s="1"/>
  <c r="S90" i="13" s="1"/>
  <c r="U90" i="13" s="1"/>
  <c r="V90" i="13" s="1"/>
  <c r="W90" i="13" s="1"/>
  <c r="X90" i="13" s="1"/>
  <c r="Y90" i="13" s="1"/>
  <c r="AA90" i="13" s="1"/>
  <c r="AC90" i="13" s="1"/>
  <c r="AE90" i="13" s="1"/>
  <c r="AF90" i="13" s="1"/>
  <c r="AG90" i="13" s="1"/>
  <c r="AH90" i="13" s="1"/>
  <c r="AJ90" i="13" s="1"/>
  <c r="AX90" i="13"/>
  <c r="L91" i="13"/>
  <c r="M91" i="13"/>
  <c r="N91" i="13"/>
  <c r="P91" i="13" s="1"/>
  <c r="R91" i="13" s="1"/>
  <c r="S91" i="13" s="1"/>
  <c r="U91" i="13" s="1"/>
  <c r="V91" i="13" s="1"/>
  <c r="W91" i="13" s="1"/>
  <c r="X91" i="13" s="1"/>
  <c r="Y91" i="13" s="1"/>
  <c r="AA91" i="13" s="1"/>
  <c r="AC91" i="13" s="1"/>
  <c r="AE91" i="13" s="1"/>
  <c r="AF91" i="13" s="1"/>
  <c r="AG91" i="13" s="1"/>
  <c r="AH91" i="13" s="1"/>
  <c r="AJ91" i="13" s="1"/>
  <c r="AX91" i="13"/>
  <c r="L92" i="13"/>
  <c r="M92" i="13"/>
  <c r="N92" i="13"/>
  <c r="P92" i="13" s="1"/>
  <c r="R92" i="13" s="1"/>
  <c r="S92" i="13" s="1"/>
  <c r="U92" i="13" s="1"/>
  <c r="V92" i="13" s="1"/>
  <c r="W92" i="13" s="1"/>
  <c r="X92" i="13" s="1"/>
  <c r="Y92" i="13" s="1"/>
  <c r="AA92" i="13" s="1"/>
  <c r="AC92" i="13" s="1"/>
  <c r="AE92" i="13" s="1"/>
  <c r="AF92" i="13" s="1"/>
  <c r="AG92" i="13" s="1"/>
  <c r="AH92" i="13" s="1"/>
  <c r="AJ92" i="13" s="1"/>
  <c r="AX92" i="13"/>
  <c r="L93" i="13"/>
  <c r="M93" i="13"/>
  <c r="N93" i="13"/>
  <c r="P93" i="13" s="1"/>
  <c r="R93" i="13" s="1"/>
  <c r="S93" i="13" s="1"/>
  <c r="U93" i="13" s="1"/>
  <c r="V93" i="13" s="1"/>
  <c r="W93" i="13" s="1"/>
  <c r="X93" i="13" s="1"/>
  <c r="Y93" i="13" s="1"/>
  <c r="AA93" i="13" s="1"/>
  <c r="AC93" i="13" s="1"/>
  <c r="AE93" i="13" s="1"/>
  <c r="AF93" i="13" s="1"/>
  <c r="AG93" i="13" s="1"/>
  <c r="AH93" i="13" s="1"/>
  <c r="AJ93" i="13" s="1"/>
  <c r="AX93" i="13"/>
  <c r="L94" i="13"/>
  <c r="M94" i="13"/>
  <c r="N94" i="13"/>
  <c r="P94" i="13" s="1"/>
  <c r="R94" i="13" s="1"/>
  <c r="S94" i="13" s="1"/>
  <c r="U94" i="13" s="1"/>
  <c r="V94" i="13" s="1"/>
  <c r="W94" i="13" s="1"/>
  <c r="X94" i="13" s="1"/>
  <c r="Y94" i="13" s="1"/>
  <c r="AA94" i="13" s="1"/>
  <c r="AC94" i="13" s="1"/>
  <c r="AE94" i="13" s="1"/>
  <c r="AF94" i="13" s="1"/>
  <c r="AG94" i="13" s="1"/>
  <c r="AH94" i="13" s="1"/>
  <c r="AJ94" i="13" s="1"/>
  <c r="AX94" i="13"/>
  <c r="L95" i="13"/>
  <c r="M95" i="13"/>
  <c r="N95" i="13"/>
  <c r="P95" i="13" s="1"/>
  <c r="R95" i="13" s="1"/>
  <c r="S95" i="13" s="1"/>
  <c r="U95" i="13" s="1"/>
  <c r="V95" i="13" s="1"/>
  <c r="W95" i="13" s="1"/>
  <c r="X95" i="13" s="1"/>
  <c r="Y95" i="13" s="1"/>
  <c r="AA95" i="13" s="1"/>
  <c r="AC95" i="13" s="1"/>
  <c r="AE95" i="13" s="1"/>
  <c r="AF95" i="13" s="1"/>
  <c r="AG95" i="13" s="1"/>
  <c r="AH95" i="13" s="1"/>
  <c r="AJ95" i="13" s="1"/>
  <c r="AX95" i="13"/>
  <c r="L96" i="13"/>
  <c r="M96" i="13"/>
  <c r="N96" i="13"/>
  <c r="P96" i="13" s="1"/>
  <c r="R96" i="13" s="1"/>
  <c r="S96" i="13" s="1"/>
  <c r="U96" i="13" s="1"/>
  <c r="V96" i="13" s="1"/>
  <c r="W96" i="13" s="1"/>
  <c r="X96" i="13" s="1"/>
  <c r="Y96" i="13" s="1"/>
  <c r="AA96" i="13" s="1"/>
  <c r="AC96" i="13" s="1"/>
  <c r="AE96" i="13" s="1"/>
  <c r="AF96" i="13" s="1"/>
  <c r="AG96" i="13" s="1"/>
  <c r="AH96" i="13" s="1"/>
  <c r="AJ96" i="13" s="1"/>
  <c r="AX96" i="13"/>
  <c r="L97" i="13"/>
  <c r="M97" i="13"/>
  <c r="N97" i="13"/>
  <c r="P97" i="13" s="1"/>
  <c r="R97" i="13" s="1"/>
  <c r="S97" i="13" s="1"/>
  <c r="U97" i="13" s="1"/>
  <c r="V97" i="13" s="1"/>
  <c r="W97" i="13" s="1"/>
  <c r="X97" i="13" s="1"/>
  <c r="Y97" i="13" s="1"/>
  <c r="AA97" i="13" s="1"/>
  <c r="AC97" i="13" s="1"/>
  <c r="AE97" i="13" s="1"/>
  <c r="AF97" i="13" s="1"/>
  <c r="AG97" i="13" s="1"/>
  <c r="AH97" i="13" s="1"/>
  <c r="AJ97" i="13" s="1"/>
  <c r="AX97" i="13"/>
  <c r="L98" i="13"/>
  <c r="M98" i="13"/>
  <c r="N98" i="13"/>
  <c r="P98" i="13" s="1"/>
  <c r="R98" i="13" s="1"/>
  <c r="S98" i="13" s="1"/>
  <c r="U98" i="13" s="1"/>
  <c r="V98" i="13" s="1"/>
  <c r="W98" i="13" s="1"/>
  <c r="X98" i="13" s="1"/>
  <c r="Y98" i="13" s="1"/>
  <c r="AA98" i="13" s="1"/>
  <c r="AC98" i="13" s="1"/>
  <c r="AE98" i="13" s="1"/>
  <c r="AF98" i="13" s="1"/>
  <c r="AG98" i="13" s="1"/>
  <c r="AH98" i="13" s="1"/>
  <c r="AJ98" i="13" s="1"/>
  <c r="AX98" i="13"/>
  <c r="L99" i="13"/>
  <c r="M99" i="13"/>
  <c r="N99" i="13"/>
  <c r="P99" i="13" s="1"/>
  <c r="R99" i="13" s="1"/>
  <c r="S99" i="13" s="1"/>
  <c r="U99" i="13" s="1"/>
  <c r="V99" i="13" s="1"/>
  <c r="W99" i="13" s="1"/>
  <c r="X99" i="13" s="1"/>
  <c r="Y99" i="13" s="1"/>
  <c r="AA99" i="13" s="1"/>
  <c r="AC99" i="13" s="1"/>
  <c r="AE99" i="13" s="1"/>
  <c r="AF99" i="13" s="1"/>
  <c r="AG99" i="13" s="1"/>
  <c r="AH99" i="13" s="1"/>
  <c r="AJ99" i="13" s="1"/>
  <c r="AX99" i="13"/>
  <c r="L100" i="13"/>
  <c r="M100" i="13"/>
  <c r="N100" i="13"/>
  <c r="P100" i="13" s="1"/>
  <c r="R100" i="13" s="1"/>
  <c r="S100" i="13" s="1"/>
  <c r="U100" i="13" s="1"/>
  <c r="V100" i="13" s="1"/>
  <c r="W100" i="13" s="1"/>
  <c r="X100" i="13" s="1"/>
  <c r="Y100" i="13" s="1"/>
  <c r="AA100" i="13" s="1"/>
  <c r="AC100" i="13" s="1"/>
  <c r="AE100" i="13" s="1"/>
  <c r="AF100" i="13" s="1"/>
  <c r="AG100" i="13" s="1"/>
  <c r="AH100" i="13" s="1"/>
  <c r="AJ100" i="13" s="1"/>
  <c r="AX100" i="13"/>
  <c r="L101" i="13"/>
  <c r="M101" i="13"/>
  <c r="N101" i="13"/>
  <c r="P101" i="13" s="1"/>
  <c r="R101" i="13" s="1"/>
  <c r="S101" i="13" s="1"/>
  <c r="U101" i="13" s="1"/>
  <c r="V101" i="13" s="1"/>
  <c r="W101" i="13" s="1"/>
  <c r="X101" i="13" s="1"/>
  <c r="Y101" i="13" s="1"/>
  <c r="AA101" i="13" s="1"/>
  <c r="AC101" i="13" s="1"/>
  <c r="AE101" i="13" s="1"/>
  <c r="AF101" i="13" s="1"/>
  <c r="AG101" i="13" s="1"/>
  <c r="AH101" i="13" s="1"/>
  <c r="AJ101" i="13" s="1"/>
  <c r="AX101" i="13"/>
  <c r="L102" i="13"/>
  <c r="M102" i="13"/>
  <c r="N102" i="13"/>
  <c r="P102" i="13" s="1"/>
  <c r="R102" i="13" s="1"/>
  <c r="S102" i="13" s="1"/>
  <c r="U102" i="13" s="1"/>
  <c r="V102" i="13" s="1"/>
  <c r="W102" i="13" s="1"/>
  <c r="X102" i="13" s="1"/>
  <c r="Y102" i="13" s="1"/>
  <c r="AA102" i="13" s="1"/>
  <c r="AC102" i="13" s="1"/>
  <c r="AE102" i="13" s="1"/>
  <c r="AF102" i="13" s="1"/>
  <c r="AG102" i="13" s="1"/>
  <c r="AH102" i="13" s="1"/>
  <c r="AJ102" i="13" s="1"/>
  <c r="AX102" i="13"/>
  <c r="L103" i="13"/>
  <c r="M103" i="13"/>
  <c r="N103" i="13"/>
  <c r="P103" i="13" s="1"/>
  <c r="R103" i="13" s="1"/>
  <c r="S103" i="13" s="1"/>
  <c r="U103" i="13" s="1"/>
  <c r="V103" i="13" s="1"/>
  <c r="W103" i="13" s="1"/>
  <c r="X103" i="13" s="1"/>
  <c r="Y103" i="13" s="1"/>
  <c r="AA103" i="13" s="1"/>
  <c r="AC103" i="13" s="1"/>
  <c r="AE103" i="13" s="1"/>
  <c r="AF103" i="13" s="1"/>
  <c r="AG103" i="13" s="1"/>
  <c r="AH103" i="13" s="1"/>
  <c r="AJ103" i="13" s="1"/>
  <c r="AX103" i="13"/>
  <c r="L104" i="13"/>
  <c r="M104" i="13"/>
  <c r="N104" i="13"/>
  <c r="P104" i="13" s="1"/>
  <c r="R104" i="13" s="1"/>
  <c r="S104" i="13" s="1"/>
  <c r="U104" i="13" s="1"/>
  <c r="V104" i="13" s="1"/>
  <c r="W104" i="13" s="1"/>
  <c r="X104" i="13" s="1"/>
  <c r="Y104" i="13" s="1"/>
  <c r="AA104" i="13" s="1"/>
  <c r="AC104" i="13" s="1"/>
  <c r="AE104" i="13" s="1"/>
  <c r="AF104" i="13" s="1"/>
  <c r="AG104" i="13" s="1"/>
  <c r="AH104" i="13" s="1"/>
  <c r="AJ104" i="13" s="1"/>
  <c r="AX104" i="13"/>
  <c r="L105" i="13"/>
  <c r="M105" i="13"/>
  <c r="N105" i="13"/>
  <c r="P105" i="13" s="1"/>
  <c r="R105" i="13" s="1"/>
  <c r="S105" i="13" s="1"/>
  <c r="U105" i="13" s="1"/>
  <c r="V105" i="13" s="1"/>
  <c r="W105" i="13" s="1"/>
  <c r="X105" i="13" s="1"/>
  <c r="Y105" i="13" s="1"/>
  <c r="AA105" i="13" s="1"/>
  <c r="AC105" i="13" s="1"/>
  <c r="AE105" i="13" s="1"/>
  <c r="AF105" i="13" s="1"/>
  <c r="AG105" i="13" s="1"/>
  <c r="AH105" i="13" s="1"/>
  <c r="AJ105" i="13" s="1"/>
  <c r="AX105" i="13"/>
  <c r="L106" i="13"/>
  <c r="M106" i="13"/>
  <c r="N106" i="13"/>
  <c r="P106" i="13" s="1"/>
  <c r="R106" i="13" s="1"/>
  <c r="S106" i="13" s="1"/>
  <c r="U106" i="13" s="1"/>
  <c r="V106" i="13" s="1"/>
  <c r="W106" i="13" s="1"/>
  <c r="X106" i="13" s="1"/>
  <c r="Y106" i="13" s="1"/>
  <c r="AA106" i="13" s="1"/>
  <c r="AC106" i="13" s="1"/>
  <c r="AE106" i="13" s="1"/>
  <c r="AF106" i="13" s="1"/>
  <c r="AG106" i="13" s="1"/>
  <c r="AH106" i="13" s="1"/>
  <c r="AJ106" i="13" s="1"/>
  <c r="AX106" i="13"/>
  <c r="L107" i="13"/>
  <c r="M107" i="13"/>
  <c r="N107" i="13"/>
  <c r="P107" i="13" s="1"/>
  <c r="R107" i="13" s="1"/>
  <c r="S107" i="13" s="1"/>
  <c r="U107" i="13" s="1"/>
  <c r="V107" i="13" s="1"/>
  <c r="W107" i="13" s="1"/>
  <c r="X107" i="13" s="1"/>
  <c r="Y107" i="13" s="1"/>
  <c r="AA107" i="13" s="1"/>
  <c r="AC107" i="13" s="1"/>
  <c r="AE107" i="13" s="1"/>
  <c r="AF107" i="13" s="1"/>
  <c r="AG107" i="13" s="1"/>
  <c r="AH107" i="13" s="1"/>
  <c r="AJ107" i="13" s="1"/>
  <c r="AX107" i="13"/>
  <c r="L108" i="13"/>
  <c r="M108" i="13"/>
  <c r="N108" i="13"/>
  <c r="P108" i="13" s="1"/>
  <c r="R108" i="13" s="1"/>
  <c r="S108" i="13" s="1"/>
  <c r="U108" i="13" s="1"/>
  <c r="V108" i="13" s="1"/>
  <c r="W108" i="13" s="1"/>
  <c r="X108" i="13" s="1"/>
  <c r="Y108" i="13" s="1"/>
  <c r="AA108" i="13" s="1"/>
  <c r="AC108" i="13" s="1"/>
  <c r="AE108" i="13" s="1"/>
  <c r="AF108" i="13" s="1"/>
  <c r="AG108" i="13" s="1"/>
  <c r="AH108" i="13" s="1"/>
  <c r="AJ108" i="13" s="1"/>
  <c r="AX108" i="13"/>
  <c r="L109" i="13"/>
  <c r="M109" i="13"/>
  <c r="N109" i="13"/>
  <c r="P109" i="13" s="1"/>
  <c r="R109" i="13" s="1"/>
  <c r="S109" i="13" s="1"/>
  <c r="U109" i="13" s="1"/>
  <c r="V109" i="13" s="1"/>
  <c r="W109" i="13" s="1"/>
  <c r="X109" i="13" s="1"/>
  <c r="Y109" i="13" s="1"/>
  <c r="AA109" i="13" s="1"/>
  <c r="AC109" i="13" s="1"/>
  <c r="AE109" i="13" s="1"/>
  <c r="AF109" i="13" s="1"/>
  <c r="AG109" i="13" s="1"/>
  <c r="AH109" i="13" s="1"/>
  <c r="AJ109" i="13" s="1"/>
  <c r="AX109" i="13"/>
  <c r="L110" i="13"/>
  <c r="M110" i="13"/>
  <c r="N110" i="13"/>
  <c r="P110" i="13" s="1"/>
  <c r="R110" i="13" s="1"/>
  <c r="S110" i="13" s="1"/>
  <c r="U110" i="13" s="1"/>
  <c r="V110" i="13" s="1"/>
  <c r="W110" i="13" s="1"/>
  <c r="X110" i="13" s="1"/>
  <c r="Y110" i="13" s="1"/>
  <c r="AA110" i="13" s="1"/>
  <c r="AC110" i="13" s="1"/>
  <c r="AE110" i="13" s="1"/>
  <c r="AF110" i="13" s="1"/>
  <c r="AG110" i="13" s="1"/>
  <c r="AH110" i="13" s="1"/>
  <c r="AJ110" i="13" s="1"/>
  <c r="AX110" i="13"/>
  <c r="L111" i="13"/>
  <c r="M111" i="13"/>
  <c r="N111" i="13"/>
  <c r="P111" i="13" s="1"/>
  <c r="R111" i="13" s="1"/>
  <c r="S111" i="13" s="1"/>
  <c r="U111" i="13" s="1"/>
  <c r="V111" i="13" s="1"/>
  <c r="W111" i="13" s="1"/>
  <c r="X111" i="13" s="1"/>
  <c r="Y111" i="13" s="1"/>
  <c r="AA111" i="13" s="1"/>
  <c r="AC111" i="13" s="1"/>
  <c r="AE111" i="13" s="1"/>
  <c r="AF111" i="13" s="1"/>
  <c r="AG111" i="13" s="1"/>
  <c r="AH111" i="13" s="1"/>
  <c r="AJ111" i="13" s="1"/>
  <c r="AX111" i="13"/>
  <c r="L112" i="13"/>
  <c r="M112" i="13"/>
  <c r="N112" i="13"/>
  <c r="P112" i="13" s="1"/>
  <c r="R112" i="13" s="1"/>
  <c r="S112" i="13" s="1"/>
  <c r="U112" i="13" s="1"/>
  <c r="V112" i="13" s="1"/>
  <c r="W112" i="13" s="1"/>
  <c r="X112" i="13" s="1"/>
  <c r="Y112" i="13" s="1"/>
  <c r="AA112" i="13" s="1"/>
  <c r="AC112" i="13" s="1"/>
  <c r="AE112" i="13" s="1"/>
  <c r="AF112" i="13" s="1"/>
  <c r="AG112" i="13" s="1"/>
  <c r="AH112" i="13" s="1"/>
  <c r="AJ112" i="13" s="1"/>
  <c r="AX112" i="13"/>
  <c r="L115" i="13"/>
  <c r="M115" i="13"/>
  <c r="N115" i="13"/>
  <c r="P115" i="13" s="1"/>
  <c r="R115" i="13" s="1"/>
  <c r="S115" i="13" s="1"/>
  <c r="U115" i="13" s="1"/>
  <c r="V115" i="13" s="1"/>
  <c r="W115" i="13" s="1"/>
  <c r="X115" i="13" s="1"/>
  <c r="Y115" i="13" s="1"/>
  <c r="AA115" i="13" s="1"/>
  <c r="AC115" i="13" s="1"/>
  <c r="AE115" i="13" s="1"/>
  <c r="AF115" i="13" s="1"/>
  <c r="AG115" i="13" s="1"/>
  <c r="AH115" i="13" s="1"/>
  <c r="AJ115" i="13" s="1"/>
  <c r="AX115" i="13"/>
  <c r="L116" i="13"/>
  <c r="M116" i="13"/>
  <c r="N116" i="13"/>
  <c r="P116" i="13" s="1"/>
  <c r="R116" i="13" s="1"/>
  <c r="S116" i="13" s="1"/>
  <c r="U116" i="13" s="1"/>
  <c r="V116" i="13" s="1"/>
  <c r="W116" i="13" s="1"/>
  <c r="X116" i="13" s="1"/>
  <c r="Y116" i="13" s="1"/>
  <c r="AA116" i="13" s="1"/>
  <c r="AC116" i="13" s="1"/>
  <c r="AE116" i="13" s="1"/>
  <c r="AF116" i="13" s="1"/>
  <c r="AG116" i="13" s="1"/>
  <c r="AH116" i="13" s="1"/>
  <c r="AJ116" i="13" s="1"/>
  <c r="AX116" i="13"/>
  <c r="L117" i="13"/>
  <c r="M117" i="13"/>
  <c r="N117" i="13"/>
  <c r="P117" i="13" s="1"/>
  <c r="R117" i="13" s="1"/>
  <c r="S117" i="13" s="1"/>
  <c r="U117" i="13" s="1"/>
  <c r="V117" i="13" s="1"/>
  <c r="W117" i="13" s="1"/>
  <c r="X117" i="13" s="1"/>
  <c r="Y117" i="13" s="1"/>
  <c r="AA117" i="13" s="1"/>
  <c r="AC117" i="13" s="1"/>
  <c r="AE117" i="13" s="1"/>
  <c r="AF117" i="13" s="1"/>
  <c r="AG117" i="13" s="1"/>
  <c r="AH117" i="13" s="1"/>
  <c r="AJ117" i="13" s="1"/>
  <c r="AX117" i="13"/>
  <c r="L118" i="13"/>
  <c r="M118" i="13"/>
  <c r="N118" i="13"/>
  <c r="P118" i="13" s="1"/>
  <c r="R118" i="13" s="1"/>
  <c r="S118" i="13" s="1"/>
  <c r="U118" i="13" s="1"/>
  <c r="V118" i="13" s="1"/>
  <c r="W118" i="13" s="1"/>
  <c r="X118" i="13" s="1"/>
  <c r="Y118" i="13" s="1"/>
  <c r="AA118" i="13" s="1"/>
  <c r="AC118" i="13" s="1"/>
  <c r="AE118" i="13" s="1"/>
  <c r="AF118" i="13" s="1"/>
  <c r="AG118" i="13" s="1"/>
  <c r="AH118" i="13" s="1"/>
  <c r="AJ118" i="13" s="1"/>
  <c r="AX118" i="13"/>
  <c r="L119" i="13"/>
  <c r="M119" i="13"/>
  <c r="N119" i="13"/>
  <c r="P119" i="13" s="1"/>
  <c r="R119" i="13" s="1"/>
  <c r="S119" i="13" s="1"/>
  <c r="U119" i="13" s="1"/>
  <c r="V119" i="13" s="1"/>
  <c r="W119" i="13" s="1"/>
  <c r="X119" i="13" s="1"/>
  <c r="Y119" i="13" s="1"/>
  <c r="AA119" i="13" s="1"/>
  <c r="AC119" i="13" s="1"/>
  <c r="AE119" i="13" s="1"/>
  <c r="AF119" i="13" s="1"/>
  <c r="AG119" i="13" s="1"/>
  <c r="AH119" i="13" s="1"/>
  <c r="AJ119" i="13" s="1"/>
  <c r="AX119" i="13"/>
  <c r="L128" i="13"/>
  <c r="M128" i="13"/>
  <c r="N128" i="13"/>
  <c r="P128" i="13" s="1"/>
  <c r="R128" i="13" s="1"/>
  <c r="S128" i="13" s="1"/>
  <c r="U128" i="13" s="1"/>
  <c r="V128" i="13" s="1"/>
  <c r="W128" i="13" s="1"/>
  <c r="X128" i="13" s="1"/>
  <c r="Y128" i="13" s="1"/>
  <c r="AA128" i="13" s="1"/>
  <c r="AC128" i="13" s="1"/>
  <c r="AE128" i="13" s="1"/>
  <c r="AF128" i="13" s="1"/>
  <c r="AG128" i="13" s="1"/>
  <c r="AH128" i="13" s="1"/>
  <c r="AJ128" i="13" s="1"/>
  <c r="AX128" i="13"/>
  <c r="L129" i="13"/>
  <c r="M129" i="13"/>
  <c r="N129" i="13"/>
  <c r="P129" i="13" s="1"/>
  <c r="R129" i="13" s="1"/>
  <c r="S129" i="13" s="1"/>
  <c r="U129" i="13" s="1"/>
  <c r="V129" i="13" s="1"/>
  <c r="W129" i="13" s="1"/>
  <c r="X129" i="13" s="1"/>
  <c r="Y129" i="13" s="1"/>
  <c r="AA129" i="13" s="1"/>
  <c r="AC129" i="13" s="1"/>
  <c r="AE129" i="13" s="1"/>
  <c r="AF129" i="13" s="1"/>
  <c r="AG129" i="13" s="1"/>
  <c r="AH129" i="13" s="1"/>
  <c r="AJ129" i="13" s="1"/>
  <c r="AX129" i="13"/>
  <c r="L130" i="13"/>
  <c r="M130" i="13"/>
  <c r="N130" i="13"/>
  <c r="P130" i="13" s="1"/>
  <c r="R130" i="13" s="1"/>
  <c r="S130" i="13" s="1"/>
  <c r="U130" i="13" s="1"/>
  <c r="V130" i="13" s="1"/>
  <c r="W130" i="13" s="1"/>
  <c r="X130" i="13" s="1"/>
  <c r="Y130" i="13" s="1"/>
  <c r="AA130" i="13" s="1"/>
  <c r="AC130" i="13" s="1"/>
  <c r="AE130" i="13" s="1"/>
  <c r="AF130" i="13" s="1"/>
  <c r="AG130" i="13" s="1"/>
  <c r="AH130" i="13" s="1"/>
  <c r="AJ130" i="13" s="1"/>
  <c r="AX130" i="13"/>
  <c r="L131" i="13"/>
  <c r="M131" i="13"/>
  <c r="N131" i="13"/>
  <c r="P131" i="13" s="1"/>
  <c r="R131" i="13" s="1"/>
  <c r="S131" i="13" s="1"/>
  <c r="U131" i="13" s="1"/>
  <c r="V131" i="13" s="1"/>
  <c r="W131" i="13" s="1"/>
  <c r="X131" i="13" s="1"/>
  <c r="Y131" i="13" s="1"/>
  <c r="AA131" i="13" s="1"/>
  <c r="AC131" i="13" s="1"/>
  <c r="AE131" i="13" s="1"/>
  <c r="AF131" i="13" s="1"/>
  <c r="AG131" i="13" s="1"/>
  <c r="AH131" i="13" s="1"/>
  <c r="AJ131" i="13" s="1"/>
  <c r="AX131" i="13"/>
  <c r="L132" i="13"/>
  <c r="M132" i="13"/>
  <c r="N132" i="13"/>
  <c r="P132" i="13" s="1"/>
  <c r="R132" i="13" s="1"/>
  <c r="S132" i="13" s="1"/>
  <c r="U132" i="13" s="1"/>
  <c r="V132" i="13" s="1"/>
  <c r="W132" i="13" s="1"/>
  <c r="X132" i="13" s="1"/>
  <c r="Y132" i="13" s="1"/>
  <c r="AA132" i="13" s="1"/>
  <c r="AC132" i="13" s="1"/>
  <c r="AE132" i="13" s="1"/>
  <c r="AF132" i="13" s="1"/>
  <c r="AG132" i="13" s="1"/>
  <c r="AH132" i="13" s="1"/>
  <c r="AJ132" i="13" s="1"/>
  <c r="AX132" i="13"/>
  <c r="L133" i="13"/>
  <c r="M133" i="13"/>
  <c r="N133" i="13"/>
  <c r="P133" i="13" s="1"/>
  <c r="R133" i="13" s="1"/>
  <c r="S133" i="13" s="1"/>
  <c r="U133" i="13" s="1"/>
  <c r="V133" i="13" s="1"/>
  <c r="W133" i="13" s="1"/>
  <c r="X133" i="13" s="1"/>
  <c r="Y133" i="13" s="1"/>
  <c r="AA133" i="13" s="1"/>
  <c r="AC133" i="13" s="1"/>
  <c r="AE133" i="13" s="1"/>
  <c r="AF133" i="13" s="1"/>
  <c r="AG133" i="13" s="1"/>
  <c r="AH133" i="13" s="1"/>
  <c r="AJ133" i="13" s="1"/>
  <c r="AX133" i="13"/>
  <c r="H2" i="12"/>
  <c r="L2" i="12"/>
  <c r="M2" i="12"/>
  <c r="N2" i="12"/>
  <c r="P2" i="12" s="1"/>
  <c r="R2" i="12" s="1"/>
  <c r="S2" i="12" s="1"/>
  <c r="U2" i="12" s="1"/>
  <c r="V2" i="12" s="1"/>
  <c r="W2" i="12" s="1"/>
  <c r="X2" i="12" s="1"/>
  <c r="Y2" i="12" s="1"/>
  <c r="AA2" i="12" s="1"/>
  <c r="AC2" i="12" s="1"/>
  <c r="AE2" i="12" s="1"/>
  <c r="AF2" i="12" s="1"/>
  <c r="AG2" i="12" s="1"/>
  <c r="AH2" i="12" s="1"/>
  <c r="AJ2" i="12" s="1"/>
  <c r="BA2" i="12"/>
  <c r="H3" i="12"/>
  <c r="L3" i="12"/>
  <c r="M3" i="12"/>
  <c r="N3" i="12"/>
  <c r="P3" i="12"/>
  <c r="R3" i="12" s="1"/>
  <c r="S3" i="12" s="1"/>
  <c r="U3" i="12" s="1"/>
  <c r="V3" i="12" s="1"/>
  <c r="W3" i="12" s="1"/>
  <c r="X3" i="12" s="1"/>
  <c r="Y3" i="12" s="1"/>
  <c r="AA3" i="12" s="1"/>
  <c r="AC3" i="12" s="1"/>
  <c r="AE3" i="12" s="1"/>
  <c r="AF3" i="12" s="1"/>
  <c r="AG3" i="12" s="1"/>
  <c r="AH3" i="12" s="1"/>
  <c r="AJ3" i="12" s="1"/>
  <c r="BA3" i="12"/>
  <c r="H4" i="12"/>
  <c r="L4" i="12"/>
  <c r="M4" i="12"/>
  <c r="N4" i="12"/>
  <c r="P4" i="12" s="1"/>
  <c r="R4" i="12" s="1"/>
  <c r="S4" i="12" s="1"/>
  <c r="U4" i="12" s="1"/>
  <c r="V4" i="12" s="1"/>
  <c r="W4" i="12" s="1"/>
  <c r="X4" i="12" s="1"/>
  <c r="Y4" i="12" s="1"/>
  <c r="AA4" i="12" s="1"/>
  <c r="AC4" i="12" s="1"/>
  <c r="AE4" i="12" s="1"/>
  <c r="AF4" i="12" s="1"/>
  <c r="AG4" i="12" s="1"/>
  <c r="AH4" i="12" s="1"/>
  <c r="AJ4" i="12" s="1"/>
  <c r="BA4" i="12"/>
  <c r="H5" i="12"/>
  <c r="L5" i="12"/>
  <c r="M5" i="12"/>
  <c r="N5" i="12"/>
  <c r="P5" i="12" s="1"/>
  <c r="R5" i="12" s="1"/>
  <c r="S5" i="12" s="1"/>
  <c r="U5" i="12" s="1"/>
  <c r="V5" i="12" s="1"/>
  <c r="W5" i="12" s="1"/>
  <c r="X5" i="12" s="1"/>
  <c r="Y5" i="12" s="1"/>
  <c r="AA5" i="12" s="1"/>
  <c r="AC5" i="12" s="1"/>
  <c r="AE5" i="12" s="1"/>
  <c r="AF5" i="12" s="1"/>
  <c r="AG5" i="12" s="1"/>
  <c r="AH5" i="12" s="1"/>
  <c r="AJ5" i="12" s="1"/>
  <c r="BA5" i="12"/>
  <c r="H6" i="12"/>
  <c r="L6" i="12"/>
  <c r="M6" i="12"/>
  <c r="N6" i="12"/>
  <c r="P6" i="12" s="1"/>
  <c r="R6" i="12" s="1"/>
  <c r="S6" i="12" s="1"/>
  <c r="U6" i="12" s="1"/>
  <c r="V6" i="12" s="1"/>
  <c r="W6" i="12" s="1"/>
  <c r="X6" i="12" s="1"/>
  <c r="Y6" i="12" s="1"/>
  <c r="AA6" i="12" s="1"/>
  <c r="AC6" i="12" s="1"/>
  <c r="AE6" i="12" s="1"/>
  <c r="AF6" i="12" s="1"/>
  <c r="AG6" i="12" s="1"/>
  <c r="AH6" i="12" s="1"/>
  <c r="AJ6" i="12" s="1"/>
  <c r="BA6" i="12"/>
  <c r="H7" i="12"/>
  <c r="L7" i="12"/>
  <c r="M7" i="12"/>
  <c r="N7" i="12"/>
  <c r="P7" i="12"/>
  <c r="R7" i="12" s="1"/>
  <c r="S7" i="12" s="1"/>
  <c r="U7" i="12" s="1"/>
  <c r="V7" i="12" s="1"/>
  <c r="W7" i="12" s="1"/>
  <c r="X7" i="12" s="1"/>
  <c r="Y7" i="12" s="1"/>
  <c r="AA7" i="12" s="1"/>
  <c r="AC7" i="12" s="1"/>
  <c r="AE7" i="12" s="1"/>
  <c r="AF7" i="12" s="1"/>
  <c r="AG7" i="12" s="1"/>
  <c r="AH7" i="12" s="1"/>
  <c r="AJ7" i="12" s="1"/>
  <c r="BA7" i="12"/>
  <c r="H8" i="12"/>
  <c r="L8" i="12"/>
  <c r="M8" i="12"/>
  <c r="N8" i="12"/>
  <c r="P8" i="12" s="1"/>
  <c r="R8" i="12" s="1"/>
  <c r="S8" i="12" s="1"/>
  <c r="U8" i="12" s="1"/>
  <c r="V8" i="12" s="1"/>
  <c r="W8" i="12" s="1"/>
  <c r="X8" i="12" s="1"/>
  <c r="Y8" i="12" s="1"/>
  <c r="AA8" i="12" s="1"/>
  <c r="AC8" i="12" s="1"/>
  <c r="AE8" i="12" s="1"/>
  <c r="AF8" i="12" s="1"/>
  <c r="AG8" i="12" s="1"/>
  <c r="AH8" i="12" s="1"/>
  <c r="AJ8" i="12" s="1"/>
  <c r="BA8" i="12"/>
  <c r="H9" i="12"/>
  <c r="L9" i="12"/>
  <c r="M9" i="12"/>
  <c r="N9" i="12"/>
  <c r="P9" i="12" s="1"/>
  <c r="R9" i="12" s="1"/>
  <c r="S9" i="12" s="1"/>
  <c r="U9" i="12" s="1"/>
  <c r="V9" i="12" s="1"/>
  <c r="W9" i="12" s="1"/>
  <c r="X9" i="12" s="1"/>
  <c r="Y9" i="12" s="1"/>
  <c r="AA9" i="12" s="1"/>
  <c r="AC9" i="12" s="1"/>
  <c r="AE9" i="12" s="1"/>
  <c r="AF9" i="12" s="1"/>
  <c r="AG9" i="12" s="1"/>
  <c r="AH9" i="12" s="1"/>
  <c r="AJ9" i="12" s="1"/>
  <c r="BA9" i="12"/>
  <c r="H10" i="12"/>
  <c r="L10" i="12"/>
  <c r="M10" i="12"/>
  <c r="N10" i="12"/>
  <c r="P10" i="12" s="1"/>
  <c r="R10" i="12" s="1"/>
  <c r="S10" i="12" s="1"/>
  <c r="U10" i="12" s="1"/>
  <c r="V10" i="12" s="1"/>
  <c r="W10" i="12" s="1"/>
  <c r="X10" i="12" s="1"/>
  <c r="Y10" i="12" s="1"/>
  <c r="AA10" i="12" s="1"/>
  <c r="AC10" i="12" s="1"/>
  <c r="AE10" i="12" s="1"/>
  <c r="AF10" i="12" s="1"/>
  <c r="AG10" i="12" s="1"/>
  <c r="AH10" i="12" s="1"/>
  <c r="AJ10" i="12" s="1"/>
  <c r="AK10" i="12" s="1"/>
  <c r="AL10" i="12" s="1"/>
  <c r="AM10" i="12" s="1"/>
  <c r="AO10" i="12" s="1"/>
  <c r="AQ10" i="12" s="1"/>
  <c r="AS10" i="12" s="1"/>
  <c r="BA10" i="12"/>
  <c r="H11" i="12"/>
  <c r="L11" i="12"/>
  <c r="M11" i="12"/>
  <c r="N11" i="12"/>
  <c r="P11" i="12" s="1"/>
  <c r="R11" i="12" s="1"/>
  <c r="S11" i="12" s="1"/>
  <c r="U11" i="12" s="1"/>
  <c r="V11" i="12" s="1"/>
  <c r="W11" i="12" s="1"/>
  <c r="X11" i="12" s="1"/>
  <c r="Y11" i="12" s="1"/>
  <c r="AA11" i="12" s="1"/>
  <c r="AC11" i="12" s="1"/>
  <c r="AE11" i="12" s="1"/>
  <c r="AF11" i="12" s="1"/>
  <c r="AG11" i="12" s="1"/>
  <c r="AH11" i="12" s="1"/>
  <c r="AJ11" i="12" s="1"/>
  <c r="BA11" i="12"/>
  <c r="H12" i="12"/>
  <c r="L12" i="12"/>
  <c r="M12" i="12"/>
  <c r="N12" i="12"/>
  <c r="P12" i="12"/>
  <c r="R12" i="12" s="1"/>
  <c r="S12" i="12" s="1"/>
  <c r="U12" i="12" s="1"/>
  <c r="V12" i="12" s="1"/>
  <c r="W12" i="12" s="1"/>
  <c r="X12" i="12" s="1"/>
  <c r="Y12" i="12" s="1"/>
  <c r="AA12" i="12" s="1"/>
  <c r="AC12" i="12" s="1"/>
  <c r="AE12" i="12" s="1"/>
  <c r="AF12" i="12" s="1"/>
  <c r="AG12" i="12" s="1"/>
  <c r="AH12" i="12" s="1"/>
  <c r="AJ12" i="12" s="1"/>
  <c r="BA12" i="12"/>
  <c r="H13" i="12"/>
  <c r="L13" i="12"/>
  <c r="M13" i="12"/>
  <c r="N13" i="12"/>
  <c r="P13" i="12"/>
  <c r="R13" i="12" s="1"/>
  <c r="S13" i="12" s="1"/>
  <c r="U13" i="12" s="1"/>
  <c r="V13" i="12" s="1"/>
  <c r="W13" i="12" s="1"/>
  <c r="X13" i="12" s="1"/>
  <c r="Y13" i="12" s="1"/>
  <c r="AA13" i="12" s="1"/>
  <c r="AC13" i="12" s="1"/>
  <c r="AE13" i="12" s="1"/>
  <c r="AF13" i="12" s="1"/>
  <c r="AG13" i="12" s="1"/>
  <c r="AH13" i="12" s="1"/>
  <c r="AJ13" i="12" s="1"/>
  <c r="BA13" i="12"/>
  <c r="H14" i="12"/>
  <c r="L14" i="12"/>
  <c r="M14" i="12"/>
  <c r="N14" i="12"/>
  <c r="P14" i="12" s="1"/>
  <c r="R14" i="12" s="1"/>
  <c r="S14" i="12" s="1"/>
  <c r="U14" i="12" s="1"/>
  <c r="V14" i="12" s="1"/>
  <c r="W14" i="12" s="1"/>
  <c r="X14" i="12" s="1"/>
  <c r="Y14" i="12" s="1"/>
  <c r="AA14" i="12" s="1"/>
  <c r="AC14" i="12" s="1"/>
  <c r="AE14" i="12" s="1"/>
  <c r="AF14" i="12" s="1"/>
  <c r="AG14" i="12" s="1"/>
  <c r="AH14" i="12" s="1"/>
  <c r="AJ14" i="12" s="1"/>
  <c r="BA14" i="12"/>
  <c r="H15" i="12"/>
  <c r="L15" i="12"/>
  <c r="M15" i="12"/>
  <c r="N15" i="12"/>
  <c r="P15" i="12" s="1"/>
  <c r="R15" i="12" s="1"/>
  <c r="S15" i="12" s="1"/>
  <c r="U15" i="12" s="1"/>
  <c r="V15" i="12" s="1"/>
  <c r="W15" i="12" s="1"/>
  <c r="X15" i="12" s="1"/>
  <c r="Y15" i="12" s="1"/>
  <c r="AA15" i="12" s="1"/>
  <c r="AC15" i="12" s="1"/>
  <c r="AE15" i="12" s="1"/>
  <c r="AF15" i="12" s="1"/>
  <c r="AG15" i="12" s="1"/>
  <c r="AH15" i="12" s="1"/>
  <c r="AJ15" i="12" s="1"/>
  <c r="BA15" i="12"/>
  <c r="H16" i="12"/>
  <c r="L16" i="12"/>
  <c r="M16" i="12"/>
  <c r="N16" i="12"/>
  <c r="P16" i="12"/>
  <c r="R16" i="12" s="1"/>
  <c r="S16" i="12" s="1"/>
  <c r="U16" i="12" s="1"/>
  <c r="V16" i="12" s="1"/>
  <c r="W16" i="12" s="1"/>
  <c r="X16" i="12" s="1"/>
  <c r="Y16" i="12" s="1"/>
  <c r="AA16" i="12" s="1"/>
  <c r="AC16" i="12" s="1"/>
  <c r="AE16" i="12" s="1"/>
  <c r="AF16" i="12" s="1"/>
  <c r="AG16" i="12" s="1"/>
  <c r="AH16" i="12" s="1"/>
  <c r="AJ16" i="12" s="1"/>
  <c r="BA16" i="12"/>
  <c r="H17" i="12"/>
  <c r="L17" i="12"/>
  <c r="M17" i="12"/>
  <c r="N17" i="12"/>
  <c r="P17" i="12" s="1"/>
  <c r="R17" i="12" s="1"/>
  <c r="S17" i="12" s="1"/>
  <c r="U17" i="12" s="1"/>
  <c r="V17" i="12" s="1"/>
  <c r="W17" i="12" s="1"/>
  <c r="X17" i="12" s="1"/>
  <c r="Y17" i="12" s="1"/>
  <c r="AA17" i="12" s="1"/>
  <c r="AC17" i="12" s="1"/>
  <c r="AE17" i="12" s="1"/>
  <c r="AF17" i="12" s="1"/>
  <c r="AG17" i="12" s="1"/>
  <c r="AH17" i="12" s="1"/>
  <c r="AJ17" i="12" s="1"/>
  <c r="BA17" i="12"/>
  <c r="H18" i="12"/>
  <c r="L18" i="12"/>
  <c r="M18" i="12"/>
  <c r="N18" i="12"/>
  <c r="P18" i="12" s="1"/>
  <c r="R18" i="12" s="1"/>
  <c r="S18" i="12" s="1"/>
  <c r="U18" i="12" s="1"/>
  <c r="V18" i="12" s="1"/>
  <c r="W18" i="12" s="1"/>
  <c r="X18" i="12" s="1"/>
  <c r="Y18" i="12" s="1"/>
  <c r="AA18" i="12" s="1"/>
  <c r="AC18" i="12" s="1"/>
  <c r="AE18" i="12" s="1"/>
  <c r="AF18" i="12" s="1"/>
  <c r="AG18" i="12" s="1"/>
  <c r="AH18" i="12" s="1"/>
  <c r="AJ18" i="12" s="1"/>
  <c r="BA18" i="12"/>
  <c r="H19" i="12"/>
  <c r="L19" i="12"/>
  <c r="M19" i="12"/>
  <c r="N19" i="12"/>
  <c r="P19" i="12" s="1"/>
  <c r="R19" i="12" s="1"/>
  <c r="S19" i="12" s="1"/>
  <c r="U19" i="12" s="1"/>
  <c r="V19" i="12" s="1"/>
  <c r="W19" i="12" s="1"/>
  <c r="X19" i="12" s="1"/>
  <c r="Y19" i="12" s="1"/>
  <c r="AA19" i="12" s="1"/>
  <c r="AC19" i="12" s="1"/>
  <c r="AE19" i="12" s="1"/>
  <c r="AF19" i="12" s="1"/>
  <c r="AG19" i="12" s="1"/>
  <c r="AH19" i="12" s="1"/>
  <c r="AJ19" i="12" s="1"/>
  <c r="BA19" i="12"/>
  <c r="H20" i="12"/>
  <c r="L20" i="12"/>
  <c r="M20" i="12"/>
  <c r="N20" i="12"/>
  <c r="P20" i="12" s="1"/>
  <c r="R20" i="12" s="1"/>
  <c r="S20" i="12" s="1"/>
  <c r="U20" i="12" s="1"/>
  <c r="V20" i="12" s="1"/>
  <c r="W20" i="12" s="1"/>
  <c r="X20" i="12" s="1"/>
  <c r="Y20" i="12" s="1"/>
  <c r="AA20" i="12" s="1"/>
  <c r="AC20" i="12" s="1"/>
  <c r="AE20" i="12" s="1"/>
  <c r="AF20" i="12" s="1"/>
  <c r="AG20" i="12" s="1"/>
  <c r="AH20" i="12" s="1"/>
  <c r="AJ20" i="12" s="1"/>
  <c r="BA20" i="12"/>
  <c r="H21" i="12"/>
  <c r="L21" i="12"/>
  <c r="M21" i="12"/>
  <c r="N21" i="12"/>
  <c r="P21" i="12" s="1"/>
  <c r="R21" i="12" s="1"/>
  <c r="S21" i="12" s="1"/>
  <c r="U21" i="12" s="1"/>
  <c r="V21" i="12" s="1"/>
  <c r="W21" i="12" s="1"/>
  <c r="X21" i="12" s="1"/>
  <c r="Y21" i="12" s="1"/>
  <c r="AA21" i="12" s="1"/>
  <c r="AC21" i="12" s="1"/>
  <c r="AE21" i="12" s="1"/>
  <c r="AF21" i="12" s="1"/>
  <c r="AG21" i="12" s="1"/>
  <c r="AH21" i="12" s="1"/>
  <c r="AJ21" i="12" s="1"/>
  <c r="BA21" i="12"/>
  <c r="H22" i="12"/>
  <c r="L22" i="12"/>
  <c r="M22" i="12"/>
  <c r="N22" i="12"/>
  <c r="P22" i="12" s="1"/>
  <c r="R22" i="12" s="1"/>
  <c r="S22" i="12" s="1"/>
  <c r="U22" i="12" s="1"/>
  <c r="V22" i="12" s="1"/>
  <c r="W22" i="12" s="1"/>
  <c r="X22" i="12" s="1"/>
  <c r="Y22" i="12" s="1"/>
  <c r="AA22" i="12" s="1"/>
  <c r="AC22" i="12" s="1"/>
  <c r="AE22" i="12" s="1"/>
  <c r="AF22" i="12" s="1"/>
  <c r="AG22" i="12" s="1"/>
  <c r="AH22" i="12" s="1"/>
  <c r="AJ22" i="12" s="1"/>
  <c r="AK22" i="12" s="1"/>
  <c r="AL22" i="12" s="1"/>
  <c r="AM22" i="12" s="1"/>
  <c r="AO22" i="12" s="1"/>
  <c r="AQ22" i="12" s="1"/>
  <c r="AS22" i="12" s="1"/>
  <c r="BA22" i="12"/>
  <c r="H23" i="12"/>
  <c r="L23" i="12"/>
  <c r="M23" i="12"/>
  <c r="N23" i="12"/>
  <c r="P23" i="12" s="1"/>
  <c r="R23" i="12"/>
  <c r="S23" i="12" s="1"/>
  <c r="U23" i="12" s="1"/>
  <c r="V23" i="12" s="1"/>
  <c r="W23" i="12" s="1"/>
  <c r="X23" i="12" s="1"/>
  <c r="Y23" i="12" s="1"/>
  <c r="AA23" i="12" s="1"/>
  <c r="AC23" i="12" s="1"/>
  <c r="AE23" i="12" s="1"/>
  <c r="AF23" i="12" s="1"/>
  <c r="AG23" i="12" s="1"/>
  <c r="AH23" i="12" s="1"/>
  <c r="AJ23" i="12" s="1"/>
  <c r="BA23" i="12"/>
  <c r="H24" i="12"/>
  <c r="L24" i="12"/>
  <c r="M24" i="12"/>
  <c r="N24" i="12"/>
  <c r="P24" i="12" s="1"/>
  <c r="R24" i="12" s="1"/>
  <c r="S24" i="12" s="1"/>
  <c r="U24" i="12" s="1"/>
  <c r="V24" i="12" s="1"/>
  <c r="W24" i="12" s="1"/>
  <c r="X24" i="12" s="1"/>
  <c r="Y24" i="12" s="1"/>
  <c r="AA24" i="12" s="1"/>
  <c r="AC24" i="12" s="1"/>
  <c r="AE24" i="12" s="1"/>
  <c r="AF24" i="12" s="1"/>
  <c r="AG24" i="12" s="1"/>
  <c r="AH24" i="12" s="1"/>
  <c r="AJ24" i="12" s="1"/>
  <c r="BA24" i="12"/>
  <c r="H25" i="12"/>
  <c r="L25" i="12"/>
  <c r="M25" i="12"/>
  <c r="N25" i="12"/>
  <c r="P25" i="12"/>
  <c r="R25" i="12" s="1"/>
  <c r="S25" i="12" s="1"/>
  <c r="U25" i="12" s="1"/>
  <c r="V25" i="12" s="1"/>
  <c r="W25" i="12" s="1"/>
  <c r="X25" i="12"/>
  <c r="Y25" i="12" s="1"/>
  <c r="AA25" i="12" s="1"/>
  <c r="AC25" i="12" s="1"/>
  <c r="AE25" i="12" s="1"/>
  <c r="AF25" i="12" s="1"/>
  <c r="AG25" i="12" s="1"/>
  <c r="AH25" i="12" s="1"/>
  <c r="AJ25" i="12" s="1"/>
  <c r="BA25" i="12"/>
  <c r="H26" i="12"/>
  <c r="L26" i="12"/>
  <c r="M26" i="12"/>
  <c r="N26" i="12"/>
  <c r="P26" i="12"/>
  <c r="R26" i="12" s="1"/>
  <c r="S26" i="12" s="1"/>
  <c r="U26" i="12" s="1"/>
  <c r="V26" i="12" s="1"/>
  <c r="W26" i="12" s="1"/>
  <c r="X26" i="12" s="1"/>
  <c r="Y26" i="12" s="1"/>
  <c r="AA26" i="12" s="1"/>
  <c r="AC26" i="12" s="1"/>
  <c r="AE26" i="12" s="1"/>
  <c r="AF26" i="12" s="1"/>
  <c r="AG26" i="12" s="1"/>
  <c r="AH26" i="12" s="1"/>
  <c r="AJ26" i="12" s="1"/>
  <c r="BA26" i="12"/>
  <c r="H27" i="12"/>
  <c r="L27" i="12"/>
  <c r="M27" i="12"/>
  <c r="N27" i="12"/>
  <c r="P27" i="12" s="1"/>
  <c r="R27" i="12" s="1"/>
  <c r="S27" i="12" s="1"/>
  <c r="U27" i="12" s="1"/>
  <c r="V27" i="12" s="1"/>
  <c r="W27" i="12" s="1"/>
  <c r="X27" i="12" s="1"/>
  <c r="Y27" i="12" s="1"/>
  <c r="AA27" i="12" s="1"/>
  <c r="AC27" i="12" s="1"/>
  <c r="AE27" i="12" s="1"/>
  <c r="AF27" i="12" s="1"/>
  <c r="AG27" i="12" s="1"/>
  <c r="AH27" i="12" s="1"/>
  <c r="AJ27" i="12" s="1"/>
  <c r="BA27" i="12"/>
  <c r="H28" i="12"/>
  <c r="L28" i="12"/>
  <c r="M28" i="12"/>
  <c r="N28" i="12"/>
  <c r="P28" i="12" s="1"/>
  <c r="R28" i="12" s="1"/>
  <c r="S28" i="12" s="1"/>
  <c r="U28" i="12" s="1"/>
  <c r="V28" i="12" s="1"/>
  <c r="W28" i="12" s="1"/>
  <c r="X28" i="12" s="1"/>
  <c r="Y28" i="12" s="1"/>
  <c r="AA28" i="12" s="1"/>
  <c r="AC28" i="12" s="1"/>
  <c r="AE28" i="12" s="1"/>
  <c r="AF28" i="12" s="1"/>
  <c r="AG28" i="12" s="1"/>
  <c r="AH28" i="12" s="1"/>
  <c r="AJ28" i="12" s="1"/>
  <c r="BA28" i="12"/>
  <c r="H29" i="12"/>
  <c r="L29" i="12"/>
  <c r="M29" i="12"/>
  <c r="N29" i="12"/>
  <c r="P29" i="12" s="1"/>
  <c r="R29" i="12" s="1"/>
  <c r="S29" i="12" s="1"/>
  <c r="U29" i="12" s="1"/>
  <c r="V29" i="12" s="1"/>
  <c r="W29" i="12" s="1"/>
  <c r="X29" i="12" s="1"/>
  <c r="Y29" i="12" s="1"/>
  <c r="AA29" i="12" s="1"/>
  <c r="AC29" i="12" s="1"/>
  <c r="AE29" i="12" s="1"/>
  <c r="AF29" i="12" s="1"/>
  <c r="AG29" i="12" s="1"/>
  <c r="AH29" i="12" s="1"/>
  <c r="AJ29" i="12" s="1"/>
  <c r="BA29" i="12"/>
  <c r="H30" i="12"/>
  <c r="L30" i="12"/>
  <c r="M30" i="12"/>
  <c r="N30" i="12"/>
  <c r="P30" i="12" s="1"/>
  <c r="R30" i="12" s="1"/>
  <c r="S30" i="12" s="1"/>
  <c r="U30" i="12" s="1"/>
  <c r="V30" i="12" s="1"/>
  <c r="W30" i="12" s="1"/>
  <c r="X30" i="12" s="1"/>
  <c r="Y30" i="12" s="1"/>
  <c r="AA30" i="12" s="1"/>
  <c r="AC30" i="12" s="1"/>
  <c r="AE30" i="12" s="1"/>
  <c r="AF30" i="12" s="1"/>
  <c r="AG30" i="12" s="1"/>
  <c r="AH30" i="12" s="1"/>
  <c r="AJ30" i="12" s="1"/>
  <c r="BA30" i="12"/>
  <c r="H31" i="12"/>
  <c r="L31" i="12"/>
  <c r="M31" i="12"/>
  <c r="N31" i="12"/>
  <c r="P31" i="12" s="1"/>
  <c r="R31" i="12" s="1"/>
  <c r="S31" i="12" s="1"/>
  <c r="U31" i="12" s="1"/>
  <c r="V31" i="12" s="1"/>
  <c r="W31" i="12" s="1"/>
  <c r="X31" i="12" s="1"/>
  <c r="Y31" i="12" s="1"/>
  <c r="AA31" i="12" s="1"/>
  <c r="AC31" i="12" s="1"/>
  <c r="AE31" i="12" s="1"/>
  <c r="AF31" i="12" s="1"/>
  <c r="AG31" i="12" s="1"/>
  <c r="AH31" i="12" s="1"/>
  <c r="AJ31" i="12" s="1"/>
  <c r="BA31" i="12"/>
  <c r="H32" i="12"/>
  <c r="L32" i="12"/>
  <c r="M32" i="12"/>
  <c r="N32" i="12"/>
  <c r="P32" i="12" s="1"/>
  <c r="R32" i="12" s="1"/>
  <c r="S32" i="12" s="1"/>
  <c r="U32" i="12" s="1"/>
  <c r="V32" i="12" s="1"/>
  <c r="W32" i="12" s="1"/>
  <c r="X32" i="12" s="1"/>
  <c r="Y32" i="12" s="1"/>
  <c r="AA32" i="12" s="1"/>
  <c r="AC32" i="12" s="1"/>
  <c r="AE32" i="12" s="1"/>
  <c r="AF32" i="12" s="1"/>
  <c r="AG32" i="12" s="1"/>
  <c r="AH32" i="12" s="1"/>
  <c r="AJ32" i="12" s="1"/>
  <c r="BA32" i="12"/>
  <c r="H33" i="12"/>
  <c r="L33" i="12"/>
  <c r="M33" i="12"/>
  <c r="N33" i="12"/>
  <c r="P33" i="12" s="1"/>
  <c r="R33" i="12" s="1"/>
  <c r="S33" i="12" s="1"/>
  <c r="U33" i="12" s="1"/>
  <c r="V33" i="12" s="1"/>
  <c r="W33" i="12" s="1"/>
  <c r="X33" i="12" s="1"/>
  <c r="Y33" i="12" s="1"/>
  <c r="AA33" i="12" s="1"/>
  <c r="AC33" i="12" s="1"/>
  <c r="AE33" i="12" s="1"/>
  <c r="AF33" i="12" s="1"/>
  <c r="AG33" i="12" s="1"/>
  <c r="AH33" i="12" s="1"/>
  <c r="AJ33" i="12" s="1"/>
  <c r="BA33" i="12"/>
  <c r="H34" i="12"/>
  <c r="L34" i="12"/>
  <c r="M34" i="12"/>
  <c r="N34" i="12"/>
  <c r="P34" i="12"/>
  <c r="R34" i="12" s="1"/>
  <c r="S34" i="12" s="1"/>
  <c r="U34" i="12" s="1"/>
  <c r="V34" i="12" s="1"/>
  <c r="W34" i="12" s="1"/>
  <c r="X34" i="12" s="1"/>
  <c r="Y34" i="12" s="1"/>
  <c r="AA34" i="12" s="1"/>
  <c r="AC34" i="12" s="1"/>
  <c r="AE34" i="12" s="1"/>
  <c r="AF34" i="12" s="1"/>
  <c r="AG34" i="12" s="1"/>
  <c r="AH34" i="12" s="1"/>
  <c r="AJ34" i="12" s="1"/>
  <c r="AT34" i="12" s="1"/>
  <c r="AU34" i="12" s="1"/>
  <c r="AV34" i="12" s="1"/>
  <c r="BA34" i="12"/>
  <c r="H35" i="12"/>
  <c r="L35" i="12"/>
  <c r="M35" i="12"/>
  <c r="N35" i="12"/>
  <c r="P35" i="12"/>
  <c r="R35" i="12"/>
  <c r="S35" i="12"/>
  <c r="U35" i="12" s="1"/>
  <c r="V35" i="12" s="1"/>
  <c r="W35" i="12" s="1"/>
  <c r="X35" i="12" s="1"/>
  <c r="Y35" i="12" s="1"/>
  <c r="AA35" i="12" s="1"/>
  <c r="AC35" i="12" s="1"/>
  <c r="AE35" i="12" s="1"/>
  <c r="AF35" i="12" s="1"/>
  <c r="AG35" i="12" s="1"/>
  <c r="AH35" i="12" s="1"/>
  <c r="AJ35" i="12" s="1"/>
  <c r="AK35" i="12" s="1"/>
  <c r="AL35" i="12" s="1"/>
  <c r="AM35" i="12" s="1"/>
  <c r="AO35" i="12" s="1"/>
  <c r="AQ35" i="12" s="1"/>
  <c r="AS35" i="12" s="1"/>
  <c r="BA35" i="12"/>
  <c r="H36" i="12"/>
  <c r="L36" i="12"/>
  <c r="M36" i="12"/>
  <c r="N36" i="12"/>
  <c r="P36" i="12" s="1"/>
  <c r="R36" i="12"/>
  <c r="S36" i="12" s="1"/>
  <c r="U36" i="12" s="1"/>
  <c r="V36" i="12" s="1"/>
  <c r="W36" i="12" s="1"/>
  <c r="X36" i="12" s="1"/>
  <c r="Y36" i="12" s="1"/>
  <c r="AA36" i="12" s="1"/>
  <c r="AC36" i="12" s="1"/>
  <c r="AE36" i="12" s="1"/>
  <c r="AF36" i="12" s="1"/>
  <c r="AG36" i="12" s="1"/>
  <c r="AH36" i="12" s="1"/>
  <c r="AJ36" i="12" s="1"/>
  <c r="BA36" i="12"/>
  <c r="H37" i="12"/>
  <c r="L37" i="12"/>
  <c r="M37" i="12"/>
  <c r="N37" i="12"/>
  <c r="P37" i="12" s="1"/>
  <c r="R37" i="12" s="1"/>
  <c r="S37" i="12" s="1"/>
  <c r="U37" i="12" s="1"/>
  <c r="V37" i="12" s="1"/>
  <c r="W37" i="12" s="1"/>
  <c r="X37" i="12" s="1"/>
  <c r="Y37" i="12" s="1"/>
  <c r="AA37" i="12" s="1"/>
  <c r="AC37" i="12" s="1"/>
  <c r="AE37" i="12" s="1"/>
  <c r="AF37" i="12" s="1"/>
  <c r="AG37" i="12" s="1"/>
  <c r="AH37" i="12" s="1"/>
  <c r="AJ37" i="12" s="1"/>
  <c r="BA37" i="12"/>
  <c r="H38" i="12"/>
  <c r="L38" i="12"/>
  <c r="M38" i="12"/>
  <c r="N38" i="12"/>
  <c r="P38" i="12" s="1"/>
  <c r="R38" i="12" s="1"/>
  <c r="S38" i="12" s="1"/>
  <c r="U38" i="12" s="1"/>
  <c r="V38" i="12" s="1"/>
  <c r="W38" i="12" s="1"/>
  <c r="X38" i="12" s="1"/>
  <c r="Y38" i="12" s="1"/>
  <c r="AA38" i="12" s="1"/>
  <c r="AC38" i="12" s="1"/>
  <c r="AE38" i="12" s="1"/>
  <c r="AF38" i="12" s="1"/>
  <c r="AG38" i="12" s="1"/>
  <c r="AH38" i="12" s="1"/>
  <c r="AJ38" i="12" s="1"/>
  <c r="BA38" i="12"/>
  <c r="H39" i="12"/>
  <c r="L39" i="12"/>
  <c r="M39" i="12"/>
  <c r="N39" i="12"/>
  <c r="P39" i="12" s="1"/>
  <c r="R39" i="12" s="1"/>
  <c r="S39" i="12" s="1"/>
  <c r="U39" i="12" s="1"/>
  <c r="V39" i="12" s="1"/>
  <c r="W39" i="12" s="1"/>
  <c r="X39" i="12" s="1"/>
  <c r="Y39" i="12" s="1"/>
  <c r="AA39" i="12" s="1"/>
  <c r="AC39" i="12" s="1"/>
  <c r="AE39" i="12" s="1"/>
  <c r="AF39" i="12" s="1"/>
  <c r="AG39" i="12" s="1"/>
  <c r="AH39" i="12" s="1"/>
  <c r="AJ39" i="12" s="1"/>
  <c r="BA39" i="12"/>
  <c r="H40" i="12"/>
  <c r="L40" i="12"/>
  <c r="M40" i="12"/>
  <c r="N40" i="12"/>
  <c r="P40" i="12" s="1"/>
  <c r="R40" i="12" s="1"/>
  <c r="S40" i="12" s="1"/>
  <c r="U40" i="12" s="1"/>
  <c r="V40" i="12" s="1"/>
  <c r="W40" i="12" s="1"/>
  <c r="X40" i="12" s="1"/>
  <c r="Y40" i="12" s="1"/>
  <c r="AA40" i="12" s="1"/>
  <c r="AC40" i="12" s="1"/>
  <c r="AE40" i="12" s="1"/>
  <c r="AF40" i="12" s="1"/>
  <c r="AG40" i="12" s="1"/>
  <c r="AH40" i="12" s="1"/>
  <c r="AJ40" i="12" s="1"/>
  <c r="BA40" i="12"/>
  <c r="H41" i="12"/>
  <c r="L41" i="12"/>
  <c r="M41" i="12"/>
  <c r="N41" i="12"/>
  <c r="P41" i="12"/>
  <c r="R41" i="12" s="1"/>
  <c r="S41" i="12"/>
  <c r="U41" i="12" s="1"/>
  <c r="V41" i="12"/>
  <c r="W41" i="12" s="1"/>
  <c r="X41" i="12" s="1"/>
  <c r="Y41" i="12" s="1"/>
  <c r="AA41" i="12" s="1"/>
  <c r="AC41" i="12" s="1"/>
  <c r="AE41" i="12" s="1"/>
  <c r="AF41" i="12" s="1"/>
  <c r="AG41" i="12" s="1"/>
  <c r="AH41" i="12" s="1"/>
  <c r="AJ41" i="12" s="1"/>
  <c r="BA41" i="12"/>
  <c r="H42" i="12"/>
  <c r="L42" i="12"/>
  <c r="M42" i="12"/>
  <c r="N42" i="12"/>
  <c r="P42" i="12" s="1"/>
  <c r="R42" i="12" s="1"/>
  <c r="S42" i="12" s="1"/>
  <c r="U42" i="12" s="1"/>
  <c r="V42" i="12" s="1"/>
  <c r="W42" i="12" s="1"/>
  <c r="X42" i="12" s="1"/>
  <c r="Y42" i="12" s="1"/>
  <c r="AA42" i="12" s="1"/>
  <c r="AC42" i="12" s="1"/>
  <c r="AE42" i="12" s="1"/>
  <c r="AF42" i="12" s="1"/>
  <c r="AG42" i="12" s="1"/>
  <c r="AH42" i="12" s="1"/>
  <c r="AJ42" i="12" s="1"/>
  <c r="BA42" i="12"/>
  <c r="H43" i="12"/>
  <c r="L43" i="12"/>
  <c r="M43" i="12"/>
  <c r="N43" i="12"/>
  <c r="P43" i="12" s="1"/>
  <c r="R43" i="12" s="1"/>
  <c r="S43" i="12" s="1"/>
  <c r="U43" i="12" s="1"/>
  <c r="V43" i="12" s="1"/>
  <c r="W43" i="12" s="1"/>
  <c r="X43" i="12" s="1"/>
  <c r="Y43" i="12" s="1"/>
  <c r="AA43" i="12" s="1"/>
  <c r="AC43" i="12" s="1"/>
  <c r="AE43" i="12" s="1"/>
  <c r="AF43" i="12" s="1"/>
  <c r="AG43" i="12" s="1"/>
  <c r="AH43" i="12" s="1"/>
  <c r="AJ43" i="12" s="1"/>
  <c r="BA43" i="12"/>
  <c r="H44" i="12"/>
  <c r="L44" i="12"/>
  <c r="M44" i="12"/>
  <c r="N44" i="12"/>
  <c r="P44" i="12"/>
  <c r="R44" i="12" s="1"/>
  <c r="S44" i="12" s="1"/>
  <c r="U44" i="12" s="1"/>
  <c r="V44" i="12" s="1"/>
  <c r="W44" i="12" s="1"/>
  <c r="X44" i="12" s="1"/>
  <c r="Y44" i="12" s="1"/>
  <c r="AA44" i="12" s="1"/>
  <c r="AC44" i="12" s="1"/>
  <c r="AE44" i="12" s="1"/>
  <c r="AF44" i="12"/>
  <c r="AG44" i="12" s="1"/>
  <c r="AH44" i="12" s="1"/>
  <c r="AJ44" i="12" s="1"/>
  <c r="BA44" i="12"/>
  <c r="H45" i="12"/>
  <c r="L45" i="12"/>
  <c r="M45" i="12"/>
  <c r="N45" i="12"/>
  <c r="P45" i="12"/>
  <c r="R45" i="12" s="1"/>
  <c r="S45" i="12"/>
  <c r="U45" i="12" s="1"/>
  <c r="V45" i="12" s="1"/>
  <c r="W45" i="12" s="1"/>
  <c r="X45" i="12" s="1"/>
  <c r="Y45" i="12" s="1"/>
  <c r="AA45" i="12" s="1"/>
  <c r="AC45" i="12" s="1"/>
  <c r="AE45" i="12" s="1"/>
  <c r="AF45" i="12" s="1"/>
  <c r="AG45" i="12" s="1"/>
  <c r="AH45" i="12" s="1"/>
  <c r="AJ45" i="12" s="1"/>
  <c r="BA45" i="12"/>
  <c r="H46" i="12"/>
  <c r="L46" i="12"/>
  <c r="M46" i="12"/>
  <c r="N46" i="12"/>
  <c r="P46" i="12" s="1"/>
  <c r="R46" i="12" s="1"/>
  <c r="S46" i="12" s="1"/>
  <c r="U46" i="12" s="1"/>
  <c r="V46" i="12" s="1"/>
  <c r="W46" i="12" s="1"/>
  <c r="X46" i="12" s="1"/>
  <c r="Y46" i="12" s="1"/>
  <c r="AA46" i="12" s="1"/>
  <c r="AC46" i="12" s="1"/>
  <c r="AE46" i="12" s="1"/>
  <c r="AF46" i="12" s="1"/>
  <c r="AG46" i="12" s="1"/>
  <c r="AH46" i="12" s="1"/>
  <c r="AJ46" i="12" s="1"/>
  <c r="BA46" i="12"/>
  <c r="H47" i="12"/>
  <c r="L47" i="12"/>
  <c r="M47" i="12"/>
  <c r="N47" i="12"/>
  <c r="P47" i="12" s="1"/>
  <c r="R47" i="12" s="1"/>
  <c r="S47" i="12" s="1"/>
  <c r="U47" i="12" s="1"/>
  <c r="V47" i="12" s="1"/>
  <c r="W47" i="12" s="1"/>
  <c r="X47" i="12" s="1"/>
  <c r="Y47" i="12" s="1"/>
  <c r="AA47" i="12" s="1"/>
  <c r="AC47" i="12" s="1"/>
  <c r="AE47" i="12" s="1"/>
  <c r="AF47" i="12" s="1"/>
  <c r="AG47" i="12" s="1"/>
  <c r="AH47" i="12" s="1"/>
  <c r="AJ47" i="12" s="1"/>
  <c r="BA47" i="12"/>
  <c r="H48" i="12"/>
  <c r="L48" i="12"/>
  <c r="M48" i="12"/>
  <c r="N48" i="12"/>
  <c r="P48" i="12" s="1"/>
  <c r="R48" i="12" s="1"/>
  <c r="S48" i="12" s="1"/>
  <c r="U48" i="12" s="1"/>
  <c r="V48" i="12" s="1"/>
  <c r="W48" i="12" s="1"/>
  <c r="X48" i="12" s="1"/>
  <c r="Y48" i="12" s="1"/>
  <c r="AA48" i="12" s="1"/>
  <c r="AC48" i="12" s="1"/>
  <c r="AE48" i="12" s="1"/>
  <c r="AF48" i="12" s="1"/>
  <c r="AG48" i="12" s="1"/>
  <c r="AH48" i="12" s="1"/>
  <c r="AJ48" i="12" s="1"/>
  <c r="BA48" i="12"/>
  <c r="H49" i="12"/>
  <c r="L49" i="12"/>
  <c r="M49" i="12"/>
  <c r="N49" i="12"/>
  <c r="P49" i="12" s="1"/>
  <c r="R49" i="12" s="1"/>
  <c r="S49" i="12" s="1"/>
  <c r="U49" i="12" s="1"/>
  <c r="V49" i="12" s="1"/>
  <c r="W49" i="12" s="1"/>
  <c r="X49" i="12" s="1"/>
  <c r="Y49" i="12" s="1"/>
  <c r="AA49" i="12" s="1"/>
  <c r="AC49" i="12" s="1"/>
  <c r="AE49" i="12" s="1"/>
  <c r="AF49" i="12" s="1"/>
  <c r="AG49" i="12" s="1"/>
  <c r="AH49" i="12" s="1"/>
  <c r="AJ49" i="12" s="1"/>
  <c r="BA49" i="12"/>
  <c r="H50" i="12"/>
  <c r="L50" i="12"/>
  <c r="M50" i="12"/>
  <c r="N50" i="12"/>
  <c r="P50" i="12" s="1"/>
  <c r="R50" i="12" s="1"/>
  <c r="S50" i="12" s="1"/>
  <c r="U50" i="12" s="1"/>
  <c r="V50" i="12" s="1"/>
  <c r="W50" i="12" s="1"/>
  <c r="X50" i="12" s="1"/>
  <c r="Y50" i="12" s="1"/>
  <c r="AA50" i="12" s="1"/>
  <c r="AC50" i="12" s="1"/>
  <c r="AE50" i="12" s="1"/>
  <c r="AF50" i="12" s="1"/>
  <c r="AG50" i="12" s="1"/>
  <c r="AH50" i="12" s="1"/>
  <c r="AJ50" i="12" s="1"/>
  <c r="BA50" i="12"/>
  <c r="H51" i="12"/>
  <c r="L51" i="12"/>
  <c r="M51" i="12"/>
  <c r="N51" i="12"/>
  <c r="P51" i="12"/>
  <c r="R51" i="12" s="1"/>
  <c r="S51" i="12" s="1"/>
  <c r="U51" i="12" s="1"/>
  <c r="V51" i="12" s="1"/>
  <c r="W51" i="12" s="1"/>
  <c r="X51" i="12" s="1"/>
  <c r="Y51" i="12" s="1"/>
  <c r="AA51" i="12" s="1"/>
  <c r="AC51" i="12" s="1"/>
  <c r="AE51" i="12" s="1"/>
  <c r="AF51" i="12" s="1"/>
  <c r="AG51" i="12" s="1"/>
  <c r="AH51" i="12" s="1"/>
  <c r="AJ51" i="12" s="1"/>
  <c r="BA51" i="12"/>
  <c r="H52" i="12"/>
  <c r="L52" i="12"/>
  <c r="M52" i="12"/>
  <c r="N52" i="12"/>
  <c r="P52" i="12" s="1"/>
  <c r="R52" i="12" s="1"/>
  <c r="S52" i="12" s="1"/>
  <c r="U52" i="12" s="1"/>
  <c r="V52" i="12" s="1"/>
  <c r="W52" i="12" s="1"/>
  <c r="X52" i="12" s="1"/>
  <c r="Y52" i="12" s="1"/>
  <c r="AA52" i="12" s="1"/>
  <c r="AC52" i="12" s="1"/>
  <c r="AE52" i="12" s="1"/>
  <c r="AF52" i="12" s="1"/>
  <c r="AG52" i="12" s="1"/>
  <c r="AH52" i="12" s="1"/>
  <c r="AJ52" i="12" s="1"/>
  <c r="BA52" i="12"/>
  <c r="H53" i="12"/>
  <c r="L53" i="12"/>
  <c r="M53" i="12"/>
  <c r="N53" i="12"/>
  <c r="P53" i="12" s="1"/>
  <c r="R53" i="12" s="1"/>
  <c r="S53" i="12" s="1"/>
  <c r="U53" i="12" s="1"/>
  <c r="V53" i="12" s="1"/>
  <c r="W53" i="12" s="1"/>
  <c r="X53" i="12" s="1"/>
  <c r="Y53" i="12" s="1"/>
  <c r="AA53" i="12" s="1"/>
  <c r="AC53" i="12" s="1"/>
  <c r="AE53" i="12" s="1"/>
  <c r="AF53" i="12" s="1"/>
  <c r="AG53" i="12" s="1"/>
  <c r="AH53" i="12" s="1"/>
  <c r="AJ53" i="12" s="1"/>
  <c r="BA53" i="12"/>
  <c r="H54" i="12"/>
  <c r="L54" i="12"/>
  <c r="M54" i="12"/>
  <c r="N54" i="12"/>
  <c r="P54" i="12" s="1"/>
  <c r="R54" i="12" s="1"/>
  <c r="S54" i="12" s="1"/>
  <c r="U54" i="12" s="1"/>
  <c r="V54" i="12" s="1"/>
  <c r="W54" i="12" s="1"/>
  <c r="X54" i="12" s="1"/>
  <c r="Y54" i="12" s="1"/>
  <c r="AA54" i="12" s="1"/>
  <c r="AC54" i="12" s="1"/>
  <c r="AE54" i="12" s="1"/>
  <c r="AF54" i="12" s="1"/>
  <c r="AG54" i="12" s="1"/>
  <c r="AH54" i="12" s="1"/>
  <c r="AJ54" i="12" s="1"/>
  <c r="AK54" i="12" s="1"/>
  <c r="AL54" i="12" s="1"/>
  <c r="AM54" i="12" s="1"/>
  <c r="AO54" i="12" s="1"/>
  <c r="AQ54" i="12" s="1"/>
  <c r="AS54" i="12" s="1"/>
  <c r="BA54" i="12"/>
  <c r="H55" i="12"/>
  <c r="L55" i="12"/>
  <c r="M55" i="12"/>
  <c r="N55" i="12"/>
  <c r="P55" i="12" s="1"/>
  <c r="R55" i="12" s="1"/>
  <c r="S55" i="12" s="1"/>
  <c r="U55" i="12" s="1"/>
  <c r="V55" i="12" s="1"/>
  <c r="W55" i="12" s="1"/>
  <c r="X55" i="12" s="1"/>
  <c r="Y55" i="12" s="1"/>
  <c r="AA55" i="12" s="1"/>
  <c r="AC55" i="12" s="1"/>
  <c r="AE55" i="12" s="1"/>
  <c r="AF55" i="12" s="1"/>
  <c r="AG55" i="12" s="1"/>
  <c r="AH55" i="12" s="1"/>
  <c r="AJ55" i="12" s="1"/>
  <c r="BA55" i="12"/>
  <c r="H56" i="12"/>
  <c r="L56" i="12"/>
  <c r="M56" i="12"/>
  <c r="N56" i="12"/>
  <c r="P56" i="12" s="1"/>
  <c r="R56" i="12" s="1"/>
  <c r="S56" i="12" s="1"/>
  <c r="U56" i="12" s="1"/>
  <c r="V56" i="12" s="1"/>
  <c r="W56" i="12" s="1"/>
  <c r="X56" i="12" s="1"/>
  <c r="Y56" i="12" s="1"/>
  <c r="AA56" i="12" s="1"/>
  <c r="AC56" i="12" s="1"/>
  <c r="AE56" i="12" s="1"/>
  <c r="AF56" i="12" s="1"/>
  <c r="AG56" i="12" s="1"/>
  <c r="AH56" i="12" s="1"/>
  <c r="AJ56" i="12" s="1"/>
  <c r="BA56" i="12"/>
  <c r="H57" i="12"/>
  <c r="L57" i="12"/>
  <c r="M57" i="12"/>
  <c r="N57" i="12"/>
  <c r="P57" i="12" s="1"/>
  <c r="R57" i="12" s="1"/>
  <c r="S57" i="12" s="1"/>
  <c r="U57" i="12" s="1"/>
  <c r="V57" i="12" s="1"/>
  <c r="W57" i="12" s="1"/>
  <c r="X57" i="12" s="1"/>
  <c r="Y57" i="12" s="1"/>
  <c r="AA57" i="12" s="1"/>
  <c r="AC57" i="12" s="1"/>
  <c r="AE57" i="12" s="1"/>
  <c r="AF57" i="12" s="1"/>
  <c r="AG57" i="12" s="1"/>
  <c r="AH57" i="12" s="1"/>
  <c r="AJ57" i="12" s="1"/>
  <c r="BA57" i="12"/>
  <c r="H58" i="12"/>
  <c r="L58" i="12"/>
  <c r="M58" i="12"/>
  <c r="N58" i="12"/>
  <c r="P58" i="12" s="1"/>
  <c r="R58" i="12"/>
  <c r="S58" i="12" s="1"/>
  <c r="U58" i="12" s="1"/>
  <c r="V58" i="12"/>
  <c r="W58" i="12" s="1"/>
  <c r="X58" i="12" s="1"/>
  <c r="Y58" i="12" s="1"/>
  <c r="AA58" i="12" s="1"/>
  <c r="AC58" i="12" s="1"/>
  <c r="AE58" i="12" s="1"/>
  <c r="AF58" i="12" s="1"/>
  <c r="AG58" i="12" s="1"/>
  <c r="AH58" i="12" s="1"/>
  <c r="AJ58" i="12" s="1"/>
  <c r="BA58" i="12"/>
  <c r="H59" i="12"/>
  <c r="L59" i="12"/>
  <c r="M59" i="12"/>
  <c r="N59" i="12"/>
  <c r="P59" i="12"/>
  <c r="R59" i="12"/>
  <c r="S59" i="12" s="1"/>
  <c r="U59" i="12" s="1"/>
  <c r="V59" i="12" s="1"/>
  <c r="W59" i="12" s="1"/>
  <c r="X59" i="12" s="1"/>
  <c r="Y59" i="12" s="1"/>
  <c r="AA59" i="12" s="1"/>
  <c r="AC59" i="12" s="1"/>
  <c r="AE59" i="12" s="1"/>
  <c r="AF59" i="12" s="1"/>
  <c r="AG59" i="12" s="1"/>
  <c r="AH59" i="12" s="1"/>
  <c r="AJ59" i="12" s="1"/>
  <c r="BA59" i="12"/>
  <c r="H60" i="12"/>
  <c r="L60" i="12"/>
  <c r="M60" i="12"/>
  <c r="N60" i="12"/>
  <c r="P60" i="12" s="1"/>
  <c r="R60" i="12" s="1"/>
  <c r="S60" i="12" s="1"/>
  <c r="U60" i="12" s="1"/>
  <c r="V60" i="12" s="1"/>
  <c r="W60" i="12" s="1"/>
  <c r="X60" i="12" s="1"/>
  <c r="Y60" i="12" s="1"/>
  <c r="AA60" i="12" s="1"/>
  <c r="AC60" i="12" s="1"/>
  <c r="AE60" i="12" s="1"/>
  <c r="AF60" i="12" s="1"/>
  <c r="AG60" i="12" s="1"/>
  <c r="AH60" i="12" s="1"/>
  <c r="AJ60" i="12" s="1"/>
  <c r="BA60" i="12"/>
  <c r="H61" i="12"/>
  <c r="L61" i="12"/>
  <c r="M61" i="12"/>
  <c r="N61" i="12"/>
  <c r="P61" i="12" s="1"/>
  <c r="R61" i="12" s="1"/>
  <c r="S61" i="12" s="1"/>
  <c r="U61" i="12" s="1"/>
  <c r="V61" i="12" s="1"/>
  <c r="W61" i="12" s="1"/>
  <c r="X61" i="12" s="1"/>
  <c r="Y61" i="12" s="1"/>
  <c r="AA61" i="12" s="1"/>
  <c r="AC61" i="12" s="1"/>
  <c r="AE61" i="12" s="1"/>
  <c r="AF61" i="12" s="1"/>
  <c r="AG61" i="12" s="1"/>
  <c r="AH61" i="12" s="1"/>
  <c r="AJ61" i="12" s="1"/>
  <c r="BA61" i="12"/>
  <c r="H62" i="12"/>
  <c r="L62" i="12"/>
  <c r="M62" i="12"/>
  <c r="N62" i="12"/>
  <c r="P62" i="12"/>
  <c r="R62" i="12" s="1"/>
  <c r="S62" i="12" s="1"/>
  <c r="U62" i="12" s="1"/>
  <c r="V62" i="12" s="1"/>
  <c r="W62" i="12" s="1"/>
  <c r="X62" i="12" s="1"/>
  <c r="Y62" i="12" s="1"/>
  <c r="AA62" i="12" s="1"/>
  <c r="AC62" i="12" s="1"/>
  <c r="AE62" i="12" s="1"/>
  <c r="AF62" i="12" s="1"/>
  <c r="AG62" i="12" s="1"/>
  <c r="AH62" i="12" s="1"/>
  <c r="AJ62" i="12" s="1"/>
  <c r="BA62" i="12"/>
  <c r="H63" i="12"/>
  <c r="L63" i="12"/>
  <c r="M63" i="12"/>
  <c r="N63" i="12"/>
  <c r="P63" i="12" s="1"/>
  <c r="R63" i="12"/>
  <c r="S63" i="12" s="1"/>
  <c r="U63" i="12" s="1"/>
  <c r="V63" i="12" s="1"/>
  <c r="W63" i="12" s="1"/>
  <c r="X63" i="12" s="1"/>
  <c r="Y63" i="12" s="1"/>
  <c r="AA63" i="12" s="1"/>
  <c r="AC63" i="12" s="1"/>
  <c r="AE63" i="12" s="1"/>
  <c r="AF63" i="12" s="1"/>
  <c r="AG63" i="12" s="1"/>
  <c r="AH63" i="12" s="1"/>
  <c r="AJ63" i="12" s="1"/>
  <c r="BA63" i="12"/>
  <c r="H64" i="12"/>
  <c r="L64" i="12"/>
  <c r="M64" i="12"/>
  <c r="N64" i="12"/>
  <c r="P64" i="12"/>
  <c r="R64" i="12" s="1"/>
  <c r="S64" i="12" s="1"/>
  <c r="U64" i="12" s="1"/>
  <c r="V64" i="12"/>
  <c r="W64" i="12" s="1"/>
  <c r="X64" i="12" s="1"/>
  <c r="Y64" i="12" s="1"/>
  <c r="AA64" i="12" s="1"/>
  <c r="AC64" i="12" s="1"/>
  <c r="AE64" i="12" s="1"/>
  <c r="AF64" i="12" s="1"/>
  <c r="AG64" i="12" s="1"/>
  <c r="AH64" i="12" s="1"/>
  <c r="AJ64" i="12" s="1"/>
  <c r="BA64" i="12"/>
  <c r="H65" i="12"/>
  <c r="L65" i="12"/>
  <c r="M65" i="12"/>
  <c r="N65" i="12"/>
  <c r="P65" i="12" s="1"/>
  <c r="R65" i="12" s="1"/>
  <c r="S65" i="12" s="1"/>
  <c r="U65" i="12" s="1"/>
  <c r="V65" i="12" s="1"/>
  <c r="W65" i="12" s="1"/>
  <c r="X65" i="12" s="1"/>
  <c r="Y65" i="12" s="1"/>
  <c r="AA65" i="12" s="1"/>
  <c r="AC65" i="12" s="1"/>
  <c r="AE65" i="12" s="1"/>
  <c r="AF65" i="12" s="1"/>
  <c r="AG65" i="12" s="1"/>
  <c r="AH65" i="12" s="1"/>
  <c r="AJ65" i="12" s="1"/>
  <c r="BA65" i="12"/>
  <c r="H66" i="12"/>
  <c r="L66" i="12"/>
  <c r="M66" i="12"/>
  <c r="N66" i="12"/>
  <c r="P66" i="12" s="1"/>
  <c r="R66" i="12" s="1"/>
  <c r="S66" i="12"/>
  <c r="U66" i="12" s="1"/>
  <c r="V66" i="12" s="1"/>
  <c r="W66" i="12" s="1"/>
  <c r="X66" i="12" s="1"/>
  <c r="Y66" i="12" s="1"/>
  <c r="AA66" i="12" s="1"/>
  <c r="AC66" i="12" s="1"/>
  <c r="AE66" i="12" s="1"/>
  <c r="AF66" i="12" s="1"/>
  <c r="AG66" i="12" s="1"/>
  <c r="AH66" i="12" s="1"/>
  <c r="AJ66" i="12" s="1"/>
  <c r="BA66" i="12"/>
  <c r="H67" i="12"/>
  <c r="L67" i="12"/>
  <c r="M67" i="12"/>
  <c r="N67" i="12"/>
  <c r="P67" i="12" s="1"/>
  <c r="R67" i="12" s="1"/>
  <c r="S67" i="12" s="1"/>
  <c r="U67" i="12" s="1"/>
  <c r="V67" i="12" s="1"/>
  <c r="W67" i="12" s="1"/>
  <c r="X67" i="12" s="1"/>
  <c r="Y67" i="12" s="1"/>
  <c r="AA67" i="12" s="1"/>
  <c r="AC67" i="12" s="1"/>
  <c r="AE67" i="12" s="1"/>
  <c r="AF67" i="12" s="1"/>
  <c r="AG67" i="12" s="1"/>
  <c r="AH67" i="12" s="1"/>
  <c r="AJ67" i="12" s="1"/>
  <c r="BA67" i="12"/>
  <c r="H68" i="12"/>
  <c r="L68" i="12"/>
  <c r="M68" i="12"/>
  <c r="N68" i="12"/>
  <c r="P68" i="12" s="1"/>
  <c r="R68" i="12" s="1"/>
  <c r="S68" i="12" s="1"/>
  <c r="U68" i="12" s="1"/>
  <c r="V68" i="12" s="1"/>
  <c r="W68" i="12" s="1"/>
  <c r="X68" i="12" s="1"/>
  <c r="Y68" i="12" s="1"/>
  <c r="AA68" i="12" s="1"/>
  <c r="AC68" i="12" s="1"/>
  <c r="AE68" i="12" s="1"/>
  <c r="AF68" i="12" s="1"/>
  <c r="AG68" i="12" s="1"/>
  <c r="AH68" i="12" s="1"/>
  <c r="AJ68" i="12" s="1"/>
  <c r="BA68" i="12"/>
  <c r="H69" i="12"/>
  <c r="L69" i="12"/>
  <c r="M69" i="12"/>
  <c r="N69" i="12"/>
  <c r="P69" i="12" s="1"/>
  <c r="R69" i="12" s="1"/>
  <c r="S69" i="12"/>
  <c r="U69" i="12" s="1"/>
  <c r="V69" i="12" s="1"/>
  <c r="W69" i="12" s="1"/>
  <c r="X69" i="12" s="1"/>
  <c r="Y69" i="12" s="1"/>
  <c r="AA69" i="12" s="1"/>
  <c r="AC69" i="12" s="1"/>
  <c r="AE69" i="12" s="1"/>
  <c r="AF69" i="12" s="1"/>
  <c r="AG69" i="12" s="1"/>
  <c r="AH69" i="12" s="1"/>
  <c r="AJ69" i="12" s="1"/>
  <c r="BA69" i="12"/>
  <c r="H70" i="12"/>
  <c r="L70" i="12"/>
  <c r="M70" i="12"/>
  <c r="N70" i="12"/>
  <c r="P70" i="12" s="1"/>
  <c r="R70" i="12" s="1"/>
  <c r="S70" i="12" s="1"/>
  <c r="U70" i="12" s="1"/>
  <c r="V70" i="12" s="1"/>
  <c r="W70" i="12" s="1"/>
  <c r="X70" i="12" s="1"/>
  <c r="Y70" i="12" s="1"/>
  <c r="AA70" i="12" s="1"/>
  <c r="AC70" i="12" s="1"/>
  <c r="AE70" i="12" s="1"/>
  <c r="AF70" i="12" s="1"/>
  <c r="AG70" i="12" s="1"/>
  <c r="AH70" i="12" s="1"/>
  <c r="AJ70" i="12" s="1"/>
  <c r="BA70" i="12"/>
  <c r="H71" i="12"/>
  <c r="L71" i="12"/>
  <c r="M71" i="12"/>
  <c r="N71" i="12"/>
  <c r="P71" i="12"/>
  <c r="R71" i="12" s="1"/>
  <c r="S71" i="12" s="1"/>
  <c r="U71" i="12"/>
  <c r="V71" i="12" s="1"/>
  <c r="W71" i="12" s="1"/>
  <c r="X71" i="12" s="1"/>
  <c r="Y71" i="12" s="1"/>
  <c r="AA71" i="12" s="1"/>
  <c r="AC71" i="12" s="1"/>
  <c r="AE71" i="12" s="1"/>
  <c r="AF71" i="12" s="1"/>
  <c r="AG71" i="12" s="1"/>
  <c r="AH71" i="12" s="1"/>
  <c r="AJ71" i="12" s="1"/>
  <c r="BA71" i="12"/>
  <c r="H72" i="12"/>
  <c r="L72" i="12"/>
  <c r="M72" i="12"/>
  <c r="N72" i="12"/>
  <c r="P72" i="12"/>
  <c r="R72" i="12" s="1"/>
  <c r="S72" i="12" s="1"/>
  <c r="U72" i="12" s="1"/>
  <c r="V72" i="12" s="1"/>
  <c r="W72" i="12" s="1"/>
  <c r="X72" i="12" s="1"/>
  <c r="Y72" i="12"/>
  <c r="AA72" i="12" s="1"/>
  <c r="AC72" i="12" s="1"/>
  <c r="AE72" i="12" s="1"/>
  <c r="AF72" i="12" s="1"/>
  <c r="AG72" i="12" s="1"/>
  <c r="AH72" i="12" s="1"/>
  <c r="AJ72" i="12" s="1"/>
  <c r="BA72" i="12"/>
  <c r="H73" i="12"/>
  <c r="L73" i="12"/>
  <c r="M73" i="12"/>
  <c r="N73" i="12"/>
  <c r="P73" i="12" s="1"/>
  <c r="R73" i="12" s="1"/>
  <c r="S73" i="12" s="1"/>
  <c r="U73" i="12" s="1"/>
  <c r="V73" i="12" s="1"/>
  <c r="W73" i="12" s="1"/>
  <c r="X73" i="12" s="1"/>
  <c r="Y73" i="12" s="1"/>
  <c r="AA73" i="12" s="1"/>
  <c r="AC73" i="12" s="1"/>
  <c r="AE73" i="12" s="1"/>
  <c r="AF73" i="12" s="1"/>
  <c r="AG73" i="12" s="1"/>
  <c r="AH73" i="12" s="1"/>
  <c r="AJ73" i="12" s="1"/>
  <c r="BA73" i="12"/>
  <c r="H74" i="12"/>
  <c r="L74" i="12"/>
  <c r="M74" i="12"/>
  <c r="N74" i="12"/>
  <c r="P74" i="12"/>
  <c r="R74" i="12" s="1"/>
  <c r="S74" i="12" s="1"/>
  <c r="U74" i="12" s="1"/>
  <c r="V74" i="12" s="1"/>
  <c r="W74" i="12" s="1"/>
  <c r="X74" i="12" s="1"/>
  <c r="Y74" i="12" s="1"/>
  <c r="AA74" i="12" s="1"/>
  <c r="AC74" i="12" s="1"/>
  <c r="AE74" i="12" s="1"/>
  <c r="AF74" i="12" s="1"/>
  <c r="AG74" i="12" s="1"/>
  <c r="AH74" i="12" s="1"/>
  <c r="AJ74" i="12" s="1"/>
  <c r="BA74" i="12"/>
  <c r="H75" i="12"/>
  <c r="L75" i="12"/>
  <c r="M75" i="12"/>
  <c r="N75" i="12"/>
  <c r="P75" i="12"/>
  <c r="R75" i="12" s="1"/>
  <c r="S75" i="12" s="1"/>
  <c r="U75" i="12" s="1"/>
  <c r="V75" i="12" s="1"/>
  <c r="W75" i="12" s="1"/>
  <c r="X75" i="12" s="1"/>
  <c r="Y75" i="12" s="1"/>
  <c r="AA75" i="12"/>
  <c r="AC75" i="12" s="1"/>
  <c r="AE75" i="12" s="1"/>
  <c r="AF75" i="12" s="1"/>
  <c r="AG75" i="12" s="1"/>
  <c r="AH75" i="12" s="1"/>
  <c r="AJ75" i="12" s="1"/>
  <c r="BA75" i="12"/>
  <c r="H76" i="12"/>
  <c r="L76" i="12"/>
  <c r="M76" i="12"/>
  <c r="N76" i="12"/>
  <c r="P76" i="12"/>
  <c r="R76" i="12" s="1"/>
  <c r="S76" i="12" s="1"/>
  <c r="U76" i="12" s="1"/>
  <c r="V76" i="12" s="1"/>
  <c r="W76" i="12" s="1"/>
  <c r="X76" i="12" s="1"/>
  <c r="Y76" i="12" s="1"/>
  <c r="AA76" i="12" s="1"/>
  <c r="AC76" i="12" s="1"/>
  <c r="AE76" i="12" s="1"/>
  <c r="AF76" i="12" s="1"/>
  <c r="AG76" i="12" s="1"/>
  <c r="AH76" i="12" s="1"/>
  <c r="AJ76" i="12" s="1"/>
  <c r="BA76" i="12"/>
  <c r="H77" i="12"/>
  <c r="L77" i="12"/>
  <c r="M77" i="12"/>
  <c r="N77" i="12"/>
  <c r="P77" i="12" s="1"/>
  <c r="R77" i="12" s="1"/>
  <c r="S77" i="12" s="1"/>
  <c r="U77" i="12" s="1"/>
  <c r="V77" i="12" s="1"/>
  <c r="W77" i="12" s="1"/>
  <c r="X77" i="12" s="1"/>
  <c r="Y77" i="12" s="1"/>
  <c r="AA77" i="12" s="1"/>
  <c r="AC77" i="12" s="1"/>
  <c r="AE77" i="12" s="1"/>
  <c r="AF77" i="12" s="1"/>
  <c r="AG77" i="12" s="1"/>
  <c r="AH77" i="12" s="1"/>
  <c r="AJ77" i="12" s="1"/>
  <c r="BA77" i="12"/>
  <c r="H78" i="12"/>
  <c r="L78" i="12"/>
  <c r="M78" i="12"/>
  <c r="N78" i="12"/>
  <c r="P78" i="12"/>
  <c r="R78" i="12" s="1"/>
  <c r="S78" i="12" s="1"/>
  <c r="U78" i="12" s="1"/>
  <c r="V78" i="12" s="1"/>
  <c r="W78" i="12" s="1"/>
  <c r="X78" i="12"/>
  <c r="Y78" i="12" s="1"/>
  <c r="AA78" i="12" s="1"/>
  <c r="AC78" i="12"/>
  <c r="AE78" i="12" s="1"/>
  <c r="AF78" i="12" s="1"/>
  <c r="AG78" i="12" s="1"/>
  <c r="AH78" i="12" s="1"/>
  <c r="AJ78" i="12" s="1"/>
  <c r="BA78" i="12"/>
  <c r="H79" i="12"/>
  <c r="L79" i="12"/>
  <c r="M79" i="12"/>
  <c r="N79" i="12"/>
  <c r="P79" i="12"/>
  <c r="R79" i="12" s="1"/>
  <c r="S79" i="12" s="1"/>
  <c r="U79" i="12" s="1"/>
  <c r="V79" i="12" s="1"/>
  <c r="W79" i="12" s="1"/>
  <c r="X79" i="12" s="1"/>
  <c r="Y79" i="12" s="1"/>
  <c r="AA79" i="12" s="1"/>
  <c r="AC79" i="12" s="1"/>
  <c r="AE79" i="12" s="1"/>
  <c r="AF79" i="12" s="1"/>
  <c r="AG79" i="12" s="1"/>
  <c r="AH79" i="12" s="1"/>
  <c r="AJ79" i="12" s="1"/>
  <c r="BA79" i="12"/>
  <c r="H80" i="12"/>
  <c r="L80" i="12"/>
  <c r="M80" i="12"/>
  <c r="N80" i="12"/>
  <c r="P80" i="12" s="1"/>
  <c r="R80" i="12" s="1"/>
  <c r="S80" i="12" s="1"/>
  <c r="U80" i="12" s="1"/>
  <c r="V80" i="12" s="1"/>
  <c r="W80" i="12" s="1"/>
  <c r="X80" i="12" s="1"/>
  <c r="Y80" i="12" s="1"/>
  <c r="AA80" i="12" s="1"/>
  <c r="AC80" i="12" s="1"/>
  <c r="AE80" i="12" s="1"/>
  <c r="AF80" i="12" s="1"/>
  <c r="AG80" i="12" s="1"/>
  <c r="AH80" i="12" s="1"/>
  <c r="AJ80" i="12" s="1"/>
  <c r="BA80" i="12"/>
  <c r="H81" i="12"/>
  <c r="L81" i="12"/>
  <c r="M81" i="12"/>
  <c r="N81" i="12"/>
  <c r="P81" i="12"/>
  <c r="R81" i="12" s="1"/>
  <c r="S81" i="12" s="1"/>
  <c r="U81" i="12" s="1"/>
  <c r="V81" i="12"/>
  <c r="W81" i="12" s="1"/>
  <c r="X81" i="12" s="1"/>
  <c r="Y81" i="12" s="1"/>
  <c r="AA81" i="12" s="1"/>
  <c r="AC81" i="12" s="1"/>
  <c r="AE81" i="12" s="1"/>
  <c r="AF81" i="12" s="1"/>
  <c r="AG81" i="12" s="1"/>
  <c r="AH81" i="12" s="1"/>
  <c r="AJ81" i="12" s="1"/>
  <c r="BA81" i="12"/>
  <c r="H82" i="12"/>
  <c r="L82" i="12"/>
  <c r="M82" i="12"/>
  <c r="N82" i="12"/>
  <c r="P82" i="12" s="1"/>
  <c r="R82" i="12" s="1"/>
  <c r="S82" i="12" s="1"/>
  <c r="U82" i="12" s="1"/>
  <c r="V82" i="12" s="1"/>
  <c r="W82" i="12" s="1"/>
  <c r="X82" i="12" s="1"/>
  <c r="Y82" i="12" s="1"/>
  <c r="AA82" i="12" s="1"/>
  <c r="AC82" i="12" s="1"/>
  <c r="AE82" i="12" s="1"/>
  <c r="AF82" i="12" s="1"/>
  <c r="AG82" i="12" s="1"/>
  <c r="AH82" i="12" s="1"/>
  <c r="AJ82" i="12" s="1"/>
  <c r="BA82" i="12"/>
  <c r="H83" i="12"/>
  <c r="L83" i="12"/>
  <c r="M83" i="12"/>
  <c r="N83" i="12"/>
  <c r="P83" i="12"/>
  <c r="R83" i="12" s="1"/>
  <c r="S83" i="12" s="1"/>
  <c r="U83" i="12" s="1"/>
  <c r="V83" i="12" s="1"/>
  <c r="W83" i="12" s="1"/>
  <c r="X83" i="12" s="1"/>
  <c r="Y83" i="12" s="1"/>
  <c r="AA83" i="12" s="1"/>
  <c r="AC83" i="12" s="1"/>
  <c r="AE83" i="12" s="1"/>
  <c r="AF83" i="12" s="1"/>
  <c r="AG83" i="12" s="1"/>
  <c r="AH83" i="12" s="1"/>
  <c r="AJ83" i="12" s="1"/>
  <c r="BA83" i="12"/>
  <c r="H84" i="12"/>
  <c r="L84" i="12"/>
  <c r="M84" i="12"/>
  <c r="N84" i="12"/>
  <c r="P84" i="12" s="1"/>
  <c r="R84" i="12" s="1"/>
  <c r="S84" i="12" s="1"/>
  <c r="U84" i="12" s="1"/>
  <c r="V84" i="12" s="1"/>
  <c r="W84" i="12" s="1"/>
  <c r="X84" i="12" s="1"/>
  <c r="Y84" i="12" s="1"/>
  <c r="AA84" i="12" s="1"/>
  <c r="AC84" i="12" s="1"/>
  <c r="AE84" i="12" s="1"/>
  <c r="AF84" i="12" s="1"/>
  <c r="AG84" i="12" s="1"/>
  <c r="AH84" i="12" s="1"/>
  <c r="AJ84" i="12" s="1"/>
  <c r="BA84" i="12"/>
  <c r="H85" i="12"/>
  <c r="L85" i="12"/>
  <c r="M85" i="12"/>
  <c r="N85" i="12"/>
  <c r="P85" i="12" s="1"/>
  <c r="R85" i="12" s="1"/>
  <c r="S85" i="12" s="1"/>
  <c r="U85" i="12" s="1"/>
  <c r="V85" i="12" s="1"/>
  <c r="W85" i="12" s="1"/>
  <c r="X85" i="12" s="1"/>
  <c r="Y85" i="12" s="1"/>
  <c r="AA85" i="12" s="1"/>
  <c r="AC85" i="12" s="1"/>
  <c r="AE85" i="12" s="1"/>
  <c r="AF85" i="12" s="1"/>
  <c r="AG85" i="12" s="1"/>
  <c r="AH85" i="12" s="1"/>
  <c r="AJ85" i="12" s="1"/>
  <c r="BA85" i="12"/>
  <c r="H86" i="12"/>
  <c r="L86" i="12"/>
  <c r="M86" i="12"/>
  <c r="N86" i="12"/>
  <c r="P86" i="12"/>
  <c r="R86" i="12" s="1"/>
  <c r="S86" i="12" s="1"/>
  <c r="U86" i="12" s="1"/>
  <c r="V86" i="12" s="1"/>
  <c r="W86" i="12" s="1"/>
  <c r="X86" i="12" s="1"/>
  <c r="Y86" i="12" s="1"/>
  <c r="AA86" i="12" s="1"/>
  <c r="AC86" i="12" s="1"/>
  <c r="AE86" i="12" s="1"/>
  <c r="AF86" i="12" s="1"/>
  <c r="AG86" i="12" s="1"/>
  <c r="AH86" i="12" s="1"/>
  <c r="AJ86" i="12" s="1"/>
  <c r="BA86" i="12"/>
  <c r="H87" i="12"/>
  <c r="L87" i="12"/>
  <c r="M87" i="12"/>
  <c r="N87" i="12"/>
  <c r="P87" i="12"/>
  <c r="R87" i="12"/>
  <c r="S87" i="12"/>
  <c r="U87" i="12" s="1"/>
  <c r="V87" i="12" s="1"/>
  <c r="W87" i="12" s="1"/>
  <c r="X87" i="12" s="1"/>
  <c r="Y87" i="12" s="1"/>
  <c r="AA87" i="12" s="1"/>
  <c r="AC87" i="12" s="1"/>
  <c r="AE87" i="12" s="1"/>
  <c r="AF87" i="12" s="1"/>
  <c r="AG87" i="12" s="1"/>
  <c r="AH87" i="12" s="1"/>
  <c r="AJ87" i="12" s="1"/>
  <c r="BA87" i="12"/>
  <c r="H88" i="12"/>
  <c r="L88" i="12"/>
  <c r="M88" i="12"/>
  <c r="N88" i="12"/>
  <c r="P88" i="12"/>
  <c r="R88" i="12" s="1"/>
  <c r="S88" i="12" s="1"/>
  <c r="U88" i="12" s="1"/>
  <c r="V88" i="12" s="1"/>
  <c r="W88" i="12" s="1"/>
  <c r="X88" i="12" s="1"/>
  <c r="Y88" i="12" s="1"/>
  <c r="AA88" i="12" s="1"/>
  <c r="AC88" i="12" s="1"/>
  <c r="AE88" i="12" s="1"/>
  <c r="AF88" i="12" s="1"/>
  <c r="AG88" i="12" s="1"/>
  <c r="AH88" i="12" s="1"/>
  <c r="AJ88" i="12" s="1"/>
  <c r="BA88" i="12"/>
  <c r="H89" i="12"/>
  <c r="L89" i="12"/>
  <c r="M89" i="12"/>
  <c r="N89" i="12"/>
  <c r="P89" i="12"/>
  <c r="R89" i="12" s="1"/>
  <c r="S89" i="12" s="1"/>
  <c r="U89" i="12" s="1"/>
  <c r="V89" i="12"/>
  <c r="W89" i="12" s="1"/>
  <c r="X89" i="12" s="1"/>
  <c r="Y89" i="12" s="1"/>
  <c r="AA89" i="12" s="1"/>
  <c r="AC89" i="12" s="1"/>
  <c r="AE89" i="12" s="1"/>
  <c r="AF89" i="12" s="1"/>
  <c r="AG89" i="12" s="1"/>
  <c r="AH89" i="12" s="1"/>
  <c r="AJ89" i="12" s="1"/>
  <c r="BA89" i="12"/>
  <c r="H90" i="12"/>
  <c r="L90" i="12"/>
  <c r="M90" i="12"/>
  <c r="N90" i="12"/>
  <c r="P90" i="12" s="1"/>
  <c r="R90" i="12" s="1"/>
  <c r="S90" i="12" s="1"/>
  <c r="U90" i="12" s="1"/>
  <c r="V90" i="12" s="1"/>
  <c r="W90" i="12" s="1"/>
  <c r="X90" i="12" s="1"/>
  <c r="Y90" i="12" s="1"/>
  <c r="AA90" i="12" s="1"/>
  <c r="AC90" i="12" s="1"/>
  <c r="AE90" i="12" s="1"/>
  <c r="AF90" i="12" s="1"/>
  <c r="AG90" i="12" s="1"/>
  <c r="AH90" i="12" s="1"/>
  <c r="AJ90" i="12" s="1"/>
  <c r="BA90" i="12"/>
  <c r="H91" i="12"/>
  <c r="L91" i="12"/>
  <c r="M91" i="12"/>
  <c r="N91" i="12"/>
  <c r="P91" i="12" s="1"/>
  <c r="R91" i="12" s="1"/>
  <c r="S91" i="12"/>
  <c r="U91" i="12" s="1"/>
  <c r="V91" i="12"/>
  <c r="W91" i="12" s="1"/>
  <c r="X91" i="12" s="1"/>
  <c r="Y91" i="12" s="1"/>
  <c r="AA91" i="12" s="1"/>
  <c r="AC91" i="12" s="1"/>
  <c r="AE91" i="12" s="1"/>
  <c r="AF91" i="12" s="1"/>
  <c r="AG91" i="12" s="1"/>
  <c r="AH91" i="12" s="1"/>
  <c r="AJ91" i="12" s="1"/>
  <c r="BA91" i="12"/>
  <c r="H92" i="12"/>
  <c r="L92" i="12"/>
  <c r="M92" i="12"/>
  <c r="N92" i="12"/>
  <c r="P92" i="12"/>
  <c r="R92" i="12" s="1"/>
  <c r="S92" i="12" s="1"/>
  <c r="U92" i="12" s="1"/>
  <c r="V92" i="12" s="1"/>
  <c r="W92" i="12" s="1"/>
  <c r="X92" i="12" s="1"/>
  <c r="Y92" i="12" s="1"/>
  <c r="AA92" i="12" s="1"/>
  <c r="AC92" i="12" s="1"/>
  <c r="AE92" i="12" s="1"/>
  <c r="AF92" i="12" s="1"/>
  <c r="AG92" i="12" s="1"/>
  <c r="AH92" i="12" s="1"/>
  <c r="AJ92" i="12" s="1"/>
  <c r="BA92" i="12"/>
  <c r="H93" i="12"/>
  <c r="L93" i="12"/>
  <c r="M93" i="12"/>
  <c r="N93" i="12"/>
  <c r="P93" i="12" s="1"/>
  <c r="R93" i="12" s="1"/>
  <c r="S93" i="12" s="1"/>
  <c r="U93" i="12" s="1"/>
  <c r="V93" i="12" s="1"/>
  <c r="W93" i="12" s="1"/>
  <c r="X93" i="12" s="1"/>
  <c r="Y93" i="12" s="1"/>
  <c r="AA93" i="12" s="1"/>
  <c r="AC93" i="12" s="1"/>
  <c r="AE93" i="12" s="1"/>
  <c r="AF93" i="12" s="1"/>
  <c r="AG93" i="12" s="1"/>
  <c r="AH93" i="12" s="1"/>
  <c r="AJ93" i="12" s="1"/>
  <c r="BA93" i="12"/>
  <c r="H94" i="12"/>
  <c r="L94" i="12"/>
  <c r="M94" i="12"/>
  <c r="N94" i="12"/>
  <c r="P94" i="12"/>
  <c r="R94" i="12" s="1"/>
  <c r="S94" i="12" s="1"/>
  <c r="U94" i="12" s="1"/>
  <c r="V94" i="12" s="1"/>
  <c r="W94" i="12" s="1"/>
  <c r="X94" i="12" s="1"/>
  <c r="Y94" i="12" s="1"/>
  <c r="AA94" i="12" s="1"/>
  <c r="AC94" i="12" s="1"/>
  <c r="AE94" i="12" s="1"/>
  <c r="AF94" i="12" s="1"/>
  <c r="AG94" i="12" s="1"/>
  <c r="AH94" i="12" s="1"/>
  <c r="AJ94" i="12" s="1"/>
  <c r="BA94" i="12"/>
  <c r="H95" i="12"/>
  <c r="L95" i="12"/>
  <c r="M95" i="12"/>
  <c r="N95" i="12"/>
  <c r="P95" i="12"/>
  <c r="R95" i="12" s="1"/>
  <c r="S95" i="12" s="1"/>
  <c r="U95" i="12"/>
  <c r="V95" i="12" s="1"/>
  <c r="W95" i="12" s="1"/>
  <c r="X95" i="12" s="1"/>
  <c r="Y95" i="12" s="1"/>
  <c r="AA95" i="12" s="1"/>
  <c r="AC95" i="12" s="1"/>
  <c r="AE95" i="12" s="1"/>
  <c r="AF95" i="12" s="1"/>
  <c r="AG95" i="12" s="1"/>
  <c r="AH95" i="12" s="1"/>
  <c r="AJ95" i="12" s="1"/>
  <c r="BA95" i="12"/>
  <c r="H96" i="12"/>
  <c r="L96" i="12"/>
  <c r="M96" i="12"/>
  <c r="N96" i="12"/>
  <c r="P96" i="12" s="1"/>
  <c r="R96" i="12" s="1"/>
  <c r="S96" i="12" s="1"/>
  <c r="U96" i="12" s="1"/>
  <c r="V96" i="12" s="1"/>
  <c r="W96" i="12" s="1"/>
  <c r="X96" i="12" s="1"/>
  <c r="Y96" i="12" s="1"/>
  <c r="AA96" i="12" s="1"/>
  <c r="AC96" i="12" s="1"/>
  <c r="AE96" i="12" s="1"/>
  <c r="AF96" i="12" s="1"/>
  <c r="AG96" i="12" s="1"/>
  <c r="AH96" i="12" s="1"/>
  <c r="AJ96" i="12" s="1"/>
  <c r="BA96" i="12"/>
  <c r="H97" i="12"/>
  <c r="L97" i="12"/>
  <c r="M97" i="12"/>
  <c r="N97" i="12"/>
  <c r="P97" i="12"/>
  <c r="R97" i="12" s="1"/>
  <c r="S97" i="12" s="1"/>
  <c r="U97" i="12" s="1"/>
  <c r="V97" i="12" s="1"/>
  <c r="W97" i="12" s="1"/>
  <c r="X97" i="12" s="1"/>
  <c r="Y97" i="12" s="1"/>
  <c r="AA97" i="12" s="1"/>
  <c r="AC97" i="12" s="1"/>
  <c r="AE97" i="12" s="1"/>
  <c r="AF97" i="12" s="1"/>
  <c r="AG97" i="12" s="1"/>
  <c r="AH97" i="12" s="1"/>
  <c r="AJ97" i="12" s="1"/>
  <c r="BA97" i="12"/>
  <c r="H98" i="12"/>
  <c r="L98" i="12"/>
  <c r="M98" i="12"/>
  <c r="N98" i="12"/>
  <c r="P98" i="12"/>
  <c r="R98" i="12"/>
  <c r="S98" i="12" s="1"/>
  <c r="U98" i="12"/>
  <c r="V98" i="12" s="1"/>
  <c r="W98" i="12" s="1"/>
  <c r="X98" i="12" s="1"/>
  <c r="Y98" i="12" s="1"/>
  <c r="AA98" i="12" s="1"/>
  <c r="AC98" i="12" s="1"/>
  <c r="AE98" i="12" s="1"/>
  <c r="AF98" i="12" s="1"/>
  <c r="AG98" i="12" s="1"/>
  <c r="AH98" i="12" s="1"/>
  <c r="AJ98" i="12" s="1"/>
  <c r="BA98" i="12"/>
  <c r="H99" i="12"/>
  <c r="L99" i="12"/>
  <c r="M99" i="12"/>
  <c r="N99" i="12"/>
  <c r="P99" i="12" s="1"/>
  <c r="R99" i="12" s="1"/>
  <c r="S99" i="12" s="1"/>
  <c r="U99" i="12" s="1"/>
  <c r="V99" i="12" s="1"/>
  <c r="W99" i="12" s="1"/>
  <c r="X99" i="12" s="1"/>
  <c r="Y99" i="12" s="1"/>
  <c r="AA99" i="12" s="1"/>
  <c r="AC99" i="12" s="1"/>
  <c r="AE99" i="12" s="1"/>
  <c r="AF99" i="12" s="1"/>
  <c r="AG99" i="12" s="1"/>
  <c r="AH99" i="12" s="1"/>
  <c r="AJ99" i="12" s="1"/>
  <c r="BA99" i="12"/>
  <c r="H100" i="12"/>
  <c r="L100" i="12"/>
  <c r="M100" i="12"/>
  <c r="N100" i="12"/>
  <c r="P100" i="12"/>
  <c r="R100" i="12" s="1"/>
  <c r="S100" i="12" s="1"/>
  <c r="U100" i="12" s="1"/>
  <c r="V100" i="12" s="1"/>
  <c r="W100" i="12" s="1"/>
  <c r="X100" i="12" s="1"/>
  <c r="Y100" i="12" s="1"/>
  <c r="AA100" i="12" s="1"/>
  <c r="AC100" i="12" s="1"/>
  <c r="AE100" i="12" s="1"/>
  <c r="AF100" i="12" s="1"/>
  <c r="AG100" i="12" s="1"/>
  <c r="AH100" i="12" s="1"/>
  <c r="AJ100" i="12" s="1"/>
  <c r="BA100" i="12"/>
  <c r="H101" i="12"/>
  <c r="L101" i="12"/>
  <c r="M101" i="12"/>
  <c r="N101" i="12"/>
  <c r="P101" i="12"/>
  <c r="R101" i="12" s="1"/>
  <c r="S101" i="12" s="1"/>
  <c r="U101" i="12" s="1"/>
  <c r="V101" i="12" s="1"/>
  <c r="W101" i="12" s="1"/>
  <c r="X101" i="12" s="1"/>
  <c r="Y101" i="12" s="1"/>
  <c r="AA101" i="12" s="1"/>
  <c r="AC101" i="12" s="1"/>
  <c r="AE101" i="12" s="1"/>
  <c r="AF101" i="12" s="1"/>
  <c r="AG101" i="12" s="1"/>
  <c r="AH101" i="12" s="1"/>
  <c r="AJ101" i="12" s="1"/>
  <c r="BA101" i="12"/>
  <c r="H102" i="12"/>
  <c r="L102" i="12"/>
  <c r="M102" i="12"/>
  <c r="N102" i="12"/>
  <c r="P102" i="12" s="1"/>
  <c r="R102" i="12" s="1"/>
  <c r="S102" i="12" s="1"/>
  <c r="U102" i="12" s="1"/>
  <c r="V102" i="12" s="1"/>
  <c r="W102" i="12" s="1"/>
  <c r="X102" i="12" s="1"/>
  <c r="Y102" i="12" s="1"/>
  <c r="AA102" i="12" s="1"/>
  <c r="AC102" i="12" s="1"/>
  <c r="AE102" i="12" s="1"/>
  <c r="AF102" i="12" s="1"/>
  <c r="AG102" i="12" s="1"/>
  <c r="AH102" i="12" s="1"/>
  <c r="AJ102" i="12" s="1"/>
  <c r="BA102" i="12"/>
  <c r="H103" i="12"/>
  <c r="L103" i="12"/>
  <c r="M103" i="12"/>
  <c r="N103" i="12"/>
  <c r="P103" i="12" s="1"/>
  <c r="R103" i="12" s="1"/>
  <c r="S103" i="12" s="1"/>
  <c r="U103" i="12" s="1"/>
  <c r="V103" i="12" s="1"/>
  <c r="W103" i="12" s="1"/>
  <c r="X103" i="12" s="1"/>
  <c r="Y103" i="12" s="1"/>
  <c r="AA103" i="12" s="1"/>
  <c r="AC103" i="12" s="1"/>
  <c r="AE103" i="12" s="1"/>
  <c r="AF103" i="12" s="1"/>
  <c r="AG103" i="12" s="1"/>
  <c r="AH103" i="12" s="1"/>
  <c r="AJ103" i="12" s="1"/>
  <c r="BA103" i="12"/>
  <c r="H104" i="12"/>
  <c r="L104" i="12"/>
  <c r="M104" i="12"/>
  <c r="N104" i="12"/>
  <c r="P104" i="12" s="1"/>
  <c r="R104" i="12" s="1"/>
  <c r="S104" i="12" s="1"/>
  <c r="U104" i="12" s="1"/>
  <c r="V104" i="12" s="1"/>
  <c r="W104" i="12" s="1"/>
  <c r="X104" i="12" s="1"/>
  <c r="Y104" i="12" s="1"/>
  <c r="AA104" i="12" s="1"/>
  <c r="AC104" i="12" s="1"/>
  <c r="AE104" i="12" s="1"/>
  <c r="AF104" i="12" s="1"/>
  <c r="AG104" i="12" s="1"/>
  <c r="AH104" i="12" s="1"/>
  <c r="AJ104" i="12" s="1"/>
  <c r="BA104" i="12"/>
  <c r="H105" i="12"/>
  <c r="L105" i="12"/>
  <c r="M105" i="12"/>
  <c r="N105" i="12"/>
  <c r="P105" i="12" s="1"/>
  <c r="R105" i="12" s="1"/>
  <c r="S105" i="12" s="1"/>
  <c r="U105" i="12" s="1"/>
  <c r="V105" i="12" s="1"/>
  <c r="W105" i="12" s="1"/>
  <c r="X105" i="12" s="1"/>
  <c r="Y105" i="12" s="1"/>
  <c r="AA105" i="12" s="1"/>
  <c r="AC105" i="12" s="1"/>
  <c r="AE105" i="12" s="1"/>
  <c r="AF105" i="12" s="1"/>
  <c r="AG105" i="12" s="1"/>
  <c r="AH105" i="12" s="1"/>
  <c r="AJ105" i="12" s="1"/>
  <c r="BA105" i="12"/>
  <c r="H106" i="12"/>
  <c r="L106" i="12"/>
  <c r="M106" i="12"/>
  <c r="N106" i="12"/>
  <c r="P106" i="12"/>
  <c r="R106" i="12" s="1"/>
  <c r="S106" i="12" s="1"/>
  <c r="U106" i="12" s="1"/>
  <c r="V106" i="12" s="1"/>
  <c r="W106" i="12" s="1"/>
  <c r="X106" i="12" s="1"/>
  <c r="Y106" i="12" s="1"/>
  <c r="AA106" i="12" s="1"/>
  <c r="AC106" i="12" s="1"/>
  <c r="AE106" i="12" s="1"/>
  <c r="AF106" i="12" s="1"/>
  <c r="AG106" i="12" s="1"/>
  <c r="AH106" i="12" s="1"/>
  <c r="AJ106" i="12" s="1"/>
  <c r="BA106" i="12"/>
  <c r="H107" i="12"/>
  <c r="L107" i="12"/>
  <c r="M107" i="12"/>
  <c r="N107" i="12"/>
  <c r="P107" i="12" s="1"/>
  <c r="R107" i="12" s="1"/>
  <c r="S107" i="12" s="1"/>
  <c r="U107" i="12" s="1"/>
  <c r="V107" i="12" s="1"/>
  <c r="W107" i="12" s="1"/>
  <c r="X107" i="12" s="1"/>
  <c r="Y107" i="12" s="1"/>
  <c r="AA107" i="12" s="1"/>
  <c r="AC107" i="12" s="1"/>
  <c r="AE107" i="12" s="1"/>
  <c r="AF107" i="12" s="1"/>
  <c r="AG107" i="12" s="1"/>
  <c r="AH107" i="12" s="1"/>
  <c r="AJ107" i="12" s="1"/>
  <c r="BA107" i="12"/>
  <c r="H108" i="12"/>
  <c r="L108" i="12"/>
  <c r="M108" i="12"/>
  <c r="N108" i="12"/>
  <c r="P108" i="12"/>
  <c r="R108" i="12" s="1"/>
  <c r="S108" i="12" s="1"/>
  <c r="U108" i="12" s="1"/>
  <c r="V108" i="12" s="1"/>
  <c r="W108" i="12" s="1"/>
  <c r="X108" i="12" s="1"/>
  <c r="Y108" i="12" s="1"/>
  <c r="AA108" i="12" s="1"/>
  <c r="AC108" i="12" s="1"/>
  <c r="AE108" i="12" s="1"/>
  <c r="AF108" i="12" s="1"/>
  <c r="AG108" i="12" s="1"/>
  <c r="AH108" i="12" s="1"/>
  <c r="AJ108" i="12" s="1"/>
  <c r="BA108" i="12"/>
  <c r="H109" i="12"/>
  <c r="L109" i="12"/>
  <c r="M109" i="12"/>
  <c r="N109" i="12"/>
  <c r="P109" i="12" s="1"/>
  <c r="R109" i="12" s="1"/>
  <c r="S109" i="12" s="1"/>
  <c r="U109" i="12" s="1"/>
  <c r="V109" i="12" s="1"/>
  <c r="W109" i="12" s="1"/>
  <c r="X109" i="12" s="1"/>
  <c r="Y109" i="12" s="1"/>
  <c r="AA109" i="12" s="1"/>
  <c r="AC109" i="12" s="1"/>
  <c r="AE109" i="12" s="1"/>
  <c r="AF109" i="12" s="1"/>
  <c r="AG109" i="12" s="1"/>
  <c r="AH109" i="12" s="1"/>
  <c r="AJ109" i="12" s="1"/>
  <c r="BA109" i="12"/>
  <c r="H110" i="12"/>
  <c r="L110" i="12"/>
  <c r="M110" i="12"/>
  <c r="N110" i="12"/>
  <c r="P110" i="12"/>
  <c r="R110" i="12" s="1"/>
  <c r="S110" i="12" s="1"/>
  <c r="U110" i="12" s="1"/>
  <c r="V110" i="12" s="1"/>
  <c r="W110" i="12" s="1"/>
  <c r="X110" i="12" s="1"/>
  <c r="Y110" i="12" s="1"/>
  <c r="AA110" i="12" s="1"/>
  <c r="AC110" i="12" s="1"/>
  <c r="AE110" i="12" s="1"/>
  <c r="AF110" i="12" s="1"/>
  <c r="AG110" i="12" s="1"/>
  <c r="AH110" i="12" s="1"/>
  <c r="AJ110" i="12" s="1"/>
  <c r="BA110" i="12"/>
  <c r="H111" i="12"/>
  <c r="L111" i="12"/>
  <c r="M111" i="12"/>
  <c r="N111" i="12"/>
  <c r="P111" i="12"/>
  <c r="R111" i="12" s="1"/>
  <c r="S111" i="12" s="1"/>
  <c r="U111" i="12" s="1"/>
  <c r="V111" i="12" s="1"/>
  <c r="W111" i="12" s="1"/>
  <c r="X111" i="12" s="1"/>
  <c r="Y111" i="12" s="1"/>
  <c r="AA111" i="12" s="1"/>
  <c r="AC111" i="12" s="1"/>
  <c r="AE111" i="12" s="1"/>
  <c r="AF111" i="12" s="1"/>
  <c r="AG111" i="12" s="1"/>
  <c r="AH111" i="12" s="1"/>
  <c r="AJ111" i="12" s="1"/>
  <c r="BA111" i="12"/>
  <c r="H112" i="12"/>
  <c r="L112" i="12"/>
  <c r="M112" i="12"/>
  <c r="N112" i="12"/>
  <c r="P112" i="12"/>
  <c r="R112" i="12" s="1"/>
  <c r="S112" i="12" s="1"/>
  <c r="U112" i="12" s="1"/>
  <c r="V112" i="12" s="1"/>
  <c r="W112" i="12" s="1"/>
  <c r="X112" i="12" s="1"/>
  <c r="Y112" i="12" s="1"/>
  <c r="AA112" i="12" s="1"/>
  <c r="AC112" i="12" s="1"/>
  <c r="AE112" i="12" s="1"/>
  <c r="AF112" i="12" s="1"/>
  <c r="AG112" i="12" s="1"/>
  <c r="AH112" i="12" s="1"/>
  <c r="AJ112" i="12" s="1"/>
  <c r="BA112" i="12"/>
  <c r="H113" i="12"/>
  <c r="L113" i="12"/>
  <c r="M113" i="12"/>
  <c r="N113" i="12"/>
  <c r="P113" i="12" s="1"/>
  <c r="R113" i="12" s="1"/>
  <c r="S113" i="12" s="1"/>
  <c r="U113" i="12" s="1"/>
  <c r="V113" i="12" s="1"/>
  <c r="W113" i="12" s="1"/>
  <c r="X113" i="12" s="1"/>
  <c r="Y113" i="12" s="1"/>
  <c r="AA113" i="12" s="1"/>
  <c r="AC113" i="12" s="1"/>
  <c r="AE113" i="12" s="1"/>
  <c r="AF113" i="12" s="1"/>
  <c r="AG113" i="12" s="1"/>
  <c r="AH113" i="12" s="1"/>
  <c r="AJ113" i="12" s="1"/>
  <c r="BA113" i="12"/>
  <c r="H114" i="12"/>
  <c r="L114" i="12"/>
  <c r="M114" i="12"/>
  <c r="N114" i="12"/>
  <c r="P114" i="12" s="1"/>
  <c r="R114" i="12" s="1"/>
  <c r="S114" i="12" s="1"/>
  <c r="U114" i="12" s="1"/>
  <c r="V114" i="12" s="1"/>
  <c r="W114" i="12" s="1"/>
  <c r="X114" i="12" s="1"/>
  <c r="Y114" i="12" s="1"/>
  <c r="AA114" i="12" s="1"/>
  <c r="AC114" i="12" s="1"/>
  <c r="AE114" i="12" s="1"/>
  <c r="AF114" i="12" s="1"/>
  <c r="AG114" i="12" s="1"/>
  <c r="AH114" i="12" s="1"/>
  <c r="AJ114" i="12" s="1"/>
  <c r="BA114" i="12"/>
  <c r="H115" i="12"/>
  <c r="L115" i="12"/>
  <c r="M115" i="12"/>
  <c r="N115" i="12"/>
  <c r="P115" i="12"/>
  <c r="R115" i="12" s="1"/>
  <c r="S115" i="12" s="1"/>
  <c r="U115" i="12" s="1"/>
  <c r="V115" i="12" s="1"/>
  <c r="W115" i="12" s="1"/>
  <c r="X115" i="12" s="1"/>
  <c r="Y115" i="12" s="1"/>
  <c r="AA115" i="12" s="1"/>
  <c r="AC115" i="12" s="1"/>
  <c r="AE115" i="12" s="1"/>
  <c r="AF115" i="12" s="1"/>
  <c r="AG115" i="12" s="1"/>
  <c r="AH115" i="12" s="1"/>
  <c r="AJ115" i="12" s="1"/>
  <c r="BA115" i="12"/>
  <c r="H116" i="12"/>
  <c r="L116" i="12"/>
  <c r="M116" i="12"/>
  <c r="N116" i="12"/>
  <c r="P116" i="12"/>
  <c r="R116" i="12"/>
  <c r="S116" i="12" s="1"/>
  <c r="U116" i="12" s="1"/>
  <c r="V116" i="12" s="1"/>
  <c r="W116" i="12" s="1"/>
  <c r="X116" i="12" s="1"/>
  <c r="Y116" i="12" s="1"/>
  <c r="AA116" i="12" s="1"/>
  <c r="AC116" i="12" s="1"/>
  <c r="AE116" i="12" s="1"/>
  <c r="AF116" i="12" s="1"/>
  <c r="AG116" i="12" s="1"/>
  <c r="AH116" i="12" s="1"/>
  <c r="AJ116" i="12" s="1"/>
  <c r="BA116" i="12"/>
  <c r="H117" i="12"/>
  <c r="L117" i="12"/>
  <c r="M117" i="12"/>
  <c r="N117" i="12"/>
  <c r="P117" i="12" s="1"/>
  <c r="R117" i="12" s="1"/>
  <c r="S117" i="12" s="1"/>
  <c r="U117" i="12" s="1"/>
  <c r="V117" i="12" s="1"/>
  <c r="W117" i="12" s="1"/>
  <c r="X117" i="12" s="1"/>
  <c r="Y117" i="12" s="1"/>
  <c r="AA117" i="12" s="1"/>
  <c r="AC117" i="12" s="1"/>
  <c r="AE117" i="12" s="1"/>
  <c r="AF117" i="12" s="1"/>
  <c r="AG117" i="12" s="1"/>
  <c r="AH117" i="12" s="1"/>
  <c r="AJ117" i="12" s="1"/>
  <c r="BA117" i="12"/>
  <c r="H118" i="12"/>
  <c r="L118" i="12"/>
  <c r="M118" i="12"/>
  <c r="N118" i="12"/>
  <c r="P118" i="12"/>
  <c r="R118" i="12" s="1"/>
  <c r="S118" i="12" s="1"/>
  <c r="U118" i="12" s="1"/>
  <c r="V118" i="12" s="1"/>
  <c r="W118" i="12" s="1"/>
  <c r="X118" i="12" s="1"/>
  <c r="Y118" i="12" s="1"/>
  <c r="AA118" i="12" s="1"/>
  <c r="AC118" i="12" s="1"/>
  <c r="AE118" i="12" s="1"/>
  <c r="AF118" i="12" s="1"/>
  <c r="AG118" i="12" s="1"/>
  <c r="AH118" i="12" s="1"/>
  <c r="AJ118" i="12" s="1"/>
  <c r="BA118" i="12"/>
  <c r="H119" i="12"/>
  <c r="L119" i="12"/>
  <c r="M119" i="12"/>
  <c r="N119" i="12"/>
  <c r="P119" i="12"/>
  <c r="R119" i="12" s="1"/>
  <c r="S119" i="12" s="1"/>
  <c r="U119" i="12" s="1"/>
  <c r="V119" i="12" s="1"/>
  <c r="W119" i="12" s="1"/>
  <c r="X119" i="12" s="1"/>
  <c r="Y119" i="12" s="1"/>
  <c r="AA119" i="12" s="1"/>
  <c r="AC119" i="12" s="1"/>
  <c r="AE119" i="12" s="1"/>
  <c r="AF119" i="12" s="1"/>
  <c r="AG119" i="12" s="1"/>
  <c r="AH119" i="12" s="1"/>
  <c r="AJ119" i="12" s="1"/>
  <c r="BA119" i="12"/>
  <c r="H120" i="12"/>
  <c r="L120" i="12"/>
  <c r="M120" i="12"/>
  <c r="N120" i="12"/>
  <c r="P120" i="12" s="1"/>
  <c r="R120" i="12" s="1"/>
  <c r="S120" i="12" s="1"/>
  <c r="U120" i="12" s="1"/>
  <c r="V120" i="12" s="1"/>
  <c r="W120" i="12" s="1"/>
  <c r="X120" i="12" s="1"/>
  <c r="Y120" i="12" s="1"/>
  <c r="AA120" i="12" s="1"/>
  <c r="AC120" i="12" s="1"/>
  <c r="AE120" i="12" s="1"/>
  <c r="AF120" i="12" s="1"/>
  <c r="AG120" i="12" s="1"/>
  <c r="AH120" i="12" s="1"/>
  <c r="AJ120" i="12" s="1"/>
  <c r="BA120" i="12"/>
  <c r="H121" i="12"/>
  <c r="L121" i="12"/>
  <c r="M121" i="12"/>
  <c r="N121" i="12"/>
  <c r="P121" i="12" s="1"/>
  <c r="R121" i="12" s="1"/>
  <c r="S121" i="12" s="1"/>
  <c r="U121" i="12" s="1"/>
  <c r="V121" i="12" s="1"/>
  <c r="W121" i="12" s="1"/>
  <c r="X121" i="12" s="1"/>
  <c r="Y121" i="12" s="1"/>
  <c r="AA121" i="12" s="1"/>
  <c r="AC121" i="12" s="1"/>
  <c r="AE121" i="12" s="1"/>
  <c r="AF121" i="12" s="1"/>
  <c r="AG121" i="12" s="1"/>
  <c r="AH121" i="12" s="1"/>
  <c r="AJ121" i="12" s="1"/>
  <c r="BA121" i="12"/>
  <c r="H122" i="12"/>
  <c r="L122" i="12"/>
  <c r="M122" i="12"/>
  <c r="N122" i="12"/>
  <c r="P122" i="12"/>
  <c r="R122" i="12" s="1"/>
  <c r="S122" i="12" s="1"/>
  <c r="U122" i="12" s="1"/>
  <c r="V122" i="12" s="1"/>
  <c r="W122" i="12" s="1"/>
  <c r="X122" i="12" s="1"/>
  <c r="Y122" i="12" s="1"/>
  <c r="AA122" i="12" s="1"/>
  <c r="AC122" i="12" s="1"/>
  <c r="AE122" i="12" s="1"/>
  <c r="AF122" i="12" s="1"/>
  <c r="AG122" i="12" s="1"/>
  <c r="AH122" i="12" s="1"/>
  <c r="AJ122" i="12" s="1"/>
  <c r="BA122" i="12"/>
  <c r="H123" i="12"/>
  <c r="L123" i="12"/>
  <c r="M123" i="12"/>
  <c r="N123" i="12"/>
  <c r="P123" i="12" s="1"/>
  <c r="R123" i="12" s="1"/>
  <c r="S123" i="12" s="1"/>
  <c r="U123" i="12" s="1"/>
  <c r="V123" i="12" s="1"/>
  <c r="W123" i="12" s="1"/>
  <c r="X123" i="12" s="1"/>
  <c r="Y123" i="12" s="1"/>
  <c r="AA123" i="12" s="1"/>
  <c r="AC123" i="12" s="1"/>
  <c r="AE123" i="12" s="1"/>
  <c r="AF123" i="12" s="1"/>
  <c r="AG123" i="12" s="1"/>
  <c r="AH123" i="12" s="1"/>
  <c r="AJ123" i="12" s="1"/>
  <c r="BA123" i="12"/>
  <c r="H124" i="12"/>
  <c r="L124" i="12"/>
  <c r="M124" i="12"/>
  <c r="N124" i="12"/>
  <c r="P124" i="12" s="1"/>
  <c r="R124" i="12" s="1"/>
  <c r="S124" i="12" s="1"/>
  <c r="U124" i="12" s="1"/>
  <c r="V124" i="12" s="1"/>
  <c r="W124" i="12" s="1"/>
  <c r="X124" i="12" s="1"/>
  <c r="Y124" i="12" s="1"/>
  <c r="AA124" i="12" s="1"/>
  <c r="AC124" i="12" s="1"/>
  <c r="AE124" i="12" s="1"/>
  <c r="AF124" i="12" s="1"/>
  <c r="AG124" i="12" s="1"/>
  <c r="AH124" i="12" s="1"/>
  <c r="AJ124" i="12" s="1"/>
  <c r="BA124" i="12"/>
  <c r="H125" i="12"/>
  <c r="L125" i="12"/>
  <c r="M125" i="12"/>
  <c r="N125" i="12"/>
  <c r="P125" i="12" s="1"/>
  <c r="R125" i="12" s="1"/>
  <c r="S125" i="12" s="1"/>
  <c r="U125" i="12" s="1"/>
  <c r="V125" i="12" s="1"/>
  <c r="W125" i="12" s="1"/>
  <c r="X125" i="12" s="1"/>
  <c r="Y125" i="12" s="1"/>
  <c r="AA125" i="12" s="1"/>
  <c r="AC125" i="12" s="1"/>
  <c r="AE125" i="12" s="1"/>
  <c r="AF125" i="12" s="1"/>
  <c r="AG125" i="12" s="1"/>
  <c r="AH125" i="12" s="1"/>
  <c r="AJ125" i="12" s="1"/>
  <c r="BA125" i="12"/>
  <c r="H126" i="12"/>
  <c r="L126" i="12"/>
  <c r="M126" i="12"/>
  <c r="N126" i="12"/>
  <c r="P126" i="12" s="1"/>
  <c r="R126" i="12" s="1"/>
  <c r="S126" i="12" s="1"/>
  <c r="U126" i="12" s="1"/>
  <c r="V126" i="12" s="1"/>
  <c r="W126" i="12" s="1"/>
  <c r="X126" i="12" s="1"/>
  <c r="Y126" i="12" s="1"/>
  <c r="AA126" i="12" s="1"/>
  <c r="AC126" i="12" s="1"/>
  <c r="AE126" i="12" s="1"/>
  <c r="AF126" i="12" s="1"/>
  <c r="AG126" i="12" s="1"/>
  <c r="AH126" i="12" s="1"/>
  <c r="AJ126" i="12" s="1"/>
  <c r="BA126" i="12"/>
  <c r="H127" i="12"/>
  <c r="L127" i="12"/>
  <c r="M127" i="12"/>
  <c r="N127" i="12"/>
  <c r="P127" i="12" s="1"/>
  <c r="R127" i="12" s="1"/>
  <c r="S127" i="12" s="1"/>
  <c r="U127" i="12" s="1"/>
  <c r="V127" i="12" s="1"/>
  <c r="W127" i="12" s="1"/>
  <c r="X127" i="12" s="1"/>
  <c r="Y127" i="12" s="1"/>
  <c r="AA127" i="12" s="1"/>
  <c r="AC127" i="12" s="1"/>
  <c r="AE127" i="12" s="1"/>
  <c r="AF127" i="12" s="1"/>
  <c r="AG127" i="12" s="1"/>
  <c r="AH127" i="12" s="1"/>
  <c r="AJ127" i="12" s="1"/>
  <c r="BA127" i="12"/>
  <c r="H128" i="12"/>
  <c r="L128" i="12"/>
  <c r="M128" i="12"/>
  <c r="N128" i="12"/>
  <c r="P128" i="12" s="1"/>
  <c r="R128" i="12" s="1"/>
  <c r="S128" i="12" s="1"/>
  <c r="U128" i="12" s="1"/>
  <c r="V128" i="12" s="1"/>
  <c r="W128" i="12" s="1"/>
  <c r="X128" i="12" s="1"/>
  <c r="Y128" i="12" s="1"/>
  <c r="AA128" i="12" s="1"/>
  <c r="AC128" i="12" s="1"/>
  <c r="AE128" i="12" s="1"/>
  <c r="AF128" i="12" s="1"/>
  <c r="AG128" i="12" s="1"/>
  <c r="AH128" i="12" s="1"/>
  <c r="AJ128" i="12" s="1"/>
  <c r="BA128" i="12"/>
  <c r="H129" i="12"/>
  <c r="L129" i="12"/>
  <c r="M129" i="12"/>
  <c r="N129" i="12"/>
  <c r="P129" i="12" s="1"/>
  <c r="R129" i="12" s="1"/>
  <c r="S129" i="12" s="1"/>
  <c r="U129" i="12" s="1"/>
  <c r="V129" i="12" s="1"/>
  <c r="W129" i="12" s="1"/>
  <c r="X129" i="12" s="1"/>
  <c r="Y129" i="12" s="1"/>
  <c r="AA129" i="12" s="1"/>
  <c r="AC129" i="12" s="1"/>
  <c r="AE129" i="12" s="1"/>
  <c r="AF129" i="12" s="1"/>
  <c r="AG129" i="12" s="1"/>
  <c r="AH129" i="12" s="1"/>
  <c r="AJ129" i="12" s="1"/>
  <c r="BA129" i="12"/>
  <c r="H130" i="12"/>
  <c r="L130" i="12"/>
  <c r="M130" i="12"/>
  <c r="N130" i="12"/>
  <c r="P130" i="12" s="1"/>
  <c r="R130" i="12" s="1"/>
  <c r="S130" i="12" s="1"/>
  <c r="U130" i="12" s="1"/>
  <c r="V130" i="12" s="1"/>
  <c r="W130" i="12" s="1"/>
  <c r="X130" i="12" s="1"/>
  <c r="Y130" i="12" s="1"/>
  <c r="AA130" i="12" s="1"/>
  <c r="AC130" i="12" s="1"/>
  <c r="AE130" i="12" s="1"/>
  <c r="AF130" i="12" s="1"/>
  <c r="AG130" i="12" s="1"/>
  <c r="AH130" i="12" s="1"/>
  <c r="AJ130" i="12" s="1"/>
  <c r="H131" i="12"/>
  <c r="L131" i="12"/>
  <c r="M131" i="12"/>
  <c r="N131" i="12"/>
  <c r="P131" i="12" s="1"/>
  <c r="R131" i="12" s="1"/>
  <c r="S131" i="12" s="1"/>
  <c r="U131" i="12" s="1"/>
  <c r="V131" i="12" s="1"/>
  <c r="W131" i="12" s="1"/>
  <c r="X131" i="12" s="1"/>
  <c r="Y131" i="12" s="1"/>
  <c r="AA131" i="12" s="1"/>
  <c r="AC131" i="12" s="1"/>
  <c r="AE131" i="12" s="1"/>
  <c r="AF131" i="12" s="1"/>
  <c r="AG131" i="12" s="1"/>
  <c r="AH131" i="12" s="1"/>
  <c r="AJ131" i="12" s="1"/>
  <c r="H132" i="12"/>
  <c r="L132" i="12"/>
  <c r="M132" i="12"/>
  <c r="N132" i="12"/>
  <c r="P132" i="12" s="1"/>
  <c r="R132" i="12" s="1"/>
  <c r="S132" i="12" s="1"/>
  <c r="U132" i="12" s="1"/>
  <c r="V132" i="12" s="1"/>
  <c r="W132" i="12" s="1"/>
  <c r="X132" i="12" s="1"/>
  <c r="Y132" i="12" s="1"/>
  <c r="AA132" i="12" s="1"/>
  <c r="AC132" i="12" s="1"/>
  <c r="AE132" i="12" s="1"/>
  <c r="AF132" i="12" s="1"/>
  <c r="AG132" i="12" s="1"/>
  <c r="AH132" i="12" s="1"/>
  <c r="AJ132" i="12" s="1"/>
  <c r="H133" i="12"/>
  <c r="L133" i="12"/>
  <c r="M133" i="12"/>
  <c r="N133" i="12"/>
  <c r="P133" i="12" s="1"/>
  <c r="R133" i="12" s="1"/>
  <c r="S133" i="12" s="1"/>
  <c r="U133" i="12" s="1"/>
  <c r="V133" i="12" s="1"/>
  <c r="W133" i="12" s="1"/>
  <c r="X133" i="12" s="1"/>
  <c r="Y133" i="12" s="1"/>
  <c r="AA133" i="12" s="1"/>
  <c r="AC133" i="12" s="1"/>
  <c r="AE133" i="12" s="1"/>
  <c r="AF133" i="12" s="1"/>
  <c r="AG133" i="12" s="1"/>
  <c r="AH133" i="12" s="1"/>
  <c r="AJ133" i="12" s="1"/>
  <c r="O133" i="11"/>
  <c r="Q133" i="11" s="1"/>
  <c r="S133" i="11" s="1"/>
  <c r="T133" i="11" s="1"/>
  <c r="V133" i="11" s="1"/>
  <c r="W133" i="11" s="1"/>
  <c r="X133" i="11" s="1"/>
  <c r="Y133" i="11" s="1"/>
  <c r="Z133" i="11" s="1"/>
  <c r="AB133" i="11" s="1"/>
  <c r="AD133" i="11" s="1"/>
  <c r="AF133" i="11" s="1"/>
  <c r="AG133" i="11" s="1"/>
  <c r="AH133" i="11" s="1"/>
  <c r="AI133" i="11" s="1"/>
  <c r="AK133" i="11" s="1"/>
  <c r="N133" i="11"/>
  <c r="M133" i="11"/>
  <c r="O132" i="11"/>
  <c r="Q132" i="11" s="1"/>
  <c r="S132" i="11" s="1"/>
  <c r="T132" i="11" s="1"/>
  <c r="V132" i="11" s="1"/>
  <c r="W132" i="11" s="1"/>
  <c r="X132" i="11" s="1"/>
  <c r="Y132" i="11" s="1"/>
  <c r="Z132" i="11" s="1"/>
  <c r="AB132" i="11" s="1"/>
  <c r="AD132" i="11" s="1"/>
  <c r="AF132" i="11" s="1"/>
  <c r="AG132" i="11" s="1"/>
  <c r="AH132" i="11" s="1"/>
  <c r="AI132" i="11" s="1"/>
  <c r="AK132" i="11" s="1"/>
  <c r="N132" i="11"/>
  <c r="M132" i="11"/>
  <c r="O131" i="11"/>
  <c r="Q131" i="11" s="1"/>
  <c r="S131" i="11" s="1"/>
  <c r="T131" i="11" s="1"/>
  <c r="V131" i="11" s="1"/>
  <c r="W131" i="11" s="1"/>
  <c r="X131" i="11" s="1"/>
  <c r="Y131" i="11" s="1"/>
  <c r="Z131" i="11" s="1"/>
  <c r="AB131" i="11" s="1"/>
  <c r="AD131" i="11" s="1"/>
  <c r="AF131" i="11" s="1"/>
  <c r="AG131" i="11" s="1"/>
  <c r="AH131" i="11" s="1"/>
  <c r="AI131" i="11" s="1"/>
  <c r="AK131" i="11" s="1"/>
  <c r="N131" i="11"/>
  <c r="M131" i="11"/>
  <c r="O130" i="11"/>
  <c r="Q130" i="11" s="1"/>
  <c r="S130" i="11" s="1"/>
  <c r="T130" i="11" s="1"/>
  <c r="V130" i="11" s="1"/>
  <c r="W130" i="11" s="1"/>
  <c r="X130" i="11" s="1"/>
  <c r="Y130" i="11" s="1"/>
  <c r="Z130" i="11" s="1"/>
  <c r="AB130" i="11" s="1"/>
  <c r="AD130" i="11" s="1"/>
  <c r="AF130" i="11" s="1"/>
  <c r="AG130" i="11" s="1"/>
  <c r="AH130" i="11" s="1"/>
  <c r="AI130" i="11" s="1"/>
  <c r="AK130" i="11" s="1"/>
  <c r="N130" i="11"/>
  <c r="M130" i="11"/>
  <c r="BB129" i="11"/>
  <c r="O129" i="11"/>
  <c r="Q129" i="11" s="1"/>
  <c r="S129" i="11" s="1"/>
  <c r="T129" i="11" s="1"/>
  <c r="V129" i="11" s="1"/>
  <c r="W129" i="11" s="1"/>
  <c r="X129" i="11" s="1"/>
  <c r="Y129" i="11" s="1"/>
  <c r="Z129" i="11" s="1"/>
  <c r="AB129" i="11" s="1"/>
  <c r="AD129" i="11" s="1"/>
  <c r="AF129" i="11" s="1"/>
  <c r="AG129" i="11" s="1"/>
  <c r="AH129" i="11" s="1"/>
  <c r="AI129" i="11" s="1"/>
  <c r="AK129" i="11" s="1"/>
  <c r="N129" i="11"/>
  <c r="M129" i="11"/>
  <c r="BB128" i="11"/>
  <c r="O128" i="11"/>
  <c r="Q128" i="11" s="1"/>
  <c r="S128" i="11" s="1"/>
  <c r="T128" i="11" s="1"/>
  <c r="V128" i="11" s="1"/>
  <c r="W128" i="11" s="1"/>
  <c r="X128" i="11" s="1"/>
  <c r="Y128" i="11" s="1"/>
  <c r="Z128" i="11" s="1"/>
  <c r="AB128" i="11" s="1"/>
  <c r="AD128" i="11" s="1"/>
  <c r="AF128" i="11" s="1"/>
  <c r="AG128" i="11" s="1"/>
  <c r="AH128" i="11" s="1"/>
  <c r="AI128" i="11" s="1"/>
  <c r="AK128" i="11" s="1"/>
  <c r="N128" i="11"/>
  <c r="M128" i="11"/>
  <c r="BB127" i="11"/>
  <c r="O127" i="11"/>
  <c r="Q127" i="11" s="1"/>
  <c r="S127" i="11" s="1"/>
  <c r="T127" i="11" s="1"/>
  <c r="V127" i="11" s="1"/>
  <c r="W127" i="11" s="1"/>
  <c r="X127" i="11" s="1"/>
  <c r="Y127" i="11" s="1"/>
  <c r="Z127" i="11" s="1"/>
  <c r="AB127" i="11" s="1"/>
  <c r="AD127" i="11" s="1"/>
  <c r="AF127" i="11" s="1"/>
  <c r="AG127" i="11" s="1"/>
  <c r="AH127" i="11" s="1"/>
  <c r="AI127" i="11" s="1"/>
  <c r="AK127" i="11" s="1"/>
  <c r="N127" i="11"/>
  <c r="M127" i="11"/>
  <c r="BB126" i="11"/>
  <c r="O126" i="11"/>
  <c r="Q126" i="11" s="1"/>
  <c r="S126" i="11" s="1"/>
  <c r="T126" i="11" s="1"/>
  <c r="V126" i="11" s="1"/>
  <c r="W126" i="11" s="1"/>
  <c r="X126" i="11" s="1"/>
  <c r="Y126" i="11" s="1"/>
  <c r="Z126" i="11" s="1"/>
  <c r="AB126" i="11" s="1"/>
  <c r="AD126" i="11" s="1"/>
  <c r="AF126" i="11" s="1"/>
  <c r="AG126" i="11" s="1"/>
  <c r="AH126" i="11" s="1"/>
  <c r="AI126" i="11" s="1"/>
  <c r="AK126" i="11" s="1"/>
  <c r="N126" i="11"/>
  <c r="M126" i="11"/>
  <c r="BB125" i="11"/>
  <c r="O125" i="11"/>
  <c r="Q125" i="11" s="1"/>
  <c r="S125" i="11" s="1"/>
  <c r="T125" i="11" s="1"/>
  <c r="V125" i="11" s="1"/>
  <c r="W125" i="11" s="1"/>
  <c r="X125" i="11" s="1"/>
  <c r="Y125" i="11" s="1"/>
  <c r="Z125" i="11" s="1"/>
  <c r="AB125" i="11" s="1"/>
  <c r="AD125" i="11" s="1"/>
  <c r="AF125" i="11" s="1"/>
  <c r="AG125" i="11" s="1"/>
  <c r="AH125" i="11" s="1"/>
  <c r="AI125" i="11" s="1"/>
  <c r="AK125" i="11" s="1"/>
  <c r="N125" i="11"/>
  <c r="M125" i="11"/>
  <c r="BB124" i="11"/>
  <c r="O124" i="11"/>
  <c r="Q124" i="11" s="1"/>
  <c r="S124" i="11" s="1"/>
  <c r="T124" i="11" s="1"/>
  <c r="V124" i="11" s="1"/>
  <c r="W124" i="11" s="1"/>
  <c r="X124" i="11" s="1"/>
  <c r="Y124" i="11" s="1"/>
  <c r="Z124" i="11" s="1"/>
  <c r="AB124" i="11" s="1"/>
  <c r="AD124" i="11" s="1"/>
  <c r="AF124" i="11" s="1"/>
  <c r="AG124" i="11" s="1"/>
  <c r="AH124" i="11" s="1"/>
  <c r="AI124" i="11" s="1"/>
  <c r="AK124" i="11" s="1"/>
  <c r="N124" i="11"/>
  <c r="M124" i="11"/>
  <c r="BB123" i="11"/>
  <c r="O123" i="11"/>
  <c r="Q123" i="11" s="1"/>
  <c r="S123" i="11" s="1"/>
  <c r="T123" i="11" s="1"/>
  <c r="V123" i="11" s="1"/>
  <c r="W123" i="11" s="1"/>
  <c r="X123" i="11" s="1"/>
  <c r="Y123" i="11" s="1"/>
  <c r="Z123" i="11" s="1"/>
  <c r="AB123" i="11" s="1"/>
  <c r="AD123" i="11" s="1"/>
  <c r="AF123" i="11" s="1"/>
  <c r="AG123" i="11" s="1"/>
  <c r="AH123" i="11" s="1"/>
  <c r="AI123" i="11" s="1"/>
  <c r="AK123" i="11" s="1"/>
  <c r="N123" i="11"/>
  <c r="M123" i="11"/>
  <c r="BB122" i="11"/>
  <c r="O122" i="11"/>
  <c r="Q122" i="11" s="1"/>
  <c r="S122" i="11" s="1"/>
  <c r="T122" i="11" s="1"/>
  <c r="V122" i="11" s="1"/>
  <c r="W122" i="11" s="1"/>
  <c r="X122" i="11" s="1"/>
  <c r="Y122" i="11" s="1"/>
  <c r="Z122" i="11" s="1"/>
  <c r="AB122" i="11" s="1"/>
  <c r="AD122" i="11" s="1"/>
  <c r="AF122" i="11" s="1"/>
  <c r="AG122" i="11" s="1"/>
  <c r="AH122" i="11" s="1"/>
  <c r="AI122" i="11" s="1"/>
  <c r="AK122" i="11" s="1"/>
  <c r="N122" i="11"/>
  <c r="M122" i="11"/>
  <c r="BB121" i="11"/>
  <c r="O121" i="11"/>
  <c r="Q121" i="11" s="1"/>
  <c r="S121" i="11" s="1"/>
  <c r="T121" i="11" s="1"/>
  <c r="V121" i="11" s="1"/>
  <c r="W121" i="11" s="1"/>
  <c r="X121" i="11" s="1"/>
  <c r="Y121" i="11" s="1"/>
  <c r="Z121" i="11" s="1"/>
  <c r="AB121" i="11" s="1"/>
  <c r="AD121" i="11" s="1"/>
  <c r="AF121" i="11" s="1"/>
  <c r="AG121" i="11" s="1"/>
  <c r="AH121" i="11" s="1"/>
  <c r="AI121" i="11" s="1"/>
  <c r="AK121" i="11" s="1"/>
  <c r="N121" i="11"/>
  <c r="M121" i="11"/>
  <c r="BB120" i="11"/>
  <c r="O120" i="11"/>
  <c r="Q120" i="11" s="1"/>
  <c r="S120" i="11" s="1"/>
  <c r="T120" i="11" s="1"/>
  <c r="V120" i="11" s="1"/>
  <c r="W120" i="11" s="1"/>
  <c r="X120" i="11" s="1"/>
  <c r="Y120" i="11" s="1"/>
  <c r="Z120" i="11" s="1"/>
  <c r="AB120" i="11" s="1"/>
  <c r="AD120" i="11" s="1"/>
  <c r="AF120" i="11" s="1"/>
  <c r="AG120" i="11" s="1"/>
  <c r="AH120" i="11" s="1"/>
  <c r="AI120" i="11" s="1"/>
  <c r="AK120" i="11" s="1"/>
  <c r="N120" i="11"/>
  <c r="M120" i="11"/>
  <c r="BB119" i="11"/>
  <c r="O119" i="11"/>
  <c r="Q119" i="11" s="1"/>
  <c r="S119" i="11" s="1"/>
  <c r="T119" i="11" s="1"/>
  <c r="V119" i="11" s="1"/>
  <c r="W119" i="11" s="1"/>
  <c r="X119" i="11" s="1"/>
  <c r="Y119" i="11" s="1"/>
  <c r="Z119" i="11" s="1"/>
  <c r="AB119" i="11" s="1"/>
  <c r="AD119" i="11" s="1"/>
  <c r="AF119" i="11" s="1"/>
  <c r="AG119" i="11" s="1"/>
  <c r="AH119" i="11" s="1"/>
  <c r="AI119" i="11" s="1"/>
  <c r="AK119" i="11" s="1"/>
  <c r="N119" i="11"/>
  <c r="M119" i="11"/>
  <c r="BB118" i="11"/>
  <c r="O118" i="11"/>
  <c r="Q118" i="11" s="1"/>
  <c r="S118" i="11" s="1"/>
  <c r="T118" i="11" s="1"/>
  <c r="V118" i="11" s="1"/>
  <c r="W118" i="11" s="1"/>
  <c r="X118" i="11" s="1"/>
  <c r="Y118" i="11" s="1"/>
  <c r="Z118" i="11" s="1"/>
  <c r="AB118" i="11" s="1"/>
  <c r="AD118" i="11" s="1"/>
  <c r="AF118" i="11" s="1"/>
  <c r="AG118" i="11" s="1"/>
  <c r="AH118" i="11" s="1"/>
  <c r="AI118" i="11" s="1"/>
  <c r="AK118" i="11" s="1"/>
  <c r="N118" i="11"/>
  <c r="M118" i="11"/>
  <c r="BB117" i="11"/>
  <c r="O117" i="11"/>
  <c r="Q117" i="11" s="1"/>
  <c r="S117" i="11" s="1"/>
  <c r="T117" i="11" s="1"/>
  <c r="V117" i="11" s="1"/>
  <c r="W117" i="11" s="1"/>
  <c r="X117" i="11" s="1"/>
  <c r="Y117" i="11" s="1"/>
  <c r="Z117" i="11" s="1"/>
  <c r="AB117" i="11" s="1"/>
  <c r="AD117" i="11" s="1"/>
  <c r="AF117" i="11" s="1"/>
  <c r="AG117" i="11" s="1"/>
  <c r="AH117" i="11" s="1"/>
  <c r="AI117" i="11" s="1"/>
  <c r="AK117" i="11" s="1"/>
  <c r="N117" i="11"/>
  <c r="M117" i="11"/>
  <c r="BB116" i="11"/>
  <c r="O116" i="11"/>
  <c r="Q116" i="11" s="1"/>
  <c r="S116" i="11" s="1"/>
  <c r="T116" i="11" s="1"/>
  <c r="V116" i="11" s="1"/>
  <c r="W116" i="11" s="1"/>
  <c r="X116" i="11" s="1"/>
  <c r="Y116" i="11" s="1"/>
  <c r="Z116" i="11" s="1"/>
  <c r="AB116" i="11" s="1"/>
  <c r="AD116" i="11" s="1"/>
  <c r="AF116" i="11" s="1"/>
  <c r="AG116" i="11" s="1"/>
  <c r="AH116" i="11" s="1"/>
  <c r="AI116" i="11" s="1"/>
  <c r="AK116" i="11" s="1"/>
  <c r="N116" i="11"/>
  <c r="M116" i="11"/>
  <c r="BB115" i="11"/>
  <c r="O115" i="11"/>
  <c r="Q115" i="11" s="1"/>
  <c r="S115" i="11" s="1"/>
  <c r="T115" i="11" s="1"/>
  <c r="V115" i="11" s="1"/>
  <c r="W115" i="11" s="1"/>
  <c r="X115" i="11" s="1"/>
  <c r="Y115" i="11" s="1"/>
  <c r="Z115" i="11" s="1"/>
  <c r="AB115" i="11" s="1"/>
  <c r="AD115" i="11" s="1"/>
  <c r="AF115" i="11" s="1"/>
  <c r="AG115" i="11" s="1"/>
  <c r="AH115" i="11" s="1"/>
  <c r="AI115" i="11" s="1"/>
  <c r="AK115" i="11" s="1"/>
  <c r="N115" i="11"/>
  <c r="M115" i="11"/>
  <c r="BB114" i="11"/>
  <c r="O114" i="11"/>
  <c r="Q114" i="11" s="1"/>
  <c r="S114" i="11" s="1"/>
  <c r="T114" i="11" s="1"/>
  <c r="V114" i="11" s="1"/>
  <c r="W114" i="11" s="1"/>
  <c r="X114" i="11" s="1"/>
  <c r="Y114" i="11" s="1"/>
  <c r="Z114" i="11" s="1"/>
  <c r="AB114" i="11" s="1"/>
  <c r="AD114" i="11" s="1"/>
  <c r="AF114" i="11" s="1"/>
  <c r="AG114" i="11" s="1"/>
  <c r="AH114" i="11" s="1"/>
  <c r="AI114" i="11" s="1"/>
  <c r="AK114" i="11" s="1"/>
  <c r="N114" i="11"/>
  <c r="M114" i="11"/>
  <c r="BB113" i="11"/>
  <c r="O113" i="11"/>
  <c r="Q113" i="11" s="1"/>
  <c r="S113" i="11" s="1"/>
  <c r="T113" i="11" s="1"/>
  <c r="V113" i="11" s="1"/>
  <c r="W113" i="11" s="1"/>
  <c r="X113" i="11" s="1"/>
  <c r="Y113" i="11" s="1"/>
  <c r="Z113" i="11" s="1"/>
  <c r="AB113" i="11" s="1"/>
  <c r="AD113" i="11" s="1"/>
  <c r="AF113" i="11" s="1"/>
  <c r="AG113" i="11" s="1"/>
  <c r="AH113" i="11" s="1"/>
  <c r="AI113" i="11" s="1"/>
  <c r="AK113" i="11" s="1"/>
  <c r="N113" i="11"/>
  <c r="M113" i="11"/>
  <c r="BB112" i="11"/>
  <c r="O112" i="11"/>
  <c r="Q112" i="11" s="1"/>
  <c r="S112" i="11" s="1"/>
  <c r="T112" i="11" s="1"/>
  <c r="V112" i="11" s="1"/>
  <c r="W112" i="11" s="1"/>
  <c r="X112" i="11" s="1"/>
  <c r="Y112" i="11" s="1"/>
  <c r="Z112" i="11" s="1"/>
  <c r="AB112" i="11" s="1"/>
  <c r="AD112" i="11" s="1"/>
  <c r="AF112" i="11" s="1"/>
  <c r="AG112" i="11" s="1"/>
  <c r="AH112" i="11" s="1"/>
  <c r="AI112" i="11" s="1"/>
  <c r="AK112" i="11" s="1"/>
  <c r="N112" i="11"/>
  <c r="M112" i="11"/>
  <c r="BB111" i="11"/>
  <c r="O111" i="11"/>
  <c r="Q111" i="11" s="1"/>
  <c r="S111" i="11" s="1"/>
  <c r="T111" i="11" s="1"/>
  <c r="V111" i="11" s="1"/>
  <c r="W111" i="11" s="1"/>
  <c r="X111" i="11" s="1"/>
  <c r="Y111" i="11" s="1"/>
  <c r="Z111" i="11" s="1"/>
  <c r="AB111" i="11" s="1"/>
  <c r="AD111" i="11" s="1"/>
  <c r="AF111" i="11" s="1"/>
  <c r="AG111" i="11" s="1"/>
  <c r="AH111" i="11" s="1"/>
  <c r="AI111" i="11" s="1"/>
  <c r="AK111" i="11" s="1"/>
  <c r="N111" i="11"/>
  <c r="M111" i="11"/>
  <c r="BB110" i="11"/>
  <c r="O110" i="11"/>
  <c r="Q110" i="11" s="1"/>
  <c r="S110" i="11" s="1"/>
  <c r="T110" i="11" s="1"/>
  <c r="V110" i="11" s="1"/>
  <c r="W110" i="11" s="1"/>
  <c r="X110" i="11" s="1"/>
  <c r="Y110" i="11" s="1"/>
  <c r="Z110" i="11" s="1"/>
  <c r="AB110" i="11" s="1"/>
  <c r="AD110" i="11" s="1"/>
  <c r="AF110" i="11" s="1"/>
  <c r="AG110" i="11" s="1"/>
  <c r="AH110" i="11" s="1"/>
  <c r="AI110" i="11" s="1"/>
  <c r="AK110" i="11" s="1"/>
  <c r="N110" i="11"/>
  <c r="M110" i="11"/>
  <c r="BB109" i="11"/>
  <c r="O109" i="11"/>
  <c r="Q109" i="11" s="1"/>
  <c r="S109" i="11" s="1"/>
  <c r="T109" i="11" s="1"/>
  <c r="V109" i="11" s="1"/>
  <c r="W109" i="11" s="1"/>
  <c r="X109" i="11" s="1"/>
  <c r="Y109" i="11" s="1"/>
  <c r="Z109" i="11" s="1"/>
  <c r="AB109" i="11" s="1"/>
  <c r="AD109" i="11" s="1"/>
  <c r="AF109" i="11" s="1"/>
  <c r="AG109" i="11" s="1"/>
  <c r="AH109" i="11" s="1"/>
  <c r="AI109" i="11" s="1"/>
  <c r="AK109" i="11" s="1"/>
  <c r="N109" i="11"/>
  <c r="M109" i="11"/>
  <c r="BB108" i="11"/>
  <c r="O108" i="11"/>
  <c r="Q108" i="11" s="1"/>
  <c r="S108" i="11" s="1"/>
  <c r="T108" i="11" s="1"/>
  <c r="V108" i="11" s="1"/>
  <c r="W108" i="11" s="1"/>
  <c r="X108" i="11" s="1"/>
  <c r="Y108" i="11" s="1"/>
  <c r="Z108" i="11" s="1"/>
  <c r="AB108" i="11" s="1"/>
  <c r="AD108" i="11" s="1"/>
  <c r="AF108" i="11" s="1"/>
  <c r="AG108" i="11" s="1"/>
  <c r="AH108" i="11" s="1"/>
  <c r="AI108" i="11" s="1"/>
  <c r="AK108" i="11" s="1"/>
  <c r="N108" i="11"/>
  <c r="M108" i="11"/>
  <c r="BB107" i="11"/>
  <c r="O107" i="11"/>
  <c r="Q107" i="11" s="1"/>
  <c r="S107" i="11" s="1"/>
  <c r="T107" i="11" s="1"/>
  <c r="V107" i="11" s="1"/>
  <c r="W107" i="11" s="1"/>
  <c r="X107" i="11" s="1"/>
  <c r="Y107" i="11" s="1"/>
  <c r="Z107" i="11" s="1"/>
  <c r="AB107" i="11" s="1"/>
  <c r="AD107" i="11" s="1"/>
  <c r="AF107" i="11" s="1"/>
  <c r="AG107" i="11" s="1"/>
  <c r="AH107" i="11" s="1"/>
  <c r="AI107" i="11" s="1"/>
  <c r="AK107" i="11" s="1"/>
  <c r="N107" i="11"/>
  <c r="M107" i="11"/>
  <c r="BB106" i="11"/>
  <c r="O106" i="11"/>
  <c r="Q106" i="11" s="1"/>
  <c r="S106" i="11" s="1"/>
  <c r="T106" i="11" s="1"/>
  <c r="V106" i="11" s="1"/>
  <c r="W106" i="11" s="1"/>
  <c r="X106" i="11" s="1"/>
  <c r="Y106" i="11" s="1"/>
  <c r="Z106" i="11" s="1"/>
  <c r="AB106" i="11" s="1"/>
  <c r="AD106" i="11" s="1"/>
  <c r="AF106" i="11" s="1"/>
  <c r="AG106" i="11" s="1"/>
  <c r="AH106" i="11" s="1"/>
  <c r="AI106" i="11" s="1"/>
  <c r="AK106" i="11" s="1"/>
  <c r="N106" i="11"/>
  <c r="M106" i="11"/>
  <c r="BB105" i="11"/>
  <c r="O105" i="11"/>
  <c r="Q105" i="11" s="1"/>
  <c r="S105" i="11" s="1"/>
  <c r="T105" i="11" s="1"/>
  <c r="V105" i="11" s="1"/>
  <c r="W105" i="11" s="1"/>
  <c r="X105" i="11" s="1"/>
  <c r="Y105" i="11" s="1"/>
  <c r="Z105" i="11" s="1"/>
  <c r="AB105" i="11" s="1"/>
  <c r="AD105" i="11" s="1"/>
  <c r="AF105" i="11" s="1"/>
  <c r="AG105" i="11" s="1"/>
  <c r="AH105" i="11" s="1"/>
  <c r="AI105" i="11" s="1"/>
  <c r="AK105" i="11" s="1"/>
  <c r="N105" i="11"/>
  <c r="M105" i="11"/>
  <c r="BB104" i="11"/>
  <c r="O104" i="11"/>
  <c r="Q104" i="11" s="1"/>
  <c r="S104" i="11" s="1"/>
  <c r="T104" i="11" s="1"/>
  <c r="V104" i="11" s="1"/>
  <c r="W104" i="11" s="1"/>
  <c r="X104" i="11" s="1"/>
  <c r="Y104" i="11" s="1"/>
  <c r="Z104" i="11" s="1"/>
  <c r="AB104" i="11" s="1"/>
  <c r="AD104" i="11" s="1"/>
  <c r="AF104" i="11" s="1"/>
  <c r="AG104" i="11" s="1"/>
  <c r="AH104" i="11" s="1"/>
  <c r="AI104" i="11" s="1"/>
  <c r="AK104" i="11" s="1"/>
  <c r="N104" i="11"/>
  <c r="M104" i="11"/>
  <c r="BB103" i="11"/>
  <c r="O103" i="11"/>
  <c r="Q103" i="11" s="1"/>
  <c r="S103" i="11" s="1"/>
  <c r="T103" i="11" s="1"/>
  <c r="V103" i="11" s="1"/>
  <c r="W103" i="11" s="1"/>
  <c r="X103" i="11" s="1"/>
  <c r="Y103" i="11" s="1"/>
  <c r="Z103" i="11" s="1"/>
  <c r="AB103" i="11" s="1"/>
  <c r="AD103" i="11" s="1"/>
  <c r="AF103" i="11" s="1"/>
  <c r="AG103" i="11" s="1"/>
  <c r="AH103" i="11" s="1"/>
  <c r="AI103" i="11" s="1"/>
  <c r="AK103" i="11" s="1"/>
  <c r="N103" i="11"/>
  <c r="M103" i="11"/>
  <c r="BB102" i="11"/>
  <c r="O102" i="11"/>
  <c r="Q102" i="11" s="1"/>
  <c r="S102" i="11" s="1"/>
  <c r="T102" i="11" s="1"/>
  <c r="V102" i="11" s="1"/>
  <c r="W102" i="11" s="1"/>
  <c r="X102" i="11" s="1"/>
  <c r="Y102" i="11" s="1"/>
  <c r="Z102" i="11" s="1"/>
  <c r="AB102" i="11" s="1"/>
  <c r="AD102" i="11" s="1"/>
  <c r="AF102" i="11" s="1"/>
  <c r="AG102" i="11" s="1"/>
  <c r="AH102" i="11" s="1"/>
  <c r="AI102" i="11" s="1"/>
  <c r="AK102" i="11" s="1"/>
  <c r="N102" i="11"/>
  <c r="M102" i="11"/>
  <c r="BB101" i="11"/>
  <c r="O101" i="11"/>
  <c r="Q101" i="11" s="1"/>
  <c r="S101" i="11" s="1"/>
  <c r="T101" i="11" s="1"/>
  <c r="V101" i="11" s="1"/>
  <c r="W101" i="11" s="1"/>
  <c r="X101" i="11" s="1"/>
  <c r="Y101" i="11" s="1"/>
  <c r="Z101" i="11" s="1"/>
  <c r="AB101" i="11" s="1"/>
  <c r="AD101" i="11" s="1"/>
  <c r="AF101" i="11" s="1"/>
  <c r="AG101" i="11" s="1"/>
  <c r="AH101" i="11" s="1"/>
  <c r="AI101" i="11" s="1"/>
  <c r="AK101" i="11" s="1"/>
  <c r="N101" i="11"/>
  <c r="M101" i="11"/>
  <c r="BB100" i="11"/>
  <c r="O100" i="11"/>
  <c r="Q100" i="11" s="1"/>
  <c r="S100" i="11" s="1"/>
  <c r="T100" i="11" s="1"/>
  <c r="V100" i="11" s="1"/>
  <c r="W100" i="11" s="1"/>
  <c r="X100" i="11" s="1"/>
  <c r="Y100" i="11" s="1"/>
  <c r="Z100" i="11" s="1"/>
  <c r="AB100" i="11" s="1"/>
  <c r="AD100" i="11" s="1"/>
  <c r="AF100" i="11" s="1"/>
  <c r="AG100" i="11" s="1"/>
  <c r="AH100" i="11" s="1"/>
  <c r="AI100" i="11" s="1"/>
  <c r="AK100" i="11" s="1"/>
  <c r="N100" i="11"/>
  <c r="M100" i="11"/>
  <c r="BB99" i="11"/>
  <c r="O99" i="11"/>
  <c r="Q99" i="11" s="1"/>
  <c r="S99" i="11" s="1"/>
  <c r="T99" i="11" s="1"/>
  <c r="V99" i="11" s="1"/>
  <c r="W99" i="11" s="1"/>
  <c r="X99" i="11" s="1"/>
  <c r="Y99" i="11" s="1"/>
  <c r="Z99" i="11" s="1"/>
  <c r="AB99" i="11" s="1"/>
  <c r="AD99" i="11" s="1"/>
  <c r="AF99" i="11" s="1"/>
  <c r="AG99" i="11" s="1"/>
  <c r="AH99" i="11" s="1"/>
  <c r="AI99" i="11" s="1"/>
  <c r="AK99" i="11" s="1"/>
  <c r="N99" i="11"/>
  <c r="M99" i="11"/>
  <c r="BB98" i="11"/>
  <c r="O98" i="11"/>
  <c r="Q98" i="11" s="1"/>
  <c r="S98" i="11" s="1"/>
  <c r="T98" i="11" s="1"/>
  <c r="V98" i="11" s="1"/>
  <c r="W98" i="11" s="1"/>
  <c r="X98" i="11" s="1"/>
  <c r="Y98" i="11" s="1"/>
  <c r="Z98" i="11" s="1"/>
  <c r="AB98" i="11" s="1"/>
  <c r="AD98" i="11" s="1"/>
  <c r="AF98" i="11" s="1"/>
  <c r="AG98" i="11" s="1"/>
  <c r="AH98" i="11" s="1"/>
  <c r="AI98" i="11" s="1"/>
  <c r="AK98" i="11" s="1"/>
  <c r="N98" i="11"/>
  <c r="M98" i="11"/>
  <c r="BB97" i="11"/>
  <c r="O97" i="11"/>
  <c r="Q97" i="11" s="1"/>
  <c r="S97" i="11" s="1"/>
  <c r="T97" i="11" s="1"/>
  <c r="V97" i="11" s="1"/>
  <c r="W97" i="11" s="1"/>
  <c r="X97" i="11" s="1"/>
  <c r="Y97" i="11" s="1"/>
  <c r="Z97" i="11" s="1"/>
  <c r="AB97" i="11" s="1"/>
  <c r="AD97" i="11" s="1"/>
  <c r="AF97" i="11" s="1"/>
  <c r="AG97" i="11" s="1"/>
  <c r="AH97" i="11" s="1"/>
  <c r="AI97" i="11" s="1"/>
  <c r="AK97" i="11" s="1"/>
  <c r="N97" i="11"/>
  <c r="M97" i="11"/>
  <c r="BB96" i="11"/>
  <c r="O96" i="11"/>
  <c r="Q96" i="11" s="1"/>
  <c r="S96" i="11" s="1"/>
  <c r="T96" i="11" s="1"/>
  <c r="V96" i="11" s="1"/>
  <c r="W96" i="11" s="1"/>
  <c r="X96" i="11" s="1"/>
  <c r="Y96" i="11" s="1"/>
  <c r="Z96" i="11" s="1"/>
  <c r="AB96" i="11" s="1"/>
  <c r="AD96" i="11" s="1"/>
  <c r="AF96" i="11" s="1"/>
  <c r="AG96" i="11" s="1"/>
  <c r="AH96" i="11" s="1"/>
  <c r="AI96" i="11" s="1"/>
  <c r="AK96" i="11" s="1"/>
  <c r="N96" i="11"/>
  <c r="M96" i="11"/>
  <c r="BB95" i="11"/>
  <c r="O95" i="11"/>
  <c r="Q95" i="11" s="1"/>
  <c r="S95" i="11" s="1"/>
  <c r="T95" i="11" s="1"/>
  <c r="V95" i="11" s="1"/>
  <c r="W95" i="11" s="1"/>
  <c r="X95" i="11" s="1"/>
  <c r="Y95" i="11" s="1"/>
  <c r="Z95" i="11" s="1"/>
  <c r="AB95" i="11" s="1"/>
  <c r="AD95" i="11" s="1"/>
  <c r="AF95" i="11" s="1"/>
  <c r="AG95" i="11" s="1"/>
  <c r="AH95" i="11" s="1"/>
  <c r="AI95" i="11" s="1"/>
  <c r="AK95" i="11" s="1"/>
  <c r="N95" i="11"/>
  <c r="M95" i="11"/>
  <c r="BB94" i="11"/>
  <c r="O94" i="11"/>
  <c r="Q94" i="11" s="1"/>
  <c r="S94" i="11" s="1"/>
  <c r="T94" i="11" s="1"/>
  <c r="V94" i="11" s="1"/>
  <c r="W94" i="11" s="1"/>
  <c r="X94" i="11" s="1"/>
  <c r="Y94" i="11" s="1"/>
  <c r="Z94" i="11" s="1"/>
  <c r="AB94" i="11" s="1"/>
  <c r="AD94" i="11" s="1"/>
  <c r="AF94" i="11" s="1"/>
  <c r="AG94" i="11" s="1"/>
  <c r="AH94" i="11" s="1"/>
  <c r="AI94" i="11" s="1"/>
  <c r="AK94" i="11" s="1"/>
  <c r="N94" i="11"/>
  <c r="M94" i="11"/>
  <c r="BB93" i="11"/>
  <c r="O93" i="11"/>
  <c r="Q93" i="11" s="1"/>
  <c r="S93" i="11" s="1"/>
  <c r="T93" i="11" s="1"/>
  <c r="V93" i="11" s="1"/>
  <c r="W93" i="11" s="1"/>
  <c r="X93" i="11" s="1"/>
  <c r="Y93" i="11" s="1"/>
  <c r="Z93" i="11" s="1"/>
  <c r="AB93" i="11" s="1"/>
  <c r="AD93" i="11" s="1"/>
  <c r="AF93" i="11" s="1"/>
  <c r="AG93" i="11" s="1"/>
  <c r="AH93" i="11" s="1"/>
  <c r="AI93" i="11" s="1"/>
  <c r="AK93" i="11" s="1"/>
  <c r="N93" i="11"/>
  <c r="M93" i="11"/>
  <c r="BB92" i="11"/>
  <c r="O92" i="11"/>
  <c r="Q92" i="11" s="1"/>
  <c r="S92" i="11" s="1"/>
  <c r="T92" i="11" s="1"/>
  <c r="V92" i="11" s="1"/>
  <c r="W92" i="11" s="1"/>
  <c r="X92" i="11" s="1"/>
  <c r="Y92" i="11" s="1"/>
  <c r="Z92" i="11" s="1"/>
  <c r="AB92" i="11" s="1"/>
  <c r="AD92" i="11" s="1"/>
  <c r="AF92" i="11" s="1"/>
  <c r="AG92" i="11" s="1"/>
  <c r="AH92" i="11" s="1"/>
  <c r="AI92" i="11" s="1"/>
  <c r="AK92" i="11" s="1"/>
  <c r="N92" i="11"/>
  <c r="M92" i="11"/>
  <c r="BB91" i="11"/>
  <c r="O91" i="11"/>
  <c r="Q91" i="11" s="1"/>
  <c r="S91" i="11" s="1"/>
  <c r="T91" i="11" s="1"/>
  <c r="V91" i="11" s="1"/>
  <c r="W91" i="11" s="1"/>
  <c r="X91" i="11" s="1"/>
  <c r="Y91" i="11" s="1"/>
  <c r="Z91" i="11" s="1"/>
  <c r="AB91" i="11" s="1"/>
  <c r="AD91" i="11" s="1"/>
  <c r="AF91" i="11" s="1"/>
  <c r="AG91" i="11" s="1"/>
  <c r="AH91" i="11" s="1"/>
  <c r="AI91" i="11" s="1"/>
  <c r="AK91" i="11" s="1"/>
  <c r="N91" i="11"/>
  <c r="M91" i="11"/>
  <c r="BB90" i="11"/>
  <c r="O90" i="11"/>
  <c r="Q90" i="11" s="1"/>
  <c r="S90" i="11" s="1"/>
  <c r="T90" i="11" s="1"/>
  <c r="V90" i="11" s="1"/>
  <c r="W90" i="11" s="1"/>
  <c r="X90" i="11" s="1"/>
  <c r="Y90" i="11" s="1"/>
  <c r="Z90" i="11" s="1"/>
  <c r="AB90" i="11" s="1"/>
  <c r="AD90" i="11" s="1"/>
  <c r="AF90" i="11" s="1"/>
  <c r="AG90" i="11" s="1"/>
  <c r="AH90" i="11" s="1"/>
  <c r="AI90" i="11" s="1"/>
  <c r="AK90" i="11" s="1"/>
  <c r="N90" i="11"/>
  <c r="M90" i="11"/>
  <c r="BB89" i="11"/>
  <c r="O89" i="11"/>
  <c r="Q89" i="11" s="1"/>
  <c r="S89" i="11" s="1"/>
  <c r="T89" i="11" s="1"/>
  <c r="V89" i="11" s="1"/>
  <c r="W89" i="11" s="1"/>
  <c r="X89" i="11" s="1"/>
  <c r="Y89" i="11" s="1"/>
  <c r="Z89" i="11" s="1"/>
  <c r="AB89" i="11" s="1"/>
  <c r="AD89" i="11" s="1"/>
  <c r="AF89" i="11" s="1"/>
  <c r="AG89" i="11" s="1"/>
  <c r="AH89" i="11" s="1"/>
  <c r="AI89" i="11" s="1"/>
  <c r="AK89" i="11" s="1"/>
  <c r="N89" i="11"/>
  <c r="M89" i="11"/>
  <c r="BB88" i="11"/>
  <c r="O88" i="11"/>
  <c r="Q88" i="11" s="1"/>
  <c r="S88" i="11" s="1"/>
  <c r="T88" i="11" s="1"/>
  <c r="V88" i="11" s="1"/>
  <c r="W88" i="11" s="1"/>
  <c r="X88" i="11" s="1"/>
  <c r="Y88" i="11" s="1"/>
  <c r="Z88" i="11" s="1"/>
  <c r="AB88" i="11" s="1"/>
  <c r="AD88" i="11" s="1"/>
  <c r="AF88" i="11" s="1"/>
  <c r="AG88" i="11" s="1"/>
  <c r="AH88" i="11" s="1"/>
  <c r="AI88" i="11" s="1"/>
  <c r="AK88" i="11" s="1"/>
  <c r="N88" i="11"/>
  <c r="M88" i="11"/>
  <c r="BB87" i="11"/>
  <c r="O87" i="11"/>
  <c r="Q87" i="11" s="1"/>
  <c r="S87" i="11" s="1"/>
  <c r="T87" i="11" s="1"/>
  <c r="V87" i="11" s="1"/>
  <c r="W87" i="11" s="1"/>
  <c r="X87" i="11" s="1"/>
  <c r="Y87" i="11" s="1"/>
  <c r="Z87" i="11" s="1"/>
  <c r="AB87" i="11" s="1"/>
  <c r="AD87" i="11" s="1"/>
  <c r="AF87" i="11" s="1"/>
  <c r="AG87" i="11" s="1"/>
  <c r="AH87" i="11" s="1"/>
  <c r="AI87" i="11" s="1"/>
  <c r="AK87" i="11" s="1"/>
  <c r="N87" i="11"/>
  <c r="M87" i="11"/>
  <c r="BB86" i="11"/>
  <c r="O86" i="11"/>
  <c r="Q86" i="11" s="1"/>
  <c r="S86" i="11" s="1"/>
  <c r="T86" i="11" s="1"/>
  <c r="V86" i="11" s="1"/>
  <c r="W86" i="11" s="1"/>
  <c r="X86" i="11" s="1"/>
  <c r="Y86" i="11" s="1"/>
  <c r="Z86" i="11" s="1"/>
  <c r="AB86" i="11" s="1"/>
  <c r="AD86" i="11" s="1"/>
  <c r="AF86" i="11" s="1"/>
  <c r="AG86" i="11" s="1"/>
  <c r="AH86" i="11" s="1"/>
  <c r="AI86" i="11" s="1"/>
  <c r="AK86" i="11" s="1"/>
  <c r="N86" i="11"/>
  <c r="M86" i="11"/>
  <c r="BB85" i="11"/>
  <c r="O85" i="11"/>
  <c r="Q85" i="11" s="1"/>
  <c r="S85" i="11" s="1"/>
  <c r="T85" i="11" s="1"/>
  <c r="V85" i="11" s="1"/>
  <c r="W85" i="11" s="1"/>
  <c r="X85" i="11" s="1"/>
  <c r="Y85" i="11" s="1"/>
  <c r="Z85" i="11" s="1"/>
  <c r="AB85" i="11" s="1"/>
  <c r="AD85" i="11" s="1"/>
  <c r="AF85" i="11" s="1"/>
  <c r="AG85" i="11" s="1"/>
  <c r="AH85" i="11" s="1"/>
  <c r="AI85" i="11" s="1"/>
  <c r="AK85" i="11" s="1"/>
  <c r="N85" i="11"/>
  <c r="M85" i="11"/>
  <c r="BB84" i="11"/>
  <c r="O84" i="11"/>
  <c r="Q84" i="11" s="1"/>
  <c r="S84" i="11" s="1"/>
  <c r="T84" i="11" s="1"/>
  <c r="V84" i="11" s="1"/>
  <c r="W84" i="11" s="1"/>
  <c r="X84" i="11" s="1"/>
  <c r="Y84" i="11" s="1"/>
  <c r="Z84" i="11" s="1"/>
  <c r="AB84" i="11" s="1"/>
  <c r="AD84" i="11" s="1"/>
  <c r="AF84" i="11" s="1"/>
  <c r="AG84" i="11" s="1"/>
  <c r="AH84" i="11" s="1"/>
  <c r="AI84" i="11" s="1"/>
  <c r="AK84" i="11" s="1"/>
  <c r="N84" i="11"/>
  <c r="M84" i="11"/>
  <c r="BB83" i="11"/>
  <c r="O83" i="11"/>
  <c r="Q83" i="11" s="1"/>
  <c r="S83" i="11" s="1"/>
  <c r="T83" i="11" s="1"/>
  <c r="V83" i="11" s="1"/>
  <c r="W83" i="11" s="1"/>
  <c r="X83" i="11" s="1"/>
  <c r="Y83" i="11" s="1"/>
  <c r="Z83" i="11" s="1"/>
  <c r="AB83" i="11" s="1"/>
  <c r="AD83" i="11" s="1"/>
  <c r="AF83" i="11" s="1"/>
  <c r="AG83" i="11" s="1"/>
  <c r="AH83" i="11" s="1"/>
  <c r="AI83" i="11" s="1"/>
  <c r="AK83" i="11" s="1"/>
  <c r="N83" i="11"/>
  <c r="M83" i="11"/>
  <c r="BB82" i="11"/>
  <c r="O82" i="11"/>
  <c r="Q82" i="11" s="1"/>
  <c r="S82" i="11" s="1"/>
  <c r="T82" i="11" s="1"/>
  <c r="V82" i="11" s="1"/>
  <c r="W82" i="11" s="1"/>
  <c r="X82" i="11" s="1"/>
  <c r="Y82" i="11" s="1"/>
  <c r="Z82" i="11" s="1"/>
  <c r="AB82" i="11" s="1"/>
  <c r="AD82" i="11" s="1"/>
  <c r="AF82" i="11" s="1"/>
  <c r="AG82" i="11" s="1"/>
  <c r="AH82" i="11" s="1"/>
  <c r="AI82" i="11" s="1"/>
  <c r="AK82" i="11" s="1"/>
  <c r="N82" i="11"/>
  <c r="M82" i="11"/>
  <c r="BB81" i="11"/>
  <c r="O81" i="11"/>
  <c r="Q81" i="11" s="1"/>
  <c r="S81" i="11" s="1"/>
  <c r="T81" i="11" s="1"/>
  <c r="V81" i="11" s="1"/>
  <c r="W81" i="11" s="1"/>
  <c r="X81" i="11" s="1"/>
  <c r="Y81" i="11" s="1"/>
  <c r="Z81" i="11" s="1"/>
  <c r="AB81" i="11" s="1"/>
  <c r="AD81" i="11" s="1"/>
  <c r="AF81" i="11" s="1"/>
  <c r="AG81" i="11" s="1"/>
  <c r="AH81" i="11" s="1"/>
  <c r="AI81" i="11" s="1"/>
  <c r="AK81" i="11" s="1"/>
  <c r="N81" i="11"/>
  <c r="M81" i="11"/>
  <c r="BB80" i="11"/>
  <c r="O80" i="11"/>
  <c r="Q80" i="11" s="1"/>
  <c r="S80" i="11" s="1"/>
  <c r="T80" i="11" s="1"/>
  <c r="V80" i="11" s="1"/>
  <c r="W80" i="11" s="1"/>
  <c r="X80" i="11" s="1"/>
  <c r="Y80" i="11" s="1"/>
  <c r="Z80" i="11" s="1"/>
  <c r="AB80" i="11" s="1"/>
  <c r="AD80" i="11" s="1"/>
  <c r="AF80" i="11" s="1"/>
  <c r="AG80" i="11" s="1"/>
  <c r="AH80" i="11" s="1"/>
  <c r="AI80" i="11" s="1"/>
  <c r="AK80" i="11" s="1"/>
  <c r="N80" i="11"/>
  <c r="M80" i="11"/>
  <c r="BB79" i="11"/>
  <c r="O79" i="11"/>
  <c r="Q79" i="11" s="1"/>
  <c r="S79" i="11" s="1"/>
  <c r="T79" i="11" s="1"/>
  <c r="V79" i="11" s="1"/>
  <c r="W79" i="11" s="1"/>
  <c r="X79" i="11" s="1"/>
  <c r="Y79" i="11" s="1"/>
  <c r="Z79" i="11" s="1"/>
  <c r="AB79" i="11" s="1"/>
  <c r="AD79" i="11" s="1"/>
  <c r="AF79" i="11" s="1"/>
  <c r="AG79" i="11" s="1"/>
  <c r="AH79" i="11" s="1"/>
  <c r="AI79" i="11" s="1"/>
  <c r="AK79" i="11" s="1"/>
  <c r="N79" i="11"/>
  <c r="M79" i="11"/>
  <c r="BB78" i="11"/>
  <c r="O78" i="11"/>
  <c r="Q78" i="11" s="1"/>
  <c r="S78" i="11" s="1"/>
  <c r="T78" i="11" s="1"/>
  <c r="V78" i="11" s="1"/>
  <c r="W78" i="11" s="1"/>
  <c r="X78" i="11" s="1"/>
  <c r="Y78" i="11" s="1"/>
  <c r="Z78" i="11" s="1"/>
  <c r="AB78" i="11" s="1"/>
  <c r="AD78" i="11" s="1"/>
  <c r="AF78" i="11" s="1"/>
  <c r="AG78" i="11" s="1"/>
  <c r="AH78" i="11" s="1"/>
  <c r="AI78" i="11" s="1"/>
  <c r="AK78" i="11" s="1"/>
  <c r="N78" i="11"/>
  <c r="M78" i="11"/>
  <c r="BB77" i="11"/>
  <c r="O77" i="11"/>
  <c r="Q77" i="11" s="1"/>
  <c r="S77" i="11" s="1"/>
  <c r="T77" i="11" s="1"/>
  <c r="V77" i="11" s="1"/>
  <c r="W77" i="11" s="1"/>
  <c r="X77" i="11" s="1"/>
  <c r="Y77" i="11" s="1"/>
  <c r="Z77" i="11" s="1"/>
  <c r="AB77" i="11" s="1"/>
  <c r="AD77" i="11" s="1"/>
  <c r="AF77" i="11" s="1"/>
  <c r="AG77" i="11" s="1"/>
  <c r="AH77" i="11" s="1"/>
  <c r="AI77" i="11" s="1"/>
  <c r="AK77" i="11" s="1"/>
  <c r="N77" i="11"/>
  <c r="M77" i="11"/>
  <c r="BB76" i="11"/>
  <c r="O76" i="11"/>
  <c r="Q76" i="11" s="1"/>
  <c r="S76" i="11" s="1"/>
  <c r="T76" i="11" s="1"/>
  <c r="V76" i="11" s="1"/>
  <c r="W76" i="11" s="1"/>
  <c r="X76" i="11" s="1"/>
  <c r="Y76" i="11" s="1"/>
  <c r="Z76" i="11" s="1"/>
  <c r="AB76" i="11" s="1"/>
  <c r="AD76" i="11" s="1"/>
  <c r="AF76" i="11" s="1"/>
  <c r="AG76" i="11" s="1"/>
  <c r="AH76" i="11" s="1"/>
  <c r="AI76" i="11" s="1"/>
  <c r="AK76" i="11" s="1"/>
  <c r="N76" i="11"/>
  <c r="M76" i="11"/>
  <c r="BB75" i="11"/>
  <c r="O75" i="11"/>
  <c r="Q75" i="11" s="1"/>
  <c r="S75" i="11" s="1"/>
  <c r="T75" i="11" s="1"/>
  <c r="V75" i="11" s="1"/>
  <c r="W75" i="11" s="1"/>
  <c r="X75" i="11" s="1"/>
  <c r="Y75" i="11" s="1"/>
  <c r="Z75" i="11" s="1"/>
  <c r="AB75" i="11" s="1"/>
  <c r="AD75" i="11" s="1"/>
  <c r="AF75" i="11" s="1"/>
  <c r="AG75" i="11" s="1"/>
  <c r="AH75" i="11" s="1"/>
  <c r="AI75" i="11" s="1"/>
  <c r="AK75" i="11" s="1"/>
  <c r="N75" i="11"/>
  <c r="M75" i="11"/>
  <c r="BB74" i="11"/>
  <c r="O74" i="11"/>
  <c r="Q74" i="11" s="1"/>
  <c r="S74" i="11" s="1"/>
  <c r="T74" i="11" s="1"/>
  <c r="V74" i="11" s="1"/>
  <c r="W74" i="11" s="1"/>
  <c r="X74" i="11" s="1"/>
  <c r="Y74" i="11" s="1"/>
  <c r="Z74" i="11" s="1"/>
  <c r="AB74" i="11" s="1"/>
  <c r="AD74" i="11" s="1"/>
  <c r="AF74" i="11" s="1"/>
  <c r="AG74" i="11" s="1"/>
  <c r="AH74" i="11" s="1"/>
  <c r="AI74" i="11" s="1"/>
  <c r="AK74" i="11" s="1"/>
  <c r="N74" i="11"/>
  <c r="M74" i="11"/>
  <c r="BB73" i="11"/>
  <c r="O73" i="11"/>
  <c r="Q73" i="11" s="1"/>
  <c r="S73" i="11" s="1"/>
  <c r="T73" i="11" s="1"/>
  <c r="V73" i="11" s="1"/>
  <c r="W73" i="11" s="1"/>
  <c r="X73" i="11" s="1"/>
  <c r="Y73" i="11" s="1"/>
  <c r="Z73" i="11" s="1"/>
  <c r="AB73" i="11" s="1"/>
  <c r="AD73" i="11" s="1"/>
  <c r="AF73" i="11" s="1"/>
  <c r="AG73" i="11" s="1"/>
  <c r="AH73" i="11" s="1"/>
  <c r="AI73" i="11" s="1"/>
  <c r="AK73" i="11" s="1"/>
  <c r="N73" i="11"/>
  <c r="M73" i="11"/>
  <c r="BB72" i="11"/>
  <c r="O72" i="11"/>
  <c r="Q72" i="11" s="1"/>
  <c r="S72" i="11" s="1"/>
  <c r="T72" i="11" s="1"/>
  <c r="V72" i="11" s="1"/>
  <c r="W72" i="11" s="1"/>
  <c r="X72" i="11" s="1"/>
  <c r="Y72" i="11" s="1"/>
  <c r="Z72" i="11" s="1"/>
  <c r="AB72" i="11" s="1"/>
  <c r="AD72" i="11" s="1"/>
  <c r="AF72" i="11" s="1"/>
  <c r="AG72" i="11" s="1"/>
  <c r="AH72" i="11" s="1"/>
  <c r="AI72" i="11" s="1"/>
  <c r="AK72" i="11" s="1"/>
  <c r="N72" i="11"/>
  <c r="M72" i="11"/>
  <c r="BB71" i="11"/>
  <c r="O71" i="11"/>
  <c r="Q71" i="11" s="1"/>
  <c r="S71" i="11" s="1"/>
  <c r="T71" i="11" s="1"/>
  <c r="V71" i="11" s="1"/>
  <c r="W71" i="11" s="1"/>
  <c r="X71" i="11" s="1"/>
  <c r="Y71" i="11" s="1"/>
  <c r="Z71" i="11" s="1"/>
  <c r="AB71" i="11" s="1"/>
  <c r="AD71" i="11" s="1"/>
  <c r="AF71" i="11" s="1"/>
  <c r="AG71" i="11" s="1"/>
  <c r="AH71" i="11" s="1"/>
  <c r="AI71" i="11" s="1"/>
  <c r="AK71" i="11" s="1"/>
  <c r="N71" i="11"/>
  <c r="M71" i="11"/>
  <c r="BB70" i="11"/>
  <c r="O70" i="11"/>
  <c r="Q70" i="11" s="1"/>
  <c r="S70" i="11" s="1"/>
  <c r="T70" i="11" s="1"/>
  <c r="V70" i="11" s="1"/>
  <c r="W70" i="11" s="1"/>
  <c r="X70" i="11" s="1"/>
  <c r="Y70" i="11" s="1"/>
  <c r="Z70" i="11" s="1"/>
  <c r="AB70" i="11" s="1"/>
  <c r="AD70" i="11" s="1"/>
  <c r="AF70" i="11" s="1"/>
  <c r="AG70" i="11" s="1"/>
  <c r="AH70" i="11" s="1"/>
  <c r="AI70" i="11" s="1"/>
  <c r="AK70" i="11" s="1"/>
  <c r="N70" i="11"/>
  <c r="M70" i="11"/>
  <c r="BB69" i="11"/>
  <c r="O69" i="11"/>
  <c r="Q69" i="11" s="1"/>
  <c r="S69" i="11" s="1"/>
  <c r="T69" i="11" s="1"/>
  <c r="V69" i="11" s="1"/>
  <c r="W69" i="11" s="1"/>
  <c r="X69" i="11" s="1"/>
  <c r="Y69" i="11" s="1"/>
  <c r="Z69" i="11" s="1"/>
  <c r="AB69" i="11" s="1"/>
  <c r="AD69" i="11" s="1"/>
  <c r="AF69" i="11" s="1"/>
  <c r="AG69" i="11" s="1"/>
  <c r="AH69" i="11" s="1"/>
  <c r="AI69" i="11" s="1"/>
  <c r="AK69" i="11" s="1"/>
  <c r="N69" i="11"/>
  <c r="M69" i="11"/>
  <c r="BB68" i="11"/>
  <c r="O68" i="11"/>
  <c r="Q68" i="11" s="1"/>
  <c r="S68" i="11" s="1"/>
  <c r="T68" i="11" s="1"/>
  <c r="V68" i="11" s="1"/>
  <c r="W68" i="11" s="1"/>
  <c r="X68" i="11" s="1"/>
  <c r="Y68" i="11" s="1"/>
  <c r="Z68" i="11" s="1"/>
  <c r="AB68" i="11" s="1"/>
  <c r="AD68" i="11" s="1"/>
  <c r="AF68" i="11" s="1"/>
  <c r="AG68" i="11" s="1"/>
  <c r="AH68" i="11" s="1"/>
  <c r="AI68" i="11" s="1"/>
  <c r="AK68" i="11" s="1"/>
  <c r="N68" i="11"/>
  <c r="M68" i="11"/>
  <c r="BB67" i="11"/>
  <c r="O67" i="11"/>
  <c r="Q67" i="11" s="1"/>
  <c r="S67" i="11" s="1"/>
  <c r="T67" i="11" s="1"/>
  <c r="V67" i="11" s="1"/>
  <c r="W67" i="11" s="1"/>
  <c r="X67" i="11" s="1"/>
  <c r="Y67" i="11" s="1"/>
  <c r="Z67" i="11" s="1"/>
  <c r="AB67" i="11" s="1"/>
  <c r="AD67" i="11" s="1"/>
  <c r="AF67" i="11" s="1"/>
  <c r="AG67" i="11" s="1"/>
  <c r="AH67" i="11" s="1"/>
  <c r="AI67" i="11" s="1"/>
  <c r="AK67" i="11" s="1"/>
  <c r="N67" i="11"/>
  <c r="M67" i="11"/>
  <c r="BB66" i="11"/>
  <c r="O66" i="11"/>
  <c r="Q66" i="11" s="1"/>
  <c r="S66" i="11" s="1"/>
  <c r="T66" i="11" s="1"/>
  <c r="V66" i="11" s="1"/>
  <c r="W66" i="11" s="1"/>
  <c r="X66" i="11" s="1"/>
  <c r="Y66" i="11" s="1"/>
  <c r="Z66" i="11" s="1"/>
  <c r="AB66" i="11" s="1"/>
  <c r="AD66" i="11" s="1"/>
  <c r="AF66" i="11" s="1"/>
  <c r="AG66" i="11" s="1"/>
  <c r="AH66" i="11" s="1"/>
  <c r="AI66" i="11" s="1"/>
  <c r="AK66" i="11" s="1"/>
  <c r="N66" i="11"/>
  <c r="M66" i="11"/>
  <c r="BB65" i="11"/>
  <c r="O65" i="11"/>
  <c r="Q65" i="11" s="1"/>
  <c r="S65" i="11" s="1"/>
  <c r="T65" i="11" s="1"/>
  <c r="V65" i="11" s="1"/>
  <c r="W65" i="11" s="1"/>
  <c r="X65" i="11" s="1"/>
  <c r="Y65" i="11" s="1"/>
  <c r="Z65" i="11" s="1"/>
  <c r="AB65" i="11" s="1"/>
  <c r="AD65" i="11" s="1"/>
  <c r="AF65" i="11" s="1"/>
  <c r="AG65" i="11" s="1"/>
  <c r="AH65" i="11" s="1"/>
  <c r="AI65" i="11" s="1"/>
  <c r="AK65" i="11" s="1"/>
  <c r="N65" i="11"/>
  <c r="M65" i="11"/>
  <c r="BB64" i="11"/>
  <c r="O64" i="11"/>
  <c r="Q64" i="11" s="1"/>
  <c r="S64" i="11" s="1"/>
  <c r="T64" i="11" s="1"/>
  <c r="V64" i="11" s="1"/>
  <c r="W64" i="11" s="1"/>
  <c r="X64" i="11" s="1"/>
  <c r="Y64" i="11" s="1"/>
  <c r="Z64" i="11" s="1"/>
  <c r="AB64" i="11" s="1"/>
  <c r="AD64" i="11" s="1"/>
  <c r="AF64" i="11" s="1"/>
  <c r="AG64" i="11" s="1"/>
  <c r="AH64" i="11" s="1"/>
  <c r="AI64" i="11" s="1"/>
  <c r="AK64" i="11" s="1"/>
  <c r="N64" i="11"/>
  <c r="M64" i="11"/>
  <c r="BB63" i="11"/>
  <c r="O63" i="11"/>
  <c r="Q63" i="11" s="1"/>
  <c r="S63" i="11" s="1"/>
  <c r="T63" i="11" s="1"/>
  <c r="V63" i="11" s="1"/>
  <c r="W63" i="11" s="1"/>
  <c r="X63" i="11" s="1"/>
  <c r="Y63" i="11" s="1"/>
  <c r="Z63" i="11" s="1"/>
  <c r="AB63" i="11" s="1"/>
  <c r="AD63" i="11" s="1"/>
  <c r="AF63" i="11" s="1"/>
  <c r="AG63" i="11" s="1"/>
  <c r="AH63" i="11" s="1"/>
  <c r="AI63" i="11" s="1"/>
  <c r="AK63" i="11" s="1"/>
  <c r="N63" i="11"/>
  <c r="M63" i="11"/>
  <c r="BB62" i="11"/>
  <c r="O62" i="11"/>
  <c r="Q62" i="11" s="1"/>
  <c r="S62" i="11" s="1"/>
  <c r="T62" i="11" s="1"/>
  <c r="V62" i="11" s="1"/>
  <c r="W62" i="11" s="1"/>
  <c r="X62" i="11" s="1"/>
  <c r="Y62" i="11" s="1"/>
  <c r="Z62" i="11" s="1"/>
  <c r="AB62" i="11" s="1"/>
  <c r="AD62" i="11" s="1"/>
  <c r="AF62" i="11" s="1"/>
  <c r="AG62" i="11" s="1"/>
  <c r="AH62" i="11" s="1"/>
  <c r="AI62" i="11" s="1"/>
  <c r="AK62" i="11" s="1"/>
  <c r="N62" i="11"/>
  <c r="M62" i="11"/>
  <c r="BB61" i="11"/>
  <c r="O61" i="11"/>
  <c r="Q61" i="11" s="1"/>
  <c r="S61" i="11" s="1"/>
  <c r="T61" i="11" s="1"/>
  <c r="V61" i="11" s="1"/>
  <c r="W61" i="11" s="1"/>
  <c r="X61" i="11" s="1"/>
  <c r="Y61" i="11" s="1"/>
  <c r="Z61" i="11" s="1"/>
  <c r="AB61" i="11" s="1"/>
  <c r="AD61" i="11" s="1"/>
  <c r="AF61" i="11" s="1"/>
  <c r="AG61" i="11" s="1"/>
  <c r="AH61" i="11" s="1"/>
  <c r="AI61" i="11" s="1"/>
  <c r="AK61" i="11" s="1"/>
  <c r="N61" i="11"/>
  <c r="M61" i="11"/>
  <c r="BB60" i="11"/>
  <c r="O60" i="11"/>
  <c r="Q60" i="11" s="1"/>
  <c r="S60" i="11" s="1"/>
  <c r="T60" i="11" s="1"/>
  <c r="V60" i="11" s="1"/>
  <c r="W60" i="11" s="1"/>
  <c r="X60" i="11" s="1"/>
  <c r="Y60" i="11" s="1"/>
  <c r="Z60" i="11" s="1"/>
  <c r="AB60" i="11" s="1"/>
  <c r="AD60" i="11" s="1"/>
  <c r="AF60" i="11" s="1"/>
  <c r="AG60" i="11" s="1"/>
  <c r="AH60" i="11" s="1"/>
  <c r="AI60" i="11" s="1"/>
  <c r="AK60" i="11" s="1"/>
  <c r="N60" i="11"/>
  <c r="M60" i="11"/>
  <c r="BB59" i="11"/>
  <c r="O59" i="11"/>
  <c r="Q59" i="11" s="1"/>
  <c r="S59" i="11" s="1"/>
  <c r="T59" i="11" s="1"/>
  <c r="V59" i="11" s="1"/>
  <c r="W59" i="11" s="1"/>
  <c r="X59" i="11" s="1"/>
  <c r="Y59" i="11" s="1"/>
  <c r="Z59" i="11" s="1"/>
  <c r="AB59" i="11" s="1"/>
  <c r="AD59" i="11" s="1"/>
  <c r="AF59" i="11" s="1"/>
  <c r="AG59" i="11" s="1"/>
  <c r="AH59" i="11" s="1"/>
  <c r="AI59" i="11" s="1"/>
  <c r="AK59" i="11" s="1"/>
  <c r="N59" i="11"/>
  <c r="M59" i="11"/>
  <c r="BB58" i="11"/>
  <c r="O58" i="11"/>
  <c r="Q58" i="11" s="1"/>
  <c r="S58" i="11" s="1"/>
  <c r="T58" i="11" s="1"/>
  <c r="V58" i="11" s="1"/>
  <c r="W58" i="11" s="1"/>
  <c r="X58" i="11" s="1"/>
  <c r="Y58" i="11" s="1"/>
  <c r="Z58" i="11" s="1"/>
  <c r="AB58" i="11" s="1"/>
  <c r="AD58" i="11" s="1"/>
  <c r="AF58" i="11" s="1"/>
  <c r="AG58" i="11" s="1"/>
  <c r="AH58" i="11" s="1"/>
  <c r="AI58" i="11" s="1"/>
  <c r="AK58" i="11" s="1"/>
  <c r="N58" i="11"/>
  <c r="M58" i="11"/>
  <c r="BB57" i="11"/>
  <c r="O57" i="11"/>
  <c r="Q57" i="11" s="1"/>
  <c r="S57" i="11" s="1"/>
  <c r="T57" i="11" s="1"/>
  <c r="V57" i="11" s="1"/>
  <c r="W57" i="11" s="1"/>
  <c r="X57" i="11" s="1"/>
  <c r="Y57" i="11" s="1"/>
  <c r="Z57" i="11" s="1"/>
  <c r="AB57" i="11" s="1"/>
  <c r="AD57" i="11" s="1"/>
  <c r="AF57" i="11" s="1"/>
  <c r="AG57" i="11" s="1"/>
  <c r="AH57" i="11" s="1"/>
  <c r="AI57" i="11" s="1"/>
  <c r="AK57" i="11" s="1"/>
  <c r="N57" i="11"/>
  <c r="M57" i="11"/>
  <c r="BB56" i="11"/>
  <c r="O56" i="11"/>
  <c r="Q56" i="11" s="1"/>
  <c r="S56" i="11" s="1"/>
  <c r="T56" i="11" s="1"/>
  <c r="V56" i="11" s="1"/>
  <c r="W56" i="11" s="1"/>
  <c r="X56" i="11" s="1"/>
  <c r="Y56" i="11" s="1"/>
  <c r="Z56" i="11" s="1"/>
  <c r="AB56" i="11" s="1"/>
  <c r="AD56" i="11" s="1"/>
  <c r="AF56" i="11" s="1"/>
  <c r="AG56" i="11" s="1"/>
  <c r="AH56" i="11" s="1"/>
  <c r="AI56" i="11" s="1"/>
  <c r="AK56" i="11" s="1"/>
  <c r="N56" i="11"/>
  <c r="M56" i="11"/>
  <c r="BB55" i="11"/>
  <c r="O55" i="11"/>
  <c r="Q55" i="11" s="1"/>
  <c r="S55" i="11" s="1"/>
  <c r="T55" i="11" s="1"/>
  <c r="V55" i="11" s="1"/>
  <c r="W55" i="11" s="1"/>
  <c r="X55" i="11" s="1"/>
  <c r="Y55" i="11" s="1"/>
  <c r="Z55" i="11" s="1"/>
  <c r="AB55" i="11" s="1"/>
  <c r="AD55" i="11" s="1"/>
  <c r="AF55" i="11" s="1"/>
  <c r="AG55" i="11" s="1"/>
  <c r="AH55" i="11" s="1"/>
  <c r="AI55" i="11" s="1"/>
  <c r="AK55" i="11" s="1"/>
  <c r="N55" i="11"/>
  <c r="M55" i="11"/>
  <c r="BB54" i="11"/>
  <c r="O54" i="11"/>
  <c r="Q54" i="11" s="1"/>
  <c r="S54" i="11" s="1"/>
  <c r="T54" i="11" s="1"/>
  <c r="V54" i="11" s="1"/>
  <c r="W54" i="11" s="1"/>
  <c r="X54" i="11" s="1"/>
  <c r="Y54" i="11" s="1"/>
  <c r="Z54" i="11" s="1"/>
  <c r="AB54" i="11" s="1"/>
  <c r="AD54" i="11" s="1"/>
  <c r="AF54" i="11" s="1"/>
  <c r="AG54" i="11" s="1"/>
  <c r="AH54" i="11" s="1"/>
  <c r="AI54" i="11" s="1"/>
  <c r="AK54" i="11" s="1"/>
  <c r="N54" i="11"/>
  <c r="M54" i="11"/>
  <c r="BB53" i="11"/>
  <c r="O53" i="11"/>
  <c r="Q53" i="11" s="1"/>
  <c r="S53" i="11" s="1"/>
  <c r="T53" i="11" s="1"/>
  <c r="V53" i="11" s="1"/>
  <c r="W53" i="11" s="1"/>
  <c r="X53" i="11" s="1"/>
  <c r="Y53" i="11" s="1"/>
  <c r="Z53" i="11" s="1"/>
  <c r="AB53" i="11" s="1"/>
  <c r="AD53" i="11" s="1"/>
  <c r="AF53" i="11" s="1"/>
  <c r="AG53" i="11" s="1"/>
  <c r="AH53" i="11" s="1"/>
  <c r="AI53" i="11" s="1"/>
  <c r="AK53" i="11" s="1"/>
  <c r="N53" i="11"/>
  <c r="M53" i="11"/>
  <c r="BB52" i="11"/>
  <c r="O52" i="11"/>
  <c r="Q52" i="11" s="1"/>
  <c r="S52" i="11" s="1"/>
  <c r="T52" i="11" s="1"/>
  <c r="V52" i="11" s="1"/>
  <c r="W52" i="11" s="1"/>
  <c r="X52" i="11" s="1"/>
  <c r="Y52" i="11" s="1"/>
  <c r="Z52" i="11" s="1"/>
  <c r="AB52" i="11" s="1"/>
  <c r="AD52" i="11" s="1"/>
  <c r="AF52" i="11" s="1"/>
  <c r="AG52" i="11" s="1"/>
  <c r="AH52" i="11" s="1"/>
  <c r="AI52" i="11" s="1"/>
  <c r="AK52" i="11" s="1"/>
  <c r="N52" i="11"/>
  <c r="M52" i="11"/>
  <c r="BB51" i="11"/>
  <c r="O51" i="11"/>
  <c r="Q51" i="11" s="1"/>
  <c r="S51" i="11" s="1"/>
  <c r="T51" i="11" s="1"/>
  <c r="V51" i="11" s="1"/>
  <c r="W51" i="11" s="1"/>
  <c r="X51" i="11" s="1"/>
  <c r="Y51" i="11" s="1"/>
  <c r="Z51" i="11" s="1"/>
  <c r="AB51" i="11" s="1"/>
  <c r="AD51" i="11" s="1"/>
  <c r="AF51" i="11" s="1"/>
  <c r="AG51" i="11" s="1"/>
  <c r="AH51" i="11" s="1"/>
  <c r="AI51" i="11" s="1"/>
  <c r="AK51" i="11" s="1"/>
  <c r="N51" i="11"/>
  <c r="M51" i="11"/>
  <c r="BB50" i="11"/>
  <c r="O50" i="11"/>
  <c r="Q50" i="11" s="1"/>
  <c r="S50" i="11" s="1"/>
  <c r="T50" i="11" s="1"/>
  <c r="V50" i="11" s="1"/>
  <c r="W50" i="11" s="1"/>
  <c r="X50" i="11" s="1"/>
  <c r="Y50" i="11" s="1"/>
  <c r="Z50" i="11" s="1"/>
  <c r="AB50" i="11" s="1"/>
  <c r="AD50" i="11" s="1"/>
  <c r="AF50" i="11" s="1"/>
  <c r="AG50" i="11" s="1"/>
  <c r="AH50" i="11" s="1"/>
  <c r="AI50" i="11" s="1"/>
  <c r="AK50" i="11" s="1"/>
  <c r="N50" i="11"/>
  <c r="M50" i="11"/>
  <c r="BB49" i="11"/>
  <c r="O49" i="11"/>
  <c r="Q49" i="11" s="1"/>
  <c r="S49" i="11" s="1"/>
  <c r="T49" i="11" s="1"/>
  <c r="V49" i="11" s="1"/>
  <c r="W49" i="11" s="1"/>
  <c r="X49" i="11" s="1"/>
  <c r="Y49" i="11" s="1"/>
  <c r="Z49" i="11" s="1"/>
  <c r="AB49" i="11" s="1"/>
  <c r="AD49" i="11" s="1"/>
  <c r="AF49" i="11" s="1"/>
  <c r="AG49" i="11" s="1"/>
  <c r="AH49" i="11" s="1"/>
  <c r="AI49" i="11" s="1"/>
  <c r="AK49" i="11" s="1"/>
  <c r="N49" i="11"/>
  <c r="M49" i="11"/>
  <c r="BB48" i="11"/>
  <c r="O48" i="11"/>
  <c r="Q48" i="11" s="1"/>
  <c r="S48" i="11" s="1"/>
  <c r="T48" i="11" s="1"/>
  <c r="V48" i="11" s="1"/>
  <c r="W48" i="11" s="1"/>
  <c r="X48" i="11" s="1"/>
  <c r="Y48" i="11" s="1"/>
  <c r="Z48" i="11" s="1"/>
  <c r="AB48" i="11" s="1"/>
  <c r="AD48" i="11" s="1"/>
  <c r="AF48" i="11" s="1"/>
  <c r="AG48" i="11" s="1"/>
  <c r="AH48" i="11" s="1"/>
  <c r="AI48" i="11" s="1"/>
  <c r="AK48" i="11" s="1"/>
  <c r="N48" i="11"/>
  <c r="M48" i="11"/>
  <c r="BB47" i="11"/>
  <c r="O47" i="11"/>
  <c r="Q47" i="11" s="1"/>
  <c r="S47" i="11" s="1"/>
  <c r="T47" i="11" s="1"/>
  <c r="V47" i="11" s="1"/>
  <c r="W47" i="11" s="1"/>
  <c r="X47" i="11" s="1"/>
  <c r="Y47" i="11" s="1"/>
  <c r="Z47" i="11" s="1"/>
  <c r="AB47" i="11" s="1"/>
  <c r="AD47" i="11" s="1"/>
  <c r="AF47" i="11" s="1"/>
  <c r="AG47" i="11" s="1"/>
  <c r="AH47" i="11" s="1"/>
  <c r="AI47" i="11" s="1"/>
  <c r="AK47" i="11" s="1"/>
  <c r="N47" i="11"/>
  <c r="M47" i="11"/>
  <c r="BB46" i="11"/>
  <c r="O46" i="11"/>
  <c r="Q46" i="11" s="1"/>
  <c r="S46" i="11" s="1"/>
  <c r="T46" i="11" s="1"/>
  <c r="V46" i="11" s="1"/>
  <c r="W46" i="11" s="1"/>
  <c r="X46" i="11" s="1"/>
  <c r="Y46" i="11" s="1"/>
  <c r="Z46" i="11" s="1"/>
  <c r="AB46" i="11" s="1"/>
  <c r="AD46" i="11" s="1"/>
  <c r="AF46" i="11" s="1"/>
  <c r="AG46" i="11" s="1"/>
  <c r="AH46" i="11" s="1"/>
  <c r="AI46" i="11" s="1"/>
  <c r="AK46" i="11" s="1"/>
  <c r="N46" i="11"/>
  <c r="M46" i="11"/>
  <c r="BB45" i="11"/>
  <c r="O45" i="11"/>
  <c r="Q45" i="11" s="1"/>
  <c r="S45" i="11" s="1"/>
  <c r="T45" i="11" s="1"/>
  <c r="V45" i="11" s="1"/>
  <c r="W45" i="11" s="1"/>
  <c r="X45" i="11" s="1"/>
  <c r="Y45" i="11" s="1"/>
  <c r="Z45" i="11" s="1"/>
  <c r="AB45" i="11" s="1"/>
  <c r="AD45" i="11" s="1"/>
  <c r="AF45" i="11" s="1"/>
  <c r="AG45" i="11" s="1"/>
  <c r="AH45" i="11" s="1"/>
  <c r="AI45" i="11" s="1"/>
  <c r="AK45" i="11" s="1"/>
  <c r="N45" i="11"/>
  <c r="M45" i="11"/>
  <c r="BB44" i="11"/>
  <c r="O44" i="11"/>
  <c r="Q44" i="11" s="1"/>
  <c r="S44" i="11" s="1"/>
  <c r="T44" i="11" s="1"/>
  <c r="V44" i="11" s="1"/>
  <c r="W44" i="11" s="1"/>
  <c r="X44" i="11" s="1"/>
  <c r="Y44" i="11" s="1"/>
  <c r="Z44" i="11" s="1"/>
  <c r="AB44" i="11" s="1"/>
  <c r="AD44" i="11" s="1"/>
  <c r="AF44" i="11" s="1"/>
  <c r="AG44" i="11" s="1"/>
  <c r="AH44" i="11" s="1"/>
  <c r="AI44" i="11" s="1"/>
  <c r="AK44" i="11" s="1"/>
  <c r="N44" i="11"/>
  <c r="M44" i="11"/>
  <c r="BB43" i="11"/>
  <c r="O43" i="11"/>
  <c r="Q43" i="11" s="1"/>
  <c r="S43" i="11" s="1"/>
  <c r="T43" i="11" s="1"/>
  <c r="V43" i="11" s="1"/>
  <c r="W43" i="11" s="1"/>
  <c r="X43" i="11" s="1"/>
  <c r="Y43" i="11" s="1"/>
  <c r="Z43" i="11" s="1"/>
  <c r="AB43" i="11" s="1"/>
  <c r="AD43" i="11" s="1"/>
  <c r="AF43" i="11" s="1"/>
  <c r="AG43" i="11" s="1"/>
  <c r="AH43" i="11" s="1"/>
  <c r="AI43" i="11" s="1"/>
  <c r="AK43" i="11" s="1"/>
  <c r="N43" i="11"/>
  <c r="M43" i="11"/>
  <c r="BB42" i="11"/>
  <c r="O42" i="11"/>
  <c r="Q42" i="11" s="1"/>
  <c r="S42" i="11" s="1"/>
  <c r="T42" i="11" s="1"/>
  <c r="V42" i="11" s="1"/>
  <c r="W42" i="11" s="1"/>
  <c r="X42" i="11" s="1"/>
  <c r="Y42" i="11" s="1"/>
  <c r="Z42" i="11" s="1"/>
  <c r="AB42" i="11" s="1"/>
  <c r="AD42" i="11" s="1"/>
  <c r="AF42" i="11" s="1"/>
  <c r="AG42" i="11" s="1"/>
  <c r="AH42" i="11" s="1"/>
  <c r="AI42" i="11" s="1"/>
  <c r="AK42" i="11" s="1"/>
  <c r="N42" i="11"/>
  <c r="M42" i="11"/>
  <c r="BB41" i="11"/>
  <c r="O41" i="11"/>
  <c r="Q41" i="11" s="1"/>
  <c r="S41" i="11" s="1"/>
  <c r="T41" i="11" s="1"/>
  <c r="V41" i="11" s="1"/>
  <c r="W41" i="11" s="1"/>
  <c r="X41" i="11" s="1"/>
  <c r="Y41" i="11" s="1"/>
  <c r="Z41" i="11" s="1"/>
  <c r="AB41" i="11" s="1"/>
  <c r="AD41" i="11" s="1"/>
  <c r="AF41" i="11" s="1"/>
  <c r="AG41" i="11" s="1"/>
  <c r="AH41" i="11" s="1"/>
  <c r="AI41" i="11" s="1"/>
  <c r="AK41" i="11" s="1"/>
  <c r="N41" i="11"/>
  <c r="M41" i="11"/>
  <c r="BB40" i="11"/>
  <c r="O40" i="11"/>
  <c r="Q40" i="11" s="1"/>
  <c r="S40" i="11" s="1"/>
  <c r="T40" i="11" s="1"/>
  <c r="V40" i="11" s="1"/>
  <c r="W40" i="11" s="1"/>
  <c r="X40" i="11" s="1"/>
  <c r="Y40" i="11" s="1"/>
  <c r="Z40" i="11" s="1"/>
  <c r="AB40" i="11" s="1"/>
  <c r="AD40" i="11" s="1"/>
  <c r="AF40" i="11" s="1"/>
  <c r="AG40" i="11" s="1"/>
  <c r="AH40" i="11" s="1"/>
  <c r="AI40" i="11" s="1"/>
  <c r="AK40" i="11" s="1"/>
  <c r="N40" i="11"/>
  <c r="M40" i="11"/>
  <c r="BB39" i="11"/>
  <c r="O39" i="11"/>
  <c r="Q39" i="11" s="1"/>
  <c r="S39" i="11" s="1"/>
  <c r="T39" i="11" s="1"/>
  <c r="V39" i="11" s="1"/>
  <c r="W39" i="11" s="1"/>
  <c r="X39" i="11" s="1"/>
  <c r="Y39" i="11" s="1"/>
  <c r="Z39" i="11" s="1"/>
  <c r="AB39" i="11" s="1"/>
  <c r="AD39" i="11" s="1"/>
  <c r="AF39" i="11" s="1"/>
  <c r="AG39" i="11" s="1"/>
  <c r="AH39" i="11" s="1"/>
  <c r="AI39" i="11" s="1"/>
  <c r="AK39" i="11" s="1"/>
  <c r="N39" i="11"/>
  <c r="M39" i="11"/>
  <c r="BB38" i="11"/>
  <c r="O38" i="11"/>
  <c r="Q38" i="11" s="1"/>
  <c r="S38" i="11" s="1"/>
  <c r="T38" i="11" s="1"/>
  <c r="V38" i="11" s="1"/>
  <c r="W38" i="11" s="1"/>
  <c r="X38" i="11" s="1"/>
  <c r="Y38" i="11" s="1"/>
  <c r="Z38" i="11" s="1"/>
  <c r="AB38" i="11" s="1"/>
  <c r="AD38" i="11" s="1"/>
  <c r="AF38" i="11" s="1"/>
  <c r="AG38" i="11" s="1"/>
  <c r="AH38" i="11" s="1"/>
  <c r="AI38" i="11" s="1"/>
  <c r="AK38" i="11" s="1"/>
  <c r="N38" i="11"/>
  <c r="M38" i="11"/>
  <c r="BB37" i="11"/>
  <c r="O37" i="11"/>
  <c r="Q37" i="11" s="1"/>
  <c r="S37" i="11" s="1"/>
  <c r="T37" i="11" s="1"/>
  <c r="V37" i="11" s="1"/>
  <c r="W37" i="11" s="1"/>
  <c r="X37" i="11" s="1"/>
  <c r="Y37" i="11" s="1"/>
  <c r="Z37" i="11" s="1"/>
  <c r="AB37" i="11" s="1"/>
  <c r="AD37" i="11" s="1"/>
  <c r="AF37" i="11" s="1"/>
  <c r="AG37" i="11" s="1"/>
  <c r="AH37" i="11" s="1"/>
  <c r="AI37" i="11" s="1"/>
  <c r="AK37" i="11" s="1"/>
  <c r="N37" i="11"/>
  <c r="M37" i="11"/>
  <c r="BB36" i="11"/>
  <c r="O36" i="11"/>
  <c r="Q36" i="11" s="1"/>
  <c r="S36" i="11" s="1"/>
  <c r="T36" i="11" s="1"/>
  <c r="V36" i="11" s="1"/>
  <c r="W36" i="11" s="1"/>
  <c r="X36" i="11" s="1"/>
  <c r="Y36" i="11" s="1"/>
  <c r="Z36" i="11" s="1"/>
  <c r="AB36" i="11" s="1"/>
  <c r="AD36" i="11" s="1"/>
  <c r="AF36" i="11" s="1"/>
  <c r="AG36" i="11" s="1"/>
  <c r="AH36" i="11" s="1"/>
  <c r="AI36" i="11" s="1"/>
  <c r="AK36" i="11" s="1"/>
  <c r="N36" i="11"/>
  <c r="M36" i="11"/>
  <c r="BB35" i="11"/>
  <c r="O35" i="11"/>
  <c r="Q35" i="11" s="1"/>
  <c r="S35" i="11" s="1"/>
  <c r="T35" i="11" s="1"/>
  <c r="V35" i="11" s="1"/>
  <c r="W35" i="11" s="1"/>
  <c r="X35" i="11" s="1"/>
  <c r="Y35" i="11" s="1"/>
  <c r="Z35" i="11" s="1"/>
  <c r="AB35" i="11" s="1"/>
  <c r="AD35" i="11" s="1"/>
  <c r="AF35" i="11" s="1"/>
  <c r="AG35" i="11" s="1"/>
  <c r="AH35" i="11" s="1"/>
  <c r="AI35" i="11" s="1"/>
  <c r="AK35" i="11" s="1"/>
  <c r="N35" i="11"/>
  <c r="M35" i="11"/>
  <c r="BB34" i="11"/>
  <c r="O34" i="11"/>
  <c r="Q34" i="11" s="1"/>
  <c r="S34" i="11" s="1"/>
  <c r="T34" i="11" s="1"/>
  <c r="V34" i="11" s="1"/>
  <c r="W34" i="11" s="1"/>
  <c r="X34" i="11" s="1"/>
  <c r="Y34" i="11" s="1"/>
  <c r="Z34" i="11" s="1"/>
  <c r="AB34" i="11" s="1"/>
  <c r="AD34" i="11" s="1"/>
  <c r="AF34" i="11" s="1"/>
  <c r="AG34" i="11" s="1"/>
  <c r="AH34" i="11" s="1"/>
  <c r="AI34" i="11" s="1"/>
  <c r="AK34" i="11" s="1"/>
  <c r="N34" i="11"/>
  <c r="M34" i="11"/>
  <c r="BB33" i="11"/>
  <c r="O33" i="11"/>
  <c r="Q33" i="11" s="1"/>
  <c r="S33" i="11" s="1"/>
  <c r="T33" i="11" s="1"/>
  <c r="V33" i="11" s="1"/>
  <c r="W33" i="11" s="1"/>
  <c r="X33" i="11" s="1"/>
  <c r="Y33" i="11" s="1"/>
  <c r="Z33" i="11" s="1"/>
  <c r="AB33" i="11" s="1"/>
  <c r="AD33" i="11" s="1"/>
  <c r="AF33" i="11" s="1"/>
  <c r="AG33" i="11" s="1"/>
  <c r="AH33" i="11" s="1"/>
  <c r="AI33" i="11" s="1"/>
  <c r="AK33" i="11" s="1"/>
  <c r="N33" i="11"/>
  <c r="M33" i="11"/>
  <c r="BB32" i="11"/>
  <c r="O32" i="11"/>
  <c r="Q32" i="11" s="1"/>
  <c r="S32" i="11" s="1"/>
  <c r="T32" i="11" s="1"/>
  <c r="V32" i="11" s="1"/>
  <c r="W32" i="11" s="1"/>
  <c r="X32" i="11" s="1"/>
  <c r="Y32" i="11" s="1"/>
  <c r="Z32" i="11" s="1"/>
  <c r="AB32" i="11" s="1"/>
  <c r="AD32" i="11" s="1"/>
  <c r="AF32" i="11" s="1"/>
  <c r="AG32" i="11" s="1"/>
  <c r="AH32" i="11" s="1"/>
  <c r="AI32" i="11" s="1"/>
  <c r="AK32" i="11" s="1"/>
  <c r="N32" i="11"/>
  <c r="M32" i="11"/>
  <c r="BB31" i="11"/>
  <c r="O31" i="11"/>
  <c r="Q31" i="11" s="1"/>
  <c r="S31" i="11" s="1"/>
  <c r="T31" i="11" s="1"/>
  <c r="V31" i="11" s="1"/>
  <c r="W31" i="11" s="1"/>
  <c r="X31" i="11" s="1"/>
  <c r="Y31" i="11" s="1"/>
  <c r="Z31" i="11" s="1"/>
  <c r="AB31" i="11" s="1"/>
  <c r="AD31" i="11" s="1"/>
  <c r="AF31" i="11" s="1"/>
  <c r="AG31" i="11" s="1"/>
  <c r="AH31" i="11" s="1"/>
  <c r="AI31" i="11" s="1"/>
  <c r="AK31" i="11" s="1"/>
  <c r="N31" i="11"/>
  <c r="M31" i="11"/>
  <c r="BB30" i="11"/>
  <c r="O30" i="11"/>
  <c r="Q30" i="11" s="1"/>
  <c r="S30" i="11" s="1"/>
  <c r="T30" i="11" s="1"/>
  <c r="V30" i="11" s="1"/>
  <c r="W30" i="11" s="1"/>
  <c r="X30" i="11" s="1"/>
  <c r="Y30" i="11" s="1"/>
  <c r="Z30" i="11" s="1"/>
  <c r="AB30" i="11" s="1"/>
  <c r="AD30" i="11" s="1"/>
  <c r="AF30" i="11" s="1"/>
  <c r="AG30" i="11" s="1"/>
  <c r="AH30" i="11" s="1"/>
  <c r="AI30" i="11" s="1"/>
  <c r="AK30" i="11" s="1"/>
  <c r="N30" i="11"/>
  <c r="M30" i="11"/>
  <c r="BB29" i="11"/>
  <c r="O29" i="11"/>
  <c r="Q29" i="11" s="1"/>
  <c r="S29" i="11" s="1"/>
  <c r="T29" i="11" s="1"/>
  <c r="V29" i="11" s="1"/>
  <c r="W29" i="11" s="1"/>
  <c r="X29" i="11" s="1"/>
  <c r="Y29" i="11" s="1"/>
  <c r="Z29" i="11" s="1"/>
  <c r="AB29" i="11" s="1"/>
  <c r="AD29" i="11" s="1"/>
  <c r="AF29" i="11" s="1"/>
  <c r="AG29" i="11" s="1"/>
  <c r="AH29" i="11" s="1"/>
  <c r="AI29" i="11" s="1"/>
  <c r="AK29" i="11" s="1"/>
  <c r="N29" i="11"/>
  <c r="M29" i="11"/>
  <c r="BB28" i="11"/>
  <c r="O28" i="11"/>
  <c r="Q28" i="11" s="1"/>
  <c r="S28" i="11" s="1"/>
  <c r="T28" i="11" s="1"/>
  <c r="V28" i="11" s="1"/>
  <c r="W28" i="11" s="1"/>
  <c r="X28" i="11" s="1"/>
  <c r="Y28" i="11" s="1"/>
  <c r="Z28" i="11" s="1"/>
  <c r="AB28" i="11" s="1"/>
  <c r="AD28" i="11" s="1"/>
  <c r="AF28" i="11" s="1"/>
  <c r="AG28" i="11" s="1"/>
  <c r="AH28" i="11" s="1"/>
  <c r="AI28" i="11" s="1"/>
  <c r="AK28" i="11" s="1"/>
  <c r="N28" i="11"/>
  <c r="M28" i="11"/>
  <c r="BB27" i="11"/>
  <c r="O27" i="11"/>
  <c r="Q27" i="11" s="1"/>
  <c r="S27" i="11" s="1"/>
  <c r="T27" i="11" s="1"/>
  <c r="V27" i="11" s="1"/>
  <c r="W27" i="11" s="1"/>
  <c r="X27" i="11" s="1"/>
  <c r="Y27" i="11" s="1"/>
  <c r="Z27" i="11" s="1"/>
  <c r="AB27" i="11" s="1"/>
  <c r="AD27" i="11" s="1"/>
  <c r="AF27" i="11" s="1"/>
  <c r="AG27" i="11" s="1"/>
  <c r="AH27" i="11" s="1"/>
  <c r="AI27" i="11" s="1"/>
  <c r="AK27" i="11" s="1"/>
  <c r="N27" i="11"/>
  <c r="M27" i="11"/>
  <c r="BB26" i="11"/>
  <c r="O26" i="11"/>
  <c r="Q26" i="11" s="1"/>
  <c r="S26" i="11" s="1"/>
  <c r="T26" i="11" s="1"/>
  <c r="V26" i="11" s="1"/>
  <c r="W26" i="11" s="1"/>
  <c r="X26" i="11" s="1"/>
  <c r="Y26" i="11" s="1"/>
  <c r="Z26" i="11" s="1"/>
  <c r="AB26" i="11" s="1"/>
  <c r="AD26" i="11" s="1"/>
  <c r="AF26" i="11" s="1"/>
  <c r="AG26" i="11" s="1"/>
  <c r="AH26" i="11" s="1"/>
  <c r="AI26" i="11" s="1"/>
  <c r="AK26" i="11" s="1"/>
  <c r="N26" i="11"/>
  <c r="M26" i="11"/>
  <c r="BB25" i="11"/>
  <c r="O25" i="11"/>
  <c r="Q25" i="11" s="1"/>
  <c r="S25" i="11" s="1"/>
  <c r="T25" i="11" s="1"/>
  <c r="V25" i="11" s="1"/>
  <c r="W25" i="11" s="1"/>
  <c r="X25" i="11" s="1"/>
  <c r="Y25" i="11" s="1"/>
  <c r="Z25" i="11" s="1"/>
  <c r="AB25" i="11" s="1"/>
  <c r="AD25" i="11" s="1"/>
  <c r="AF25" i="11" s="1"/>
  <c r="AG25" i="11" s="1"/>
  <c r="AH25" i="11" s="1"/>
  <c r="AI25" i="11" s="1"/>
  <c r="AK25" i="11" s="1"/>
  <c r="N25" i="11"/>
  <c r="M25" i="11"/>
  <c r="BB24" i="11"/>
  <c r="O24" i="11"/>
  <c r="Q24" i="11" s="1"/>
  <c r="S24" i="11" s="1"/>
  <c r="T24" i="11" s="1"/>
  <c r="V24" i="11" s="1"/>
  <c r="W24" i="11" s="1"/>
  <c r="X24" i="11" s="1"/>
  <c r="Y24" i="11" s="1"/>
  <c r="Z24" i="11" s="1"/>
  <c r="AB24" i="11" s="1"/>
  <c r="AD24" i="11" s="1"/>
  <c r="AF24" i="11" s="1"/>
  <c r="AG24" i="11" s="1"/>
  <c r="AH24" i="11" s="1"/>
  <c r="AI24" i="11" s="1"/>
  <c r="AK24" i="11" s="1"/>
  <c r="N24" i="11"/>
  <c r="M24" i="11"/>
  <c r="BB23" i="11"/>
  <c r="O23" i="11"/>
  <c r="Q23" i="11" s="1"/>
  <c r="S23" i="11" s="1"/>
  <c r="T23" i="11" s="1"/>
  <c r="V23" i="11" s="1"/>
  <c r="W23" i="11" s="1"/>
  <c r="X23" i="11" s="1"/>
  <c r="Y23" i="11" s="1"/>
  <c r="Z23" i="11" s="1"/>
  <c r="AB23" i="11" s="1"/>
  <c r="AD23" i="11" s="1"/>
  <c r="AF23" i="11" s="1"/>
  <c r="AG23" i="11" s="1"/>
  <c r="AH23" i="11" s="1"/>
  <c r="AI23" i="11" s="1"/>
  <c r="AK23" i="11" s="1"/>
  <c r="N23" i="11"/>
  <c r="M23" i="11"/>
  <c r="BB22" i="11"/>
  <c r="O22" i="11"/>
  <c r="Q22" i="11" s="1"/>
  <c r="S22" i="11" s="1"/>
  <c r="T22" i="11" s="1"/>
  <c r="V22" i="11" s="1"/>
  <c r="W22" i="11" s="1"/>
  <c r="X22" i="11" s="1"/>
  <c r="Y22" i="11" s="1"/>
  <c r="Z22" i="11" s="1"/>
  <c r="AB22" i="11" s="1"/>
  <c r="AD22" i="11" s="1"/>
  <c r="AF22" i="11" s="1"/>
  <c r="AG22" i="11" s="1"/>
  <c r="AH22" i="11" s="1"/>
  <c r="AI22" i="11" s="1"/>
  <c r="AK22" i="11" s="1"/>
  <c r="N22" i="11"/>
  <c r="M22" i="11"/>
  <c r="BB21" i="11"/>
  <c r="O21" i="11"/>
  <c r="Q21" i="11" s="1"/>
  <c r="S21" i="11" s="1"/>
  <c r="T21" i="11" s="1"/>
  <c r="V21" i="11" s="1"/>
  <c r="W21" i="11" s="1"/>
  <c r="X21" i="11" s="1"/>
  <c r="Y21" i="11" s="1"/>
  <c r="Z21" i="11" s="1"/>
  <c r="AB21" i="11" s="1"/>
  <c r="AD21" i="11" s="1"/>
  <c r="AF21" i="11" s="1"/>
  <c r="AG21" i="11" s="1"/>
  <c r="AH21" i="11" s="1"/>
  <c r="AI21" i="11" s="1"/>
  <c r="AK21" i="11" s="1"/>
  <c r="N21" i="11"/>
  <c r="M21" i="11"/>
  <c r="BB20" i="11"/>
  <c r="O20" i="11"/>
  <c r="Q20" i="11" s="1"/>
  <c r="S20" i="11" s="1"/>
  <c r="T20" i="11" s="1"/>
  <c r="V20" i="11" s="1"/>
  <c r="W20" i="11" s="1"/>
  <c r="X20" i="11" s="1"/>
  <c r="Y20" i="11" s="1"/>
  <c r="Z20" i="11" s="1"/>
  <c r="AB20" i="11" s="1"/>
  <c r="AD20" i="11" s="1"/>
  <c r="AF20" i="11" s="1"/>
  <c r="AG20" i="11" s="1"/>
  <c r="AH20" i="11" s="1"/>
  <c r="AI20" i="11" s="1"/>
  <c r="AK20" i="11" s="1"/>
  <c r="N20" i="11"/>
  <c r="M20" i="11"/>
  <c r="BB19" i="11"/>
  <c r="O19" i="11"/>
  <c r="Q19" i="11" s="1"/>
  <c r="S19" i="11" s="1"/>
  <c r="T19" i="11" s="1"/>
  <c r="V19" i="11" s="1"/>
  <c r="W19" i="11" s="1"/>
  <c r="X19" i="11" s="1"/>
  <c r="Y19" i="11" s="1"/>
  <c r="Z19" i="11" s="1"/>
  <c r="AB19" i="11" s="1"/>
  <c r="AD19" i="11" s="1"/>
  <c r="AF19" i="11" s="1"/>
  <c r="AG19" i="11" s="1"/>
  <c r="AH19" i="11" s="1"/>
  <c r="AI19" i="11" s="1"/>
  <c r="AK19" i="11" s="1"/>
  <c r="N19" i="11"/>
  <c r="M19" i="11"/>
  <c r="BB18" i="11"/>
  <c r="O18" i="11"/>
  <c r="Q18" i="11" s="1"/>
  <c r="S18" i="11" s="1"/>
  <c r="T18" i="11" s="1"/>
  <c r="V18" i="11" s="1"/>
  <c r="W18" i="11" s="1"/>
  <c r="X18" i="11" s="1"/>
  <c r="Y18" i="11" s="1"/>
  <c r="Z18" i="11" s="1"/>
  <c r="AB18" i="11" s="1"/>
  <c r="AD18" i="11" s="1"/>
  <c r="AF18" i="11" s="1"/>
  <c r="AG18" i="11" s="1"/>
  <c r="AH18" i="11" s="1"/>
  <c r="AI18" i="11" s="1"/>
  <c r="AK18" i="11" s="1"/>
  <c r="N18" i="11"/>
  <c r="M18" i="11"/>
  <c r="BB17" i="11"/>
  <c r="O17" i="11"/>
  <c r="Q17" i="11" s="1"/>
  <c r="S17" i="11" s="1"/>
  <c r="T17" i="11" s="1"/>
  <c r="V17" i="11" s="1"/>
  <c r="W17" i="11" s="1"/>
  <c r="X17" i="11" s="1"/>
  <c r="Y17" i="11" s="1"/>
  <c r="Z17" i="11" s="1"/>
  <c r="AB17" i="11" s="1"/>
  <c r="AD17" i="11" s="1"/>
  <c r="AF17" i="11" s="1"/>
  <c r="AG17" i="11" s="1"/>
  <c r="AH17" i="11" s="1"/>
  <c r="AI17" i="11" s="1"/>
  <c r="AK17" i="11" s="1"/>
  <c r="N17" i="11"/>
  <c r="M17" i="11"/>
  <c r="BB16" i="11"/>
  <c r="O16" i="11"/>
  <c r="Q16" i="11" s="1"/>
  <c r="S16" i="11" s="1"/>
  <c r="T16" i="11" s="1"/>
  <c r="V16" i="11" s="1"/>
  <c r="W16" i="11" s="1"/>
  <c r="X16" i="11" s="1"/>
  <c r="Y16" i="11" s="1"/>
  <c r="Z16" i="11" s="1"/>
  <c r="AB16" i="11" s="1"/>
  <c r="AD16" i="11" s="1"/>
  <c r="AF16" i="11" s="1"/>
  <c r="AG16" i="11" s="1"/>
  <c r="AH16" i="11" s="1"/>
  <c r="AI16" i="11" s="1"/>
  <c r="AK16" i="11" s="1"/>
  <c r="N16" i="11"/>
  <c r="M16" i="11"/>
  <c r="BB15" i="11"/>
  <c r="O15" i="11"/>
  <c r="Q15" i="11" s="1"/>
  <c r="S15" i="11" s="1"/>
  <c r="T15" i="11" s="1"/>
  <c r="V15" i="11" s="1"/>
  <c r="W15" i="11" s="1"/>
  <c r="X15" i="11" s="1"/>
  <c r="Y15" i="11" s="1"/>
  <c r="Z15" i="11" s="1"/>
  <c r="AB15" i="11" s="1"/>
  <c r="AD15" i="11" s="1"/>
  <c r="AF15" i="11" s="1"/>
  <c r="AG15" i="11" s="1"/>
  <c r="AH15" i="11" s="1"/>
  <c r="AI15" i="11" s="1"/>
  <c r="AK15" i="11" s="1"/>
  <c r="N15" i="11"/>
  <c r="M15" i="11"/>
  <c r="BB14" i="11"/>
  <c r="O14" i="11"/>
  <c r="Q14" i="11" s="1"/>
  <c r="S14" i="11" s="1"/>
  <c r="T14" i="11" s="1"/>
  <c r="V14" i="11" s="1"/>
  <c r="W14" i="11" s="1"/>
  <c r="X14" i="11" s="1"/>
  <c r="Y14" i="11" s="1"/>
  <c r="Z14" i="11" s="1"/>
  <c r="AB14" i="11" s="1"/>
  <c r="AD14" i="11" s="1"/>
  <c r="AF14" i="11" s="1"/>
  <c r="AG14" i="11" s="1"/>
  <c r="AH14" i="11" s="1"/>
  <c r="AI14" i="11" s="1"/>
  <c r="AK14" i="11" s="1"/>
  <c r="N14" i="11"/>
  <c r="M14" i="11"/>
  <c r="BB13" i="11"/>
  <c r="O13" i="11"/>
  <c r="Q13" i="11" s="1"/>
  <c r="S13" i="11" s="1"/>
  <c r="T13" i="11" s="1"/>
  <c r="V13" i="11" s="1"/>
  <c r="W13" i="11" s="1"/>
  <c r="X13" i="11" s="1"/>
  <c r="Y13" i="11" s="1"/>
  <c r="Z13" i="11" s="1"/>
  <c r="AB13" i="11" s="1"/>
  <c r="AD13" i="11" s="1"/>
  <c r="AF13" i="11" s="1"/>
  <c r="AG13" i="11" s="1"/>
  <c r="AH13" i="11" s="1"/>
  <c r="AI13" i="11" s="1"/>
  <c r="AK13" i="11" s="1"/>
  <c r="N13" i="11"/>
  <c r="M13" i="11"/>
  <c r="BB12" i="11"/>
  <c r="O12" i="11"/>
  <c r="Q12" i="11" s="1"/>
  <c r="S12" i="11" s="1"/>
  <c r="T12" i="11" s="1"/>
  <c r="V12" i="11" s="1"/>
  <c r="W12" i="11" s="1"/>
  <c r="X12" i="11" s="1"/>
  <c r="Y12" i="11" s="1"/>
  <c r="Z12" i="11" s="1"/>
  <c r="AB12" i="11" s="1"/>
  <c r="AD12" i="11" s="1"/>
  <c r="AF12" i="11" s="1"/>
  <c r="AG12" i="11" s="1"/>
  <c r="AH12" i="11" s="1"/>
  <c r="AI12" i="11" s="1"/>
  <c r="AK12" i="11" s="1"/>
  <c r="N12" i="11"/>
  <c r="M12" i="11"/>
  <c r="BB11" i="11"/>
  <c r="O11" i="11"/>
  <c r="Q11" i="11" s="1"/>
  <c r="S11" i="11" s="1"/>
  <c r="T11" i="11" s="1"/>
  <c r="V11" i="11" s="1"/>
  <c r="W11" i="11" s="1"/>
  <c r="X11" i="11" s="1"/>
  <c r="Y11" i="11" s="1"/>
  <c r="Z11" i="11" s="1"/>
  <c r="AB11" i="11" s="1"/>
  <c r="AD11" i="11" s="1"/>
  <c r="AF11" i="11" s="1"/>
  <c r="AG11" i="11" s="1"/>
  <c r="AH11" i="11" s="1"/>
  <c r="AI11" i="11" s="1"/>
  <c r="AK11" i="11" s="1"/>
  <c r="N11" i="11"/>
  <c r="M11" i="11"/>
  <c r="BB10" i="11"/>
  <c r="O10" i="11"/>
  <c r="Q10" i="11" s="1"/>
  <c r="S10" i="11" s="1"/>
  <c r="T10" i="11" s="1"/>
  <c r="V10" i="11" s="1"/>
  <c r="W10" i="11" s="1"/>
  <c r="X10" i="11" s="1"/>
  <c r="Y10" i="11" s="1"/>
  <c r="Z10" i="11" s="1"/>
  <c r="AB10" i="11" s="1"/>
  <c r="AD10" i="11" s="1"/>
  <c r="AF10" i="11" s="1"/>
  <c r="AG10" i="11" s="1"/>
  <c r="AH10" i="11" s="1"/>
  <c r="AI10" i="11" s="1"/>
  <c r="AK10" i="11" s="1"/>
  <c r="N10" i="11"/>
  <c r="M10" i="11"/>
  <c r="BB9" i="11"/>
  <c r="O9" i="11"/>
  <c r="Q9" i="11" s="1"/>
  <c r="S9" i="11" s="1"/>
  <c r="T9" i="11" s="1"/>
  <c r="V9" i="11" s="1"/>
  <c r="W9" i="11" s="1"/>
  <c r="X9" i="11" s="1"/>
  <c r="Y9" i="11" s="1"/>
  <c r="Z9" i="11" s="1"/>
  <c r="AB9" i="11" s="1"/>
  <c r="AD9" i="11" s="1"/>
  <c r="AF9" i="11" s="1"/>
  <c r="AG9" i="11" s="1"/>
  <c r="AH9" i="11" s="1"/>
  <c r="AI9" i="11" s="1"/>
  <c r="AK9" i="11" s="1"/>
  <c r="N9" i="11"/>
  <c r="M9" i="11"/>
  <c r="BB8" i="11"/>
  <c r="O8" i="11"/>
  <c r="Q8" i="11" s="1"/>
  <c r="S8" i="11" s="1"/>
  <c r="T8" i="11" s="1"/>
  <c r="V8" i="11" s="1"/>
  <c r="W8" i="11" s="1"/>
  <c r="X8" i="11" s="1"/>
  <c r="Y8" i="11" s="1"/>
  <c r="Z8" i="11" s="1"/>
  <c r="AB8" i="11" s="1"/>
  <c r="AD8" i="11" s="1"/>
  <c r="AF8" i="11" s="1"/>
  <c r="AG8" i="11" s="1"/>
  <c r="AH8" i="11" s="1"/>
  <c r="AI8" i="11" s="1"/>
  <c r="AK8" i="11" s="1"/>
  <c r="N8" i="11"/>
  <c r="M8" i="11"/>
  <c r="BB7" i="11"/>
  <c r="O7" i="11"/>
  <c r="Q7" i="11" s="1"/>
  <c r="S7" i="11" s="1"/>
  <c r="T7" i="11" s="1"/>
  <c r="V7" i="11" s="1"/>
  <c r="W7" i="11" s="1"/>
  <c r="X7" i="11" s="1"/>
  <c r="Y7" i="11" s="1"/>
  <c r="Z7" i="11" s="1"/>
  <c r="AB7" i="11" s="1"/>
  <c r="AD7" i="11" s="1"/>
  <c r="AF7" i="11" s="1"/>
  <c r="AG7" i="11" s="1"/>
  <c r="AH7" i="11" s="1"/>
  <c r="AI7" i="11" s="1"/>
  <c r="AK7" i="11" s="1"/>
  <c r="N7" i="11"/>
  <c r="M7" i="11"/>
  <c r="BB6" i="11"/>
  <c r="O6" i="11"/>
  <c r="Q6" i="11" s="1"/>
  <c r="S6" i="11" s="1"/>
  <c r="T6" i="11" s="1"/>
  <c r="V6" i="11" s="1"/>
  <c r="W6" i="11" s="1"/>
  <c r="X6" i="11" s="1"/>
  <c r="Y6" i="11" s="1"/>
  <c r="Z6" i="11" s="1"/>
  <c r="AB6" i="11" s="1"/>
  <c r="AD6" i="11" s="1"/>
  <c r="AF6" i="11" s="1"/>
  <c r="AG6" i="11" s="1"/>
  <c r="AH6" i="11" s="1"/>
  <c r="AI6" i="11" s="1"/>
  <c r="AK6" i="11" s="1"/>
  <c r="N6" i="11"/>
  <c r="M6" i="11"/>
  <c r="BB5" i="11"/>
  <c r="O5" i="11"/>
  <c r="Q5" i="11" s="1"/>
  <c r="S5" i="11" s="1"/>
  <c r="T5" i="11" s="1"/>
  <c r="V5" i="11" s="1"/>
  <c r="W5" i="11" s="1"/>
  <c r="X5" i="11" s="1"/>
  <c r="Y5" i="11" s="1"/>
  <c r="Z5" i="11" s="1"/>
  <c r="AB5" i="11" s="1"/>
  <c r="AD5" i="11" s="1"/>
  <c r="AF5" i="11" s="1"/>
  <c r="AG5" i="11" s="1"/>
  <c r="AH5" i="11" s="1"/>
  <c r="AI5" i="11" s="1"/>
  <c r="AK5" i="11" s="1"/>
  <c r="N5" i="11"/>
  <c r="M5" i="11"/>
  <c r="BB4" i="11"/>
  <c r="O4" i="11"/>
  <c r="Q4" i="11" s="1"/>
  <c r="S4" i="11" s="1"/>
  <c r="T4" i="11" s="1"/>
  <c r="V4" i="11" s="1"/>
  <c r="W4" i="11" s="1"/>
  <c r="X4" i="11" s="1"/>
  <c r="Y4" i="11" s="1"/>
  <c r="Z4" i="11" s="1"/>
  <c r="AB4" i="11" s="1"/>
  <c r="AD4" i="11" s="1"/>
  <c r="AF4" i="11" s="1"/>
  <c r="AG4" i="11" s="1"/>
  <c r="AH4" i="11" s="1"/>
  <c r="AI4" i="11" s="1"/>
  <c r="AK4" i="11" s="1"/>
  <c r="N4" i="11"/>
  <c r="M4" i="11"/>
  <c r="BB3" i="11"/>
  <c r="O3" i="11"/>
  <c r="Q3" i="11" s="1"/>
  <c r="S3" i="11" s="1"/>
  <c r="T3" i="11" s="1"/>
  <c r="V3" i="11" s="1"/>
  <c r="W3" i="11" s="1"/>
  <c r="X3" i="11" s="1"/>
  <c r="Y3" i="11" s="1"/>
  <c r="Z3" i="11" s="1"/>
  <c r="AB3" i="11" s="1"/>
  <c r="AD3" i="11" s="1"/>
  <c r="AF3" i="11" s="1"/>
  <c r="AG3" i="11" s="1"/>
  <c r="AH3" i="11" s="1"/>
  <c r="AI3" i="11" s="1"/>
  <c r="AK3" i="11" s="1"/>
  <c r="N3" i="11"/>
  <c r="M3" i="11"/>
  <c r="BB2" i="11"/>
  <c r="O2" i="11"/>
  <c r="Q2" i="11" s="1"/>
  <c r="S2" i="11" s="1"/>
  <c r="T2" i="11" s="1"/>
  <c r="V2" i="11" s="1"/>
  <c r="W2" i="11" s="1"/>
  <c r="X2" i="11" s="1"/>
  <c r="Y2" i="11" s="1"/>
  <c r="Z2" i="11" s="1"/>
  <c r="AB2" i="11" s="1"/>
  <c r="AD2" i="11" s="1"/>
  <c r="AF2" i="11" s="1"/>
  <c r="AG2" i="11" s="1"/>
  <c r="AH2" i="11" s="1"/>
  <c r="AI2" i="11" s="1"/>
  <c r="AK2" i="11" s="1"/>
  <c r="N2" i="11"/>
  <c r="M2" i="11"/>
  <c r="AX133" i="6"/>
  <c r="N133" i="6"/>
  <c r="P133" i="6" s="1"/>
  <c r="R133" i="6" s="1"/>
  <c r="S133" i="6" s="1"/>
  <c r="U133" i="6" s="1"/>
  <c r="V133" i="6" s="1"/>
  <c r="W133" i="6" s="1"/>
  <c r="X133" i="6" s="1"/>
  <c r="Y133" i="6" s="1"/>
  <c r="AA133" i="6" s="1"/>
  <c r="AC133" i="6" s="1"/>
  <c r="AE133" i="6" s="1"/>
  <c r="AF133" i="6" s="1"/>
  <c r="AG133" i="6" s="1"/>
  <c r="AH133" i="6" s="1"/>
  <c r="AJ133" i="6" s="1"/>
  <c r="M133" i="6"/>
  <c r="L133" i="6"/>
  <c r="AX132" i="6"/>
  <c r="N132" i="6"/>
  <c r="P132" i="6" s="1"/>
  <c r="R132" i="6" s="1"/>
  <c r="S132" i="6" s="1"/>
  <c r="U132" i="6" s="1"/>
  <c r="V132" i="6" s="1"/>
  <c r="W132" i="6" s="1"/>
  <c r="X132" i="6" s="1"/>
  <c r="Y132" i="6" s="1"/>
  <c r="AA132" i="6" s="1"/>
  <c r="AC132" i="6" s="1"/>
  <c r="AE132" i="6" s="1"/>
  <c r="AF132" i="6" s="1"/>
  <c r="AG132" i="6" s="1"/>
  <c r="AH132" i="6" s="1"/>
  <c r="AJ132" i="6" s="1"/>
  <c r="M132" i="6"/>
  <c r="L132" i="6"/>
  <c r="AX131" i="6"/>
  <c r="N131" i="6"/>
  <c r="P131" i="6" s="1"/>
  <c r="R131" i="6" s="1"/>
  <c r="S131" i="6" s="1"/>
  <c r="U131" i="6" s="1"/>
  <c r="V131" i="6" s="1"/>
  <c r="W131" i="6" s="1"/>
  <c r="X131" i="6" s="1"/>
  <c r="Y131" i="6" s="1"/>
  <c r="AA131" i="6" s="1"/>
  <c r="AC131" i="6" s="1"/>
  <c r="AE131" i="6" s="1"/>
  <c r="AF131" i="6" s="1"/>
  <c r="AG131" i="6" s="1"/>
  <c r="AH131" i="6" s="1"/>
  <c r="AJ131" i="6" s="1"/>
  <c r="M131" i="6"/>
  <c r="L131" i="6"/>
  <c r="AX130" i="6"/>
  <c r="N130" i="6"/>
  <c r="P130" i="6" s="1"/>
  <c r="R130" i="6" s="1"/>
  <c r="S130" i="6" s="1"/>
  <c r="U130" i="6" s="1"/>
  <c r="V130" i="6" s="1"/>
  <c r="W130" i="6" s="1"/>
  <c r="X130" i="6" s="1"/>
  <c r="Y130" i="6" s="1"/>
  <c r="AA130" i="6" s="1"/>
  <c r="AC130" i="6" s="1"/>
  <c r="AE130" i="6" s="1"/>
  <c r="AF130" i="6" s="1"/>
  <c r="AG130" i="6" s="1"/>
  <c r="AH130" i="6" s="1"/>
  <c r="AJ130" i="6" s="1"/>
  <c r="M130" i="6"/>
  <c r="L130" i="6"/>
  <c r="AX129" i="6"/>
  <c r="N129" i="6"/>
  <c r="P129" i="6" s="1"/>
  <c r="R129" i="6" s="1"/>
  <c r="S129" i="6" s="1"/>
  <c r="U129" i="6" s="1"/>
  <c r="V129" i="6" s="1"/>
  <c r="W129" i="6" s="1"/>
  <c r="X129" i="6" s="1"/>
  <c r="Y129" i="6" s="1"/>
  <c r="AA129" i="6" s="1"/>
  <c r="AC129" i="6" s="1"/>
  <c r="AE129" i="6" s="1"/>
  <c r="AF129" i="6" s="1"/>
  <c r="AG129" i="6" s="1"/>
  <c r="AH129" i="6" s="1"/>
  <c r="AJ129" i="6" s="1"/>
  <c r="M129" i="6"/>
  <c r="L129" i="6"/>
  <c r="AX128" i="6"/>
  <c r="N128" i="6"/>
  <c r="P128" i="6" s="1"/>
  <c r="R128" i="6" s="1"/>
  <c r="S128" i="6" s="1"/>
  <c r="U128" i="6" s="1"/>
  <c r="V128" i="6" s="1"/>
  <c r="W128" i="6" s="1"/>
  <c r="X128" i="6" s="1"/>
  <c r="Y128" i="6" s="1"/>
  <c r="AA128" i="6" s="1"/>
  <c r="AC128" i="6" s="1"/>
  <c r="AE128" i="6" s="1"/>
  <c r="AF128" i="6" s="1"/>
  <c r="AG128" i="6" s="1"/>
  <c r="AH128" i="6" s="1"/>
  <c r="AJ128" i="6" s="1"/>
  <c r="M128" i="6"/>
  <c r="L128" i="6"/>
  <c r="AX127" i="6"/>
  <c r="N127" i="6"/>
  <c r="P127" i="6" s="1"/>
  <c r="R127" i="6" s="1"/>
  <c r="S127" i="6" s="1"/>
  <c r="U127" i="6" s="1"/>
  <c r="V127" i="6" s="1"/>
  <c r="W127" i="6" s="1"/>
  <c r="X127" i="6" s="1"/>
  <c r="Y127" i="6" s="1"/>
  <c r="AA127" i="6" s="1"/>
  <c r="AC127" i="6" s="1"/>
  <c r="AE127" i="6" s="1"/>
  <c r="AF127" i="6" s="1"/>
  <c r="AG127" i="6" s="1"/>
  <c r="AH127" i="6" s="1"/>
  <c r="AJ127" i="6" s="1"/>
  <c r="M127" i="6"/>
  <c r="L127" i="6"/>
  <c r="AX126" i="6"/>
  <c r="N126" i="6"/>
  <c r="P126" i="6" s="1"/>
  <c r="R126" i="6" s="1"/>
  <c r="S126" i="6" s="1"/>
  <c r="U126" i="6" s="1"/>
  <c r="V126" i="6" s="1"/>
  <c r="W126" i="6" s="1"/>
  <c r="X126" i="6" s="1"/>
  <c r="Y126" i="6" s="1"/>
  <c r="AA126" i="6" s="1"/>
  <c r="AC126" i="6" s="1"/>
  <c r="AE126" i="6" s="1"/>
  <c r="AF126" i="6" s="1"/>
  <c r="AG126" i="6" s="1"/>
  <c r="AH126" i="6" s="1"/>
  <c r="AJ126" i="6" s="1"/>
  <c r="M126" i="6"/>
  <c r="L126" i="6"/>
  <c r="AX125" i="6"/>
  <c r="N125" i="6"/>
  <c r="P125" i="6" s="1"/>
  <c r="R125" i="6" s="1"/>
  <c r="S125" i="6" s="1"/>
  <c r="U125" i="6" s="1"/>
  <c r="V125" i="6" s="1"/>
  <c r="W125" i="6" s="1"/>
  <c r="X125" i="6" s="1"/>
  <c r="Y125" i="6" s="1"/>
  <c r="AA125" i="6" s="1"/>
  <c r="AC125" i="6" s="1"/>
  <c r="AE125" i="6" s="1"/>
  <c r="AF125" i="6" s="1"/>
  <c r="AG125" i="6" s="1"/>
  <c r="AH125" i="6" s="1"/>
  <c r="AJ125" i="6" s="1"/>
  <c r="M125" i="6"/>
  <c r="L125" i="6"/>
  <c r="AX124" i="6"/>
  <c r="N124" i="6"/>
  <c r="P124" i="6" s="1"/>
  <c r="R124" i="6" s="1"/>
  <c r="S124" i="6" s="1"/>
  <c r="U124" i="6" s="1"/>
  <c r="V124" i="6" s="1"/>
  <c r="W124" i="6" s="1"/>
  <c r="X124" i="6" s="1"/>
  <c r="Y124" i="6" s="1"/>
  <c r="AA124" i="6" s="1"/>
  <c r="AC124" i="6" s="1"/>
  <c r="AE124" i="6" s="1"/>
  <c r="AF124" i="6" s="1"/>
  <c r="AG124" i="6" s="1"/>
  <c r="AH124" i="6" s="1"/>
  <c r="AJ124" i="6" s="1"/>
  <c r="M124" i="6"/>
  <c r="L124" i="6"/>
  <c r="AX123" i="6"/>
  <c r="N123" i="6"/>
  <c r="P123" i="6" s="1"/>
  <c r="R123" i="6" s="1"/>
  <c r="S123" i="6" s="1"/>
  <c r="U123" i="6" s="1"/>
  <c r="V123" i="6" s="1"/>
  <c r="W123" i="6" s="1"/>
  <c r="X123" i="6" s="1"/>
  <c r="Y123" i="6" s="1"/>
  <c r="AA123" i="6" s="1"/>
  <c r="AC123" i="6" s="1"/>
  <c r="AE123" i="6" s="1"/>
  <c r="AF123" i="6" s="1"/>
  <c r="AG123" i="6" s="1"/>
  <c r="AH123" i="6" s="1"/>
  <c r="AJ123" i="6" s="1"/>
  <c r="M123" i="6"/>
  <c r="L123" i="6"/>
  <c r="AX122" i="6"/>
  <c r="N122" i="6"/>
  <c r="P122" i="6" s="1"/>
  <c r="R122" i="6" s="1"/>
  <c r="S122" i="6" s="1"/>
  <c r="U122" i="6" s="1"/>
  <c r="V122" i="6" s="1"/>
  <c r="W122" i="6" s="1"/>
  <c r="X122" i="6" s="1"/>
  <c r="Y122" i="6" s="1"/>
  <c r="AA122" i="6" s="1"/>
  <c r="AC122" i="6" s="1"/>
  <c r="AE122" i="6" s="1"/>
  <c r="AF122" i="6" s="1"/>
  <c r="AG122" i="6" s="1"/>
  <c r="AH122" i="6" s="1"/>
  <c r="AJ122" i="6" s="1"/>
  <c r="M122" i="6"/>
  <c r="L122" i="6"/>
  <c r="AX121" i="6"/>
  <c r="N121" i="6"/>
  <c r="P121" i="6" s="1"/>
  <c r="R121" i="6" s="1"/>
  <c r="S121" i="6" s="1"/>
  <c r="U121" i="6" s="1"/>
  <c r="V121" i="6" s="1"/>
  <c r="W121" i="6" s="1"/>
  <c r="X121" i="6" s="1"/>
  <c r="Y121" i="6" s="1"/>
  <c r="AA121" i="6" s="1"/>
  <c r="AC121" i="6" s="1"/>
  <c r="AE121" i="6" s="1"/>
  <c r="AF121" i="6" s="1"/>
  <c r="AG121" i="6" s="1"/>
  <c r="AH121" i="6" s="1"/>
  <c r="AJ121" i="6" s="1"/>
  <c r="M121" i="6"/>
  <c r="L121" i="6"/>
  <c r="AX120" i="6"/>
  <c r="N120" i="6"/>
  <c r="P120" i="6" s="1"/>
  <c r="R120" i="6" s="1"/>
  <c r="S120" i="6" s="1"/>
  <c r="U120" i="6" s="1"/>
  <c r="V120" i="6" s="1"/>
  <c r="W120" i="6" s="1"/>
  <c r="X120" i="6" s="1"/>
  <c r="Y120" i="6" s="1"/>
  <c r="AA120" i="6" s="1"/>
  <c r="AC120" i="6" s="1"/>
  <c r="AE120" i="6" s="1"/>
  <c r="AF120" i="6" s="1"/>
  <c r="AG120" i="6" s="1"/>
  <c r="AH120" i="6" s="1"/>
  <c r="AJ120" i="6" s="1"/>
  <c r="M120" i="6"/>
  <c r="L120" i="6"/>
  <c r="AX119" i="6"/>
  <c r="N119" i="6"/>
  <c r="P119" i="6" s="1"/>
  <c r="R119" i="6" s="1"/>
  <c r="S119" i="6" s="1"/>
  <c r="U119" i="6" s="1"/>
  <c r="V119" i="6" s="1"/>
  <c r="W119" i="6" s="1"/>
  <c r="X119" i="6" s="1"/>
  <c r="Y119" i="6" s="1"/>
  <c r="AA119" i="6" s="1"/>
  <c r="AC119" i="6" s="1"/>
  <c r="AE119" i="6" s="1"/>
  <c r="AF119" i="6" s="1"/>
  <c r="AG119" i="6" s="1"/>
  <c r="AH119" i="6" s="1"/>
  <c r="AJ119" i="6" s="1"/>
  <c r="M119" i="6"/>
  <c r="L119" i="6"/>
  <c r="AX118" i="6"/>
  <c r="N118" i="6"/>
  <c r="P118" i="6" s="1"/>
  <c r="R118" i="6" s="1"/>
  <c r="S118" i="6" s="1"/>
  <c r="U118" i="6" s="1"/>
  <c r="V118" i="6" s="1"/>
  <c r="W118" i="6" s="1"/>
  <c r="X118" i="6" s="1"/>
  <c r="Y118" i="6" s="1"/>
  <c r="AA118" i="6" s="1"/>
  <c r="AC118" i="6" s="1"/>
  <c r="AE118" i="6" s="1"/>
  <c r="AF118" i="6" s="1"/>
  <c r="AG118" i="6" s="1"/>
  <c r="AH118" i="6" s="1"/>
  <c r="AJ118" i="6" s="1"/>
  <c r="M118" i="6"/>
  <c r="L118" i="6"/>
  <c r="AX117" i="6"/>
  <c r="N117" i="6"/>
  <c r="P117" i="6" s="1"/>
  <c r="R117" i="6" s="1"/>
  <c r="S117" i="6" s="1"/>
  <c r="U117" i="6" s="1"/>
  <c r="V117" i="6" s="1"/>
  <c r="W117" i="6" s="1"/>
  <c r="X117" i="6" s="1"/>
  <c r="Y117" i="6" s="1"/>
  <c r="AA117" i="6" s="1"/>
  <c r="AC117" i="6" s="1"/>
  <c r="AE117" i="6" s="1"/>
  <c r="AF117" i="6" s="1"/>
  <c r="AG117" i="6" s="1"/>
  <c r="AH117" i="6" s="1"/>
  <c r="AJ117" i="6" s="1"/>
  <c r="M117" i="6"/>
  <c r="L117" i="6"/>
  <c r="AX116" i="6"/>
  <c r="N116" i="6"/>
  <c r="P116" i="6" s="1"/>
  <c r="R116" i="6" s="1"/>
  <c r="S116" i="6" s="1"/>
  <c r="U116" i="6" s="1"/>
  <c r="V116" i="6" s="1"/>
  <c r="W116" i="6" s="1"/>
  <c r="X116" i="6" s="1"/>
  <c r="Y116" i="6" s="1"/>
  <c r="AA116" i="6" s="1"/>
  <c r="AC116" i="6" s="1"/>
  <c r="AE116" i="6" s="1"/>
  <c r="AF116" i="6" s="1"/>
  <c r="AG116" i="6" s="1"/>
  <c r="AH116" i="6" s="1"/>
  <c r="AJ116" i="6" s="1"/>
  <c r="M116" i="6"/>
  <c r="L116" i="6"/>
  <c r="AX115" i="6"/>
  <c r="N115" i="6"/>
  <c r="P115" i="6" s="1"/>
  <c r="R115" i="6" s="1"/>
  <c r="S115" i="6" s="1"/>
  <c r="U115" i="6" s="1"/>
  <c r="V115" i="6" s="1"/>
  <c r="W115" i="6" s="1"/>
  <c r="X115" i="6" s="1"/>
  <c r="Y115" i="6" s="1"/>
  <c r="AA115" i="6" s="1"/>
  <c r="AC115" i="6" s="1"/>
  <c r="AE115" i="6" s="1"/>
  <c r="AF115" i="6" s="1"/>
  <c r="AG115" i="6" s="1"/>
  <c r="AH115" i="6" s="1"/>
  <c r="AJ115" i="6" s="1"/>
  <c r="M115" i="6"/>
  <c r="L115" i="6"/>
  <c r="AX114" i="6"/>
  <c r="N114" i="6"/>
  <c r="P114" i="6" s="1"/>
  <c r="R114" i="6" s="1"/>
  <c r="S114" i="6" s="1"/>
  <c r="U114" i="6" s="1"/>
  <c r="V114" i="6" s="1"/>
  <c r="W114" i="6" s="1"/>
  <c r="X114" i="6" s="1"/>
  <c r="Y114" i="6" s="1"/>
  <c r="AA114" i="6" s="1"/>
  <c r="AC114" i="6" s="1"/>
  <c r="AE114" i="6" s="1"/>
  <c r="AF114" i="6" s="1"/>
  <c r="AG114" i="6" s="1"/>
  <c r="AH114" i="6" s="1"/>
  <c r="AJ114" i="6" s="1"/>
  <c r="M114" i="6"/>
  <c r="L114" i="6"/>
  <c r="AX113" i="6"/>
  <c r="N113" i="6"/>
  <c r="P113" i="6" s="1"/>
  <c r="R113" i="6" s="1"/>
  <c r="S113" i="6" s="1"/>
  <c r="U113" i="6" s="1"/>
  <c r="V113" i="6" s="1"/>
  <c r="W113" i="6" s="1"/>
  <c r="X113" i="6" s="1"/>
  <c r="Y113" i="6" s="1"/>
  <c r="AA113" i="6" s="1"/>
  <c r="AC113" i="6" s="1"/>
  <c r="AE113" i="6" s="1"/>
  <c r="AF113" i="6" s="1"/>
  <c r="AG113" i="6" s="1"/>
  <c r="AH113" i="6" s="1"/>
  <c r="AJ113" i="6" s="1"/>
  <c r="M113" i="6"/>
  <c r="L113" i="6"/>
  <c r="AX112" i="6"/>
  <c r="N112" i="6"/>
  <c r="P112" i="6" s="1"/>
  <c r="R112" i="6" s="1"/>
  <c r="S112" i="6" s="1"/>
  <c r="U112" i="6" s="1"/>
  <c r="V112" i="6" s="1"/>
  <c r="W112" i="6" s="1"/>
  <c r="X112" i="6" s="1"/>
  <c r="Y112" i="6" s="1"/>
  <c r="AA112" i="6" s="1"/>
  <c r="AC112" i="6" s="1"/>
  <c r="AE112" i="6" s="1"/>
  <c r="AF112" i="6" s="1"/>
  <c r="AG112" i="6" s="1"/>
  <c r="AH112" i="6" s="1"/>
  <c r="AJ112" i="6" s="1"/>
  <c r="M112" i="6"/>
  <c r="L112" i="6"/>
  <c r="AX111" i="6"/>
  <c r="N111" i="6"/>
  <c r="P111" i="6" s="1"/>
  <c r="R111" i="6" s="1"/>
  <c r="S111" i="6" s="1"/>
  <c r="U111" i="6" s="1"/>
  <c r="V111" i="6" s="1"/>
  <c r="W111" i="6" s="1"/>
  <c r="X111" i="6" s="1"/>
  <c r="Y111" i="6" s="1"/>
  <c r="AA111" i="6" s="1"/>
  <c r="AC111" i="6" s="1"/>
  <c r="AE111" i="6" s="1"/>
  <c r="AF111" i="6" s="1"/>
  <c r="AG111" i="6" s="1"/>
  <c r="AH111" i="6" s="1"/>
  <c r="AJ111" i="6" s="1"/>
  <c r="M111" i="6"/>
  <c r="L111" i="6"/>
  <c r="AX110" i="6"/>
  <c r="N110" i="6"/>
  <c r="P110" i="6" s="1"/>
  <c r="R110" i="6" s="1"/>
  <c r="S110" i="6" s="1"/>
  <c r="U110" i="6" s="1"/>
  <c r="V110" i="6" s="1"/>
  <c r="W110" i="6" s="1"/>
  <c r="X110" i="6" s="1"/>
  <c r="Y110" i="6" s="1"/>
  <c r="AA110" i="6" s="1"/>
  <c r="AC110" i="6" s="1"/>
  <c r="AE110" i="6" s="1"/>
  <c r="AF110" i="6" s="1"/>
  <c r="AG110" i="6" s="1"/>
  <c r="AH110" i="6" s="1"/>
  <c r="AJ110" i="6" s="1"/>
  <c r="M110" i="6"/>
  <c r="L110" i="6"/>
  <c r="AX109" i="6"/>
  <c r="N109" i="6"/>
  <c r="P109" i="6" s="1"/>
  <c r="R109" i="6" s="1"/>
  <c r="S109" i="6" s="1"/>
  <c r="U109" i="6" s="1"/>
  <c r="V109" i="6" s="1"/>
  <c r="W109" i="6" s="1"/>
  <c r="X109" i="6" s="1"/>
  <c r="Y109" i="6" s="1"/>
  <c r="AA109" i="6" s="1"/>
  <c r="AC109" i="6" s="1"/>
  <c r="AE109" i="6" s="1"/>
  <c r="AF109" i="6" s="1"/>
  <c r="AG109" i="6" s="1"/>
  <c r="AH109" i="6" s="1"/>
  <c r="AJ109" i="6" s="1"/>
  <c r="M109" i="6"/>
  <c r="L109" i="6"/>
  <c r="AX108" i="6"/>
  <c r="N108" i="6"/>
  <c r="P108" i="6" s="1"/>
  <c r="R108" i="6" s="1"/>
  <c r="S108" i="6" s="1"/>
  <c r="U108" i="6" s="1"/>
  <c r="V108" i="6" s="1"/>
  <c r="W108" i="6" s="1"/>
  <c r="X108" i="6" s="1"/>
  <c r="Y108" i="6" s="1"/>
  <c r="AA108" i="6" s="1"/>
  <c r="AC108" i="6" s="1"/>
  <c r="AE108" i="6" s="1"/>
  <c r="AF108" i="6" s="1"/>
  <c r="AG108" i="6" s="1"/>
  <c r="AH108" i="6" s="1"/>
  <c r="AJ108" i="6" s="1"/>
  <c r="M108" i="6"/>
  <c r="L108" i="6"/>
  <c r="AX107" i="6"/>
  <c r="N107" i="6"/>
  <c r="P107" i="6" s="1"/>
  <c r="R107" i="6" s="1"/>
  <c r="S107" i="6" s="1"/>
  <c r="U107" i="6" s="1"/>
  <c r="V107" i="6" s="1"/>
  <c r="W107" i="6" s="1"/>
  <c r="X107" i="6" s="1"/>
  <c r="Y107" i="6" s="1"/>
  <c r="AA107" i="6" s="1"/>
  <c r="AC107" i="6" s="1"/>
  <c r="AE107" i="6" s="1"/>
  <c r="AF107" i="6" s="1"/>
  <c r="AG107" i="6" s="1"/>
  <c r="AH107" i="6" s="1"/>
  <c r="AJ107" i="6" s="1"/>
  <c r="M107" i="6"/>
  <c r="L107" i="6"/>
  <c r="AX106" i="6"/>
  <c r="N106" i="6"/>
  <c r="P106" i="6" s="1"/>
  <c r="R106" i="6" s="1"/>
  <c r="S106" i="6" s="1"/>
  <c r="U106" i="6" s="1"/>
  <c r="V106" i="6" s="1"/>
  <c r="W106" i="6" s="1"/>
  <c r="X106" i="6" s="1"/>
  <c r="Y106" i="6" s="1"/>
  <c r="AA106" i="6" s="1"/>
  <c r="AC106" i="6" s="1"/>
  <c r="AE106" i="6" s="1"/>
  <c r="AF106" i="6" s="1"/>
  <c r="AG106" i="6" s="1"/>
  <c r="AH106" i="6" s="1"/>
  <c r="AJ106" i="6" s="1"/>
  <c r="M106" i="6"/>
  <c r="L106" i="6"/>
  <c r="AX105" i="6"/>
  <c r="N105" i="6"/>
  <c r="P105" i="6" s="1"/>
  <c r="R105" i="6" s="1"/>
  <c r="S105" i="6" s="1"/>
  <c r="U105" i="6" s="1"/>
  <c r="V105" i="6" s="1"/>
  <c r="W105" i="6" s="1"/>
  <c r="X105" i="6" s="1"/>
  <c r="Y105" i="6" s="1"/>
  <c r="AA105" i="6" s="1"/>
  <c r="AC105" i="6" s="1"/>
  <c r="AE105" i="6" s="1"/>
  <c r="AF105" i="6" s="1"/>
  <c r="AG105" i="6" s="1"/>
  <c r="AH105" i="6" s="1"/>
  <c r="AJ105" i="6" s="1"/>
  <c r="M105" i="6"/>
  <c r="L105" i="6"/>
  <c r="AX104" i="6"/>
  <c r="N104" i="6"/>
  <c r="P104" i="6" s="1"/>
  <c r="R104" i="6" s="1"/>
  <c r="S104" i="6" s="1"/>
  <c r="U104" i="6" s="1"/>
  <c r="V104" i="6" s="1"/>
  <c r="W104" i="6" s="1"/>
  <c r="X104" i="6" s="1"/>
  <c r="Y104" i="6" s="1"/>
  <c r="AA104" i="6" s="1"/>
  <c r="AC104" i="6" s="1"/>
  <c r="AE104" i="6" s="1"/>
  <c r="AF104" i="6" s="1"/>
  <c r="AG104" i="6" s="1"/>
  <c r="AH104" i="6" s="1"/>
  <c r="AJ104" i="6" s="1"/>
  <c r="M104" i="6"/>
  <c r="L104" i="6"/>
  <c r="AX103" i="6"/>
  <c r="N103" i="6"/>
  <c r="P103" i="6" s="1"/>
  <c r="R103" i="6" s="1"/>
  <c r="S103" i="6" s="1"/>
  <c r="U103" i="6" s="1"/>
  <c r="V103" i="6" s="1"/>
  <c r="W103" i="6" s="1"/>
  <c r="X103" i="6" s="1"/>
  <c r="Y103" i="6" s="1"/>
  <c r="AA103" i="6" s="1"/>
  <c r="AC103" i="6" s="1"/>
  <c r="AE103" i="6" s="1"/>
  <c r="AF103" i="6" s="1"/>
  <c r="AG103" i="6" s="1"/>
  <c r="AH103" i="6" s="1"/>
  <c r="AJ103" i="6" s="1"/>
  <c r="M103" i="6"/>
  <c r="L103" i="6"/>
  <c r="AX102" i="6"/>
  <c r="N102" i="6"/>
  <c r="P102" i="6" s="1"/>
  <c r="R102" i="6" s="1"/>
  <c r="S102" i="6" s="1"/>
  <c r="U102" i="6" s="1"/>
  <c r="V102" i="6" s="1"/>
  <c r="W102" i="6" s="1"/>
  <c r="X102" i="6" s="1"/>
  <c r="Y102" i="6" s="1"/>
  <c r="AA102" i="6" s="1"/>
  <c r="AC102" i="6" s="1"/>
  <c r="AE102" i="6" s="1"/>
  <c r="AF102" i="6" s="1"/>
  <c r="AG102" i="6" s="1"/>
  <c r="AH102" i="6" s="1"/>
  <c r="AJ102" i="6" s="1"/>
  <c r="M102" i="6"/>
  <c r="L102" i="6"/>
  <c r="AX101" i="6"/>
  <c r="N101" i="6"/>
  <c r="P101" i="6" s="1"/>
  <c r="R101" i="6" s="1"/>
  <c r="S101" i="6" s="1"/>
  <c r="U101" i="6" s="1"/>
  <c r="V101" i="6" s="1"/>
  <c r="W101" i="6" s="1"/>
  <c r="X101" i="6" s="1"/>
  <c r="Y101" i="6" s="1"/>
  <c r="AA101" i="6" s="1"/>
  <c r="AC101" i="6" s="1"/>
  <c r="AE101" i="6" s="1"/>
  <c r="AF101" i="6" s="1"/>
  <c r="AG101" i="6" s="1"/>
  <c r="AH101" i="6" s="1"/>
  <c r="AJ101" i="6" s="1"/>
  <c r="M101" i="6"/>
  <c r="L101" i="6"/>
  <c r="AX100" i="6"/>
  <c r="N100" i="6"/>
  <c r="P100" i="6" s="1"/>
  <c r="R100" i="6" s="1"/>
  <c r="S100" i="6" s="1"/>
  <c r="U100" i="6" s="1"/>
  <c r="V100" i="6" s="1"/>
  <c r="W100" i="6" s="1"/>
  <c r="X100" i="6" s="1"/>
  <c r="Y100" i="6" s="1"/>
  <c r="AA100" i="6" s="1"/>
  <c r="AC100" i="6" s="1"/>
  <c r="AE100" i="6" s="1"/>
  <c r="AF100" i="6" s="1"/>
  <c r="AG100" i="6" s="1"/>
  <c r="AH100" i="6" s="1"/>
  <c r="AJ100" i="6" s="1"/>
  <c r="M100" i="6"/>
  <c r="L100" i="6"/>
  <c r="AX99" i="6"/>
  <c r="N99" i="6"/>
  <c r="P99" i="6" s="1"/>
  <c r="R99" i="6" s="1"/>
  <c r="S99" i="6" s="1"/>
  <c r="U99" i="6" s="1"/>
  <c r="V99" i="6" s="1"/>
  <c r="W99" i="6" s="1"/>
  <c r="X99" i="6" s="1"/>
  <c r="Y99" i="6" s="1"/>
  <c r="AA99" i="6" s="1"/>
  <c r="AC99" i="6" s="1"/>
  <c r="AE99" i="6" s="1"/>
  <c r="AF99" i="6" s="1"/>
  <c r="AG99" i="6" s="1"/>
  <c r="AH99" i="6" s="1"/>
  <c r="AJ99" i="6" s="1"/>
  <c r="M99" i="6"/>
  <c r="L99" i="6"/>
  <c r="AX98" i="6"/>
  <c r="N98" i="6"/>
  <c r="P98" i="6" s="1"/>
  <c r="R98" i="6" s="1"/>
  <c r="S98" i="6" s="1"/>
  <c r="U98" i="6" s="1"/>
  <c r="V98" i="6" s="1"/>
  <c r="W98" i="6" s="1"/>
  <c r="X98" i="6" s="1"/>
  <c r="Y98" i="6" s="1"/>
  <c r="AA98" i="6" s="1"/>
  <c r="AC98" i="6" s="1"/>
  <c r="AE98" i="6" s="1"/>
  <c r="AF98" i="6" s="1"/>
  <c r="AG98" i="6" s="1"/>
  <c r="AH98" i="6" s="1"/>
  <c r="AJ98" i="6" s="1"/>
  <c r="M98" i="6"/>
  <c r="L98" i="6"/>
  <c r="AX97" i="6"/>
  <c r="N97" i="6"/>
  <c r="P97" i="6" s="1"/>
  <c r="R97" i="6" s="1"/>
  <c r="S97" i="6" s="1"/>
  <c r="U97" i="6" s="1"/>
  <c r="V97" i="6" s="1"/>
  <c r="W97" i="6" s="1"/>
  <c r="X97" i="6" s="1"/>
  <c r="Y97" i="6" s="1"/>
  <c r="AA97" i="6" s="1"/>
  <c r="AC97" i="6" s="1"/>
  <c r="AE97" i="6" s="1"/>
  <c r="AF97" i="6" s="1"/>
  <c r="AG97" i="6" s="1"/>
  <c r="AH97" i="6" s="1"/>
  <c r="AJ97" i="6" s="1"/>
  <c r="M97" i="6"/>
  <c r="L97" i="6"/>
  <c r="AX96" i="6"/>
  <c r="N96" i="6"/>
  <c r="P96" i="6" s="1"/>
  <c r="R96" i="6" s="1"/>
  <c r="S96" i="6" s="1"/>
  <c r="U96" i="6" s="1"/>
  <c r="V96" i="6" s="1"/>
  <c r="W96" i="6" s="1"/>
  <c r="X96" i="6" s="1"/>
  <c r="Y96" i="6" s="1"/>
  <c r="AA96" i="6" s="1"/>
  <c r="AC96" i="6" s="1"/>
  <c r="AE96" i="6" s="1"/>
  <c r="AF96" i="6" s="1"/>
  <c r="AG96" i="6" s="1"/>
  <c r="AH96" i="6" s="1"/>
  <c r="AJ96" i="6" s="1"/>
  <c r="M96" i="6"/>
  <c r="L96" i="6"/>
  <c r="AX95" i="6"/>
  <c r="N95" i="6"/>
  <c r="P95" i="6" s="1"/>
  <c r="R95" i="6" s="1"/>
  <c r="S95" i="6" s="1"/>
  <c r="U95" i="6" s="1"/>
  <c r="V95" i="6" s="1"/>
  <c r="W95" i="6" s="1"/>
  <c r="X95" i="6" s="1"/>
  <c r="Y95" i="6" s="1"/>
  <c r="AA95" i="6" s="1"/>
  <c r="AC95" i="6" s="1"/>
  <c r="AE95" i="6" s="1"/>
  <c r="AF95" i="6" s="1"/>
  <c r="AG95" i="6" s="1"/>
  <c r="AH95" i="6" s="1"/>
  <c r="AJ95" i="6" s="1"/>
  <c r="M95" i="6"/>
  <c r="L95" i="6"/>
  <c r="AX94" i="6"/>
  <c r="N94" i="6"/>
  <c r="P94" i="6" s="1"/>
  <c r="R94" i="6" s="1"/>
  <c r="S94" i="6" s="1"/>
  <c r="U94" i="6" s="1"/>
  <c r="V94" i="6" s="1"/>
  <c r="W94" i="6" s="1"/>
  <c r="X94" i="6" s="1"/>
  <c r="Y94" i="6" s="1"/>
  <c r="AA94" i="6" s="1"/>
  <c r="AC94" i="6" s="1"/>
  <c r="AE94" i="6" s="1"/>
  <c r="AF94" i="6" s="1"/>
  <c r="AG94" i="6" s="1"/>
  <c r="AH94" i="6" s="1"/>
  <c r="AJ94" i="6" s="1"/>
  <c r="M94" i="6"/>
  <c r="L94" i="6"/>
  <c r="AX93" i="6"/>
  <c r="N93" i="6"/>
  <c r="P93" i="6" s="1"/>
  <c r="R93" i="6" s="1"/>
  <c r="S93" i="6" s="1"/>
  <c r="U93" i="6" s="1"/>
  <c r="V93" i="6" s="1"/>
  <c r="W93" i="6" s="1"/>
  <c r="X93" i="6" s="1"/>
  <c r="Y93" i="6" s="1"/>
  <c r="AA93" i="6" s="1"/>
  <c r="AC93" i="6" s="1"/>
  <c r="AE93" i="6" s="1"/>
  <c r="AF93" i="6" s="1"/>
  <c r="AG93" i="6" s="1"/>
  <c r="AH93" i="6" s="1"/>
  <c r="AJ93" i="6" s="1"/>
  <c r="M93" i="6"/>
  <c r="L93" i="6"/>
  <c r="AX92" i="6"/>
  <c r="N92" i="6"/>
  <c r="P92" i="6" s="1"/>
  <c r="R92" i="6" s="1"/>
  <c r="S92" i="6" s="1"/>
  <c r="U92" i="6" s="1"/>
  <c r="V92" i="6" s="1"/>
  <c r="W92" i="6" s="1"/>
  <c r="X92" i="6" s="1"/>
  <c r="Y92" i="6" s="1"/>
  <c r="AA92" i="6" s="1"/>
  <c r="AC92" i="6" s="1"/>
  <c r="AE92" i="6" s="1"/>
  <c r="AF92" i="6" s="1"/>
  <c r="AG92" i="6" s="1"/>
  <c r="AH92" i="6" s="1"/>
  <c r="AJ92" i="6" s="1"/>
  <c r="M92" i="6"/>
  <c r="L92" i="6"/>
  <c r="AX91" i="6"/>
  <c r="N91" i="6"/>
  <c r="P91" i="6" s="1"/>
  <c r="R91" i="6" s="1"/>
  <c r="S91" i="6" s="1"/>
  <c r="U91" i="6" s="1"/>
  <c r="V91" i="6" s="1"/>
  <c r="W91" i="6" s="1"/>
  <c r="X91" i="6" s="1"/>
  <c r="Y91" i="6" s="1"/>
  <c r="AA91" i="6" s="1"/>
  <c r="AC91" i="6" s="1"/>
  <c r="AE91" i="6" s="1"/>
  <c r="AF91" i="6" s="1"/>
  <c r="AG91" i="6" s="1"/>
  <c r="AH91" i="6" s="1"/>
  <c r="AJ91" i="6" s="1"/>
  <c r="M91" i="6"/>
  <c r="L91" i="6"/>
  <c r="AX90" i="6"/>
  <c r="N90" i="6"/>
  <c r="P90" i="6" s="1"/>
  <c r="R90" i="6" s="1"/>
  <c r="S90" i="6" s="1"/>
  <c r="U90" i="6" s="1"/>
  <c r="V90" i="6" s="1"/>
  <c r="W90" i="6" s="1"/>
  <c r="X90" i="6" s="1"/>
  <c r="Y90" i="6" s="1"/>
  <c r="AA90" i="6" s="1"/>
  <c r="AC90" i="6" s="1"/>
  <c r="AE90" i="6" s="1"/>
  <c r="AF90" i="6" s="1"/>
  <c r="AG90" i="6" s="1"/>
  <c r="AH90" i="6" s="1"/>
  <c r="AJ90" i="6" s="1"/>
  <c r="M90" i="6"/>
  <c r="L90" i="6"/>
  <c r="AX89" i="6"/>
  <c r="N89" i="6"/>
  <c r="P89" i="6" s="1"/>
  <c r="R89" i="6" s="1"/>
  <c r="S89" i="6" s="1"/>
  <c r="U89" i="6" s="1"/>
  <c r="V89" i="6" s="1"/>
  <c r="W89" i="6" s="1"/>
  <c r="X89" i="6" s="1"/>
  <c r="Y89" i="6" s="1"/>
  <c r="AA89" i="6" s="1"/>
  <c r="AC89" i="6" s="1"/>
  <c r="AE89" i="6" s="1"/>
  <c r="AF89" i="6" s="1"/>
  <c r="AG89" i="6" s="1"/>
  <c r="AH89" i="6" s="1"/>
  <c r="AJ89" i="6" s="1"/>
  <c r="M89" i="6"/>
  <c r="L89" i="6"/>
  <c r="AX88" i="6"/>
  <c r="N88" i="6"/>
  <c r="P88" i="6" s="1"/>
  <c r="R88" i="6" s="1"/>
  <c r="S88" i="6" s="1"/>
  <c r="U88" i="6" s="1"/>
  <c r="V88" i="6" s="1"/>
  <c r="W88" i="6" s="1"/>
  <c r="X88" i="6" s="1"/>
  <c r="Y88" i="6" s="1"/>
  <c r="AA88" i="6" s="1"/>
  <c r="AC88" i="6" s="1"/>
  <c r="AE88" i="6" s="1"/>
  <c r="AF88" i="6" s="1"/>
  <c r="AG88" i="6" s="1"/>
  <c r="AH88" i="6" s="1"/>
  <c r="AJ88" i="6" s="1"/>
  <c r="M88" i="6"/>
  <c r="L88" i="6"/>
  <c r="AX87" i="6"/>
  <c r="N87" i="6"/>
  <c r="P87" i="6" s="1"/>
  <c r="R87" i="6" s="1"/>
  <c r="S87" i="6" s="1"/>
  <c r="U87" i="6" s="1"/>
  <c r="V87" i="6" s="1"/>
  <c r="W87" i="6" s="1"/>
  <c r="X87" i="6" s="1"/>
  <c r="Y87" i="6" s="1"/>
  <c r="AA87" i="6" s="1"/>
  <c r="AC87" i="6" s="1"/>
  <c r="AE87" i="6" s="1"/>
  <c r="AF87" i="6" s="1"/>
  <c r="AG87" i="6" s="1"/>
  <c r="AH87" i="6" s="1"/>
  <c r="AJ87" i="6" s="1"/>
  <c r="M87" i="6"/>
  <c r="L87" i="6"/>
  <c r="AX86" i="6"/>
  <c r="N86" i="6"/>
  <c r="P86" i="6" s="1"/>
  <c r="R86" i="6" s="1"/>
  <c r="S86" i="6" s="1"/>
  <c r="U86" i="6" s="1"/>
  <c r="V86" i="6" s="1"/>
  <c r="W86" i="6" s="1"/>
  <c r="X86" i="6" s="1"/>
  <c r="Y86" i="6" s="1"/>
  <c r="AA86" i="6" s="1"/>
  <c r="AC86" i="6" s="1"/>
  <c r="AE86" i="6" s="1"/>
  <c r="AF86" i="6" s="1"/>
  <c r="AG86" i="6" s="1"/>
  <c r="AH86" i="6" s="1"/>
  <c r="AJ86" i="6" s="1"/>
  <c r="M86" i="6"/>
  <c r="L86" i="6"/>
  <c r="AX85" i="6"/>
  <c r="N85" i="6"/>
  <c r="P85" i="6" s="1"/>
  <c r="R85" i="6" s="1"/>
  <c r="S85" i="6" s="1"/>
  <c r="U85" i="6" s="1"/>
  <c r="V85" i="6" s="1"/>
  <c r="W85" i="6" s="1"/>
  <c r="X85" i="6" s="1"/>
  <c r="Y85" i="6" s="1"/>
  <c r="AA85" i="6" s="1"/>
  <c r="AC85" i="6" s="1"/>
  <c r="AE85" i="6" s="1"/>
  <c r="AF85" i="6" s="1"/>
  <c r="AG85" i="6" s="1"/>
  <c r="AH85" i="6" s="1"/>
  <c r="AJ85" i="6" s="1"/>
  <c r="M85" i="6"/>
  <c r="L85" i="6"/>
  <c r="AX84" i="6"/>
  <c r="N84" i="6"/>
  <c r="P84" i="6" s="1"/>
  <c r="R84" i="6" s="1"/>
  <c r="S84" i="6" s="1"/>
  <c r="U84" i="6" s="1"/>
  <c r="V84" i="6" s="1"/>
  <c r="W84" i="6" s="1"/>
  <c r="X84" i="6" s="1"/>
  <c r="Y84" i="6" s="1"/>
  <c r="AA84" i="6" s="1"/>
  <c r="AC84" i="6" s="1"/>
  <c r="AE84" i="6" s="1"/>
  <c r="AF84" i="6" s="1"/>
  <c r="AG84" i="6" s="1"/>
  <c r="AH84" i="6" s="1"/>
  <c r="AJ84" i="6" s="1"/>
  <c r="M84" i="6"/>
  <c r="L84" i="6"/>
  <c r="AX83" i="6"/>
  <c r="N83" i="6"/>
  <c r="P83" i="6" s="1"/>
  <c r="R83" i="6" s="1"/>
  <c r="S83" i="6" s="1"/>
  <c r="U83" i="6" s="1"/>
  <c r="V83" i="6" s="1"/>
  <c r="W83" i="6" s="1"/>
  <c r="X83" i="6" s="1"/>
  <c r="Y83" i="6" s="1"/>
  <c r="AA83" i="6" s="1"/>
  <c r="AC83" i="6" s="1"/>
  <c r="AE83" i="6" s="1"/>
  <c r="AF83" i="6" s="1"/>
  <c r="AG83" i="6" s="1"/>
  <c r="AH83" i="6" s="1"/>
  <c r="AJ83" i="6" s="1"/>
  <c r="M83" i="6"/>
  <c r="L83" i="6"/>
  <c r="AX82" i="6"/>
  <c r="N82" i="6"/>
  <c r="P82" i="6" s="1"/>
  <c r="R82" i="6" s="1"/>
  <c r="S82" i="6" s="1"/>
  <c r="U82" i="6" s="1"/>
  <c r="V82" i="6" s="1"/>
  <c r="W82" i="6" s="1"/>
  <c r="X82" i="6" s="1"/>
  <c r="Y82" i="6" s="1"/>
  <c r="AA82" i="6" s="1"/>
  <c r="AC82" i="6" s="1"/>
  <c r="AE82" i="6" s="1"/>
  <c r="AF82" i="6" s="1"/>
  <c r="AG82" i="6" s="1"/>
  <c r="AH82" i="6" s="1"/>
  <c r="AJ82" i="6" s="1"/>
  <c r="M82" i="6"/>
  <c r="L82" i="6"/>
  <c r="AX81" i="6"/>
  <c r="N81" i="6"/>
  <c r="P81" i="6" s="1"/>
  <c r="R81" i="6" s="1"/>
  <c r="S81" i="6" s="1"/>
  <c r="U81" i="6" s="1"/>
  <c r="V81" i="6" s="1"/>
  <c r="W81" i="6" s="1"/>
  <c r="X81" i="6" s="1"/>
  <c r="Y81" i="6" s="1"/>
  <c r="AA81" i="6" s="1"/>
  <c r="AC81" i="6" s="1"/>
  <c r="AE81" i="6" s="1"/>
  <c r="AF81" i="6" s="1"/>
  <c r="AG81" i="6" s="1"/>
  <c r="AH81" i="6" s="1"/>
  <c r="AJ81" i="6" s="1"/>
  <c r="M81" i="6"/>
  <c r="L81" i="6"/>
  <c r="AX80" i="6"/>
  <c r="N80" i="6"/>
  <c r="P80" i="6" s="1"/>
  <c r="R80" i="6" s="1"/>
  <c r="S80" i="6" s="1"/>
  <c r="U80" i="6" s="1"/>
  <c r="V80" i="6" s="1"/>
  <c r="W80" i="6" s="1"/>
  <c r="X80" i="6" s="1"/>
  <c r="Y80" i="6" s="1"/>
  <c r="AA80" i="6" s="1"/>
  <c r="AC80" i="6" s="1"/>
  <c r="AE80" i="6" s="1"/>
  <c r="AF80" i="6" s="1"/>
  <c r="AG80" i="6" s="1"/>
  <c r="AH80" i="6" s="1"/>
  <c r="AJ80" i="6" s="1"/>
  <c r="M80" i="6"/>
  <c r="L80" i="6"/>
  <c r="AX79" i="6"/>
  <c r="N79" i="6"/>
  <c r="P79" i="6" s="1"/>
  <c r="R79" i="6" s="1"/>
  <c r="S79" i="6" s="1"/>
  <c r="U79" i="6" s="1"/>
  <c r="V79" i="6" s="1"/>
  <c r="W79" i="6" s="1"/>
  <c r="X79" i="6" s="1"/>
  <c r="Y79" i="6" s="1"/>
  <c r="AA79" i="6" s="1"/>
  <c r="AC79" i="6" s="1"/>
  <c r="AE79" i="6" s="1"/>
  <c r="AF79" i="6" s="1"/>
  <c r="AG79" i="6" s="1"/>
  <c r="AH79" i="6" s="1"/>
  <c r="AJ79" i="6" s="1"/>
  <c r="M79" i="6"/>
  <c r="L79" i="6"/>
  <c r="AX78" i="6"/>
  <c r="N78" i="6"/>
  <c r="P78" i="6" s="1"/>
  <c r="R78" i="6" s="1"/>
  <c r="S78" i="6" s="1"/>
  <c r="U78" i="6" s="1"/>
  <c r="V78" i="6" s="1"/>
  <c r="W78" i="6" s="1"/>
  <c r="X78" i="6" s="1"/>
  <c r="Y78" i="6" s="1"/>
  <c r="AA78" i="6" s="1"/>
  <c r="AC78" i="6" s="1"/>
  <c r="AE78" i="6" s="1"/>
  <c r="AF78" i="6" s="1"/>
  <c r="AG78" i="6" s="1"/>
  <c r="AH78" i="6" s="1"/>
  <c r="AJ78" i="6" s="1"/>
  <c r="M78" i="6"/>
  <c r="L78" i="6"/>
  <c r="AX77" i="6"/>
  <c r="N77" i="6"/>
  <c r="P77" i="6" s="1"/>
  <c r="R77" i="6" s="1"/>
  <c r="S77" i="6" s="1"/>
  <c r="U77" i="6" s="1"/>
  <c r="V77" i="6" s="1"/>
  <c r="W77" i="6" s="1"/>
  <c r="X77" i="6" s="1"/>
  <c r="Y77" i="6" s="1"/>
  <c r="AA77" i="6" s="1"/>
  <c r="AC77" i="6" s="1"/>
  <c r="AE77" i="6" s="1"/>
  <c r="AF77" i="6" s="1"/>
  <c r="AG77" i="6" s="1"/>
  <c r="AH77" i="6" s="1"/>
  <c r="AJ77" i="6" s="1"/>
  <c r="M77" i="6"/>
  <c r="L77" i="6"/>
  <c r="AX76" i="6"/>
  <c r="N76" i="6"/>
  <c r="P76" i="6" s="1"/>
  <c r="R76" i="6" s="1"/>
  <c r="S76" i="6" s="1"/>
  <c r="U76" i="6" s="1"/>
  <c r="V76" i="6" s="1"/>
  <c r="W76" i="6" s="1"/>
  <c r="X76" i="6" s="1"/>
  <c r="Y76" i="6" s="1"/>
  <c r="AA76" i="6" s="1"/>
  <c r="AC76" i="6" s="1"/>
  <c r="AE76" i="6" s="1"/>
  <c r="AF76" i="6" s="1"/>
  <c r="AG76" i="6" s="1"/>
  <c r="AH76" i="6" s="1"/>
  <c r="AJ76" i="6" s="1"/>
  <c r="M76" i="6"/>
  <c r="L76" i="6"/>
  <c r="AX75" i="6"/>
  <c r="N75" i="6"/>
  <c r="P75" i="6" s="1"/>
  <c r="R75" i="6" s="1"/>
  <c r="S75" i="6" s="1"/>
  <c r="U75" i="6" s="1"/>
  <c r="V75" i="6" s="1"/>
  <c r="W75" i="6" s="1"/>
  <c r="X75" i="6" s="1"/>
  <c r="Y75" i="6" s="1"/>
  <c r="AA75" i="6" s="1"/>
  <c r="AC75" i="6" s="1"/>
  <c r="AE75" i="6" s="1"/>
  <c r="AF75" i="6" s="1"/>
  <c r="AG75" i="6" s="1"/>
  <c r="AH75" i="6" s="1"/>
  <c r="AJ75" i="6" s="1"/>
  <c r="M75" i="6"/>
  <c r="L75" i="6"/>
  <c r="AX74" i="6"/>
  <c r="N74" i="6"/>
  <c r="P74" i="6" s="1"/>
  <c r="R74" i="6" s="1"/>
  <c r="S74" i="6" s="1"/>
  <c r="U74" i="6" s="1"/>
  <c r="V74" i="6" s="1"/>
  <c r="W74" i="6" s="1"/>
  <c r="X74" i="6" s="1"/>
  <c r="Y74" i="6" s="1"/>
  <c r="AA74" i="6" s="1"/>
  <c r="AC74" i="6" s="1"/>
  <c r="AE74" i="6" s="1"/>
  <c r="AF74" i="6" s="1"/>
  <c r="AG74" i="6" s="1"/>
  <c r="AH74" i="6" s="1"/>
  <c r="AJ74" i="6" s="1"/>
  <c r="M74" i="6"/>
  <c r="L74" i="6"/>
  <c r="AX73" i="6"/>
  <c r="N73" i="6"/>
  <c r="P73" i="6" s="1"/>
  <c r="R73" i="6" s="1"/>
  <c r="S73" i="6" s="1"/>
  <c r="U73" i="6" s="1"/>
  <c r="V73" i="6" s="1"/>
  <c r="W73" i="6" s="1"/>
  <c r="X73" i="6" s="1"/>
  <c r="Y73" i="6" s="1"/>
  <c r="AA73" i="6" s="1"/>
  <c r="AC73" i="6" s="1"/>
  <c r="AE73" i="6" s="1"/>
  <c r="AF73" i="6" s="1"/>
  <c r="AG73" i="6" s="1"/>
  <c r="AH73" i="6" s="1"/>
  <c r="AJ73" i="6" s="1"/>
  <c r="M73" i="6"/>
  <c r="L73" i="6"/>
  <c r="AX72" i="6"/>
  <c r="N72" i="6"/>
  <c r="P72" i="6" s="1"/>
  <c r="R72" i="6" s="1"/>
  <c r="S72" i="6" s="1"/>
  <c r="U72" i="6" s="1"/>
  <c r="V72" i="6" s="1"/>
  <c r="W72" i="6" s="1"/>
  <c r="X72" i="6" s="1"/>
  <c r="Y72" i="6" s="1"/>
  <c r="AA72" i="6" s="1"/>
  <c r="AC72" i="6" s="1"/>
  <c r="AE72" i="6" s="1"/>
  <c r="AF72" i="6" s="1"/>
  <c r="AG72" i="6" s="1"/>
  <c r="AH72" i="6" s="1"/>
  <c r="AJ72" i="6" s="1"/>
  <c r="M72" i="6"/>
  <c r="L72" i="6"/>
  <c r="AX71" i="6"/>
  <c r="N71" i="6"/>
  <c r="P71" i="6" s="1"/>
  <c r="R71" i="6" s="1"/>
  <c r="S71" i="6" s="1"/>
  <c r="U71" i="6" s="1"/>
  <c r="V71" i="6" s="1"/>
  <c r="W71" i="6" s="1"/>
  <c r="X71" i="6" s="1"/>
  <c r="Y71" i="6" s="1"/>
  <c r="AA71" i="6" s="1"/>
  <c r="AC71" i="6" s="1"/>
  <c r="AE71" i="6" s="1"/>
  <c r="AF71" i="6" s="1"/>
  <c r="AG71" i="6" s="1"/>
  <c r="AH71" i="6" s="1"/>
  <c r="AJ71" i="6" s="1"/>
  <c r="M71" i="6"/>
  <c r="L71" i="6"/>
  <c r="AX70" i="6"/>
  <c r="N70" i="6"/>
  <c r="P70" i="6" s="1"/>
  <c r="R70" i="6" s="1"/>
  <c r="S70" i="6" s="1"/>
  <c r="U70" i="6" s="1"/>
  <c r="V70" i="6" s="1"/>
  <c r="W70" i="6" s="1"/>
  <c r="X70" i="6" s="1"/>
  <c r="Y70" i="6" s="1"/>
  <c r="AA70" i="6" s="1"/>
  <c r="AC70" i="6" s="1"/>
  <c r="AE70" i="6" s="1"/>
  <c r="AF70" i="6" s="1"/>
  <c r="AG70" i="6" s="1"/>
  <c r="AH70" i="6" s="1"/>
  <c r="AJ70" i="6" s="1"/>
  <c r="M70" i="6"/>
  <c r="L70" i="6"/>
  <c r="AX69" i="6"/>
  <c r="N69" i="6"/>
  <c r="P69" i="6" s="1"/>
  <c r="R69" i="6" s="1"/>
  <c r="S69" i="6" s="1"/>
  <c r="U69" i="6" s="1"/>
  <c r="V69" i="6" s="1"/>
  <c r="W69" i="6" s="1"/>
  <c r="X69" i="6" s="1"/>
  <c r="Y69" i="6" s="1"/>
  <c r="AA69" i="6" s="1"/>
  <c r="AC69" i="6" s="1"/>
  <c r="AE69" i="6" s="1"/>
  <c r="AF69" i="6" s="1"/>
  <c r="AG69" i="6" s="1"/>
  <c r="AH69" i="6" s="1"/>
  <c r="AJ69" i="6" s="1"/>
  <c r="M69" i="6"/>
  <c r="L69" i="6"/>
  <c r="AX68" i="6"/>
  <c r="N68" i="6"/>
  <c r="P68" i="6" s="1"/>
  <c r="R68" i="6" s="1"/>
  <c r="S68" i="6" s="1"/>
  <c r="U68" i="6" s="1"/>
  <c r="V68" i="6" s="1"/>
  <c r="W68" i="6" s="1"/>
  <c r="X68" i="6" s="1"/>
  <c r="Y68" i="6" s="1"/>
  <c r="AA68" i="6" s="1"/>
  <c r="AC68" i="6" s="1"/>
  <c r="AE68" i="6" s="1"/>
  <c r="AF68" i="6" s="1"/>
  <c r="AG68" i="6" s="1"/>
  <c r="AH68" i="6" s="1"/>
  <c r="AJ68" i="6" s="1"/>
  <c r="M68" i="6"/>
  <c r="L68" i="6"/>
  <c r="AX67" i="6"/>
  <c r="N67" i="6"/>
  <c r="P67" i="6" s="1"/>
  <c r="R67" i="6" s="1"/>
  <c r="S67" i="6" s="1"/>
  <c r="U67" i="6" s="1"/>
  <c r="V67" i="6" s="1"/>
  <c r="W67" i="6" s="1"/>
  <c r="X67" i="6" s="1"/>
  <c r="Y67" i="6" s="1"/>
  <c r="AA67" i="6" s="1"/>
  <c r="AC67" i="6" s="1"/>
  <c r="AE67" i="6" s="1"/>
  <c r="AF67" i="6" s="1"/>
  <c r="AG67" i="6" s="1"/>
  <c r="AH67" i="6" s="1"/>
  <c r="AJ67" i="6" s="1"/>
  <c r="M67" i="6"/>
  <c r="L67" i="6"/>
  <c r="AX66" i="6"/>
  <c r="N66" i="6"/>
  <c r="P66" i="6" s="1"/>
  <c r="R66" i="6" s="1"/>
  <c r="S66" i="6" s="1"/>
  <c r="U66" i="6" s="1"/>
  <c r="V66" i="6" s="1"/>
  <c r="W66" i="6" s="1"/>
  <c r="X66" i="6" s="1"/>
  <c r="Y66" i="6" s="1"/>
  <c r="AA66" i="6" s="1"/>
  <c r="AC66" i="6" s="1"/>
  <c r="AE66" i="6" s="1"/>
  <c r="AF66" i="6" s="1"/>
  <c r="AG66" i="6" s="1"/>
  <c r="AH66" i="6" s="1"/>
  <c r="AJ66" i="6" s="1"/>
  <c r="M66" i="6"/>
  <c r="L66" i="6"/>
  <c r="AX65" i="6"/>
  <c r="N65" i="6"/>
  <c r="P65" i="6" s="1"/>
  <c r="R65" i="6" s="1"/>
  <c r="S65" i="6" s="1"/>
  <c r="U65" i="6" s="1"/>
  <c r="V65" i="6" s="1"/>
  <c r="W65" i="6" s="1"/>
  <c r="X65" i="6" s="1"/>
  <c r="Y65" i="6" s="1"/>
  <c r="AA65" i="6" s="1"/>
  <c r="AC65" i="6" s="1"/>
  <c r="AE65" i="6" s="1"/>
  <c r="AF65" i="6" s="1"/>
  <c r="AG65" i="6" s="1"/>
  <c r="AH65" i="6" s="1"/>
  <c r="AJ65" i="6" s="1"/>
  <c r="M65" i="6"/>
  <c r="L65" i="6"/>
  <c r="AX64" i="6"/>
  <c r="N64" i="6"/>
  <c r="P64" i="6" s="1"/>
  <c r="R64" i="6" s="1"/>
  <c r="S64" i="6" s="1"/>
  <c r="U64" i="6" s="1"/>
  <c r="V64" i="6" s="1"/>
  <c r="W64" i="6" s="1"/>
  <c r="X64" i="6" s="1"/>
  <c r="Y64" i="6" s="1"/>
  <c r="AA64" i="6" s="1"/>
  <c r="AC64" i="6" s="1"/>
  <c r="AE64" i="6" s="1"/>
  <c r="AF64" i="6" s="1"/>
  <c r="AG64" i="6" s="1"/>
  <c r="AH64" i="6" s="1"/>
  <c r="AJ64" i="6" s="1"/>
  <c r="M64" i="6"/>
  <c r="L64" i="6"/>
  <c r="AX63" i="6"/>
  <c r="N63" i="6"/>
  <c r="P63" i="6" s="1"/>
  <c r="R63" i="6" s="1"/>
  <c r="S63" i="6" s="1"/>
  <c r="U63" i="6" s="1"/>
  <c r="V63" i="6" s="1"/>
  <c r="W63" i="6" s="1"/>
  <c r="X63" i="6" s="1"/>
  <c r="Y63" i="6" s="1"/>
  <c r="AA63" i="6" s="1"/>
  <c r="AC63" i="6" s="1"/>
  <c r="AE63" i="6" s="1"/>
  <c r="AF63" i="6" s="1"/>
  <c r="AG63" i="6" s="1"/>
  <c r="AH63" i="6" s="1"/>
  <c r="AJ63" i="6" s="1"/>
  <c r="M63" i="6"/>
  <c r="L63" i="6"/>
  <c r="AX62" i="6"/>
  <c r="N62" i="6"/>
  <c r="P62" i="6" s="1"/>
  <c r="R62" i="6" s="1"/>
  <c r="S62" i="6" s="1"/>
  <c r="U62" i="6" s="1"/>
  <c r="V62" i="6" s="1"/>
  <c r="W62" i="6" s="1"/>
  <c r="X62" i="6" s="1"/>
  <c r="Y62" i="6" s="1"/>
  <c r="AA62" i="6" s="1"/>
  <c r="AC62" i="6" s="1"/>
  <c r="AE62" i="6" s="1"/>
  <c r="AF62" i="6" s="1"/>
  <c r="AG62" i="6" s="1"/>
  <c r="AH62" i="6" s="1"/>
  <c r="AJ62" i="6" s="1"/>
  <c r="M62" i="6"/>
  <c r="L62" i="6"/>
  <c r="AX61" i="6"/>
  <c r="N61" i="6"/>
  <c r="P61" i="6" s="1"/>
  <c r="R61" i="6" s="1"/>
  <c r="S61" i="6" s="1"/>
  <c r="U61" i="6" s="1"/>
  <c r="V61" i="6" s="1"/>
  <c r="W61" i="6" s="1"/>
  <c r="X61" i="6" s="1"/>
  <c r="Y61" i="6" s="1"/>
  <c r="AA61" i="6" s="1"/>
  <c r="AC61" i="6" s="1"/>
  <c r="AE61" i="6" s="1"/>
  <c r="AF61" i="6" s="1"/>
  <c r="AG61" i="6" s="1"/>
  <c r="AH61" i="6" s="1"/>
  <c r="AJ61" i="6" s="1"/>
  <c r="M61" i="6"/>
  <c r="L61" i="6"/>
  <c r="AX60" i="6"/>
  <c r="N60" i="6"/>
  <c r="P60" i="6" s="1"/>
  <c r="R60" i="6" s="1"/>
  <c r="S60" i="6" s="1"/>
  <c r="U60" i="6" s="1"/>
  <c r="V60" i="6" s="1"/>
  <c r="W60" i="6" s="1"/>
  <c r="X60" i="6" s="1"/>
  <c r="Y60" i="6" s="1"/>
  <c r="AA60" i="6" s="1"/>
  <c r="AC60" i="6" s="1"/>
  <c r="AE60" i="6" s="1"/>
  <c r="AF60" i="6" s="1"/>
  <c r="AG60" i="6" s="1"/>
  <c r="AH60" i="6" s="1"/>
  <c r="AJ60" i="6" s="1"/>
  <c r="M60" i="6"/>
  <c r="L60" i="6"/>
  <c r="AX59" i="6"/>
  <c r="N59" i="6"/>
  <c r="P59" i="6" s="1"/>
  <c r="R59" i="6" s="1"/>
  <c r="S59" i="6" s="1"/>
  <c r="U59" i="6" s="1"/>
  <c r="V59" i="6" s="1"/>
  <c r="W59" i="6" s="1"/>
  <c r="X59" i="6" s="1"/>
  <c r="Y59" i="6" s="1"/>
  <c r="AA59" i="6" s="1"/>
  <c r="AC59" i="6" s="1"/>
  <c r="AE59" i="6" s="1"/>
  <c r="AF59" i="6" s="1"/>
  <c r="AG59" i="6" s="1"/>
  <c r="AH59" i="6" s="1"/>
  <c r="AJ59" i="6" s="1"/>
  <c r="M59" i="6"/>
  <c r="L59" i="6"/>
  <c r="AX58" i="6"/>
  <c r="N58" i="6"/>
  <c r="P58" i="6" s="1"/>
  <c r="R58" i="6" s="1"/>
  <c r="S58" i="6" s="1"/>
  <c r="U58" i="6" s="1"/>
  <c r="V58" i="6" s="1"/>
  <c r="W58" i="6" s="1"/>
  <c r="X58" i="6" s="1"/>
  <c r="Y58" i="6" s="1"/>
  <c r="AA58" i="6" s="1"/>
  <c r="AC58" i="6" s="1"/>
  <c r="AE58" i="6" s="1"/>
  <c r="AF58" i="6" s="1"/>
  <c r="AG58" i="6" s="1"/>
  <c r="AH58" i="6" s="1"/>
  <c r="AJ58" i="6" s="1"/>
  <c r="M58" i="6"/>
  <c r="L58" i="6"/>
  <c r="AX57" i="6"/>
  <c r="N57" i="6"/>
  <c r="P57" i="6" s="1"/>
  <c r="R57" i="6" s="1"/>
  <c r="S57" i="6" s="1"/>
  <c r="U57" i="6" s="1"/>
  <c r="V57" i="6" s="1"/>
  <c r="W57" i="6" s="1"/>
  <c r="X57" i="6" s="1"/>
  <c r="Y57" i="6" s="1"/>
  <c r="AA57" i="6" s="1"/>
  <c r="AC57" i="6" s="1"/>
  <c r="AE57" i="6" s="1"/>
  <c r="AF57" i="6" s="1"/>
  <c r="AG57" i="6" s="1"/>
  <c r="AH57" i="6" s="1"/>
  <c r="AJ57" i="6" s="1"/>
  <c r="M57" i="6"/>
  <c r="L57" i="6"/>
  <c r="AX56" i="6"/>
  <c r="N56" i="6"/>
  <c r="P56" i="6" s="1"/>
  <c r="R56" i="6" s="1"/>
  <c r="S56" i="6" s="1"/>
  <c r="U56" i="6" s="1"/>
  <c r="V56" i="6" s="1"/>
  <c r="W56" i="6" s="1"/>
  <c r="X56" i="6" s="1"/>
  <c r="Y56" i="6" s="1"/>
  <c r="AA56" i="6" s="1"/>
  <c r="AC56" i="6" s="1"/>
  <c r="AE56" i="6" s="1"/>
  <c r="AF56" i="6" s="1"/>
  <c r="AG56" i="6" s="1"/>
  <c r="AH56" i="6" s="1"/>
  <c r="AJ56" i="6" s="1"/>
  <c r="M56" i="6"/>
  <c r="L56" i="6"/>
  <c r="AX55" i="6"/>
  <c r="N55" i="6"/>
  <c r="P55" i="6" s="1"/>
  <c r="R55" i="6" s="1"/>
  <c r="S55" i="6" s="1"/>
  <c r="U55" i="6" s="1"/>
  <c r="V55" i="6" s="1"/>
  <c r="W55" i="6" s="1"/>
  <c r="X55" i="6" s="1"/>
  <c r="Y55" i="6" s="1"/>
  <c r="AA55" i="6" s="1"/>
  <c r="AC55" i="6" s="1"/>
  <c r="AE55" i="6" s="1"/>
  <c r="AF55" i="6" s="1"/>
  <c r="AG55" i="6" s="1"/>
  <c r="AH55" i="6" s="1"/>
  <c r="AJ55" i="6" s="1"/>
  <c r="M55" i="6"/>
  <c r="L55" i="6"/>
  <c r="AX54" i="6"/>
  <c r="N54" i="6"/>
  <c r="P54" i="6" s="1"/>
  <c r="R54" i="6" s="1"/>
  <c r="S54" i="6" s="1"/>
  <c r="U54" i="6" s="1"/>
  <c r="V54" i="6" s="1"/>
  <c r="W54" i="6" s="1"/>
  <c r="X54" i="6" s="1"/>
  <c r="Y54" i="6" s="1"/>
  <c r="AA54" i="6" s="1"/>
  <c r="AC54" i="6" s="1"/>
  <c r="AE54" i="6" s="1"/>
  <c r="AF54" i="6" s="1"/>
  <c r="AG54" i="6" s="1"/>
  <c r="AH54" i="6" s="1"/>
  <c r="AJ54" i="6" s="1"/>
  <c r="M54" i="6"/>
  <c r="L54" i="6"/>
  <c r="AX53" i="6"/>
  <c r="N53" i="6"/>
  <c r="P53" i="6" s="1"/>
  <c r="R53" i="6" s="1"/>
  <c r="S53" i="6" s="1"/>
  <c r="U53" i="6" s="1"/>
  <c r="V53" i="6" s="1"/>
  <c r="W53" i="6" s="1"/>
  <c r="X53" i="6" s="1"/>
  <c r="Y53" i="6" s="1"/>
  <c r="AA53" i="6" s="1"/>
  <c r="AC53" i="6" s="1"/>
  <c r="AE53" i="6" s="1"/>
  <c r="AF53" i="6" s="1"/>
  <c r="AG53" i="6" s="1"/>
  <c r="AH53" i="6" s="1"/>
  <c r="AJ53" i="6" s="1"/>
  <c r="M53" i="6"/>
  <c r="L53" i="6"/>
  <c r="AX52" i="6"/>
  <c r="N52" i="6"/>
  <c r="P52" i="6" s="1"/>
  <c r="R52" i="6" s="1"/>
  <c r="S52" i="6" s="1"/>
  <c r="U52" i="6" s="1"/>
  <c r="V52" i="6" s="1"/>
  <c r="W52" i="6" s="1"/>
  <c r="X52" i="6" s="1"/>
  <c r="Y52" i="6" s="1"/>
  <c r="AA52" i="6" s="1"/>
  <c r="AC52" i="6" s="1"/>
  <c r="AE52" i="6" s="1"/>
  <c r="AF52" i="6" s="1"/>
  <c r="AG52" i="6" s="1"/>
  <c r="AH52" i="6" s="1"/>
  <c r="AJ52" i="6" s="1"/>
  <c r="M52" i="6"/>
  <c r="L52" i="6"/>
  <c r="AX51" i="6"/>
  <c r="N51" i="6"/>
  <c r="P51" i="6" s="1"/>
  <c r="R51" i="6" s="1"/>
  <c r="S51" i="6" s="1"/>
  <c r="U51" i="6" s="1"/>
  <c r="V51" i="6" s="1"/>
  <c r="W51" i="6" s="1"/>
  <c r="X51" i="6" s="1"/>
  <c r="Y51" i="6" s="1"/>
  <c r="AA51" i="6" s="1"/>
  <c r="AC51" i="6" s="1"/>
  <c r="AE51" i="6" s="1"/>
  <c r="AF51" i="6" s="1"/>
  <c r="AG51" i="6" s="1"/>
  <c r="AH51" i="6" s="1"/>
  <c r="AJ51" i="6" s="1"/>
  <c r="M51" i="6"/>
  <c r="L51" i="6"/>
  <c r="AX50" i="6"/>
  <c r="N50" i="6"/>
  <c r="P50" i="6" s="1"/>
  <c r="R50" i="6" s="1"/>
  <c r="S50" i="6" s="1"/>
  <c r="U50" i="6" s="1"/>
  <c r="V50" i="6" s="1"/>
  <c r="W50" i="6" s="1"/>
  <c r="X50" i="6" s="1"/>
  <c r="Y50" i="6" s="1"/>
  <c r="AA50" i="6" s="1"/>
  <c r="AC50" i="6" s="1"/>
  <c r="AE50" i="6" s="1"/>
  <c r="AF50" i="6" s="1"/>
  <c r="AG50" i="6" s="1"/>
  <c r="AH50" i="6" s="1"/>
  <c r="AJ50" i="6" s="1"/>
  <c r="M50" i="6"/>
  <c r="L50" i="6"/>
  <c r="AX49" i="6"/>
  <c r="N49" i="6"/>
  <c r="P49" i="6" s="1"/>
  <c r="R49" i="6" s="1"/>
  <c r="S49" i="6" s="1"/>
  <c r="U49" i="6" s="1"/>
  <c r="V49" i="6" s="1"/>
  <c r="W49" i="6" s="1"/>
  <c r="X49" i="6" s="1"/>
  <c r="Y49" i="6" s="1"/>
  <c r="AA49" i="6" s="1"/>
  <c r="AC49" i="6" s="1"/>
  <c r="AE49" i="6" s="1"/>
  <c r="AF49" i="6" s="1"/>
  <c r="AG49" i="6" s="1"/>
  <c r="AH49" i="6" s="1"/>
  <c r="AJ49" i="6" s="1"/>
  <c r="M49" i="6"/>
  <c r="L49" i="6"/>
  <c r="AX48" i="6"/>
  <c r="N48" i="6"/>
  <c r="P48" i="6" s="1"/>
  <c r="R48" i="6" s="1"/>
  <c r="S48" i="6" s="1"/>
  <c r="U48" i="6" s="1"/>
  <c r="V48" i="6" s="1"/>
  <c r="W48" i="6" s="1"/>
  <c r="X48" i="6" s="1"/>
  <c r="Y48" i="6" s="1"/>
  <c r="AA48" i="6" s="1"/>
  <c r="AC48" i="6" s="1"/>
  <c r="AE48" i="6" s="1"/>
  <c r="AF48" i="6" s="1"/>
  <c r="AG48" i="6" s="1"/>
  <c r="AH48" i="6" s="1"/>
  <c r="AJ48" i="6" s="1"/>
  <c r="M48" i="6"/>
  <c r="L48" i="6"/>
  <c r="AX47" i="6"/>
  <c r="N47" i="6"/>
  <c r="P47" i="6" s="1"/>
  <c r="R47" i="6" s="1"/>
  <c r="S47" i="6" s="1"/>
  <c r="U47" i="6" s="1"/>
  <c r="V47" i="6" s="1"/>
  <c r="W47" i="6" s="1"/>
  <c r="X47" i="6" s="1"/>
  <c r="Y47" i="6" s="1"/>
  <c r="AA47" i="6" s="1"/>
  <c r="AC47" i="6" s="1"/>
  <c r="AE47" i="6" s="1"/>
  <c r="AF47" i="6" s="1"/>
  <c r="AG47" i="6" s="1"/>
  <c r="AH47" i="6" s="1"/>
  <c r="AJ47" i="6" s="1"/>
  <c r="M47" i="6"/>
  <c r="L47" i="6"/>
  <c r="AX46" i="6"/>
  <c r="N46" i="6"/>
  <c r="P46" i="6" s="1"/>
  <c r="R46" i="6" s="1"/>
  <c r="S46" i="6" s="1"/>
  <c r="U46" i="6" s="1"/>
  <c r="V46" i="6" s="1"/>
  <c r="W46" i="6" s="1"/>
  <c r="X46" i="6" s="1"/>
  <c r="Y46" i="6" s="1"/>
  <c r="AA46" i="6" s="1"/>
  <c r="AC46" i="6" s="1"/>
  <c r="AE46" i="6" s="1"/>
  <c r="AF46" i="6" s="1"/>
  <c r="AG46" i="6" s="1"/>
  <c r="AH46" i="6" s="1"/>
  <c r="AJ46" i="6" s="1"/>
  <c r="M46" i="6"/>
  <c r="L46" i="6"/>
  <c r="AX45" i="6"/>
  <c r="N45" i="6"/>
  <c r="P45" i="6" s="1"/>
  <c r="R45" i="6" s="1"/>
  <c r="S45" i="6" s="1"/>
  <c r="U45" i="6" s="1"/>
  <c r="V45" i="6" s="1"/>
  <c r="W45" i="6" s="1"/>
  <c r="X45" i="6" s="1"/>
  <c r="Y45" i="6" s="1"/>
  <c r="AA45" i="6" s="1"/>
  <c r="AC45" i="6" s="1"/>
  <c r="AE45" i="6" s="1"/>
  <c r="AF45" i="6" s="1"/>
  <c r="AG45" i="6" s="1"/>
  <c r="AH45" i="6" s="1"/>
  <c r="AJ45" i="6" s="1"/>
  <c r="M45" i="6"/>
  <c r="L45" i="6"/>
  <c r="AX44" i="6"/>
  <c r="N44" i="6"/>
  <c r="P44" i="6" s="1"/>
  <c r="R44" i="6" s="1"/>
  <c r="S44" i="6" s="1"/>
  <c r="U44" i="6" s="1"/>
  <c r="V44" i="6" s="1"/>
  <c r="W44" i="6" s="1"/>
  <c r="X44" i="6" s="1"/>
  <c r="Y44" i="6" s="1"/>
  <c r="AA44" i="6" s="1"/>
  <c r="AC44" i="6" s="1"/>
  <c r="AE44" i="6" s="1"/>
  <c r="AF44" i="6" s="1"/>
  <c r="AG44" i="6" s="1"/>
  <c r="AH44" i="6" s="1"/>
  <c r="AJ44" i="6" s="1"/>
  <c r="M44" i="6"/>
  <c r="L44" i="6"/>
  <c r="AX43" i="6"/>
  <c r="N43" i="6"/>
  <c r="P43" i="6" s="1"/>
  <c r="R43" i="6" s="1"/>
  <c r="S43" i="6" s="1"/>
  <c r="U43" i="6" s="1"/>
  <c r="V43" i="6" s="1"/>
  <c r="W43" i="6" s="1"/>
  <c r="X43" i="6" s="1"/>
  <c r="Y43" i="6" s="1"/>
  <c r="AA43" i="6" s="1"/>
  <c r="AC43" i="6" s="1"/>
  <c r="AE43" i="6" s="1"/>
  <c r="AF43" i="6" s="1"/>
  <c r="AG43" i="6" s="1"/>
  <c r="AH43" i="6" s="1"/>
  <c r="AJ43" i="6" s="1"/>
  <c r="M43" i="6"/>
  <c r="L43" i="6"/>
  <c r="AX42" i="6"/>
  <c r="N42" i="6"/>
  <c r="P42" i="6" s="1"/>
  <c r="R42" i="6" s="1"/>
  <c r="S42" i="6" s="1"/>
  <c r="U42" i="6" s="1"/>
  <c r="V42" i="6" s="1"/>
  <c r="W42" i="6" s="1"/>
  <c r="X42" i="6" s="1"/>
  <c r="Y42" i="6" s="1"/>
  <c r="AA42" i="6" s="1"/>
  <c r="AC42" i="6" s="1"/>
  <c r="AE42" i="6" s="1"/>
  <c r="AF42" i="6" s="1"/>
  <c r="AG42" i="6" s="1"/>
  <c r="AH42" i="6" s="1"/>
  <c r="AJ42" i="6" s="1"/>
  <c r="M42" i="6"/>
  <c r="L42" i="6"/>
  <c r="AX41" i="6"/>
  <c r="N41" i="6"/>
  <c r="P41" i="6" s="1"/>
  <c r="R41" i="6" s="1"/>
  <c r="S41" i="6" s="1"/>
  <c r="U41" i="6" s="1"/>
  <c r="V41" i="6" s="1"/>
  <c r="W41" i="6" s="1"/>
  <c r="X41" i="6" s="1"/>
  <c r="Y41" i="6" s="1"/>
  <c r="AA41" i="6" s="1"/>
  <c r="AC41" i="6" s="1"/>
  <c r="AE41" i="6" s="1"/>
  <c r="AF41" i="6" s="1"/>
  <c r="AG41" i="6" s="1"/>
  <c r="AH41" i="6" s="1"/>
  <c r="AJ41" i="6" s="1"/>
  <c r="M41" i="6"/>
  <c r="L41" i="6"/>
  <c r="AX40" i="6"/>
  <c r="N40" i="6"/>
  <c r="P40" i="6" s="1"/>
  <c r="R40" i="6" s="1"/>
  <c r="S40" i="6" s="1"/>
  <c r="U40" i="6" s="1"/>
  <c r="V40" i="6" s="1"/>
  <c r="W40" i="6" s="1"/>
  <c r="X40" i="6" s="1"/>
  <c r="Y40" i="6" s="1"/>
  <c r="AA40" i="6" s="1"/>
  <c r="AC40" i="6" s="1"/>
  <c r="AE40" i="6" s="1"/>
  <c r="AF40" i="6" s="1"/>
  <c r="AG40" i="6" s="1"/>
  <c r="AH40" i="6" s="1"/>
  <c r="AJ40" i="6" s="1"/>
  <c r="M40" i="6"/>
  <c r="L40" i="6"/>
  <c r="AX39" i="6"/>
  <c r="N39" i="6"/>
  <c r="P39" i="6" s="1"/>
  <c r="R39" i="6" s="1"/>
  <c r="S39" i="6" s="1"/>
  <c r="U39" i="6" s="1"/>
  <c r="V39" i="6" s="1"/>
  <c r="W39" i="6" s="1"/>
  <c r="X39" i="6" s="1"/>
  <c r="Y39" i="6" s="1"/>
  <c r="AA39" i="6" s="1"/>
  <c r="AC39" i="6" s="1"/>
  <c r="AE39" i="6" s="1"/>
  <c r="AF39" i="6" s="1"/>
  <c r="AG39" i="6" s="1"/>
  <c r="AH39" i="6" s="1"/>
  <c r="AJ39" i="6" s="1"/>
  <c r="M39" i="6"/>
  <c r="L39" i="6"/>
  <c r="AX38" i="6"/>
  <c r="N38" i="6"/>
  <c r="P38" i="6" s="1"/>
  <c r="R38" i="6" s="1"/>
  <c r="S38" i="6" s="1"/>
  <c r="U38" i="6" s="1"/>
  <c r="V38" i="6" s="1"/>
  <c r="W38" i="6" s="1"/>
  <c r="X38" i="6" s="1"/>
  <c r="Y38" i="6" s="1"/>
  <c r="AA38" i="6" s="1"/>
  <c r="AC38" i="6" s="1"/>
  <c r="AE38" i="6" s="1"/>
  <c r="AF38" i="6" s="1"/>
  <c r="AG38" i="6" s="1"/>
  <c r="AH38" i="6" s="1"/>
  <c r="AJ38" i="6" s="1"/>
  <c r="M38" i="6"/>
  <c r="L38" i="6"/>
  <c r="AX37" i="6"/>
  <c r="N37" i="6"/>
  <c r="P37" i="6" s="1"/>
  <c r="R37" i="6" s="1"/>
  <c r="S37" i="6" s="1"/>
  <c r="U37" i="6" s="1"/>
  <c r="V37" i="6" s="1"/>
  <c r="W37" i="6" s="1"/>
  <c r="X37" i="6" s="1"/>
  <c r="Y37" i="6" s="1"/>
  <c r="AA37" i="6" s="1"/>
  <c r="AC37" i="6" s="1"/>
  <c r="AE37" i="6" s="1"/>
  <c r="AF37" i="6" s="1"/>
  <c r="AG37" i="6" s="1"/>
  <c r="AH37" i="6" s="1"/>
  <c r="AJ37" i="6" s="1"/>
  <c r="M37" i="6"/>
  <c r="L37" i="6"/>
  <c r="AX36" i="6"/>
  <c r="N36" i="6"/>
  <c r="P36" i="6" s="1"/>
  <c r="R36" i="6" s="1"/>
  <c r="S36" i="6" s="1"/>
  <c r="U36" i="6" s="1"/>
  <c r="V36" i="6" s="1"/>
  <c r="W36" i="6" s="1"/>
  <c r="X36" i="6" s="1"/>
  <c r="Y36" i="6" s="1"/>
  <c r="AA36" i="6" s="1"/>
  <c r="AC36" i="6" s="1"/>
  <c r="AE36" i="6" s="1"/>
  <c r="AF36" i="6" s="1"/>
  <c r="AG36" i="6" s="1"/>
  <c r="AH36" i="6" s="1"/>
  <c r="AJ36" i="6" s="1"/>
  <c r="M36" i="6"/>
  <c r="L36" i="6"/>
  <c r="AX35" i="6"/>
  <c r="N35" i="6"/>
  <c r="P35" i="6" s="1"/>
  <c r="R35" i="6" s="1"/>
  <c r="S35" i="6" s="1"/>
  <c r="U35" i="6" s="1"/>
  <c r="V35" i="6" s="1"/>
  <c r="W35" i="6" s="1"/>
  <c r="X35" i="6" s="1"/>
  <c r="Y35" i="6" s="1"/>
  <c r="AA35" i="6" s="1"/>
  <c r="AC35" i="6" s="1"/>
  <c r="AE35" i="6" s="1"/>
  <c r="AF35" i="6" s="1"/>
  <c r="AG35" i="6" s="1"/>
  <c r="AH35" i="6" s="1"/>
  <c r="AJ35" i="6" s="1"/>
  <c r="M35" i="6"/>
  <c r="L35" i="6"/>
  <c r="AX34" i="6"/>
  <c r="N34" i="6"/>
  <c r="P34" i="6" s="1"/>
  <c r="R34" i="6" s="1"/>
  <c r="S34" i="6" s="1"/>
  <c r="U34" i="6" s="1"/>
  <c r="V34" i="6" s="1"/>
  <c r="W34" i="6" s="1"/>
  <c r="X34" i="6" s="1"/>
  <c r="Y34" i="6" s="1"/>
  <c r="AA34" i="6" s="1"/>
  <c r="AC34" i="6" s="1"/>
  <c r="AE34" i="6" s="1"/>
  <c r="AF34" i="6" s="1"/>
  <c r="AG34" i="6" s="1"/>
  <c r="AH34" i="6" s="1"/>
  <c r="AJ34" i="6" s="1"/>
  <c r="M34" i="6"/>
  <c r="L34" i="6"/>
  <c r="AX33" i="6"/>
  <c r="N33" i="6"/>
  <c r="P33" i="6" s="1"/>
  <c r="R33" i="6" s="1"/>
  <c r="S33" i="6" s="1"/>
  <c r="U33" i="6" s="1"/>
  <c r="V33" i="6" s="1"/>
  <c r="W33" i="6" s="1"/>
  <c r="X33" i="6" s="1"/>
  <c r="Y33" i="6" s="1"/>
  <c r="AA33" i="6" s="1"/>
  <c r="AC33" i="6" s="1"/>
  <c r="AE33" i="6" s="1"/>
  <c r="AF33" i="6" s="1"/>
  <c r="AG33" i="6" s="1"/>
  <c r="AH33" i="6" s="1"/>
  <c r="AJ33" i="6" s="1"/>
  <c r="M33" i="6"/>
  <c r="L33" i="6"/>
  <c r="AX32" i="6"/>
  <c r="N32" i="6"/>
  <c r="P32" i="6" s="1"/>
  <c r="R32" i="6" s="1"/>
  <c r="S32" i="6" s="1"/>
  <c r="U32" i="6" s="1"/>
  <c r="V32" i="6" s="1"/>
  <c r="W32" i="6" s="1"/>
  <c r="X32" i="6" s="1"/>
  <c r="Y32" i="6" s="1"/>
  <c r="AA32" i="6" s="1"/>
  <c r="AC32" i="6" s="1"/>
  <c r="AE32" i="6" s="1"/>
  <c r="AF32" i="6" s="1"/>
  <c r="AG32" i="6" s="1"/>
  <c r="AH32" i="6" s="1"/>
  <c r="AJ32" i="6" s="1"/>
  <c r="M32" i="6"/>
  <c r="L32" i="6"/>
  <c r="AX31" i="6"/>
  <c r="N31" i="6"/>
  <c r="P31" i="6" s="1"/>
  <c r="R31" i="6" s="1"/>
  <c r="S31" i="6" s="1"/>
  <c r="U31" i="6" s="1"/>
  <c r="V31" i="6" s="1"/>
  <c r="W31" i="6" s="1"/>
  <c r="X31" i="6" s="1"/>
  <c r="Y31" i="6" s="1"/>
  <c r="AA31" i="6" s="1"/>
  <c r="AC31" i="6" s="1"/>
  <c r="AE31" i="6" s="1"/>
  <c r="AF31" i="6" s="1"/>
  <c r="AG31" i="6" s="1"/>
  <c r="AH31" i="6" s="1"/>
  <c r="AJ31" i="6" s="1"/>
  <c r="M31" i="6"/>
  <c r="L31" i="6"/>
  <c r="AX30" i="6"/>
  <c r="N30" i="6"/>
  <c r="P30" i="6" s="1"/>
  <c r="R30" i="6" s="1"/>
  <c r="S30" i="6" s="1"/>
  <c r="U30" i="6" s="1"/>
  <c r="V30" i="6" s="1"/>
  <c r="W30" i="6" s="1"/>
  <c r="X30" i="6" s="1"/>
  <c r="Y30" i="6" s="1"/>
  <c r="AA30" i="6" s="1"/>
  <c r="AC30" i="6" s="1"/>
  <c r="AE30" i="6" s="1"/>
  <c r="AF30" i="6" s="1"/>
  <c r="AG30" i="6" s="1"/>
  <c r="AH30" i="6" s="1"/>
  <c r="AJ30" i="6" s="1"/>
  <c r="M30" i="6"/>
  <c r="L30" i="6"/>
  <c r="AX29" i="6"/>
  <c r="N29" i="6"/>
  <c r="P29" i="6" s="1"/>
  <c r="R29" i="6" s="1"/>
  <c r="S29" i="6" s="1"/>
  <c r="U29" i="6" s="1"/>
  <c r="V29" i="6" s="1"/>
  <c r="W29" i="6" s="1"/>
  <c r="X29" i="6" s="1"/>
  <c r="Y29" i="6" s="1"/>
  <c r="AA29" i="6" s="1"/>
  <c r="AC29" i="6" s="1"/>
  <c r="AE29" i="6" s="1"/>
  <c r="AF29" i="6" s="1"/>
  <c r="AG29" i="6" s="1"/>
  <c r="AH29" i="6" s="1"/>
  <c r="AJ29" i="6" s="1"/>
  <c r="M29" i="6"/>
  <c r="L29" i="6"/>
  <c r="AX28" i="6"/>
  <c r="N28" i="6"/>
  <c r="P28" i="6" s="1"/>
  <c r="R28" i="6" s="1"/>
  <c r="S28" i="6" s="1"/>
  <c r="U28" i="6" s="1"/>
  <c r="V28" i="6" s="1"/>
  <c r="W28" i="6" s="1"/>
  <c r="X28" i="6" s="1"/>
  <c r="Y28" i="6" s="1"/>
  <c r="AA28" i="6" s="1"/>
  <c r="AC28" i="6" s="1"/>
  <c r="AE28" i="6" s="1"/>
  <c r="AF28" i="6" s="1"/>
  <c r="AG28" i="6" s="1"/>
  <c r="AH28" i="6" s="1"/>
  <c r="AJ28" i="6" s="1"/>
  <c r="M28" i="6"/>
  <c r="L28" i="6"/>
  <c r="AX27" i="6"/>
  <c r="N27" i="6"/>
  <c r="P27" i="6" s="1"/>
  <c r="R27" i="6" s="1"/>
  <c r="S27" i="6" s="1"/>
  <c r="U27" i="6" s="1"/>
  <c r="V27" i="6" s="1"/>
  <c r="W27" i="6" s="1"/>
  <c r="X27" i="6" s="1"/>
  <c r="Y27" i="6" s="1"/>
  <c r="AA27" i="6" s="1"/>
  <c r="AC27" i="6" s="1"/>
  <c r="AE27" i="6" s="1"/>
  <c r="AF27" i="6" s="1"/>
  <c r="AG27" i="6" s="1"/>
  <c r="AH27" i="6" s="1"/>
  <c r="AJ27" i="6" s="1"/>
  <c r="M27" i="6"/>
  <c r="L27" i="6"/>
  <c r="AX26" i="6"/>
  <c r="N26" i="6"/>
  <c r="P26" i="6" s="1"/>
  <c r="R26" i="6" s="1"/>
  <c r="S26" i="6" s="1"/>
  <c r="U26" i="6" s="1"/>
  <c r="V26" i="6" s="1"/>
  <c r="W26" i="6" s="1"/>
  <c r="X26" i="6" s="1"/>
  <c r="Y26" i="6" s="1"/>
  <c r="AA26" i="6" s="1"/>
  <c r="AC26" i="6" s="1"/>
  <c r="AE26" i="6" s="1"/>
  <c r="AF26" i="6" s="1"/>
  <c r="AG26" i="6" s="1"/>
  <c r="AH26" i="6" s="1"/>
  <c r="AJ26" i="6" s="1"/>
  <c r="M26" i="6"/>
  <c r="L26" i="6"/>
  <c r="AX25" i="6"/>
  <c r="N25" i="6"/>
  <c r="P25" i="6" s="1"/>
  <c r="R25" i="6" s="1"/>
  <c r="S25" i="6" s="1"/>
  <c r="U25" i="6" s="1"/>
  <c r="V25" i="6" s="1"/>
  <c r="W25" i="6" s="1"/>
  <c r="X25" i="6" s="1"/>
  <c r="Y25" i="6" s="1"/>
  <c r="AA25" i="6" s="1"/>
  <c r="AC25" i="6" s="1"/>
  <c r="AE25" i="6" s="1"/>
  <c r="AF25" i="6" s="1"/>
  <c r="AG25" i="6" s="1"/>
  <c r="AH25" i="6" s="1"/>
  <c r="AJ25" i="6" s="1"/>
  <c r="M25" i="6"/>
  <c r="L25" i="6"/>
  <c r="AX24" i="6"/>
  <c r="N24" i="6"/>
  <c r="P24" i="6" s="1"/>
  <c r="R24" i="6" s="1"/>
  <c r="S24" i="6" s="1"/>
  <c r="U24" i="6" s="1"/>
  <c r="V24" i="6" s="1"/>
  <c r="W24" i="6" s="1"/>
  <c r="X24" i="6" s="1"/>
  <c r="Y24" i="6" s="1"/>
  <c r="AA24" i="6" s="1"/>
  <c r="AC24" i="6" s="1"/>
  <c r="AE24" i="6" s="1"/>
  <c r="AF24" i="6" s="1"/>
  <c r="AG24" i="6" s="1"/>
  <c r="AH24" i="6" s="1"/>
  <c r="AJ24" i="6" s="1"/>
  <c r="M24" i="6"/>
  <c r="L24" i="6"/>
  <c r="AX23" i="6"/>
  <c r="N23" i="6"/>
  <c r="P23" i="6" s="1"/>
  <c r="R23" i="6" s="1"/>
  <c r="S23" i="6" s="1"/>
  <c r="U23" i="6" s="1"/>
  <c r="V23" i="6" s="1"/>
  <c r="W23" i="6" s="1"/>
  <c r="X23" i="6" s="1"/>
  <c r="Y23" i="6" s="1"/>
  <c r="AA23" i="6" s="1"/>
  <c r="AC23" i="6" s="1"/>
  <c r="AE23" i="6" s="1"/>
  <c r="AF23" i="6" s="1"/>
  <c r="AG23" i="6" s="1"/>
  <c r="AH23" i="6" s="1"/>
  <c r="AJ23" i="6" s="1"/>
  <c r="M23" i="6"/>
  <c r="L23" i="6"/>
  <c r="AX22" i="6"/>
  <c r="N22" i="6"/>
  <c r="P22" i="6" s="1"/>
  <c r="R22" i="6" s="1"/>
  <c r="S22" i="6" s="1"/>
  <c r="U22" i="6" s="1"/>
  <c r="V22" i="6" s="1"/>
  <c r="W22" i="6" s="1"/>
  <c r="X22" i="6" s="1"/>
  <c r="Y22" i="6" s="1"/>
  <c r="AA22" i="6" s="1"/>
  <c r="AC22" i="6" s="1"/>
  <c r="AE22" i="6" s="1"/>
  <c r="AF22" i="6" s="1"/>
  <c r="AG22" i="6" s="1"/>
  <c r="AH22" i="6" s="1"/>
  <c r="AJ22" i="6" s="1"/>
  <c r="M22" i="6"/>
  <c r="L22" i="6"/>
  <c r="AX21" i="6"/>
  <c r="N21" i="6"/>
  <c r="P21" i="6" s="1"/>
  <c r="R21" i="6" s="1"/>
  <c r="S21" i="6" s="1"/>
  <c r="U21" i="6" s="1"/>
  <c r="V21" i="6" s="1"/>
  <c r="W21" i="6" s="1"/>
  <c r="X21" i="6" s="1"/>
  <c r="Y21" i="6" s="1"/>
  <c r="AA21" i="6" s="1"/>
  <c r="AC21" i="6" s="1"/>
  <c r="AE21" i="6" s="1"/>
  <c r="AF21" i="6" s="1"/>
  <c r="AG21" i="6" s="1"/>
  <c r="AH21" i="6" s="1"/>
  <c r="AJ21" i="6" s="1"/>
  <c r="M21" i="6"/>
  <c r="L21" i="6"/>
  <c r="AX20" i="6"/>
  <c r="N20" i="6"/>
  <c r="P20" i="6" s="1"/>
  <c r="R20" i="6" s="1"/>
  <c r="S20" i="6" s="1"/>
  <c r="U20" i="6" s="1"/>
  <c r="V20" i="6" s="1"/>
  <c r="W20" i="6" s="1"/>
  <c r="X20" i="6" s="1"/>
  <c r="Y20" i="6" s="1"/>
  <c r="AA20" i="6" s="1"/>
  <c r="AC20" i="6" s="1"/>
  <c r="AE20" i="6" s="1"/>
  <c r="AF20" i="6" s="1"/>
  <c r="AG20" i="6" s="1"/>
  <c r="AH20" i="6" s="1"/>
  <c r="AJ20" i="6" s="1"/>
  <c r="M20" i="6"/>
  <c r="L20" i="6"/>
  <c r="AX19" i="6"/>
  <c r="N19" i="6"/>
  <c r="P19" i="6" s="1"/>
  <c r="R19" i="6" s="1"/>
  <c r="S19" i="6" s="1"/>
  <c r="U19" i="6" s="1"/>
  <c r="V19" i="6" s="1"/>
  <c r="W19" i="6" s="1"/>
  <c r="X19" i="6" s="1"/>
  <c r="Y19" i="6" s="1"/>
  <c r="AA19" i="6" s="1"/>
  <c r="AC19" i="6" s="1"/>
  <c r="AE19" i="6" s="1"/>
  <c r="AF19" i="6" s="1"/>
  <c r="AG19" i="6" s="1"/>
  <c r="AH19" i="6" s="1"/>
  <c r="AJ19" i="6" s="1"/>
  <c r="M19" i="6"/>
  <c r="L19" i="6"/>
  <c r="AX18" i="6"/>
  <c r="N18" i="6"/>
  <c r="P18" i="6" s="1"/>
  <c r="R18" i="6" s="1"/>
  <c r="S18" i="6" s="1"/>
  <c r="U18" i="6" s="1"/>
  <c r="V18" i="6" s="1"/>
  <c r="W18" i="6" s="1"/>
  <c r="X18" i="6" s="1"/>
  <c r="Y18" i="6" s="1"/>
  <c r="AA18" i="6" s="1"/>
  <c r="AC18" i="6" s="1"/>
  <c r="AE18" i="6" s="1"/>
  <c r="AF18" i="6" s="1"/>
  <c r="AG18" i="6" s="1"/>
  <c r="AH18" i="6" s="1"/>
  <c r="AJ18" i="6" s="1"/>
  <c r="M18" i="6"/>
  <c r="L18" i="6"/>
  <c r="AX17" i="6"/>
  <c r="N17" i="6"/>
  <c r="P17" i="6" s="1"/>
  <c r="R17" i="6" s="1"/>
  <c r="S17" i="6" s="1"/>
  <c r="U17" i="6" s="1"/>
  <c r="V17" i="6" s="1"/>
  <c r="W17" i="6" s="1"/>
  <c r="X17" i="6" s="1"/>
  <c r="Y17" i="6" s="1"/>
  <c r="AA17" i="6" s="1"/>
  <c r="AC17" i="6" s="1"/>
  <c r="AE17" i="6" s="1"/>
  <c r="AF17" i="6" s="1"/>
  <c r="AG17" i="6" s="1"/>
  <c r="AH17" i="6" s="1"/>
  <c r="AJ17" i="6" s="1"/>
  <c r="M17" i="6"/>
  <c r="L17" i="6"/>
  <c r="AX16" i="6"/>
  <c r="N16" i="6"/>
  <c r="P16" i="6" s="1"/>
  <c r="R16" i="6" s="1"/>
  <c r="S16" i="6" s="1"/>
  <c r="U16" i="6" s="1"/>
  <c r="V16" i="6" s="1"/>
  <c r="W16" i="6" s="1"/>
  <c r="X16" i="6" s="1"/>
  <c r="Y16" i="6" s="1"/>
  <c r="AA16" i="6" s="1"/>
  <c r="AC16" i="6" s="1"/>
  <c r="AE16" i="6" s="1"/>
  <c r="AF16" i="6" s="1"/>
  <c r="AG16" i="6" s="1"/>
  <c r="AH16" i="6" s="1"/>
  <c r="AJ16" i="6" s="1"/>
  <c r="M16" i="6"/>
  <c r="L16" i="6"/>
  <c r="AX15" i="6"/>
  <c r="N15" i="6"/>
  <c r="P15" i="6" s="1"/>
  <c r="R15" i="6" s="1"/>
  <c r="S15" i="6" s="1"/>
  <c r="U15" i="6" s="1"/>
  <c r="V15" i="6" s="1"/>
  <c r="W15" i="6" s="1"/>
  <c r="X15" i="6" s="1"/>
  <c r="Y15" i="6" s="1"/>
  <c r="AA15" i="6" s="1"/>
  <c r="AC15" i="6" s="1"/>
  <c r="AE15" i="6" s="1"/>
  <c r="AF15" i="6" s="1"/>
  <c r="AG15" i="6" s="1"/>
  <c r="AH15" i="6" s="1"/>
  <c r="AJ15" i="6" s="1"/>
  <c r="M15" i="6"/>
  <c r="L15" i="6"/>
  <c r="AX14" i="6"/>
  <c r="N14" i="6"/>
  <c r="P14" i="6" s="1"/>
  <c r="R14" i="6" s="1"/>
  <c r="S14" i="6" s="1"/>
  <c r="U14" i="6" s="1"/>
  <c r="V14" i="6" s="1"/>
  <c r="W14" i="6" s="1"/>
  <c r="X14" i="6" s="1"/>
  <c r="Y14" i="6" s="1"/>
  <c r="AA14" i="6" s="1"/>
  <c r="AC14" i="6" s="1"/>
  <c r="AE14" i="6" s="1"/>
  <c r="AF14" i="6" s="1"/>
  <c r="AG14" i="6" s="1"/>
  <c r="AH14" i="6" s="1"/>
  <c r="AJ14" i="6" s="1"/>
  <c r="M14" i="6"/>
  <c r="L14" i="6"/>
  <c r="AX13" i="6"/>
  <c r="N13" i="6"/>
  <c r="P13" i="6" s="1"/>
  <c r="R13" i="6" s="1"/>
  <c r="S13" i="6" s="1"/>
  <c r="U13" i="6" s="1"/>
  <c r="V13" i="6" s="1"/>
  <c r="W13" i="6" s="1"/>
  <c r="X13" i="6" s="1"/>
  <c r="Y13" i="6" s="1"/>
  <c r="AA13" i="6" s="1"/>
  <c r="AC13" i="6" s="1"/>
  <c r="AE13" i="6" s="1"/>
  <c r="AF13" i="6" s="1"/>
  <c r="AG13" i="6" s="1"/>
  <c r="AH13" i="6" s="1"/>
  <c r="AJ13" i="6" s="1"/>
  <c r="M13" i="6"/>
  <c r="L13" i="6"/>
  <c r="AX12" i="6"/>
  <c r="N12" i="6"/>
  <c r="P12" i="6" s="1"/>
  <c r="R12" i="6" s="1"/>
  <c r="S12" i="6" s="1"/>
  <c r="U12" i="6" s="1"/>
  <c r="V12" i="6" s="1"/>
  <c r="W12" i="6" s="1"/>
  <c r="X12" i="6" s="1"/>
  <c r="Y12" i="6" s="1"/>
  <c r="AA12" i="6" s="1"/>
  <c r="AC12" i="6" s="1"/>
  <c r="AE12" i="6" s="1"/>
  <c r="AF12" i="6" s="1"/>
  <c r="AG12" i="6" s="1"/>
  <c r="AH12" i="6" s="1"/>
  <c r="AJ12" i="6" s="1"/>
  <c r="M12" i="6"/>
  <c r="L12" i="6"/>
  <c r="AX11" i="6"/>
  <c r="N11" i="6"/>
  <c r="P11" i="6" s="1"/>
  <c r="R11" i="6" s="1"/>
  <c r="S11" i="6" s="1"/>
  <c r="U11" i="6" s="1"/>
  <c r="V11" i="6" s="1"/>
  <c r="W11" i="6" s="1"/>
  <c r="X11" i="6" s="1"/>
  <c r="Y11" i="6" s="1"/>
  <c r="AA11" i="6" s="1"/>
  <c r="AC11" i="6" s="1"/>
  <c r="AE11" i="6" s="1"/>
  <c r="AF11" i="6" s="1"/>
  <c r="AG11" i="6" s="1"/>
  <c r="AH11" i="6" s="1"/>
  <c r="AJ11" i="6" s="1"/>
  <c r="M11" i="6"/>
  <c r="L11" i="6"/>
  <c r="AX10" i="6"/>
  <c r="N10" i="6"/>
  <c r="P10" i="6" s="1"/>
  <c r="R10" i="6" s="1"/>
  <c r="S10" i="6" s="1"/>
  <c r="U10" i="6" s="1"/>
  <c r="V10" i="6" s="1"/>
  <c r="W10" i="6" s="1"/>
  <c r="X10" i="6" s="1"/>
  <c r="Y10" i="6" s="1"/>
  <c r="AA10" i="6" s="1"/>
  <c r="AC10" i="6" s="1"/>
  <c r="AE10" i="6" s="1"/>
  <c r="AF10" i="6" s="1"/>
  <c r="AG10" i="6" s="1"/>
  <c r="AH10" i="6" s="1"/>
  <c r="AJ10" i="6" s="1"/>
  <c r="M10" i="6"/>
  <c r="L10" i="6"/>
  <c r="AX9" i="6"/>
  <c r="N9" i="6"/>
  <c r="P9" i="6" s="1"/>
  <c r="R9" i="6" s="1"/>
  <c r="S9" i="6" s="1"/>
  <c r="U9" i="6" s="1"/>
  <c r="V9" i="6" s="1"/>
  <c r="W9" i="6" s="1"/>
  <c r="X9" i="6" s="1"/>
  <c r="Y9" i="6" s="1"/>
  <c r="AA9" i="6" s="1"/>
  <c r="AC9" i="6" s="1"/>
  <c r="AE9" i="6" s="1"/>
  <c r="AF9" i="6" s="1"/>
  <c r="AG9" i="6" s="1"/>
  <c r="AH9" i="6" s="1"/>
  <c r="AJ9" i="6" s="1"/>
  <c r="M9" i="6"/>
  <c r="L9" i="6"/>
  <c r="AX8" i="6"/>
  <c r="N8" i="6"/>
  <c r="P8" i="6" s="1"/>
  <c r="R8" i="6" s="1"/>
  <c r="S8" i="6" s="1"/>
  <c r="U8" i="6" s="1"/>
  <c r="V8" i="6" s="1"/>
  <c r="W8" i="6" s="1"/>
  <c r="X8" i="6" s="1"/>
  <c r="Y8" i="6" s="1"/>
  <c r="AA8" i="6" s="1"/>
  <c r="AC8" i="6" s="1"/>
  <c r="AE8" i="6" s="1"/>
  <c r="AF8" i="6" s="1"/>
  <c r="AG8" i="6" s="1"/>
  <c r="AH8" i="6" s="1"/>
  <c r="AJ8" i="6" s="1"/>
  <c r="M8" i="6"/>
  <c r="L8" i="6"/>
  <c r="AX7" i="6"/>
  <c r="N7" i="6"/>
  <c r="P7" i="6" s="1"/>
  <c r="R7" i="6" s="1"/>
  <c r="S7" i="6" s="1"/>
  <c r="U7" i="6" s="1"/>
  <c r="V7" i="6" s="1"/>
  <c r="W7" i="6" s="1"/>
  <c r="X7" i="6" s="1"/>
  <c r="Y7" i="6" s="1"/>
  <c r="AA7" i="6" s="1"/>
  <c r="AC7" i="6" s="1"/>
  <c r="AE7" i="6" s="1"/>
  <c r="AF7" i="6" s="1"/>
  <c r="AG7" i="6" s="1"/>
  <c r="AH7" i="6" s="1"/>
  <c r="AJ7" i="6" s="1"/>
  <c r="M7" i="6"/>
  <c r="L7" i="6"/>
  <c r="AX6" i="6"/>
  <c r="N6" i="6"/>
  <c r="P6" i="6" s="1"/>
  <c r="R6" i="6" s="1"/>
  <c r="S6" i="6" s="1"/>
  <c r="U6" i="6" s="1"/>
  <c r="V6" i="6" s="1"/>
  <c r="W6" i="6" s="1"/>
  <c r="X6" i="6" s="1"/>
  <c r="Y6" i="6" s="1"/>
  <c r="AA6" i="6" s="1"/>
  <c r="AC6" i="6" s="1"/>
  <c r="AE6" i="6" s="1"/>
  <c r="AF6" i="6" s="1"/>
  <c r="AG6" i="6" s="1"/>
  <c r="AH6" i="6" s="1"/>
  <c r="AJ6" i="6" s="1"/>
  <c r="M6" i="6"/>
  <c r="L6" i="6"/>
  <c r="AX5" i="6"/>
  <c r="N5" i="6"/>
  <c r="P5" i="6" s="1"/>
  <c r="R5" i="6" s="1"/>
  <c r="S5" i="6" s="1"/>
  <c r="U5" i="6" s="1"/>
  <c r="V5" i="6" s="1"/>
  <c r="W5" i="6" s="1"/>
  <c r="X5" i="6" s="1"/>
  <c r="Y5" i="6" s="1"/>
  <c r="AA5" i="6" s="1"/>
  <c r="AC5" i="6" s="1"/>
  <c r="AE5" i="6" s="1"/>
  <c r="AF5" i="6" s="1"/>
  <c r="AG5" i="6" s="1"/>
  <c r="AH5" i="6" s="1"/>
  <c r="AJ5" i="6" s="1"/>
  <c r="M5" i="6"/>
  <c r="L5" i="6"/>
  <c r="AX4" i="6"/>
  <c r="N4" i="6"/>
  <c r="P4" i="6" s="1"/>
  <c r="R4" i="6" s="1"/>
  <c r="S4" i="6" s="1"/>
  <c r="U4" i="6" s="1"/>
  <c r="V4" i="6" s="1"/>
  <c r="W4" i="6" s="1"/>
  <c r="X4" i="6" s="1"/>
  <c r="Y4" i="6" s="1"/>
  <c r="AA4" i="6" s="1"/>
  <c r="AC4" i="6" s="1"/>
  <c r="AE4" i="6" s="1"/>
  <c r="AF4" i="6" s="1"/>
  <c r="AG4" i="6" s="1"/>
  <c r="AH4" i="6" s="1"/>
  <c r="AJ4" i="6" s="1"/>
  <c r="M4" i="6"/>
  <c r="L4" i="6"/>
  <c r="AX3" i="6"/>
  <c r="N3" i="6"/>
  <c r="P3" i="6" s="1"/>
  <c r="R3" i="6" s="1"/>
  <c r="S3" i="6" s="1"/>
  <c r="U3" i="6" s="1"/>
  <c r="V3" i="6" s="1"/>
  <c r="W3" i="6" s="1"/>
  <c r="X3" i="6" s="1"/>
  <c r="Y3" i="6" s="1"/>
  <c r="AA3" i="6" s="1"/>
  <c r="AC3" i="6" s="1"/>
  <c r="AE3" i="6" s="1"/>
  <c r="AF3" i="6" s="1"/>
  <c r="AG3" i="6" s="1"/>
  <c r="AH3" i="6" s="1"/>
  <c r="AJ3" i="6" s="1"/>
  <c r="M3" i="6"/>
  <c r="L3" i="6"/>
  <c r="AX2" i="6"/>
  <c r="N2" i="6"/>
  <c r="P2" i="6" s="1"/>
  <c r="R2" i="6" s="1"/>
  <c r="S2" i="6" s="1"/>
  <c r="U2" i="6" s="1"/>
  <c r="V2" i="6" s="1"/>
  <c r="W2" i="6" s="1"/>
  <c r="X2" i="6" s="1"/>
  <c r="Y2" i="6" s="1"/>
  <c r="AA2" i="6" s="1"/>
  <c r="AC2" i="6" s="1"/>
  <c r="AE2" i="6" s="1"/>
  <c r="AF2" i="6" s="1"/>
  <c r="AG2" i="6" s="1"/>
  <c r="AH2" i="6" s="1"/>
  <c r="AJ2" i="6" s="1"/>
  <c r="M2" i="6"/>
  <c r="L2" i="6"/>
  <c r="AN64" i="25" l="1"/>
  <c r="AN65" i="25"/>
  <c r="AC64" i="25"/>
  <c r="AC65" i="25" s="1"/>
  <c r="Q132" i="19"/>
  <c r="U132" i="19" s="1"/>
  <c r="W132" i="19" s="1"/>
  <c r="X132" i="19" s="1"/>
  <c r="Z132" i="19" s="1"/>
  <c r="AA132" i="19" s="1"/>
  <c r="AB132" i="19" s="1"/>
  <c r="AC132" i="19" s="1"/>
  <c r="AD132" i="19" s="1"/>
  <c r="AF132" i="19" s="1"/>
  <c r="AH132" i="19" s="1"/>
  <c r="AJ132" i="19" s="1"/>
  <c r="AK132" i="19" s="1"/>
  <c r="AL132" i="19" s="1"/>
  <c r="AM132" i="19" s="1"/>
  <c r="AO132" i="19" s="1"/>
  <c r="AP132" i="19" s="1"/>
  <c r="AQ132" i="19" s="1"/>
  <c r="AR132" i="19" s="1"/>
  <c r="AT132" i="19" s="1"/>
  <c r="AV132" i="19" s="1"/>
  <c r="AX132" i="19" s="1"/>
  <c r="AY132" i="19" s="1"/>
  <c r="AZ132" i="19" s="1"/>
  <c r="P132" i="19"/>
  <c r="O132" i="19"/>
  <c r="Q131" i="19"/>
  <c r="U131" i="19" s="1"/>
  <c r="W131" i="19" s="1"/>
  <c r="X131" i="19" s="1"/>
  <c r="Z131" i="19" s="1"/>
  <c r="AA131" i="19" s="1"/>
  <c r="AB131" i="19" s="1"/>
  <c r="AC131" i="19" s="1"/>
  <c r="AD131" i="19" s="1"/>
  <c r="AF131" i="19" s="1"/>
  <c r="AH131" i="19" s="1"/>
  <c r="AJ131" i="19" s="1"/>
  <c r="AK131" i="19" s="1"/>
  <c r="AL131" i="19" s="1"/>
  <c r="AM131" i="19" s="1"/>
  <c r="AO131" i="19" s="1"/>
  <c r="AP131" i="19" s="1"/>
  <c r="AQ131" i="19" s="1"/>
  <c r="AR131" i="19" s="1"/>
  <c r="AT131" i="19" s="1"/>
  <c r="AV131" i="19" s="1"/>
  <c r="AX131" i="19" s="1"/>
  <c r="AY131" i="19" s="1"/>
  <c r="AZ131" i="19" s="1"/>
  <c r="P131" i="19"/>
  <c r="O131" i="19"/>
  <c r="Q130" i="19"/>
  <c r="U130" i="19" s="1"/>
  <c r="W130" i="19" s="1"/>
  <c r="X130" i="19" s="1"/>
  <c r="Z130" i="19" s="1"/>
  <c r="AA130" i="19" s="1"/>
  <c r="AB130" i="19" s="1"/>
  <c r="AC130" i="19" s="1"/>
  <c r="AD130" i="19" s="1"/>
  <c r="AF130" i="19" s="1"/>
  <c r="AH130" i="19" s="1"/>
  <c r="AJ130" i="19" s="1"/>
  <c r="AK130" i="19" s="1"/>
  <c r="AL130" i="19" s="1"/>
  <c r="AM130" i="19" s="1"/>
  <c r="AO130" i="19" s="1"/>
  <c r="AP130" i="19" s="1"/>
  <c r="AQ130" i="19" s="1"/>
  <c r="AR130" i="19" s="1"/>
  <c r="AT130" i="19" s="1"/>
  <c r="AV130" i="19" s="1"/>
  <c r="AX130" i="19" s="1"/>
  <c r="AY130" i="19" s="1"/>
  <c r="AZ130" i="19" s="1"/>
  <c r="P130" i="19"/>
  <c r="O130" i="19"/>
  <c r="Q129" i="19"/>
  <c r="U129" i="19" s="1"/>
  <c r="W129" i="19" s="1"/>
  <c r="X129" i="19" s="1"/>
  <c r="Z129" i="19" s="1"/>
  <c r="AA129" i="19" s="1"/>
  <c r="AB129" i="19" s="1"/>
  <c r="AC129" i="19" s="1"/>
  <c r="AD129" i="19" s="1"/>
  <c r="AF129" i="19" s="1"/>
  <c r="AH129" i="19" s="1"/>
  <c r="AJ129" i="19" s="1"/>
  <c r="AK129" i="19" s="1"/>
  <c r="AL129" i="19" s="1"/>
  <c r="AM129" i="19" s="1"/>
  <c r="AO129" i="19" s="1"/>
  <c r="AP129" i="19" s="1"/>
  <c r="AQ129" i="19" s="1"/>
  <c r="AR129" i="19" s="1"/>
  <c r="AT129" i="19" s="1"/>
  <c r="AV129" i="19" s="1"/>
  <c r="AX129" i="19" s="1"/>
  <c r="AY129" i="19" s="1"/>
  <c r="AZ129" i="19" s="1"/>
  <c r="P129" i="19"/>
  <c r="O129" i="19"/>
  <c r="P128" i="19"/>
  <c r="Q128" i="19"/>
  <c r="U128" i="19" s="1"/>
  <c r="W128" i="19" s="1"/>
  <c r="X128" i="19" s="1"/>
  <c r="Z128" i="19" s="1"/>
  <c r="AA128" i="19" s="1"/>
  <c r="AB128" i="19" s="1"/>
  <c r="AC128" i="19" s="1"/>
  <c r="AD128" i="19" s="1"/>
  <c r="AF128" i="19" s="1"/>
  <c r="AH128" i="19" s="1"/>
  <c r="AJ128" i="19" s="1"/>
  <c r="AK128" i="19" s="1"/>
  <c r="AL128" i="19" s="1"/>
  <c r="AM128" i="19" s="1"/>
  <c r="AO128" i="19" s="1"/>
  <c r="AP128" i="19" s="1"/>
  <c r="AQ128" i="19" s="1"/>
  <c r="AR128" i="19" s="1"/>
  <c r="AT128" i="19" s="1"/>
  <c r="AV128" i="19" s="1"/>
  <c r="AX128" i="19" s="1"/>
  <c r="AY128" i="19" s="1"/>
  <c r="AZ128" i="19" s="1"/>
  <c r="O128" i="19"/>
  <c r="Q127" i="19"/>
  <c r="U127" i="19" s="1"/>
  <c r="W127" i="19" s="1"/>
  <c r="X127" i="19" s="1"/>
  <c r="Z127" i="19" s="1"/>
  <c r="AA127" i="19" s="1"/>
  <c r="AB127" i="19" s="1"/>
  <c r="AC127" i="19" s="1"/>
  <c r="AD127" i="19" s="1"/>
  <c r="AF127" i="19" s="1"/>
  <c r="AH127" i="19" s="1"/>
  <c r="AJ127" i="19" s="1"/>
  <c r="AK127" i="19" s="1"/>
  <c r="AL127" i="19" s="1"/>
  <c r="AM127" i="19" s="1"/>
  <c r="AO127" i="19" s="1"/>
  <c r="AP127" i="19" s="1"/>
  <c r="AQ127" i="19" s="1"/>
  <c r="AR127" i="19" s="1"/>
  <c r="AT127" i="19" s="1"/>
  <c r="AV127" i="19" s="1"/>
  <c r="AX127" i="19" s="1"/>
  <c r="AY127" i="19" s="1"/>
  <c r="AZ127" i="19" s="1"/>
  <c r="P127" i="19"/>
  <c r="O127" i="19"/>
  <c r="Z26" i="25"/>
  <c r="T8" i="17"/>
  <c r="V8" i="17" s="1"/>
  <c r="W8" i="17" s="1"/>
  <c r="X8" i="17" s="1"/>
  <c r="Y8" i="17" s="1"/>
  <c r="Z8" i="17" s="1"/>
  <c r="AB8" i="17" s="1"/>
  <c r="AD8" i="17" s="1"/>
  <c r="AF8" i="17" s="1"/>
  <c r="AG8" i="17" s="1"/>
  <c r="AH8" i="17" s="1"/>
  <c r="AI8" i="17" s="1"/>
  <c r="AK8" i="17" s="1"/>
  <c r="AL8" i="17" s="1"/>
  <c r="AM8" i="17" s="1"/>
  <c r="AN8" i="17" s="1"/>
  <c r="AP8" i="17" s="1"/>
  <c r="AR8" i="17" s="1"/>
  <c r="AT8" i="17" s="1"/>
  <c r="AZ8" i="17"/>
  <c r="N99" i="22"/>
  <c r="O99" i="22"/>
  <c r="N26" i="22"/>
  <c r="O26" i="22"/>
  <c r="N39" i="22"/>
  <c r="O39" i="22"/>
  <c r="F157" i="22"/>
  <c r="J157" i="22" s="1"/>
  <c r="R149" i="22"/>
  <c r="T149" i="22" s="1"/>
  <c r="U149" i="22" s="1"/>
  <c r="W149" i="22" s="1"/>
  <c r="X149" i="22" s="1"/>
  <c r="Y149" i="22" s="1"/>
  <c r="Z149" i="22" s="1"/>
  <c r="AA149" i="22" s="1"/>
  <c r="AC149" i="22" s="1"/>
  <c r="AE149" i="22" s="1"/>
  <c r="AG149" i="22" s="1"/>
  <c r="AH149" i="22" s="1"/>
  <c r="AI149" i="22" s="1"/>
  <c r="AJ149" i="22" s="1"/>
  <c r="AL149" i="22" s="1"/>
  <c r="AM149" i="22" s="1"/>
  <c r="AN149" i="22" s="1"/>
  <c r="AO149" i="22" s="1"/>
  <c r="AQ149" i="22" s="1"/>
  <c r="AS149" i="22" s="1"/>
  <c r="AU149" i="22" s="1"/>
  <c r="AV149" i="22" s="1"/>
  <c r="AW149" i="22" s="1"/>
  <c r="O117" i="22"/>
  <c r="N117" i="22"/>
  <c r="P117" i="22"/>
  <c r="R117" i="22" s="1"/>
  <c r="T117" i="22" s="1"/>
  <c r="U117" i="22" s="1"/>
  <c r="W117" i="22" s="1"/>
  <c r="X117" i="22" s="1"/>
  <c r="Y117" i="22" s="1"/>
  <c r="Z117" i="22" s="1"/>
  <c r="AA117" i="22" s="1"/>
  <c r="AC117" i="22" s="1"/>
  <c r="AE117" i="22" s="1"/>
  <c r="AG117" i="22" s="1"/>
  <c r="AH117" i="22" s="1"/>
  <c r="AI117" i="22" s="1"/>
  <c r="AJ117" i="22" s="1"/>
  <c r="AL117" i="22" s="1"/>
  <c r="AM117" i="22" s="1"/>
  <c r="AN117" i="22" s="1"/>
  <c r="AO117" i="22" s="1"/>
  <c r="AQ117" i="22" s="1"/>
  <c r="AS117" i="22" s="1"/>
  <c r="AU117" i="22" s="1"/>
  <c r="AV117" i="22" s="1"/>
  <c r="AW117" i="22" s="1"/>
  <c r="P23" i="22"/>
  <c r="R23" i="22" s="1"/>
  <c r="T23" i="22" s="1"/>
  <c r="U23" i="22" s="1"/>
  <c r="W23" i="22" s="1"/>
  <c r="X23" i="22" s="1"/>
  <c r="Y23" i="22" s="1"/>
  <c r="Z23" i="22" s="1"/>
  <c r="AA23" i="22" s="1"/>
  <c r="AC23" i="22" s="1"/>
  <c r="AE23" i="22" s="1"/>
  <c r="AG23" i="22" s="1"/>
  <c r="AH23" i="22" s="1"/>
  <c r="AI23" i="22" s="1"/>
  <c r="AJ23" i="22" s="1"/>
  <c r="AL23" i="22" s="1"/>
  <c r="AM23" i="22" s="1"/>
  <c r="AN23" i="22" s="1"/>
  <c r="AO23" i="22" s="1"/>
  <c r="AQ23" i="22" s="1"/>
  <c r="AS23" i="22" s="1"/>
  <c r="AU23" i="22" s="1"/>
  <c r="AV23" i="22" s="1"/>
  <c r="AW23" i="22" s="1"/>
  <c r="N23" i="22"/>
  <c r="O23" i="22"/>
  <c r="N25" i="22"/>
  <c r="O25" i="22"/>
  <c r="P25" i="22"/>
  <c r="O123" i="22"/>
  <c r="N123" i="22"/>
  <c r="N129" i="22"/>
  <c r="O129" i="22"/>
  <c r="P129" i="22"/>
  <c r="R129" i="22" s="1"/>
  <c r="T129" i="22" s="1"/>
  <c r="U129" i="22" s="1"/>
  <c r="W129" i="22" s="1"/>
  <c r="X129" i="22" s="1"/>
  <c r="Y129" i="22" s="1"/>
  <c r="Z129" i="22" s="1"/>
  <c r="AA129" i="22" s="1"/>
  <c r="AC129" i="22" s="1"/>
  <c r="AE129" i="22" s="1"/>
  <c r="AG129" i="22" s="1"/>
  <c r="AH129" i="22" s="1"/>
  <c r="AI129" i="22" s="1"/>
  <c r="AJ129" i="22" s="1"/>
  <c r="AL129" i="22" s="1"/>
  <c r="AM129" i="22" s="1"/>
  <c r="AN129" i="22" s="1"/>
  <c r="AO129" i="22" s="1"/>
  <c r="AQ129" i="22" s="1"/>
  <c r="AS129" i="22" s="1"/>
  <c r="AU129" i="22" s="1"/>
  <c r="AV129" i="22" s="1"/>
  <c r="AW129" i="22" s="1"/>
  <c r="N20" i="22"/>
  <c r="O20" i="22"/>
  <c r="P20" i="22"/>
  <c r="R20" i="22" s="1"/>
  <c r="T20" i="22" s="1"/>
  <c r="U20" i="22" s="1"/>
  <c r="W20" i="22" s="1"/>
  <c r="X20" i="22" s="1"/>
  <c r="Y20" i="22" s="1"/>
  <c r="Z20" i="22" s="1"/>
  <c r="AA20" i="22" s="1"/>
  <c r="AC20" i="22" s="1"/>
  <c r="AE20" i="22" s="1"/>
  <c r="AG20" i="22" s="1"/>
  <c r="AH20" i="22" s="1"/>
  <c r="AI20" i="22" s="1"/>
  <c r="AJ20" i="22" s="1"/>
  <c r="AL20" i="22" s="1"/>
  <c r="AM20" i="22" s="1"/>
  <c r="AN20" i="22" s="1"/>
  <c r="AO20" i="22" s="1"/>
  <c r="AQ20" i="22" s="1"/>
  <c r="AS20" i="22" s="1"/>
  <c r="AU20" i="22" s="1"/>
  <c r="AV20" i="22" s="1"/>
  <c r="AW20" i="22" s="1"/>
  <c r="N21" i="22"/>
  <c r="O21" i="22"/>
  <c r="P21" i="22"/>
  <c r="N22" i="22"/>
  <c r="O22" i="22"/>
  <c r="O37" i="22"/>
  <c r="N37" i="22"/>
  <c r="P37" i="22"/>
  <c r="R37" i="22" s="1"/>
  <c r="T37" i="22" s="1"/>
  <c r="U37" i="22" s="1"/>
  <c r="W37" i="22" s="1"/>
  <c r="X37" i="22" s="1"/>
  <c r="Y37" i="22" s="1"/>
  <c r="Z37" i="22" s="1"/>
  <c r="AA37" i="22" s="1"/>
  <c r="AC37" i="22" s="1"/>
  <c r="AE37" i="22" s="1"/>
  <c r="AG37" i="22" s="1"/>
  <c r="AH37" i="22" s="1"/>
  <c r="AI37" i="22" s="1"/>
  <c r="AJ37" i="22" s="1"/>
  <c r="AL37" i="22" s="1"/>
  <c r="AM37" i="22" s="1"/>
  <c r="AN37" i="22" s="1"/>
  <c r="AO37" i="22" s="1"/>
  <c r="AQ37" i="22" s="1"/>
  <c r="AS37" i="22" s="1"/>
  <c r="AU37" i="22" s="1"/>
  <c r="AV37" i="22" s="1"/>
  <c r="AW37" i="22" s="1"/>
  <c r="N105" i="22"/>
  <c r="O105" i="22"/>
  <c r="P105" i="22"/>
  <c r="R105" i="22" s="1"/>
  <c r="T105" i="22" s="1"/>
  <c r="U105" i="22" s="1"/>
  <c r="W105" i="22" s="1"/>
  <c r="X105" i="22" s="1"/>
  <c r="Y105" i="22" s="1"/>
  <c r="Z105" i="22" s="1"/>
  <c r="AA105" i="22" s="1"/>
  <c r="AC105" i="22" s="1"/>
  <c r="AE105" i="22" s="1"/>
  <c r="AG105" i="22" s="1"/>
  <c r="AH105" i="22" s="1"/>
  <c r="AI105" i="22" s="1"/>
  <c r="AJ105" i="22" s="1"/>
  <c r="AL105" i="22" s="1"/>
  <c r="AM105" i="22" s="1"/>
  <c r="AN105" i="22" s="1"/>
  <c r="AO105" i="22" s="1"/>
  <c r="AQ105" i="22" s="1"/>
  <c r="AS105" i="22" s="1"/>
  <c r="AU105" i="22" s="1"/>
  <c r="AV105" i="22" s="1"/>
  <c r="AW105" i="22" s="1"/>
  <c r="N93" i="22"/>
  <c r="O93" i="22"/>
  <c r="N19" i="22"/>
  <c r="O19" i="22"/>
  <c r="P19" i="22"/>
  <c r="N66" i="22"/>
  <c r="O66" i="22"/>
  <c r="N27" i="22"/>
  <c r="P27" i="22"/>
  <c r="O27" i="22"/>
  <c r="N36" i="22"/>
  <c r="O36" i="22"/>
  <c r="F121" i="22"/>
  <c r="J121" i="22" s="1"/>
  <c r="R118" i="22"/>
  <c r="T118" i="22" s="1"/>
  <c r="U118" i="22" s="1"/>
  <c r="W118" i="22" s="1"/>
  <c r="X118" i="22" s="1"/>
  <c r="Y118" i="22" s="1"/>
  <c r="Z118" i="22" s="1"/>
  <c r="AA118" i="22" s="1"/>
  <c r="AC118" i="22" s="1"/>
  <c r="AE118" i="22" s="1"/>
  <c r="AG118" i="22" s="1"/>
  <c r="AH118" i="22" s="1"/>
  <c r="AI118" i="22" s="1"/>
  <c r="AJ118" i="22" s="1"/>
  <c r="AL118" i="22" s="1"/>
  <c r="AM118" i="22" s="1"/>
  <c r="AN118" i="22" s="1"/>
  <c r="AO118" i="22" s="1"/>
  <c r="AQ118" i="22" s="1"/>
  <c r="AS118" i="22" s="1"/>
  <c r="AU118" i="22" s="1"/>
  <c r="AV118" i="22" s="1"/>
  <c r="AW118" i="22" s="1"/>
  <c r="P4" i="22"/>
  <c r="R4" i="22" s="1"/>
  <c r="T4" i="22" s="1"/>
  <c r="U4" i="22" s="1"/>
  <c r="W4" i="22" s="1"/>
  <c r="X4" i="22" s="1"/>
  <c r="Y4" i="22" s="1"/>
  <c r="Z4" i="22" s="1"/>
  <c r="AA4" i="22" s="1"/>
  <c r="AC4" i="22" s="1"/>
  <c r="AE4" i="22" s="1"/>
  <c r="AG4" i="22" s="1"/>
  <c r="AH4" i="22" s="1"/>
  <c r="AI4" i="22" s="1"/>
  <c r="AJ4" i="22" s="1"/>
  <c r="AL4" i="22" s="1"/>
  <c r="AM4" i="22" s="1"/>
  <c r="AN4" i="22" s="1"/>
  <c r="AO4" i="22" s="1"/>
  <c r="AQ4" i="22" s="1"/>
  <c r="AS4" i="22" s="1"/>
  <c r="AU4" i="22" s="1"/>
  <c r="AV4" i="22" s="1"/>
  <c r="AW4" i="22" s="1"/>
  <c r="N4" i="22"/>
  <c r="F49" i="22"/>
  <c r="J49" i="22" s="1"/>
  <c r="R26" i="22"/>
  <c r="T26" i="22" s="1"/>
  <c r="U26" i="22" s="1"/>
  <c r="W26" i="22" s="1"/>
  <c r="X26" i="22" s="1"/>
  <c r="Y26" i="22" s="1"/>
  <c r="Z26" i="22" s="1"/>
  <c r="AA26" i="22" s="1"/>
  <c r="AC26" i="22" s="1"/>
  <c r="AE26" i="22" s="1"/>
  <c r="AG26" i="22" s="1"/>
  <c r="AH26" i="22" s="1"/>
  <c r="AI26" i="22" s="1"/>
  <c r="AJ26" i="22" s="1"/>
  <c r="AL26" i="22" s="1"/>
  <c r="AM26" i="22" s="1"/>
  <c r="AN26" i="22" s="1"/>
  <c r="AO26" i="22" s="1"/>
  <c r="AQ26" i="22" s="1"/>
  <c r="AS26" i="22" s="1"/>
  <c r="AU26" i="22" s="1"/>
  <c r="AV26" i="22" s="1"/>
  <c r="AW26" i="22" s="1"/>
  <c r="P30" i="22"/>
  <c r="R30" i="22" s="1"/>
  <c r="T30" i="22" s="1"/>
  <c r="U30" i="22" s="1"/>
  <c r="W30" i="22" s="1"/>
  <c r="X30" i="22" s="1"/>
  <c r="Y30" i="22" s="1"/>
  <c r="Z30" i="22" s="1"/>
  <c r="AA30" i="22" s="1"/>
  <c r="AC30" i="22" s="1"/>
  <c r="AE30" i="22" s="1"/>
  <c r="AG30" i="22" s="1"/>
  <c r="AH30" i="22" s="1"/>
  <c r="AI30" i="22" s="1"/>
  <c r="AJ30" i="22" s="1"/>
  <c r="AL30" i="22" s="1"/>
  <c r="AM30" i="22" s="1"/>
  <c r="AN30" i="22" s="1"/>
  <c r="AO30" i="22" s="1"/>
  <c r="AQ30" i="22" s="1"/>
  <c r="AS30" i="22" s="1"/>
  <c r="AU30" i="22" s="1"/>
  <c r="AV30" i="22" s="1"/>
  <c r="AW30" i="22" s="1"/>
  <c r="N30" i="22"/>
  <c r="O30" i="22"/>
  <c r="N33" i="22"/>
  <c r="O33" i="22"/>
  <c r="P33" i="22"/>
  <c r="R33" i="22" s="1"/>
  <c r="T33" i="22" s="1"/>
  <c r="U33" i="22" s="1"/>
  <c r="W33" i="22" s="1"/>
  <c r="X33" i="22" s="1"/>
  <c r="Y33" i="22" s="1"/>
  <c r="Z33" i="22" s="1"/>
  <c r="AA33" i="22" s="1"/>
  <c r="AC33" i="22" s="1"/>
  <c r="AE33" i="22" s="1"/>
  <c r="AG33" i="22" s="1"/>
  <c r="AH33" i="22" s="1"/>
  <c r="AI33" i="22" s="1"/>
  <c r="AJ33" i="22" s="1"/>
  <c r="AL33" i="22" s="1"/>
  <c r="AM33" i="22" s="1"/>
  <c r="AN33" i="22" s="1"/>
  <c r="AO33" i="22" s="1"/>
  <c r="AQ33" i="22" s="1"/>
  <c r="AS33" i="22" s="1"/>
  <c r="AU33" i="22" s="1"/>
  <c r="AV33" i="22" s="1"/>
  <c r="AW33" i="22" s="1"/>
  <c r="AY59" i="22"/>
  <c r="AX59" i="22"/>
  <c r="AX61" i="22"/>
  <c r="AY61" i="22"/>
  <c r="AX62" i="22"/>
  <c r="AY62" i="22"/>
  <c r="AY63" i="22"/>
  <c r="AX63" i="22"/>
  <c r="AY65" i="22"/>
  <c r="AX65" i="22"/>
  <c r="AX66" i="22"/>
  <c r="AY66" i="22"/>
  <c r="O67" i="22"/>
  <c r="N67" i="22"/>
  <c r="AY67" i="22"/>
  <c r="AX67" i="22"/>
  <c r="AX69" i="22"/>
  <c r="AY69" i="22"/>
  <c r="P71" i="22"/>
  <c r="R71" i="22" s="1"/>
  <c r="T71" i="22" s="1"/>
  <c r="U71" i="22" s="1"/>
  <c r="W71" i="22" s="1"/>
  <c r="X71" i="22" s="1"/>
  <c r="Y71" i="22" s="1"/>
  <c r="Z71" i="22" s="1"/>
  <c r="AA71" i="22" s="1"/>
  <c r="AC71" i="22" s="1"/>
  <c r="AE71" i="22" s="1"/>
  <c r="AG71" i="22" s="1"/>
  <c r="AH71" i="22" s="1"/>
  <c r="AI71" i="22" s="1"/>
  <c r="AJ71" i="22" s="1"/>
  <c r="AL71" i="22" s="1"/>
  <c r="AM71" i="22" s="1"/>
  <c r="AN71" i="22" s="1"/>
  <c r="AO71" i="22" s="1"/>
  <c r="AQ71" i="22" s="1"/>
  <c r="AS71" i="22" s="1"/>
  <c r="AU71" i="22" s="1"/>
  <c r="AV71" i="22" s="1"/>
  <c r="AW71" i="22" s="1"/>
  <c r="N71" i="22"/>
  <c r="O71" i="22"/>
  <c r="AX73" i="22"/>
  <c r="AY73" i="22"/>
  <c r="N78" i="22"/>
  <c r="P78" i="22"/>
  <c r="R78" i="22" s="1"/>
  <c r="T78" i="22" s="1"/>
  <c r="U78" i="22" s="1"/>
  <c r="W78" i="22" s="1"/>
  <c r="X78" i="22" s="1"/>
  <c r="Y78" i="22" s="1"/>
  <c r="Z78" i="22" s="1"/>
  <c r="AA78" i="22" s="1"/>
  <c r="AC78" i="22" s="1"/>
  <c r="AE78" i="22" s="1"/>
  <c r="AG78" i="22" s="1"/>
  <c r="AH78" i="22" s="1"/>
  <c r="AI78" i="22" s="1"/>
  <c r="AJ78" i="22" s="1"/>
  <c r="AL78" i="22" s="1"/>
  <c r="AM78" i="22" s="1"/>
  <c r="AN78" i="22" s="1"/>
  <c r="AO78" i="22" s="1"/>
  <c r="AQ78" i="22" s="1"/>
  <c r="AS78" i="22" s="1"/>
  <c r="AU78" i="22" s="1"/>
  <c r="AV78" i="22" s="1"/>
  <c r="AW78" i="22" s="1"/>
  <c r="O78" i="22"/>
  <c r="N92" i="22"/>
  <c r="O92" i="22"/>
  <c r="AX13" i="22"/>
  <c r="AY13" i="22"/>
  <c r="AY14" i="22"/>
  <c r="AX14" i="22"/>
  <c r="AY15" i="22"/>
  <c r="AX15" i="22"/>
  <c r="O17" i="22"/>
  <c r="N17" i="22"/>
  <c r="P17" i="22"/>
  <c r="R17" i="22" s="1"/>
  <c r="T17" i="22" s="1"/>
  <c r="U17" i="22" s="1"/>
  <c r="W17" i="22" s="1"/>
  <c r="X17" i="22" s="1"/>
  <c r="Y17" i="22" s="1"/>
  <c r="Z17" i="22" s="1"/>
  <c r="AA17" i="22" s="1"/>
  <c r="AC17" i="22" s="1"/>
  <c r="AE17" i="22" s="1"/>
  <c r="AG17" i="22" s="1"/>
  <c r="AH17" i="22" s="1"/>
  <c r="AI17" i="22" s="1"/>
  <c r="AJ17" i="22" s="1"/>
  <c r="AL17" i="22" s="1"/>
  <c r="AM17" i="22" s="1"/>
  <c r="AN17" i="22" s="1"/>
  <c r="AO17" i="22" s="1"/>
  <c r="AQ17" i="22" s="1"/>
  <c r="AS17" i="22" s="1"/>
  <c r="AU17" i="22" s="1"/>
  <c r="AV17" i="22" s="1"/>
  <c r="AW17" i="22" s="1"/>
  <c r="P18" i="22"/>
  <c r="O18" i="22"/>
  <c r="N18" i="22"/>
  <c r="P49" i="22"/>
  <c r="O49" i="22"/>
  <c r="N49" i="22"/>
  <c r="R27" i="22"/>
  <c r="T27" i="22" s="1"/>
  <c r="U27" i="22" s="1"/>
  <c r="W27" i="22" s="1"/>
  <c r="X27" i="22" s="1"/>
  <c r="Y27" i="22" s="1"/>
  <c r="Z27" i="22" s="1"/>
  <c r="AA27" i="22" s="1"/>
  <c r="AC27" i="22" s="1"/>
  <c r="AE27" i="22" s="1"/>
  <c r="AG27" i="22" s="1"/>
  <c r="AH27" i="22" s="1"/>
  <c r="AI27" i="22" s="1"/>
  <c r="AJ27" i="22" s="1"/>
  <c r="AL27" i="22" s="1"/>
  <c r="AM27" i="22" s="1"/>
  <c r="AN27" i="22" s="1"/>
  <c r="AO27" i="22" s="1"/>
  <c r="AQ27" i="22" s="1"/>
  <c r="AS27" i="22" s="1"/>
  <c r="AU27" i="22" s="1"/>
  <c r="AV27" i="22" s="1"/>
  <c r="AW27" i="22" s="1"/>
  <c r="F47" i="22"/>
  <c r="J47" i="22" s="1"/>
  <c r="O84" i="22"/>
  <c r="N84" i="22"/>
  <c r="P87" i="22"/>
  <c r="R87" i="22" s="1"/>
  <c r="T87" i="22" s="1"/>
  <c r="U87" i="22" s="1"/>
  <c r="W87" i="22" s="1"/>
  <c r="X87" i="22" s="1"/>
  <c r="Y87" i="22" s="1"/>
  <c r="Z87" i="22" s="1"/>
  <c r="AA87" i="22" s="1"/>
  <c r="AC87" i="22" s="1"/>
  <c r="AE87" i="22" s="1"/>
  <c r="AG87" i="22" s="1"/>
  <c r="AH87" i="22" s="1"/>
  <c r="AI87" i="22" s="1"/>
  <c r="AJ87" i="22" s="1"/>
  <c r="AL87" i="22" s="1"/>
  <c r="AM87" i="22" s="1"/>
  <c r="AN87" i="22" s="1"/>
  <c r="AO87" i="22" s="1"/>
  <c r="AQ87" i="22" s="1"/>
  <c r="AS87" i="22" s="1"/>
  <c r="AU87" i="22" s="1"/>
  <c r="AV87" i="22" s="1"/>
  <c r="AW87" i="22" s="1"/>
  <c r="O87" i="22"/>
  <c r="N87" i="22"/>
  <c r="N118" i="22"/>
  <c r="O118" i="22"/>
  <c r="O120" i="22"/>
  <c r="N120" i="22"/>
  <c r="N121" i="22"/>
  <c r="O121" i="22"/>
  <c r="P121" i="22"/>
  <c r="O126" i="22"/>
  <c r="N126" i="22"/>
  <c r="N127" i="22"/>
  <c r="P127" i="22"/>
  <c r="O127" i="22"/>
  <c r="O132" i="22"/>
  <c r="N132" i="22"/>
  <c r="P132" i="22"/>
  <c r="R132" i="22" s="1"/>
  <c r="T132" i="22" s="1"/>
  <c r="U132" i="22" s="1"/>
  <c r="W132" i="22" s="1"/>
  <c r="X132" i="22" s="1"/>
  <c r="Y132" i="22" s="1"/>
  <c r="Z132" i="22" s="1"/>
  <c r="AA132" i="22" s="1"/>
  <c r="AC132" i="22" s="1"/>
  <c r="AE132" i="22" s="1"/>
  <c r="AG132" i="22" s="1"/>
  <c r="AH132" i="22" s="1"/>
  <c r="AI132" i="22" s="1"/>
  <c r="AJ132" i="22" s="1"/>
  <c r="AL132" i="22" s="1"/>
  <c r="AM132" i="22" s="1"/>
  <c r="AN132" i="22" s="1"/>
  <c r="AO132" i="22" s="1"/>
  <c r="AQ132" i="22" s="1"/>
  <c r="AS132" i="22" s="1"/>
  <c r="AU132" i="22" s="1"/>
  <c r="AV132" i="22" s="1"/>
  <c r="AW132" i="22" s="1"/>
  <c r="O143" i="22"/>
  <c r="N143" i="22"/>
  <c r="P143" i="22"/>
  <c r="R143" i="22" s="1"/>
  <c r="T143" i="22" s="1"/>
  <c r="U143" i="22" s="1"/>
  <c r="W143" i="22" s="1"/>
  <c r="X143" i="22" s="1"/>
  <c r="Y143" i="22" s="1"/>
  <c r="Z143" i="22" s="1"/>
  <c r="AA143" i="22" s="1"/>
  <c r="AC143" i="22" s="1"/>
  <c r="AE143" i="22" s="1"/>
  <c r="AG143" i="22" s="1"/>
  <c r="AH143" i="22" s="1"/>
  <c r="AI143" i="22" s="1"/>
  <c r="AJ143" i="22" s="1"/>
  <c r="AL143" i="22" s="1"/>
  <c r="AM143" i="22" s="1"/>
  <c r="AN143" i="22" s="1"/>
  <c r="AO143" i="22" s="1"/>
  <c r="AQ143" i="22" s="1"/>
  <c r="AS143" i="22" s="1"/>
  <c r="AU143" i="22" s="1"/>
  <c r="AV143" i="22" s="1"/>
  <c r="AW143" i="22" s="1"/>
  <c r="N145" i="22"/>
  <c r="O145" i="22"/>
  <c r="N146" i="22"/>
  <c r="O146" i="22"/>
  <c r="O149" i="22"/>
  <c r="N149" i="22"/>
  <c r="O151" i="22"/>
  <c r="N151" i="22"/>
  <c r="O153" i="22"/>
  <c r="N153" i="22"/>
  <c r="N154" i="22"/>
  <c r="O154" i="22"/>
  <c r="N157" i="22"/>
  <c r="P157" i="22"/>
  <c r="R157" i="22" s="1"/>
  <c r="T157" i="22" s="1"/>
  <c r="U157" i="22" s="1"/>
  <c r="W157" i="22" s="1"/>
  <c r="X157" i="22" s="1"/>
  <c r="Y157" i="22" s="1"/>
  <c r="Z157" i="22" s="1"/>
  <c r="AA157" i="22" s="1"/>
  <c r="AC157" i="22" s="1"/>
  <c r="AE157" i="22" s="1"/>
  <c r="AG157" i="22" s="1"/>
  <c r="AH157" i="22" s="1"/>
  <c r="AI157" i="22" s="1"/>
  <c r="AJ157" i="22" s="1"/>
  <c r="AL157" i="22" s="1"/>
  <c r="AM157" i="22" s="1"/>
  <c r="AN157" i="22" s="1"/>
  <c r="AO157" i="22" s="1"/>
  <c r="AQ157" i="22" s="1"/>
  <c r="AS157" i="22" s="1"/>
  <c r="AU157" i="22" s="1"/>
  <c r="AV157" i="22" s="1"/>
  <c r="AW157" i="22" s="1"/>
  <c r="O157" i="22"/>
  <c r="N160" i="22"/>
  <c r="O160" i="22"/>
  <c r="AY74" i="22"/>
  <c r="AX74" i="22"/>
  <c r="AY72" i="22"/>
  <c r="AX72" i="22"/>
  <c r="AY70" i="22"/>
  <c r="AX70" i="22"/>
  <c r="AY68" i="22"/>
  <c r="AX68" i="22"/>
  <c r="AX64" i="22"/>
  <c r="AY64" i="22"/>
  <c r="AY60" i="22"/>
  <c r="AX60" i="22"/>
  <c r="O160" i="21"/>
  <c r="N160" i="21"/>
  <c r="P160" i="21"/>
  <c r="T160" i="21" s="1"/>
  <c r="V160" i="21" s="1"/>
  <c r="W160" i="21" s="1"/>
  <c r="Y160" i="21" s="1"/>
  <c r="Z160" i="21" s="1"/>
  <c r="AA160" i="21" s="1"/>
  <c r="AB160" i="21" s="1"/>
  <c r="AC160" i="21" s="1"/>
  <c r="AE160" i="21" s="1"/>
  <c r="AG160" i="21" s="1"/>
  <c r="AI160" i="21" s="1"/>
  <c r="AJ160" i="21" s="1"/>
  <c r="AK160" i="21" s="1"/>
  <c r="AL160" i="21" s="1"/>
  <c r="AN160" i="21" s="1"/>
  <c r="AO160" i="21" s="1"/>
  <c r="AP160" i="21" s="1"/>
  <c r="AQ160" i="21" s="1"/>
  <c r="AS160" i="21" s="1"/>
  <c r="AU160" i="21" s="1"/>
  <c r="AW160" i="21" s="1"/>
  <c r="AX160" i="21" s="1"/>
  <c r="AY160" i="21" s="1"/>
  <c r="P155" i="21"/>
  <c r="T155" i="21" s="1"/>
  <c r="V155" i="21" s="1"/>
  <c r="W155" i="21" s="1"/>
  <c r="Y155" i="21" s="1"/>
  <c r="Z155" i="21" s="1"/>
  <c r="AA155" i="21" s="1"/>
  <c r="AB155" i="21" s="1"/>
  <c r="AC155" i="21" s="1"/>
  <c r="AE155" i="21" s="1"/>
  <c r="AG155" i="21" s="1"/>
  <c r="AI155" i="21" s="1"/>
  <c r="AJ155" i="21" s="1"/>
  <c r="AK155" i="21" s="1"/>
  <c r="AL155" i="21" s="1"/>
  <c r="AN155" i="21" s="1"/>
  <c r="AO155" i="21" s="1"/>
  <c r="AP155" i="21" s="1"/>
  <c r="AQ155" i="21" s="1"/>
  <c r="AS155" i="21" s="1"/>
  <c r="AU155" i="21" s="1"/>
  <c r="AW155" i="21" s="1"/>
  <c r="AX155" i="21" s="1"/>
  <c r="AY155" i="21" s="1"/>
  <c r="O155" i="21"/>
  <c r="N155" i="21"/>
  <c r="N153" i="21"/>
  <c r="P153" i="21"/>
  <c r="T153" i="21" s="1"/>
  <c r="V153" i="21" s="1"/>
  <c r="W153" i="21" s="1"/>
  <c r="Y153" i="21" s="1"/>
  <c r="Z153" i="21" s="1"/>
  <c r="AA153" i="21" s="1"/>
  <c r="AB153" i="21" s="1"/>
  <c r="AC153" i="21" s="1"/>
  <c r="AE153" i="21" s="1"/>
  <c r="AG153" i="21" s="1"/>
  <c r="AI153" i="21" s="1"/>
  <c r="AJ153" i="21" s="1"/>
  <c r="AK153" i="21" s="1"/>
  <c r="AL153" i="21" s="1"/>
  <c r="AN153" i="21" s="1"/>
  <c r="AO153" i="21" s="1"/>
  <c r="AP153" i="21" s="1"/>
  <c r="AQ153" i="21" s="1"/>
  <c r="AS153" i="21" s="1"/>
  <c r="AU153" i="21" s="1"/>
  <c r="AW153" i="21" s="1"/>
  <c r="AX153" i="21" s="1"/>
  <c r="AY153" i="21" s="1"/>
  <c r="O153" i="21"/>
  <c r="P151" i="21"/>
  <c r="O151" i="21"/>
  <c r="N151" i="21"/>
  <c r="O149" i="21"/>
  <c r="N149" i="21"/>
  <c r="P149" i="21"/>
  <c r="O132" i="21"/>
  <c r="P132" i="21"/>
  <c r="T132" i="21" s="1"/>
  <c r="V132" i="21" s="1"/>
  <c r="W132" i="21" s="1"/>
  <c r="Y132" i="21" s="1"/>
  <c r="Z132" i="21" s="1"/>
  <c r="AA132" i="21" s="1"/>
  <c r="AB132" i="21" s="1"/>
  <c r="AC132" i="21" s="1"/>
  <c r="AE132" i="21" s="1"/>
  <c r="AG132" i="21" s="1"/>
  <c r="AI132" i="21" s="1"/>
  <c r="AJ132" i="21" s="1"/>
  <c r="AK132" i="21" s="1"/>
  <c r="AL132" i="21" s="1"/>
  <c r="AN132" i="21" s="1"/>
  <c r="AO132" i="21" s="1"/>
  <c r="AP132" i="21" s="1"/>
  <c r="AQ132" i="21" s="1"/>
  <c r="AS132" i="21" s="1"/>
  <c r="AU132" i="21" s="1"/>
  <c r="AW132" i="21" s="1"/>
  <c r="AX132" i="21" s="1"/>
  <c r="AY132" i="21" s="1"/>
  <c r="N132" i="21"/>
  <c r="N129" i="21"/>
  <c r="P129" i="21"/>
  <c r="T129" i="21" s="1"/>
  <c r="V129" i="21" s="1"/>
  <c r="W129" i="21" s="1"/>
  <c r="Y129" i="21" s="1"/>
  <c r="Z129" i="21" s="1"/>
  <c r="AA129" i="21" s="1"/>
  <c r="AB129" i="21" s="1"/>
  <c r="AC129" i="21" s="1"/>
  <c r="AE129" i="21" s="1"/>
  <c r="AG129" i="21" s="1"/>
  <c r="AI129" i="21" s="1"/>
  <c r="AJ129" i="21" s="1"/>
  <c r="AK129" i="21" s="1"/>
  <c r="AL129" i="21" s="1"/>
  <c r="AN129" i="21" s="1"/>
  <c r="AO129" i="21" s="1"/>
  <c r="AP129" i="21" s="1"/>
  <c r="AQ129" i="21" s="1"/>
  <c r="AS129" i="21" s="1"/>
  <c r="AU129" i="21" s="1"/>
  <c r="AW129" i="21" s="1"/>
  <c r="AX129" i="21" s="1"/>
  <c r="AY129" i="21" s="1"/>
  <c r="O129" i="21"/>
  <c r="P126" i="21"/>
  <c r="T126" i="21" s="1"/>
  <c r="V126" i="21" s="1"/>
  <c r="W126" i="21" s="1"/>
  <c r="Y126" i="21" s="1"/>
  <c r="Z126" i="21" s="1"/>
  <c r="AA126" i="21" s="1"/>
  <c r="AB126" i="21" s="1"/>
  <c r="AC126" i="21" s="1"/>
  <c r="AE126" i="21" s="1"/>
  <c r="AG126" i="21" s="1"/>
  <c r="AI126" i="21" s="1"/>
  <c r="AJ126" i="21" s="1"/>
  <c r="AK126" i="21" s="1"/>
  <c r="AL126" i="21" s="1"/>
  <c r="AN126" i="21" s="1"/>
  <c r="AO126" i="21" s="1"/>
  <c r="AP126" i="21" s="1"/>
  <c r="AQ126" i="21" s="1"/>
  <c r="AS126" i="21" s="1"/>
  <c r="AU126" i="21" s="1"/>
  <c r="AW126" i="21" s="1"/>
  <c r="AX126" i="21" s="1"/>
  <c r="AY126" i="21" s="1"/>
  <c r="N126" i="21"/>
  <c r="O126" i="21"/>
  <c r="N123" i="21"/>
  <c r="P123" i="21"/>
  <c r="T123" i="21" s="1"/>
  <c r="V123" i="21" s="1"/>
  <c r="W123" i="21" s="1"/>
  <c r="Y123" i="21" s="1"/>
  <c r="Z123" i="21" s="1"/>
  <c r="AA123" i="21" s="1"/>
  <c r="AB123" i="21" s="1"/>
  <c r="AC123" i="21" s="1"/>
  <c r="AE123" i="21" s="1"/>
  <c r="AG123" i="21" s="1"/>
  <c r="AI123" i="21" s="1"/>
  <c r="AJ123" i="21" s="1"/>
  <c r="AK123" i="21" s="1"/>
  <c r="AL123" i="21" s="1"/>
  <c r="AN123" i="21" s="1"/>
  <c r="AO123" i="21" s="1"/>
  <c r="AP123" i="21" s="1"/>
  <c r="AQ123" i="21" s="1"/>
  <c r="AS123" i="21" s="1"/>
  <c r="AU123" i="21" s="1"/>
  <c r="AW123" i="21" s="1"/>
  <c r="AX123" i="21" s="1"/>
  <c r="AY123" i="21" s="1"/>
  <c r="O123" i="21"/>
  <c r="O120" i="21"/>
  <c r="N120" i="21"/>
  <c r="P120" i="21"/>
  <c r="T120" i="21" s="1"/>
  <c r="V120" i="21" s="1"/>
  <c r="W120" i="21" s="1"/>
  <c r="Y120" i="21" s="1"/>
  <c r="Z120" i="21" s="1"/>
  <c r="AA120" i="21" s="1"/>
  <c r="AB120" i="21" s="1"/>
  <c r="AC120" i="21" s="1"/>
  <c r="AE120" i="21" s="1"/>
  <c r="AG120" i="21" s="1"/>
  <c r="AI120" i="21" s="1"/>
  <c r="AJ120" i="21" s="1"/>
  <c r="AK120" i="21" s="1"/>
  <c r="AL120" i="21" s="1"/>
  <c r="AN120" i="21" s="1"/>
  <c r="AO120" i="21" s="1"/>
  <c r="AP120" i="21" s="1"/>
  <c r="AQ120" i="21" s="1"/>
  <c r="AS120" i="21" s="1"/>
  <c r="AU120" i="21" s="1"/>
  <c r="AW120" i="21" s="1"/>
  <c r="AX120" i="21" s="1"/>
  <c r="AY120" i="21" s="1"/>
  <c r="P117" i="21"/>
  <c r="T117" i="21" s="1"/>
  <c r="V117" i="21" s="1"/>
  <c r="W117" i="21" s="1"/>
  <c r="Y117" i="21" s="1"/>
  <c r="Z117" i="21" s="1"/>
  <c r="AA117" i="21" s="1"/>
  <c r="AB117" i="21" s="1"/>
  <c r="AC117" i="21" s="1"/>
  <c r="AE117" i="21" s="1"/>
  <c r="AG117" i="21" s="1"/>
  <c r="AI117" i="21" s="1"/>
  <c r="AJ117" i="21" s="1"/>
  <c r="AK117" i="21" s="1"/>
  <c r="AL117" i="21" s="1"/>
  <c r="AN117" i="21" s="1"/>
  <c r="AO117" i="21" s="1"/>
  <c r="AP117" i="21" s="1"/>
  <c r="AQ117" i="21" s="1"/>
  <c r="AS117" i="21" s="1"/>
  <c r="AU117" i="21" s="1"/>
  <c r="AW117" i="21" s="1"/>
  <c r="AX117" i="21" s="1"/>
  <c r="AY117" i="21" s="1"/>
  <c r="N117" i="21"/>
  <c r="O117" i="21"/>
  <c r="N116" i="21"/>
  <c r="O116" i="21"/>
  <c r="P116" i="21"/>
  <c r="T116" i="21" s="1"/>
  <c r="V116" i="21" s="1"/>
  <c r="W116" i="21" s="1"/>
  <c r="Y116" i="21" s="1"/>
  <c r="Z116" i="21" s="1"/>
  <c r="AA116" i="21" s="1"/>
  <c r="AB116" i="21" s="1"/>
  <c r="AC116" i="21" s="1"/>
  <c r="AE116" i="21" s="1"/>
  <c r="AG116" i="21" s="1"/>
  <c r="AI116" i="21" s="1"/>
  <c r="AJ116" i="21" s="1"/>
  <c r="AK116" i="21" s="1"/>
  <c r="AL116" i="21" s="1"/>
  <c r="AN116" i="21" s="1"/>
  <c r="AO116" i="21" s="1"/>
  <c r="AP116" i="21" s="1"/>
  <c r="AQ116" i="21" s="1"/>
  <c r="AS116" i="21" s="1"/>
  <c r="AU116" i="21" s="1"/>
  <c r="AW116" i="21" s="1"/>
  <c r="AX116" i="21" s="1"/>
  <c r="AY116" i="21" s="1"/>
  <c r="N115" i="21"/>
  <c r="O115" i="21"/>
  <c r="P115" i="21"/>
  <c r="T115" i="21" s="1"/>
  <c r="V115" i="21" s="1"/>
  <c r="W115" i="21" s="1"/>
  <c r="Y115" i="21" s="1"/>
  <c r="Z115" i="21" s="1"/>
  <c r="AA115" i="21" s="1"/>
  <c r="AB115" i="21" s="1"/>
  <c r="AC115" i="21" s="1"/>
  <c r="AE115" i="21" s="1"/>
  <c r="AG115" i="21" s="1"/>
  <c r="AI115" i="21" s="1"/>
  <c r="AJ115" i="21" s="1"/>
  <c r="AK115" i="21" s="1"/>
  <c r="AL115" i="21" s="1"/>
  <c r="AN115" i="21" s="1"/>
  <c r="AO115" i="21" s="1"/>
  <c r="AP115" i="21" s="1"/>
  <c r="AQ115" i="21" s="1"/>
  <c r="AS115" i="21" s="1"/>
  <c r="AU115" i="21" s="1"/>
  <c r="AW115" i="21" s="1"/>
  <c r="AX115" i="21" s="1"/>
  <c r="AY115" i="21" s="1"/>
  <c r="N114" i="21"/>
  <c r="O114" i="21"/>
  <c r="P114" i="21"/>
  <c r="T114" i="21" s="1"/>
  <c r="V114" i="21" s="1"/>
  <c r="W114" i="21" s="1"/>
  <c r="Y114" i="21" s="1"/>
  <c r="Z114" i="21" s="1"/>
  <c r="AA114" i="21" s="1"/>
  <c r="AB114" i="21" s="1"/>
  <c r="AC114" i="21" s="1"/>
  <c r="AE114" i="21" s="1"/>
  <c r="AG114" i="21" s="1"/>
  <c r="AI114" i="21" s="1"/>
  <c r="AJ114" i="21" s="1"/>
  <c r="AK114" i="21" s="1"/>
  <c r="AL114" i="21" s="1"/>
  <c r="AN114" i="21" s="1"/>
  <c r="AO114" i="21" s="1"/>
  <c r="AP114" i="21" s="1"/>
  <c r="AQ114" i="21" s="1"/>
  <c r="AS114" i="21" s="1"/>
  <c r="AU114" i="21" s="1"/>
  <c r="AW114" i="21" s="1"/>
  <c r="AX114" i="21" s="1"/>
  <c r="AY114" i="21" s="1"/>
  <c r="N113" i="21"/>
  <c r="O113" i="21"/>
  <c r="P113" i="21"/>
  <c r="T113" i="21" s="1"/>
  <c r="V113" i="21" s="1"/>
  <c r="W113" i="21" s="1"/>
  <c r="Y113" i="21" s="1"/>
  <c r="Z113" i="21" s="1"/>
  <c r="AA113" i="21" s="1"/>
  <c r="AB113" i="21" s="1"/>
  <c r="AC113" i="21" s="1"/>
  <c r="AE113" i="21" s="1"/>
  <c r="AG113" i="21" s="1"/>
  <c r="AI113" i="21" s="1"/>
  <c r="AJ113" i="21" s="1"/>
  <c r="AK113" i="21" s="1"/>
  <c r="AL113" i="21" s="1"/>
  <c r="AN113" i="21" s="1"/>
  <c r="AO113" i="21" s="1"/>
  <c r="AP113" i="21" s="1"/>
  <c r="AQ113" i="21" s="1"/>
  <c r="AS113" i="21" s="1"/>
  <c r="AU113" i="21" s="1"/>
  <c r="AW113" i="21" s="1"/>
  <c r="AX113" i="21" s="1"/>
  <c r="AY113" i="21" s="1"/>
  <c r="O112" i="21"/>
  <c r="P112" i="21"/>
  <c r="T112" i="21" s="1"/>
  <c r="V112" i="21" s="1"/>
  <c r="W112" i="21" s="1"/>
  <c r="Y112" i="21" s="1"/>
  <c r="Z112" i="21" s="1"/>
  <c r="AA112" i="21" s="1"/>
  <c r="AB112" i="21" s="1"/>
  <c r="AC112" i="21" s="1"/>
  <c r="AE112" i="21" s="1"/>
  <c r="AG112" i="21" s="1"/>
  <c r="AI112" i="21" s="1"/>
  <c r="AJ112" i="21" s="1"/>
  <c r="AK112" i="21" s="1"/>
  <c r="AL112" i="21" s="1"/>
  <c r="AN112" i="21" s="1"/>
  <c r="AO112" i="21" s="1"/>
  <c r="AP112" i="21" s="1"/>
  <c r="AQ112" i="21" s="1"/>
  <c r="AS112" i="21" s="1"/>
  <c r="AU112" i="21" s="1"/>
  <c r="AW112" i="21" s="1"/>
  <c r="AX112" i="21" s="1"/>
  <c r="AY112" i="21" s="1"/>
  <c r="N112" i="21"/>
  <c r="O111" i="21"/>
  <c r="N111" i="21"/>
  <c r="P111" i="21"/>
  <c r="T111" i="21" s="1"/>
  <c r="V111" i="21" s="1"/>
  <c r="W111" i="21" s="1"/>
  <c r="Y111" i="21" s="1"/>
  <c r="Z111" i="21" s="1"/>
  <c r="AA111" i="21" s="1"/>
  <c r="AB111" i="21" s="1"/>
  <c r="AC111" i="21" s="1"/>
  <c r="AE111" i="21" s="1"/>
  <c r="AG111" i="21" s="1"/>
  <c r="AI111" i="21" s="1"/>
  <c r="AJ111" i="21" s="1"/>
  <c r="AK111" i="21" s="1"/>
  <c r="AL111" i="21" s="1"/>
  <c r="AN111" i="21" s="1"/>
  <c r="AO111" i="21" s="1"/>
  <c r="AP111" i="21" s="1"/>
  <c r="AQ111" i="21" s="1"/>
  <c r="AS111" i="21" s="1"/>
  <c r="AU111" i="21" s="1"/>
  <c r="AW111" i="21" s="1"/>
  <c r="AX111" i="21" s="1"/>
  <c r="AY111" i="21" s="1"/>
  <c r="O110" i="21"/>
  <c r="P110" i="21"/>
  <c r="T110" i="21" s="1"/>
  <c r="V110" i="21" s="1"/>
  <c r="W110" i="21" s="1"/>
  <c r="Y110" i="21" s="1"/>
  <c r="Z110" i="21" s="1"/>
  <c r="AA110" i="21" s="1"/>
  <c r="AB110" i="21" s="1"/>
  <c r="AC110" i="21" s="1"/>
  <c r="AE110" i="21" s="1"/>
  <c r="AG110" i="21" s="1"/>
  <c r="AI110" i="21" s="1"/>
  <c r="AJ110" i="21" s="1"/>
  <c r="AK110" i="21" s="1"/>
  <c r="AL110" i="21" s="1"/>
  <c r="AN110" i="21" s="1"/>
  <c r="AO110" i="21" s="1"/>
  <c r="AP110" i="21" s="1"/>
  <c r="AQ110" i="21" s="1"/>
  <c r="AS110" i="21" s="1"/>
  <c r="AU110" i="21" s="1"/>
  <c r="AW110" i="21" s="1"/>
  <c r="AX110" i="21" s="1"/>
  <c r="AY110" i="21" s="1"/>
  <c r="N110" i="21"/>
  <c r="P109" i="21"/>
  <c r="T109" i="21" s="1"/>
  <c r="V109" i="21" s="1"/>
  <c r="W109" i="21" s="1"/>
  <c r="Y109" i="21" s="1"/>
  <c r="Z109" i="21" s="1"/>
  <c r="AA109" i="21" s="1"/>
  <c r="AB109" i="21" s="1"/>
  <c r="AC109" i="21" s="1"/>
  <c r="AE109" i="21" s="1"/>
  <c r="AG109" i="21" s="1"/>
  <c r="AI109" i="21" s="1"/>
  <c r="AJ109" i="21" s="1"/>
  <c r="AK109" i="21" s="1"/>
  <c r="AL109" i="21" s="1"/>
  <c r="AN109" i="21" s="1"/>
  <c r="AO109" i="21" s="1"/>
  <c r="AP109" i="21" s="1"/>
  <c r="AQ109" i="21" s="1"/>
  <c r="AS109" i="21" s="1"/>
  <c r="AU109" i="21" s="1"/>
  <c r="AW109" i="21" s="1"/>
  <c r="AX109" i="21" s="1"/>
  <c r="AY109" i="21" s="1"/>
  <c r="N109" i="21"/>
  <c r="O109" i="21"/>
  <c r="O108" i="21"/>
  <c r="N108" i="21"/>
  <c r="P108" i="21"/>
  <c r="T108" i="21" s="1"/>
  <c r="V108" i="21" s="1"/>
  <c r="W108" i="21" s="1"/>
  <c r="Y108" i="21" s="1"/>
  <c r="Z108" i="21" s="1"/>
  <c r="AA108" i="21" s="1"/>
  <c r="AB108" i="21" s="1"/>
  <c r="AC108" i="21" s="1"/>
  <c r="AE108" i="21" s="1"/>
  <c r="AG108" i="21" s="1"/>
  <c r="AI108" i="21" s="1"/>
  <c r="AJ108" i="21" s="1"/>
  <c r="AK108" i="21" s="1"/>
  <c r="AL108" i="21" s="1"/>
  <c r="AN108" i="21" s="1"/>
  <c r="AO108" i="21" s="1"/>
  <c r="AP108" i="21" s="1"/>
  <c r="AQ108" i="21" s="1"/>
  <c r="AS108" i="21" s="1"/>
  <c r="AU108" i="21" s="1"/>
  <c r="AW108" i="21" s="1"/>
  <c r="AX108" i="21" s="1"/>
  <c r="AY108" i="21" s="1"/>
  <c r="P107" i="21"/>
  <c r="T107" i="21" s="1"/>
  <c r="V107" i="21" s="1"/>
  <c r="W107" i="21" s="1"/>
  <c r="Y107" i="21" s="1"/>
  <c r="Z107" i="21" s="1"/>
  <c r="AA107" i="21" s="1"/>
  <c r="AB107" i="21" s="1"/>
  <c r="AC107" i="21" s="1"/>
  <c r="AE107" i="21" s="1"/>
  <c r="AG107" i="21" s="1"/>
  <c r="AI107" i="21" s="1"/>
  <c r="AJ107" i="21" s="1"/>
  <c r="AK107" i="21" s="1"/>
  <c r="AL107" i="21" s="1"/>
  <c r="AN107" i="21" s="1"/>
  <c r="AO107" i="21" s="1"/>
  <c r="AP107" i="21" s="1"/>
  <c r="AQ107" i="21" s="1"/>
  <c r="AS107" i="21" s="1"/>
  <c r="AU107" i="21" s="1"/>
  <c r="AW107" i="21" s="1"/>
  <c r="AX107" i="21" s="1"/>
  <c r="AY107" i="21" s="1"/>
  <c r="N107" i="21"/>
  <c r="O107" i="21"/>
  <c r="N106" i="21"/>
  <c r="P106" i="21"/>
  <c r="T106" i="21" s="1"/>
  <c r="V106" i="21" s="1"/>
  <c r="W106" i="21" s="1"/>
  <c r="Y106" i="21" s="1"/>
  <c r="Z106" i="21" s="1"/>
  <c r="AA106" i="21" s="1"/>
  <c r="AB106" i="21" s="1"/>
  <c r="AC106" i="21" s="1"/>
  <c r="AE106" i="21" s="1"/>
  <c r="AG106" i="21" s="1"/>
  <c r="AI106" i="21" s="1"/>
  <c r="AJ106" i="21" s="1"/>
  <c r="AK106" i="21" s="1"/>
  <c r="AL106" i="21" s="1"/>
  <c r="AN106" i="21" s="1"/>
  <c r="AO106" i="21" s="1"/>
  <c r="AP106" i="21" s="1"/>
  <c r="AQ106" i="21" s="1"/>
  <c r="AS106" i="21" s="1"/>
  <c r="AU106" i="21" s="1"/>
  <c r="AW106" i="21" s="1"/>
  <c r="AX106" i="21" s="1"/>
  <c r="AY106" i="21" s="1"/>
  <c r="O106" i="21"/>
  <c r="O105" i="21"/>
  <c r="P105" i="21"/>
  <c r="T105" i="21" s="1"/>
  <c r="V105" i="21" s="1"/>
  <c r="W105" i="21" s="1"/>
  <c r="Y105" i="21" s="1"/>
  <c r="Z105" i="21" s="1"/>
  <c r="AA105" i="21" s="1"/>
  <c r="AB105" i="21" s="1"/>
  <c r="AC105" i="21" s="1"/>
  <c r="AE105" i="21" s="1"/>
  <c r="AG105" i="21" s="1"/>
  <c r="AI105" i="21" s="1"/>
  <c r="AJ105" i="21" s="1"/>
  <c r="AK105" i="21" s="1"/>
  <c r="AL105" i="21" s="1"/>
  <c r="AN105" i="21" s="1"/>
  <c r="AO105" i="21" s="1"/>
  <c r="AP105" i="21" s="1"/>
  <c r="AQ105" i="21" s="1"/>
  <c r="AS105" i="21" s="1"/>
  <c r="AU105" i="21" s="1"/>
  <c r="AW105" i="21" s="1"/>
  <c r="AX105" i="21" s="1"/>
  <c r="AY105" i="21" s="1"/>
  <c r="N105" i="21"/>
  <c r="N104" i="21"/>
  <c r="O104" i="21"/>
  <c r="P104" i="21"/>
  <c r="T104" i="21" s="1"/>
  <c r="V104" i="21" s="1"/>
  <c r="W104" i="21" s="1"/>
  <c r="Y104" i="21" s="1"/>
  <c r="Z104" i="21" s="1"/>
  <c r="AA104" i="21" s="1"/>
  <c r="AB104" i="21" s="1"/>
  <c r="AC104" i="21" s="1"/>
  <c r="AE104" i="21" s="1"/>
  <c r="AG104" i="21" s="1"/>
  <c r="AI104" i="21" s="1"/>
  <c r="AJ104" i="21" s="1"/>
  <c r="AK104" i="21" s="1"/>
  <c r="AL104" i="21" s="1"/>
  <c r="AN104" i="21" s="1"/>
  <c r="AO104" i="21" s="1"/>
  <c r="AP104" i="21" s="1"/>
  <c r="AQ104" i="21" s="1"/>
  <c r="AS104" i="21" s="1"/>
  <c r="AU104" i="21" s="1"/>
  <c r="AW104" i="21" s="1"/>
  <c r="AX104" i="21" s="1"/>
  <c r="AY104" i="21" s="1"/>
  <c r="P103" i="21"/>
  <c r="T103" i="21" s="1"/>
  <c r="V103" i="21" s="1"/>
  <c r="W103" i="21" s="1"/>
  <c r="Y103" i="21" s="1"/>
  <c r="Z103" i="21" s="1"/>
  <c r="AA103" i="21" s="1"/>
  <c r="AB103" i="21" s="1"/>
  <c r="AC103" i="21" s="1"/>
  <c r="AE103" i="21" s="1"/>
  <c r="AG103" i="21" s="1"/>
  <c r="AI103" i="21" s="1"/>
  <c r="AJ103" i="21" s="1"/>
  <c r="AK103" i="21" s="1"/>
  <c r="AL103" i="21" s="1"/>
  <c r="AN103" i="21" s="1"/>
  <c r="AO103" i="21" s="1"/>
  <c r="AP103" i="21" s="1"/>
  <c r="AQ103" i="21" s="1"/>
  <c r="AS103" i="21" s="1"/>
  <c r="AU103" i="21" s="1"/>
  <c r="AW103" i="21" s="1"/>
  <c r="AX103" i="21" s="1"/>
  <c r="AY103" i="21" s="1"/>
  <c r="N103" i="21"/>
  <c r="O103" i="21"/>
  <c r="P102" i="21"/>
  <c r="T102" i="21" s="1"/>
  <c r="V102" i="21" s="1"/>
  <c r="W102" i="21" s="1"/>
  <c r="Y102" i="21" s="1"/>
  <c r="Z102" i="21" s="1"/>
  <c r="AA102" i="21" s="1"/>
  <c r="AB102" i="21" s="1"/>
  <c r="AC102" i="21" s="1"/>
  <c r="AE102" i="21" s="1"/>
  <c r="AG102" i="21" s="1"/>
  <c r="AI102" i="21" s="1"/>
  <c r="AJ102" i="21" s="1"/>
  <c r="AK102" i="21" s="1"/>
  <c r="AL102" i="21" s="1"/>
  <c r="AN102" i="21" s="1"/>
  <c r="AO102" i="21" s="1"/>
  <c r="AP102" i="21" s="1"/>
  <c r="AQ102" i="21" s="1"/>
  <c r="AS102" i="21" s="1"/>
  <c r="AU102" i="21" s="1"/>
  <c r="AW102" i="21" s="1"/>
  <c r="AX102" i="21" s="1"/>
  <c r="AY102" i="21" s="1"/>
  <c r="O102" i="21"/>
  <c r="N102" i="21"/>
  <c r="P101" i="21"/>
  <c r="T101" i="21" s="1"/>
  <c r="V101" i="21" s="1"/>
  <c r="W101" i="21" s="1"/>
  <c r="Y101" i="21" s="1"/>
  <c r="Z101" i="21" s="1"/>
  <c r="AA101" i="21" s="1"/>
  <c r="AB101" i="21" s="1"/>
  <c r="AC101" i="21" s="1"/>
  <c r="AE101" i="21" s="1"/>
  <c r="AG101" i="21" s="1"/>
  <c r="AI101" i="21" s="1"/>
  <c r="AJ101" i="21" s="1"/>
  <c r="AK101" i="21" s="1"/>
  <c r="AL101" i="21" s="1"/>
  <c r="AN101" i="21" s="1"/>
  <c r="AO101" i="21" s="1"/>
  <c r="AP101" i="21" s="1"/>
  <c r="AQ101" i="21" s="1"/>
  <c r="AS101" i="21" s="1"/>
  <c r="AU101" i="21" s="1"/>
  <c r="AW101" i="21" s="1"/>
  <c r="AX101" i="21" s="1"/>
  <c r="AY101" i="21" s="1"/>
  <c r="O101" i="21"/>
  <c r="N101" i="21"/>
  <c r="P100" i="21"/>
  <c r="T100" i="21" s="1"/>
  <c r="V100" i="21" s="1"/>
  <c r="W100" i="21" s="1"/>
  <c r="Y100" i="21" s="1"/>
  <c r="Z100" i="21" s="1"/>
  <c r="AA100" i="21" s="1"/>
  <c r="AB100" i="21" s="1"/>
  <c r="AC100" i="21" s="1"/>
  <c r="AE100" i="21" s="1"/>
  <c r="AG100" i="21" s="1"/>
  <c r="AI100" i="21" s="1"/>
  <c r="AJ100" i="21" s="1"/>
  <c r="AK100" i="21" s="1"/>
  <c r="AL100" i="21" s="1"/>
  <c r="AN100" i="21" s="1"/>
  <c r="AO100" i="21" s="1"/>
  <c r="AP100" i="21" s="1"/>
  <c r="AQ100" i="21" s="1"/>
  <c r="AS100" i="21" s="1"/>
  <c r="AU100" i="21" s="1"/>
  <c r="AW100" i="21" s="1"/>
  <c r="AX100" i="21" s="1"/>
  <c r="AY100" i="21" s="1"/>
  <c r="O100" i="21"/>
  <c r="O99" i="21"/>
  <c r="P99" i="21"/>
  <c r="T99" i="21" s="1"/>
  <c r="V99" i="21" s="1"/>
  <c r="W99" i="21" s="1"/>
  <c r="Y99" i="21" s="1"/>
  <c r="Z99" i="21" s="1"/>
  <c r="AA99" i="21" s="1"/>
  <c r="AB99" i="21" s="1"/>
  <c r="AC99" i="21" s="1"/>
  <c r="AE99" i="21" s="1"/>
  <c r="AG99" i="21" s="1"/>
  <c r="AI99" i="21" s="1"/>
  <c r="AJ99" i="21" s="1"/>
  <c r="AK99" i="21" s="1"/>
  <c r="AL99" i="21" s="1"/>
  <c r="AN99" i="21" s="1"/>
  <c r="AO99" i="21" s="1"/>
  <c r="AP99" i="21" s="1"/>
  <c r="AQ99" i="21" s="1"/>
  <c r="AS99" i="21" s="1"/>
  <c r="AU99" i="21" s="1"/>
  <c r="AW99" i="21" s="1"/>
  <c r="AX99" i="21" s="1"/>
  <c r="AY99" i="21" s="1"/>
  <c r="N99" i="21"/>
  <c r="N98" i="21"/>
  <c r="O98" i="21"/>
  <c r="P98" i="21"/>
  <c r="T98" i="21" s="1"/>
  <c r="V98" i="21" s="1"/>
  <c r="W98" i="21" s="1"/>
  <c r="Y98" i="21" s="1"/>
  <c r="Z98" i="21" s="1"/>
  <c r="AA98" i="21" s="1"/>
  <c r="AB98" i="21" s="1"/>
  <c r="AC98" i="21" s="1"/>
  <c r="AE98" i="21" s="1"/>
  <c r="AG98" i="21" s="1"/>
  <c r="AI98" i="21" s="1"/>
  <c r="AJ98" i="21" s="1"/>
  <c r="AK98" i="21" s="1"/>
  <c r="AL98" i="21" s="1"/>
  <c r="AN98" i="21" s="1"/>
  <c r="AO98" i="21" s="1"/>
  <c r="AP98" i="21" s="1"/>
  <c r="AQ98" i="21" s="1"/>
  <c r="AS98" i="21" s="1"/>
  <c r="AU98" i="21" s="1"/>
  <c r="AW98" i="21" s="1"/>
  <c r="AX98" i="21" s="1"/>
  <c r="AY98" i="21" s="1"/>
  <c r="P97" i="21"/>
  <c r="T97" i="21" s="1"/>
  <c r="V97" i="21" s="1"/>
  <c r="W97" i="21" s="1"/>
  <c r="Y97" i="21" s="1"/>
  <c r="Z97" i="21" s="1"/>
  <c r="AA97" i="21" s="1"/>
  <c r="AB97" i="21" s="1"/>
  <c r="AC97" i="21" s="1"/>
  <c r="AE97" i="21" s="1"/>
  <c r="AG97" i="21" s="1"/>
  <c r="AI97" i="21" s="1"/>
  <c r="AJ97" i="21" s="1"/>
  <c r="AK97" i="21" s="1"/>
  <c r="AL97" i="21" s="1"/>
  <c r="AN97" i="21" s="1"/>
  <c r="AO97" i="21" s="1"/>
  <c r="AP97" i="21" s="1"/>
  <c r="AQ97" i="21" s="1"/>
  <c r="AS97" i="21" s="1"/>
  <c r="AU97" i="21" s="1"/>
  <c r="AW97" i="21" s="1"/>
  <c r="AX97" i="21" s="1"/>
  <c r="AY97" i="21" s="1"/>
  <c r="O97" i="21"/>
  <c r="N97" i="21"/>
  <c r="O96" i="21"/>
  <c r="N96" i="21"/>
  <c r="P96" i="21"/>
  <c r="T96" i="21" s="1"/>
  <c r="V96" i="21" s="1"/>
  <c r="W96" i="21" s="1"/>
  <c r="Y96" i="21" s="1"/>
  <c r="Z96" i="21" s="1"/>
  <c r="AA96" i="21" s="1"/>
  <c r="AB96" i="21" s="1"/>
  <c r="AC96" i="21" s="1"/>
  <c r="AE96" i="21" s="1"/>
  <c r="AG96" i="21" s="1"/>
  <c r="AI96" i="21" s="1"/>
  <c r="AJ96" i="21" s="1"/>
  <c r="AK96" i="21" s="1"/>
  <c r="AL96" i="21" s="1"/>
  <c r="AN96" i="21" s="1"/>
  <c r="AO96" i="21" s="1"/>
  <c r="AP96" i="21" s="1"/>
  <c r="AQ96" i="21" s="1"/>
  <c r="AS96" i="21" s="1"/>
  <c r="AU96" i="21" s="1"/>
  <c r="AW96" i="21" s="1"/>
  <c r="AX96" i="21" s="1"/>
  <c r="AY96" i="21" s="1"/>
  <c r="O95" i="21"/>
  <c r="N95" i="21"/>
  <c r="P95" i="21"/>
  <c r="T95" i="21" s="1"/>
  <c r="V95" i="21" s="1"/>
  <c r="W95" i="21" s="1"/>
  <c r="Y95" i="21" s="1"/>
  <c r="Z95" i="21" s="1"/>
  <c r="AA95" i="21" s="1"/>
  <c r="AB95" i="21" s="1"/>
  <c r="AC95" i="21" s="1"/>
  <c r="AE95" i="21" s="1"/>
  <c r="AG95" i="21" s="1"/>
  <c r="AI95" i="21" s="1"/>
  <c r="AJ95" i="21" s="1"/>
  <c r="AK95" i="21" s="1"/>
  <c r="AL95" i="21" s="1"/>
  <c r="AN95" i="21" s="1"/>
  <c r="AO95" i="21" s="1"/>
  <c r="AP95" i="21" s="1"/>
  <c r="AQ95" i="21" s="1"/>
  <c r="AS95" i="21" s="1"/>
  <c r="AU95" i="21" s="1"/>
  <c r="AW95" i="21" s="1"/>
  <c r="AX95" i="21" s="1"/>
  <c r="AY95" i="21" s="1"/>
  <c r="O94" i="21"/>
  <c r="P94" i="21"/>
  <c r="T94" i="21" s="1"/>
  <c r="V94" i="21" s="1"/>
  <c r="W94" i="21" s="1"/>
  <c r="Y94" i="21" s="1"/>
  <c r="Z94" i="21" s="1"/>
  <c r="AA94" i="21" s="1"/>
  <c r="AB94" i="21" s="1"/>
  <c r="AC94" i="21" s="1"/>
  <c r="AE94" i="21" s="1"/>
  <c r="AG94" i="21" s="1"/>
  <c r="AI94" i="21" s="1"/>
  <c r="AJ94" i="21" s="1"/>
  <c r="AK94" i="21" s="1"/>
  <c r="AL94" i="21" s="1"/>
  <c r="AN94" i="21" s="1"/>
  <c r="AO94" i="21" s="1"/>
  <c r="AP94" i="21" s="1"/>
  <c r="AQ94" i="21" s="1"/>
  <c r="AS94" i="21" s="1"/>
  <c r="AU94" i="21" s="1"/>
  <c r="AW94" i="21" s="1"/>
  <c r="AX94" i="21" s="1"/>
  <c r="AY94" i="21" s="1"/>
  <c r="N94" i="21"/>
  <c r="O93" i="21"/>
  <c r="P93" i="21"/>
  <c r="T93" i="21" s="1"/>
  <c r="V93" i="21" s="1"/>
  <c r="W93" i="21" s="1"/>
  <c r="Y93" i="21" s="1"/>
  <c r="Z93" i="21" s="1"/>
  <c r="AA93" i="21" s="1"/>
  <c r="AB93" i="21" s="1"/>
  <c r="AC93" i="21" s="1"/>
  <c r="AE93" i="21" s="1"/>
  <c r="AG93" i="21" s="1"/>
  <c r="AI93" i="21" s="1"/>
  <c r="AJ93" i="21" s="1"/>
  <c r="AK93" i="21" s="1"/>
  <c r="AL93" i="21" s="1"/>
  <c r="AN93" i="21" s="1"/>
  <c r="AO93" i="21" s="1"/>
  <c r="AP93" i="21" s="1"/>
  <c r="AQ93" i="21" s="1"/>
  <c r="AS93" i="21" s="1"/>
  <c r="AU93" i="21" s="1"/>
  <c r="AW93" i="21" s="1"/>
  <c r="AX93" i="21" s="1"/>
  <c r="AY93" i="21" s="1"/>
  <c r="N93" i="21"/>
  <c r="AZ92" i="21"/>
  <c r="BA92" i="21"/>
  <c r="P91" i="21"/>
  <c r="T91" i="21" s="1"/>
  <c r="V91" i="21" s="1"/>
  <c r="W91" i="21" s="1"/>
  <c r="Y91" i="21" s="1"/>
  <c r="Z91" i="21" s="1"/>
  <c r="AA91" i="21" s="1"/>
  <c r="AB91" i="21" s="1"/>
  <c r="AC91" i="21" s="1"/>
  <c r="AE91" i="21" s="1"/>
  <c r="AG91" i="21" s="1"/>
  <c r="AI91" i="21" s="1"/>
  <c r="AJ91" i="21" s="1"/>
  <c r="AK91" i="21" s="1"/>
  <c r="AL91" i="21" s="1"/>
  <c r="AN91" i="21" s="1"/>
  <c r="AO91" i="21" s="1"/>
  <c r="AP91" i="21" s="1"/>
  <c r="AQ91" i="21" s="1"/>
  <c r="AS91" i="21" s="1"/>
  <c r="AU91" i="21" s="1"/>
  <c r="AW91" i="21" s="1"/>
  <c r="AX91" i="21" s="1"/>
  <c r="AY91" i="21" s="1"/>
  <c r="O91" i="21"/>
  <c r="N91" i="21"/>
  <c r="P90" i="21"/>
  <c r="T90" i="21" s="1"/>
  <c r="V90" i="21" s="1"/>
  <c r="W90" i="21" s="1"/>
  <c r="Y90" i="21" s="1"/>
  <c r="Z90" i="21" s="1"/>
  <c r="AA90" i="21" s="1"/>
  <c r="AB90" i="21" s="1"/>
  <c r="AC90" i="21" s="1"/>
  <c r="AE90" i="21" s="1"/>
  <c r="AG90" i="21" s="1"/>
  <c r="AI90" i="21" s="1"/>
  <c r="AJ90" i="21" s="1"/>
  <c r="AK90" i="21" s="1"/>
  <c r="AL90" i="21" s="1"/>
  <c r="AN90" i="21" s="1"/>
  <c r="AO90" i="21" s="1"/>
  <c r="AP90" i="21" s="1"/>
  <c r="AQ90" i="21" s="1"/>
  <c r="AS90" i="21" s="1"/>
  <c r="AU90" i="21" s="1"/>
  <c r="AW90" i="21" s="1"/>
  <c r="AX90" i="21" s="1"/>
  <c r="AY90" i="21" s="1"/>
  <c r="O90" i="21"/>
  <c r="N90" i="21"/>
  <c r="P89" i="21"/>
  <c r="T89" i="21" s="1"/>
  <c r="V89" i="21" s="1"/>
  <c r="W89" i="21" s="1"/>
  <c r="Y89" i="21" s="1"/>
  <c r="Z89" i="21" s="1"/>
  <c r="AA89" i="21" s="1"/>
  <c r="AB89" i="21" s="1"/>
  <c r="AC89" i="21" s="1"/>
  <c r="AE89" i="21" s="1"/>
  <c r="AG89" i="21" s="1"/>
  <c r="AI89" i="21" s="1"/>
  <c r="AJ89" i="21" s="1"/>
  <c r="AK89" i="21" s="1"/>
  <c r="AL89" i="21" s="1"/>
  <c r="AN89" i="21" s="1"/>
  <c r="AO89" i="21" s="1"/>
  <c r="AP89" i="21" s="1"/>
  <c r="AQ89" i="21" s="1"/>
  <c r="AS89" i="21" s="1"/>
  <c r="AU89" i="21" s="1"/>
  <c r="AW89" i="21" s="1"/>
  <c r="AX89" i="21" s="1"/>
  <c r="AY89" i="21" s="1"/>
  <c r="O89" i="21"/>
  <c r="N89" i="21"/>
  <c r="P88" i="21"/>
  <c r="T88" i="21" s="1"/>
  <c r="V88" i="21" s="1"/>
  <c r="W88" i="21" s="1"/>
  <c r="Y88" i="21" s="1"/>
  <c r="Z88" i="21" s="1"/>
  <c r="AA88" i="21" s="1"/>
  <c r="AB88" i="21" s="1"/>
  <c r="AC88" i="21" s="1"/>
  <c r="AE88" i="21" s="1"/>
  <c r="AG88" i="21" s="1"/>
  <c r="AI88" i="21" s="1"/>
  <c r="AJ88" i="21" s="1"/>
  <c r="AK88" i="21" s="1"/>
  <c r="AL88" i="21" s="1"/>
  <c r="AN88" i="21" s="1"/>
  <c r="AO88" i="21" s="1"/>
  <c r="AP88" i="21" s="1"/>
  <c r="AQ88" i="21" s="1"/>
  <c r="AS88" i="21" s="1"/>
  <c r="AU88" i="21" s="1"/>
  <c r="AW88" i="21" s="1"/>
  <c r="AX88" i="21" s="1"/>
  <c r="AY88" i="21" s="1"/>
  <c r="O88" i="21"/>
  <c r="N88" i="21"/>
  <c r="P87" i="21"/>
  <c r="T87" i="21" s="1"/>
  <c r="V87" i="21" s="1"/>
  <c r="W87" i="21" s="1"/>
  <c r="Y87" i="21" s="1"/>
  <c r="Z87" i="21" s="1"/>
  <c r="AA87" i="21" s="1"/>
  <c r="AB87" i="21" s="1"/>
  <c r="AC87" i="21" s="1"/>
  <c r="AE87" i="21" s="1"/>
  <c r="AG87" i="21" s="1"/>
  <c r="AI87" i="21" s="1"/>
  <c r="AJ87" i="21" s="1"/>
  <c r="AK87" i="21" s="1"/>
  <c r="AL87" i="21" s="1"/>
  <c r="AN87" i="21" s="1"/>
  <c r="AO87" i="21" s="1"/>
  <c r="AP87" i="21" s="1"/>
  <c r="AQ87" i="21" s="1"/>
  <c r="AS87" i="21" s="1"/>
  <c r="AU87" i="21" s="1"/>
  <c r="AW87" i="21" s="1"/>
  <c r="AX87" i="21" s="1"/>
  <c r="AY87" i="21" s="1"/>
  <c r="O87" i="21"/>
  <c r="N87" i="21"/>
  <c r="P86" i="21"/>
  <c r="T86" i="21" s="1"/>
  <c r="V86" i="21" s="1"/>
  <c r="W86" i="21" s="1"/>
  <c r="Y86" i="21" s="1"/>
  <c r="Z86" i="21" s="1"/>
  <c r="AA86" i="21" s="1"/>
  <c r="AB86" i="21" s="1"/>
  <c r="AC86" i="21" s="1"/>
  <c r="AE86" i="21" s="1"/>
  <c r="AG86" i="21" s="1"/>
  <c r="AI86" i="21" s="1"/>
  <c r="AJ86" i="21" s="1"/>
  <c r="AK86" i="21" s="1"/>
  <c r="AL86" i="21" s="1"/>
  <c r="AN86" i="21" s="1"/>
  <c r="AO86" i="21" s="1"/>
  <c r="AP86" i="21" s="1"/>
  <c r="AQ86" i="21" s="1"/>
  <c r="AS86" i="21" s="1"/>
  <c r="AU86" i="21" s="1"/>
  <c r="AW86" i="21" s="1"/>
  <c r="AX86" i="21" s="1"/>
  <c r="AY86" i="21" s="1"/>
  <c r="O86" i="21"/>
  <c r="N86" i="21"/>
  <c r="O85" i="21"/>
  <c r="N85" i="21"/>
  <c r="P85" i="21"/>
  <c r="T85" i="21" s="1"/>
  <c r="V85" i="21" s="1"/>
  <c r="W85" i="21" s="1"/>
  <c r="Y85" i="21" s="1"/>
  <c r="Z85" i="21" s="1"/>
  <c r="AA85" i="21" s="1"/>
  <c r="AB85" i="21" s="1"/>
  <c r="AC85" i="21" s="1"/>
  <c r="AE85" i="21" s="1"/>
  <c r="AG85" i="21" s="1"/>
  <c r="AI85" i="21" s="1"/>
  <c r="AJ85" i="21" s="1"/>
  <c r="AK85" i="21" s="1"/>
  <c r="AL85" i="21" s="1"/>
  <c r="AN85" i="21" s="1"/>
  <c r="AO85" i="21" s="1"/>
  <c r="AP85" i="21" s="1"/>
  <c r="AQ85" i="21" s="1"/>
  <c r="AS85" i="21" s="1"/>
  <c r="AU85" i="21" s="1"/>
  <c r="AW85" i="21" s="1"/>
  <c r="AX85" i="21" s="1"/>
  <c r="AY85" i="21" s="1"/>
  <c r="O84" i="21"/>
  <c r="N84" i="21"/>
  <c r="P84" i="21"/>
  <c r="T84" i="21" s="1"/>
  <c r="V84" i="21" s="1"/>
  <c r="W84" i="21" s="1"/>
  <c r="Y84" i="21" s="1"/>
  <c r="Z84" i="21" s="1"/>
  <c r="AA84" i="21" s="1"/>
  <c r="AB84" i="21" s="1"/>
  <c r="AC84" i="21" s="1"/>
  <c r="AE84" i="21" s="1"/>
  <c r="AG84" i="21" s="1"/>
  <c r="AI84" i="21" s="1"/>
  <c r="AJ84" i="21" s="1"/>
  <c r="AK84" i="21" s="1"/>
  <c r="AL84" i="21" s="1"/>
  <c r="AN84" i="21" s="1"/>
  <c r="AO84" i="21" s="1"/>
  <c r="AP84" i="21" s="1"/>
  <c r="AQ84" i="21" s="1"/>
  <c r="AS84" i="21" s="1"/>
  <c r="AU84" i="21" s="1"/>
  <c r="AW84" i="21" s="1"/>
  <c r="AX84" i="21" s="1"/>
  <c r="AY84" i="21" s="1"/>
  <c r="P83" i="21"/>
  <c r="T83" i="21" s="1"/>
  <c r="V83" i="21" s="1"/>
  <c r="W83" i="21" s="1"/>
  <c r="Y83" i="21" s="1"/>
  <c r="Z83" i="21" s="1"/>
  <c r="AA83" i="21" s="1"/>
  <c r="AB83" i="21" s="1"/>
  <c r="AC83" i="21" s="1"/>
  <c r="AE83" i="21" s="1"/>
  <c r="AG83" i="21" s="1"/>
  <c r="AI83" i="21" s="1"/>
  <c r="AJ83" i="21" s="1"/>
  <c r="AK83" i="21" s="1"/>
  <c r="AL83" i="21" s="1"/>
  <c r="AN83" i="21" s="1"/>
  <c r="AO83" i="21" s="1"/>
  <c r="AP83" i="21" s="1"/>
  <c r="AQ83" i="21" s="1"/>
  <c r="AS83" i="21" s="1"/>
  <c r="AU83" i="21" s="1"/>
  <c r="AW83" i="21" s="1"/>
  <c r="AX83" i="21" s="1"/>
  <c r="AY83" i="21" s="1"/>
  <c r="O83" i="21"/>
  <c r="N83" i="21"/>
  <c r="P82" i="21"/>
  <c r="T82" i="21" s="1"/>
  <c r="V82" i="21" s="1"/>
  <c r="W82" i="21" s="1"/>
  <c r="Y82" i="21" s="1"/>
  <c r="Z82" i="21" s="1"/>
  <c r="AA82" i="21" s="1"/>
  <c r="AB82" i="21" s="1"/>
  <c r="AC82" i="21" s="1"/>
  <c r="AE82" i="21" s="1"/>
  <c r="AG82" i="21" s="1"/>
  <c r="AI82" i="21" s="1"/>
  <c r="AJ82" i="21" s="1"/>
  <c r="AK82" i="21" s="1"/>
  <c r="AL82" i="21" s="1"/>
  <c r="AN82" i="21" s="1"/>
  <c r="AO82" i="21" s="1"/>
  <c r="AP82" i="21" s="1"/>
  <c r="AQ82" i="21" s="1"/>
  <c r="AS82" i="21" s="1"/>
  <c r="AU82" i="21" s="1"/>
  <c r="AW82" i="21" s="1"/>
  <c r="AX82" i="21" s="1"/>
  <c r="AY82" i="21" s="1"/>
  <c r="O82" i="21"/>
  <c r="N82" i="21"/>
  <c r="P81" i="21"/>
  <c r="T81" i="21" s="1"/>
  <c r="V81" i="21" s="1"/>
  <c r="W81" i="21" s="1"/>
  <c r="Y81" i="21" s="1"/>
  <c r="Z81" i="21" s="1"/>
  <c r="AA81" i="21" s="1"/>
  <c r="AB81" i="21" s="1"/>
  <c r="AC81" i="21" s="1"/>
  <c r="AE81" i="21" s="1"/>
  <c r="AG81" i="21" s="1"/>
  <c r="AI81" i="21" s="1"/>
  <c r="AJ81" i="21" s="1"/>
  <c r="AK81" i="21" s="1"/>
  <c r="AL81" i="21" s="1"/>
  <c r="AN81" i="21" s="1"/>
  <c r="AO81" i="21" s="1"/>
  <c r="AP81" i="21" s="1"/>
  <c r="AQ81" i="21" s="1"/>
  <c r="AS81" i="21" s="1"/>
  <c r="AU81" i="21" s="1"/>
  <c r="AW81" i="21" s="1"/>
  <c r="AX81" i="21" s="1"/>
  <c r="AY81" i="21" s="1"/>
  <c r="O81" i="21"/>
  <c r="N81" i="21"/>
  <c r="P80" i="21"/>
  <c r="T80" i="21" s="1"/>
  <c r="V80" i="21" s="1"/>
  <c r="W80" i="21" s="1"/>
  <c r="Y80" i="21" s="1"/>
  <c r="Z80" i="21" s="1"/>
  <c r="AA80" i="21" s="1"/>
  <c r="AB80" i="21" s="1"/>
  <c r="AC80" i="21" s="1"/>
  <c r="AE80" i="21" s="1"/>
  <c r="AG80" i="21" s="1"/>
  <c r="AI80" i="21" s="1"/>
  <c r="AJ80" i="21" s="1"/>
  <c r="AK80" i="21" s="1"/>
  <c r="AL80" i="21" s="1"/>
  <c r="AN80" i="21" s="1"/>
  <c r="AO80" i="21" s="1"/>
  <c r="AP80" i="21" s="1"/>
  <c r="AQ80" i="21" s="1"/>
  <c r="AS80" i="21" s="1"/>
  <c r="AU80" i="21" s="1"/>
  <c r="AW80" i="21" s="1"/>
  <c r="AX80" i="21" s="1"/>
  <c r="AY80" i="21" s="1"/>
  <c r="O80" i="21"/>
  <c r="N80" i="21"/>
  <c r="P79" i="21"/>
  <c r="T79" i="21" s="1"/>
  <c r="V79" i="21" s="1"/>
  <c r="W79" i="21" s="1"/>
  <c r="Y79" i="21" s="1"/>
  <c r="Z79" i="21" s="1"/>
  <c r="AA79" i="21" s="1"/>
  <c r="AB79" i="21" s="1"/>
  <c r="AC79" i="21" s="1"/>
  <c r="AE79" i="21" s="1"/>
  <c r="AG79" i="21" s="1"/>
  <c r="AI79" i="21" s="1"/>
  <c r="AJ79" i="21" s="1"/>
  <c r="AK79" i="21" s="1"/>
  <c r="AL79" i="21" s="1"/>
  <c r="AN79" i="21" s="1"/>
  <c r="AO79" i="21" s="1"/>
  <c r="AP79" i="21" s="1"/>
  <c r="AQ79" i="21" s="1"/>
  <c r="AS79" i="21" s="1"/>
  <c r="AU79" i="21" s="1"/>
  <c r="AW79" i="21" s="1"/>
  <c r="AX79" i="21" s="1"/>
  <c r="AY79" i="21" s="1"/>
  <c r="O79" i="21"/>
  <c r="N79" i="21"/>
  <c r="O78" i="21"/>
  <c r="N78" i="21"/>
  <c r="P78" i="21"/>
  <c r="T78" i="21" s="1"/>
  <c r="V78" i="21" s="1"/>
  <c r="W78" i="21" s="1"/>
  <c r="Y78" i="21" s="1"/>
  <c r="Z78" i="21" s="1"/>
  <c r="AA78" i="21" s="1"/>
  <c r="AB78" i="21" s="1"/>
  <c r="AC78" i="21" s="1"/>
  <c r="AE78" i="21" s="1"/>
  <c r="AG78" i="21" s="1"/>
  <c r="AI78" i="21" s="1"/>
  <c r="AJ78" i="21" s="1"/>
  <c r="AK78" i="21" s="1"/>
  <c r="AL78" i="21" s="1"/>
  <c r="AN78" i="21" s="1"/>
  <c r="AO78" i="21" s="1"/>
  <c r="AP78" i="21" s="1"/>
  <c r="AQ78" i="21" s="1"/>
  <c r="AS78" i="21" s="1"/>
  <c r="AU78" i="21" s="1"/>
  <c r="AW78" i="21" s="1"/>
  <c r="AX78" i="21" s="1"/>
  <c r="AY78" i="21" s="1"/>
  <c r="P77" i="21"/>
  <c r="T77" i="21" s="1"/>
  <c r="V77" i="21" s="1"/>
  <c r="W77" i="21" s="1"/>
  <c r="Y77" i="21" s="1"/>
  <c r="Z77" i="21" s="1"/>
  <c r="AA77" i="21" s="1"/>
  <c r="AB77" i="21" s="1"/>
  <c r="AC77" i="21" s="1"/>
  <c r="AE77" i="21" s="1"/>
  <c r="AG77" i="21" s="1"/>
  <c r="AI77" i="21" s="1"/>
  <c r="AJ77" i="21" s="1"/>
  <c r="AK77" i="21" s="1"/>
  <c r="AL77" i="21" s="1"/>
  <c r="AN77" i="21" s="1"/>
  <c r="AO77" i="21" s="1"/>
  <c r="AP77" i="21" s="1"/>
  <c r="AQ77" i="21" s="1"/>
  <c r="AS77" i="21" s="1"/>
  <c r="AU77" i="21" s="1"/>
  <c r="AW77" i="21" s="1"/>
  <c r="AX77" i="21" s="1"/>
  <c r="AY77" i="21" s="1"/>
  <c r="O77" i="21"/>
  <c r="N77" i="21"/>
  <c r="P76" i="21"/>
  <c r="T76" i="21" s="1"/>
  <c r="V76" i="21" s="1"/>
  <c r="W76" i="21" s="1"/>
  <c r="Y76" i="21" s="1"/>
  <c r="Z76" i="21" s="1"/>
  <c r="AA76" i="21" s="1"/>
  <c r="AB76" i="21" s="1"/>
  <c r="AC76" i="21" s="1"/>
  <c r="AE76" i="21" s="1"/>
  <c r="AG76" i="21" s="1"/>
  <c r="AI76" i="21" s="1"/>
  <c r="AJ76" i="21" s="1"/>
  <c r="AK76" i="21" s="1"/>
  <c r="AL76" i="21" s="1"/>
  <c r="AN76" i="21" s="1"/>
  <c r="AO76" i="21" s="1"/>
  <c r="AP76" i="21" s="1"/>
  <c r="AQ76" i="21" s="1"/>
  <c r="AS76" i="21" s="1"/>
  <c r="AU76" i="21" s="1"/>
  <c r="AW76" i="21" s="1"/>
  <c r="AX76" i="21" s="1"/>
  <c r="AY76" i="21" s="1"/>
  <c r="O76" i="21"/>
  <c r="N76" i="21"/>
  <c r="P75" i="21"/>
  <c r="T75" i="21" s="1"/>
  <c r="V75" i="21" s="1"/>
  <c r="W75" i="21" s="1"/>
  <c r="Y75" i="21" s="1"/>
  <c r="Z75" i="21" s="1"/>
  <c r="AA75" i="21" s="1"/>
  <c r="AB75" i="21" s="1"/>
  <c r="AC75" i="21" s="1"/>
  <c r="AE75" i="21" s="1"/>
  <c r="AG75" i="21" s="1"/>
  <c r="AI75" i="21" s="1"/>
  <c r="AJ75" i="21" s="1"/>
  <c r="AK75" i="21" s="1"/>
  <c r="AL75" i="21" s="1"/>
  <c r="AN75" i="21" s="1"/>
  <c r="AO75" i="21" s="1"/>
  <c r="AP75" i="21" s="1"/>
  <c r="AQ75" i="21" s="1"/>
  <c r="AS75" i="21" s="1"/>
  <c r="AU75" i="21" s="1"/>
  <c r="AW75" i="21" s="1"/>
  <c r="AX75" i="21" s="1"/>
  <c r="AY75" i="21" s="1"/>
  <c r="O75" i="21"/>
  <c r="N75" i="21"/>
  <c r="P74" i="21"/>
  <c r="T74" i="21" s="1"/>
  <c r="V74" i="21" s="1"/>
  <c r="W74" i="21" s="1"/>
  <c r="Y74" i="21" s="1"/>
  <c r="Z74" i="21" s="1"/>
  <c r="AA74" i="21" s="1"/>
  <c r="AB74" i="21" s="1"/>
  <c r="AC74" i="21" s="1"/>
  <c r="AE74" i="21" s="1"/>
  <c r="AG74" i="21" s="1"/>
  <c r="AI74" i="21" s="1"/>
  <c r="AJ74" i="21" s="1"/>
  <c r="AK74" i="21" s="1"/>
  <c r="AL74" i="21" s="1"/>
  <c r="AN74" i="21" s="1"/>
  <c r="AO74" i="21" s="1"/>
  <c r="AP74" i="21" s="1"/>
  <c r="AQ74" i="21" s="1"/>
  <c r="AS74" i="21" s="1"/>
  <c r="AU74" i="21" s="1"/>
  <c r="AW74" i="21" s="1"/>
  <c r="AX74" i="21" s="1"/>
  <c r="AY74" i="21" s="1"/>
  <c r="O74" i="21"/>
  <c r="N74" i="21"/>
  <c r="N73" i="21"/>
  <c r="P73" i="21"/>
  <c r="T73" i="21" s="1"/>
  <c r="V73" i="21" s="1"/>
  <c r="W73" i="21" s="1"/>
  <c r="Y73" i="21" s="1"/>
  <c r="Z73" i="21" s="1"/>
  <c r="AA73" i="21" s="1"/>
  <c r="AB73" i="21" s="1"/>
  <c r="AC73" i="21" s="1"/>
  <c r="AE73" i="21" s="1"/>
  <c r="AG73" i="21" s="1"/>
  <c r="AI73" i="21" s="1"/>
  <c r="AJ73" i="21" s="1"/>
  <c r="AK73" i="21" s="1"/>
  <c r="AL73" i="21" s="1"/>
  <c r="AN73" i="21" s="1"/>
  <c r="AO73" i="21" s="1"/>
  <c r="AP73" i="21" s="1"/>
  <c r="AQ73" i="21" s="1"/>
  <c r="AS73" i="21" s="1"/>
  <c r="AU73" i="21" s="1"/>
  <c r="AW73" i="21" s="1"/>
  <c r="AX73" i="21" s="1"/>
  <c r="AY73" i="21" s="1"/>
  <c r="O73" i="21"/>
  <c r="N72" i="21"/>
  <c r="P72" i="21"/>
  <c r="T72" i="21" s="1"/>
  <c r="V72" i="21" s="1"/>
  <c r="W72" i="21" s="1"/>
  <c r="Y72" i="21" s="1"/>
  <c r="Z72" i="21" s="1"/>
  <c r="AA72" i="21" s="1"/>
  <c r="AB72" i="21" s="1"/>
  <c r="AC72" i="21" s="1"/>
  <c r="AE72" i="21" s="1"/>
  <c r="AG72" i="21" s="1"/>
  <c r="AI72" i="21" s="1"/>
  <c r="AJ72" i="21" s="1"/>
  <c r="AK72" i="21" s="1"/>
  <c r="AL72" i="21" s="1"/>
  <c r="AN72" i="21" s="1"/>
  <c r="AO72" i="21" s="1"/>
  <c r="AP72" i="21" s="1"/>
  <c r="AQ72" i="21" s="1"/>
  <c r="AS72" i="21" s="1"/>
  <c r="AU72" i="21" s="1"/>
  <c r="AW72" i="21" s="1"/>
  <c r="AX72" i="21" s="1"/>
  <c r="AY72" i="21" s="1"/>
  <c r="O72" i="21"/>
  <c r="N71" i="21"/>
  <c r="P71" i="21"/>
  <c r="T71" i="21" s="1"/>
  <c r="V71" i="21" s="1"/>
  <c r="W71" i="21" s="1"/>
  <c r="Y71" i="21" s="1"/>
  <c r="Z71" i="21" s="1"/>
  <c r="AA71" i="21" s="1"/>
  <c r="AB71" i="21" s="1"/>
  <c r="AC71" i="21" s="1"/>
  <c r="AE71" i="21" s="1"/>
  <c r="AG71" i="21" s="1"/>
  <c r="AI71" i="21" s="1"/>
  <c r="AJ71" i="21" s="1"/>
  <c r="AK71" i="21" s="1"/>
  <c r="AL71" i="21" s="1"/>
  <c r="AN71" i="21" s="1"/>
  <c r="AO71" i="21" s="1"/>
  <c r="AP71" i="21" s="1"/>
  <c r="AQ71" i="21" s="1"/>
  <c r="AS71" i="21" s="1"/>
  <c r="AU71" i="21" s="1"/>
  <c r="AW71" i="21" s="1"/>
  <c r="AX71" i="21" s="1"/>
  <c r="AY71" i="21" s="1"/>
  <c r="O71" i="21"/>
  <c r="P70" i="21"/>
  <c r="T70" i="21" s="1"/>
  <c r="V70" i="21" s="1"/>
  <c r="W70" i="21" s="1"/>
  <c r="Y70" i="21" s="1"/>
  <c r="Z70" i="21" s="1"/>
  <c r="AA70" i="21" s="1"/>
  <c r="AB70" i="21" s="1"/>
  <c r="AC70" i="21" s="1"/>
  <c r="AE70" i="21" s="1"/>
  <c r="AG70" i="21" s="1"/>
  <c r="AI70" i="21" s="1"/>
  <c r="AJ70" i="21" s="1"/>
  <c r="AK70" i="21" s="1"/>
  <c r="AL70" i="21" s="1"/>
  <c r="AN70" i="21" s="1"/>
  <c r="AO70" i="21" s="1"/>
  <c r="AP70" i="21" s="1"/>
  <c r="AQ70" i="21" s="1"/>
  <c r="AS70" i="21" s="1"/>
  <c r="AU70" i="21" s="1"/>
  <c r="AW70" i="21" s="1"/>
  <c r="AX70" i="21" s="1"/>
  <c r="AY70" i="21" s="1"/>
  <c r="O70" i="21"/>
  <c r="N70" i="21"/>
  <c r="P69" i="21"/>
  <c r="T69" i="21" s="1"/>
  <c r="V69" i="21" s="1"/>
  <c r="W69" i="21" s="1"/>
  <c r="Y69" i="21" s="1"/>
  <c r="Z69" i="21" s="1"/>
  <c r="AA69" i="21" s="1"/>
  <c r="AB69" i="21" s="1"/>
  <c r="AC69" i="21" s="1"/>
  <c r="AE69" i="21" s="1"/>
  <c r="AG69" i="21" s="1"/>
  <c r="AI69" i="21" s="1"/>
  <c r="AJ69" i="21" s="1"/>
  <c r="AK69" i="21" s="1"/>
  <c r="AL69" i="21" s="1"/>
  <c r="AN69" i="21" s="1"/>
  <c r="AO69" i="21" s="1"/>
  <c r="AP69" i="21" s="1"/>
  <c r="AQ69" i="21" s="1"/>
  <c r="AS69" i="21" s="1"/>
  <c r="AU69" i="21" s="1"/>
  <c r="AW69" i="21" s="1"/>
  <c r="AX69" i="21" s="1"/>
  <c r="AY69" i="21" s="1"/>
  <c r="O69" i="21"/>
  <c r="N69" i="21"/>
  <c r="P68" i="21"/>
  <c r="T68" i="21" s="1"/>
  <c r="V68" i="21" s="1"/>
  <c r="W68" i="21" s="1"/>
  <c r="Y68" i="21" s="1"/>
  <c r="Z68" i="21" s="1"/>
  <c r="AA68" i="21" s="1"/>
  <c r="AB68" i="21" s="1"/>
  <c r="AC68" i="21" s="1"/>
  <c r="AE68" i="21" s="1"/>
  <c r="AG68" i="21" s="1"/>
  <c r="AI68" i="21" s="1"/>
  <c r="AJ68" i="21" s="1"/>
  <c r="AK68" i="21" s="1"/>
  <c r="AL68" i="21" s="1"/>
  <c r="AN68" i="21" s="1"/>
  <c r="AO68" i="21" s="1"/>
  <c r="AP68" i="21" s="1"/>
  <c r="AQ68" i="21" s="1"/>
  <c r="AS68" i="21" s="1"/>
  <c r="AU68" i="21" s="1"/>
  <c r="AW68" i="21" s="1"/>
  <c r="AX68" i="21" s="1"/>
  <c r="AY68" i="21" s="1"/>
  <c r="O68" i="21"/>
  <c r="N68" i="21"/>
  <c r="P67" i="21"/>
  <c r="T67" i="21" s="1"/>
  <c r="V67" i="21" s="1"/>
  <c r="W67" i="21" s="1"/>
  <c r="Y67" i="21" s="1"/>
  <c r="Z67" i="21" s="1"/>
  <c r="AA67" i="21" s="1"/>
  <c r="AB67" i="21" s="1"/>
  <c r="AC67" i="21" s="1"/>
  <c r="AE67" i="21" s="1"/>
  <c r="AG67" i="21" s="1"/>
  <c r="AI67" i="21" s="1"/>
  <c r="AJ67" i="21" s="1"/>
  <c r="AK67" i="21" s="1"/>
  <c r="AL67" i="21" s="1"/>
  <c r="AN67" i="21" s="1"/>
  <c r="AO67" i="21" s="1"/>
  <c r="AP67" i="21" s="1"/>
  <c r="AQ67" i="21" s="1"/>
  <c r="AS67" i="21" s="1"/>
  <c r="AU67" i="21" s="1"/>
  <c r="AW67" i="21" s="1"/>
  <c r="AX67" i="21" s="1"/>
  <c r="AY67" i="21" s="1"/>
  <c r="O67" i="21"/>
  <c r="N67" i="21"/>
  <c r="N66" i="21"/>
  <c r="P66" i="21"/>
  <c r="T66" i="21" s="1"/>
  <c r="V66" i="21" s="1"/>
  <c r="W66" i="21" s="1"/>
  <c r="Y66" i="21" s="1"/>
  <c r="Z66" i="21" s="1"/>
  <c r="AA66" i="21" s="1"/>
  <c r="AB66" i="21" s="1"/>
  <c r="AC66" i="21" s="1"/>
  <c r="AE66" i="21" s="1"/>
  <c r="AG66" i="21" s="1"/>
  <c r="AI66" i="21" s="1"/>
  <c r="AJ66" i="21" s="1"/>
  <c r="AK66" i="21" s="1"/>
  <c r="AL66" i="21" s="1"/>
  <c r="AN66" i="21" s="1"/>
  <c r="AO66" i="21" s="1"/>
  <c r="AP66" i="21" s="1"/>
  <c r="AQ66" i="21" s="1"/>
  <c r="AS66" i="21" s="1"/>
  <c r="AU66" i="21" s="1"/>
  <c r="AW66" i="21" s="1"/>
  <c r="AX66" i="21" s="1"/>
  <c r="AY66" i="21" s="1"/>
  <c r="O66" i="21"/>
  <c r="O65" i="21"/>
  <c r="P65" i="21"/>
  <c r="T65" i="21" s="1"/>
  <c r="V65" i="21" s="1"/>
  <c r="W65" i="21" s="1"/>
  <c r="Y65" i="21" s="1"/>
  <c r="Z65" i="21" s="1"/>
  <c r="AA65" i="21" s="1"/>
  <c r="AB65" i="21" s="1"/>
  <c r="AC65" i="21" s="1"/>
  <c r="AE65" i="21" s="1"/>
  <c r="AG65" i="21" s="1"/>
  <c r="AI65" i="21" s="1"/>
  <c r="AJ65" i="21" s="1"/>
  <c r="AK65" i="21" s="1"/>
  <c r="AL65" i="21" s="1"/>
  <c r="AN65" i="21" s="1"/>
  <c r="AO65" i="21" s="1"/>
  <c r="AP65" i="21" s="1"/>
  <c r="AQ65" i="21" s="1"/>
  <c r="AS65" i="21" s="1"/>
  <c r="AU65" i="21" s="1"/>
  <c r="AW65" i="21" s="1"/>
  <c r="AX65" i="21" s="1"/>
  <c r="AY65" i="21" s="1"/>
  <c r="N65" i="21"/>
  <c r="P64" i="21"/>
  <c r="T64" i="21" s="1"/>
  <c r="V64" i="21" s="1"/>
  <c r="W64" i="21" s="1"/>
  <c r="Y64" i="21" s="1"/>
  <c r="Z64" i="21" s="1"/>
  <c r="AA64" i="21" s="1"/>
  <c r="AB64" i="21" s="1"/>
  <c r="AC64" i="21" s="1"/>
  <c r="AE64" i="21" s="1"/>
  <c r="AG64" i="21" s="1"/>
  <c r="AI64" i="21" s="1"/>
  <c r="AJ64" i="21" s="1"/>
  <c r="AK64" i="21" s="1"/>
  <c r="AL64" i="21" s="1"/>
  <c r="AN64" i="21" s="1"/>
  <c r="AO64" i="21" s="1"/>
  <c r="AP64" i="21" s="1"/>
  <c r="AQ64" i="21" s="1"/>
  <c r="AS64" i="21" s="1"/>
  <c r="AU64" i="21" s="1"/>
  <c r="AW64" i="21" s="1"/>
  <c r="AX64" i="21" s="1"/>
  <c r="AY64" i="21" s="1"/>
  <c r="O64" i="21"/>
  <c r="N64" i="21"/>
  <c r="P63" i="21"/>
  <c r="T63" i="21" s="1"/>
  <c r="V63" i="21" s="1"/>
  <c r="W63" i="21" s="1"/>
  <c r="Y63" i="21" s="1"/>
  <c r="Z63" i="21" s="1"/>
  <c r="AA63" i="21" s="1"/>
  <c r="AB63" i="21" s="1"/>
  <c r="AC63" i="21" s="1"/>
  <c r="AE63" i="21" s="1"/>
  <c r="AG63" i="21" s="1"/>
  <c r="AI63" i="21" s="1"/>
  <c r="AJ63" i="21" s="1"/>
  <c r="AK63" i="21" s="1"/>
  <c r="AL63" i="21" s="1"/>
  <c r="AN63" i="21" s="1"/>
  <c r="AO63" i="21" s="1"/>
  <c r="AP63" i="21" s="1"/>
  <c r="AQ63" i="21" s="1"/>
  <c r="AS63" i="21" s="1"/>
  <c r="AU63" i="21" s="1"/>
  <c r="AW63" i="21" s="1"/>
  <c r="AX63" i="21" s="1"/>
  <c r="AY63" i="21" s="1"/>
  <c r="O63" i="21"/>
  <c r="N63" i="21"/>
  <c r="P62" i="21"/>
  <c r="T62" i="21" s="1"/>
  <c r="V62" i="21" s="1"/>
  <c r="W62" i="21" s="1"/>
  <c r="Y62" i="21" s="1"/>
  <c r="Z62" i="21" s="1"/>
  <c r="AA62" i="21" s="1"/>
  <c r="AB62" i="21" s="1"/>
  <c r="AC62" i="21" s="1"/>
  <c r="AE62" i="21" s="1"/>
  <c r="AG62" i="21" s="1"/>
  <c r="AI62" i="21" s="1"/>
  <c r="AJ62" i="21" s="1"/>
  <c r="AK62" i="21" s="1"/>
  <c r="AL62" i="21" s="1"/>
  <c r="AN62" i="21" s="1"/>
  <c r="AO62" i="21" s="1"/>
  <c r="AP62" i="21" s="1"/>
  <c r="AQ62" i="21" s="1"/>
  <c r="AS62" i="21" s="1"/>
  <c r="AU62" i="21" s="1"/>
  <c r="AW62" i="21" s="1"/>
  <c r="AX62" i="21" s="1"/>
  <c r="AY62" i="21" s="1"/>
  <c r="O62" i="21"/>
  <c r="N62" i="21"/>
  <c r="P61" i="21"/>
  <c r="T61" i="21" s="1"/>
  <c r="V61" i="21" s="1"/>
  <c r="W61" i="21" s="1"/>
  <c r="Y61" i="21" s="1"/>
  <c r="Z61" i="21" s="1"/>
  <c r="AA61" i="21" s="1"/>
  <c r="AB61" i="21" s="1"/>
  <c r="AC61" i="21" s="1"/>
  <c r="AE61" i="21" s="1"/>
  <c r="AG61" i="21" s="1"/>
  <c r="AI61" i="21" s="1"/>
  <c r="AJ61" i="21" s="1"/>
  <c r="AK61" i="21" s="1"/>
  <c r="AL61" i="21" s="1"/>
  <c r="AN61" i="21" s="1"/>
  <c r="AO61" i="21" s="1"/>
  <c r="AP61" i="21" s="1"/>
  <c r="AQ61" i="21" s="1"/>
  <c r="AS61" i="21" s="1"/>
  <c r="AU61" i="21" s="1"/>
  <c r="AW61" i="21" s="1"/>
  <c r="AX61" i="21" s="1"/>
  <c r="AY61" i="21" s="1"/>
  <c r="O61" i="21"/>
  <c r="N61" i="21"/>
  <c r="O60" i="21"/>
  <c r="N60" i="21"/>
  <c r="P60" i="21"/>
  <c r="T60" i="21" s="1"/>
  <c r="V60" i="21" s="1"/>
  <c r="W60" i="21" s="1"/>
  <c r="Y60" i="21" s="1"/>
  <c r="Z60" i="21" s="1"/>
  <c r="AA60" i="21" s="1"/>
  <c r="AB60" i="21" s="1"/>
  <c r="AC60" i="21" s="1"/>
  <c r="AE60" i="21" s="1"/>
  <c r="AG60" i="21" s="1"/>
  <c r="AI60" i="21" s="1"/>
  <c r="AJ60" i="21" s="1"/>
  <c r="AK60" i="21" s="1"/>
  <c r="AL60" i="21" s="1"/>
  <c r="AN60" i="21" s="1"/>
  <c r="AO60" i="21" s="1"/>
  <c r="AP60" i="21" s="1"/>
  <c r="AQ60" i="21" s="1"/>
  <c r="AS60" i="21" s="1"/>
  <c r="AU60" i="21" s="1"/>
  <c r="AW60" i="21" s="1"/>
  <c r="AX60" i="21" s="1"/>
  <c r="AY60" i="21" s="1"/>
  <c r="O59" i="21"/>
  <c r="N59" i="21"/>
  <c r="P59" i="21"/>
  <c r="T59" i="21" s="1"/>
  <c r="V59" i="21" s="1"/>
  <c r="W59" i="21" s="1"/>
  <c r="Y59" i="21" s="1"/>
  <c r="Z59" i="21" s="1"/>
  <c r="AA59" i="21" s="1"/>
  <c r="AB59" i="21" s="1"/>
  <c r="AC59" i="21" s="1"/>
  <c r="AE59" i="21" s="1"/>
  <c r="AG59" i="21" s="1"/>
  <c r="AI59" i="21" s="1"/>
  <c r="AJ59" i="21" s="1"/>
  <c r="AK59" i="21" s="1"/>
  <c r="AL59" i="21" s="1"/>
  <c r="AN59" i="21" s="1"/>
  <c r="AO59" i="21" s="1"/>
  <c r="AP59" i="21" s="1"/>
  <c r="AQ59" i="21" s="1"/>
  <c r="AS59" i="21" s="1"/>
  <c r="AU59" i="21" s="1"/>
  <c r="AW59" i="21" s="1"/>
  <c r="AX59" i="21" s="1"/>
  <c r="AY59" i="21" s="1"/>
  <c r="P58" i="21"/>
  <c r="T58" i="21" s="1"/>
  <c r="V58" i="21" s="1"/>
  <c r="W58" i="21" s="1"/>
  <c r="Y58" i="21" s="1"/>
  <c r="Z58" i="21" s="1"/>
  <c r="AA58" i="21" s="1"/>
  <c r="AB58" i="21" s="1"/>
  <c r="AC58" i="21" s="1"/>
  <c r="AE58" i="21" s="1"/>
  <c r="AG58" i="21" s="1"/>
  <c r="AI58" i="21" s="1"/>
  <c r="AJ58" i="21" s="1"/>
  <c r="AK58" i="21" s="1"/>
  <c r="AL58" i="21" s="1"/>
  <c r="AN58" i="21" s="1"/>
  <c r="AO58" i="21" s="1"/>
  <c r="AP58" i="21" s="1"/>
  <c r="AQ58" i="21" s="1"/>
  <c r="AS58" i="21" s="1"/>
  <c r="AU58" i="21" s="1"/>
  <c r="AW58" i="21" s="1"/>
  <c r="AX58" i="21" s="1"/>
  <c r="AY58" i="21" s="1"/>
  <c r="O58" i="21"/>
  <c r="N58" i="21"/>
  <c r="P57" i="21"/>
  <c r="T57" i="21" s="1"/>
  <c r="V57" i="21" s="1"/>
  <c r="W57" i="21" s="1"/>
  <c r="Y57" i="21" s="1"/>
  <c r="Z57" i="21" s="1"/>
  <c r="AA57" i="21" s="1"/>
  <c r="AB57" i="21" s="1"/>
  <c r="AC57" i="21" s="1"/>
  <c r="AE57" i="21" s="1"/>
  <c r="AG57" i="21" s="1"/>
  <c r="AI57" i="21" s="1"/>
  <c r="AJ57" i="21" s="1"/>
  <c r="AK57" i="21" s="1"/>
  <c r="AL57" i="21" s="1"/>
  <c r="AN57" i="21" s="1"/>
  <c r="AO57" i="21" s="1"/>
  <c r="AP57" i="21" s="1"/>
  <c r="AQ57" i="21" s="1"/>
  <c r="AS57" i="21" s="1"/>
  <c r="AU57" i="21" s="1"/>
  <c r="AW57" i="21" s="1"/>
  <c r="AX57" i="21" s="1"/>
  <c r="AY57" i="21" s="1"/>
  <c r="O57" i="21"/>
  <c r="N57" i="21"/>
  <c r="P56" i="21"/>
  <c r="T56" i="21" s="1"/>
  <c r="V56" i="21" s="1"/>
  <c r="W56" i="21" s="1"/>
  <c r="Y56" i="21" s="1"/>
  <c r="Z56" i="21" s="1"/>
  <c r="AA56" i="21" s="1"/>
  <c r="AB56" i="21" s="1"/>
  <c r="AC56" i="21" s="1"/>
  <c r="AE56" i="21" s="1"/>
  <c r="AG56" i="21" s="1"/>
  <c r="AI56" i="21" s="1"/>
  <c r="AJ56" i="21" s="1"/>
  <c r="AK56" i="21" s="1"/>
  <c r="AL56" i="21" s="1"/>
  <c r="AN56" i="21" s="1"/>
  <c r="AO56" i="21" s="1"/>
  <c r="AP56" i="21" s="1"/>
  <c r="AQ56" i="21" s="1"/>
  <c r="AS56" i="21" s="1"/>
  <c r="AU56" i="21" s="1"/>
  <c r="AW56" i="21" s="1"/>
  <c r="AX56" i="21" s="1"/>
  <c r="AY56" i="21" s="1"/>
  <c r="O56" i="21"/>
  <c r="N56" i="21"/>
  <c r="P55" i="21"/>
  <c r="T55" i="21" s="1"/>
  <c r="V55" i="21" s="1"/>
  <c r="W55" i="21" s="1"/>
  <c r="Y55" i="21" s="1"/>
  <c r="Z55" i="21" s="1"/>
  <c r="AA55" i="21" s="1"/>
  <c r="AB55" i="21" s="1"/>
  <c r="AC55" i="21" s="1"/>
  <c r="AE55" i="21" s="1"/>
  <c r="AG55" i="21" s="1"/>
  <c r="AI55" i="21" s="1"/>
  <c r="AJ55" i="21" s="1"/>
  <c r="AK55" i="21" s="1"/>
  <c r="AL55" i="21" s="1"/>
  <c r="AN55" i="21" s="1"/>
  <c r="AO55" i="21" s="1"/>
  <c r="AP55" i="21" s="1"/>
  <c r="AQ55" i="21" s="1"/>
  <c r="AS55" i="21" s="1"/>
  <c r="AU55" i="21" s="1"/>
  <c r="AW55" i="21" s="1"/>
  <c r="AX55" i="21" s="1"/>
  <c r="AY55" i="21" s="1"/>
  <c r="O55" i="21"/>
  <c r="N55" i="21"/>
  <c r="P54" i="21"/>
  <c r="T54" i="21" s="1"/>
  <c r="V54" i="21" s="1"/>
  <c r="W54" i="21" s="1"/>
  <c r="Y54" i="21" s="1"/>
  <c r="Z54" i="21" s="1"/>
  <c r="AA54" i="21" s="1"/>
  <c r="AB54" i="21" s="1"/>
  <c r="AC54" i="21" s="1"/>
  <c r="AE54" i="21" s="1"/>
  <c r="AG54" i="21" s="1"/>
  <c r="AI54" i="21" s="1"/>
  <c r="AJ54" i="21" s="1"/>
  <c r="AK54" i="21" s="1"/>
  <c r="AL54" i="21" s="1"/>
  <c r="AN54" i="21" s="1"/>
  <c r="AO54" i="21" s="1"/>
  <c r="AP54" i="21" s="1"/>
  <c r="AQ54" i="21" s="1"/>
  <c r="AS54" i="21" s="1"/>
  <c r="AU54" i="21" s="1"/>
  <c r="AW54" i="21" s="1"/>
  <c r="AX54" i="21" s="1"/>
  <c r="AY54" i="21" s="1"/>
  <c r="O54" i="21"/>
  <c r="N54" i="21"/>
  <c r="O53" i="21"/>
  <c r="N53" i="21"/>
  <c r="P53" i="21"/>
  <c r="T53" i="21" s="1"/>
  <c r="V53" i="21" s="1"/>
  <c r="W53" i="21" s="1"/>
  <c r="Y53" i="21" s="1"/>
  <c r="Z53" i="21" s="1"/>
  <c r="AA53" i="21" s="1"/>
  <c r="AB53" i="21" s="1"/>
  <c r="AC53" i="21" s="1"/>
  <c r="AE53" i="21" s="1"/>
  <c r="AG53" i="21" s="1"/>
  <c r="AI53" i="21" s="1"/>
  <c r="AJ53" i="21" s="1"/>
  <c r="AK53" i="21" s="1"/>
  <c r="AL53" i="21" s="1"/>
  <c r="AN53" i="21" s="1"/>
  <c r="AO53" i="21" s="1"/>
  <c r="AP53" i="21" s="1"/>
  <c r="AQ53" i="21" s="1"/>
  <c r="AS53" i="21" s="1"/>
  <c r="AU53" i="21" s="1"/>
  <c r="AW53" i="21" s="1"/>
  <c r="AX53" i="21" s="1"/>
  <c r="AY53" i="21" s="1"/>
  <c r="P52" i="21"/>
  <c r="T52" i="21" s="1"/>
  <c r="V52" i="21" s="1"/>
  <c r="W52" i="21" s="1"/>
  <c r="Y52" i="21" s="1"/>
  <c r="Z52" i="21" s="1"/>
  <c r="AA52" i="21" s="1"/>
  <c r="AB52" i="21" s="1"/>
  <c r="AC52" i="21" s="1"/>
  <c r="AE52" i="21" s="1"/>
  <c r="AG52" i="21" s="1"/>
  <c r="AI52" i="21" s="1"/>
  <c r="AJ52" i="21" s="1"/>
  <c r="AK52" i="21" s="1"/>
  <c r="AL52" i="21" s="1"/>
  <c r="AN52" i="21" s="1"/>
  <c r="AO52" i="21" s="1"/>
  <c r="AP52" i="21" s="1"/>
  <c r="AQ52" i="21" s="1"/>
  <c r="AS52" i="21" s="1"/>
  <c r="AU52" i="21" s="1"/>
  <c r="AW52" i="21" s="1"/>
  <c r="AX52" i="21" s="1"/>
  <c r="AY52" i="21" s="1"/>
  <c r="N52" i="21"/>
  <c r="O52" i="21"/>
  <c r="P51" i="21"/>
  <c r="T51" i="21" s="1"/>
  <c r="V51" i="21" s="1"/>
  <c r="W51" i="21" s="1"/>
  <c r="Y51" i="21" s="1"/>
  <c r="Z51" i="21" s="1"/>
  <c r="AA51" i="21" s="1"/>
  <c r="AB51" i="21" s="1"/>
  <c r="AC51" i="21" s="1"/>
  <c r="AE51" i="21" s="1"/>
  <c r="AG51" i="21" s="1"/>
  <c r="AI51" i="21" s="1"/>
  <c r="AJ51" i="21" s="1"/>
  <c r="AK51" i="21" s="1"/>
  <c r="AL51" i="21" s="1"/>
  <c r="AN51" i="21" s="1"/>
  <c r="AO51" i="21" s="1"/>
  <c r="AP51" i="21" s="1"/>
  <c r="AQ51" i="21" s="1"/>
  <c r="AS51" i="21" s="1"/>
  <c r="AU51" i="21" s="1"/>
  <c r="AW51" i="21" s="1"/>
  <c r="AX51" i="21" s="1"/>
  <c r="AY51" i="21" s="1"/>
  <c r="O51" i="21"/>
  <c r="N51" i="21"/>
  <c r="P46" i="21"/>
  <c r="T46" i="21" s="1"/>
  <c r="V46" i="21" s="1"/>
  <c r="W46" i="21" s="1"/>
  <c r="Y46" i="21" s="1"/>
  <c r="Z46" i="21" s="1"/>
  <c r="AA46" i="21" s="1"/>
  <c r="AB46" i="21" s="1"/>
  <c r="AC46" i="21" s="1"/>
  <c r="AE46" i="21" s="1"/>
  <c r="AG46" i="21" s="1"/>
  <c r="AI46" i="21" s="1"/>
  <c r="AJ46" i="21" s="1"/>
  <c r="AK46" i="21" s="1"/>
  <c r="AL46" i="21" s="1"/>
  <c r="AN46" i="21" s="1"/>
  <c r="AO46" i="21" s="1"/>
  <c r="AP46" i="21" s="1"/>
  <c r="AQ46" i="21" s="1"/>
  <c r="AS46" i="21" s="1"/>
  <c r="AU46" i="21" s="1"/>
  <c r="AW46" i="21" s="1"/>
  <c r="AX46" i="21" s="1"/>
  <c r="AY46" i="21" s="1"/>
  <c r="O46" i="21"/>
  <c r="N46" i="21"/>
  <c r="P45" i="21"/>
  <c r="T45" i="21" s="1"/>
  <c r="V45" i="21" s="1"/>
  <c r="W45" i="21" s="1"/>
  <c r="Y45" i="21" s="1"/>
  <c r="Z45" i="21" s="1"/>
  <c r="AA45" i="21" s="1"/>
  <c r="AB45" i="21" s="1"/>
  <c r="AC45" i="21" s="1"/>
  <c r="AE45" i="21" s="1"/>
  <c r="AG45" i="21" s="1"/>
  <c r="AI45" i="21" s="1"/>
  <c r="AJ45" i="21" s="1"/>
  <c r="AK45" i="21" s="1"/>
  <c r="AL45" i="21" s="1"/>
  <c r="AN45" i="21" s="1"/>
  <c r="AO45" i="21" s="1"/>
  <c r="AP45" i="21" s="1"/>
  <c r="AQ45" i="21" s="1"/>
  <c r="AS45" i="21" s="1"/>
  <c r="AU45" i="21" s="1"/>
  <c r="AW45" i="21" s="1"/>
  <c r="AX45" i="21" s="1"/>
  <c r="AY45" i="21" s="1"/>
  <c r="O45" i="21"/>
  <c r="N45" i="21"/>
  <c r="P44" i="21"/>
  <c r="T44" i="21" s="1"/>
  <c r="V44" i="21" s="1"/>
  <c r="W44" i="21" s="1"/>
  <c r="Y44" i="21" s="1"/>
  <c r="Z44" i="21" s="1"/>
  <c r="AA44" i="21" s="1"/>
  <c r="AB44" i="21" s="1"/>
  <c r="AC44" i="21" s="1"/>
  <c r="AE44" i="21" s="1"/>
  <c r="AG44" i="21" s="1"/>
  <c r="AI44" i="21" s="1"/>
  <c r="AJ44" i="21" s="1"/>
  <c r="AK44" i="21" s="1"/>
  <c r="AL44" i="21" s="1"/>
  <c r="AN44" i="21" s="1"/>
  <c r="AO44" i="21" s="1"/>
  <c r="AP44" i="21" s="1"/>
  <c r="AQ44" i="21" s="1"/>
  <c r="AS44" i="21" s="1"/>
  <c r="AU44" i="21" s="1"/>
  <c r="AW44" i="21" s="1"/>
  <c r="AX44" i="21" s="1"/>
  <c r="AY44" i="21" s="1"/>
  <c r="O44" i="21"/>
  <c r="N44" i="21"/>
  <c r="P43" i="21"/>
  <c r="T43" i="21" s="1"/>
  <c r="V43" i="21" s="1"/>
  <c r="W43" i="21" s="1"/>
  <c r="Y43" i="21" s="1"/>
  <c r="Z43" i="21" s="1"/>
  <c r="AA43" i="21" s="1"/>
  <c r="AB43" i="21" s="1"/>
  <c r="AC43" i="21" s="1"/>
  <c r="AE43" i="21" s="1"/>
  <c r="AG43" i="21" s="1"/>
  <c r="AI43" i="21" s="1"/>
  <c r="AJ43" i="21" s="1"/>
  <c r="AK43" i="21" s="1"/>
  <c r="AL43" i="21" s="1"/>
  <c r="AN43" i="21" s="1"/>
  <c r="AO43" i="21" s="1"/>
  <c r="AP43" i="21" s="1"/>
  <c r="AQ43" i="21" s="1"/>
  <c r="AS43" i="21" s="1"/>
  <c r="AU43" i="21" s="1"/>
  <c r="AW43" i="21" s="1"/>
  <c r="AX43" i="21" s="1"/>
  <c r="AY43" i="21" s="1"/>
  <c r="O43" i="21"/>
  <c r="N43" i="21"/>
  <c r="P42" i="21"/>
  <c r="T42" i="21" s="1"/>
  <c r="V42" i="21" s="1"/>
  <c r="W42" i="21" s="1"/>
  <c r="Y42" i="21" s="1"/>
  <c r="Z42" i="21" s="1"/>
  <c r="AA42" i="21" s="1"/>
  <c r="AB42" i="21" s="1"/>
  <c r="AC42" i="21" s="1"/>
  <c r="AE42" i="21" s="1"/>
  <c r="AG42" i="21" s="1"/>
  <c r="AI42" i="21" s="1"/>
  <c r="AJ42" i="21" s="1"/>
  <c r="AK42" i="21" s="1"/>
  <c r="AL42" i="21" s="1"/>
  <c r="AN42" i="21" s="1"/>
  <c r="AO42" i="21" s="1"/>
  <c r="AP42" i="21" s="1"/>
  <c r="AQ42" i="21" s="1"/>
  <c r="AS42" i="21" s="1"/>
  <c r="AU42" i="21" s="1"/>
  <c r="AW42" i="21" s="1"/>
  <c r="AX42" i="21" s="1"/>
  <c r="AY42" i="21" s="1"/>
  <c r="O42" i="21"/>
  <c r="N42" i="21"/>
  <c r="N41" i="21"/>
  <c r="O41" i="21"/>
  <c r="P41" i="21"/>
  <c r="T41" i="21" s="1"/>
  <c r="V41" i="21" s="1"/>
  <c r="W41" i="21" s="1"/>
  <c r="Y41" i="21" s="1"/>
  <c r="Z41" i="21" s="1"/>
  <c r="AA41" i="21" s="1"/>
  <c r="AB41" i="21" s="1"/>
  <c r="AC41" i="21" s="1"/>
  <c r="AE41" i="21" s="1"/>
  <c r="AG41" i="21" s="1"/>
  <c r="AI41" i="21" s="1"/>
  <c r="AJ41" i="21" s="1"/>
  <c r="AK41" i="21" s="1"/>
  <c r="AL41" i="21" s="1"/>
  <c r="AN41" i="21" s="1"/>
  <c r="AO41" i="21" s="1"/>
  <c r="AP41" i="21" s="1"/>
  <c r="AQ41" i="21" s="1"/>
  <c r="AS41" i="21" s="1"/>
  <c r="AU41" i="21" s="1"/>
  <c r="AW41" i="21" s="1"/>
  <c r="AX41" i="21" s="1"/>
  <c r="AY41" i="21" s="1"/>
  <c r="P40" i="21"/>
  <c r="T40" i="21" s="1"/>
  <c r="V40" i="21" s="1"/>
  <c r="W40" i="21" s="1"/>
  <c r="Y40" i="21" s="1"/>
  <c r="Z40" i="21" s="1"/>
  <c r="AA40" i="21" s="1"/>
  <c r="AB40" i="21" s="1"/>
  <c r="AC40" i="21" s="1"/>
  <c r="AE40" i="21" s="1"/>
  <c r="AG40" i="21" s="1"/>
  <c r="AI40" i="21" s="1"/>
  <c r="AJ40" i="21" s="1"/>
  <c r="AK40" i="21" s="1"/>
  <c r="AL40" i="21" s="1"/>
  <c r="AN40" i="21" s="1"/>
  <c r="AO40" i="21" s="1"/>
  <c r="AP40" i="21" s="1"/>
  <c r="AQ40" i="21" s="1"/>
  <c r="AS40" i="21" s="1"/>
  <c r="AU40" i="21" s="1"/>
  <c r="AW40" i="21" s="1"/>
  <c r="AX40" i="21" s="1"/>
  <c r="AY40" i="21" s="1"/>
  <c r="O40" i="21"/>
  <c r="N40" i="21"/>
  <c r="P39" i="21"/>
  <c r="T39" i="21" s="1"/>
  <c r="V39" i="21" s="1"/>
  <c r="W39" i="21" s="1"/>
  <c r="Y39" i="21" s="1"/>
  <c r="Z39" i="21" s="1"/>
  <c r="AA39" i="21" s="1"/>
  <c r="AB39" i="21" s="1"/>
  <c r="AC39" i="21" s="1"/>
  <c r="AE39" i="21" s="1"/>
  <c r="AG39" i="21" s="1"/>
  <c r="AI39" i="21" s="1"/>
  <c r="AJ39" i="21" s="1"/>
  <c r="AK39" i="21" s="1"/>
  <c r="AL39" i="21" s="1"/>
  <c r="AN39" i="21" s="1"/>
  <c r="AO39" i="21" s="1"/>
  <c r="AP39" i="21" s="1"/>
  <c r="AQ39" i="21" s="1"/>
  <c r="AS39" i="21" s="1"/>
  <c r="AU39" i="21" s="1"/>
  <c r="AW39" i="21" s="1"/>
  <c r="AX39" i="21" s="1"/>
  <c r="AY39" i="21" s="1"/>
  <c r="O39" i="21"/>
  <c r="N39" i="21"/>
  <c r="P38" i="21"/>
  <c r="T38" i="21" s="1"/>
  <c r="V38" i="21" s="1"/>
  <c r="W38" i="21" s="1"/>
  <c r="Y38" i="21" s="1"/>
  <c r="Z38" i="21" s="1"/>
  <c r="AA38" i="21" s="1"/>
  <c r="AB38" i="21" s="1"/>
  <c r="AC38" i="21" s="1"/>
  <c r="AE38" i="21" s="1"/>
  <c r="AG38" i="21" s="1"/>
  <c r="AI38" i="21" s="1"/>
  <c r="AJ38" i="21" s="1"/>
  <c r="AK38" i="21" s="1"/>
  <c r="AL38" i="21" s="1"/>
  <c r="AN38" i="21" s="1"/>
  <c r="AO38" i="21" s="1"/>
  <c r="AP38" i="21" s="1"/>
  <c r="AQ38" i="21" s="1"/>
  <c r="AS38" i="21" s="1"/>
  <c r="AU38" i="21" s="1"/>
  <c r="AW38" i="21" s="1"/>
  <c r="AX38" i="21" s="1"/>
  <c r="AY38" i="21" s="1"/>
  <c r="O38" i="21"/>
  <c r="N38" i="21"/>
  <c r="P37" i="21"/>
  <c r="T37" i="21" s="1"/>
  <c r="V37" i="21" s="1"/>
  <c r="W37" i="21" s="1"/>
  <c r="Y37" i="21" s="1"/>
  <c r="Z37" i="21" s="1"/>
  <c r="AA37" i="21" s="1"/>
  <c r="AB37" i="21" s="1"/>
  <c r="AC37" i="21" s="1"/>
  <c r="AE37" i="21" s="1"/>
  <c r="AG37" i="21" s="1"/>
  <c r="AI37" i="21" s="1"/>
  <c r="AJ37" i="21" s="1"/>
  <c r="AK37" i="21" s="1"/>
  <c r="AL37" i="21" s="1"/>
  <c r="AN37" i="21" s="1"/>
  <c r="AO37" i="21" s="1"/>
  <c r="AP37" i="21" s="1"/>
  <c r="AQ37" i="21" s="1"/>
  <c r="AS37" i="21" s="1"/>
  <c r="AU37" i="21" s="1"/>
  <c r="AW37" i="21" s="1"/>
  <c r="AX37" i="21" s="1"/>
  <c r="AY37" i="21" s="1"/>
  <c r="O37" i="21"/>
  <c r="N37" i="21"/>
  <c r="P36" i="21"/>
  <c r="T36" i="21" s="1"/>
  <c r="V36" i="21" s="1"/>
  <c r="W36" i="21" s="1"/>
  <c r="Y36" i="21" s="1"/>
  <c r="Z36" i="21" s="1"/>
  <c r="AA36" i="21" s="1"/>
  <c r="AB36" i="21" s="1"/>
  <c r="AC36" i="21" s="1"/>
  <c r="AE36" i="21" s="1"/>
  <c r="AG36" i="21" s="1"/>
  <c r="AI36" i="21" s="1"/>
  <c r="AJ36" i="21" s="1"/>
  <c r="AK36" i="21" s="1"/>
  <c r="AL36" i="21" s="1"/>
  <c r="AN36" i="21" s="1"/>
  <c r="AO36" i="21" s="1"/>
  <c r="AP36" i="21" s="1"/>
  <c r="AQ36" i="21" s="1"/>
  <c r="AS36" i="21" s="1"/>
  <c r="AU36" i="21" s="1"/>
  <c r="AW36" i="21" s="1"/>
  <c r="AX36" i="21" s="1"/>
  <c r="AY36" i="21" s="1"/>
  <c r="O36" i="21"/>
  <c r="N36" i="21"/>
  <c r="N33" i="21"/>
  <c r="P33" i="21"/>
  <c r="T33" i="21" s="1"/>
  <c r="V33" i="21" s="1"/>
  <c r="W33" i="21" s="1"/>
  <c r="Y33" i="21" s="1"/>
  <c r="Z33" i="21" s="1"/>
  <c r="AA33" i="21" s="1"/>
  <c r="AB33" i="21" s="1"/>
  <c r="AC33" i="21" s="1"/>
  <c r="AE33" i="21" s="1"/>
  <c r="AG33" i="21" s="1"/>
  <c r="AI33" i="21" s="1"/>
  <c r="AJ33" i="21" s="1"/>
  <c r="AK33" i="21" s="1"/>
  <c r="AL33" i="21" s="1"/>
  <c r="AN33" i="21" s="1"/>
  <c r="AO33" i="21" s="1"/>
  <c r="AP33" i="21" s="1"/>
  <c r="AQ33" i="21" s="1"/>
  <c r="AS33" i="21" s="1"/>
  <c r="AU33" i="21" s="1"/>
  <c r="AW33" i="21" s="1"/>
  <c r="AX33" i="21" s="1"/>
  <c r="AY33" i="21" s="1"/>
  <c r="O33" i="21"/>
  <c r="N30" i="21"/>
  <c r="O30" i="21"/>
  <c r="P30" i="21"/>
  <c r="T30" i="21" s="1"/>
  <c r="V30" i="21" s="1"/>
  <c r="W30" i="21" s="1"/>
  <c r="Y30" i="21" s="1"/>
  <c r="Z30" i="21" s="1"/>
  <c r="AA30" i="21" s="1"/>
  <c r="AB30" i="21" s="1"/>
  <c r="AC30" i="21" s="1"/>
  <c r="AE30" i="21" s="1"/>
  <c r="AG30" i="21" s="1"/>
  <c r="AI30" i="21" s="1"/>
  <c r="AJ30" i="21" s="1"/>
  <c r="AK30" i="21" s="1"/>
  <c r="AL30" i="21" s="1"/>
  <c r="AN30" i="21" s="1"/>
  <c r="AO30" i="21" s="1"/>
  <c r="AP30" i="21" s="1"/>
  <c r="AQ30" i="21" s="1"/>
  <c r="AS30" i="21" s="1"/>
  <c r="AU30" i="21" s="1"/>
  <c r="AW30" i="21" s="1"/>
  <c r="AX30" i="21" s="1"/>
  <c r="AY30" i="21" s="1"/>
  <c r="P27" i="21"/>
  <c r="N27" i="21"/>
  <c r="O27" i="21"/>
  <c r="P26" i="21"/>
  <c r="O26" i="21"/>
  <c r="N26" i="21"/>
  <c r="P25" i="21"/>
  <c r="O25" i="21"/>
  <c r="N25" i="21"/>
  <c r="P23" i="21"/>
  <c r="T23" i="21" s="1"/>
  <c r="V23" i="21" s="1"/>
  <c r="W23" i="21" s="1"/>
  <c r="Y23" i="21" s="1"/>
  <c r="Z23" i="21" s="1"/>
  <c r="AA23" i="21" s="1"/>
  <c r="AB23" i="21" s="1"/>
  <c r="AC23" i="21" s="1"/>
  <c r="AE23" i="21" s="1"/>
  <c r="AG23" i="21" s="1"/>
  <c r="AI23" i="21" s="1"/>
  <c r="AJ23" i="21" s="1"/>
  <c r="AK23" i="21" s="1"/>
  <c r="AL23" i="21" s="1"/>
  <c r="AN23" i="21" s="1"/>
  <c r="AO23" i="21" s="1"/>
  <c r="AP23" i="21" s="1"/>
  <c r="AQ23" i="21" s="1"/>
  <c r="AS23" i="21" s="1"/>
  <c r="AU23" i="21" s="1"/>
  <c r="AW23" i="21" s="1"/>
  <c r="AX23" i="21" s="1"/>
  <c r="AY23" i="21" s="1"/>
  <c r="O23" i="21"/>
  <c r="N23" i="21"/>
  <c r="O22" i="21"/>
  <c r="N22" i="21"/>
  <c r="P22" i="21"/>
  <c r="T22" i="21" s="1"/>
  <c r="V22" i="21" s="1"/>
  <c r="W22" i="21" s="1"/>
  <c r="Y22" i="21" s="1"/>
  <c r="Z22" i="21" s="1"/>
  <c r="AA22" i="21" s="1"/>
  <c r="AB22" i="21" s="1"/>
  <c r="AC22" i="21" s="1"/>
  <c r="AE22" i="21" s="1"/>
  <c r="AG22" i="21" s="1"/>
  <c r="AI22" i="21" s="1"/>
  <c r="AJ22" i="21" s="1"/>
  <c r="AK22" i="21" s="1"/>
  <c r="AL22" i="21" s="1"/>
  <c r="AN22" i="21" s="1"/>
  <c r="AO22" i="21" s="1"/>
  <c r="AP22" i="21" s="1"/>
  <c r="AQ22" i="21" s="1"/>
  <c r="AS22" i="21" s="1"/>
  <c r="AU22" i="21" s="1"/>
  <c r="AW22" i="21" s="1"/>
  <c r="AX22" i="21" s="1"/>
  <c r="AY22" i="21" s="1"/>
  <c r="N21" i="21"/>
  <c r="O21" i="21"/>
  <c r="P21" i="21"/>
  <c r="P20" i="21"/>
  <c r="T20" i="21" s="1"/>
  <c r="V20" i="21" s="1"/>
  <c r="W20" i="21" s="1"/>
  <c r="Y20" i="21" s="1"/>
  <c r="Z20" i="21" s="1"/>
  <c r="AA20" i="21" s="1"/>
  <c r="AB20" i="21" s="1"/>
  <c r="AC20" i="21" s="1"/>
  <c r="AE20" i="21" s="1"/>
  <c r="AG20" i="21" s="1"/>
  <c r="AI20" i="21" s="1"/>
  <c r="AJ20" i="21" s="1"/>
  <c r="AK20" i="21" s="1"/>
  <c r="AL20" i="21" s="1"/>
  <c r="AN20" i="21" s="1"/>
  <c r="AO20" i="21" s="1"/>
  <c r="AP20" i="21" s="1"/>
  <c r="AQ20" i="21" s="1"/>
  <c r="AS20" i="21" s="1"/>
  <c r="AU20" i="21" s="1"/>
  <c r="AW20" i="21" s="1"/>
  <c r="AX20" i="21" s="1"/>
  <c r="AY20" i="21" s="1"/>
  <c r="O20" i="21"/>
  <c r="N20" i="21"/>
  <c r="P19" i="21"/>
  <c r="O19" i="21"/>
  <c r="N19" i="21"/>
  <c r="P18" i="21"/>
  <c r="O18" i="21"/>
  <c r="N18" i="21"/>
  <c r="O17" i="21"/>
  <c r="P17" i="21"/>
  <c r="T17" i="21" s="1"/>
  <c r="V17" i="21" s="1"/>
  <c r="W17" i="21" s="1"/>
  <c r="Y17" i="21" s="1"/>
  <c r="Z17" i="21" s="1"/>
  <c r="AA17" i="21" s="1"/>
  <c r="AB17" i="21" s="1"/>
  <c r="AC17" i="21" s="1"/>
  <c r="AE17" i="21" s="1"/>
  <c r="AG17" i="21" s="1"/>
  <c r="AI17" i="21" s="1"/>
  <c r="AJ17" i="21" s="1"/>
  <c r="AK17" i="21" s="1"/>
  <c r="AL17" i="21" s="1"/>
  <c r="AN17" i="21" s="1"/>
  <c r="AO17" i="21" s="1"/>
  <c r="AP17" i="21" s="1"/>
  <c r="AQ17" i="21" s="1"/>
  <c r="AS17" i="21" s="1"/>
  <c r="AU17" i="21" s="1"/>
  <c r="AW17" i="21" s="1"/>
  <c r="AX17" i="21" s="1"/>
  <c r="AY17" i="21" s="1"/>
  <c r="N17" i="21"/>
  <c r="P16" i="21"/>
  <c r="T16" i="21" s="1"/>
  <c r="V16" i="21" s="1"/>
  <c r="W16" i="21" s="1"/>
  <c r="Y16" i="21" s="1"/>
  <c r="Z16" i="21" s="1"/>
  <c r="AA16" i="21" s="1"/>
  <c r="AB16" i="21" s="1"/>
  <c r="AC16" i="21" s="1"/>
  <c r="AE16" i="21" s="1"/>
  <c r="AG16" i="21" s="1"/>
  <c r="AI16" i="21" s="1"/>
  <c r="AJ16" i="21" s="1"/>
  <c r="AK16" i="21" s="1"/>
  <c r="AL16" i="21" s="1"/>
  <c r="AN16" i="21" s="1"/>
  <c r="AO16" i="21" s="1"/>
  <c r="AP16" i="21" s="1"/>
  <c r="AQ16" i="21" s="1"/>
  <c r="AS16" i="21" s="1"/>
  <c r="AU16" i="21" s="1"/>
  <c r="AW16" i="21" s="1"/>
  <c r="AX16" i="21" s="1"/>
  <c r="AY16" i="21" s="1"/>
  <c r="O16" i="21"/>
  <c r="N16" i="21"/>
  <c r="P15" i="21"/>
  <c r="T15" i="21" s="1"/>
  <c r="V15" i="21" s="1"/>
  <c r="W15" i="21" s="1"/>
  <c r="Y15" i="21" s="1"/>
  <c r="Z15" i="21" s="1"/>
  <c r="AA15" i="21" s="1"/>
  <c r="AB15" i="21" s="1"/>
  <c r="AC15" i="21" s="1"/>
  <c r="AE15" i="21" s="1"/>
  <c r="AG15" i="21" s="1"/>
  <c r="AI15" i="21" s="1"/>
  <c r="AJ15" i="21" s="1"/>
  <c r="AK15" i="21" s="1"/>
  <c r="AL15" i="21" s="1"/>
  <c r="AN15" i="21" s="1"/>
  <c r="AO15" i="21" s="1"/>
  <c r="AP15" i="21" s="1"/>
  <c r="AQ15" i="21" s="1"/>
  <c r="AS15" i="21" s="1"/>
  <c r="AU15" i="21" s="1"/>
  <c r="AW15" i="21" s="1"/>
  <c r="AX15" i="21" s="1"/>
  <c r="AY15" i="21" s="1"/>
  <c r="O15" i="21"/>
  <c r="N15" i="21"/>
  <c r="P14" i="21"/>
  <c r="T14" i="21" s="1"/>
  <c r="V14" i="21" s="1"/>
  <c r="W14" i="21" s="1"/>
  <c r="Y14" i="21" s="1"/>
  <c r="Z14" i="21" s="1"/>
  <c r="AA14" i="21" s="1"/>
  <c r="AB14" i="21" s="1"/>
  <c r="AC14" i="21" s="1"/>
  <c r="AE14" i="21" s="1"/>
  <c r="AG14" i="21" s="1"/>
  <c r="AI14" i="21" s="1"/>
  <c r="AJ14" i="21" s="1"/>
  <c r="AK14" i="21" s="1"/>
  <c r="AL14" i="21" s="1"/>
  <c r="AN14" i="21" s="1"/>
  <c r="AO14" i="21" s="1"/>
  <c r="AP14" i="21" s="1"/>
  <c r="AQ14" i="21" s="1"/>
  <c r="AS14" i="21" s="1"/>
  <c r="AU14" i="21" s="1"/>
  <c r="AW14" i="21" s="1"/>
  <c r="AX14" i="21" s="1"/>
  <c r="AY14" i="21" s="1"/>
  <c r="O14" i="21"/>
  <c r="N14" i="21"/>
  <c r="P13" i="21"/>
  <c r="T13" i="21" s="1"/>
  <c r="V13" i="21" s="1"/>
  <c r="W13" i="21" s="1"/>
  <c r="Y13" i="21" s="1"/>
  <c r="Z13" i="21" s="1"/>
  <c r="AA13" i="21" s="1"/>
  <c r="AB13" i="21" s="1"/>
  <c r="AC13" i="21" s="1"/>
  <c r="AE13" i="21" s="1"/>
  <c r="AG13" i="21" s="1"/>
  <c r="AI13" i="21" s="1"/>
  <c r="AJ13" i="21" s="1"/>
  <c r="AK13" i="21" s="1"/>
  <c r="AL13" i="21" s="1"/>
  <c r="AN13" i="21" s="1"/>
  <c r="AO13" i="21" s="1"/>
  <c r="AP13" i="21" s="1"/>
  <c r="AQ13" i="21" s="1"/>
  <c r="AS13" i="21" s="1"/>
  <c r="AU13" i="21" s="1"/>
  <c r="AW13" i="21" s="1"/>
  <c r="AX13" i="21" s="1"/>
  <c r="AY13" i="21" s="1"/>
  <c r="O13" i="21"/>
  <c r="N13" i="21"/>
  <c r="P12" i="21"/>
  <c r="T12" i="21" s="1"/>
  <c r="V12" i="21" s="1"/>
  <c r="W12" i="21" s="1"/>
  <c r="Y12" i="21" s="1"/>
  <c r="Z12" i="21" s="1"/>
  <c r="AA12" i="21" s="1"/>
  <c r="AB12" i="21" s="1"/>
  <c r="AC12" i="21" s="1"/>
  <c r="AE12" i="21" s="1"/>
  <c r="AG12" i="21" s="1"/>
  <c r="AI12" i="21" s="1"/>
  <c r="AJ12" i="21" s="1"/>
  <c r="AK12" i="21" s="1"/>
  <c r="AL12" i="21" s="1"/>
  <c r="AN12" i="21" s="1"/>
  <c r="AO12" i="21" s="1"/>
  <c r="AP12" i="21" s="1"/>
  <c r="AQ12" i="21" s="1"/>
  <c r="AS12" i="21" s="1"/>
  <c r="AU12" i="21" s="1"/>
  <c r="AW12" i="21" s="1"/>
  <c r="AX12" i="21" s="1"/>
  <c r="AY12" i="21" s="1"/>
  <c r="O12" i="21"/>
  <c r="N12" i="21"/>
  <c r="P11" i="21"/>
  <c r="T11" i="21" s="1"/>
  <c r="V11" i="21" s="1"/>
  <c r="W11" i="21" s="1"/>
  <c r="Y11" i="21" s="1"/>
  <c r="Z11" i="21" s="1"/>
  <c r="AA11" i="21" s="1"/>
  <c r="AB11" i="21" s="1"/>
  <c r="AC11" i="21" s="1"/>
  <c r="AE11" i="21" s="1"/>
  <c r="AG11" i="21" s="1"/>
  <c r="AI11" i="21" s="1"/>
  <c r="AJ11" i="21" s="1"/>
  <c r="AK11" i="21" s="1"/>
  <c r="AL11" i="21" s="1"/>
  <c r="AN11" i="21" s="1"/>
  <c r="AO11" i="21" s="1"/>
  <c r="AP11" i="21" s="1"/>
  <c r="AQ11" i="21" s="1"/>
  <c r="AS11" i="21" s="1"/>
  <c r="AU11" i="21" s="1"/>
  <c r="AW11" i="21" s="1"/>
  <c r="AX11" i="21" s="1"/>
  <c r="AY11" i="21" s="1"/>
  <c r="O11" i="21"/>
  <c r="N11" i="21"/>
  <c r="P10" i="21"/>
  <c r="T10" i="21" s="1"/>
  <c r="V10" i="21" s="1"/>
  <c r="W10" i="21" s="1"/>
  <c r="Y10" i="21" s="1"/>
  <c r="Z10" i="21" s="1"/>
  <c r="AA10" i="21" s="1"/>
  <c r="AB10" i="21" s="1"/>
  <c r="AC10" i="21" s="1"/>
  <c r="AE10" i="21" s="1"/>
  <c r="AG10" i="21" s="1"/>
  <c r="AI10" i="21" s="1"/>
  <c r="AJ10" i="21" s="1"/>
  <c r="AK10" i="21" s="1"/>
  <c r="AL10" i="21" s="1"/>
  <c r="AN10" i="21" s="1"/>
  <c r="AO10" i="21" s="1"/>
  <c r="AP10" i="21" s="1"/>
  <c r="AQ10" i="21" s="1"/>
  <c r="AS10" i="21" s="1"/>
  <c r="AU10" i="21" s="1"/>
  <c r="AW10" i="21" s="1"/>
  <c r="AX10" i="21" s="1"/>
  <c r="AY10" i="21" s="1"/>
  <c r="O10" i="21"/>
  <c r="N10" i="21"/>
  <c r="P9" i="21"/>
  <c r="T9" i="21" s="1"/>
  <c r="V9" i="21" s="1"/>
  <c r="W9" i="21" s="1"/>
  <c r="Y9" i="21" s="1"/>
  <c r="Z9" i="21" s="1"/>
  <c r="AA9" i="21" s="1"/>
  <c r="AB9" i="21" s="1"/>
  <c r="AC9" i="21" s="1"/>
  <c r="AE9" i="21" s="1"/>
  <c r="AG9" i="21" s="1"/>
  <c r="AI9" i="21" s="1"/>
  <c r="AJ9" i="21" s="1"/>
  <c r="AK9" i="21" s="1"/>
  <c r="AL9" i="21" s="1"/>
  <c r="AN9" i="21" s="1"/>
  <c r="AO9" i="21" s="1"/>
  <c r="AP9" i="21" s="1"/>
  <c r="AQ9" i="21" s="1"/>
  <c r="AS9" i="21" s="1"/>
  <c r="AU9" i="21" s="1"/>
  <c r="AW9" i="21" s="1"/>
  <c r="AX9" i="21" s="1"/>
  <c r="AY9" i="21" s="1"/>
  <c r="O9" i="21"/>
  <c r="N9" i="21"/>
  <c r="P8" i="21"/>
  <c r="T8" i="21" s="1"/>
  <c r="V8" i="21" s="1"/>
  <c r="W8" i="21" s="1"/>
  <c r="Y8" i="21" s="1"/>
  <c r="Z8" i="21" s="1"/>
  <c r="AA8" i="21" s="1"/>
  <c r="AB8" i="21" s="1"/>
  <c r="AC8" i="21" s="1"/>
  <c r="AE8" i="21" s="1"/>
  <c r="AG8" i="21" s="1"/>
  <c r="AI8" i="21" s="1"/>
  <c r="AJ8" i="21" s="1"/>
  <c r="AK8" i="21" s="1"/>
  <c r="AL8" i="21" s="1"/>
  <c r="AN8" i="21" s="1"/>
  <c r="AO8" i="21" s="1"/>
  <c r="AP8" i="21" s="1"/>
  <c r="AQ8" i="21" s="1"/>
  <c r="AS8" i="21" s="1"/>
  <c r="AU8" i="21" s="1"/>
  <c r="AW8" i="21" s="1"/>
  <c r="AX8" i="21" s="1"/>
  <c r="AY8" i="21" s="1"/>
  <c r="O8" i="21"/>
  <c r="N8" i="21"/>
  <c r="P7" i="21"/>
  <c r="T7" i="21" s="1"/>
  <c r="V7" i="21" s="1"/>
  <c r="W7" i="21" s="1"/>
  <c r="Y7" i="21" s="1"/>
  <c r="Z7" i="21" s="1"/>
  <c r="AA7" i="21" s="1"/>
  <c r="AB7" i="21" s="1"/>
  <c r="AC7" i="21" s="1"/>
  <c r="AE7" i="21" s="1"/>
  <c r="AG7" i="21" s="1"/>
  <c r="AI7" i="21" s="1"/>
  <c r="AJ7" i="21" s="1"/>
  <c r="AK7" i="21" s="1"/>
  <c r="AL7" i="21" s="1"/>
  <c r="AN7" i="21" s="1"/>
  <c r="AO7" i="21" s="1"/>
  <c r="AP7" i="21" s="1"/>
  <c r="AQ7" i="21" s="1"/>
  <c r="AS7" i="21" s="1"/>
  <c r="AU7" i="21" s="1"/>
  <c r="AW7" i="21" s="1"/>
  <c r="AX7" i="21" s="1"/>
  <c r="AY7" i="21" s="1"/>
  <c r="O7" i="21"/>
  <c r="N7" i="21"/>
  <c r="P6" i="21"/>
  <c r="T6" i="21" s="1"/>
  <c r="V6" i="21" s="1"/>
  <c r="W6" i="21" s="1"/>
  <c r="Y6" i="21" s="1"/>
  <c r="Z6" i="21" s="1"/>
  <c r="AA6" i="21" s="1"/>
  <c r="AB6" i="21" s="1"/>
  <c r="AC6" i="21" s="1"/>
  <c r="AE6" i="21" s="1"/>
  <c r="AG6" i="21" s="1"/>
  <c r="AI6" i="21" s="1"/>
  <c r="AJ6" i="21" s="1"/>
  <c r="AK6" i="21" s="1"/>
  <c r="AL6" i="21" s="1"/>
  <c r="AN6" i="21" s="1"/>
  <c r="AO6" i="21" s="1"/>
  <c r="AP6" i="21" s="1"/>
  <c r="AQ6" i="21" s="1"/>
  <c r="AS6" i="21" s="1"/>
  <c r="AU6" i="21" s="1"/>
  <c r="AW6" i="21" s="1"/>
  <c r="AX6" i="21" s="1"/>
  <c r="AY6" i="21" s="1"/>
  <c r="N6" i="21"/>
  <c r="O6" i="21"/>
  <c r="N5" i="21"/>
  <c r="O5" i="21"/>
  <c r="P5" i="21"/>
  <c r="T5" i="21" s="1"/>
  <c r="V5" i="21" s="1"/>
  <c r="W5" i="21" s="1"/>
  <c r="Y5" i="21" s="1"/>
  <c r="Z5" i="21" s="1"/>
  <c r="AA5" i="21" s="1"/>
  <c r="AB5" i="21" s="1"/>
  <c r="AC5" i="21" s="1"/>
  <c r="AE5" i="21" s="1"/>
  <c r="AG5" i="21" s="1"/>
  <c r="AI5" i="21" s="1"/>
  <c r="AJ5" i="21" s="1"/>
  <c r="AK5" i="21" s="1"/>
  <c r="AL5" i="21" s="1"/>
  <c r="AN5" i="21" s="1"/>
  <c r="AO5" i="21" s="1"/>
  <c r="AP5" i="21" s="1"/>
  <c r="AQ5" i="21" s="1"/>
  <c r="AS5" i="21" s="1"/>
  <c r="AU5" i="21" s="1"/>
  <c r="AW5" i="21" s="1"/>
  <c r="AX5" i="21" s="1"/>
  <c r="AY5" i="21" s="1"/>
  <c r="N4" i="21"/>
  <c r="O4" i="21"/>
  <c r="P4" i="21"/>
  <c r="T4" i="21" s="1"/>
  <c r="V4" i="21" s="1"/>
  <c r="W4" i="21" s="1"/>
  <c r="Y4" i="21" s="1"/>
  <c r="Z4" i="21" s="1"/>
  <c r="AA4" i="21" s="1"/>
  <c r="AB4" i="21" s="1"/>
  <c r="AC4" i="21" s="1"/>
  <c r="AE4" i="21" s="1"/>
  <c r="AG4" i="21" s="1"/>
  <c r="AI4" i="21" s="1"/>
  <c r="AJ4" i="21" s="1"/>
  <c r="AK4" i="21" s="1"/>
  <c r="AL4" i="21" s="1"/>
  <c r="AN4" i="21" s="1"/>
  <c r="AO4" i="21" s="1"/>
  <c r="AP4" i="21" s="1"/>
  <c r="AQ4" i="21" s="1"/>
  <c r="AS4" i="21" s="1"/>
  <c r="AU4" i="21" s="1"/>
  <c r="AW4" i="21" s="1"/>
  <c r="AX4" i="21" s="1"/>
  <c r="AY4" i="21" s="1"/>
  <c r="N3" i="21"/>
  <c r="O3" i="21"/>
  <c r="P3" i="21"/>
  <c r="T3" i="21" s="1"/>
  <c r="V3" i="21" s="1"/>
  <c r="W3" i="21" s="1"/>
  <c r="Y3" i="21" s="1"/>
  <c r="Z3" i="21" s="1"/>
  <c r="AA3" i="21" s="1"/>
  <c r="AB3" i="21" s="1"/>
  <c r="AC3" i="21" s="1"/>
  <c r="AE3" i="21" s="1"/>
  <c r="AG3" i="21" s="1"/>
  <c r="AI3" i="21" s="1"/>
  <c r="AJ3" i="21" s="1"/>
  <c r="AK3" i="21" s="1"/>
  <c r="AL3" i="21" s="1"/>
  <c r="AN3" i="21" s="1"/>
  <c r="AO3" i="21" s="1"/>
  <c r="AP3" i="21" s="1"/>
  <c r="AQ3" i="21" s="1"/>
  <c r="AS3" i="21" s="1"/>
  <c r="AU3" i="21" s="1"/>
  <c r="AW3" i="21" s="1"/>
  <c r="AX3" i="21" s="1"/>
  <c r="AY3" i="21" s="1"/>
  <c r="N2" i="21"/>
  <c r="O2" i="21"/>
  <c r="P2" i="21"/>
  <c r="T2" i="21" s="1"/>
  <c r="V2" i="21" s="1"/>
  <c r="W2" i="21" s="1"/>
  <c r="Y2" i="21" s="1"/>
  <c r="Z2" i="21" s="1"/>
  <c r="AA2" i="21" s="1"/>
  <c r="AB2" i="21" s="1"/>
  <c r="AC2" i="21" s="1"/>
  <c r="AE2" i="21" s="1"/>
  <c r="AG2" i="21" s="1"/>
  <c r="AI2" i="21" s="1"/>
  <c r="AJ2" i="21" s="1"/>
  <c r="AK2" i="21" s="1"/>
  <c r="AL2" i="21" s="1"/>
  <c r="AN2" i="21" s="1"/>
  <c r="AO2" i="21" s="1"/>
  <c r="AP2" i="21" s="1"/>
  <c r="AQ2" i="21" s="1"/>
  <c r="AS2" i="21" s="1"/>
  <c r="AU2" i="21" s="1"/>
  <c r="AW2" i="21" s="1"/>
  <c r="AX2" i="21" s="1"/>
  <c r="AY2" i="21" s="1"/>
  <c r="O30" i="3"/>
  <c r="Q30" i="3"/>
  <c r="U30" i="3" s="1"/>
  <c r="W30" i="3" s="1"/>
  <c r="X30" i="3" s="1"/>
  <c r="Z30" i="3" s="1"/>
  <c r="AA30" i="3" s="1"/>
  <c r="AB30" i="3" s="1"/>
  <c r="AC30" i="3" s="1"/>
  <c r="AD30" i="3" s="1"/>
  <c r="AF30" i="3" s="1"/>
  <c r="AH30" i="3" s="1"/>
  <c r="AJ30" i="3" s="1"/>
  <c r="AK30" i="3" s="1"/>
  <c r="AL30" i="3" s="1"/>
  <c r="AM30" i="3" s="1"/>
  <c r="AO30" i="3" s="1"/>
  <c r="AP30" i="3" s="1"/>
  <c r="AQ30" i="3" s="1"/>
  <c r="AR30" i="3" s="1"/>
  <c r="AT30" i="3" s="1"/>
  <c r="AV30" i="3" s="1"/>
  <c r="AX30" i="3" s="1"/>
  <c r="AY30" i="3" s="1"/>
  <c r="AZ30" i="3" s="1"/>
  <c r="P30" i="3"/>
  <c r="O33" i="3"/>
  <c r="P33" i="3"/>
  <c r="Q33" i="3"/>
  <c r="U33" i="3" s="1"/>
  <c r="W33" i="3" s="1"/>
  <c r="X33" i="3" s="1"/>
  <c r="Z33" i="3" s="1"/>
  <c r="AA33" i="3" s="1"/>
  <c r="AB33" i="3" s="1"/>
  <c r="AC33" i="3" s="1"/>
  <c r="AD33" i="3" s="1"/>
  <c r="AF33" i="3" s="1"/>
  <c r="AH33" i="3" s="1"/>
  <c r="AJ33" i="3" s="1"/>
  <c r="AK33" i="3" s="1"/>
  <c r="AL33" i="3" s="1"/>
  <c r="AM33" i="3" s="1"/>
  <c r="AO33" i="3" s="1"/>
  <c r="AP33" i="3" s="1"/>
  <c r="AQ33" i="3" s="1"/>
  <c r="AR33" i="3" s="1"/>
  <c r="AT33" i="3" s="1"/>
  <c r="AV33" i="3" s="1"/>
  <c r="AX33" i="3" s="1"/>
  <c r="AY33" i="3" s="1"/>
  <c r="AZ33" i="3" s="1"/>
  <c r="O36" i="3"/>
  <c r="P36" i="3"/>
  <c r="BB36" i="3"/>
  <c r="BA36" i="3"/>
  <c r="BA37" i="19"/>
  <c r="AZ37" i="19"/>
  <c r="BA36" i="19"/>
  <c r="AZ36" i="19"/>
  <c r="BA35" i="19"/>
  <c r="AZ35" i="19"/>
  <c r="BA34" i="19"/>
  <c r="AZ34" i="19"/>
  <c r="BA33" i="19"/>
  <c r="AZ33" i="19"/>
  <c r="AY22" i="22"/>
  <c r="AX22" i="22"/>
  <c r="AY36" i="22"/>
  <c r="AX36" i="22"/>
  <c r="AY39" i="22"/>
  <c r="AX39" i="22"/>
  <c r="AY40" i="22"/>
  <c r="AX40" i="22"/>
  <c r="AY58" i="22"/>
  <c r="AX58" i="22"/>
  <c r="P159" i="22"/>
  <c r="R159" i="22" s="1"/>
  <c r="T159" i="22" s="1"/>
  <c r="U159" i="22" s="1"/>
  <c r="W159" i="22" s="1"/>
  <c r="X159" i="22" s="1"/>
  <c r="Y159" i="22" s="1"/>
  <c r="Z159" i="22" s="1"/>
  <c r="AA159" i="22" s="1"/>
  <c r="AC159" i="22" s="1"/>
  <c r="AE159" i="22" s="1"/>
  <c r="AG159" i="22" s="1"/>
  <c r="AH159" i="22" s="1"/>
  <c r="AI159" i="22" s="1"/>
  <c r="AJ159" i="22" s="1"/>
  <c r="AL159" i="22" s="1"/>
  <c r="AM159" i="22" s="1"/>
  <c r="AN159" i="22" s="1"/>
  <c r="AO159" i="22" s="1"/>
  <c r="AQ159" i="22" s="1"/>
  <c r="AS159" i="22" s="1"/>
  <c r="AU159" i="22" s="1"/>
  <c r="AV159" i="22" s="1"/>
  <c r="AW159" i="22" s="1"/>
  <c r="O159" i="22"/>
  <c r="N159" i="22"/>
  <c r="O2" i="22"/>
  <c r="P2" i="22"/>
  <c r="R2" i="22" s="1"/>
  <c r="T2" i="22" s="1"/>
  <c r="U2" i="22" s="1"/>
  <c r="W2" i="22" s="1"/>
  <c r="X2" i="22" s="1"/>
  <c r="Y2" i="22" s="1"/>
  <c r="Z2" i="22" s="1"/>
  <c r="AA2" i="22" s="1"/>
  <c r="AC2" i="22" s="1"/>
  <c r="AE2" i="22" s="1"/>
  <c r="AG2" i="22" s="1"/>
  <c r="AH2" i="22" s="1"/>
  <c r="AI2" i="22" s="1"/>
  <c r="AJ2" i="22" s="1"/>
  <c r="AL2" i="22" s="1"/>
  <c r="AM2" i="22" s="1"/>
  <c r="AN2" i="22" s="1"/>
  <c r="AO2" i="22" s="1"/>
  <c r="AQ2" i="22" s="1"/>
  <c r="AS2" i="22" s="1"/>
  <c r="AU2" i="22" s="1"/>
  <c r="AV2" i="22" s="1"/>
  <c r="AW2" i="22" s="1"/>
  <c r="N2" i="22"/>
  <c r="N3" i="22"/>
  <c r="O3" i="22"/>
  <c r="AY7" i="22"/>
  <c r="AX7" i="22"/>
  <c r="AY8" i="22"/>
  <c r="AX8" i="22"/>
  <c r="AY9" i="22"/>
  <c r="AX9" i="22"/>
  <c r="AY10" i="22"/>
  <c r="AX10" i="22"/>
  <c r="AY11" i="22"/>
  <c r="AX11" i="22"/>
  <c r="AY12" i="22"/>
  <c r="AX12" i="22"/>
  <c r="AX75" i="22"/>
  <c r="AY75" i="22"/>
  <c r="AY76" i="22"/>
  <c r="AX76" i="22"/>
  <c r="AY77" i="22"/>
  <c r="AX77" i="22"/>
  <c r="AY79" i="22"/>
  <c r="AX79" i="22"/>
  <c r="AX80" i="22"/>
  <c r="AY80" i="22"/>
  <c r="AY81" i="22"/>
  <c r="AX81" i="22"/>
  <c r="AY82" i="22"/>
  <c r="AX82" i="22"/>
  <c r="AY83" i="22"/>
  <c r="AX83" i="22"/>
  <c r="AX84" i="22"/>
  <c r="AY84" i="22"/>
  <c r="AY85" i="22"/>
  <c r="AX85" i="22"/>
  <c r="AY86" i="22"/>
  <c r="AX86" i="22"/>
  <c r="AY88" i="22"/>
  <c r="AX88" i="22"/>
  <c r="AY89" i="22"/>
  <c r="AX89" i="22"/>
  <c r="AY90" i="22"/>
  <c r="AX90" i="22"/>
  <c r="AY91" i="22"/>
  <c r="AX91" i="22"/>
  <c r="AY92" i="22"/>
  <c r="AX92" i="22"/>
  <c r="AY93" i="22"/>
  <c r="AX93" i="22"/>
  <c r="AY94" i="22"/>
  <c r="AX94" i="22"/>
  <c r="AY95" i="22"/>
  <c r="AX95" i="22"/>
  <c r="AY96" i="22"/>
  <c r="AX96" i="22"/>
  <c r="AY97" i="22"/>
  <c r="AX97" i="22"/>
  <c r="AY98" i="22"/>
  <c r="AX98" i="22"/>
  <c r="AY99" i="22"/>
  <c r="AX99" i="22"/>
  <c r="AY100" i="22"/>
  <c r="AX100" i="22"/>
  <c r="AY101" i="22"/>
  <c r="AX101" i="22"/>
  <c r="AX112" i="22"/>
  <c r="AY112" i="22"/>
  <c r="AY113" i="22"/>
  <c r="AX113" i="22"/>
  <c r="AY114" i="22"/>
  <c r="AX114" i="22"/>
  <c r="AY115" i="22"/>
  <c r="AX115" i="22"/>
  <c r="AY116" i="22"/>
  <c r="AX116" i="22"/>
  <c r="AY120" i="22"/>
  <c r="AZ120" i="22" s="1"/>
  <c r="AX120" i="22"/>
  <c r="AY6" i="22"/>
  <c r="AX6" i="22"/>
  <c r="AY16" i="22"/>
  <c r="AX16" i="22"/>
  <c r="AY123" i="22"/>
  <c r="AX123" i="22"/>
  <c r="AY126" i="22"/>
  <c r="AX126" i="22"/>
  <c r="AY111" i="22"/>
  <c r="AX111" i="22"/>
  <c r="AY38" i="22"/>
  <c r="AX38" i="22"/>
  <c r="AY55" i="22"/>
  <c r="AX55" i="22"/>
  <c r="AY103" i="22"/>
  <c r="AX103" i="22"/>
  <c r="AY104" i="22"/>
  <c r="AX104" i="22"/>
  <c r="AY106" i="22"/>
  <c r="AX106" i="22"/>
  <c r="AY107" i="22"/>
  <c r="AX107" i="22"/>
  <c r="AY108" i="22"/>
  <c r="AX108" i="22"/>
  <c r="AY109" i="22"/>
  <c r="AX109" i="22"/>
  <c r="AY56" i="22"/>
  <c r="AX56" i="22"/>
  <c r="AY102" i="22"/>
  <c r="AX102" i="22"/>
  <c r="AY110" i="22"/>
  <c r="AX110" i="22"/>
  <c r="AX5" i="22"/>
  <c r="AY5" i="22"/>
  <c r="AY3" i="22"/>
  <c r="AX3" i="22"/>
  <c r="AY41" i="22"/>
  <c r="AX41" i="22"/>
  <c r="AX42" i="22"/>
  <c r="AY42" i="22"/>
  <c r="AY43" i="22"/>
  <c r="AX43" i="22"/>
  <c r="AY44" i="22"/>
  <c r="AX44" i="22"/>
  <c r="AY45" i="22"/>
  <c r="AX45" i="22"/>
  <c r="AY46" i="22"/>
  <c r="AX46" i="22"/>
  <c r="AX51" i="22"/>
  <c r="AY51" i="22"/>
  <c r="AX52" i="22"/>
  <c r="AY52" i="22"/>
  <c r="AY53" i="22"/>
  <c r="AX53" i="22"/>
  <c r="AY54" i="22"/>
  <c r="AX54" i="22"/>
  <c r="AY145" i="22"/>
  <c r="AX145" i="22"/>
  <c r="AY146" i="22"/>
  <c r="AX146" i="22"/>
  <c r="AY151" i="22"/>
  <c r="AX151" i="22"/>
  <c r="AY153" i="22"/>
  <c r="AX153" i="22"/>
  <c r="AY154" i="22"/>
  <c r="AX154" i="22"/>
  <c r="AY155" i="22"/>
  <c r="AX155" i="22"/>
  <c r="AY160" i="22"/>
  <c r="AX160" i="22"/>
  <c r="AY57" i="22"/>
  <c r="AX57" i="22"/>
  <c r="AK13" i="12"/>
  <c r="AL13" i="12" s="1"/>
  <c r="AM13" i="12" s="1"/>
  <c r="AO13" i="12" s="1"/>
  <c r="AQ13" i="12" s="1"/>
  <c r="AS13" i="12" s="1"/>
  <c r="AT13" i="12"/>
  <c r="AU13" i="12" s="1"/>
  <c r="AY24" i="19"/>
  <c r="AX24" i="19"/>
  <c r="AY23" i="19"/>
  <c r="AX23" i="19"/>
  <c r="BC22" i="19"/>
  <c r="W22" i="19"/>
  <c r="Y22" i="19" s="1"/>
  <c r="Z22" i="19" s="1"/>
  <c r="AA22" i="19" s="1"/>
  <c r="AB22" i="19" s="1"/>
  <c r="AC22" i="19" s="1"/>
  <c r="AE22" i="19" s="1"/>
  <c r="AG22" i="19" s="1"/>
  <c r="AI22" i="19" s="1"/>
  <c r="AJ22" i="19" s="1"/>
  <c r="AK22" i="19" s="1"/>
  <c r="AL22" i="19" s="1"/>
  <c r="AN22" i="19" s="1"/>
  <c r="AO22" i="19" s="1"/>
  <c r="AP22" i="19" s="1"/>
  <c r="AQ22" i="19" s="1"/>
  <c r="AS22" i="19" s="1"/>
  <c r="AU22" i="19" s="1"/>
  <c r="AW22" i="19" s="1"/>
  <c r="AX22" i="19" s="1"/>
  <c r="BB21" i="19"/>
  <c r="BA21" i="19"/>
  <c r="Q2" i="19"/>
  <c r="U2" i="19" s="1"/>
  <c r="W2" i="19" s="1"/>
  <c r="X2" i="19" s="1"/>
  <c r="Z2" i="19" s="1"/>
  <c r="AA2" i="19" s="1"/>
  <c r="AB2" i="19" s="1"/>
  <c r="AC2" i="19" s="1"/>
  <c r="AD2" i="19" s="1"/>
  <c r="AF2" i="19" s="1"/>
  <c r="AH2" i="19" s="1"/>
  <c r="AJ2" i="19" s="1"/>
  <c r="AK2" i="19" s="1"/>
  <c r="AL2" i="19" s="1"/>
  <c r="AM2" i="19" s="1"/>
  <c r="AO2" i="19" s="1"/>
  <c r="AP2" i="19" s="1"/>
  <c r="AQ2" i="19" s="1"/>
  <c r="AR2" i="19" s="1"/>
  <c r="AT2" i="19" s="1"/>
  <c r="AV2" i="19" s="1"/>
  <c r="AX2" i="19" s="1"/>
  <c r="AY2" i="19" s="1"/>
  <c r="AZ2" i="19" s="1"/>
  <c r="P2" i="19"/>
  <c r="O2" i="19"/>
  <c r="Q3" i="19"/>
  <c r="U3" i="19" s="1"/>
  <c r="W3" i="19" s="1"/>
  <c r="X3" i="19" s="1"/>
  <c r="Z3" i="19" s="1"/>
  <c r="AA3" i="19" s="1"/>
  <c r="AB3" i="19" s="1"/>
  <c r="AC3" i="19" s="1"/>
  <c r="AD3" i="19" s="1"/>
  <c r="AF3" i="19" s="1"/>
  <c r="AH3" i="19" s="1"/>
  <c r="AJ3" i="19" s="1"/>
  <c r="AK3" i="19" s="1"/>
  <c r="AL3" i="19" s="1"/>
  <c r="AM3" i="19" s="1"/>
  <c r="AO3" i="19" s="1"/>
  <c r="AP3" i="19" s="1"/>
  <c r="AQ3" i="19" s="1"/>
  <c r="AR3" i="19" s="1"/>
  <c r="AT3" i="19" s="1"/>
  <c r="AV3" i="19" s="1"/>
  <c r="AX3" i="19" s="1"/>
  <c r="AY3" i="19" s="1"/>
  <c r="AZ3" i="19" s="1"/>
  <c r="P3" i="19"/>
  <c r="O3" i="19"/>
  <c r="Q4" i="19"/>
  <c r="U4" i="19" s="1"/>
  <c r="W4" i="19" s="1"/>
  <c r="X4" i="19" s="1"/>
  <c r="Z4" i="19" s="1"/>
  <c r="AA4" i="19" s="1"/>
  <c r="AB4" i="19" s="1"/>
  <c r="AC4" i="19" s="1"/>
  <c r="AD4" i="19" s="1"/>
  <c r="AF4" i="19" s="1"/>
  <c r="AH4" i="19" s="1"/>
  <c r="AJ4" i="19" s="1"/>
  <c r="AK4" i="19" s="1"/>
  <c r="AL4" i="19" s="1"/>
  <c r="AM4" i="19" s="1"/>
  <c r="AO4" i="19" s="1"/>
  <c r="AP4" i="19" s="1"/>
  <c r="AQ4" i="19" s="1"/>
  <c r="AR4" i="19" s="1"/>
  <c r="AT4" i="19" s="1"/>
  <c r="AV4" i="19" s="1"/>
  <c r="AX4" i="19" s="1"/>
  <c r="AY4" i="19" s="1"/>
  <c r="AZ4" i="19" s="1"/>
  <c r="P4" i="19"/>
  <c r="O4" i="19"/>
  <c r="Q5" i="19"/>
  <c r="U5" i="19" s="1"/>
  <c r="W5" i="19" s="1"/>
  <c r="X5" i="19" s="1"/>
  <c r="Z5" i="19" s="1"/>
  <c r="AA5" i="19" s="1"/>
  <c r="AB5" i="19" s="1"/>
  <c r="AC5" i="19" s="1"/>
  <c r="AD5" i="19" s="1"/>
  <c r="AF5" i="19" s="1"/>
  <c r="AH5" i="19" s="1"/>
  <c r="AJ5" i="19" s="1"/>
  <c r="AK5" i="19" s="1"/>
  <c r="AL5" i="19" s="1"/>
  <c r="AM5" i="19" s="1"/>
  <c r="AO5" i="19" s="1"/>
  <c r="AP5" i="19" s="1"/>
  <c r="AQ5" i="19" s="1"/>
  <c r="AR5" i="19" s="1"/>
  <c r="AT5" i="19" s="1"/>
  <c r="AV5" i="19" s="1"/>
  <c r="AX5" i="19" s="1"/>
  <c r="AY5" i="19" s="1"/>
  <c r="AZ5" i="19" s="1"/>
  <c r="P5" i="19"/>
  <c r="O5" i="19"/>
  <c r="Q6" i="19"/>
  <c r="U6" i="19" s="1"/>
  <c r="W6" i="19" s="1"/>
  <c r="X6" i="19" s="1"/>
  <c r="Z6" i="19" s="1"/>
  <c r="AA6" i="19" s="1"/>
  <c r="AB6" i="19" s="1"/>
  <c r="AC6" i="19" s="1"/>
  <c r="AD6" i="19" s="1"/>
  <c r="AF6" i="19" s="1"/>
  <c r="AH6" i="19" s="1"/>
  <c r="AJ6" i="19" s="1"/>
  <c r="AK6" i="19" s="1"/>
  <c r="AL6" i="19" s="1"/>
  <c r="AM6" i="19" s="1"/>
  <c r="AO6" i="19" s="1"/>
  <c r="AP6" i="19" s="1"/>
  <c r="AQ6" i="19" s="1"/>
  <c r="AR6" i="19" s="1"/>
  <c r="AT6" i="19" s="1"/>
  <c r="AV6" i="19" s="1"/>
  <c r="AX6" i="19" s="1"/>
  <c r="AY6" i="19" s="1"/>
  <c r="AZ6" i="19" s="1"/>
  <c r="P6" i="19"/>
  <c r="O6" i="19"/>
  <c r="Q7" i="19"/>
  <c r="U7" i="19" s="1"/>
  <c r="W7" i="19" s="1"/>
  <c r="X7" i="19" s="1"/>
  <c r="Z7" i="19" s="1"/>
  <c r="AA7" i="19" s="1"/>
  <c r="AB7" i="19" s="1"/>
  <c r="AC7" i="19" s="1"/>
  <c r="AD7" i="19" s="1"/>
  <c r="AF7" i="19" s="1"/>
  <c r="AH7" i="19" s="1"/>
  <c r="AJ7" i="19" s="1"/>
  <c r="AK7" i="19" s="1"/>
  <c r="AL7" i="19" s="1"/>
  <c r="AM7" i="19" s="1"/>
  <c r="AO7" i="19" s="1"/>
  <c r="AP7" i="19" s="1"/>
  <c r="AQ7" i="19" s="1"/>
  <c r="AR7" i="19" s="1"/>
  <c r="AT7" i="19" s="1"/>
  <c r="AV7" i="19" s="1"/>
  <c r="AX7" i="19" s="1"/>
  <c r="AY7" i="19" s="1"/>
  <c r="AZ7" i="19" s="1"/>
  <c r="P7" i="19"/>
  <c r="O7" i="19"/>
  <c r="Q8" i="19"/>
  <c r="U8" i="19" s="1"/>
  <c r="W8" i="19" s="1"/>
  <c r="X8" i="19" s="1"/>
  <c r="Z8" i="19" s="1"/>
  <c r="AA8" i="19" s="1"/>
  <c r="AB8" i="19" s="1"/>
  <c r="AC8" i="19" s="1"/>
  <c r="AD8" i="19" s="1"/>
  <c r="AF8" i="19" s="1"/>
  <c r="AH8" i="19" s="1"/>
  <c r="AJ8" i="19" s="1"/>
  <c r="AK8" i="19" s="1"/>
  <c r="AL8" i="19" s="1"/>
  <c r="AM8" i="19" s="1"/>
  <c r="AO8" i="19" s="1"/>
  <c r="AP8" i="19" s="1"/>
  <c r="AQ8" i="19" s="1"/>
  <c r="AR8" i="19" s="1"/>
  <c r="AT8" i="19" s="1"/>
  <c r="AV8" i="19" s="1"/>
  <c r="AX8" i="19" s="1"/>
  <c r="AY8" i="19" s="1"/>
  <c r="AZ8" i="19" s="1"/>
  <c r="P8" i="19"/>
  <c r="O8" i="19"/>
  <c r="Q9" i="19"/>
  <c r="U9" i="19" s="1"/>
  <c r="W9" i="19" s="1"/>
  <c r="X9" i="19" s="1"/>
  <c r="Z9" i="19" s="1"/>
  <c r="AA9" i="19" s="1"/>
  <c r="AB9" i="19" s="1"/>
  <c r="AC9" i="19" s="1"/>
  <c r="AD9" i="19" s="1"/>
  <c r="AF9" i="19" s="1"/>
  <c r="AH9" i="19" s="1"/>
  <c r="AJ9" i="19" s="1"/>
  <c r="AK9" i="19" s="1"/>
  <c r="AL9" i="19" s="1"/>
  <c r="AM9" i="19" s="1"/>
  <c r="AO9" i="19" s="1"/>
  <c r="AP9" i="19" s="1"/>
  <c r="AQ9" i="19" s="1"/>
  <c r="AR9" i="19" s="1"/>
  <c r="AT9" i="19" s="1"/>
  <c r="AV9" i="19" s="1"/>
  <c r="AX9" i="19" s="1"/>
  <c r="AY9" i="19" s="1"/>
  <c r="AZ9" i="19" s="1"/>
  <c r="P9" i="19"/>
  <c r="O9" i="19"/>
  <c r="Q10" i="19"/>
  <c r="U10" i="19" s="1"/>
  <c r="W10" i="19" s="1"/>
  <c r="X10" i="19" s="1"/>
  <c r="Z10" i="19" s="1"/>
  <c r="AA10" i="19" s="1"/>
  <c r="AB10" i="19" s="1"/>
  <c r="AC10" i="19" s="1"/>
  <c r="AD10" i="19" s="1"/>
  <c r="AF10" i="19" s="1"/>
  <c r="AH10" i="19" s="1"/>
  <c r="AJ10" i="19" s="1"/>
  <c r="AK10" i="19" s="1"/>
  <c r="AL10" i="19" s="1"/>
  <c r="AM10" i="19" s="1"/>
  <c r="AO10" i="19" s="1"/>
  <c r="AP10" i="19" s="1"/>
  <c r="AQ10" i="19" s="1"/>
  <c r="AR10" i="19" s="1"/>
  <c r="AT10" i="19" s="1"/>
  <c r="AV10" i="19" s="1"/>
  <c r="AX10" i="19" s="1"/>
  <c r="AY10" i="19" s="1"/>
  <c r="AZ10" i="19" s="1"/>
  <c r="P10" i="19"/>
  <c r="O10" i="19"/>
  <c r="Q11" i="19"/>
  <c r="U11" i="19" s="1"/>
  <c r="W11" i="19" s="1"/>
  <c r="X11" i="19" s="1"/>
  <c r="Z11" i="19" s="1"/>
  <c r="AA11" i="19" s="1"/>
  <c r="AB11" i="19" s="1"/>
  <c r="AC11" i="19" s="1"/>
  <c r="AD11" i="19" s="1"/>
  <c r="AF11" i="19" s="1"/>
  <c r="AH11" i="19" s="1"/>
  <c r="AJ11" i="19" s="1"/>
  <c r="AK11" i="19" s="1"/>
  <c r="AL11" i="19" s="1"/>
  <c r="AM11" i="19" s="1"/>
  <c r="AO11" i="19" s="1"/>
  <c r="AP11" i="19" s="1"/>
  <c r="AQ11" i="19" s="1"/>
  <c r="AR11" i="19" s="1"/>
  <c r="AT11" i="19" s="1"/>
  <c r="AV11" i="19" s="1"/>
  <c r="AX11" i="19" s="1"/>
  <c r="AY11" i="19" s="1"/>
  <c r="AZ11" i="19" s="1"/>
  <c r="P11" i="19"/>
  <c r="O11" i="19"/>
  <c r="Q12" i="19"/>
  <c r="U12" i="19" s="1"/>
  <c r="W12" i="19" s="1"/>
  <c r="X12" i="19" s="1"/>
  <c r="Z12" i="19" s="1"/>
  <c r="AA12" i="19" s="1"/>
  <c r="AB12" i="19" s="1"/>
  <c r="AC12" i="19" s="1"/>
  <c r="AD12" i="19" s="1"/>
  <c r="AF12" i="19" s="1"/>
  <c r="AH12" i="19" s="1"/>
  <c r="AJ12" i="19" s="1"/>
  <c r="AK12" i="19" s="1"/>
  <c r="AL12" i="19" s="1"/>
  <c r="AM12" i="19" s="1"/>
  <c r="AO12" i="19" s="1"/>
  <c r="AP12" i="19" s="1"/>
  <c r="AQ12" i="19" s="1"/>
  <c r="AR12" i="19" s="1"/>
  <c r="AT12" i="19" s="1"/>
  <c r="AV12" i="19" s="1"/>
  <c r="AX12" i="19" s="1"/>
  <c r="AY12" i="19" s="1"/>
  <c r="AZ12" i="19" s="1"/>
  <c r="P12" i="19"/>
  <c r="O12" i="19"/>
  <c r="Q13" i="19"/>
  <c r="U13" i="19" s="1"/>
  <c r="W13" i="19" s="1"/>
  <c r="X13" i="19" s="1"/>
  <c r="Z13" i="19" s="1"/>
  <c r="AA13" i="19" s="1"/>
  <c r="AB13" i="19" s="1"/>
  <c r="AC13" i="19" s="1"/>
  <c r="AD13" i="19" s="1"/>
  <c r="AF13" i="19" s="1"/>
  <c r="AH13" i="19" s="1"/>
  <c r="AJ13" i="19" s="1"/>
  <c r="AK13" i="19" s="1"/>
  <c r="AL13" i="19" s="1"/>
  <c r="AM13" i="19" s="1"/>
  <c r="AO13" i="19" s="1"/>
  <c r="AP13" i="19" s="1"/>
  <c r="AQ13" i="19" s="1"/>
  <c r="AR13" i="19" s="1"/>
  <c r="AT13" i="19" s="1"/>
  <c r="AV13" i="19" s="1"/>
  <c r="AX13" i="19" s="1"/>
  <c r="AY13" i="19" s="1"/>
  <c r="AZ13" i="19" s="1"/>
  <c r="P13" i="19"/>
  <c r="O13" i="19"/>
  <c r="Q14" i="19"/>
  <c r="U14" i="19" s="1"/>
  <c r="W14" i="19" s="1"/>
  <c r="X14" i="19" s="1"/>
  <c r="Z14" i="19" s="1"/>
  <c r="AA14" i="19" s="1"/>
  <c r="AB14" i="19" s="1"/>
  <c r="AC14" i="19" s="1"/>
  <c r="AD14" i="19" s="1"/>
  <c r="AF14" i="19" s="1"/>
  <c r="AH14" i="19" s="1"/>
  <c r="AJ14" i="19" s="1"/>
  <c r="AK14" i="19" s="1"/>
  <c r="AL14" i="19" s="1"/>
  <c r="AM14" i="19" s="1"/>
  <c r="AO14" i="19" s="1"/>
  <c r="AP14" i="19" s="1"/>
  <c r="AQ14" i="19" s="1"/>
  <c r="AR14" i="19" s="1"/>
  <c r="AT14" i="19" s="1"/>
  <c r="AV14" i="19" s="1"/>
  <c r="AX14" i="19" s="1"/>
  <c r="AY14" i="19" s="1"/>
  <c r="AZ14" i="19" s="1"/>
  <c r="P14" i="19"/>
  <c r="O14" i="19"/>
  <c r="Q15" i="19"/>
  <c r="U15" i="19" s="1"/>
  <c r="W15" i="19" s="1"/>
  <c r="X15" i="19" s="1"/>
  <c r="Z15" i="19" s="1"/>
  <c r="AA15" i="19" s="1"/>
  <c r="AB15" i="19" s="1"/>
  <c r="AC15" i="19" s="1"/>
  <c r="AD15" i="19" s="1"/>
  <c r="AF15" i="19" s="1"/>
  <c r="AH15" i="19" s="1"/>
  <c r="AJ15" i="19" s="1"/>
  <c r="AK15" i="19" s="1"/>
  <c r="AL15" i="19" s="1"/>
  <c r="AM15" i="19" s="1"/>
  <c r="AO15" i="19" s="1"/>
  <c r="AP15" i="19" s="1"/>
  <c r="AQ15" i="19" s="1"/>
  <c r="AR15" i="19" s="1"/>
  <c r="AT15" i="19" s="1"/>
  <c r="AV15" i="19" s="1"/>
  <c r="AX15" i="19" s="1"/>
  <c r="AY15" i="19" s="1"/>
  <c r="AZ15" i="19" s="1"/>
  <c r="P15" i="19"/>
  <c r="O15" i="19"/>
  <c r="Q16" i="19"/>
  <c r="U16" i="19" s="1"/>
  <c r="W16" i="19" s="1"/>
  <c r="X16" i="19" s="1"/>
  <c r="Z16" i="19" s="1"/>
  <c r="AA16" i="19" s="1"/>
  <c r="AB16" i="19" s="1"/>
  <c r="AC16" i="19" s="1"/>
  <c r="AD16" i="19" s="1"/>
  <c r="AF16" i="19" s="1"/>
  <c r="AH16" i="19" s="1"/>
  <c r="AJ16" i="19" s="1"/>
  <c r="AK16" i="19" s="1"/>
  <c r="AL16" i="19" s="1"/>
  <c r="AM16" i="19" s="1"/>
  <c r="AO16" i="19" s="1"/>
  <c r="AP16" i="19" s="1"/>
  <c r="AQ16" i="19" s="1"/>
  <c r="AR16" i="19" s="1"/>
  <c r="AT16" i="19" s="1"/>
  <c r="AV16" i="19" s="1"/>
  <c r="AX16" i="19" s="1"/>
  <c r="AY16" i="19" s="1"/>
  <c r="AZ16" i="19" s="1"/>
  <c r="P16" i="19"/>
  <c r="O16" i="19"/>
  <c r="Q17" i="19"/>
  <c r="U17" i="19" s="1"/>
  <c r="W17" i="19" s="1"/>
  <c r="X17" i="19" s="1"/>
  <c r="Z17" i="19" s="1"/>
  <c r="AA17" i="19" s="1"/>
  <c r="AB17" i="19" s="1"/>
  <c r="AC17" i="19" s="1"/>
  <c r="AD17" i="19" s="1"/>
  <c r="AF17" i="19" s="1"/>
  <c r="AH17" i="19" s="1"/>
  <c r="AJ17" i="19" s="1"/>
  <c r="AK17" i="19" s="1"/>
  <c r="AL17" i="19" s="1"/>
  <c r="AM17" i="19" s="1"/>
  <c r="AO17" i="19" s="1"/>
  <c r="AP17" i="19" s="1"/>
  <c r="AQ17" i="19" s="1"/>
  <c r="AR17" i="19" s="1"/>
  <c r="AT17" i="19" s="1"/>
  <c r="AV17" i="19" s="1"/>
  <c r="AX17" i="19" s="1"/>
  <c r="AY17" i="19" s="1"/>
  <c r="AZ17" i="19" s="1"/>
  <c r="P17" i="19"/>
  <c r="O17" i="19"/>
  <c r="Q18" i="19"/>
  <c r="P18" i="19"/>
  <c r="O18" i="19"/>
  <c r="Q19" i="19"/>
  <c r="P19" i="19"/>
  <c r="O19" i="19"/>
  <c r="Q20" i="19"/>
  <c r="U20" i="19" s="1"/>
  <c r="W20" i="19" s="1"/>
  <c r="X20" i="19" s="1"/>
  <c r="Z20" i="19" s="1"/>
  <c r="AA20" i="19" s="1"/>
  <c r="AB20" i="19" s="1"/>
  <c r="AC20" i="19" s="1"/>
  <c r="AD20" i="19" s="1"/>
  <c r="AF20" i="19" s="1"/>
  <c r="AH20" i="19" s="1"/>
  <c r="AJ20" i="19" s="1"/>
  <c r="AK20" i="19" s="1"/>
  <c r="AL20" i="19" s="1"/>
  <c r="AM20" i="19" s="1"/>
  <c r="AO20" i="19" s="1"/>
  <c r="AP20" i="19" s="1"/>
  <c r="AQ20" i="19" s="1"/>
  <c r="AR20" i="19" s="1"/>
  <c r="AT20" i="19" s="1"/>
  <c r="AV20" i="19" s="1"/>
  <c r="AX20" i="19" s="1"/>
  <c r="AY20" i="19" s="1"/>
  <c r="AZ20" i="19" s="1"/>
  <c r="P20" i="19"/>
  <c r="O20" i="19"/>
  <c r="Q25" i="19"/>
  <c r="P25" i="19"/>
  <c r="O25" i="19"/>
  <c r="Q26" i="19"/>
  <c r="U26" i="19" s="1"/>
  <c r="W26" i="19" s="1"/>
  <c r="X26" i="19" s="1"/>
  <c r="Z26" i="19" s="1"/>
  <c r="AA26" i="19" s="1"/>
  <c r="AB26" i="19" s="1"/>
  <c r="AC26" i="19" s="1"/>
  <c r="AD26" i="19" s="1"/>
  <c r="AF26" i="19" s="1"/>
  <c r="AH26" i="19" s="1"/>
  <c r="AJ26" i="19" s="1"/>
  <c r="AK26" i="19" s="1"/>
  <c r="AL26" i="19" s="1"/>
  <c r="AM26" i="19" s="1"/>
  <c r="AO26" i="19" s="1"/>
  <c r="AP26" i="19" s="1"/>
  <c r="AQ26" i="19" s="1"/>
  <c r="AR26" i="19" s="1"/>
  <c r="AT26" i="19" s="1"/>
  <c r="AV26" i="19" s="1"/>
  <c r="AX26" i="19" s="1"/>
  <c r="AY26" i="19" s="1"/>
  <c r="AZ26" i="19" s="1"/>
  <c r="P26" i="19"/>
  <c r="O26" i="19"/>
  <c r="Q27" i="19"/>
  <c r="U27" i="19" s="1"/>
  <c r="W27" i="19" s="1"/>
  <c r="X27" i="19" s="1"/>
  <c r="Z27" i="19" s="1"/>
  <c r="AA27" i="19" s="1"/>
  <c r="AB27" i="19" s="1"/>
  <c r="AC27" i="19" s="1"/>
  <c r="AD27" i="19" s="1"/>
  <c r="AF27" i="19" s="1"/>
  <c r="AH27" i="19" s="1"/>
  <c r="AJ27" i="19" s="1"/>
  <c r="AK27" i="19" s="1"/>
  <c r="AL27" i="19" s="1"/>
  <c r="AM27" i="19" s="1"/>
  <c r="AO27" i="19" s="1"/>
  <c r="AP27" i="19" s="1"/>
  <c r="AQ27" i="19" s="1"/>
  <c r="AR27" i="19" s="1"/>
  <c r="AT27" i="19" s="1"/>
  <c r="AV27" i="19" s="1"/>
  <c r="AX27" i="19" s="1"/>
  <c r="AY27" i="19" s="1"/>
  <c r="AZ27" i="19" s="1"/>
  <c r="P27" i="19"/>
  <c r="O27" i="19"/>
  <c r="Q29" i="19"/>
  <c r="P29" i="19"/>
  <c r="O29" i="19"/>
  <c r="Q30" i="19"/>
  <c r="P30" i="19"/>
  <c r="O30" i="19"/>
  <c r="Q31" i="19"/>
  <c r="P31" i="19"/>
  <c r="O31" i="19"/>
  <c r="Q39" i="19"/>
  <c r="U39" i="19" s="1"/>
  <c r="W39" i="19" s="1"/>
  <c r="X39" i="19" s="1"/>
  <c r="Z39" i="19" s="1"/>
  <c r="AA39" i="19" s="1"/>
  <c r="AB39" i="19" s="1"/>
  <c r="AC39" i="19" s="1"/>
  <c r="AD39" i="19" s="1"/>
  <c r="AF39" i="19" s="1"/>
  <c r="AH39" i="19" s="1"/>
  <c r="AJ39" i="19" s="1"/>
  <c r="AK39" i="19" s="1"/>
  <c r="AL39" i="19" s="1"/>
  <c r="AM39" i="19" s="1"/>
  <c r="AO39" i="19" s="1"/>
  <c r="AP39" i="19" s="1"/>
  <c r="AQ39" i="19" s="1"/>
  <c r="AR39" i="19" s="1"/>
  <c r="AT39" i="19" s="1"/>
  <c r="AV39" i="19" s="1"/>
  <c r="AX39" i="19" s="1"/>
  <c r="AY39" i="19" s="1"/>
  <c r="AZ39" i="19" s="1"/>
  <c r="P39" i="19"/>
  <c r="O39" i="19"/>
  <c r="Q42" i="19"/>
  <c r="U42" i="19" s="1"/>
  <c r="W42" i="19" s="1"/>
  <c r="X42" i="19" s="1"/>
  <c r="Z42" i="19" s="1"/>
  <c r="AA42" i="19" s="1"/>
  <c r="AB42" i="19" s="1"/>
  <c r="AC42" i="19" s="1"/>
  <c r="AD42" i="19" s="1"/>
  <c r="AF42" i="19" s="1"/>
  <c r="AH42" i="19" s="1"/>
  <c r="AJ42" i="19" s="1"/>
  <c r="AK42" i="19" s="1"/>
  <c r="AL42" i="19" s="1"/>
  <c r="AM42" i="19" s="1"/>
  <c r="AO42" i="19" s="1"/>
  <c r="AP42" i="19" s="1"/>
  <c r="AQ42" i="19" s="1"/>
  <c r="AR42" i="19" s="1"/>
  <c r="AT42" i="19" s="1"/>
  <c r="AV42" i="19" s="1"/>
  <c r="AX42" i="19" s="1"/>
  <c r="AY42" i="19" s="1"/>
  <c r="AZ42" i="19" s="1"/>
  <c r="P42" i="19"/>
  <c r="O42" i="19"/>
  <c r="Q45" i="19"/>
  <c r="U45" i="19" s="1"/>
  <c r="W45" i="19" s="1"/>
  <c r="X45" i="19" s="1"/>
  <c r="Z45" i="19" s="1"/>
  <c r="AA45" i="19" s="1"/>
  <c r="AB45" i="19" s="1"/>
  <c r="AC45" i="19" s="1"/>
  <c r="AD45" i="19" s="1"/>
  <c r="AF45" i="19" s="1"/>
  <c r="AH45" i="19" s="1"/>
  <c r="AJ45" i="19" s="1"/>
  <c r="AK45" i="19" s="1"/>
  <c r="AL45" i="19" s="1"/>
  <c r="AM45" i="19" s="1"/>
  <c r="AO45" i="19" s="1"/>
  <c r="AP45" i="19" s="1"/>
  <c r="AQ45" i="19" s="1"/>
  <c r="AR45" i="19" s="1"/>
  <c r="AT45" i="19" s="1"/>
  <c r="AV45" i="19" s="1"/>
  <c r="AX45" i="19" s="1"/>
  <c r="AY45" i="19" s="1"/>
  <c r="AZ45" i="19" s="1"/>
  <c r="P45" i="19"/>
  <c r="O45" i="19"/>
  <c r="Q46" i="19"/>
  <c r="U46" i="19" s="1"/>
  <c r="W46" i="19" s="1"/>
  <c r="X46" i="19" s="1"/>
  <c r="Z46" i="19" s="1"/>
  <c r="AA46" i="19" s="1"/>
  <c r="AB46" i="19" s="1"/>
  <c r="AC46" i="19" s="1"/>
  <c r="AD46" i="19" s="1"/>
  <c r="AF46" i="19" s="1"/>
  <c r="AH46" i="19" s="1"/>
  <c r="AJ46" i="19" s="1"/>
  <c r="AK46" i="19" s="1"/>
  <c r="AL46" i="19" s="1"/>
  <c r="AM46" i="19" s="1"/>
  <c r="AO46" i="19" s="1"/>
  <c r="AP46" i="19" s="1"/>
  <c r="AQ46" i="19" s="1"/>
  <c r="AR46" i="19" s="1"/>
  <c r="AT46" i="19" s="1"/>
  <c r="AV46" i="19" s="1"/>
  <c r="AX46" i="19" s="1"/>
  <c r="AY46" i="19" s="1"/>
  <c r="AZ46" i="19" s="1"/>
  <c r="P46" i="19"/>
  <c r="O46" i="19"/>
  <c r="Q47" i="19"/>
  <c r="U47" i="19" s="1"/>
  <c r="W47" i="19" s="1"/>
  <c r="X47" i="19" s="1"/>
  <c r="Z47" i="19" s="1"/>
  <c r="AA47" i="19" s="1"/>
  <c r="AB47" i="19" s="1"/>
  <c r="AC47" i="19" s="1"/>
  <c r="AD47" i="19" s="1"/>
  <c r="AF47" i="19" s="1"/>
  <c r="AH47" i="19" s="1"/>
  <c r="AJ47" i="19" s="1"/>
  <c r="AK47" i="19" s="1"/>
  <c r="AL47" i="19" s="1"/>
  <c r="AM47" i="19" s="1"/>
  <c r="AO47" i="19" s="1"/>
  <c r="AP47" i="19" s="1"/>
  <c r="AQ47" i="19" s="1"/>
  <c r="AR47" i="19" s="1"/>
  <c r="AT47" i="19" s="1"/>
  <c r="AV47" i="19" s="1"/>
  <c r="AX47" i="19" s="1"/>
  <c r="AY47" i="19" s="1"/>
  <c r="AZ47" i="19" s="1"/>
  <c r="P47" i="19"/>
  <c r="O47" i="19"/>
  <c r="Q48" i="19"/>
  <c r="U48" i="19" s="1"/>
  <c r="W48" i="19" s="1"/>
  <c r="X48" i="19" s="1"/>
  <c r="Z48" i="19" s="1"/>
  <c r="AA48" i="19" s="1"/>
  <c r="AB48" i="19" s="1"/>
  <c r="AC48" i="19" s="1"/>
  <c r="AD48" i="19" s="1"/>
  <c r="AF48" i="19" s="1"/>
  <c r="AH48" i="19" s="1"/>
  <c r="AJ48" i="19" s="1"/>
  <c r="AK48" i="19" s="1"/>
  <c r="AL48" i="19" s="1"/>
  <c r="AM48" i="19" s="1"/>
  <c r="AO48" i="19" s="1"/>
  <c r="AP48" i="19" s="1"/>
  <c r="AQ48" i="19" s="1"/>
  <c r="AR48" i="19" s="1"/>
  <c r="AT48" i="19" s="1"/>
  <c r="AV48" i="19" s="1"/>
  <c r="AX48" i="19" s="1"/>
  <c r="AY48" i="19" s="1"/>
  <c r="AZ48" i="19" s="1"/>
  <c r="P48" i="19"/>
  <c r="O48" i="19"/>
  <c r="Q49" i="19"/>
  <c r="U49" i="19" s="1"/>
  <c r="W49" i="19" s="1"/>
  <c r="X49" i="19" s="1"/>
  <c r="Z49" i="19" s="1"/>
  <c r="AA49" i="19" s="1"/>
  <c r="AB49" i="19" s="1"/>
  <c r="AC49" i="19" s="1"/>
  <c r="AD49" i="19" s="1"/>
  <c r="AF49" i="19" s="1"/>
  <c r="AH49" i="19" s="1"/>
  <c r="AJ49" i="19" s="1"/>
  <c r="AK49" i="19" s="1"/>
  <c r="AL49" i="19" s="1"/>
  <c r="AM49" i="19" s="1"/>
  <c r="AO49" i="19" s="1"/>
  <c r="AP49" i="19" s="1"/>
  <c r="AQ49" i="19" s="1"/>
  <c r="AR49" i="19" s="1"/>
  <c r="AT49" i="19" s="1"/>
  <c r="AV49" i="19" s="1"/>
  <c r="AX49" i="19" s="1"/>
  <c r="AY49" i="19" s="1"/>
  <c r="AZ49" i="19" s="1"/>
  <c r="P49" i="19"/>
  <c r="O49" i="19"/>
  <c r="Q50" i="19"/>
  <c r="U50" i="19" s="1"/>
  <c r="W50" i="19" s="1"/>
  <c r="X50" i="19" s="1"/>
  <c r="Z50" i="19" s="1"/>
  <c r="AA50" i="19" s="1"/>
  <c r="AB50" i="19" s="1"/>
  <c r="AC50" i="19" s="1"/>
  <c r="AD50" i="19" s="1"/>
  <c r="AF50" i="19" s="1"/>
  <c r="AH50" i="19" s="1"/>
  <c r="AJ50" i="19" s="1"/>
  <c r="AK50" i="19" s="1"/>
  <c r="AL50" i="19" s="1"/>
  <c r="AM50" i="19" s="1"/>
  <c r="AO50" i="19" s="1"/>
  <c r="AP50" i="19" s="1"/>
  <c r="AQ50" i="19" s="1"/>
  <c r="AR50" i="19" s="1"/>
  <c r="AT50" i="19" s="1"/>
  <c r="AV50" i="19" s="1"/>
  <c r="AX50" i="19" s="1"/>
  <c r="AY50" i="19" s="1"/>
  <c r="AZ50" i="19" s="1"/>
  <c r="P50" i="19"/>
  <c r="O50" i="19"/>
  <c r="Q51" i="19"/>
  <c r="U51" i="19" s="1"/>
  <c r="W51" i="19" s="1"/>
  <c r="X51" i="19" s="1"/>
  <c r="Z51" i="19" s="1"/>
  <c r="AA51" i="19" s="1"/>
  <c r="AB51" i="19" s="1"/>
  <c r="AC51" i="19" s="1"/>
  <c r="AD51" i="19" s="1"/>
  <c r="AF51" i="19" s="1"/>
  <c r="AH51" i="19" s="1"/>
  <c r="AJ51" i="19" s="1"/>
  <c r="AK51" i="19" s="1"/>
  <c r="AL51" i="19" s="1"/>
  <c r="AM51" i="19" s="1"/>
  <c r="AO51" i="19" s="1"/>
  <c r="AP51" i="19" s="1"/>
  <c r="AQ51" i="19" s="1"/>
  <c r="AR51" i="19" s="1"/>
  <c r="AT51" i="19" s="1"/>
  <c r="AV51" i="19" s="1"/>
  <c r="AX51" i="19" s="1"/>
  <c r="AY51" i="19" s="1"/>
  <c r="AZ51" i="19" s="1"/>
  <c r="P51" i="19"/>
  <c r="O51" i="19"/>
  <c r="Q52" i="19"/>
  <c r="U52" i="19" s="1"/>
  <c r="W52" i="19" s="1"/>
  <c r="X52" i="19" s="1"/>
  <c r="Z52" i="19" s="1"/>
  <c r="AA52" i="19" s="1"/>
  <c r="AB52" i="19" s="1"/>
  <c r="AC52" i="19" s="1"/>
  <c r="AD52" i="19" s="1"/>
  <c r="AF52" i="19" s="1"/>
  <c r="AH52" i="19" s="1"/>
  <c r="AJ52" i="19" s="1"/>
  <c r="AK52" i="19" s="1"/>
  <c r="AL52" i="19" s="1"/>
  <c r="AM52" i="19" s="1"/>
  <c r="AO52" i="19" s="1"/>
  <c r="AP52" i="19" s="1"/>
  <c r="AQ52" i="19" s="1"/>
  <c r="AR52" i="19" s="1"/>
  <c r="AT52" i="19" s="1"/>
  <c r="AV52" i="19" s="1"/>
  <c r="AX52" i="19" s="1"/>
  <c r="AY52" i="19" s="1"/>
  <c r="AZ52" i="19" s="1"/>
  <c r="P52" i="19"/>
  <c r="O52" i="19"/>
  <c r="Q53" i="19"/>
  <c r="U53" i="19" s="1"/>
  <c r="W53" i="19" s="1"/>
  <c r="X53" i="19" s="1"/>
  <c r="Z53" i="19" s="1"/>
  <c r="AA53" i="19" s="1"/>
  <c r="AB53" i="19" s="1"/>
  <c r="AC53" i="19" s="1"/>
  <c r="AD53" i="19" s="1"/>
  <c r="AF53" i="19" s="1"/>
  <c r="AH53" i="19" s="1"/>
  <c r="AJ53" i="19" s="1"/>
  <c r="AK53" i="19" s="1"/>
  <c r="AL53" i="19" s="1"/>
  <c r="AM53" i="19" s="1"/>
  <c r="AO53" i="19" s="1"/>
  <c r="AP53" i="19" s="1"/>
  <c r="AQ53" i="19" s="1"/>
  <c r="AR53" i="19" s="1"/>
  <c r="AT53" i="19" s="1"/>
  <c r="AV53" i="19" s="1"/>
  <c r="AX53" i="19" s="1"/>
  <c r="AY53" i="19" s="1"/>
  <c r="AZ53" i="19" s="1"/>
  <c r="P53" i="19"/>
  <c r="O53" i="19"/>
  <c r="Q54" i="19"/>
  <c r="U54" i="19" s="1"/>
  <c r="W54" i="19" s="1"/>
  <c r="X54" i="19" s="1"/>
  <c r="Z54" i="19" s="1"/>
  <c r="AA54" i="19" s="1"/>
  <c r="AB54" i="19" s="1"/>
  <c r="AC54" i="19" s="1"/>
  <c r="AD54" i="19" s="1"/>
  <c r="AF54" i="19" s="1"/>
  <c r="AH54" i="19" s="1"/>
  <c r="AJ54" i="19" s="1"/>
  <c r="AK54" i="19" s="1"/>
  <c r="AL54" i="19" s="1"/>
  <c r="AM54" i="19" s="1"/>
  <c r="AO54" i="19" s="1"/>
  <c r="AP54" i="19" s="1"/>
  <c r="AQ54" i="19" s="1"/>
  <c r="AR54" i="19" s="1"/>
  <c r="AT54" i="19" s="1"/>
  <c r="AV54" i="19" s="1"/>
  <c r="AX54" i="19" s="1"/>
  <c r="AY54" i="19" s="1"/>
  <c r="AZ54" i="19" s="1"/>
  <c r="P54" i="19"/>
  <c r="O54" i="19"/>
  <c r="Q55" i="19"/>
  <c r="U55" i="19" s="1"/>
  <c r="W55" i="19" s="1"/>
  <c r="X55" i="19" s="1"/>
  <c r="Z55" i="19" s="1"/>
  <c r="AA55" i="19" s="1"/>
  <c r="AB55" i="19" s="1"/>
  <c r="AC55" i="19" s="1"/>
  <c r="AD55" i="19" s="1"/>
  <c r="AF55" i="19" s="1"/>
  <c r="AH55" i="19" s="1"/>
  <c r="AJ55" i="19" s="1"/>
  <c r="AK55" i="19" s="1"/>
  <c r="AL55" i="19" s="1"/>
  <c r="AM55" i="19" s="1"/>
  <c r="AO55" i="19" s="1"/>
  <c r="AP55" i="19" s="1"/>
  <c r="AQ55" i="19" s="1"/>
  <c r="AR55" i="19" s="1"/>
  <c r="AT55" i="19" s="1"/>
  <c r="AV55" i="19" s="1"/>
  <c r="AX55" i="19" s="1"/>
  <c r="AY55" i="19" s="1"/>
  <c r="AZ55" i="19" s="1"/>
  <c r="P55" i="19"/>
  <c r="O55" i="19"/>
  <c r="Q60" i="19"/>
  <c r="U60" i="19" s="1"/>
  <c r="W60" i="19" s="1"/>
  <c r="X60" i="19" s="1"/>
  <c r="Z60" i="19" s="1"/>
  <c r="AA60" i="19" s="1"/>
  <c r="AB60" i="19" s="1"/>
  <c r="AC60" i="19" s="1"/>
  <c r="AD60" i="19" s="1"/>
  <c r="AF60" i="19" s="1"/>
  <c r="AH60" i="19" s="1"/>
  <c r="AJ60" i="19" s="1"/>
  <c r="AK60" i="19" s="1"/>
  <c r="AL60" i="19" s="1"/>
  <c r="AM60" i="19" s="1"/>
  <c r="AO60" i="19" s="1"/>
  <c r="AP60" i="19" s="1"/>
  <c r="AQ60" i="19" s="1"/>
  <c r="AR60" i="19" s="1"/>
  <c r="AT60" i="19" s="1"/>
  <c r="AV60" i="19" s="1"/>
  <c r="AX60" i="19" s="1"/>
  <c r="AY60" i="19" s="1"/>
  <c r="AZ60" i="19" s="1"/>
  <c r="P60" i="19"/>
  <c r="O60" i="19"/>
  <c r="Q61" i="19"/>
  <c r="U61" i="19" s="1"/>
  <c r="W61" i="19" s="1"/>
  <c r="X61" i="19" s="1"/>
  <c r="Z61" i="19" s="1"/>
  <c r="AA61" i="19" s="1"/>
  <c r="AB61" i="19" s="1"/>
  <c r="AC61" i="19" s="1"/>
  <c r="AD61" i="19" s="1"/>
  <c r="AF61" i="19" s="1"/>
  <c r="AH61" i="19" s="1"/>
  <c r="AJ61" i="19" s="1"/>
  <c r="AK61" i="19" s="1"/>
  <c r="AL61" i="19" s="1"/>
  <c r="AM61" i="19" s="1"/>
  <c r="AO61" i="19" s="1"/>
  <c r="AP61" i="19" s="1"/>
  <c r="AQ61" i="19" s="1"/>
  <c r="AR61" i="19" s="1"/>
  <c r="AT61" i="19" s="1"/>
  <c r="AV61" i="19" s="1"/>
  <c r="AX61" i="19" s="1"/>
  <c r="AY61" i="19" s="1"/>
  <c r="AZ61" i="19" s="1"/>
  <c r="P61" i="19"/>
  <c r="O61" i="19"/>
  <c r="Q62" i="19"/>
  <c r="U62" i="19" s="1"/>
  <c r="W62" i="19" s="1"/>
  <c r="X62" i="19" s="1"/>
  <c r="Z62" i="19" s="1"/>
  <c r="AA62" i="19" s="1"/>
  <c r="AB62" i="19" s="1"/>
  <c r="AC62" i="19" s="1"/>
  <c r="AD62" i="19" s="1"/>
  <c r="AF62" i="19" s="1"/>
  <c r="AH62" i="19" s="1"/>
  <c r="AJ62" i="19" s="1"/>
  <c r="AK62" i="19" s="1"/>
  <c r="AL62" i="19" s="1"/>
  <c r="AM62" i="19" s="1"/>
  <c r="AO62" i="19" s="1"/>
  <c r="AP62" i="19" s="1"/>
  <c r="AQ62" i="19" s="1"/>
  <c r="AR62" i="19" s="1"/>
  <c r="AT62" i="19" s="1"/>
  <c r="AV62" i="19" s="1"/>
  <c r="AX62" i="19" s="1"/>
  <c r="AY62" i="19" s="1"/>
  <c r="AZ62" i="19" s="1"/>
  <c r="P62" i="19"/>
  <c r="O62" i="19"/>
  <c r="Q63" i="19"/>
  <c r="U63" i="19" s="1"/>
  <c r="W63" i="19" s="1"/>
  <c r="X63" i="19" s="1"/>
  <c r="Z63" i="19" s="1"/>
  <c r="AA63" i="19" s="1"/>
  <c r="AB63" i="19" s="1"/>
  <c r="AC63" i="19" s="1"/>
  <c r="AD63" i="19" s="1"/>
  <c r="AF63" i="19" s="1"/>
  <c r="AH63" i="19" s="1"/>
  <c r="AJ63" i="19" s="1"/>
  <c r="AK63" i="19" s="1"/>
  <c r="AL63" i="19" s="1"/>
  <c r="AM63" i="19" s="1"/>
  <c r="AO63" i="19" s="1"/>
  <c r="AP63" i="19" s="1"/>
  <c r="AQ63" i="19" s="1"/>
  <c r="AR63" i="19" s="1"/>
  <c r="AT63" i="19" s="1"/>
  <c r="AV63" i="19" s="1"/>
  <c r="AX63" i="19" s="1"/>
  <c r="AY63" i="19" s="1"/>
  <c r="AZ63" i="19" s="1"/>
  <c r="P63" i="19"/>
  <c r="O63" i="19"/>
  <c r="Q64" i="19"/>
  <c r="U64" i="19" s="1"/>
  <c r="W64" i="19" s="1"/>
  <c r="X64" i="19" s="1"/>
  <c r="Z64" i="19" s="1"/>
  <c r="AA64" i="19" s="1"/>
  <c r="AB64" i="19" s="1"/>
  <c r="AC64" i="19" s="1"/>
  <c r="AD64" i="19" s="1"/>
  <c r="AF64" i="19" s="1"/>
  <c r="AH64" i="19" s="1"/>
  <c r="AJ64" i="19" s="1"/>
  <c r="AK64" i="19" s="1"/>
  <c r="AL64" i="19" s="1"/>
  <c r="AM64" i="19" s="1"/>
  <c r="AO64" i="19" s="1"/>
  <c r="AP64" i="19" s="1"/>
  <c r="AQ64" i="19" s="1"/>
  <c r="AR64" i="19" s="1"/>
  <c r="AT64" i="19" s="1"/>
  <c r="AV64" i="19" s="1"/>
  <c r="AX64" i="19" s="1"/>
  <c r="AY64" i="19" s="1"/>
  <c r="AZ64" i="19" s="1"/>
  <c r="P64" i="19"/>
  <c r="O64" i="19"/>
  <c r="Q65" i="19"/>
  <c r="U65" i="19" s="1"/>
  <c r="W65" i="19" s="1"/>
  <c r="X65" i="19" s="1"/>
  <c r="Z65" i="19" s="1"/>
  <c r="AA65" i="19" s="1"/>
  <c r="AB65" i="19" s="1"/>
  <c r="AC65" i="19" s="1"/>
  <c r="AD65" i="19" s="1"/>
  <c r="AF65" i="19" s="1"/>
  <c r="AH65" i="19" s="1"/>
  <c r="AJ65" i="19" s="1"/>
  <c r="AK65" i="19" s="1"/>
  <c r="AL65" i="19" s="1"/>
  <c r="AM65" i="19" s="1"/>
  <c r="AO65" i="19" s="1"/>
  <c r="AP65" i="19" s="1"/>
  <c r="AQ65" i="19" s="1"/>
  <c r="AR65" i="19" s="1"/>
  <c r="AT65" i="19" s="1"/>
  <c r="AV65" i="19" s="1"/>
  <c r="AX65" i="19" s="1"/>
  <c r="AY65" i="19" s="1"/>
  <c r="AZ65" i="19" s="1"/>
  <c r="P65" i="19"/>
  <c r="O65" i="19"/>
  <c r="Q66" i="19"/>
  <c r="U66" i="19" s="1"/>
  <c r="W66" i="19" s="1"/>
  <c r="X66" i="19" s="1"/>
  <c r="Z66" i="19" s="1"/>
  <c r="AA66" i="19" s="1"/>
  <c r="AB66" i="19" s="1"/>
  <c r="AC66" i="19" s="1"/>
  <c r="AD66" i="19" s="1"/>
  <c r="AF66" i="19" s="1"/>
  <c r="AH66" i="19" s="1"/>
  <c r="AJ66" i="19" s="1"/>
  <c r="AK66" i="19" s="1"/>
  <c r="AL66" i="19" s="1"/>
  <c r="AM66" i="19" s="1"/>
  <c r="AO66" i="19" s="1"/>
  <c r="AP66" i="19" s="1"/>
  <c r="AQ66" i="19" s="1"/>
  <c r="AR66" i="19" s="1"/>
  <c r="AT66" i="19" s="1"/>
  <c r="AV66" i="19" s="1"/>
  <c r="AX66" i="19" s="1"/>
  <c r="AY66" i="19" s="1"/>
  <c r="AZ66" i="19" s="1"/>
  <c r="P66" i="19"/>
  <c r="O66" i="19"/>
  <c r="Q67" i="19"/>
  <c r="U67" i="19" s="1"/>
  <c r="W67" i="19" s="1"/>
  <c r="X67" i="19" s="1"/>
  <c r="Z67" i="19" s="1"/>
  <c r="AA67" i="19" s="1"/>
  <c r="AB67" i="19" s="1"/>
  <c r="AC67" i="19" s="1"/>
  <c r="AD67" i="19" s="1"/>
  <c r="AF67" i="19" s="1"/>
  <c r="AH67" i="19" s="1"/>
  <c r="AJ67" i="19" s="1"/>
  <c r="AK67" i="19" s="1"/>
  <c r="AL67" i="19" s="1"/>
  <c r="AM67" i="19" s="1"/>
  <c r="AO67" i="19" s="1"/>
  <c r="AP67" i="19" s="1"/>
  <c r="AQ67" i="19" s="1"/>
  <c r="AR67" i="19" s="1"/>
  <c r="AT67" i="19" s="1"/>
  <c r="AV67" i="19" s="1"/>
  <c r="AX67" i="19" s="1"/>
  <c r="AY67" i="19" s="1"/>
  <c r="AZ67" i="19" s="1"/>
  <c r="P67" i="19"/>
  <c r="O67" i="19"/>
  <c r="Q68" i="19"/>
  <c r="U68" i="19" s="1"/>
  <c r="W68" i="19" s="1"/>
  <c r="X68" i="19" s="1"/>
  <c r="Z68" i="19" s="1"/>
  <c r="AA68" i="19" s="1"/>
  <c r="AB68" i="19" s="1"/>
  <c r="AC68" i="19" s="1"/>
  <c r="AD68" i="19" s="1"/>
  <c r="AF68" i="19" s="1"/>
  <c r="AH68" i="19" s="1"/>
  <c r="AJ68" i="19" s="1"/>
  <c r="AK68" i="19" s="1"/>
  <c r="AL68" i="19" s="1"/>
  <c r="AM68" i="19" s="1"/>
  <c r="AO68" i="19" s="1"/>
  <c r="AP68" i="19" s="1"/>
  <c r="AQ68" i="19" s="1"/>
  <c r="AR68" i="19" s="1"/>
  <c r="AT68" i="19" s="1"/>
  <c r="AV68" i="19" s="1"/>
  <c r="AX68" i="19" s="1"/>
  <c r="AY68" i="19" s="1"/>
  <c r="AZ68" i="19" s="1"/>
  <c r="P68" i="19"/>
  <c r="O68" i="19"/>
  <c r="Q69" i="19"/>
  <c r="U69" i="19" s="1"/>
  <c r="W69" i="19" s="1"/>
  <c r="X69" i="19" s="1"/>
  <c r="Z69" i="19" s="1"/>
  <c r="AA69" i="19" s="1"/>
  <c r="AB69" i="19" s="1"/>
  <c r="AC69" i="19" s="1"/>
  <c r="AD69" i="19" s="1"/>
  <c r="AF69" i="19" s="1"/>
  <c r="AH69" i="19" s="1"/>
  <c r="AJ69" i="19" s="1"/>
  <c r="AK69" i="19" s="1"/>
  <c r="AL69" i="19" s="1"/>
  <c r="AM69" i="19" s="1"/>
  <c r="AO69" i="19" s="1"/>
  <c r="AP69" i="19" s="1"/>
  <c r="AQ69" i="19" s="1"/>
  <c r="AR69" i="19" s="1"/>
  <c r="AT69" i="19" s="1"/>
  <c r="AV69" i="19" s="1"/>
  <c r="AX69" i="19" s="1"/>
  <c r="AY69" i="19" s="1"/>
  <c r="AZ69" i="19" s="1"/>
  <c r="P69" i="19"/>
  <c r="O69" i="19"/>
  <c r="Q70" i="19"/>
  <c r="U70" i="19" s="1"/>
  <c r="W70" i="19" s="1"/>
  <c r="X70" i="19" s="1"/>
  <c r="Z70" i="19" s="1"/>
  <c r="AA70" i="19" s="1"/>
  <c r="AB70" i="19" s="1"/>
  <c r="AC70" i="19" s="1"/>
  <c r="AD70" i="19" s="1"/>
  <c r="AF70" i="19" s="1"/>
  <c r="AH70" i="19" s="1"/>
  <c r="AJ70" i="19" s="1"/>
  <c r="AK70" i="19" s="1"/>
  <c r="AL70" i="19" s="1"/>
  <c r="AM70" i="19" s="1"/>
  <c r="AO70" i="19" s="1"/>
  <c r="AP70" i="19" s="1"/>
  <c r="AQ70" i="19" s="1"/>
  <c r="AR70" i="19" s="1"/>
  <c r="AT70" i="19" s="1"/>
  <c r="AV70" i="19" s="1"/>
  <c r="AX70" i="19" s="1"/>
  <c r="AY70" i="19" s="1"/>
  <c r="AZ70" i="19" s="1"/>
  <c r="P70" i="19"/>
  <c r="O70" i="19"/>
  <c r="Q71" i="19"/>
  <c r="U71" i="19" s="1"/>
  <c r="W71" i="19" s="1"/>
  <c r="X71" i="19" s="1"/>
  <c r="Z71" i="19" s="1"/>
  <c r="AA71" i="19" s="1"/>
  <c r="AB71" i="19" s="1"/>
  <c r="AC71" i="19" s="1"/>
  <c r="AD71" i="19" s="1"/>
  <c r="AF71" i="19" s="1"/>
  <c r="AH71" i="19" s="1"/>
  <c r="AJ71" i="19" s="1"/>
  <c r="AK71" i="19" s="1"/>
  <c r="AL71" i="19" s="1"/>
  <c r="AM71" i="19" s="1"/>
  <c r="AO71" i="19" s="1"/>
  <c r="AP71" i="19" s="1"/>
  <c r="AQ71" i="19" s="1"/>
  <c r="AR71" i="19" s="1"/>
  <c r="AT71" i="19" s="1"/>
  <c r="AV71" i="19" s="1"/>
  <c r="AX71" i="19" s="1"/>
  <c r="AY71" i="19" s="1"/>
  <c r="AZ71" i="19" s="1"/>
  <c r="P71" i="19"/>
  <c r="O71" i="19"/>
  <c r="Q72" i="19"/>
  <c r="U72" i="19" s="1"/>
  <c r="W72" i="19" s="1"/>
  <c r="X72" i="19" s="1"/>
  <c r="Z72" i="19" s="1"/>
  <c r="AA72" i="19" s="1"/>
  <c r="AB72" i="19" s="1"/>
  <c r="AC72" i="19" s="1"/>
  <c r="AD72" i="19" s="1"/>
  <c r="AF72" i="19" s="1"/>
  <c r="AH72" i="19" s="1"/>
  <c r="AJ72" i="19" s="1"/>
  <c r="AK72" i="19" s="1"/>
  <c r="AL72" i="19" s="1"/>
  <c r="AM72" i="19" s="1"/>
  <c r="AO72" i="19" s="1"/>
  <c r="AP72" i="19" s="1"/>
  <c r="AQ72" i="19" s="1"/>
  <c r="AR72" i="19" s="1"/>
  <c r="AT72" i="19" s="1"/>
  <c r="AV72" i="19" s="1"/>
  <c r="AX72" i="19" s="1"/>
  <c r="AY72" i="19" s="1"/>
  <c r="AZ72" i="19" s="1"/>
  <c r="P72" i="19"/>
  <c r="O72" i="19"/>
  <c r="Q73" i="19"/>
  <c r="U73" i="19" s="1"/>
  <c r="W73" i="19" s="1"/>
  <c r="X73" i="19" s="1"/>
  <c r="Z73" i="19" s="1"/>
  <c r="AA73" i="19" s="1"/>
  <c r="AB73" i="19" s="1"/>
  <c r="AC73" i="19" s="1"/>
  <c r="AD73" i="19" s="1"/>
  <c r="AF73" i="19" s="1"/>
  <c r="AH73" i="19" s="1"/>
  <c r="AJ73" i="19" s="1"/>
  <c r="AK73" i="19" s="1"/>
  <c r="AL73" i="19" s="1"/>
  <c r="AM73" i="19" s="1"/>
  <c r="AO73" i="19" s="1"/>
  <c r="AP73" i="19" s="1"/>
  <c r="AQ73" i="19" s="1"/>
  <c r="AR73" i="19" s="1"/>
  <c r="AT73" i="19" s="1"/>
  <c r="AV73" i="19" s="1"/>
  <c r="AX73" i="19" s="1"/>
  <c r="AY73" i="19" s="1"/>
  <c r="AZ73" i="19" s="1"/>
  <c r="P73" i="19"/>
  <c r="O73" i="19"/>
  <c r="Q74" i="19"/>
  <c r="U74" i="19" s="1"/>
  <c r="W74" i="19" s="1"/>
  <c r="X74" i="19" s="1"/>
  <c r="Z74" i="19" s="1"/>
  <c r="AA74" i="19" s="1"/>
  <c r="AB74" i="19" s="1"/>
  <c r="AC74" i="19" s="1"/>
  <c r="AD74" i="19" s="1"/>
  <c r="AF74" i="19" s="1"/>
  <c r="AH74" i="19" s="1"/>
  <c r="AJ74" i="19" s="1"/>
  <c r="AK74" i="19" s="1"/>
  <c r="AL74" i="19" s="1"/>
  <c r="AM74" i="19" s="1"/>
  <c r="AO74" i="19" s="1"/>
  <c r="AP74" i="19" s="1"/>
  <c r="AQ74" i="19" s="1"/>
  <c r="AR74" i="19" s="1"/>
  <c r="AT74" i="19" s="1"/>
  <c r="AV74" i="19" s="1"/>
  <c r="AX74" i="19" s="1"/>
  <c r="AY74" i="19" s="1"/>
  <c r="AZ74" i="19" s="1"/>
  <c r="P74" i="19"/>
  <c r="O74" i="19"/>
  <c r="Q75" i="19"/>
  <c r="U75" i="19" s="1"/>
  <c r="W75" i="19" s="1"/>
  <c r="X75" i="19" s="1"/>
  <c r="Z75" i="19" s="1"/>
  <c r="AA75" i="19" s="1"/>
  <c r="AB75" i="19" s="1"/>
  <c r="AC75" i="19" s="1"/>
  <c r="AD75" i="19" s="1"/>
  <c r="AF75" i="19" s="1"/>
  <c r="AH75" i="19" s="1"/>
  <c r="AJ75" i="19" s="1"/>
  <c r="AK75" i="19" s="1"/>
  <c r="AL75" i="19" s="1"/>
  <c r="AM75" i="19" s="1"/>
  <c r="AO75" i="19" s="1"/>
  <c r="AP75" i="19" s="1"/>
  <c r="AQ75" i="19" s="1"/>
  <c r="AR75" i="19" s="1"/>
  <c r="AT75" i="19" s="1"/>
  <c r="AV75" i="19" s="1"/>
  <c r="AX75" i="19" s="1"/>
  <c r="AY75" i="19" s="1"/>
  <c r="AZ75" i="19" s="1"/>
  <c r="P75" i="19"/>
  <c r="O75" i="19"/>
  <c r="Q76" i="19"/>
  <c r="U76" i="19" s="1"/>
  <c r="W76" i="19" s="1"/>
  <c r="X76" i="19" s="1"/>
  <c r="Z76" i="19" s="1"/>
  <c r="AA76" i="19" s="1"/>
  <c r="AB76" i="19" s="1"/>
  <c r="AC76" i="19" s="1"/>
  <c r="AD76" i="19" s="1"/>
  <c r="AF76" i="19" s="1"/>
  <c r="AH76" i="19" s="1"/>
  <c r="AJ76" i="19" s="1"/>
  <c r="AK76" i="19" s="1"/>
  <c r="AL76" i="19" s="1"/>
  <c r="AM76" i="19" s="1"/>
  <c r="AO76" i="19" s="1"/>
  <c r="AP76" i="19" s="1"/>
  <c r="AQ76" i="19" s="1"/>
  <c r="AR76" i="19" s="1"/>
  <c r="AT76" i="19" s="1"/>
  <c r="AV76" i="19" s="1"/>
  <c r="AX76" i="19" s="1"/>
  <c r="AY76" i="19" s="1"/>
  <c r="AZ76" i="19" s="1"/>
  <c r="P76" i="19"/>
  <c r="O76" i="19"/>
  <c r="Q77" i="19"/>
  <c r="U77" i="19" s="1"/>
  <c r="W77" i="19" s="1"/>
  <c r="X77" i="19" s="1"/>
  <c r="Z77" i="19" s="1"/>
  <c r="AA77" i="19" s="1"/>
  <c r="AB77" i="19" s="1"/>
  <c r="AC77" i="19" s="1"/>
  <c r="AD77" i="19" s="1"/>
  <c r="AF77" i="19" s="1"/>
  <c r="AH77" i="19" s="1"/>
  <c r="AJ77" i="19" s="1"/>
  <c r="AK77" i="19" s="1"/>
  <c r="AL77" i="19" s="1"/>
  <c r="AM77" i="19" s="1"/>
  <c r="AO77" i="19" s="1"/>
  <c r="AP77" i="19" s="1"/>
  <c r="AQ77" i="19" s="1"/>
  <c r="AR77" i="19" s="1"/>
  <c r="AT77" i="19" s="1"/>
  <c r="AV77" i="19" s="1"/>
  <c r="AX77" i="19" s="1"/>
  <c r="AY77" i="19" s="1"/>
  <c r="AZ77" i="19" s="1"/>
  <c r="P77" i="19"/>
  <c r="O77" i="19"/>
  <c r="Q78" i="19"/>
  <c r="U78" i="19" s="1"/>
  <c r="W78" i="19" s="1"/>
  <c r="X78" i="19" s="1"/>
  <c r="Z78" i="19" s="1"/>
  <c r="AA78" i="19" s="1"/>
  <c r="AB78" i="19" s="1"/>
  <c r="AC78" i="19" s="1"/>
  <c r="AD78" i="19" s="1"/>
  <c r="AF78" i="19" s="1"/>
  <c r="AH78" i="19" s="1"/>
  <c r="AJ78" i="19" s="1"/>
  <c r="AK78" i="19" s="1"/>
  <c r="AL78" i="19" s="1"/>
  <c r="AM78" i="19" s="1"/>
  <c r="AO78" i="19" s="1"/>
  <c r="AP78" i="19" s="1"/>
  <c r="AQ78" i="19" s="1"/>
  <c r="AR78" i="19" s="1"/>
  <c r="AT78" i="19" s="1"/>
  <c r="AV78" i="19" s="1"/>
  <c r="AX78" i="19" s="1"/>
  <c r="AY78" i="19" s="1"/>
  <c r="AZ78" i="19" s="1"/>
  <c r="P78" i="19"/>
  <c r="O78" i="19"/>
  <c r="Q79" i="19"/>
  <c r="U79" i="19" s="1"/>
  <c r="W79" i="19" s="1"/>
  <c r="X79" i="19" s="1"/>
  <c r="Z79" i="19" s="1"/>
  <c r="AA79" i="19" s="1"/>
  <c r="AB79" i="19" s="1"/>
  <c r="AC79" i="19" s="1"/>
  <c r="AD79" i="19" s="1"/>
  <c r="AF79" i="19" s="1"/>
  <c r="AH79" i="19" s="1"/>
  <c r="AJ79" i="19" s="1"/>
  <c r="AK79" i="19" s="1"/>
  <c r="AL79" i="19" s="1"/>
  <c r="AM79" i="19" s="1"/>
  <c r="AO79" i="19" s="1"/>
  <c r="AP79" i="19" s="1"/>
  <c r="AQ79" i="19" s="1"/>
  <c r="AR79" i="19" s="1"/>
  <c r="AT79" i="19" s="1"/>
  <c r="AV79" i="19" s="1"/>
  <c r="AX79" i="19" s="1"/>
  <c r="AY79" i="19" s="1"/>
  <c r="AZ79" i="19" s="1"/>
  <c r="P79" i="19"/>
  <c r="O79" i="19"/>
  <c r="Q80" i="19"/>
  <c r="U80" i="19" s="1"/>
  <c r="W80" i="19" s="1"/>
  <c r="X80" i="19" s="1"/>
  <c r="Z80" i="19" s="1"/>
  <c r="AA80" i="19" s="1"/>
  <c r="AB80" i="19" s="1"/>
  <c r="AC80" i="19" s="1"/>
  <c r="AD80" i="19" s="1"/>
  <c r="AF80" i="19" s="1"/>
  <c r="AH80" i="19" s="1"/>
  <c r="AJ80" i="19" s="1"/>
  <c r="AK80" i="19" s="1"/>
  <c r="AL80" i="19" s="1"/>
  <c r="AM80" i="19" s="1"/>
  <c r="AO80" i="19" s="1"/>
  <c r="AP80" i="19" s="1"/>
  <c r="AQ80" i="19" s="1"/>
  <c r="AR80" i="19" s="1"/>
  <c r="AT80" i="19" s="1"/>
  <c r="AV80" i="19" s="1"/>
  <c r="AX80" i="19" s="1"/>
  <c r="AY80" i="19" s="1"/>
  <c r="AZ80" i="19" s="1"/>
  <c r="P80" i="19"/>
  <c r="O80" i="19"/>
  <c r="Q81" i="19"/>
  <c r="U81" i="19" s="1"/>
  <c r="W81" i="19" s="1"/>
  <c r="X81" i="19" s="1"/>
  <c r="Z81" i="19" s="1"/>
  <c r="AA81" i="19" s="1"/>
  <c r="AB81" i="19" s="1"/>
  <c r="AC81" i="19" s="1"/>
  <c r="AD81" i="19" s="1"/>
  <c r="AF81" i="19" s="1"/>
  <c r="AH81" i="19" s="1"/>
  <c r="AJ81" i="19" s="1"/>
  <c r="AK81" i="19" s="1"/>
  <c r="AL81" i="19" s="1"/>
  <c r="AM81" i="19" s="1"/>
  <c r="AO81" i="19" s="1"/>
  <c r="AP81" i="19" s="1"/>
  <c r="AQ81" i="19" s="1"/>
  <c r="AR81" i="19" s="1"/>
  <c r="AT81" i="19" s="1"/>
  <c r="AV81" i="19" s="1"/>
  <c r="AX81" i="19" s="1"/>
  <c r="AY81" i="19" s="1"/>
  <c r="AZ81" i="19" s="1"/>
  <c r="P81" i="19"/>
  <c r="O81" i="19"/>
  <c r="Q82" i="19"/>
  <c r="U82" i="19" s="1"/>
  <c r="W82" i="19" s="1"/>
  <c r="X82" i="19" s="1"/>
  <c r="Z82" i="19" s="1"/>
  <c r="AA82" i="19" s="1"/>
  <c r="AB82" i="19" s="1"/>
  <c r="AC82" i="19" s="1"/>
  <c r="AD82" i="19" s="1"/>
  <c r="AF82" i="19" s="1"/>
  <c r="AH82" i="19" s="1"/>
  <c r="AJ82" i="19" s="1"/>
  <c r="AK82" i="19" s="1"/>
  <c r="AL82" i="19" s="1"/>
  <c r="AM82" i="19" s="1"/>
  <c r="AO82" i="19" s="1"/>
  <c r="AP82" i="19" s="1"/>
  <c r="AQ82" i="19" s="1"/>
  <c r="AR82" i="19" s="1"/>
  <c r="AT82" i="19" s="1"/>
  <c r="AV82" i="19" s="1"/>
  <c r="AX82" i="19" s="1"/>
  <c r="AY82" i="19" s="1"/>
  <c r="AZ82" i="19" s="1"/>
  <c r="P82" i="19"/>
  <c r="O82" i="19"/>
  <c r="Q83" i="19"/>
  <c r="U83" i="19" s="1"/>
  <c r="W83" i="19" s="1"/>
  <c r="X83" i="19" s="1"/>
  <c r="Z83" i="19" s="1"/>
  <c r="AA83" i="19" s="1"/>
  <c r="AB83" i="19" s="1"/>
  <c r="AC83" i="19" s="1"/>
  <c r="AD83" i="19" s="1"/>
  <c r="AF83" i="19" s="1"/>
  <c r="AH83" i="19" s="1"/>
  <c r="AJ83" i="19" s="1"/>
  <c r="AK83" i="19" s="1"/>
  <c r="AL83" i="19" s="1"/>
  <c r="AM83" i="19" s="1"/>
  <c r="AO83" i="19" s="1"/>
  <c r="AP83" i="19" s="1"/>
  <c r="AQ83" i="19" s="1"/>
  <c r="AR83" i="19" s="1"/>
  <c r="AT83" i="19" s="1"/>
  <c r="AV83" i="19" s="1"/>
  <c r="AX83" i="19" s="1"/>
  <c r="AY83" i="19" s="1"/>
  <c r="AZ83" i="19" s="1"/>
  <c r="P83" i="19"/>
  <c r="O83" i="19"/>
  <c r="Q84" i="19"/>
  <c r="U84" i="19" s="1"/>
  <c r="W84" i="19" s="1"/>
  <c r="X84" i="19" s="1"/>
  <c r="Z84" i="19" s="1"/>
  <c r="AA84" i="19" s="1"/>
  <c r="AB84" i="19" s="1"/>
  <c r="AC84" i="19" s="1"/>
  <c r="AD84" i="19" s="1"/>
  <c r="AF84" i="19" s="1"/>
  <c r="AH84" i="19" s="1"/>
  <c r="AJ84" i="19" s="1"/>
  <c r="AK84" i="19" s="1"/>
  <c r="AL84" i="19" s="1"/>
  <c r="AM84" i="19" s="1"/>
  <c r="AO84" i="19" s="1"/>
  <c r="AP84" i="19" s="1"/>
  <c r="AQ84" i="19" s="1"/>
  <c r="AR84" i="19" s="1"/>
  <c r="AT84" i="19" s="1"/>
  <c r="AV84" i="19" s="1"/>
  <c r="AX84" i="19" s="1"/>
  <c r="AY84" i="19" s="1"/>
  <c r="AZ84" i="19" s="1"/>
  <c r="P84" i="19"/>
  <c r="O84" i="19"/>
  <c r="Q85" i="19"/>
  <c r="U85" i="19" s="1"/>
  <c r="W85" i="19" s="1"/>
  <c r="X85" i="19" s="1"/>
  <c r="Z85" i="19" s="1"/>
  <c r="AA85" i="19" s="1"/>
  <c r="AB85" i="19" s="1"/>
  <c r="AC85" i="19" s="1"/>
  <c r="AD85" i="19" s="1"/>
  <c r="AF85" i="19" s="1"/>
  <c r="AH85" i="19" s="1"/>
  <c r="AJ85" i="19" s="1"/>
  <c r="AK85" i="19" s="1"/>
  <c r="AL85" i="19" s="1"/>
  <c r="AM85" i="19" s="1"/>
  <c r="AO85" i="19" s="1"/>
  <c r="AP85" i="19" s="1"/>
  <c r="AQ85" i="19" s="1"/>
  <c r="AR85" i="19" s="1"/>
  <c r="AT85" i="19" s="1"/>
  <c r="AV85" i="19" s="1"/>
  <c r="AX85" i="19" s="1"/>
  <c r="AY85" i="19" s="1"/>
  <c r="AZ85" i="19" s="1"/>
  <c r="P85" i="19"/>
  <c r="O85" i="19"/>
  <c r="Q86" i="19"/>
  <c r="U86" i="19" s="1"/>
  <c r="W86" i="19" s="1"/>
  <c r="X86" i="19" s="1"/>
  <c r="Z86" i="19" s="1"/>
  <c r="AA86" i="19" s="1"/>
  <c r="AB86" i="19" s="1"/>
  <c r="AC86" i="19" s="1"/>
  <c r="AD86" i="19" s="1"/>
  <c r="AF86" i="19" s="1"/>
  <c r="AH86" i="19" s="1"/>
  <c r="AJ86" i="19" s="1"/>
  <c r="AK86" i="19" s="1"/>
  <c r="AL86" i="19" s="1"/>
  <c r="AM86" i="19" s="1"/>
  <c r="AO86" i="19" s="1"/>
  <c r="AP86" i="19" s="1"/>
  <c r="AQ86" i="19" s="1"/>
  <c r="AR86" i="19" s="1"/>
  <c r="AT86" i="19" s="1"/>
  <c r="AV86" i="19" s="1"/>
  <c r="AX86" i="19" s="1"/>
  <c r="AY86" i="19" s="1"/>
  <c r="AZ86" i="19" s="1"/>
  <c r="P86" i="19"/>
  <c r="O86" i="19"/>
  <c r="Q87" i="19"/>
  <c r="U87" i="19" s="1"/>
  <c r="W87" i="19" s="1"/>
  <c r="X87" i="19" s="1"/>
  <c r="Z87" i="19" s="1"/>
  <c r="AA87" i="19" s="1"/>
  <c r="AB87" i="19" s="1"/>
  <c r="AC87" i="19" s="1"/>
  <c r="AD87" i="19" s="1"/>
  <c r="AF87" i="19" s="1"/>
  <c r="AH87" i="19" s="1"/>
  <c r="AJ87" i="19" s="1"/>
  <c r="AK87" i="19" s="1"/>
  <c r="AL87" i="19" s="1"/>
  <c r="AM87" i="19" s="1"/>
  <c r="AO87" i="19" s="1"/>
  <c r="AP87" i="19" s="1"/>
  <c r="AQ87" i="19" s="1"/>
  <c r="AR87" i="19" s="1"/>
  <c r="AT87" i="19" s="1"/>
  <c r="AV87" i="19" s="1"/>
  <c r="AX87" i="19" s="1"/>
  <c r="AY87" i="19" s="1"/>
  <c r="AZ87" i="19" s="1"/>
  <c r="P87" i="19"/>
  <c r="O87" i="19"/>
  <c r="Q88" i="19"/>
  <c r="U88" i="19" s="1"/>
  <c r="W88" i="19" s="1"/>
  <c r="X88" i="19" s="1"/>
  <c r="Z88" i="19" s="1"/>
  <c r="AA88" i="19" s="1"/>
  <c r="AB88" i="19" s="1"/>
  <c r="AC88" i="19" s="1"/>
  <c r="AD88" i="19" s="1"/>
  <c r="AF88" i="19" s="1"/>
  <c r="AH88" i="19" s="1"/>
  <c r="AJ88" i="19" s="1"/>
  <c r="AK88" i="19" s="1"/>
  <c r="AL88" i="19" s="1"/>
  <c r="AM88" i="19" s="1"/>
  <c r="AO88" i="19" s="1"/>
  <c r="AP88" i="19" s="1"/>
  <c r="AQ88" i="19" s="1"/>
  <c r="AR88" i="19" s="1"/>
  <c r="AT88" i="19" s="1"/>
  <c r="AV88" i="19" s="1"/>
  <c r="AX88" i="19" s="1"/>
  <c r="AY88" i="19" s="1"/>
  <c r="AZ88" i="19" s="1"/>
  <c r="P88" i="19"/>
  <c r="O88" i="19"/>
  <c r="Q89" i="19"/>
  <c r="U89" i="19" s="1"/>
  <c r="W89" i="19" s="1"/>
  <c r="X89" i="19" s="1"/>
  <c r="Z89" i="19" s="1"/>
  <c r="AA89" i="19" s="1"/>
  <c r="AB89" i="19" s="1"/>
  <c r="AC89" i="19" s="1"/>
  <c r="AD89" i="19" s="1"/>
  <c r="AF89" i="19" s="1"/>
  <c r="AH89" i="19" s="1"/>
  <c r="AJ89" i="19" s="1"/>
  <c r="AK89" i="19" s="1"/>
  <c r="AL89" i="19" s="1"/>
  <c r="AM89" i="19" s="1"/>
  <c r="AO89" i="19" s="1"/>
  <c r="AP89" i="19" s="1"/>
  <c r="AQ89" i="19" s="1"/>
  <c r="AR89" i="19" s="1"/>
  <c r="AT89" i="19" s="1"/>
  <c r="AV89" i="19" s="1"/>
  <c r="AX89" i="19" s="1"/>
  <c r="AY89" i="19" s="1"/>
  <c r="AZ89" i="19" s="1"/>
  <c r="P89" i="19"/>
  <c r="O89" i="19"/>
  <c r="Q90" i="19"/>
  <c r="U90" i="19" s="1"/>
  <c r="W90" i="19" s="1"/>
  <c r="X90" i="19" s="1"/>
  <c r="Z90" i="19" s="1"/>
  <c r="AA90" i="19" s="1"/>
  <c r="AB90" i="19" s="1"/>
  <c r="AC90" i="19" s="1"/>
  <c r="AD90" i="19" s="1"/>
  <c r="AF90" i="19" s="1"/>
  <c r="AH90" i="19" s="1"/>
  <c r="AJ90" i="19" s="1"/>
  <c r="AK90" i="19" s="1"/>
  <c r="AL90" i="19" s="1"/>
  <c r="AM90" i="19" s="1"/>
  <c r="AO90" i="19" s="1"/>
  <c r="AP90" i="19" s="1"/>
  <c r="AQ90" i="19" s="1"/>
  <c r="AR90" i="19" s="1"/>
  <c r="AT90" i="19" s="1"/>
  <c r="AV90" i="19" s="1"/>
  <c r="AX90" i="19" s="1"/>
  <c r="AY90" i="19" s="1"/>
  <c r="AZ90" i="19" s="1"/>
  <c r="P90" i="19"/>
  <c r="O90" i="19"/>
  <c r="Q91" i="19"/>
  <c r="U91" i="19" s="1"/>
  <c r="W91" i="19" s="1"/>
  <c r="X91" i="19" s="1"/>
  <c r="Z91" i="19" s="1"/>
  <c r="AA91" i="19" s="1"/>
  <c r="AB91" i="19" s="1"/>
  <c r="AC91" i="19" s="1"/>
  <c r="AD91" i="19" s="1"/>
  <c r="AF91" i="19" s="1"/>
  <c r="AH91" i="19" s="1"/>
  <c r="AJ91" i="19" s="1"/>
  <c r="AK91" i="19" s="1"/>
  <c r="AL91" i="19" s="1"/>
  <c r="AM91" i="19" s="1"/>
  <c r="AO91" i="19" s="1"/>
  <c r="AP91" i="19" s="1"/>
  <c r="AQ91" i="19" s="1"/>
  <c r="AR91" i="19" s="1"/>
  <c r="AT91" i="19" s="1"/>
  <c r="AV91" i="19" s="1"/>
  <c r="AX91" i="19" s="1"/>
  <c r="AY91" i="19" s="1"/>
  <c r="AZ91" i="19" s="1"/>
  <c r="P91" i="19"/>
  <c r="O91" i="19"/>
  <c r="Q92" i="19"/>
  <c r="U92" i="19" s="1"/>
  <c r="W92" i="19" s="1"/>
  <c r="X92" i="19" s="1"/>
  <c r="Z92" i="19" s="1"/>
  <c r="AA92" i="19" s="1"/>
  <c r="AB92" i="19" s="1"/>
  <c r="AC92" i="19" s="1"/>
  <c r="AD92" i="19" s="1"/>
  <c r="AF92" i="19" s="1"/>
  <c r="AH92" i="19" s="1"/>
  <c r="AJ92" i="19" s="1"/>
  <c r="AK92" i="19" s="1"/>
  <c r="AL92" i="19" s="1"/>
  <c r="AM92" i="19" s="1"/>
  <c r="AO92" i="19" s="1"/>
  <c r="AP92" i="19" s="1"/>
  <c r="AQ92" i="19" s="1"/>
  <c r="AR92" i="19" s="1"/>
  <c r="AT92" i="19" s="1"/>
  <c r="AV92" i="19" s="1"/>
  <c r="AX92" i="19" s="1"/>
  <c r="AY92" i="19" s="1"/>
  <c r="AZ92" i="19" s="1"/>
  <c r="P92" i="19"/>
  <c r="O92" i="19"/>
  <c r="Q93" i="19"/>
  <c r="U93" i="19" s="1"/>
  <c r="W93" i="19" s="1"/>
  <c r="X93" i="19" s="1"/>
  <c r="Z93" i="19" s="1"/>
  <c r="AA93" i="19" s="1"/>
  <c r="AB93" i="19" s="1"/>
  <c r="AC93" i="19" s="1"/>
  <c r="AD93" i="19" s="1"/>
  <c r="AF93" i="19" s="1"/>
  <c r="AH93" i="19" s="1"/>
  <c r="AJ93" i="19" s="1"/>
  <c r="AK93" i="19" s="1"/>
  <c r="AL93" i="19" s="1"/>
  <c r="AM93" i="19" s="1"/>
  <c r="AO93" i="19" s="1"/>
  <c r="AP93" i="19" s="1"/>
  <c r="AQ93" i="19" s="1"/>
  <c r="AR93" i="19" s="1"/>
  <c r="AT93" i="19" s="1"/>
  <c r="AV93" i="19" s="1"/>
  <c r="AX93" i="19" s="1"/>
  <c r="AY93" i="19" s="1"/>
  <c r="AZ93" i="19" s="1"/>
  <c r="P93" i="19"/>
  <c r="O93" i="19"/>
  <c r="Q94" i="19"/>
  <c r="U94" i="19" s="1"/>
  <c r="W94" i="19" s="1"/>
  <c r="X94" i="19" s="1"/>
  <c r="Z94" i="19" s="1"/>
  <c r="AA94" i="19" s="1"/>
  <c r="AB94" i="19" s="1"/>
  <c r="AC94" i="19" s="1"/>
  <c r="AD94" i="19" s="1"/>
  <c r="AF94" i="19" s="1"/>
  <c r="AH94" i="19" s="1"/>
  <c r="AJ94" i="19" s="1"/>
  <c r="AK94" i="19" s="1"/>
  <c r="AL94" i="19" s="1"/>
  <c r="AM94" i="19" s="1"/>
  <c r="AO94" i="19" s="1"/>
  <c r="AP94" i="19" s="1"/>
  <c r="AQ94" i="19" s="1"/>
  <c r="AR94" i="19" s="1"/>
  <c r="AT94" i="19" s="1"/>
  <c r="AV94" i="19" s="1"/>
  <c r="AX94" i="19" s="1"/>
  <c r="AY94" i="19" s="1"/>
  <c r="AZ94" i="19" s="1"/>
  <c r="P94" i="19"/>
  <c r="O94" i="19"/>
  <c r="Q95" i="19"/>
  <c r="U95" i="19" s="1"/>
  <c r="W95" i="19" s="1"/>
  <c r="X95" i="19" s="1"/>
  <c r="Z95" i="19" s="1"/>
  <c r="AA95" i="19" s="1"/>
  <c r="AB95" i="19" s="1"/>
  <c r="AC95" i="19" s="1"/>
  <c r="AD95" i="19" s="1"/>
  <c r="AF95" i="19" s="1"/>
  <c r="AH95" i="19" s="1"/>
  <c r="AJ95" i="19" s="1"/>
  <c r="AK95" i="19" s="1"/>
  <c r="AL95" i="19" s="1"/>
  <c r="AM95" i="19" s="1"/>
  <c r="AO95" i="19" s="1"/>
  <c r="AP95" i="19" s="1"/>
  <c r="AQ95" i="19" s="1"/>
  <c r="AR95" i="19" s="1"/>
  <c r="AT95" i="19" s="1"/>
  <c r="AV95" i="19" s="1"/>
  <c r="AX95" i="19" s="1"/>
  <c r="AY95" i="19" s="1"/>
  <c r="AZ95" i="19" s="1"/>
  <c r="P95" i="19"/>
  <c r="O95" i="19"/>
  <c r="Q96" i="19"/>
  <c r="U96" i="19" s="1"/>
  <c r="W96" i="19" s="1"/>
  <c r="X96" i="19" s="1"/>
  <c r="Z96" i="19" s="1"/>
  <c r="AA96" i="19" s="1"/>
  <c r="AB96" i="19" s="1"/>
  <c r="AC96" i="19" s="1"/>
  <c r="AD96" i="19" s="1"/>
  <c r="AF96" i="19" s="1"/>
  <c r="AH96" i="19" s="1"/>
  <c r="AJ96" i="19" s="1"/>
  <c r="AK96" i="19" s="1"/>
  <c r="AL96" i="19" s="1"/>
  <c r="AM96" i="19" s="1"/>
  <c r="AO96" i="19" s="1"/>
  <c r="AP96" i="19" s="1"/>
  <c r="AQ96" i="19" s="1"/>
  <c r="AR96" i="19" s="1"/>
  <c r="AT96" i="19" s="1"/>
  <c r="AV96" i="19" s="1"/>
  <c r="AX96" i="19" s="1"/>
  <c r="AY96" i="19" s="1"/>
  <c r="AZ96" i="19" s="1"/>
  <c r="P96" i="19"/>
  <c r="O96" i="19"/>
  <c r="Q97" i="19"/>
  <c r="U97" i="19" s="1"/>
  <c r="W97" i="19" s="1"/>
  <c r="X97" i="19" s="1"/>
  <c r="Z97" i="19" s="1"/>
  <c r="AA97" i="19" s="1"/>
  <c r="AB97" i="19" s="1"/>
  <c r="AC97" i="19" s="1"/>
  <c r="AD97" i="19" s="1"/>
  <c r="AF97" i="19" s="1"/>
  <c r="AH97" i="19" s="1"/>
  <c r="AJ97" i="19" s="1"/>
  <c r="AK97" i="19" s="1"/>
  <c r="AL97" i="19" s="1"/>
  <c r="AM97" i="19" s="1"/>
  <c r="AO97" i="19" s="1"/>
  <c r="AP97" i="19" s="1"/>
  <c r="AQ97" i="19" s="1"/>
  <c r="AR97" i="19" s="1"/>
  <c r="AT97" i="19" s="1"/>
  <c r="AV97" i="19" s="1"/>
  <c r="AX97" i="19" s="1"/>
  <c r="AY97" i="19" s="1"/>
  <c r="AZ97" i="19" s="1"/>
  <c r="P97" i="19"/>
  <c r="O97" i="19"/>
  <c r="Q98" i="19"/>
  <c r="U98" i="19" s="1"/>
  <c r="W98" i="19" s="1"/>
  <c r="X98" i="19" s="1"/>
  <c r="Z98" i="19" s="1"/>
  <c r="AA98" i="19" s="1"/>
  <c r="AB98" i="19" s="1"/>
  <c r="AC98" i="19" s="1"/>
  <c r="AD98" i="19" s="1"/>
  <c r="AF98" i="19" s="1"/>
  <c r="AH98" i="19" s="1"/>
  <c r="AJ98" i="19" s="1"/>
  <c r="AK98" i="19" s="1"/>
  <c r="AL98" i="19" s="1"/>
  <c r="AM98" i="19" s="1"/>
  <c r="AO98" i="19" s="1"/>
  <c r="AP98" i="19" s="1"/>
  <c r="AQ98" i="19" s="1"/>
  <c r="AR98" i="19" s="1"/>
  <c r="AT98" i="19" s="1"/>
  <c r="AV98" i="19" s="1"/>
  <c r="AX98" i="19" s="1"/>
  <c r="AY98" i="19" s="1"/>
  <c r="AZ98" i="19" s="1"/>
  <c r="P98" i="19"/>
  <c r="O98" i="19"/>
  <c r="Q99" i="19"/>
  <c r="U99" i="19" s="1"/>
  <c r="W99" i="19" s="1"/>
  <c r="X99" i="19" s="1"/>
  <c r="Z99" i="19" s="1"/>
  <c r="AA99" i="19" s="1"/>
  <c r="AB99" i="19" s="1"/>
  <c r="AC99" i="19" s="1"/>
  <c r="AD99" i="19" s="1"/>
  <c r="AF99" i="19" s="1"/>
  <c r="AH99" i="19" s="1"/>
  <c r="AJ99" i="19" s="1"/>
  <c r="AK99" i="19" s="1"/>
  <c r="AL99" i="19" s="1"/>
  <c r="AM99" i="19" s="1"/>
  <c r="AO99" i="19" s="1"/>
  <c r="AP99" i="19" s="1"/>
  <c r="AQ99" i="19" s="1"/>
  <c r="AR99" i="19" s="1"/>
  <c r="AT99" i="19" s="1"/>
  <c r="AV99" i="19" s="1"/>
  <c r="AX99" i="19" s="1"/>
  <c r="AY99" i="19" s="1"/>
  <c r="AZ99" i="19" s="1"/>
  <c r="P99" i="19"/>
  <c r="O99" i="19"/>
  <c r="Q100" i="19"/>
  <c r="U100" i="19" s="1"/>
  <c r="W100" i="19" s="1"/>
  <c r="X100" i="19" s="1"/>
  <c r="Z100" i="19" s="1"/>
  <c r="AA100" i="19" s="1"/>
  <c r="AB100" i="19" s="1"/>
  <c r="AC100" i="19" s="1"/>
  <c r="AD100" i="19" s="1"/>
  <c r="AF100" i="19" s="1"/>
  <c r="AH100" i="19" s="1"/>
  <c r="AJ100" i="19" s="1"/>
  <c r="AK100" i="19" s="1"/>
  <c r="AL100" i="19" s="1"/>
  <c r="AM100" i="19" s="1"/>
  <c r="AO100" i="19" s="1"/>
  <c r="AP100" i="19" s="1"/>
  <c r="AQ100" i="19" s="1"/>
  <c r="AR100" i="19" s="1"/>
  <c r="AT100" i="19" s="1"/>
  <c r="AV100" i="19" s="1"/>
  <c r="AX100" i="19" s="1"/>
  <c r="AY100" i="19" s="1"/>
  <c r="AZ100" i="19" s="1"/>
  <c r="P100" i="19"/>
  <c r="O100" i="19"/>
  <c r="Q101" i="19"/>
  <c r="U101" i="19" s="1"/>
  <c r="W101" i="19" s="1"/>
  <c r="X101" i="19" s="1"/>
  <c r="Z101" i="19" s="1"/>
  <c r="AA101" i="19" s="1"/>
  <c r="AB101" i="19" s="1"/>
  <c r="AC101" i="19" s="1"/>
  <c r="AD101" i="19" s="1"/>
  <c r="AF101" i="19" s="1"/>
  <c r="AH101" i="19" s="1"/>
  <c r="AJ101" i="19" s="1"/>
  <c r="AK101" i="19" s="1"/>
  <c r="AL101" i="19" s="1"/>
  <c r="AM101" i="19" s="1"/>
  <c r="AO101" i="19" s="1"/>
  <c r="AP101" i="19" s="1"/>
  <c r="AQ101" i="19" s="1"/>
  <c r="AR101" i="19" s="1"/>
  <c r="AT101" i="19" s="1"/>
  <c r="AV101" i="19" s="1"/>
  <c r="AX101" i="19" s="1"/>
  <c r="AY101" i="19" s="1"/>
  <c r="AZ101" i="19" s="1"/>
  <c r="P101" i="19"/>
  <c r="O101" i="19"/>
  <c r="Q102" i="19"/>
  <c r="U102" i="19" s="1"/>
  <c r="W102" i="19" s="1"/>
  <c r="X102" i="19" s="1"/>
  <c r="Z102" i="19" s="1"/>
  <c r="AA102" i="19" s="1"/>
  <c r="AB102" i="19" s="1"/>
  <c r="AC102" i="19" s="1"/>
  <c r="AD102" i="19" s="1"/>
  <c r="AF102" i="19" s="1"/>
  <c r="AH102" i="19" s="1"/>
  <c r="AJ102" i="19" s="1"/>
  <c r="AK102" i="19" s="1"/>
  <c r="AL102" i="19" s="1"/>
  <c r="AM102" i="19" s="1"/>
  <c r="AO102" i="19" s="1"/>
  <c r="AP102" i="19" s="1"/>
  <c r="AQ102" i="19" s="1"/>
  <c r="AR102" i="19" s="1"/>
  <c r="AT102" i="19" s="1"/>
  <c r="AV102" i="19" s="1"/>
  <c r="AX102" i="19" s="1"/>
  <c r="AY102" i="19" s="1"/>
  <c r="AZ102" i="19" s="1"/>
  <c r="P102" i="19"/>
  <c r="O102" i="19"/>
  <c r="Q103" i="19"/>
  <c r="U103" i="19" s="1"/>
  <c r="W103" i="19" s="1"/>
  <c r="X103" i="19" s="1"/>
  <c r="Z103" i="19" s="1"/>
  <c r="AA103" i="19" s="1"/>
  <c r="AB103" i="19" s="1"/>
  <c r="AC103" i="19" s="1"/>
  <c r="AD103" i="19" s="1"/>
  <c r="AF103" i="19" s="1"/>
  <c r="AH103" i="19" s="1"/>
  <c r="AJ103" i="19" s="1"/>
  <c r="AK103" i="19" s="1"/>
  <c r="AL103" i="19" s="1"/>
  <c r="AM103" i="19" s="1"/>
  <c r="AO103" i="19" s="1"/>
  <c r="AP103" i="19" s="1"/>
  <c r="AQ103" i="19" s="1"/>
  <c r="AR103" i="19" s="1"/>
  <c r="AT103" i="19" s="1"/>
  <c r="AV103" i="19" s="1"/>
  <c r="AX103" i="19" s="1"/>
  <c r="AY103" i="19" s="1"/>
  <c r="AZ103" i="19" s="1"/>
  <c r="P103" i="19"/>
  <c r="O103" i="19"/>
  <c r="Q104" i="19"/>
  <c r="U104" i="19" s="1"/>
  <c r="W104" i="19" s="1"/>
  <c r="X104" i="19" s="1"/>
  <c r="Z104" i="19" s="1"/>
  <c r="AA104" i="19" s="1"/>
  <c r="AB104" i="19" s="1"/>
  <c r="AC104" i="19" s="1"/>
  <c r="AD104" i="19" s="1"/>
  <c r="AF104" i="19" s="1"/>
  <c r="AH104" i="19" s="1"/>
  <c r="AJ104" i="19" s="1"/>
  <c r="AK104" i="19" s="1"/>
  <c r="AL104" i="19" s="1"/>
  <c r="AM104" i="19" s="1"/>
  <c r="AO104" i="19" s="1"/>
  <c r="AP104" i="19" s="1"/>
  <c r="AQ104" i="19" s="1"/>
  <c r="AR104" i="19" s="1"/>
  <c r="AT104" i="19" s="1"/>
  <c r="AV104" i="19" s="1"/>
  <c r="AX104" i="19" s="1"/>
  <c r="AY104" i="19" s="1"/>
  <c r="AZ104" i="19" s="1"/>
  <c r="P104" i="19"/>
  <c r="O104" i="19"/>
  <c r="Q105" i="19"/>
  <c r="U105" i="19" s="1"/>
  <c r="W105" i="19" s="1"/>
  <c r="X105" i="19" s="1"/>
  <c r="Z105" i="19" s="1"/>
  <c r="AA105" i="19" s="1"/>
  <c r="AB105" i="19" s="1"/>
  <c r="AC105" i="19" s="1"/>
  <c r="AD105" i="19" s="1"/>
  <c r="AF105" i="19" s="1"/>
  <c r="AH105" i="19" s="1"/>
  <c r="AJ105" i="19" s="1"/>
  <c r="AK105" i="19" s="1"/>
  <c r="AL105" i="19" s="1"/>
  <c r="AM105" i="19" s="1"/>
  <c r="AO105" i="19" s="1"/>
  <c r="AP105" i="19" s="1"/>
  <c r="AQ105" i="19" s="1"/>
  <c r="AR105" i="19" s="1"/>
  <c r="AT105" i="19" s="1"/>
  <c r="AV105" i="19" s="1"/>
  <c r="AX105" i="19" s="1"/>
  <c r="AY105" i="19" s="1"/>
  <c r="AZ105" i="19" s="1"/>
  <c r="P105" i="19"/>
  <c r="O105" i="19"/>
  <c r="Q106" i="19"/>
  <c r="U106" i="19" s="1"/>
  <c r="W106" i="19" s="1"/>
  <c r="X106" i="19" s="1"/>
  <c r="Z106" i="19" s="1"/>
  <c r="AA106" i="19" s="1"/>
  <c r="AB106" i="19" s="1"/>
  <c r="AC106" i="19" s="1"/>
  <c r="AD106" i="19" s="1"/>
  <c r="AF106" i="19" s="1"/>
  <c r="AH106" i="19" s="1"/>
  <c r="AJ106" i="19" s="1"/>
  <c r="AK106" i="19" s="1"/>
  <c r="AL106" i="19" s="1"/>
  <c r="AM106" i="19" s="1"/>
  <c r="AO106" i="19" s="1"/>
  <c r="AP106" i="19" s="1"/>
  <c r="AQ106" i="19" s="1"/>
  <c r="AR106" i="19" s="1"/>
  <c r="AT106" i="19" s="1"/>
  <c r="AV106" i="19" s="1"/>
  <c r="AX106" i="19" s="1"/>
  <c r="AY106" i="19" s="1"/>
  <c r="AZ106" i="19" s="1"/>
  <c r="P106" i="19"/>
  <c r="O106" i="19"/>
  <c r="Q107" i="19"/>
  <c r="U107" i="19" s="1"/>
  <c r="W107" i="19" s="1"/>
  <c r="X107" i="19" s="1"/>
  <c r="Z107" i="19" s="1"/>
  <c r="AA107" i="19" s="1"/>
  <c r="AB107" i="19" s="1"/>
  <c r="AC107" i="19" s="1"/>
  <c r="AD107" i="19" s="1"/>
  <c r="AF107" i="19" s="1"/>
  <c r="AH107" i="19" s="1"/>
  <c r="AJ107" i="19" s="1"/>
  <c r="AK107" i="19" s="1"/>
  <c r="AL107" i="19" s="1"/>
  <c r="AM107" i="19" s="1"/>
  <c r="AO107" i="19" s="1"/>
  <c r="AP107" i="19" s="1"/>
  <c r="AQ107" i="19" s="1"/>
  <c r="AR107" i="19" s="1"/>
  <c r="AT107" i="19" s="1"/>
  <c r="AV107" i="19" s="1"/>
  <c r="AX107" i="19" s="1"/>
  <c r="AY107" i="19" s="1"/>
  <c r="AZ107" i="19" s="1"/>
  <c r="P107" i="19"/>
  <c r="O107" i="19"/>
  <c r="Q108" i="19"/>
  <c r="U108" i="19" s="1"/>
  <c r="W108" i="19" s="1"/>
  <c r="X108" i="19" s="1"/>
  <c r="Z108" i="19" s="1"/>
  <c r="AA108" i="19" s="1"/>
  <c r="AB108" i="19" s="1"/>
  <c r="AC108" i="19" s="1"/>
  <c r="AD108" i="19" s="1"/>
  <c r="AF108" i="19" s="1"/>
  <c r="AH108" i="19" s="1"/>
  <c r="AJ108" i="19" s="1"/>
  <c r="AK108" i="19" s="1"/>
  <c r="AL108" i="19" s="1"/>
  <c r="AM108" i="19" s="1"/>
  <c r="AO108" i="19" s="1"/>
  <c r="AP108" i="19" s="1"/>
  <c r="AQ108" i="19" s="1"/>
  <c r="AR108" i="19" s="1"/>
  <c r="AT108" i="19" s="1"/>
  <c r="AV108" i="19" s="1"/>
  <c r="AX108" i="19" s="1"/>
  <c r="AY108" i="19" s="1"/>
  <c r="AZ108" i="19" s="1"/>
  <c r="P108" i="19"/>
  <c r="O108" i="19"/>
  <c r="Q109" i="19"/>
  <c r="U109" i="19" s="1"/>
  <c r="W109" i="19" s="1"/>
  <c r="X109" i="19" s="1"/>
  <c r="Z109" i="19" s="1"/>
  <c r="AA109" i="19" s="1"/>
  <c r="AB109" i="19" s="1"/>
  <c r="AC109" i="19" s="1"/>
  <c r="AD109" i="19" s="1"/>
  <c r="AF109" i="19" s="1"/>
  <c r="AH109" i="19" s="1"/>
  <c r="AJ109" i="19" s="1"/>
  <c r="AK109" i="19" s="1"/>
  <c r="AL109" i="19" s="1"/>
  <c r="AM109" i="19" s="1"/>
  <c r="AO109" i="19" s="1"/>
  <c r="AP109" i="19" s="1"/>
  <c r="AQ109" i="19" s="1"/>
  <c r="AR109" i="19" s="1"/>
  <c r="AT109" i="19" s="1"/>
  <c r="AV109" i="19" s="1"/>
  <c r="AX109" i="19" s="1"/>
  <c r="AY109" i="19" s="1"/>
  <c r="AZ109" i="19" s="1"/>
  <c r="P109" i="19"/>
  <c r="O109" i="19"/>
  <c r="Q110" i="19"/>
  <c r="U110" i="19" s="1"/>
  <c r="W110" i="19" s="1"/>
  <c r="X110" i="19" s="1"/>
  <c r="Z110" i="19" s="1"/>
  <c r="AA110" i="19" s="1"/>
  <c r="AB110" i="19" s="1"/>
  <c r="AC110" i="19" s="1"/>
  <c r="AD110" i="19" s="1"/>
  <c r="AF110" i="19" s="1"/>
  <c r="AH110" i="19" s="1"/>
  <c r="AJ110" i="19" s="1"/>
  <c r="AK110" i="19" s="1"/>
  <c r="AL110" i="19" s="1"/>
  <c r="AM110" i="19" s="1"/>
  <c r="AO110" i="19" s="1"/>
  <c r="AP110" i="19" s="1"/>
  <c r="AQ110" i="19" s="1"/>
  <c r="AR110" i="19" s="1"/>
  <c r="AT110" i="19" s="1"/>
  <c r="AV110" i="19" s="1"/>
  <c r="AX110" i="19" s="1"/>
  <c r="AY110" i="19" s="1"/>
  <c r="AZ110" i="19" s="1"/>
  <c r="P110" i="19"/>
  <c r="O110" i="19"/>
  <c r="Q111" i="19"/>
  <c r="U111" i="19" s="1"/>
  <c r="W111" i="19" s="1"/>
  <c r="X111" i="19" s="1"/>
  <c r="Z111" i="19" s="1"/>
  <c r="AA111" i="19" s="1"/>
  <c r="AB111" i="19" s="1"/>
  <c r="AC111" i="19" s="1"/>
  <c r="AD111" i="19" s="1"/>
  <c r="AF111" i="19" s="1"/>
  <c r="AH111" i="19" s="1"/>
  <c r="AJ111" i="19" s="1"/>
  <c r="AK111" i="19" s="1"/>
  <c r="AL111" i="19" s="1"/>
  <c r="AM111" i="19" s="1"/>
  <c r="AO111" i="19" s="1"/>
  <c r="AP111" i="19" s="1"/>
  <c r="AQ111" i="19" s="1"/>
  <c r="AR111" i="19" s="1"/>
  <c r="AT111" i="19" s="1"/>
  <c r="AV111" i="19" s="1"/>
  <c r="AX111" i="19" s="1"/>
  <c r="AY111" i="19" s="1"/>
  <c r="AZ111" i="19" s="1"/>
  <c r="P111" i="19"/>
  <c r="O111" i="19"/>
  <c r="Q112" i="19"/>
  <c r="U112" i="19" s="1"/>
  <c r="W112" i="19" s="1"/>
  <c r="X112" i="19" s="1"/>
  <c r="Z112" i="19" s="1"/>
  <c r="AA112" i="19" s="1"/>
  <c r="AB112" i="19" s="1"/>
  <c r="AC112" i="19" s="1"/>
  <c r="AD112" i="19" s="1"/>
  <c r="AF112" i="19" s="1"/>
  <c r="AH112" i="19" s="1"/>
  <c r="AJ112" i="19" s="1"/>
  <c r="AK112" i="19" s="1"/>
  <c r="AL112" i="19" s="1"/>
  <c r="AM112" i="19" s="1"/>
  <c r="AO112" i="19" s="1"/>
  <c r="AP112" i="19" s="1"/>
  <c r="AQ112" i="19" s="1"/>
  <c r="AR112" i="19" s="1"/>
  <c r="AT112" i="19" s="1"/>
  <c r="AV112" i="19" s="1"/>
  <c r="AX112" i="19" s="1"/>
  <c r="AY112" i="19" s="1"/>
  <c r="AZ112" i="19" s="1"/>
  <c r="P112" i="19"/>
  <c r="O112" i="19"/>
  <c r="Q113" i="19"/>
  <c r="U113" i="19" s="1"/>
  <c r="W113" i="19" s="1"/>
  <c r="X113" i="19" s="1"/>
  <c r="Z113" i="19" s="1"/>
  <c r="AA113" i="19" s="1"/>
  <c r="AB113" i="19" s="1"/>
  <c r="AC113" i="19" s="1"/>
  <c r="AD113" i="19" s="1"/>
  <c r="AF113" i="19" s="1"/>
  <c r="AH113" i="19" s="1"/>
  <c r="AJ113" i="19" s="1"/>
  <c r="AK113" i="19" s="1"/>
  <c r="AL113" i="19" s="1"/>
  <c r="AM113" i="19" s="1"/>
  <c r="AO113" i="19" s="1"/>
  <c r="AP113" i="19" s="1"/>
  <c r="AQ113" i="19" s="1"/>
  <c r="AR113" i="19" s="1"/>
  <c r="AT113" i="19" s="1"/>
  <c r="AV113" i="19" s="1"/>
  <c r="AX113" i="19" s="1"/>
  <c r="AY113" i="19" s="1"/>
  <c r="AZ113" i="19" s="1"/>
  <c r="P113" i="19"/>
  <c r="O113" i="19"/>
  <c r="Q114" i="19"/>
  <c r="U114" i="19" s="1"/>
  <c r="W114" i="19" s="1"/>
  <c r="X114" i="19" s="1"/>
  <c r="Z114" i="19" s="1"/>
  <c r="AA114" i="19" s="1"/>
  <c r="AB114" i="19" s="1"/>
  <c r="AC114" i="19" s="1"/>
  <c r="AD114" i="19" s="1"/>
  <c r="AF114" i="19" s="1"/>
  <c r="AH114" i="19" s="1"/>
  <c r="AJ114" i="19" s="1"/>
  <c r="AK114" i="19" s="1"/>
  <c r="AL114" i="19" s="1"/>
  <c r="AM114" i="19" s="1"/>
  <c r="AO114" i="19" s="1"/>
  <c r="AP114" i="19" s="1"/>
  <c r="AQ114" i="19" s="1"/>
  <c r="AR114" i="19" s="1"/>
  <c r="AT114" i="19" s="1"/>
  <c r="AV114" i="19" s="1"/>
  <c r="AX114" i="19" s="1"/>
  <c r="AY114" i="19" s="1"/>
  <c r="AZ114" i="19" s="1"/>
  <c r="P114" i="19"/>
  <c r="O114" i="19"/>
  <c r="Q115" i="19"/>
  <c r="U115" i="19" s="1"/>
  <c r="W115" i="19" s="1"/>
  <c r="X115" i="19" s="1"/>
  <c r="Z115" i="19" s="1"/>
  <c r="AA115" i="19" s="1"/>
  <c r="AB115" i="19" s="1"/>
  <c r="AC115" i="19" s="1"/>
  <c r="AD115" i="19" s="1"/>
  <c r="AF115" i="19" s="1"/>
  <c r="AH115" i="19" s="1"/>
  <c r="AJ115" i="19" s="1"/>
  <c r="AK115" i="19" s="1"/>
  <c r="AL115" i="19" s="1"/>
  <c r="AM115" i="19" s="1"/>
  <c r="AO115" i="19" s="1"/>
  <c r="AP115" i="19" s="1"/>
  <c r="AQ115" i="19" s="1"/>
  <c r="AR115" i="19" s="1"/>
  <c r="AT115" i="19" s="1"/>
  <c r="AV115" i="19" s="1"/>
  <c r="AX115" i="19" s="1"/>
  <c r="AY115" i="19" s="1"/>
  <c r="AZ115" i="19" s="1"/>
  <c r="P115" i="19"/>
  <c r="O115" i="19"/>
  <c r="Q116" i="19"/>
  <c r="U116" i="19" s="1"/>
  <c r="W116" i="19" s="1"/>
  <c r="X116" i="19" s="1"/>
  <c r="Z116" i="19" s="1"/>
  <c r="AA116" i="19" s="1"/>
  <c r="AB116" i="19" s="1"/>
  <c r="AC116" i="19" s="1"/>
  <c r="AD116" i="19" s="1"/>
  <c r="AF116" i="19" s="1"/>
  <c r="AH116" i="19" s="1"/>
  <c r="AJ116" i="19" s="1"/>
  <c r="AK116" i="19" s="1"/>
  <c r="AL116" i="19" s="1"/>
  <c r="AM116" i="19" s="1"/>
  <c r="AO116" i="19" s="1"/>
  <c r="AP116" i="19" s="1"/>
  <c r="AQ116" i="19" s="1"/>
  <c r="AR116" i="19" s="1"/>
  <c r="AT116" i="19" s="1"/>
  <c r="AV116" i="19" s="1"/>
  <c r="AX116" i="19" s="1"/>
  <c r="AY116" i="19" s="1"/>
  <c r="AZ116" i="19" s="1"/>
  <c r="P116" i="19"/>
  <c r="O116" i="19"/>
  <c r="Q117" i="19"/>
  <c r="U117" i="19" s="1"/>
  <c r="W117" i="19" s="1"/>
  <c r="X117" i="19" s="1"/>
  <c r="Z117" i="19" s="1"/>
  <c r="AA117" i="19" s="1"/>
  <c r="AB117" i="19" s="1"/>
  <c r="AC117" i="19" s="1"/>
  <c r="AD117" i="19" s="1"/>
  <c r="AF117" i="19" s="1"/>
  <c r="AH117" i="19" s="1"/>
  <c r="AJ117" i="19" s="1"/>
  <c r="AK117" i="19" s="1"/>
  <c r="AL117" i="19" s="1"/>
  <c r="AM117" i="19" s="1"/>
  <c r="AO117" i="19" s="1"/>
  <c r="AP117" i="19" s="1"/>
  <c r="AQ117" i="19" s="1"/>
  <c r="AR117" i="19" s="1"/>
  <c r="AT117" i="19" s="1"/>
  <c r="AV117" i="19" s="1"/>
  <c r="AX117" i="19" s="1"/>
  <c r="AY117" i="19" s="1"/>
  <c r="AZ117" i="19" s="1"/>
  <c r="P117" i="19"/>
  <c r="O117" i="19"/>
  <c r="Q118" i="19"/>
  <c r="U118" i="19" s="1"/>
  <c r="W118" i="19" s="1"/>
  <c r="X118" i="19" s="1"/>
  <c r="Z118" i="19" s="1"/>
  <c r="AA118" i="19" s="1"/>
  <c r="AB118" i="19" s="1"/>
  <c r="AC118" i="19" s="1"/>
  <c r="AD118" i="19" s="1"/>
  <c r="AF118" i="19" s="1"/>
  <c r="AH118" i="19" s="1"/>
  <c r="AJ118" i="19" s="1"/>
  <c r="AK118" i="19" s="1"/>
  <c r="AL118" i="19" s="1"/>
  <c r="AM118" i="19" s="1"/>
  <c r="AO118" i="19" s="1"/>
  <c r="AP118" i="19" s="1"/>
  <c r="AQ118" i="19" s="1"/>
  <c r="AR118" i="19" s="1"/>
  <c r="AT118" i="19" s="1"/>
  <c r="AV118" i="19" s="1"/>
  <c r="AX118" i="19" s="1"/>
  <c r="AY118" i="19" s="1"/>
  <c r="AZ118" i="19" s="1"/>
  <c r="P118" i="19"/>
  <c r="O118" i="19"/>
  <c r="Q119" i="19"/>
  <c r="U119" i="19" s="1"/>
  <c r="W119" i="19" s="1"/>
  <c r="X119" i="19" s="1"/>
  <c r="Z119" i="19" s="1"/>
  <c r="AA119" i="19" s="1"/>
  <c r="AB119" i="19" s="1"/>
  <c r="AC119" i="19" s="1"/>
  <c r="AD119" i="19" s="1"/>
  <c r="AF119" i="19" s="1"/>
  <c r="AH119" i="19" s="1"/>
  <c r="AJ119" i="19" s="1"/>
  <c r="AK119" i="19" s="1"/>
  <c r="AL119" i="19" s="1"/>
  <c r="AM119" i="19" s="1"/>
  <c r="AO119" i="19" s="1"/>
  <c r="AP119" i="19" s="1"/>
  <c r="AQ119" i="19" s="1"/>
  <c r="AR119" i="19" s="1"/>
  <c r="AT119" i="19" s="1"/>
  <c r="AV119" i="19" s="1"/>
  <c r="AX119" i="19" s="1"/>
  <c r="AY119" i="19" s="1"/>
  <c r="AZ119" i="19" s="1"/>
  <c r="P119" i="19"/>
  <c r="O119" i="19"/>
  <c r="Q120" i="19"/>
  <c r="U120" i="19" s="1"/>
  <c r="W120" i="19" s="1"/>
  <c r="X120" i="19" s="1"/>
  <c r="Z120" i="19" s="1"/>
  <c r="AA120" i="19" s="1"/>
  <c r="AB120" i="19" s="1"/>
  <c r="AC120" i="19" s="1"/>
  <c r="AD120" i="19" s="1"/>
  <c r="AF120" i="19" s="1"/>
  <c r="AH120" i="19" s="1"/>
  <c r="AJ120" i="19" s="1"/>
  <c r="AK120" i="19" s="1"/>
  <c r="AL120" i="19" s="1"/>
  <c r="AM120" i="19" s="1"/>
  <c r="AO120" i="19" s="1"/>
  <c r="AP120" i="19" s="1"/>
  <c r="AQ120" i="19" s="1"/>
  <c r="AR120" i="19" s="1"/>
  <c r="AT120" i="19" s="1"/>
  <c r="AV120" i="19" s="1"/>
  <c r="AX120" i="19" s="1"/>
  <c r="AY120" i="19" s="1"/>
  <c r="AZ120" i="19" s="1"/>
  <c r="P120" i="19"/>
  <c r="O120" i="19"/>
  <c r="Q121" i="19"/>
  <c r="U121" i="19" s="1"/>
  <c r="W121" i="19" s="1"/>
  <c r="X121" i="19" s="1"/>
  <c r="Z121" i="19" s="1"/>
  <c r="AA121" i="19" s="1"/>
  <c r="AB121" i="19" s="1"/>
  <c r="AC121" i="19" s="1"/>
  <c r="AD121" i="19" s="1"/>
  <c r="AF121" i="19" s="1"/>
  <c r="AH121" i="19" s="1"/>
  <c r="AJ121" i="19" s="1"/>
  <c r="AK121" i="19" s="1"/>
  <c r="AL121" i="19" s="1"/>
  <c r="AM121" i="19" s="1"/>
  <c r="AO121" i="19" s="1"/>
  <c r="AP121" i="19" s="1"/>
  <c r="AQ121" i="19" s="1"/>
  <c r="AR121" i="19" s="1"/>
  <c r="AT121" i="19" s="1"/>
  <c r="AV121" i="19" s="1"/>
  <c r="AX121" i="19" s="1"/>
  <c r="AY121" i="19" s="1"/>
  <c r="AZ121" i="19" s="1"/>
  <c r="P121" i="19"/>
  <c r="O121" i="19"/>
  <c r="Q122" i="19"/>
  <c r="U122" i="19" s="1"/>
  <c r="W122" i="19" s="1"/>
  <c r="X122" i="19" s="1"/>
  <c r="Z122" i="19" s="1"/>
  <c r="AA122" i="19" s="1"/>
  <c r="AB122" i="19" s="1"/>
  <c r="AC122" i="19" s="1"/>
  <c r="AD122" i="19" s="1"/>
  <c r="AF122" i="19" s="1"/>
  <c r="AH122" i="19" s="1"/>
  <c r="AJ122" i="19" s="1"/>
  <c r="AK122" i="19" s="1"/>
  <c r="AL122" i="19" s="1"/>
  <c r="AM122" i="19" s="1"/>
  <c r="AO122" i="19" s="1"/>
  <c r="AP122" i="19" s="1"/>
  <c r="AQ122" i="19" s="1"/>
  <c r="AR122" i="19" s="1"/>
  <c r="AT122" i="19" s="1"/>
  <c r="AV122" i="19" s="1"/>
  <c r="AX122" i="19" s="1"/>
  <c r="AY122" i="19" s="1"/>
  <c r="AZ122" i="19" s="1"/>
  <c r="P122" i="19"/>
  <c r="O122" i="19"/>
  <c r="Q123" i="19"/>
  <c r="U123" i="19" s="1"/>
  <c r="W123" i="19" s="1"/>
  <c r="X123" i="19" s="1"/>
  <c r="Z123" i="19" s="1"/>
  <c r="AA123" i="19" s="1"/>
  <c r="AB123" i="19" s="1"/>
  <c r="AC123" i="19" s="1"/>
  <c r="AD123" i="19" s="1"/>
  <c r="AF123" i="19" s="1"/>
  <c r="AH123" i="19" s="1"/>
  <c r="AJ123" i="19" s="1"/>
  <c r="AK123" i="19" s="1"/>
  <c r="AL123" i="19" s="1"/>
  <c r="AM123" i="19" s="1"/>
  <c r="AO123" i="19" s="1"/>
  <c r="AP123" i="19" s="1"/>
  <c r="AQ123" i="19" s="1"/>
  <c r="AR123" i="19" s="1"/>
  <c r="AT123" i="19" s="1"/>
  <c r="AV123" i="19" s="1"/>
  <c r="AX123" i="19" s="1"/>
  <c r="AY123" i="19" s="1"/>
  <c r="AZ123" i="19" s="1"/>
  <c r="P123" i="19"/>
  <c r="O123" i="19"/>
  <c r="Q124" i="19"/>
  <c r="U124" i="19" s="1"/>
  <c r="W124" i="19" s="1"/>
  <c r="X124" i="19" s="1"/>
  <c r="Z124" i="19" s="1"/>
  <c r="AA124" i="19" s="1"/>
  <c r="AB124" i="19" s="1"/>
  <c r="AC124" i="19" s="1"/>
  <c r="AD124" i="19" s="1"/>
  <c r="AF124" i="19" s="1"/>
  <c r="AH124" i="19" s="1"/>
  <c r="AJ124" i="19" s="1"/>
  <c r="AK124" i="19" s="1"/>
  <c r="AL124" i="19" s="1"/>
  <c r="AM124" i="19" s="1"/>
  <c r="AO124" i="19" s="1"/>
  <c r="AP124" i="19" s="1"/>
  <c r="AQ124" i="19" s="1"/>
  <c r="AR124" i="19" s="1"/>
  <c r="AT124" i="19" s="1"/>
  <c r="AV124" i="19" s="1"/>
  <c r="AX124" i="19" s="1"/>
  <c r="AY124" i="19" s="1"/>
  <c r="AZ124" i="19" s="1"/>
  <c r="P124" i="19"/>
  <c r="O124" i="19"/>
  <c r="Q125" i="19"/>
  <c r="U125" i="19" s="1"/>
  <c r="W125" i="19" s="1"/>
  <c r="X125" i="19" s="1"/>
  <c r="Z125" i="19" s="1"/>
  <c r="AA125" i="19" s="1"/>
  <c r="AB125" i="19" s="1"/>
  <c r="AC125" i="19" s="1"/>
  <c r="AD125" i="19" s="1"/>
  <c r="AF125" i="19" s="1"/>
  <c r="AH125" i="19" s="1"/>
  <c r="AJ125" i="19" s="1"/>
  <c r="AK125" i="19" s="1"/>
  <c r="AL125" i="19" s="1"/>
  <c r="AM125" i="19" s="1"/>
  <c r="AO125" i="19" s="1"/>
  <c r="AP125" i="19" s="1"/>
  <c r="AQ125" i="19" s="1"/>
  <c r="AR125" i="19" s="1"/>
  <c r="AT125" i="19" s="1"/>
  <c r="AV125" i="19" s="1"/>
  <c r="AX125" i="19" s="1"/>
  <c r="AY125" i="19" s="1"/>
  <c r="AZ125" i="19" s="1"/>
  <c r="P125" i="19"/>
  <c r="O125" i="19"/>
  <c r="Q126" i="19"/>
  <c r="U126" i="19" s="1"/>
  <c r="W126" i="19" s="1"/>
  <c r="X126" i="19" s="1"/>
  <c r="Z126" i="19" s="1"/>
  <c r="AA126" i="19" s="1"/>
  <c r="AB126" i="19" s="1"/>
  <c r="AC126" i="19" s="1"/>
  <c r="AD126" i="19" s="1"/>
  <c r="AF126" i="19" s="1"/>
  <c r="AH126" i="19" s="1"/>
  <c r="AJ126" i="19" s="1"/>
  <c r="AK126" i="19" s="1"/>
  <c r="AL126" i="19" s="1"/>
  <c r="AM126" i="19" s="1"/>
  <c r="AO126" i="19" s="1"/>
  <c r="AP126" i="19" s="1"/>
  <c r="AQ126" i="19" s="1"/>
  <c r="AR126" i="19" s="1"/>
  <c r="AT126" i="19" s="1"/>
  <c r="AV126" i="19" s="1"/>
  <c r="AX126" i="19" s="1"/>
  <c r="AY126" i="19" s="1"/>
  <c r="AZ126" i="19" s="1"/>
  <c r="P126" i="19"/>
  <c r="O126" i="19"/>
  <c r="Q135" i="19"/>
  <c r="U135" i="19" s="1"/>
  <c r="W135" i="19" s="1"/>
  <c r="X135" i="19" s="1"/>
  <c r="Z135" i="19" s="1"/>
  <c r="AA135" i="19" s="1"/>
  <c r="AB135" i="19" s="1"/>
  <c r="AC135" i="19" s="1"/>
  <c r="AD135" i="19" s="1"/>
  <c r="AF135" i="19" s="1"/>
  <c r="AH135" i="19" s="1"/>
  <c r="AJ135" i="19" s="1"/>
  <c r="AK135" i="19" s="1"/>
  <c r="AL135" i="19" s="1"/>
  <c r="AM135" i="19" s="1"/>
  <c r="AO135" i="19" s="1"/>
  <c r="AP135" i="19" s="1"/>
  <c r="AQ135" i="19" s="1"/>
  <c r="AR135" i="19" s="1"/>
  <c r="AT135" i="19" s="1"/>
  <c r="AV135" i="19" s="1"/>
  <c r="AX135" i="19" s="1"/>
  <c r="AY135" i="19" s="1"/>
  <c r="AZ135" i="19" s="1"/>
  <c r="P135" i="19"/>
  <c r="O135" i="19"/>
  <c r="Q138" i="19"/>
  <c r="U138" i="19" s="1"/>
  <c r="W138" i="19" s="1"/>
  <c r="X138" i="19" s="1"/>
  <c r="Z138" i="19" s="1"/>
  <c r="AA138" i="19" s="1"/>
  <c r="AB138" i="19" s="1"/>
  <c r="AC138" i="19" s="1"/>
  <c r="AD138" i="19" s="1"/>
  <c r="AF138" i="19" s="1"/>
  <c r="AH138" i="19" s="1"/>
  <c r="AJ138" i="19" s="1"/>
  <c r="AK138" i="19" s="1"/>
  <c r="AL138" i="19" s="1"/>
  <c r="AM138" i="19" s="1"/>
  <c r="AO138" i="19" s="1"/>
  <c r="AP138" i="19" s="1"/>
  <c r="AQ138" i="19" s="1"/>
  <c r="AR138" i="19" s="1"/>
  <c r="AT138" i="19" s="1"/>
  <c r="AV138" i="19" s="1"/>
  <c r="AX138" i="19" s="1"/>
  <c r="AY138" i="19" s="1"/>
  <c r="AZ138" i="19" s="1"/>
  <c r="P138" i="19"/>
  <c r="O138" i="19"/>
  <c r="Q141" i="19"/>
  <c r="U141" i="19" s="1"/>
  <c r="W141" i="19" s="1"/>
  <c r="X141" i="19" s="1"/>
  <c r="Z141" i="19" s="1"/>
  <c r="AA141" i="19" s="1"/>
  <c r="AB141" i="19" s="1"/>
  <c r="AC141" i="19" s="1"/>
  <c r="AD141" i="19" s="1"/>
  <c r="AF141" i="19" s="1"/>
  <c r="AH141" i="19" s="1"/>
  <c r="AJ141" i="19" s="1"/>
  <c r="AK141" i="19" s="1"/>
  <c r="AL141" i="19" s="1"/>
  <c r="AM141" i="19" s="1"/>
  <c r="AO141" i="19" s="1"/>
  <c r="AP141" i="19" s="1"/>
  <c r="AQ141" i="19" s="1"/>
  <c r="AR141" i="19" s="1"/>
  <c r="AT141" i="19" s="1"/>
  <c r="AV141" i="19" s="1"/>
  <c r="AX141" i="19" s="1"/>
  <c r="AY141" i="19" s="1"/>
  <c r="AZ141" i="19" s="1"/>
  <c r="P141" i="19"/>
  <c r="O141" i="19"/>
  <c r="Q144" i="19"/>
  <c r="U144" i="19" s="1"/>
  <c r="W144" i="19" s="1"/>
  <c r="X144" i="19" s="1"/>
  <c r="Z144" i="19" s="1"/>
  <c r="AA144" i="19" s="1"/>
  <c r="AB144" i="19" s="1"/>
  <c r="AC144" i="19" s="1"/>
  <c r="AD144" i="19" s="1"/>
  <c r="AF144" i="19" s="1"/>
  <c r="AH144" i="19" s="1"/>
  <c r="AJ144" i="19" s="1"/>
  <c r="AK144" i="19" s="1"/>
  <c r="AL144" i="19" s="1"/>
  <c r="AM144" i="19" s="1"/>
  <c r="AO144" i="19" s="1"/>
  <c r="AP144" i="19" s="1"/>
  <c r="AQ144" i="19" s="1"/>
  <c r="AR144" i="19" s="1"/>
  <c r="AT144" i="19" s="1"/>
  <c r="AV144" i="19" s="1"/>
  <c r="AX144" i="19" s="1"/>
  <c r="AY144" i="19" s="1"/>
  <c r="AZ144" i="19" s="1"/>
  <c r="P144" i="19"/>
  <c r="O144" i="19"/>
  <c r="Q147" i="19"/>
  <c r="U147" i="19" s="1"/>
  <c r="W147" i="19" s="1"/>
  <c r="X147" i="19" s="1"/>
  <c r="Z147" i="19" s="1"/>
  <c r="AA147" i="19" s="1"/>
  <c r="AB147" i="19" s="1"/>
  <c r="AC147" i="19" s="1"/>
  <c r="AD147" i="19" s="1"/>
  <c r="AF147" i="19" s="1"/>
  <c r="AH147" i="19" s="1"/>
  <c r="AJ147" i="19" s="1"/>
  <c r="AK147" i="19" s="1"/>
  <c r="AL147" i="19" s="1"/>
  <c r="AM147" i="19" s="1"/>
  <c r="AO147" i="19" s="1"/>
  <c r="AP147" i="19" s="1"/>
  <c r="AQ147" i="19" s="1"/>
  <c r="AR147" i="19" s="1"/>
  <c r="AT147" i="19" s="1"/>
  <c r="AV147" i="19" s="1"/>
  <c r="AX147" i="19" s="1"/>
  <c r="AY147" i="19" s="1"/>
  <c r="AZ147" i="19" s="1"/>
  <c r="P147" i="19"/>
  <c r="O147" i="19"/>
  <c r="Q164" i="19"/>
  <c r="P164" i="19"/>
  <c r="O164" i="19"/>
  <c r="Q166" i="19"/>
  <c r="P166" i="19"/>
  <c r="O166" i="19"/>
  <c r="Q168" i="19"/>
  <c r="U168" i="19" s="1"/>
  <c r="W168" i="19" s="1"/>
  <c r="X168" i="19" s="1"/>
  <c r="Z168" i="19" s="1"/>
  <c r="AA168" i="19" s="1"/>
  <c r="AB168" i="19" s="1"/>
  <c r="AC168" i="19" s="1"/>
  <c r="AD168" i="19" s="1"/>
  <c r="AF168" i="19" s="1"/>
  <c r="AH168" i="19" s="1"/>
  <c r="AJ168" i="19" s="1"/>
  <c r="AK168" i="19" s="1"/>
  <c r="AL168" i="19" s="1"/>
  <c r="AM168" i="19" s="1"/>
  <c r="AO168" i="19" s="1"/>
  <c r="AP168" i="19" s="1"/>
  <c r="AQ168" i="19" s="1"/>
  <c r="AR168" i="19" s="1"/>
  <c r="AT168" i="19" s="1"/>
  <c r="AV168" i="19" s="1"/>
  <c r="AX168" i="19" s="1"/>
  <c r="AY168" i="19" s="1"/>
  <c r="AZ168" i="19" s="1"/>
  <c r="P168" i="19"/>
  <c r="O168" i="19"/>
  <c r="Q170" i="19"/>
  <c r="U170" i="19" s="1"/>
  <c r="W170" i="19" s="1"/>
  <c r="X170" i="19" s="1"/>
  <c r="Z170" i="19" s="1"/>
  <c r="AA170" i="19" s="1"/>
  <c r="AB170" i="19" s="1"/>
  <c r="AC170" i="19" s="1"/>
  <c r="AD170" i="19" s="1"/>
  <c r="AF170" i="19" s="1"/>
  <c r="AH170" i="19" s="1"/>
  <c r="AJ170" i="19" s="1"/>
  <c r="AK170" i="19" s="1"/>
  <c r="AL170" i="19" s="1"/>
  <c r="AM170" i="19" s="1"/>
  <c r="AO170" i="19" s="1"/>
  <c r="AP170" i="19" s="1"/>
  <c r="AQ170" i="19" s="1"/>
  <c r="AR170" i="19" s="1"/>
  <c r="AT170" i="19" s="1"/>
  <c r="AV170" i="19" s="1"/>
  <c r="AX170" i="19" s="1"/>
  <c r="AY170" i="19" s="1"/>
  <c r="AZ170" i="19" s="1"/>
  <c r="P170" i="19"/>
  <c r="O170" i="19"/>
  <c r="Q175" i="19"/>
  <c r="U175" i="19" s="1"/>
  <c r="W175" i="19" s="1"/>
  <c r="X175" i="19" s="1"/>
  <c r="Z175" i="19" s="1"/>
  <c r="AA175" i="19" s="1"/>
  <c r="AB175" i="19" s="1"/>
  <c r="AC175" i="19" s="1"/>
  <c r="AD175" i="19" s="1"/>
  <c r="AF175" i="19" s="1"/>
  <c r="AH175" i="19" s="1"/>
  <c r="AJ175" i="19" s="1"/>
  <c r="AK175" i="19" s="1"/>
  <c r="AL175" i="19" s="1"/>
  <c r="AM175" i="19" s="1"/>
  <c r="AO175" i="19" s="1"/>
  <c r="AP175" i="19" s="1"/>
  <c r="AQ175" i="19" s="1"/>
  <c r="AR175" i="19" s="1"/>
  <c r="AT175" i="19" s="1"/>
  <c r="AV175" i="19" s="1"/>
  <c r="AX175" i="19" s="1"/>
  <c r="AY175" i="19" s="1"/>
  <c r="AZ175" i="19" s="1"/>
  <c r="P175" i="19"/>
  <c r="O175" i="19"/>
  <c r="N18" i="14"/>
  <c r="O30" i="17"/>
  <c r="Q30" i="17" s="1"/>
  <c r="S30" i="17" s="1"/>
  <c r="T30" i="17" s="1"/>
  <c r="V30" i="17" s="1"/>
  <c r="W30" i="17" s="1"/>
  <c r="X30" i="17" s="1"/>
  <c r="Y30" i="17" s="1"/>
  <c r="Z30" i="17" s="1"/>
  <c r="AB30" i="17" s="1"/>
  <c r="AD30" i="17" s="1"/>
  <c r="AF30" i="17" s="1"/>
  <c r="AG30" i="17" s="1"/>
  <c r="AH30" i="17" s="1"/>
  <c r="AI30" i="17" s="1"/>
  <c r="AK30" i="17" s="1"/>
  <c r="AL30" i="17" s="1"/>
  <c r="AM30" i="17" s="1"/>
  <c r="AN30" i="17" s="1"/>
  <c r="AP30" i="17" s="1"/>
  <c r="AR30" i="17" s="1"/>
  <c r="AT30" i="17" s="1"/>
  <c r="AU30" i="17" s="1"/>
  <c r="N30" i="17"/>
  <c r="AZ30" i="17" s="1"/>
  <c r="M30" i="17"/>
  <c r="O31" i="17"/>
  <c r="Q31" i="17" s="1"/>
  <c r="S31" i="17" s="1"/>
  <c r="T31" i="17" s="1"/>
  <c r="V31" i="17" s="1"/>
  <c r="W31" i="17" s="1"/>
  <c r="X31" i="17" s="1"/>
  <c r="Y31" i="17" s="1"/>
  <c r="Z31" i="17" s="1"/>
  <c r="AB31" i="17" s="1"/>
  <c r="AD31" i="17" s="1"/>
  <c r="AF31" i="17" s="1"/>
  <c r="AG31" i="17" s="1"/>
  <c r="AH31" i="17" s="1"/>
  <c r="AI31" i="17" s="1"/>
  <c r="AK31" i="17" s="1"/>
  <c r="AL31" i="17" s="1"/>
  <c r="AM31" i="17" s="1"/>
  <c r="AN31" i="17" s="1"/>
  <c r="AP31" i="17" s="1"/>
  <c r="AR31" i="17" s="1"/>
  <c r="AT31" i="17" s="1"/>
  <c r="AU31" i="17" s="1"/>
  <c r="N31" i="17"/>
  <c r="AZ31" i="17" s="1"/>
  <c r="M31" i="17"/>
  <c r="O32" i="17"/>
  <c r="Q32" i="17" s="1"/>
  <c r="S32" i="17" s="1"/>
  <c r="T32" i="17" s="1"/>
  <c r="V32" i="17" s="1"/>
  <c r="W32" i="17" s="1"/>
  <c r="X32" i="17" s="1"/>
  <c r="Y32" i="17" s="1"/>
  <c r="Z32" i="17" s="1"/>
  <c r="AB32" i="17" s="1"/>
  <c r="AD32" i="17" s="1"/>
  <c r="AF32" i="17" s="1"/>
  <c r="AG32" i="17" s="1"/>
  <c r="AH32" i="17" s="1"/>
  <c r="AI32" i="17" s="1"/>
  <c r="AK32" i="17" s="1"/>
  <c r="AL32" i="17" s="1"/>
  <c r="AM32" i="17" s="1"/>
  <c r="AN32" i="17" s="1"/>
  <c r="AP32" i="17" s="1"/>
  <c r="AR32" i="17" s="1"/>
  <c r="AT32" i="17" s="1"/>
  <c r="AU32" i="17" s="1"/>
  <c r="N32" i="17"/>
  <c r="AZ32" i="17" s="1"/>
  <c r="M32" i="17"/>
  <c r="O33" i="17"/>
  <c r="Q33" i="17" s="1"/>
  <c r="S33" i="17" s="1"/>
  <c r="T33" i="17" s="1"/>
  <c r="V33" i="17" s="1"/>
  <c r="W33" i="17" s="1"/>
  <c r="X33" i="17" s="1"/>
  <c r="Y33" i="17" s="1"/>
  <c r="Z33" i="17" s="1"/>
  <c r="AB33" i="17" s="1"/>
  <c r="AD33" i="17" s="1"/>
  <c r="AF33" i="17" s="1"/>
  <c r="AG33" i="17" s="1"/>
  <c r="AH33" i="17" s="1"/>
  <c r="AI33" i="17" s="1"/>
  <c r="AK33" i="17" s="1"/>
  <c r="AL33" i="17" s="1"/>
  <c r="AM33" i="17" s="1"/>
  <c r="AN33" i="17" s="1"/>
  <c r="AP33" i="17" s="1"/>
  <c r="AR33" i="17" s="1"/>
  <c r="AT33" i="17" s="1"/>
  <c r="AU33" i="17" s="1"/>
  <c r="N33" i="17"/>
  <c r="AZ33" i="17" s="1"/>
  <c r="M33" i="17"/>
  <c r="O34" i="17"/>
  <c r="Q34" i="17" s="1"/>
  <c r="S34" i="17" s="1"/>
  <c r="T34" i="17" s="1"/>
  <c r="V34" i="17" s="1"/>
  <c r="W34" i="17" s="1"/>
  <c r="X34" i="17" s="1"/>
  <c r="Y34" i="17" s="1"/>
  <c r="Z34" i="17" s="1"/>
  <c r="AB34" i="17" s="1"/>
  <c r="AD34" i="17" s="1"/>
  <c r="AF34" i="17" s="1"/>
  <c r="AG34" i="17" s="1"/>
  <c r="AH34" i="17" s="1"/>
  <c r="AI34" i="17" s="1"/>
  <c r="AK34" i="17" s="1"/>
  <c r="AL34" i="17" s="1"/>
  <c r="AM34" i="17" s="1"/>
  <c r="AN34" i="17" s="1"/>
  <c r="AP34" i="17" s="1"/>
  <c r="AR34" i="17" s="1"/>
  <c r="AT34" i="17" s="1"/>
  <c r="AU34" i="17" s="1"/>
  <c r="N34" i="17"/>
  <c r="AZ34" i="17" s="1"/>
  <c r="M34" i="17"/>
  <c r="O35" i="17"/>
  <c r="Q35" i="17" s="1"/>
  <c r="S35" i="17" s="1"/>
  <c r="T35" i="17" s="1"/>
  <c r="V35" i="17" s="1"/>
  <c r="W35" i="17" s="1"/>
  <c r="X35" i="17" s="1"/>
  <c r="Y35" i="17" s="1"/>
  <c r="Z35" i="17" s="1"/>
  <c r="AB35" i="17" s="1"/>
  <c r="AD35" i="17" s="1"/>
  <c r="AF35" i="17" s="1"/>
  <c r="AG35" i="17" s="1"/>
  <c r="AH35" i="17" s="1"/>
  <c r="AI35" i="17" s="1"/>
  <c r="AK35" i="17" s="1"/>
  <c r="AL35" i="17" s="1"/>
  <c r="AM35" i="17" s="1"/>
  <c r="AN35" i="17" s="1"/>
  <c r="AP35" i="17" s="1"/>
  <c r="AR35" i="17" s="1"/>
  <c r="AT35" i="17" s="1"/>
  <c r="AU35" i="17" s="1"/>
  <c r="N35" i="17"/>
  <c r="AZ35" i="17" s="1"/>
  <c r="M35" i="17"/>
  <c r="O36" i="17"/>
  <c r="Q36" i="17" s="1"/>
  <c r="S36" i="17" s="1"/>
  <c r="T36" i="17" s="1"/>
  <c r="V36" i="17" s="1"/>
  <c r="W36" i="17" s="1"/>
  <c r="X36" i="17" s="1"/>
  <c r="Y36" i="17" s="1"/>
  <c r="Z36" i="17" s="1"/>
  <c r="AB36" i="17" s="1"/>
  <c r="AD36" i="17" s="1"/>
  <c r="AF36" i="17" s="1"/>
  <c r="AG36" i="17" s="1"/>
  <c r="AH36" i="17" s="1"/>
  <c r="AI36" i="17" s="1"/>
  <c r="AK36" i="17" s="1"/>
  <c r="AL36" i="17" s="1"/>
  <c r="AM36" i="17" s="1"/>
  <c r="AN36" i="17" s="1"/>
  <c r="AP36" i="17" s="1"/>
  <c r="AR36" i="17" s="1"/>
  <c r="AT36" i="17" s="1"/>
  <c r="AU36" i="17" s="1"/>
  <c r="N36" i="17"/>
  <c r="AZ36" i="17" s="1"/>
  <c r="M36" i="17"/>
  <c r="O37" i="17"/>
  <c r="Q37" i="17" s="1"/>
  <c r="S37" i="17" s="1"/>
  <c r="T37" i="17" s="1"/>
  <c r="V37" i="17" s="1"/>
  <c r="W37" i="17" s="1"/>
  <c r="X37" i="17" s="1"/>
  <c r="Y37" i="17" s="1"/>
  <c r="Z37" i="17" s="1"/>
  <c r="AB37" i="17" s="1"/>
  <c r="AD37" i="17" s="1"/>
  <c r="AF37" i="17" s="1"/>
  <c r="AG37" i="17" s="1"/>
  <c r="AH37" i="17" s="1"/>
  <c r="AI37" i="17" s="1"/>
  <c r="AK37" i="17" s="1"/>
  <c r="AL37" i="17" s="1"/>
  <c r="AM37" i="17" s="1"/>
  <c r="AN37" i="17" s="1"/>
  <c r="AP37" i="17" s="1"/>
  <c r="AR37" i="17" s="1"/>
  <c r="AT37" i="17" s="1"/>
  <c r="AU37" i="17" s="1"/>
  <c r="N37" i="17"/>
  <c r="AZ37" i="17" s="1"/>
  <c r="M37" i="17"/>
  <c r="Q27" i="17"/>
  <c r="S27" i="17" s="1"/>
  <c r="T27" i="17" s="1"/>
  <c r="V27" i="17" s="1"/>
  <c r="W27" i="17" s="1"/>
  <c r="X27" i="17" s="1"/>
  <c r="Y27" i="17" s="1"/>
  <c r="Z27" i="17" s="1"/>
  <c r="AB27" i="17" s="1"/>
  <c r="AD27" i="17" s="1"/>
  <c r="AF27" i="17" s="1"/>
  <c r="AG27" i="17" s="1"/>
  <c r="AH27" i="17" s="1"/>
  <c r="AI27" i="17" s="1"/>
  <c r="AK27" i="17" s="1"/>
  <c r="AL27" i="17" s="1"/>
  <c r="AM27" i="17" s="1"/>
  <c r="AN27" i="17" s="1"/>
  <c r="AP27" i="17" s="1"/>
  <c r="AR27" i="17" s="1"/>
  <c r="AT27" i="17" s="1"/>
  <c r="AU27" i="17" s="1"/>
  <c r="AZ27" i="17"/>
  <c r="Q28" i="17"/>
  <c r="S28" i="17" s="1"/>
  <c r="T28" i="17" s="1"/>
  <c r="V28" i="17" s="1"/>
  <c r="W28" i="17" s="1"/>
  <c r="X28" i="17" s="1"/>
  <c r="Y28" i="17" s="1"/>
  <c r="Z28" i="17" s="1"/>
  <c r="AB28" i="17" s="1"/>
  <c r="AD28" i="17" s="1"/>
  <c r="AF28" i="17" s="1"/>
  <c r="AG28" i="17" s="1"/>
  <c r="AH28" i="17" s="1"/>
  <c r="AI28" i="17" s="1"/>
  <c r="AK28" i="17" s="1"/>
  <c r="AL28" i="17" s="1"/>
  <c r="AM28" i="17" s="1"/>
  <c r="AN28" i="17" s="1"/>
  <c r="AP28" i="17" s="1"/>
  <c r="AR28" i="17" s="1"/>
  <c r="AT28" i="17" s="1"/>
  <c r="AU28" i="17" s="1"/>
  <c r="AZ28" i="17"/>
  <c r="Q29" i="17"/>
  <c r="S29" i="17" s="1"/>
  <c r="T29" i="17" s="1"/>
  <c r="V29" i="17" s="1"/>
  <c r="W29" i="17" s="1"/>
  <c r="X29" i="17" s="1"/>
  <c r="Y29" i="17" s="1"/>
  <c r="Z29" i="17" s="1"/>
  <c r="AB29" i="17" s="1"/>
  <c r="AD29" i="17" s="1"/>
  <c r="AF29" i="17" s="1"/>
  <c r="AG29" i="17" s="1"/>
  <c r="AH29" i="17" s="1"/>
  <c r="AI29" i="17" s="1"/>
  <c r="AK29" i="17" s="1"/>
  <c r="AL29" i="17" s="1"/>
  <c r="AM29" i="17" s="1"/>
  <c r="AN29" i="17" s="1"/>
  <c r="AP29" i="17" s="1"/>
  <c r="AR29" i="17" s="1"/>
  <c r="AT29" i="17" s="1"/>
  <c r="AU29" i="17" s="1"/>
  <c r="AZ29" i="17"/>
  <c r="Q16" i="17"/>
  <c r="S16" i="17" s="1"/>
  <c r="T16" i="17" s="1"/>
  <c r="V16" i="17" s="1"/>
  <c r="W16" i="17" s="1"/>
  <c r="X16" i="17" s="1"/>
  <c r="Y16" i="17" s="1"/>
  <c r="Z16" i="17" s="1"/>
  <c r="AB16" i="17" s="1"/>
  <c r="AD16" i="17" s="1"/>
  <c r="AF16" i="17" s="1"/>
  <c r="AG16" i="17" s="1"/>
  <c r="AH16" i="17" s="1"/>
  <c r="AI16" i="17" s="1"/>
  <c r="AK16" i="17" s="1"/>
  <c r="AL16" i="17" s="1"/>
  <c r="AM16" i="17" s="1"/>
  <c r="AN16" i="17" s="1"/>
  <c r="AP16" i="17" s="1"/>
  <c r="AR16" i="17" s="1"/>
  <c r="AT16" i="17" s="1"/>
  <c r="AU16" i="17" s="1"/>
  <c r="AZ16" i="17"/>
  <c r="Q17" i="17"/>
  <c r="S17" i="17" s="1"/>
  <c r="T17" i="17" s="1"/>
  <c r="V17" i="17" s="1"/>
  <c r="W17" i="17" s="1"/>
  <c r="X17" i="17" s="1"/>
  <c r="Y17" i="17" s="1"/>
  <c r="Z17" i="17" s="1"/>
  <c r="AB17" i="17" s="1"/>
  <c r="AD17" i="17" s="1"/>
  <c r="AF17" i="17" s="1"/>
  <c r="AG17" i="17" s="1"/>
  <c r="AH17" i="17" s="1"/>
  <c r="AI17" i="17" s="1"/>
  <c r="AK17" i="17" s="1"/>
  <c r="AL17" i="17" s="1"/>
  <c r="AM17" i="17" s="1"/>
  <c r="AN17" i="17" s="1"/>
  <c r="AP17" i="17" s="1"/>
  <c r="AR17" i="17" s="1"/>
  <c r="AT17" i="17" s="1"/>
  <c r="AU17" i="17" s="1"/>
  <c r="AZ17" i="17"/>
  <c r="Q18" i="17"/>
  <c r="S18" i="17" s="1"/>
  <c r="T18" i="17" s="1"/>
  <c r="V18" i="17" s="1"/>
  <c r="W18" i="17" s="1"/>
  <c r="X18" i="17" s="1"/>
  <c r="Y18" i="17" s="1"/>
  <c r="Z18" i="17" s="1"/>
  <c r="AB18" i="17" s="1"/>
  <c r="AD18" i="17" s="1"/>
  <c r="AF18" i="17" s="1"/>
  <c r="AG18" i="17" s="1"/>
  <c r="AH18" i="17" s="1"/>
  <c r="AI18" i="17" s="1"/>
  <c r="AK18" i="17" s="1"/>
  <c r="AL18" i="17" s="1"/>
  <c r="AM18" i="17" s="1"/>
  <c r="AN18" i="17" s="1"/>
  <c r="AP18" i="17" s="1"/>
  <c r="AR18" i="17" s="1"/>
  <c r="AT18" i="17" s="1"/>
  <c r="AU18" i="17" s="1"/>
  <c r="AZ18" i="17"/>
  <c r="Q19" i="17"/>
  <c r="S19" i="17" s="1"/>
  <c r="T19" i="17" s="1"/>
  <c r="V19" i="17" s="1"/>
  <c r="W19" i="17" s="1"/>
  <c r="X19" i="17" s="1"/>
  <c r="Y19" i="17" s="1"/>
  <c r="Z19" i="17" s="1"/>
  <c r="AB19" i="17" s="1"/>
  <c r="AD19" i="17" s="1"/>
  <c r="AF19" i="17" s="1"/>
  <c r="AG19" i="17" s="1"/>
  <c r="AH19" i="17" s="1"/>
  <c r="AI19" i="17" s="1"/>
  <c r="AK19" i="17" s="1"/>
  <c r="AL19" i="17" s="1"/>
  <c r="AM19" i="17" s="1"/>
  <c r="AN19" i="17" s="1"/>
  <c r="AP19" i="17" s="1"/>
  <c r="AR19" i="17" s="1"/>
  <c r="AT19" i="17" s="1"/>
  <c r="AU19" i="17" s="1"/>
  <c r="AZ19" i="17"/>
  <c r="Q20" i="17"/>
  <c r="S20" i="17" s="1"/>
  <c r="T20" i="17" s="1"/>
  <c r="V20" i="17" s="1"/>
  <c r="W20" i="17" s="1"/>
  <c r="X20" i="17" s="1"/>
  <c r="Y20" i="17" s="1"/>
  <c r="Z20" i="17" s="1"/>
  <c r="AB20" i="17" s="1"/>
  <c r="AD20" i="17" s="1"/>
  <c r="AF20" i="17" s="1"/>
  <c r="AG20" i="17" s="1"/>
  <c r="AH20" i="17" s="1"/>
  <c r="AI20" i="17" s="1"/>
  <c r="AK20" i="17" s="1"/>
  <c r="AL20" i="17" s="1"/>
  <c r="AM20" i="17" s="1"/>
  <c r="AN20" i="17" s="1"/>
  <c r="AP20" i="17" s="1"/>
  <c r="AR20" i="17" s="1"/>
  <c r="AT20" i="17" s="1"/>
  <c r="AU20" i="17" s="1"/>
  <c r="AZ20" i="17"/>
  <c r="Q21" i="17"/>
  <c r="S21" i="17" s="1"/>
  <c r="T21" i="17" s="1"/>
  <c r="V21" i="17" s="1"/>
  <c r="W21" i="17" s="1"/>
  <c r="X21" i="17" s="1"/>
  <c r="Y21" i="17" s="1"/>
  <c r="Z21" i="17" s="1"/>
  <c r="AB21" i="17" s="1"/>
  <c r="AD21" i="17" s="1"/>
  <c r="AF21" i="17" s="1"/>
  <c r="AG21" i="17" s="1"/>
  <c r="AH21" i="17" s="1"/>
  <c r="AI21" i="17" s="1"/>
  <c r="AK21" i="17" s="1"/>
  <c r="AL21" i="17" s="1"/>
  <c r="AM21" i="17" s="1"/>
  <c r="AN21" i="17" s="1"/>
  <c r="AP21" i="17" s="1"/>
  <c r="AR21" i="17" s="1"/>
  <c r="AT21" i="17" s="1"/>
  <c r="AU21" i="17" s="1"/>
  <c r="AZ21" i="17"/>
  <c r="Q22" i="17"/>
  <c r="S22" i="17" s="1"/>
  <c r="T22" i="17" s="1"/>
  <c r="V22" i="17" s="1"/>
  <c r="W22" i="17" s="1"/>
  <c r="X22" i="17" s="1"/>
  <c r="Y22" i="17" s="1"/>
  <c r="Z22" i="17" s="1"/>
  <c r="AB22" i="17" s="1"/>
  <c r="AD22" i="17" s="1"/>
  <c r="AF22" i="17" s="1"/>
  <c r="AG22" i="17" s="1"/>
  <c r="AH22" i="17" s="1"/>
  <c r="AI22" i="17" s="1"/>
  <c r="AK22" i="17" s="1"/>
  <c r="AL22" i="17" s="1"/>
  <c r="AM22" i="17" s="1"/>
  <c r="AN22" i="17" s="1"/>
  <c r="AP22" i="17" s="1"/>
  <c r="AR22" i="17" s="1"/>
  <c r="AT22" i="17" s="1"/>
  <c r="AU22" i="17" s="1"/>
  <c r="AZ22" i="17"/>
  <c r="Q23" i="17"/>
  <c r="S23" i="17" s="1"/>
  <c r="T23" i="17" s="1"/>
  <c r="V23" i="17" s="1"/>
  <c r="W23" i="17" s="1"/>
  <c r="X23" i="17" s="1"/>
  <c r="Y23" i="17" s="1"/>
  <c r="Z23" i="17" s="1"/>
  <c r="AB23" i="17" s="1"/>
  <c r="AD23" i="17" s="1"/>
  <c r="AF23" i="17" s="1"/>
  <c r="AG23" i="17" s="1"/>
  <c r="AH23" i="17" s="1"/>
  <c r="AI23" i="17" s="1"/>
  <c r="AK23" i="17" s="1"/>
  <c r="AL23" i="17" s="1"/>
  <c r="AM23" i="17" s="1"/>
  <c r="AN23" i="17" s="1"/>
  <c r="AP23" i="17" s="1"/>
  <c r="AR23" i="17" s="1"/>
  <c r="AT23" i="17" s="1"/>
  <c r="AU23" i="17" s="1"/>
  <c r="AZ23" i="17"/>
  <c r="Q24" i="17"/>
  <c r="S24" i="17" s="1"/>
  <c r="T24" i="17" s="1"/>
  <c r="V24" i="17" s="1"/>
  <c r="W24" i="17" s="1"/>
  <c r="X24" i="17" s="1"/>
  <c r="Y24" i="17" s="1"/>
  <c r="Z24" i="17" s="1"/>
  <c r="AB24" i="17" s="1"/>
  <c r="AD24" i="17" s="1"/>
  <c r="AF24" i="17" s="1"/>
  <c r="AG24" i="17" s="1"/>
  <c r="AH24" i="17" s="1"/>
  <c r="AI24" i="17" s="1"/>
  <c r="AK24" i="17" s="1"/>
  <c r="AL24" i="17" s="1"/>
  <c r="AM24" i="17" s="1"/>
  <c r="AN24" i="17" s="1"/>
  <c r="AP24" i="17" s="1"/>
  <c r="AR24" i="17" s="1"/>
  <c r="AT24" i="17" s="1"/>
  <c r="AU24" i="17" s="1"/>
  <c r="AZ24" i="17"/>
  <c r="Q25" i="17"/>
  <c r="S25" i="17" s="1"/>
  <c r="T25" i="17" s="1"/>
  <c r="V25" i="17" s="1"/>
  <c r="W25" i="17" s="1"/>
  <c r="X25" i="17" s="1"/>
  <c r="Y25" i="17" s="1"/>
  <c r="Z25" i="17" s="1"/>
  <c r="AB25" i="17" s="1"/>
  <c r="AD25" i="17" s="1"/>
  <c r="AF25" i="17" s="1"/>
  <c r="AG25" i="17" s="1"/>
  <c r="AH25" i="17" s="1"/>
  <c r="AI25" i="17" s="1"/>
  <c r="AK25" i="17" s="1"/>
  <c r="AL25" i="17" s="1"/>
  <c r="AM25" i="17" s="1"/>
  <c r="AN25" i="17" s="1"/>
  <c r="AP25" i="17" s="1"/>
  <c r="AR25" i="17" s="1"/>
  <c r="AT25" i="17" s="1"/>
  <c r="AU25" i="17" s="1"/>
  <c r="AZ25" i="17"/>
  <c r="Q26" i="17"/>
  <c r="S26" i="17" s="1"/>
  <c r="T26" i="17" s="1"/>
  <c r="V26" i="17" s="1"/>
  <c r="W26" i="17" s="1"/>
  <c r="X26" i="17" s="1"/>
  <c r="Y26" i="17" s="1"/>
  <c r="Z26" i="17" s="1"/>
  <c r="AB26" i="17" s="1"/>
  <c r="AD26" i="17" s="1"/>
  <c r="AF26" i="17" s="1"/>
  <c r="AG26" i="17" s="1"/>
  <c r="AH26" i="17" s="1"/>
  <c r="AI26" i="17" s="1"/>
  <c r="AK26" i="17" s="1"/>
  <c r="AL26" i="17" s="1"/>
  <c r="AM26" i="17" s="1"/>
  <c r="AN26" i="17" s="1"/>
  <c r="AP26" i="17" s="1"/>
  <c r="AR26" i="17" s="1"/>
  <c r="AT26" i="17" s="1"/>
  <c r="AU26" i="17" s="1"/>
  <c r="AZ26" i="17"/>
  <c r="Q7" i="17"/>
  <c r="S7" i="17" s="1"/>
  <c r="T7" i="17" s="1"/>
  <c r="V7" i="17" s="1"/>
  <c r="W7" i="17" s="1"/>
  <c r="X7" i="17" s="1"/>
  <c r="Y7" i="17" s="1"/>
  <c r="Z7" i="17" s="1"/>
  <c r="AB7" i="17" s="1"/>
  <c r="AD7" i="17" s="1"/>
  <c r="AF7" i="17" s="1"/>
  <c r="AG7" i="17" s="1"/>
  <c r="AH7" i="17" s="1"/>
  <c r="AI7" i="17" s="1"/>
  <c r="AK7" i="17" s="1"/>
  <c r="AL7" i="17" s="1"/>
  <c r="AM7" i="17" s="1"/>
  <c r="AN7" i="17" s="1"/>
  <c r="AP7" i="17" s="1"/>
  <c r="AR7" i="17" s="1"/>
  <c r="AT7" i="17" s="1"/>
  <c r="AZ7" i="17"/>
  <c r="Q9" i="17"/>
  <c r="S9" i="17" s="1"/>
  <c r="T9" i="17" s="1"/>
  <c r="V9" i="17" s="1"/>
  <c r="W9" i="17" s="1"/>
  <c r="X9" i="17" s="1"/>
  <c r="Y9" i="17" s="1"/>
  <c r="Z9" i="17" s="1"/>
  <c r="AB9" i="17" s="1"/>
  <c r="AD9" i="17" s="1"/>
  <c r="AF9" i="17" s="1"/>
  <c r="AG9" i="17" s="1"/>
  <c r="AH9" i="17" s="1"/>
  <c r="AI9" i="17" s="1"/>
  <c r="AK9" i="17" s="1"/>
  <c r="AL9" i="17" s="1"/>
  <c r="AM9" i="17" s="1"/>
  <c r="AN9" i="17" s="1"/>
  <c r="AP9" i="17" s="1"/>
  <c r="AR9" i="17" s="1"/>
  <c r="AT9" i="17" s="1"/>
  <c r="AZ9" i="17"/>
  <c r="Q10" i="17"/>
  <c r="S10" i="17" s="1"/>
  <c r="T10" i="17" s="1"/>
  <c r="V10" i="17" s="1"/>
  <c r="W10" i="17" s="1"/>
  <c r="X10" i="17" s="1"/>
  <c r="Y10" i="17" s="1"/>
  <c r="Z10" i="17" s="1"/>
  <c r="AB10" i="17" s="1"/>
  <c r="AD10" i="17" s="1"/>
  <c r="AF10" i="17" s="1"/>
  <c r="AG10" i="17" s="1"/>
  <c r="AH10" i="17" s="1"/>
  <c r="AI10" i="17" s="1"/>
  <c r="AK10" i="17" s="1"/>
  <c r="AL10" i="17" s="1"/>
  <c r="AM10" i="17" s="1"/>
  <c r="AN10" i="17" s="1"/>
  <c r="AP10" i="17" s="1"/>
  <c r="AR10" i="17" s="1"/>
  <c r="AT10" i="17" s="1"/>
  <c r="AZ10" i="17"/>
  <c r="Q11" i="17"/>
  <c r="S11" i="17" s="1"/>
  <c r="T11" i="17" s="1"/>
  <c r="V11" i="17" s="1"/>
  <c r="W11" i="17" s="1"/>
  <c r="X11" i="17" s="1"/>
  <c r="Y11" i="17" s="1"/>
  <c r="Z11" i="17" s="1"/>
  <c r="AB11" i="17" s="1"/>
  <c r="AD11" i="17" s="1"/>
  <c r="AF11" i="17" s="1"/>
  <c r="AG11" i="17" s="1"/>
  <c r="AH11" i="17" s="1"/>
  <c r="AI11" i="17" s="1"/>
  <c r="AK11" i="17" s="1"/>
  <c r="AL11" i="17" s="1"/>
  <c r="AM11" i="17" s="1"/>
  <c r="AN11" i="17" s="1"/>
  <c r="AP11" i="17" s="1"/>
  <c r="AR11" i="17" s="1"/>
  <c r="AT11" i="17" s="1"/>
  <c r="AZ11" i="17"/>
  <c r="Q12" i="17"/>
  <c r="S12" i="17" s="1"/>
  <c r="T12" i="17" s="1"/>
  <c r="V12" i="17" s="1"/>
  <c r="W12" i="17" s="1"/>
  <c r="X12" i="17" s="1"/>
  <c r="Y12" i="17" s="1"/>
  <c r="Z12" i="17" s="1"/>
  <c r="AB12" i="17" s="1"/>
  <c r="AD12" i="17" s="1"/>
  <c r="AF12" i="17" s="1"/>
  <c r="AG12" i="17" s="1"/>
  <c r="AH12" i="17" s="1"/>
  <c r="AI12" i="17" s="1"/>
  <c r="AK12" i="17" s="1"/>
  <c r="AL12" i="17" s="1"/>
  <c r="AM12" i="17" s="1"/>
  <c r="AN12" i="17" s="1"/>
  <c r="AP12" i="17" s="1"/>
  <c r="AR12" i="17" s="1"/>
  <c r="AT12" i="17" s="1"/>
  <c r="AZ12" i="17"/>
  <c r="Q13" i="17"/>
  <c r="S13" i="17" s="1"/>
  <c r="T13" i="17" s="1"/>
  <c r="V13" i="17" s="1"/>
  <c r="W13" i="17" s="1"/>
  <c r="X13" i="17" s="1"/>
  <c r="Y13" i="17" s="1"/>
  <c r="Z13" i="17" s="1"/>
  <c r="AB13" i="17" s="1"/>
  <c r="AD13" i="17" s="1"/>
  <c r="AF13" i="17" s="1"/>
  <c r="AG13" i="17" s="1"/>
  <c r="AH13" i="17" s="1"/>
  <c r="AI13" i="17" s="1"/>
  <c r="AK13" i="17" s="1"/>
  <c r="AL13" i="17" s="1"/>
  <c r="AM13" i="17" s="1"/>
  <c r="AN13" i="17" s="1"/>
  <c r="AP13" i="17" s="1"/>
  <c r="AR13" i="17" s="1"/>
  <c r="AT13" i="17" s="1"/>
  <c r="AZ13" i="17"/>
  <c r="Q14" i="17"/>
  <c r="S14" i="17" s="1"/>
  <c r="T14" i="17" s="1"/>
  <c r="V14" i="17" s="1"/>
  <c r="W14" i="17" s="1"/>
  <c r="X14" i="17" s="1"/>
  <c r="Y14" i="17" s="1"/>
  <c r="Z14" i="17" s="1"/>
  <c r="AB14" i="17" s="1"/>
  <c r="AD14" i="17" s="1"/>
  <c r="AF14" i="17" s="1"/>
  <c r="AG14" i="17" s="1"/>
  <c r="AH14" i="17" s="1"/>
  <c r="AI14" i="17" s="1"/>
  <c r="AK14" i="17" s="1"/>
  <c r="AL14" i="17" s="1"/>
  <c r="AM14" i="17" s="1"/>
  <c r="AN14" i="17" s="1"/>
  <c r="AP14" i="17" s="1"/>
  <c r="AR14" i="17" s="1"/>
  <c r="AT14" i="17" s="1"/>
  <c r="AZ14" i="17"/>
  <c r="Q15" i="17"/>
  <c r="S15" i="17" s="1"/>
  <c r="Q2" i="3"/>
  <c r="U2" i="3" s="1"/>
  <c r="W2" i="3" s="1"/>
  <c r="X2" i="3" s="1"/>
  <c r="Z2" i="3" s="1"/>
  <c r="AA2" i="3" s="1"/>
  <c r="AB2" i="3" s="1"/>
  <c r="AC2" i="3" s="1"/>
  <c r="AD2" i="3" s="1"/>
  <c r="AF2" i="3" s="1"/>
  <c r="AH2" i="3" s="1"/>
  <c r="AJ2" i="3" s="1"/>
  <c r="AK2" i="3" s="1"/>
  <c r="AL2" i="3" s="1"/>
  <c r="AM2" i="3" s="1"/>
  <c r="AO2" i="3" s="1"/>
  <c r="AP2" i="3" s="1"/>
  <c r="AQ2" i="3" s="1"/>
  <c r="AR2" i="3" s="1"/>
  <c r="AT2" i="3" s="1"/>
  <c r="AV2" i="3" s="1"/>
  <c r="AX2" i="3" s="1"/>
  <c r="AY2" i="3" s="1"/>
  <c r="AZ2" i="3" s="1"/>
  <c r="P2" i="3"/>
  <c r="O2" i="3"/>
  <c r="Q3" i="3"/>
  <c r="U3" i="3" s="1"/>
  <c r="W3" i="3" s="1"/>
  <c r="X3" i="3" s="1"/>
  <c r="Z3" i="3" s="1"/>
  <c r="AA3" i="3" s="1"/>
  <c r="AB3" i="3" s="1"/>
  <c r="AC3" i="3" s="1"/>
  <c r="AD3" i="3" s="1"/>
  <c r="AF3" i="3" s="1"/>
  <c r="AH3" i="3" s="1"/>
  <c r="AJ3" i="3" s="1"/>
  <c r="AK3" i="3" s="1"/>
  <c r="AL3" i="3" s="1"/>
  <c r="AM3" i="3" s="1"/>
  <c r="AO3" i="3" s="1"/>
  <c r="AP3" i="3" s="1"/>
  <c r="AQ3" i="3" s="1"/>
  <c r="AR3" i="3" s="1"/>
  <c r="AT3" i="3" s="1"/>
  <c r="AV3" i="3" s="1"/>
  <c r="AX3" i="3" s="1"/>
  <c r="AY3" i="3" s="1"/>
  <c r="AZ3" i="3" s="1"/>
  <c r="P3" i="3"/>
  <c r="O3" i="3"/>
  <c r="Q4" i="3"/>
  <c r="U4" i="3" s="1"/>
  <c r="W4" i="3" s="1"/>
  <c r="X4" i="3" s="1"/>
  <c r="Z4" i="3" s="1"/>
  <c r="AA4" i="3" s="1"/>
  <c r="AB4" i="3" s="1"/>
  <c r="AC4" i="3" s="1"/>
  <c r="AD4" i="3" s="1"/>
  <c r="AF4" i="3" s="1"/>
  <c r="AH4" i="3" s="1"/>
  <c r="AJ4" i="3" s="1"/>
  <c r="AK4" i="3" s="1"/>
  <c r="AL4" i="3" s="1"/>
  <c r="AM4" i="3" s="1"/>
  <c r="AO4" i="3" s="1"/>
  <c r="AP4" i="3" s="1"/>
  <c r="AQ4" i="3" s="1"/>
  <c r="AR4" i="3" s="1"/>
  <c r="AT4" i="3" s="1"/>
  <c r="AV4" i="3" s="1"/>
  <c r="AX4" i="3" s="1"/>
  <c r="AY4" i="3" s="1"/>
  <c r="AZ4" i="3" s="1"/>
  <c r="P4" i="3"/>
  <c r="O4" i="3"/>
  <c r="Q5" i="3"/>
  <c r="U5" i="3" s="1"/>
  <c r="W5" i="3" s="1"/>
  <c r="X5" i="3" s="1"/>
  <c r="Z5" i="3" s="1"/>
  <c r="AA5" i="3" s="1"/>
  <c r="AB5" i="3" s="1"/>
  <c r="AC5" i="3" s="1"/>
  <c r="AD5" i="3" s="1"/>
  <c r="AF5" i="3" s="1"/>
  <c r="AH5" i="3" s="1"/>
  <c r="AJ5" i="3" s="1"/>
  <c r="AK5" i="3" s="1"/>
  <c r="AL5" i="3" s="1"/>
  <c r="AM5" i="3" s="1"/>
  <c r="AO5" i="3" s="1"/>
  <c r="AP5" i="3" s="1"/>
  <c r="AQ5" i="3" s="1"/>
  <c r="AR5" i="3" s="1"/>
  <c r="AT5" i="3" s="1"/>
  <c r="AV5" i="3" s="1"/>
  <c r="AX5" i="3" s="1"/>
  <c r="AY5" i="3" s="1"/>
  <c r="AZ5" i="3" s="1"/>
  <c r="P5" i="3"/>
  <c r="O5" i="3"/>
  <c r="Q6" i="3"/>
  <c r="U6" i="3" s="1"/>
  <c r="W6" i="3" s="1"/>
  <c r="X6" i="3" s="1"/>
  <c r="Z6" i="3" s="1"/>
  <c r="AA6" i="3" s="1"/>
  <c r="AB6" i="3" s="1"/>
  <c r="AC6" i="3" s="1"/>
  <c r="AD6" i="3" s="1"/>
  <c r="AF6" i="3" s="1"/>
  <c r="AH6" i="3" s="1"/>
  <c r="AJ6" i="3" s="1"/>
  <c r="AK6" i="3" s="1"/>
  <c r="AL6" i="3" s="1"/>
  <c r="AM6" i="3" s="1"/>
  <c r="AO6" i="3" s="1"/>
  <c r="AP6" i="3" s="1"/>
  <c r="AQ6" i="3" s="1"/>
  <c r="AR6" i="3" s="1"/>
  <c r="AT6" i="3" s="1"/>
  <c r="AV6" i="3" s="1"/>
  <c r="AX6" i="3" s="1"/>
  <c r="AY6" i="3" s="1"/>
  <c r="AZ6" i="3" s="1"/>
  <c r="P6" i="3"/>
  <c r="O6" i="3"/>
  <c r="Q7" i="3"/>
  <c r="U7" i="3" s="1"/>
  <c r="W7" i="3" s="1"/>
  <c r="X7" i="3" s="1"/>
  <c r="Z7" i="3" s="1"/>
  <c r="AA7" i="3" s="1"/>
  <c r="AB7" i="3" s="1"/>
  <c r="AC7" i="3" s="1"/>
  <c r="AD7" i="3" s="1"/>
  <c r="AF7" i="3" s="1"/>
  <c r="AH7" i="3" s="1"/>
  <c r="AJ7" i="3" s="1"/>
  <c r="AK7" i="3" s="1"/>
  <c r="AL7" i="3" s="1"/>
  <c r="AM7" i="3" s="1"/>
  <c r="AO7" i="3" s="1"/>
  <c r="AP7" i="3" s="1"/>
  <c r="AQ7" i="3" s="1"/>
  <c r="AR7" i="3" s="1"/>
  <c r="AT7" i="3" s="1"/>
  <c r="AV7" i="3" s="1"/>
  <c r="AX7" i="3" s="1"/>
  <c r="AY7" i="3" s="1"/>
  <c r="AZ7" i="3" s="1"/>
  <c r="P7" i="3"/>
  <c r="O7" i="3"/>
  <c r="Q8" i="3"/>
  <c r="U8" i="3" s="1"/>
  <c r="W8" i="3" s="1"/>
  <c r="X8" i="3" s="1"/>
  <c r="Z8" i="3" s="1"/>
  <c r="AA8" i="3" s="1"/>
  <c r="AB8" i="3" s="1"/>
  <c r="AC8" i="3" s="1"/>
  <c r="AD8" i="3" s="1"/>
  <c r="AF8" i="3" s="1"/>
  <c r="AH8" i="3" s="1"/>
  <c r="AJ8" i="3" s="1"/>
  <c r="AK8" i="3" s="1"/>
  <c r="AL8" i="3" s="1"/>
  <c r="AM8" i="3" s="1"/>
  <c r="AO8" i="3" s="1"/>
  <c r="AP8" i="3" s="1"/>
  <c r="AQ8" i="3" s="1"/>
  <c r="AR8" i="3" s="1"/>
  <c r="AT8" i="3" s="1"/>
  <c r="AV8" i="3" s="1"/>
  <c r="AX8" i="3" s="1"/>
  <c r="AY8" i="3" s="1"/>
  <c r="AZ8" i="3" s="1"/>
  <c r="P8" i="3"/>
  <c r="O8" i="3"/>
  <c r="Q9" i="3"/>
  <c r="U9" i="3" s="1"/>
  <c r="W9" i="3" s="1"/>
  <c r="X9" i="3" s="1"/>
  <c r="Z9" i="3" s="1"/>
  <c r="AA9" i="3" s="1"/>
  <c r="AB9" i="3" s="1"/>
  <c r="AC9" i="3" s="1"/>
  <c r="AD9" i="3" s="1"/>
  <c r="AF9" i="3" s="1"/>
  <c r="AH9" i="3" s="1"/>
  <c r="AJ9" i="3" s="1"/>
  <c r="AK9" i="3" s="1"/>
  <c r="AL9" i="3" s="1"/>
  <c r="AM9" i="3" s="1"/>
  <c r="AO9" i="3" s="1"/>
  <c r="AP9" i="3" s="1"/>
  <c r="AQ9" i="3" s="1"/>
  <c r="AR9" i="3" s="1"/>
  <c r="AT9" i="3" s="1"/>
  <c r="AV9" i="3" s="1"/>
  <c r="AX9" i="3" s="1"/>
  <c r="AY9" i="3" s="1"/>
  <c r="AZ9" i="3" s="1"/>
  <c r="P9" i="3"/>
  <c r="O9" i="3"/>
  <c r="Q10" i="3"/>
  <c r="U10" i="3" s="1"/>
  <c r="W10" i="3" s="1"/>
  <c r="X10" i="3" s="1"/>
  <c r="Z10" i="3" s="1"/>
  <c r="AA10" i="3" s="1"/>
  <c r="AB10" i="3" s="1"/>
  <c r="AC10" i="3" s="1"/>
  <c r="AD10" i="3" s="1"/>
  <c r="AF10" i="3" s="1"/>
  <c r="AH10" i="3" s="1"/>
  <c r="AJ10" i="3" s="1"/>
  <c r="AK10" i="3" s="1"/>
  <c r="AL10" i="3" s="1"/>
  <c r="AM10" i="3" s="1"/>
  <c r="AO10" i="3" s="1"/>
  <c r="AP10" i="3" s="1"/>
  <c r="AQ10" i="3" s="1"/>
  <c r="AR10" i="3" s="1"/>
  <c r="AT10" i="3" s="1"/>
  <c r="AV10" i="3" s="1"/>
  <c r="AX10" i="3" s="1"/>
  <c r="AY10" i="3" s="1"/>
  <c r="AZ10" i="3" s="1"/>
  <c r="P10" i="3"/>
  <c r="O10" i="3"/>
  <c r="Q11" i="3"/>
  <c r="U11" i="3" s="1"/>
  <c r="W11" i="3" s="1"/>
  <c r="X11" i="3" s="1"/>
  <c r="Z11" i="3" s="1"/>
  <c r="AA11" i="3" s="1"/>
  <c r="AB11" i="3" s="1"/>
  <c r="AC11" i="3" s="1"/>
  <c r="AD11" i="3" s="1"/>
  <c r="AF11" i="3" s="1"/>
  <c r="AH11" i="3" s="1"/>
  <c r="AJ11" i="3" s="1"/>
  <c r="AK11" i="3" s="1"/>
  <c r="AL11" i="3" s="1"/>
  <c r="AM11" i="3" s="1"/>
  <c r="AO11" i="3" s="1"/>
  <c r="AP11" i="3" s="1"/>
  <c r="AQ11" i="3" s="1"/>
  <c r="AR11" i="3" s="1"/>
  <c r="AT11" i="3" s="1"/>
  <c r="AV11" i="3" s="1"/>
  <c r="AX11" i="3" s="1"/>
  <c r="AY11" i="3" s="1"/>
  <c r="AZ11" i="3" s="1"/>
  <c r="P11" i="3"/>
  <c r="O11" i="3"/>
  <c r="Q12" i="3"/>
  <c r="U12" i="3" s="1"/>
  <c r="W12" i="3" s="1"/>
  <c r="X12" i="3" s="1"/>
  <c r="Z12" i="3" s="1"/>
  <c r="AA12" i="3" s="1"/>
  <c r="AB12" i="3" s="1"/>
  <c r="AC12" i="3" s="1"/>
  <c r="AD12" i="3" s="1"/>
  <c r="AF12" i="3" s="1"/>
  <c r="AH12" i="3" s="1"/>
  <c r="AJ12" i="3" s="1"/>
  <c r="AK12" i="3" s="1"/>
  <c r="AL12" i="3" s="1"/>
  <c r="AM12" i="3" s="1"/>
  <c r="AO12" i="3" s="1"/>
  <c r="AP12" i="3" s="1"/>
  <c r="AQ12" i="3" s="1"/>
  <c r="AR12" i="3" s="1"/>
  <c r="AT12" i="3" s="1"/>
  <c r="AV12" i="3" s="1"/>
  <c r="AX12" i="3" s="1"/>
  <c r="AY12" i="3" s="1"/>
  <c r="AZ12" i="3" s="1"/>
  <c r="P12" i="3"/>
  <c r="O12" i="3"/>
  <c r="Q13" i="3"/>
  <c r="U13" i="3" s="1"/>
  <c r="W13" i="3" s="1"/>
  <c r="X13" i="3" s="1"/>
  <c r="Z13" i="3" s="1"/>
  <c r="AA13" i="3" s="1"/>
  <c r="AB13" i="3" s="1"/>
  <c r="AC13" i="3" s="1"/>
  <c r="AD13" i="3" s="1"/>
  <c r="AF13" i="3" s="1"/>
  <c r="AH13" i="3" s="1"/>
  <c r="AJ13" i="3" s="1"/>
  <c r="AK13" i="3" s="1"/>
  <c r="AL13" i="3" s="1"/>
  <c r="AM13" i="3" s="1"/>
  <c r="AO13" i="3" s="1"/>
  <c r="AP13" i="3" s="1"/>
  <c r="AQ13" i="3" s="1"/>
  <c r="AR13" i="3" s="1"/>
  <c r="AT13" i="3" s="1"/>
  <c r="AV13" i="3" s="1"/>
  <c r="AX13" i="3" s="1"/>
  <c r="AY13" i="3" s="1"/>
  <c r="AZ13" i="3" s="1"/>
  <c r="P13" i="3"/>
  <c r="O13" i="3"/>
  <c r="Q14" i="3"/>
  <c r="U14" i="3" s="1"/>
  <c r="W14" i="3" s="1"/>
  <c r="X14" i="3" s="1"/>
  <c r="Z14" i="3" s="1"/>
  <c r="AA14" i="3" s="1"/>
  <c r="AB14" i="3" s="1"/>
  <c r="AC14" i="3" s="1"/>
  <c r="AD14" i="3" s="1"/>
  <c r="AF14" i="3" s="1"/>
  <c r="AH14" i="3" s="1"/>
  <c r="AJ14" i="3" s="1"/>
  <c r="AK14" i="3" s="1"/>
  <c r="AL14" i="3" s="1"/>
  <c r="AM14" i="3" s="1"/>
  <c r="AO14" i="3" s="1"/>
  <c r="AP14" i="3" s="1"/>
  <c r="AQ14" i="3" s="1"/>
  <c r="AR14" i="3" s="1"/>
  <c r="AT14" i="3" s="1"/>
  <c r="AV14" i="3" s="1"/>
  <c r="AX14" i="3" s="1"/>
  <c r="AY14" i="3" s="1"/>
  <c r="AZ14" i="3" s="1"/>
  <c r="P14" i="3"/>
  <c r="O14" i="3"/>
  <c r="Q15" i="3"/>
  <c r="U15" i="3" s="1"/>
  <c r="W15" i="3" s="1"/>
  <c r="X15" i="3" s="1"/>
  <c r="Z15" i="3" s="1"/>
  <c r="AA15" i="3" s="1"/>
  <c r="AB15" i="3" s="1"/>
  <c r="AC15" i="3" s="1"/>
  <c r="AD15" i="3" s="1"/>
  <c r="AF15" i="3" s="1"/>
  <c r="AH15" i="3" s="1"/>
  <c r="AJ15" i="3" s="1"/>
  <c r="AK15" i="3" s="1"/>
  <c r="AL15" i="3" s="1"/>
  <c r="AM15" i="3" s="1"/>
  <c r="AO15" i="3" s="1"/>
  <c r="AP15" i="3" s="1"/>
  <c r="AQ15" i="3" s="1"/>
  <c r="AR15" i="3" s="1"/>
  <c r="AT15" i="3" s="1"/>
  <c r="AV15" i="3" s="1"/>
  <c r="AX15" i="3" s="1"/>
  <c r="AY15" i="3" s="1"/>
  <c r="AZ15" i="3" s="1"/>
  <c r="P15" i="3"/>
  <c r="O15" i="3"/>
  <c r="Q16" i="3"/>
  <c r="U16" i="3" s="1"/>
  <c r="W16" i="3" s="1"/>
  <c r="X16" i="3" s="1"/>
  <c r="Z16" i="3" s="1"/>
  <c r="AA16" i="3" s="1"/>
  <c r="AB16" i="3" s="1"/>
  <c r="AC16" i="3" s="1"/>
  <c r="AD16" i="3" s="1"/>
  <c r="AF16" i="3" s="1"/>
  <c r="AH16" i="3" s="1"/>
  <c r="AJ16" i="3" s="1"/>
  <c r="AK16" i="3" s="1"/>
  <c r="AL16" i="3" s="1"/>
  <c r="AM16" i="3" s="1"/>
  <c r="AO16" i="3" s="1"/>
  <c r="AP16" i="3" s="1"/>
  <c r="AQ16" i="3" s="1"/>
  <c r="AR16" i="3" s="1"/>
  <c r="AT16" i="3" s="1"/>
  <c r="AV16" i="3" s="1"/>
  <c r="AX16" i="3" s="1"/>
  <c r="AY16" i="3" s="1"/>
  <c r="AZ16" i="3" s="1"/>
  <c r="P16" i="3"/>
  <c r="O16" i="3"/>
  <c r="Q17" i="3"/>
  <c r="U17" i="3" s="1"/>
  <c r="W17" i="3" s="1"/>
  <c r="X17" i="3" s="1"/>
  <c r="Z17" i="3" s="1"/>
  <c r="AA17" i="3" s="1"/>
  <c r="AB17" i="3" s="1"/>
  <c r="AC17" i="3" s="1"/>
  <c r="AD17" i="3" s="1"/>
  <c r="AF17" i="3" s="1"/>
  <c r="AH17" i="3" s="1"/>
  <c r="AJ17" i="3" s="1"/>
  <c r="AK17" i="3" s="1"/>
  <c r="AL17" i="3" s="1"/>
  <c r="AM17" i="3" s="1"/>
  <c r="AO17" i="3" s="1"/>
  <c r="AP17" i="3" s="1"/>
  <c r="AQ17" i="3" s="1"/>
  <c r="AR17" i="3" s="1"/>
  <c r="AT17" i="3" s="1"/>
  <c r="AV17" i="3" s="1"/>
  <c r="AX17" i="3" s="1"/>
  <c r="AY17" i="3" s="1"/>
  <c r="AZ17" i="3" s="1"/>
  <c r="P17" i="3"/>
  <c r="O17" i="3"/>
  <c r="Q18" i="3"/>
  <c r="F31" i="3" s="1"/>
  <c r="K31" i="3" s="1"/>
  <c r="P18" i="3"/>
  <c r="O18" i="3"/>
  <c r="Q19" i="3"/>
  <c r="F29" i="3" s="1"/>
  <c r="K29" i="3" s="1"/>
  <c r="P19" i="3"/>
  <c r="O19" i="3"/>
  <c r="Q20" i="3"/>
  <c r="U20" i="3" s="1"/>
  <c r="W20" i="3" s="1"/>
  <c r="X20" i="3" s="1"/>
  <c r="Z20" i="3" s="1"/>
  <c r="AA20" i="3" s="1"/>
  <c r="AB20" i="3" s="1"/>
  <c r="AC20" i="3" s="1"/>
  <c r="AD20" i="3" s="1"/>
  <c r="AF20" i="3" s="1"/>
  <c r="AH20" i="3" s="1"/>
  <c r="AJ20" i="3" s="1"/>
  <c r="AK20" i="3" s="1"/>
  <c r="AL20" i="3" s="1"/>
  <c r="AM20" i="3" s="1"/>
  <c r="AO20" i="3" s="1"/>
  <c r="AP20" i="3" s="1"/>
  <c r="AQ20" i="3" s="1"/>
  <c r="AR20" i="3" s="1"/>
  <c r="AT20" i="3" s="1"/>
  <c r="AV20" i="3" s="1"/>
  <c r="AX20" i="3" s="1"/>
  <c r="AY20" i="3" s="1"/>
  <c r="AZ20" i="3" s="1"/>
  <c r="P20" i="3"/>
  <c r="O20" i="3"/>
  <c r="Q21" i="3"/>
  <c r="P21" i="3"/>
  <c r="O21" i="3"/>
  <c r="Q22" i="3"/>
  <c r="U22" i="3" s="1"/>
  <c r="W22" i="3" s="1"/>
  <c r="X22" i="3" s="1"/>
  <c r="Z22" i="3" s="1"/>
  <c r="AA22" i="3" s="1"/>
  <c r="AB22" i="3" s="1"/>
  <c r="AC22" i="3" s="1"/>
  <c r="AD22" i="3" s="1"/>
  <c r="AF22" i="3" s="1"/>
  <c r="AH22" i="3" s="1"/>
  <c r="AJ22" i="3" s="1"/>
  <c r="AK22" i="3" s="1"/>
  <c r="AL22" i="3" s="1"/>
  <c r="AM22" i="3" s="1"/>
  <c r="AO22" i="3" s="1"/>
  <c r="AP22" i="3" s="1"/>
  <c r="AQ22" i="3" s="1"/>
  <c r="AR22" i="3" s="1"/>
  <c r="AT22" i="3" s="1"/>
  <c r="AV22" i="3" s="1"/>
  <c r="AX22" i="3" s="1"/>
  <c r="AY22" i="3" s="1"/>
  <c r="AZ22" i="3" s="1"/>
  <c r="P22" i="3"/>
  <c r="O22" i="3"/>
  <c r="Q23" i="3"/>
  <c r="U23" i="3" s="1"/>
  <c r="W23" i="3" s="1"/>
  <c r="X23" i="3" s="1"/>
  <c r="Z23" i="3" s="1"/>
  <c r="AA23" i="3" s="1"/>
  <c r="AB23" i="3" s="1"/>
  <c r="AC23" i="3" s="1"/>
  <c r="AD23" i="3" s="1"/>
  <c r="AF23" i="3" s="1"/>
  <c r="AH23" i="3" s="1"/>
  <c r="AJ23" i="3" s="1"/>
  <c r="AK23" i="3" s="1"/>
  <c r="AL23" i="3" s="1"/>
  <c r="AM23" i="3" s="1"/>
  <c r="AO23" i="3" s="1"/>
  <c r="AP23" i="3" s="1"/>
  <c r="AQ23" i="3" s="1"/>
  <c r="AR23" i="3" s="1"/>
  <c r="AT23" i="3" s="1"/>
  <c r="AV23" i="3" s="1"/>
  <c r="AX23" i="3" s="1"/>
  <c r="AY23" i="3" s="1"/>
  <c r="AZ23" i="3" s="1"/>
  <c r="P23" i="3"/>
  <c r="O23" i="3"/>
  <c r="Q25" i="3"/>
  <c r="P25" i="3"/>
  <c r="O25" i="3"/>
  <c r="Q26" i="3"/>
  <c r="P26" i="3"/>
  <c r="O26" i="3"/>
  <c r="Q27" i="3"/>
  <c r="P27" i="3"/>
  <c r="O27" i="3"/>
  <c r="Q37" i="3"/>
  <c r="U37" i="3" s="1"/>
  <c r="W37" i="3" s="1"/>
  <c r="X37" i="3" s="1"/>
  <c r="Z37" i="3" s="1"/>
  <c r="AA37" i="3" s="1"/>
  <c r="AB37" i="3" s="1"/>
  <c r="AC37" i="3" s="1"/>
  <c r="AD37" i="3" s="1"/>
  <c r="AF37" i="3" s="1"/>
  <c r="AH37" i="3" s="1"/>
  <c r="AJ37" i="3" s="1"/>
  <c r="AK37" i="3" s="1"/>
  <c r="AL37" i="3" s="1"/>
  <c r="AM37" i="3" s="1"/>
  <c r="AO37" i="3" s="1"/>
  <c r="AP37" i="3" s="1"/>
  <c r="AQ37" i="3" s="1"/>
  <c r="AR37" i="3" s="1"/>
  <c r="AT37" i="3" s="1"/>
  <c r="AV37" i="3" s="1"/>
  <c r="AX37" i="3" s="1"/>
  <c r="AY37" i="3" s="1"/>
  <c r="AZ37" i="3" s="1"/>
  <c r="P37" i="3"/>
  <c r="O37" i="3"/>
  <c r="Q38" i="3"/>
  <c r="U38" i="3" s="1"/>
  <c r="W38" i="3" s="1"/>
  <c r="X38" i="3" s="1"/>
  <c r="Z38" i="3" s="1"/>
  <c r="AA38" i="3" s="1"/>
  <c r="AB38" i="3" s="1"/>
  <c r="AC38" i="3" s="1"/>
  <c r="AD38" i="3" s="1"/>
  <c r="AF38" i="3" s="1"/>
  <c r="AH38" i="3" s="1"/>
  <c r="AJ38" i="3" s="1"/>
  <c r="AK38" i="3" s="1"/>
  <c r="AL38" i="3" s="1"/>
  <c r="AM38" i="3" s="1"/>
  <c r="AO38" i="3" s="1"/>
  <c r="AP38" i="3" s="1"/>
  <c r="AQ38" i="3" s="1"/>
  <c r="AR38" i="3" s="1"/>
  <c r="AT38" i="3" s="1"/>
  <c r="AV38" i="3" s="1"/>
  <c r="AX38" i="3" s="1"/>
  <c r="AY38" i="3" s="1"/>
  <c r="AZ38" i="3" s="1"/>
  <c r="P38" i="3"/>
  <c r="O38" i="3"/>
  <c r="Q39" i="3"/>
  <c r="U39" i="3" s="1"/>
  <c r="W39" i="3" s="1"/>
  <c r="X39" i="3" s="1"/>
  <c r="Z39" i="3" s="1"/>
  <c r="AA39" i="3" s="1"/>
  <c r="AB39" i="3" s="1"/>
  <c r="AC39" i="3" s="1"/>
  <c r="AD39" i="3" s="1"/>
  <c r="AF39" i="3" s="1"/>
  <c r="AH39" i="3" s="1"/>
  <c r="AJ39" i="3" s="1"/>
  <c r="AK39" i="3" s="1"/>
  <c r="AL39" i="3" s="1"/>
  <c r="AM39" i="3" s="1"/>
  <c r="AO39" i="3" s="1"/>
  <c r="AP39" i="3" s="1"/>
  <c r="AQ39" i="3" s="1"/>
  <c r="AR39" i="3" s="1"/>
  <c r="AT39" i="3" s="1"/>
  <c r="AV39" i="3" s="1"/>
  <c r="AX39" i="3" s="1"/>
  <c r="AY39" i="3" s="1"/>
  <c r="AZ39" i="3" s="1"/>
  <c r="P39" i="3"/>
  <c r="O39" i="3"/>
  <c r="Q40" i="3"/>
  <c r="U40" i="3" s="1"/>
  <c r="W40" i="3" s="1"/>
  <c r="X40" i="3" s="1"/>
  <c r="Z40" i="3" s="1"/>
  <c r="AA40" i="3" s="1"/>
  <c r="AB40" i="3" s="1"/>
  <c r="AC40" i="3" s="1"/>
  <c r="AD40" i="3" s="1"/>
  <c r="AF40" i="3" s="1"/>
  <c r="AH40" i="3" s="1"/>
  <c r="AJ40" i="3" s="1"/>
  <c r="AK40" i="3" s="1"/>
  <c r="AL40" i="3" s="1"/>
  <c r="AM40" i="3" s="1"/>
  <c r="AO40" i="3" s="1"/>
  <c r="AP40" i="3" s="1"/>
  <c r="AQ40" i="3" s="1"/>
  <c r="AR40" i="3" s="1"/>
  <c r="AT40" i="3" s="1"/>
  <c r="AV40" i="3" s="1"/>
  <c r="AX40" i="3" s="1"/>
  <c r="AY40" i="3" s="1"/>
  <c r="AZ40" i="3" s="1"/>
  <c r="P40" i="3"/>
  <c r="O40" i="3"/>
  <c r="Q41" i="3"/>
  <c r="U41" i="3" s="1"/>
  <c r="W41" i="3" s="1"/>
  <c r="X41" i="3" s="1"/>
  <c r="Z41" i="3" s="1"/>
  <c r="AA41" i="3" s="1"/>
  <c r="AB41" i="3" s="1"/>
  <c r="AC41" i="3" s="1"/>
  <c r="AD41" i="3" s="1"/>
  <c r="AF41" i="3" s="1"/>
  <c r="AH41" i="3" s="1"/>
  <c r="AJ41" i="3" s="1"/>
  <c r="AK41" i="3" s="1"/>
  <c r="AL41" i="3" s="1"/>
  <c r="AM41" i="3" s="1"/>
  <c r="AO41" i="3" s="1"/>
  <c r="AP41" i="3" s="1"/>
  <c r="AQ41" i="3" s="1"/>
  <c r="AR41" i="3" s="1"/>
  <c r="AT41" i="3" s="1"/>
  <c r="AV41" i="3" s="1"/>
  <c r="AX41" i="3" s="1"/>
  <c r="AY41" i="3" s="1"/>
  <c r="AZ41" i="3" s="1"/>
  <c r="P41" i="3"/>
  <c r="O41" i="3"/>
  <c r="Q42" i="3"/>
  <c r="U42" i="3" s="1"/>
  <c r="W42" i="3" s="1"/>
  <c r="X42" i="3" s="1"/>
  <c r="Z42" i="3" s="1"/>
  <c r="AA42" i="3" s="1"/>
  <c r="AB42" i="3" s="1"/>
  <c r="AC42" i="3" s="1"/>
  <c r="AD42" i="3" s="1"/>
  <c r="AF42" i="3" s="1"/>
  <c r="AH42" i="3" s="1"/>
  <c r="AJ42" i="3" s="1"/>
  <c r="AK42" i="3" s="1"/>
  <c r="AL42" i="3" s="1"/>
  <c r="AM42" i="3" s="1"/>
  <c r="AO42" i="3" s="1"/>
  <c r="AP42" i="3" s="1"/>
  <c r="AQ42" i="3" s="1"/>
  <c r="AR42" i="3" s="1"/>
  <c r="AT42" i="3" s="1"/>
  <c r="AV42" i="3" s="1"/>
  <c r="AX42" i="3" s="1"/>
  <c r="AY42" i="3" s="1"/>
  <c r="AZ42" i="3" s="1"/>
  <c r="P42" i="3"/>
  <c r="O42" i="3"/>
  <c r="Q43" i="3"/>
  <c r="U43" i="3" s="1"/>
  <c r="W43" i="3" s="1"/>
  <c r="X43" i="3" s="1"/>
  <c r="Z43" i="3" s="1"/>
  <c r="AA43" i="3" s="1"/>
  <c r="AB43" i="3" s="1"/>
  <c r="AC43" i="3" s="1"/>
  <c r="AD43" i="3" s="1"/>
  <c r="AF43" i="3" s="1"/>
  <c r="AH43" i="3" s="1"/>
  <c r="AJ43" i="3" s="1"/>
  <c r="AK43" i="3" s="1"/>
  <c r="AL43" i="3" s="1"/>
  <c r="AM43" i="3" s="1"/>
  <c r="AO43" i="3" s="1"/>
  <c r="AP43" i="3" s="1"/>
  <c r="AQ43" i="3" s="1"/>
  <c r="AR43" i="3" s="1"/>
  <c r="AT43" i="3" s="1"/>
  <c r="AV43" i="3" s="1"/>
  <c r="AX43" i="3" s="1"/>
  <c r="AY43" i="3" s="1"/>
  <c r="AZ43" i="3" s="1"/>
  <c r="P43" i="3"/>
  <c r="O43" i="3"/>
  <c r="Q44" i="3"/>
  <c r="U44" i="3" s="1"/>
  <c r="W44" i="3" s="1"/>
  <c r="X44" i="3" s="1"/>
  <c r="Z44" i="3" s="1"/>
  <c r="AA44" i="3" s="1"/>
  <c r="AB44" i="3" s="1"/>
  <c r="AC44" i="3" s="1"/>
  <c r="AD44" i="3" s="1"/>
  <c r="AF44" i="3" s="1"/>
  <c r="AH44" i="3" s="1"/>
  <c r="AJ44" i="3" s="1"/>
  <c r="AK44" i="3" s="1"/>
  <c r="AL44" i="3" s="1"/>
  <c r="AM44" i="3" s="1"/>
  <c r="AO44" i="3" s="1"/>
  <c r="AP44" i="3" s="1"/>
  <c r="AQ44" i="3" s="1"/>
  <c r="AR44" i="3" s="1"/>
  <c r="AT44" i="3" s="1"/>
  <c r="AV44" i="3" s="1"/>
  <c r="AX44" i="3" s="1"/>
  <c r="AY44" i="3" s="1"/>
  <c r="AZ44" i="3" s="1"/>
  <c r="P44" i="3"/>
  <c r="O44" i="3"/>
  <c r="Q45" i="3"/>
  <c r="U45" i="3" s="1"/>
  <c r="W45" i="3" s="1"/>
  <c r="X45" i="3" s="1"/>
  <c r="Z45" i="3" s="1"/>
  <c r="AA45" i="3" s="1"/>
  <c r="AB45" i="3" s="1"/>
  <c r="AC45" i="3" s="1"/>
  <c r="AD45" i="3" s="1"/>
  <c r="AF45" i="3" s="1"/>
  <c r="AH45" i="3" s="1"/>
  <c r="AJ45" i="3" s="1"/>
  <c r="AK45" i="3" s="1"/>
  <c r="AL45" i="3" s="1"/>
  <c r="AM45" i="3" s="1"/>
  <c r="AO45" i="3" s="1"/>
  <c r="AP45" i="3" s="1"/>
  <c r="AQ45" i="3" s="1"/>
  <c r="AR45" i="3" s="1"/>
  <c r="AT45" i="3" s="1"/>
  <c r="AV45" i="3" s="1"/>
  <c r="AX45" i="3" s="1"/>
  <c r="AY45" i="3" s="1"/>
  <c r="AZ45" i="3" s="1"/>
  <c r="P45" i="3"/>
  <c r="O45" i="3"/>
  <c r="Q46" i="3"/>
  <c r="U46" i="3" s="1"/>
  <c r="W46" i="3" s="1"/>
  <c r="X46" i="3" s="1"/>
  <c r="Z46" i="3" s="1"/>
  <c r="AA46" i="3" s="1"/>
  <c r="AB46" i="3" s="1"/>
  <c r="AC46" i="3" s="1"/>
  <c r="AD46" i="3" s="1"/>
  <c r="AF46" i="3" s="1"/>
  <c r="AH46" i="3" s="1"/>
  <c r="AJ46" i="3" s="1"/>
  <c r="AK46" i="3" s="1"/>
  <c r="AL46" i="3" s="1"/>
  <c r="AM46" i="3" s="1"/>
  <c r="AO46" i="3" s="1"/>
  <c r="AP46" i="3" s="1"/>
  <c r="AQ46" i="3" s="1"/>
  <c r="AR46" i="3" s="1"/>
  <c r="AT46" i="3" s="1"/>
  <c r="AV46" i="3" s="1"/>
  <c r="AX46" i="3" s="1"/>
  <c r="AY46" i="3" s="1"/>
  <c r="AZ46" i="3" s="1"/>
  <c r="P46" i="3"/>
  <c r="O46" i="3"/>
  <c r="Q51" i="3"/>
  <c r="U51" i="3" s="1"/>
  <c r="W51" i="3" s="1"/>
  <c r="X51" i="3" s="1"/>
  <c r="Z51" i="3" s="1"/>
  <c r="AA51" i="3" s="1"/>
  <c r="AB51" i="3" s="1"/>
  <c r="AC51" i="3" s="1"/>
  <c r="AD51" i="3" s="1"/>
  <c r="AF51" i="3" s="1"/>
  <c r="AH51" i="3" s="1"/>
  <c r="AJ51" i="3" s="1"/>
  <c r="AK51" i="3" s="1"/>
  <c r="AL51" i="3" s="1"/>
  <c r="AM51" i="3" s="1"/>
  <c r="AO51" i="3" s="1"/>
  <c r="AP51" i="3" s="1"/>
  <c r="AQ51" i="3" s="1"/>
  <c r="AR51" i="3" s="1"/>
  <c r="AT51" i="3" s="1"/>
  <c r="AV51" i="3" s="1"/>
  <c r="AX51" i="3" s="1"/>
  <c r="AY51" i="3" s="1"/>
  <c r="AZ51" i="3" s="1"/>
  <c r="P51" i="3"/>
  <c r="O51" i="3"/>
  <c r="Q52" i="3"/>
  <c r="U52" i="3" s="1"/>
  <c r="W52" i="3" s="1"/>
  <c r="X52" i="3" s="1"/>
  <c r="Z52" i="3" s="1"/>
  <c r="AA52" i="3" s="1"/>
  <c r="AB52" i="3" s="1"/>
  <c r="AC52" i="3" s="1"/>
  <c r="AD52" i="3" s="1"/>
  <c r="AF52" i="3" s="1"/>
  <c r="AH52" i="3" s="1"/>
  <c r="AJ52" i="3" s="1"/>
  <c r="AK52" i="3" s="1"/>
  <c r="AL52" i="3" s="1"/>
  <c r="AM52" i="3" s="1"/>
  <c r="AO52" i="3" s="1"/>
  <c r="AP52" i="3" s="1"/>
  <c r="AQ52" i="3" s="1"/>
  <c r="AR52" i="3" s="1"/>
  <c r="AT52" i="3" s="1"/>
  <c r="AV52" i="3" s="1"/>
  <c r="AX52" i="3" s="1"/>
  <c r="AY52" i="3" s="1"/>
  <c r="AZ52" i="3" s="1"/>
  <c r="P52" i="3"/>
  <c r="O52" i="3"/>
  <c r="Q53" i="3"/>
  <c r="U53" i="3" s="1"/>
  <c r="W53" i="3" s="1"/>
  <c r="X53" i="3" s="1"/>
  <c r="Z53" i="3" s="1"/>
  <c r="AA53" i="3" s="1"/>
  <c r="AB53" i="3" s="1"/>
  <c r="AC53" i="3" s="1"/>
  <c r="AD53" i="3" s="1"/>
  <c r="AF53" i="3" s="1"/>
  <c r="AH53" i="3" s="1"/>
  <c r="AJ53" i="3" s="1"/>
  <c r="AK53" i="3" s="1"/>
  <c r="AL53" i="3" s="1"/>
  <c r="AM53" i="3" s="1"/>
  <c r="AO53" i="3" s="1"/>
  <c r="AP53" i="3" s="1"/>
  <c r="AQ53" i="3" s="1"/>
  <c r="AR53" i="3" s="1"/>
  <c r="AT53" i="3" s="1"/>
  <c r="AV53" i="3" s="1"/>
  <c r="AX53" i="3" s="1"/>
  <c r="AY53" i="3" s="1"/>
  <c r="AZ53" i="3" s="1"/>
  <c r="P53" i="3"/>
  <c r="O53" i="3"/>
  <c r="Q54" i="3"/>
  <c r="U54" i="3" s="1"/>
  <c r="W54" i="3" s="1"/>
  <c r="X54" i="3" s="1"/>
  <c r="Z54" i="3" s="1"/>
  <c r="AA54" i="3" s="1"/>
  <c r="AB54" i="3" s="1"/>
  <c r="AC54" i="3" s="1"/>
  <c r="AD54" i="3" s="1"/>
  <c r="AF54" i="3" s="1"/>
  <c r="AH54" i="3" s="1"/>
  <c r="AJ54" i="3" s="1"/>
  <c r="AK54" i="3" s="1"/>
  <c r="AL54" i="3" s="1"/>
  <c r="AM54" i="3" s="1"/>
  <c r="AO54" i="3" s="1"/>
  <c r="AP54" i="3" s="1"/>
  <c r="AQ54" i="3" s="1"/>
  <c r="AR54" i="3" s="1"/>
  <c r="AT54" i="3" s="1"/>
  <c r="AV54" i="3" s="1"/>
  <c r="AX54" i="3" s="1"/>
  <c r="AY54" i="3" s="1"/>
  <c r="AZ54" i="3" s="1"/>
  <c r="P54" i="3"/>
  <c r="O54" i="3"/>
  <c r="Q55" i="3"/>
  <c r="U55" i="3" s="1"/>
  <c r="W55" i="3" s="1"/>
  <c r="X55" i="3" s="1"/>
  <c r="Z55" i="3" s="1"/>
  <c r="AA55" i="3" s="1"/>
  <c r="AB55" i="3" s="1"/>
  <c r="AC55" i="3" s="1"/>
  <c r="AD55" i="3" s="1"/>
  <c r="AF55" i="3" s="1"/>
  <c r="AH55" i="3" s="1"/>
  <c r="AJ55" i="3" s="1"/>
  <c r="AK55" i="3" s="1"/>
  <c r="AL55" i="3" s="1"/>
  <c r="AM55" i="3" s="1"/>
  <c r="AO55" i="3" s="1"/>
  <c r="AP55" i="3" s="1"/>
  <c r="AQ55" i="3" s="1"/>
  <c r="AR55" i="3" s="1"/>
  <c r="AT55" i="3" s="1"/>
  <c r="AV55" i="3" s="1"/>
  <c r="AX55" i="3" s="1"/>
  <c r="AY55" i="3" s="1"/>
  <c r="AZ55" i="3" s="1"/>
  <c r="P55" i="3"/>
  <c r="O55" i="3"/>
  <c r="Q56" i="3"/>
  <c r="U56" i="3" s="1"/>
  <c r="W56" i="3" s="1"/>
  <c r="X56" i="3" s="1"/>
  <c r="Z56" i="3" s="1"/>
  <c r="AA56" i="3" s="1"/>
  <c r="AB56" i="3" s="1"/>
  <c r="AC56" i="3" s="1"/>
  <c r="AD56" i="3" s="1"/>
  <c r="AF56" i="3" s="1"/>
  <c r="AH56" i="3" s="1"/>
  <c r="AJ56" i="3" s="1"/>
  <c r="AK56" i="3" s="1"/>
  <c r="AL56" i="3" s="1"/>
  <c r="AM56" i="3" s="1"/>
  <c r="AO56" i="3" s="1"/>
  <c r="AP56" i="3" s="1"/>
  <c r="AQ56" i="3" s="1"/>
  <c r="AR56" i="3" s="1"/>
  <c r="AT56" i="3" s="1"/>
  <c r="AV56" i="3" s="1"/>
  <c r="AX56" i="3" s="1"/>
  <c r="AY56" i="3" s="1"/>
  <c r="AZ56" i="3" s="1"/>
  <c r="P56" i="3"/>
  <c r="O56" i="3"/>
  <c r="Q57" i="3"/>
  <c r="U57" i="3" s="1"/>
  <c r="W57" i="3" s="1"/>
  <c r="X57" i="3" s="1"/>
  <c r="Z57" i="3" s="1"/>
  <c r="AA57" i="3" s="1"/>
  <c r="AB57" i="3" s="1"/>
  <c r="AC57" i="3" s="1"/>
  <c r="AD57" i="3" s="1"/>
  <c r="AF57" i="3" s="1"/>
  <c r="AH57" i="3" s="1"/>
  <c r="AJ57" i="3" s="1"/>
  <c r="AK57" i="3" s="1"/>
  <c r="AL57" i="3" s="1"/>
  <c r="AM57" i="3" s="1"/>
  <c r="AO57" i="3" s="1"/>
  <c r="AP57" i="3" s="1"/>
  <c r="AQ57" i="3" s="1"/>
  <c r="AR57" i="3" s="1"/>
  <c r="AT57" i="3" s="1"/>
  <c r="AV57" i="3" s="1"/>
  <c r="AX57" i="3" s="1"/>
  <c r="AY57" i="3" s="1"/>
  <c r="AZ57" i="3" s="1"/>
  <c r="P57" i="3"/>
  <c r="O57" i="3"/>
  <c r="Q58" i="3"/>
  <c r="U58" i="3" s="1"/>
  <c r="W58" i="3" s="1"/>
  <c r="X58" i="3" s="1"/>
  <c r="Z58" i="3" s="1"/>
  <c r="AA58" i="3" s="1"/>
  <c r="AB58" i="3" s="1"/>
  <c r="AC58" i="3" s="1"/>
  <c r="AD58" i="3" s="1"/>
  <c r="AF58" i="3" s="1"/>
  <c r="AH58" i="3" s="1"/>
  <c r="AJ58" i="3" s="1"/>
  <c r="AK58" i="3" s="1"/>
  <c r="AL58" i="3" s="1"/>
  <c r="AM58" i="3" s="1"/>
  <c r="AO58" i="3" s="1"/>
  <c r="AP58" i="3" s="1"/>
  <c r="AQ58" i="3" s="1"/>
  <c r="AR58" i="3" s="1"/>
  <c r="AT58" i="3" s="1"/>
  <c r="AV58" i="3" s="1"/>
  <c r="AX58" i="3" s="1"/>
  <c r="AY58" i="3" s="1"/>
  <c r="AZ58" i="3" s="1"/>
  <c r="P58" i="3"/>
  <c r="O58" i="3"/>
  <c r="Q59" i="3"/>
  <c r="U59" i="3" s="1"/>
  <c r="W59" i="3" s="1"/>
  <c r="X59" i="3" s="1"/>
  <c r="Z59" i="3" s="1"/>
  <c r="AA59" i="3" s="1"/>
  <c r="AB59" i="3" s="1"/>
  <c r="AC59" i="3" s="1"/>
  <c r="AD59" i="3" s="1"/>
  <c r="AF59" i="3" s="1"/>
  <c r="AH59" i="3" s="1"/>
  <c r="AJ59" i="3" s="1"/>
  <c r="AK59" i="3" s="1"/>
  <c r="AL59" i="3" s="1"/>
  <c r="AM59" i="3" s="1"/>
  <c r="AO59" i="3" s="1"/>
  <c r="AP59" i="3" s="1"/>
  <c r="AQ59" i="3" s="1"/>
  <c r="AR59" i="3" s="1"/>
  <c r="AT59" i="3" s="1"/>
  <c r="AV59" i="3" s="1"/>
  <c r="AX59" i="3" s="1"/>
  <c r="AY59" i="3" s="1"/>
  <c r="AZ59" i="3" s="1"/>
  <c r="P59" i="3"/>
  <c r="O59" i="3"/>
  <c r="Q60" i="3"/>
  <c r="U60" i="3" s="1"/>
  <c r="W60" i="3" s="1"/>
  <c r="X60" i="3" s="1"/>
  <c r="Z60" i="3" s="1"/>
  <c r="AA60" i="3" s="1"/>
  <c r="AB60" i="3" s="1"/>
  <c r="AC60" i="3" s="1"/>
  <c r="AD60" i="3" s="1"/>
  <c r="AF60" i="3" s="1"/>
  <c r="AH60" i="3" s="1"/>
  <c r="AJ60" i="3" s="1"/>
  <c r="AK60" i="3" s="1"/>
  <c r="AL60" i="3" s="1"/>
  <c r="AM60" i="3" s="1"/>
  <c r="AO60" i="3" s="1"/>
  <c r="AP60" i="3" s="1"/>
  <c r="AQ60" i="3" s="1"/>
  <c r="AR60" i="3" s="1"/>
  <c r="AT60" i="3" s="1"/>
  <c r="AV60" i="3" s="1"/>
  <c r="AX60" i="3" s="1"/>
  <c r="AY60" i="3" s="1"/>
  <c r="AZ60" i="3" s="1"/>
  <c r="P60" i="3"/>
  <c r="O60" i="3"/>
  <c r="Q61" i="3"/>
  <c r="U61" i="3" s="1"/>
  <c r="W61" i="3" s="1"/>
  <c r="X61" i="3" s="1"/>
  <c r="Z61" i="3" s="1"/>
  <c r="AA61" i="3" s="1"/>
  <c r="AB61" i="3" s="1"/>
  <c r="AC61" i="3" s="1"/>
  <c r="AD61" i="3" s="1"/>
  <c r="AF61" i="3" s="1"/>
  <c r="AH61" i="3" s="1"/>
  <c r="AJ61" i="3" s="1"/>
  <c r="AK61" i="3" s="1"/>
  <c r="AL61" i="3" s="1"/>
  <c r="AM61" i="3" s="1"/>
  <c r="AO61" i="3" s="1"/>
  <c r="AP61" i="3" s="1"/>
  <c r="AQ61" i="3" s="1"/>
  <c r="AR61" i="3" s="1"/>
  <c r="AT61" i="3" s="1"/>
  <c r="AV61" i="3" s="1"/>
  <c r="AX61" i="3" s="1"/>
  <c r="AY61" i="3" s="1"/>
  <c r="AZ61" i="3" s="1"/>
  <c r="P61" i="3"/>
  <c r="O61" i="3"/>
  <c r="Q62" i="3"/>
  <c r="U62" i="3" s="1"/>
  <c r="W62" i="3" s="1"/>
  <c r="X62" i="3" s="1"/>
  <c r="Z62" i="3" s="1"/>
  <c r="AA62" i="3" s="1"/>
  <c r="AB62" i="3" s="1"/>
  <c r="AC62" i="3" s="1"/>
  <c r="AD62" i="3" s="1"/>
  <c r="AF62" i="3" s="1"/>
  <c r="AH62" i="3" s="1"/>
  <c r="AJ62" i="3" s="1"/>
  <c r="AK62" i="3" s="1"/>
  <c r="AL62" i="3" s="1"/>
  <c r="AM62" i="3" s="1"/>
  <c r="AO62" i="3" s="1"/>
  <c r="AP62" i="3" s="1"/>
  <c r="AQ62" i="3" s="1"/>
  <c r="AR62" i="3" s="1"/>
  <c r="AT62" i="3" s="1"/>
  <c r="AV62" i="3" s="1"/>
  <c r="AX62" i="3" s="1"/>
  <c r="AY62" i="3" s="1"/>
  <c r="AZ62" i="3" s="1"/>
  <c r="P62" i="3"/>
  <c r="O62" i="3"/>
  <c r="Q63" i="3"/>
  <c r="U63" i="3" s="1"/>
  <c r="W63" i="3" s="1"/>
  <c r="X63" i="3" s="1"/>
  <c r="Z63" i="3" s="1"/>
  <c r="AA63" i="3" s="1"/>
  <c r="AB63" i="3" s="1"/>
  <c r="AC63" i="3" s="1"/>
  <c r="AD63" i="3" s="1"/>
  <c r="AF63" i="3" s="1"/>
  <c r="AH63" i="3" s="1"/>
  <c r="AJ63" i="3" s="1"/>
  <c r="AK63" i="3" s="1"/>
  <c r="AL63" i="3" s="1"/>
  <c r="AM63" i="3" s="1"/>
  <c r="AO63" i="3" s="1"/>
  <c r="AP63" i="3" s="1"/>
  <c r="AQ63" i="3" s="1"/>
  <c r="AR63" i="3" s="1"/>
  <c r="AT63" i="3" s="1"/>
  <c r="AV63" i="3" s="1"/>
  <c r="AX63" i="3" s="1"/>
  <c r="AY63" i="3" s="1"/>
  <c r="AZ63" i="3" s="1"/>
  <c r="P63" i="3"/>
  <c r="O63" i="3"/>
  <c r="Q64" i="3"/>
  <c r="U64" i="3" s="1"/>
  <c r="W64" i="3" s="1"/>
  <c r="X64" i="3" s="1"/>
  <c r="Z64" i="3" s="1"/>
  <c r="AA64" i="3" s="1"/>
  <c r="AB64" i="3" s="1"/>
  <c r="AC64" i="3" s="1"/>
  <c r="AD64" i="3" s="1"/>
  <c r="AF64" i="3" s="1"/>
  <c r="AH64" i="3" s="1"/>
  <c r="AJ64" i="3" s="1"/>
  <c r="AK64" i="3" s="1"/>
  <c r="AL64" i="3" s="1"/>
  <c r="AM64" i="3" s="1"/>
  <c r="AO64" i="3" s="1"/>
  <c r="AP64" i="3" s="1"/>
  <c r="AQ64" i="3" s="1"/>
  <c r="AR64" i="3" s="1"/>
  <c r="AT64" i="3" s="1"/>
  <c r="AV64" i="3" s="1"/>
  <c r="AX64" i="3" s="1"/>
  <c r="AY64" i="3" s="1"/>
  <c r="AZ64" i="3" s="1"/>
  <c r="P64" i="3"/>
  <c r="O64" i="3"/>
  <c r="Q65" i="3"/>
  <c r="U65" i="3" s="1"/>
  <c r="W65" i="3" s="1"/>
  <c r="X65" i="3" s="1"/>
  <c r="Z65" i="3" s="1"/>
  <c r="AA65" i="3" s="1"/>
  <c r="AB65" i="3" s="1"/>
  <c r="AC65" i="3" s="1"/>
  <c r="AD65" i="3" s="1"/>
  <c r="AF65" i="3" s="1"/>
  <c r="AH65" i="3" s="1"/>
  <c r="AJ65" i="3" s="1"/>
  <c r="AK65" i="3" s="1"/>
  <c r="AL65" i="3" s="1"/>
  <c r="AM65" i="3" s="1"/>
  <c r="AO65" i="3" s="1"/>
  <c r="AP65" i="3" s="1"/>
  <c r="AQ65" i="3" s="1"/>
  <c r="AR65" i="3" s="1"/>
  <c r="AT65" i="3" s="1"/>
  <c r="AV65" i="3" s="1"/>
  <c r="AX65" i="3" s="1"/>
  <c r="AY65" i="3" s="1"/>
  <c r="AZ65" i="3" s="1"/>
  <c r="P65" i="3"/>
  <c r="O65" i="3"/>
  <c r="Q66" i="3"/>
  <c r="U66" i="3" s="1"/>
  <c r="W66" i="3" s="1"/>
  <c r="X66" i="3" s="1"/>
  <c r="Z66" i="3" s="1"/>
  <c r="AA66" i="3" s="1"/>
  <c r="AB66" i="3" s="1"/>
  <c r="AC66" i="3" s="1"/>
  <c r="AD66" i="3" s="1"/>
  <c r="AF66" i="3" s="1"/>
  <c r="AH66" i="3" s="1"/>
  <c r="AJ66" i="3" s="1"/>
  <c r="AK66" i="3" s="1"/>
  <c r="AL66" i="3" s="1"/>
  <c r="AM66" i="3" s="1"/>
  <c r="AO66" i="3" s="1"/>
  <c r="AP66" i="3" s="1"/>
  <c r="AQ66" i="3" s="1"/>
  <c r="AR66" i="3" s="1"/>
  <c r="AT66" i="3" s="1"/>
  <c r="AV66" i="3" s="1"/>
  <c r="AX66" i="3" s="1"/>
  <c r="AY66" i="3" s="1"/>
  <c r="AZ66" i="3" s="1"/>
  <c r="P66" i="3"/>
  <c r="O66" i="3"/>
  <c r="Q67" i="3"/>
  <c r="U67" i="3" s="1"/>
  <c r="W67" i="3" s="1"/>
  <c r="X67" i="3" s="1"/>
  <c r="Z67" i="3" s="1"/>
  <c r="AA67" i="3" s="1"/>
  <c r="AB67" i="3" s="1"/>
  <c r="AC67" i="3" s="1"/>
  <c r="AD67" i="3" s="1"/>
  <c r="AF67" i="3" s="1"/>
  <c r="AH67" i="3" s="1"/>
  <c r="AJ67" i="3" s="1"/>
  <c r="AK67" i="3" s="1"/>
  <c r="AL67" i="3" s="1"/>
  <c r="AM67" i="3" s="1"/>
  <c r="AO67" i="3" s="1"/>
  <c r="AP67" i="3" s="1"/>
  <c r="AQ67" i="3" s="1"/>
  <c r="AR67" i="3" s="1"/>
  <c r="AT67" i="3" s="1"/>
  <c r="AV67" i="3" s="1"/>
  <c r="AX67" i="3" s="1"/>
  <c r="AY67" i="3" s="1"/>
  <c r="AZ67" i="3" s="1"/>
  <c r="P67" i="3"/>
  <c r="O67" i="3"/>
  <c r="Q68" i="3"/>
  <c r="U68" i="3" s="1"/>
  <c r="W68" i="3" s="1"/>
  <c r="X68" i="3" s="1"/>
  <c r="Z68" i="3" s="1"/>
  <c r="AA68" i="3" s="1"/>
  <c r="AB68" i="3" s="1"/>
  <c r="AC68" i="3" s="1"/>
  <c r="AD68" i="3" s="1"/>
  <c r="AF68" i="3" s="1"/>
  <c r="AH68" i="3" s="1"/>
  <c r="AJ68" i="3" s="1"/>
  <c r="AK68" i="3" s="1"/>
  <c r="AL68" i="3" s="1"/>
  <c r="AM68" i="3" s="1"/>
  <c r="AO68" i="3" s="1"/>
  <c r="AP68" i="3" s="1"/>
  <c r="AQ68" i="3" s="1"/>
  <c r="AR68" i="3" s="1"/>
  <c r="AT68" i="3" s="1"/>
  <c r="AV68" i="3" s="1"/>
  <c r="AX68" i="3" s="1"/>
  <c r="AY68" i="3" s="1"/>
  <c r="AZ68" i="3" s="1"/>
  <c r="P68" i="3"/>
  <c r="O68" i="3"/>
  <c r="Q69" i="3"/>
  <c r="U69" i="3" s="1"/>
  <c r="W69" i="3" s="1"/>
  <c r="X69" i="3" s="1"/>
  <c r="Z69" i="3" s="1"/>
  <c r="AA69" i="3" s="1"/>
  <c r="AB69" i="3" s="1"/>
  <c r="AC69" i="3" s="1"/>
  <c r="AD69" i="3" s="1"/>
  <c r="AF69" i="3" s="1"/>
  <c r="AH69" i="3" s="1"/>
  <c r="AJ69" i="3" s="1"/>
  <c r="AK69" i="3" s="1"/>
  <c r="AL69" i="3" s="1"/>
  <c r="AM69" i="3" s="1"/>
  <c r="AO69" i="3" s="1"/>
  <c r="AP69" i="3" s="1"/>
  <c r="AQ69" i="3" s="1"/>
  <c r="AR69" i="3" s="1"/>
  <c r="AT69" i="3" s="1"/>
  <c r="AV69" i="3" s="1"/>
  <c r="AX69" i="3" s="1"/>
  <c r="AY69" i="3" s="1"/>
  <c r="AZ69" i="3" s="1"/>
  <c r="P69" i="3"/>
  <c r="O69" i="3"/>
  <c r="Q70" i="3"/>
  <c r="U70" i="3" s="1"/>
  <c r="W70" i="3" s="1"/>
  <c r="X70" i="3" s="1"/>
  <c r="Z70" i="3" s="1"/>
  <c r="AA70" i="3" s="1"/>
  <c r="AB70" i="3" s="1"/>
  <c r="AC70" i="3" s="1"/>
  <c r="AD70" i="3" s="1"/>
  <c r="AF70" i="3" s="1"/>
  <c r="AH70" i="3" s="1"/>
  <c r="AJ70" i="3" s="1"/>
  <c r="AK70" i="3" s="1"/>
  <c r="AL70" i="3" s="1"/>
  <c r="AM70" i="3" s="1"/>
  <c r="AO70" i="3" s="1"/>
  <c r="AP70" i="3" s="1"/>
  <c r="AQ70" i="3" s="1"/>
  <c r="AR70" i="3" s="1"/>
  <c r="AT70" i="3" s="1"/>
  <c r="AV70" i="3" s="1"/>
  <c r="AX70" i="3" s="1"/>
  <c r="AY70" i="3" s="1"/>
  <c r="AZ70" i="3" s="1"/>
  <c r="P70" i="3"/>
  <c r="O70" i="3"/>
  <c r="Q71" i="3"/>
  <c r="U71" i="3" s="1"/>
  <c r="W71" i="3" s="1"/>
  <c r="X71" i="3" s="1"/>
  <c r="Z71" i="3" s="1"/>
  <c r="AA71" i="3" s="1"/>
  <c r="AB71" i="3" s="1"/>
  <c r="AC71" i="3" s="1"/>
  <c r="AD71" i="3" s="1"/>
  <c r="AF71" i="3" s="1"/>
  <c r="AH71" i="3" s="1"/>
  <c r="AJ71" i="3" s="1"/>
  <c r="AK71" i="3" s="1"/>
  <c r="AL71" i="3" s="1"/>
  <c r="AM71" i="3" s="1"/>
  <c r="AO71" i="3" s="1"/>
  <c r="AP71" i="3" s="1"/>
  <c r="AQ71" i="3" s="1"/>
  <c r="AR71" i="3" s="1"/>
  <c r="AT71" i="3" s="1"/>
  <c r="AV71" i="3" s="1"/>
  <c r="AX71" i="3" s="1"/>
  <c r="AY71" i="3" s="1"/>
  <c r="AZ71" i="3" s="1"/>
  <c r="P71" i="3"/>
  <c r="O71" i="3"/>
  <c r="Q72" i="3"/>
  <c r="U72" i="3" s="1"/>
  <c r="W72" i="3" s="1"/>
  <c r="X72" i="3" s="1"/>
  <c r="Z72" i="3" s="1"/>
  <c r="AA72" i="3" s="1"/>
  <c r="AB72" i="3" s="1"/>
  <c r="AC72" i="3" s="1"/>
  <c r="AD72" i="3" s="1"/>
  <c r="AF72" i="3" s="1"/>
  <c r="AH72" i="3" s="1"/>
  <c r="AJ72" i="3" s="1"/>
  <c r="AK72" i="3" s="1"/>
  <c r="AL72" i="3" s="1"/>
  <c r="AM72" i="3" s="1"/>
  <c r="AO72" i="3" s="1"/>
  <c r="AP72" i="3" s="1"/>
  <c r="AQ72" i="3" s="1"/>
  <c r="AR72" i="3" s="1"/>
  <c r="AT72" i="3" s="1"/>
  <c r="AV72" i="3" s="1"/>
  <c r="AX72" i="3" s="1"/>
  <c r="AY72" i="3" s="1"/>
  <c r="AZ72" i="3" s="1"/>
  <c r="P72" i="3"/>
  <c r="O72" i="3"/>
  <c r="Q73" i="3"/>
  <c r="U73" i="3" s="1"/>
  <c r="W73" i="3" s="1"/>
  <c r="X73" i="3" s="1"/>
  <c r="Z73" i="3" s="1"/>
  <c r="AA73" i="3" s="1"/>
  <c r="AB73" i="3" s="1"/>
  <c r="AC73" i="3" s="1"/>
  <c r="AD73" i="3" s="1"/>
  <c r="AF73" i="3" s="1"/>
  <c r="AH73" i="3" s="1"/>
  <c r="AJ73" i="3" s="1"/>
  <c r="AK73" i="3" s="1"/>
  <c r="AL73" i="3" s="1"/>
  <c r="AM73" i="3" s="1"/>
  <c r="AO73" i="3" s="1"/>
  <c r="AP73" i="3" s="1"/>
  <c r="AQ73" i="3" s="1"/>
  <c r="AR73" i="3" s="1"/>
  <c r="AT73" i="3" s="1"/>
  <c r="AV73" i="3" s="1"/>
  <c r="AX73" i="3" s="1"/>
  <c r="AY73" i="3" s="1"/>
  <c r="AZ73" i="3" s="1"/>
  <c r="P73" i="3"/>
  <c r="O73" i="3"/>
  <c r="Q74" i="3"/>
  <c r="U74" i="3" s="1"/>
  <c r="W74" i="3" s="1"/>
  <c r="X74" i="3" s="1"/>
  <c r="Z74" i="3" s="1"/>
  <c r="AA74" i="3" s="1"/>
  <c r="AB74" i="3" s="1"/>
  <c r="AC74" i="3" s="1"/>
  <c r="AD74" i="3" s="1"/>
  <c r="AF74" i="3" s="1"/>
  <c r="AH74" i="3" s="1"/>
  <c r="AJ74" i="3" s="1"/>
  <c r="AK74" i="3" s="1"/>
  <c r="AL74" i="3" s="1"/>
  <c r="AM74" i="3" s="1"/>
  <c r="AO74" i="3" s="1"/>
  <c r="AP74" i="3" s="1"/>
  <c r="AQ74" i="3" s="1"/>
  <c r="AR74" i="3" s="1"/>
  <c r="AT74" i="3" s="1"/>
  <c r="AV74" i="3" s="1"/>
  <c r="AX74" i="3" s="1"/>
  <c r="AY74" i="3" s="1"/>
  <c r="AZ74" i="3" s="1"/>
  <c r="P74" i="3"/>
  <c r="O74" i="3"/>
  <c r="Q75" i="3"/>
  <c r="U75" i="3" s="1"/>
  <c r="W75" i="3" s="1"/>
  <c r="X75" i="3" s="1"/>
  <c r="Z75" i="3" s="1"/>
  <c r="AA75" i="3" s="1"/>
  <c r="AB75" i="3" s="1"/>
  <c r="AC75" i="3" s="1"/>
  <c r="AD75" i="3" s="1"/>
  <c r="AF75" i="3" s="1"/>
  <c r="AH75" i="3" s="1"/>
  <c r="AJ75" i="3" s="1"/>
  <c r="AK75" i="3" s="1"/>
  <c r="AL75" i="3" s="1"/>
  <c r="AM75" i="3" s="1"/>
  <c r="AO75" i="3" s="1"/>
  <c r="AP75" i="3" s="1"/>
  <c r="AQ75" i="3" s="1"/>
  <c r="AR75" i="3" s="1"/>
  <c r="AT75" i="3" s="1"/>
  <c r="AV75" i="3" s="1"/>
  <c r="AX75" i="3" s="1"/>
  <c r="AY75" i="3" s="1"/>
  <c r="AZ75" i="3" s="1"/>
  <c r="P75" i="3"/>
  <c r="O75" i="3"/>
  <c r="Q76" i="3"/>
  <c r="U76" i="3" s="1"/>
  <c r="W76" i="3" s="1"/>
  <c r="X76" i="3" s="1"/>
  <c r="Z76" i="3" s="1"/>
  <c r="AA76" i="3" s="1"/>
  <c r="AB76" i="3" s="1"/>
  <c r="AC76" i="3" s="1"/>
  <c r="AD76" i="3" s="1"/>
  <c r="AF76" i="3" s="1"/>
  <c r="AH76" i="3" s="1"/>
  <c r="AJ76" i="3" s="1"/>
  <c r="AK76" i="3" s="1"/>
  <c r="AL76" i="3" s="1"/>
  <c r="AM76" i="3" s="1"/>
  <c r="AO76" i="3" s="1"/>
  <c r="AP76" i="3" s="1"/>
  <c r="AQ76" i="3" s="1"/>
  <c r="AR76" i="3" s="1"/>
  <c r="AT76" i="3" s="1"/>
  <c r="AV76" i="3" s="1"/>
  <c r="AX76" i="3" s="1"/>
  <c r="AY76" i="3" s="1"/>
  <c r="AZ76" i="3" s="1"/>
  <c r="P76" i="3"/>
  <c r="O76" i="3"/>
  <c r="Q77" i="3"/>
  <c r="U77" i="3" s="1"/>
  <c r="W77" i="3" s="1"/>
  <c r="X77" i="3" s="1"/>
  <c r="Z77" i="3" s="1"/>
  <c r="AA77" i="3" s="1"/>
  <c r="AB77" i="3" s="1"/>
  <c r="AC77" i="3" s="1"/>
  <c r="AD77" i="3" s="1"/>
  <c r="AF77" i="3" s="1"/>
  <c r="AH77" i="3" s="1"/>
  <c r="AJ77" i="3" s="1"/>
  <c r="AK77" i="3" s="1"/>
  <c r="AL77" i="3" s="1"/>
  <c r="AM77" i="3" s="1"/>
  <c r="AO77" i="3" s="1"/>
  <c r="AP77" i="3" s="1"/>
  <c r="AQ77" i="3" s="1"/>
  <c r="AR77" i="3" s="1"/>
  <c r="AT77" i="3" s="1"/>
  <c r="AV77" i="3" s="1"/>
  <c r="AX77" i="3" s="1"/>
  <c r="AY77" i="3" s="1"/>
  <c r="AZ77" i="3" s="1"/>
  <c r="P77" i="3"/>
  <c r="O77" i="3"/>
  <c r="Q78" i="3"/>
  <c r="U78" i="3" s="1"/>
  <c r="W78" i="3" s="1"/>
  <c r="X78" i="3" s="1"/>
  <c r="Z78" i="3" s="1"/>
  <c r="AA78" i="3" s="1"/>
  <c r="AB78" i="3" s="1"/>
  <c r="AC78" i="3" s="1"/>
  <c r="AD78" i="3" s="1"/>
  <c r="AF78" i="3" s="1"/>
  <c r="AH78" i="3" s="1"/>
  <c r="AJ78" i="3" s="1"/>
  <c r="AK78" i="3" s="1"/>
  <c r="AL78" i="3" s="1"/>
  <c r="AM78" i="3" s="1"/>
  <c r="AO78" i="3" s="1"/>
  <c r="AP78" i="3" s="1"/>
  <c r="AQ78" i="3" s="1"/>
  <c r="AR78" i="3" s="1"/>
  <c r="AT78" i="3" s="1"/>
  <c r="AV78" i="3" s="1"/>
  <c r="AX78" i="3" s="1"/>
  <c r="AY78" i="3" s="1"/>
  <c r="AZ78" i="3" s="1"/>
  <c r="P78" i="3"/>
  <c r="O78" i="3"/>
  <c r="Q79" i="3"/>
  <c r="U79" i="3" s="1"/>
  <c r="W79" i="3" s="1"/>
  <c r="X79" i="3" s="1"/>
  <c r="Z79" i="3" s="1"/>
  <c r="AA79" i="3" s="1"/>
  <c r="AB79" i="3" s="1"/>
  <c r="AC79" i="3" s="1"/>
  <c r="AD79" i="3" s="1"/>
  <c r="AF79" i="3" s="1"/>
  <c r="AH79" i="3" s="1"/>
  <c r="AJ79" i="3" s="1"/>
  <c r="AK79" i="3" s="1"/>
  <c r="AL79" i="3" s="1"/>
  <c r="AM79" i="3" s="1"/>
  <c r="AO79" i="3" s="1"/>
  <c r="AP79" i="3" s="1"/>
  <c r="AQ79" i="3" s="1"/>
  <c r="AR79" i="3" s="1"/>
  <c r="AT79" i="3" s="1"/>
  <c r="AV79" i="3" s="1"/>
  <c r="AX79" i="3" s="1"/>
  <c r="AY79" i="3" s="1"/>
  <c r="AZ79" i="3" s="1"/>
  <c r="P79" i="3"/>
  <c r="O79" i="3"/>
  <c r="Q80" i="3"/>
  <c r="U80" i="3" s="1"/>
  <c r="W80" i="3" s="1"/>
  <c r="X80" i="3" s="1"/>
  <c r="Z80" i="3" s="1"/>
  <c r="AA80" i="3" s="1"/>
  <c r="AB80" i="3" s="1"/>
  <c r="AC80" i="3" s="1"/>
  <c r="AD80" i="3" s="1"/>
  <c r="AF80" i="3" s="1"/>
  <c r="AH80" i="3" s="1"/>
  <c r="AJ80" i="3" s="1"/>
  <c r="AK80" i="3" s="1"/>
  <c r="AL80" i="3" s="1"/>
  <c r="AM80" i="3" s="1"/>
  <c r="AO80" i="3" s="1"/>
  <c r="AP80" i="3" s="1"/>
  <c r="AQ80" i="3" s="1"/>
  <c r="AR80" i="3" s="1"/>
  <c r="AT80" i="3" s="1"/>
  <c r="AV80" i="3" s="1"/>
  <c r="AX80" i="3" s="1"/>
  <c r="AY80" i="3" s="1"/>
  <c r="AZ80" i="3" s="1"/>
  <c r="P80" i="3"/>
  <c r="O80" i="3"/>
  <c r="Q81" i="3"/>
  <c r="U81" i="3" s="1"/>
  <c r="W81" i="3" s="1"/>
  <c r="X81" i="3" s="1"/>
  <c r="Z81" i="3" s="1"/>
  <c r="AA81" i="3" s="1"/>
  <c r="AB81" i="3" s="1"/>
  <c r="AC81" i="3" s="1"/>
  <c r="AD81" i="3" s="1"/>
  <c r="AF81" i="3" s="1"/>
  <c r="AH81" i="3" s="1"/>
  <c r="AJ81" i="3" s="1"/>
  <c r="AK81" i="3" s="1"/>
  <c r="AL81" i="3" s="1"/>
  <c r="AM81" i="3" s="1"/>
  <c r="AO81" i="3" s="1"/>
  <c r="AP81" i="3" s="1"/>
  <c r="AQ81" i="3" s="1"/>
  <c r="AR81" i="3" s="1"/>
  <c r="AT81" i="3" s="1"/>
  <c r="AV81" i="3" s="1"/>
  <c r="AX81" i="3" s="1"/>
  <c r="AY81" i="3" s="1"/>
  <c r="AZ81" i="3" s="1"/>
  <c r="P81" i="3"/>
  <c r="O81" i="3"/>
  <c r="Q82" i="3"/>
  <c r="U82" i="3" s="1"/>
  <c r="W82" i="3" s="1"/>
  <c r="X82" i="3" s="1"/>
  <c r="Z82" i="3" s="1"/>
  <c r="AA82" i="3" s="1"/>
  <c r="AB82" i="3" s="1"/>
  <c r="AC82" i="3" s="1"/>
  <c r="AD82" i="3" s="1"/>
  <c r="AF82" i="3" s="1"/>
  <c r="AH82" i="3" s="1"/>
  <c r="AJ82" i="3" s="1"/>
  <c r="AK82" i="3" s="1"/>
  <c r="AL82" i="3" s="1"/>
  <c r="AM82" i="3" s="1"/>
  <c r="AO82" i="3" s="1"/>
  <c r="AP82" i="3" s="1"/>
  <c r="AQ82" i="3" s="1"/>
  <c r="AR82" i="3" s="1"/>
  <c r="AT82" i="3" s="1"/>
  <c r="AV82" i="3" s="1"/>
  <c r="AX82" i="3" s="1"/>
  <c r="AY82" i="3" s="1"/>
  <c r="AZ82" i="3" s="1"/>
  <c r="P82" i="3"/>
  <c r="O82" i="3"/>
  <c r="Q83" i="3"/>
  <c r="U83" i="3" s="1"/>
  <c r="W83" i="3" s="1"/>
  <c r="X83" i="3" s="1"/>
  <c r="Z83" i="3" s="1"/>
  <c r="AA83" i="3" s="1"/>
  <c r="AB83" i="3" s="1"/>
  <c r="AC83" i="3" s="1"/>
  <c r="AD83" i="3" s="1"/>
  <c r="AF83" i="3" s="1"/>
  <c r="AH83" i="3" s="1"/>
  <c r="AJ83" i="3" s="1"/>
  <c r="AK83" i="3" s="1"/>
  <c r="AL83" i="3" s="1"/>
  <c r="AM83" i="3" s="1"/>
  <c r="AO83" i="3" s="1"/>
  <c r="AP83" i="3" s="1"/>
  <c r="AQ83" i="3" s="1"/>
  <c r="AR83" i="3" s="1"/>
  <c r="AT83" i="3" s="1"/>
  <c r="AV83" i="3" s="1"/>
  <c r="AX83" i="3" s="1"/>
  <c r="AY83" i="3" s="1"/>
  <c r="AZ83" i="3" s="1"/>
  <c r="P83" i="3"/>
  <c r="O83" i="3"/>
  <c r="Q84" i="3"/>
  <c r="U84" i="3" s="1"/>
  <c r="W84" i="3" s="1"/>
  <c r="X84" i="3" s="1"/>
  <c r="Z84" i="3" s="1"/>
  <c r="AA84" i="3" s="1"/>
  <c r="AB84" i="3" s="1"/>
  <c r="AC84" i="3" s="1"/>
  <c r="AD84" i="3" s="1"/>
  <c r="AF84" i="3" s="1"/>
  <c r="AH84" i="3" s="1"/>
  <c r="AJ84" i="3" s="1"/>
  <c r="AK84" i="3" s="1"/>
  <c r="AL84" i="3" s="1"/>
  <c r="AM84" i="3" s="1"/>
  <c r="AO84" i="3" s="1"/>
  <c r="AP84" i="3" s="1"/>
  <c r="AQ84" i="3" s="1"/>
  <c r="AR84" i="3" s="1"/>
  <c r="AT84" i="3" s="1"/>
  <c r="AV84" i="3" s="1"/>
  <c r="AX84" i="3" s="1"/>
  <c r="AY84" i="3" s="1"/>
  <c r="AZ84" i="3" s="1"/>
  <c r="P84" i="3"/>
  <c r="O84" i="3"/>
  <c r="Q85" i="3"/>
  <c r="U85" i="3" s="1"/>
  <c r="W85" i="3" s="1"/>
  <c r="X85" i="3" s="1"/>
  <c r="Z85" i="3" s="1"/>
  <c r="AA85" i="3" s="1"/>
  <c r="AB85" i="3" s="1"/>
  <c r="AC85" i="3" s="1"/>
  <c r="AD85" i="3" s="1"/>
  <c r="AF85" i="3" s="1"/>
  <c r="AH85" i="3" s="1"/>
  <c r="AJ85" i="3" s="1"/>
  <c r="AK85" i="3" s="1"/>
  <c r="AL85" i="3" s="1"/>
  <c r="AM85" i="3" s="1"/>
  <c r="AO85" i="3" s="1"/>
  <c r="AP85" i="3" s="1"/>
  <c r="AQ85" i="3" s="1"/>
  <c r="AR85" i="3" s="1"/>
  <c r="AT85" i="3" s="1"/>
  <c r="AV85" i="3" s="1"/>
  <c r="AX85" i="3" s="1"/>
  <c r="AY85" i="3" s="1"/>
  <c r="AZ85" i="3" s="1"/>
  <c r="P85" i="3"/>
  <c r="O85" i="3"/>
  <c r="Q86" i="3"/>
  <c r="U86" i="3" s="1"/>
  <c r="W86" i="3" s="1"/>
  <c r="X86" i="3" s="1"/>
  <c r="Z86" i="3" s="1"/>
  <c r="AA86" i="3" s="1"/>
  <c r="AB86" i="3" s="1"/>
  <c r="AC86" i="3" s="1"/>
  <c r="AD86" i="3" s="1"/>
  <c r="AF86" i="3" s="1"/>
  <c r="AH86" i="3" s="1"/>
  <c r="AJ86" i="3" s="1"/>
  <c r="AK86" i="3" s="1"/>
  <c r="AL86" i="3" s="1"/>
  <c r="AM86" i="3" s="1"/>
  <c r="AO86" i="3" s="1"/>
  <c r="AP86" i="3" s="1"/>
  <c r="AQ86" i="3" s="1"/>
  <c r="AR86" i="3" s="1"/>
  <c r="AT86" i="3" s="1"/>
  <c r="AV86" i="3" s="1"/>
  <c r="AX86" i="3" s="1"/>
  <c r="AY86" i="3" s="1"/>
  <c r="AZ86" i="3" s="1"/>
  <c r="P86" i="3"/>
  <c r="O86" i="3"/>
  <c r="Q87" i="3"/>
  <c r="U87" i="3" s="1"/>
  <c r="W87" i="3" s="1"/>
  <c r="X87" i="3" s="1"/>
  <c r="Z87" i="3" s="1"/>
  <c r="AA87" i="3" s="1"/>
  <c r="AB87" i="3" s="1"/>
  <c r="AC87" i="3" s="1"/>
  <c r="AD87" i="3" s="1"/>
  <c r="AF87" i="3" s="1"/>
  <c r="AH87" i="3" s="1"/>
  <c r="AJ87" i="3" s="1"/>
  <c r="AK87" i="3" s="1"/>
  <c r="AL87" i="3" s="1"/>
  <c r="AM87" i="3" s="1"/>
  <c r="AO87" i="3" s="1"/>
  <c r="AP87" i="3" s="1"/>
  <c r="AQ87" i="3" s="1"/>
  <c r="AR87" i="3" s="1"/>
  <c r="AT87" i="3" s="1"/>
  <c r="AV87" i="3" s="1"/>
  <c r="AX87" i="3" s="1"/>
  <c r="AY87" i="3" s="1"/>
  <c r="AZ87" i="3" s="1"/>
  <c r="P87" i="3"/>
  <c r="O87" i="3"/>
  <c r="Q88" i="3"/>
  <c r="U88" i="3" s="1"/>
  <c r="W88" i="3" s="1"/>
  <c r="X88" i="3" s="1"/>
  <c r="Z88" i="3" s="1"/>
  <c r="AA88" i="3" s="1"/>
  <c r="AB88" i="3" s="1"/>
  <c r="AC88" i="3" s="1"/>
  <c r="AD88" i="3" s="1"/>
  <c r="AF88" i="3" s="1"/>
  <c r="AH88" i="3" s="1"/>
  <c r="AJ88" i="3" s="1"/>
  <c r="AK88" i="3" s="1"/>
  <c r="AL88" i="3" s="1"/>
  <c r="AM88" i="3" s="1"/>
  <c r="AO88" i="3" s="1"/>
  <c r="AP88" i="3" s="1"/>
  <c r="AQ88" i="3" s="1"/>
  <c r="AR88" i="3" s="1"/>
  <c r="AT88" i="3" s="1"/>
  <c r="AV88" i="3" s="1"/>
  <c r="AX88" i="3" s="1"/>
  <c r="AY88" i="3" s="1"/>
  <c r="AZ88" i="3" s="1"/>
  <c r="P88" i="3"/>
  <c r="O88" i="3"/>
  <c r="Q89" i="3"/>
  <c r="U89" i="3" s="1"/>
  <c r="W89" i="3" s="1"/>
  <c r="X89" i="3" s="1"/>
  <c r="Z89" i="3" s="1"/>
  <c r="AA89" i="3" s="1"/>
  <c r="AB89" i="3" s="1"/>
  <c r="AC89" i="3" s="1"/>
  <c r="AD89" i="3" s="1"/>
  <c r="AF89" i="3" s="1"/>
  <c r="AH89" i="3" s="1"/>
  <c r="AJ89" i="3" s="1"/>
  <c r="AK89" i="3" s="1"/>
  <c r="AL89" i="3" s="1"/>
  <c r="AM89" i="3" s="1"/>
  <c r="AO89" i="3" s="1"/>
  <c r="AP89" i="3" s="1"/>
  <c r="AQ89" i="3" s="1"/>
  <c r="AR89" i="3" s="1"/>
  <c r="AT89" i="3" s="1"/>
  <c r="AV89" i="3" s="1"/>
  <c r="AX89" i="3" s="1"/>
  <c r="AY89" i="3" s="1"/>
  <c r="AZ89" i="3" s="1"/>
  <c r="P89" i="3"/>
  <c r="O89" i="3"/>
  <c r="Q90" i="3"/>
  <c r="U90" i="3" s="1"/>
  <c r="W90" i="3" s="1"/>
  <c r="X90" i="3" s="1"/>
  <c r="Z90" i="3" s="1"/>
  <c r="AA90" i="3" s="1"/>
  <c r="AB90" i="3" s="1"/>
  <c r="AC90" i="3" s="1"/>
  <c r="AD90" i="3" s="1"/>
  <c r="AF90" i="3" s="1"/>
  <c r="AH90" i="3" s="1"/>
  <c r="AJ90" i="3" s="1"/>
  <c r="AK90" i="3" s="1"/>
  <c r="AL90" i="3" s="1"/>
  <c r="AM90" i="3" s="1"/>
  <c r="AO90" i="3" s="1"/>
  <c r="AP90" i="3" s="1"/>
  <c r="AQ90" i="3" s="1"/>
  <c r="AR90" i="3" s="1"/>
  <c r="AT90" i="3" s="1"/>
  <c r="AV90" i="3" s="1"/>
  <c r="AX90" i="3" s="1"/>
  <c r="AY90" i="3" s="1"/>
  <c r="AZ90" i="3" s="1"/>
  <c r="P90" i="3"/>
  <c r="O90" i="3"/>
  <c r="Q91" i="3"/>
  <c r="U91" i="3" s="1"/>
  <c r="W91" i="3" s="1"/>
  <c r="X91" i="3" s="1"/>
  <c r="Z91" i="3" s="1"/>
  <c r="AA91" i="3" s="1"/>
  <c r="AB91" i="3" s="1"/>
  <c r="AC91" i="3" s="1"/>
  <c r="AD91" i="3" s="1"/>
  <c r="AF91" i="3" s="1"/>
  <c r="AH91" i="3" s="1"/>
  <c r="AJ91" i="3" s="1"/>
  <c r="AK91" i="3" s="1"/>
  <c r="AL91" i="3" s="1"/>
  <c r="AM91" i="3" s="1"/>
  <c r="AO91" i="3" s="1"/>
  <c r="AP91" i="3" s="1"/>
  <c r="AQ91" i="3" s="1"/>
  <c r="AR91" i="3" s="1"/>
  <c r="AT91" i="3" s="1"/>
  <c r="AV91" i="3" s="1"/>
  <c r="AX91" i="3" s="1"/>
  <c r="AY91" i="3" s="1"/>
  <c r="AZ91" i="3" s="1"/>
  <c r="P91" i="3"/>
  <c r="O91" i="3"/>
  <c r="Q92" i="3"/>
  <c r="U92" i="3" s="1"/>
  <c r="W92" i="3" s="1"/>
  <c r="X92" i="3" s="1"/>
  <c r="Z92" i="3" s="1"/>
  <c r="AA92" i="3" s="1"/>
  <c r="AB92" i="3" s="1"/>
  <c r="AC92" i="3" s="1"/>
  <c r="AD92" i="3" s="1"/>
  <c r="AF92" i="3" s="1"/>
  <c r="AH92" i="3" s="1"/>
  <c r="AJ92" i="3" s="1"/>
  <c r="AK92" i="3" s="1"/>
  <c r="AL92" i="3" s="1"/>
  <c r="AM92" i="3" s="1"/>
  <c r="AO92" i="3" s="1"/>
  <c r="AP92" i="3" s="1"/>
  <c r="AQ92" i="3" s="1"/>
  <c r="AR92" i="3" s="1"/>
  <c r="AT92" i="3" s="1"/>
  <c r="AV92" i="3" s="1"/>
  <c r="AX92" i="3" s="1"/>
  <c r="AY92" i="3" s="1"/>
  <c r="AZ92" i="3" s="1"/>
  <c r="P92" i="3"/>
  <c r="O92" i="3"/>
  <c r="Q93" i="3"/>
  <c r="U93" i="3" s="1"/>
  <c r="W93" i="3" s="1"/>
  <c r="X93" i="3" s="1"/>
  <c r="Z93" i="3" s="1"/>
  <c r="AA93" i="3" s="1"/>
  <c r="AB93" i="3" s="1"/>
  <c r="AC93" i="3" s="1"/>
  <c r="AD93" i="3" s="1"/>
  <c r="AF93" i="3" s="1"/>
  <c r="AH93" i="3" s="1"/>
  <c r="AJ93" i="3" s="1"/>
  <c r="AK93" i="3" s="1"/>
  <c r="AL93" i="3" s="1"/>
  <c r="AM93" i="3" s="1"/>
  <c r="AO93" i="3" s="1"/>
  <c r="AP93" i="3" s="1"/>
  <c r="AQ93" i="3" s="1"/>
  <c r="AR93" i="3" s="1"/>
  <c r="AT93" i="3" s="1"/>
  <c r="AV93" i="3" s="1"/>
  <c r="AX93" i="3" s="1"/>
  <c r="AY93" i="3" s="1"/>
  <c r="AZ93" i="3" s="1"/>
  <c r="P93" i="3"/>
  <c r="O93" i="3"/>
  <c r="Q94" i="3"/>
  <c r="U94" i="3" s="1"/>
  <c r="W94" i="3" s="1"/>
  <c r="X94" i="3" s="1"/>
  <c r="Z94" i="3" s="1"/>
  <c r="AA94" i="3" s="1"/>
  <c r="AB94" i="3" s="1"/>
  <c r="AC94" i="3" s="1"/>
  <c r="AD94" i="3" s="1"/>
  <c r="AF94" i="3" s="1"/>
  <c r="AH94" i="3" s="1"/>
  <c r="AJ94" i="3" s="1"/>
  <c r="AK94" i="3" s="1"/>
  <c r="AL94" i="3" s="1"/>
  <c r="AM94" i="3" s="1"/>
  <c r="AO94" i="3" s="1"/>
  <c r="AP94" i="3" s="1"/>
  <c r="AQ94" i="3" s="1"/>
  <c r="AR94" i="3" s="1"/>
  <c r="AT94" i="3" s="1"/>
  <c r="AV94" i="3" s="1"/>
  <c r="AX94" i="3" s="1"/>
  <c r="AY94" i="3" s="1"/>
  <c r="AZ94" i="3" s="1"/>
  <c r="P94" i="3"/>
  <c r="O94" i="3"/>
  <c r="Q95" i="3"/>
  <c r="U95" i="3" s="1"/>
  <c r="W95" i="3" s="1"/>
  <c r="X95" i="3" s="1"/>
  <c r="Z95" i="3" s="1"/>
  <c r="AA95" i="3" s="1"/>
  <c r="AB95" i="3" s="1"/>
  <c r="AC95" i="3" s="1"/>
  <c r="AD95" i="3" s="1"/>
  <c r="AF95" i="3" s="1"/>
  <c r="AH95" i="3" s="1"/>
  <c r="AJ95" i="3" s="1"/>
  <c r="AK95" i="3" s="1"/>
  <c r="AL95" i="3" s="1"/>
  <c r="AM95" i="3" s="1"/>
  <c r="AO95" i="3" s="1"/>
  <c r="AP95" i="3" s="1"/>
  <c r="AQ95" i="3" s="1"/>
  <c r="AR95" i="3" s="1"/>
  <c r="AT95" i="3" s="1"/>
  <c r="AV95" i="3" s="1"/>
  <c r="AX95" i="3" s="1"/>
  <c r="AY95" i="3" s="1"/>
  <c r="AZ95" i="3" s="1"/>
  <c r="P95" i="3"/>
  <c r="O95" i="3"/>
  <c r="Q96" i="3"/>
  <c r="U96" i="3" s="1"/>
  <c r="W96" i="3" s="1"/>
  <c r="X96" i="3" s="1"/>
  <c r="Z96" i="3" s="1"/>
  <c r="AA96" i="3" s="1"/>
  <c r="AB96" i="3" s="1"/>
  <c r="AC96" i="3" s="1"/>
  <c r="AD96" i="3" s="1"/>
  <c r="AF96" i="3" s="1"/>
  <c r="AH96" i="3" s="1"/>
  <c r="AJ96" i="3" s="1"/>
  <c r="AK96" i="3" s="1"/>
  <c r="AL96" i="3" s="1"/>
  <c r="AM96" i="3" s="1"/>
  <c r="AO96" i="3" s="1"/>
  <c r="AP96" i="3" s="1"/>
  <c r="AQ96" i="3" s="1"/>
  <c r="AR96" i="3" s="1"/>
  <c r="AT96" i="3" s="1"/>
  <c r="AV96" i="3" s="1"/>
  <c r="AX96" i="3" s="1"/>
  <c r="AY96" i="3" s="1"/>
  <c r="AZ96" i="3" s="1"/>
  <c r="P96" i="3"/>
  <c r="O96" i="3"/>
  <c r="Q97" i="3"/>
  <c r="U97" i="3" s="1"/>
  <c r="W97" i="3" s="1"/>
  <c r="X97" i="3" s="1"/>
  <c r="Z97" i="3" s="1"/>
  <c r="AA97" i="3" s="1"/>
  <c r="AB97" i="3" s="1"/>
  <c r="AC97" i="3" s="1"/>
  <c r="AD97" i="3" s="1"/>
  <c r="AF97" i="3" s="1"/>
  <c r="AH97" i="3" s="1"/>
  <c r="AJ97" i="3" s="1"/>
  <c r="AK97" i="3" s="1"/>
  <c r="AL97" i="3" s="1"/>
  <c r="AM97" i="3" s="1"/>
  <c r="AO97" i="3" s="1"/>
  <c r="AP97" i="3" s="1"/>
  <c r="AQ97" i="3" s="1"/>
  <c r="AR97" i="3" s="1"/>
  <c r="AT97" i="3" s="1"/>
  <c r="AV97" i="3" s="1"/>
  <c r="AX97" i="3" s="1"/>
  <c r="AY97" i="3" s="1"/>
  <c r="AZ97" i="3" s="1"/>
  <c r="P97" i="3"/>
  <c r="O97" i="3"/>
  <c r="Q98" i="3"/>
  <c r="U98" i="3" s="1"/>
  <c r="W98" i="3" s="1"/>
  <c r="X98" i="3" s="1"/>
  <c r="Z98" i="3" s="1"/>
  <c r="AA98" i="3" s="1"/>
  <c r="AB98" i="3" s="1"/>
  <c r="AC98" i="3" s="1"/>
  <c r="AD98" i="3" s="1"/>
  <c r="AF98" i="3" s="1"/>
  <c r="AH98" i="3" s="1"/>
  <c r="AJ98" i="3" s="1"/>
  <c r="AK98" i="3" s="1"/>
  <c r="AL98" i="3" s="1"/>
  <c r="AM98" i="3" s="1"/>
  <c r="AO98" i="3" s="1"/>
  <c r="AP98" i="3" s="1"/>
  <c r="AQ98" i="3" s="1"/>
  <c r="AR98" i="3" s="1"/>
  <c r="AT98" i="3" s="1"/>
  <c r="AV98" i="3" s="1"/>
  <c r="AX98" i="3" s="1"/>
  <c r="AY98" i="3" s="1"/>
  <c r="AZ98" i="3" s="1"/>
  <c r="P98" i="3"/>
  <c r="O98" i="3"/>
  <c r="Q99" i="3"/>
  <c r="U99" i="3" s="1"/>
  <c r="W99" i="3" s="1"/>
  <c r="X99" i="3" s="1"/>
  <c r="Z99" i="3" s="1"/>
  <c r="AA99" i="3" s="1"/>
  <c r="AB99" i="3" s="1"/>
  <c r="AC99" i="3" s="1"/>
  <c r="AD99" i="3" s="1"/>
  <c r="AF99" i="3" s="1"/>
  <c r="AH99" i="3" s="1"/>
  <c r="AJ99" i="3" s="1"/>
  <c r="AK99" i="3" s="1"/>
  <c r="AL99" i="3" s="1"/>
  <c r="AM99" i="3" s="1"/>
  <c r="AO99" i="3" s="1"/>
  <c r="AP99" i="3" s="1"/>
  <c r="AQ99" i="3" s="1"/>
  <c r="AR99" i="3" s="1"/>
  <c r="AT99" i="3" s="1"/>
  <c r="AV99" i="3" s="1"/>
  <c r="AX99" i="3" s="1"/>
  <c r="AY99" i="3" s="1"/>
  <c r="AZ99" i="3" s="1"/>
  <c r="P99" i="3"/>
  <c r="O99" i="3"/>
  <c r="Q100" i="3"/>
  <c r="U100" i="3" s="1"/>
  <c r="W100" i="3" s="1"/>
  <c r="X100" i="3" s="1"/>
  <c r="Z100" i="3" s="1"/>
  <c r="AA100" i="3" s="1"/>
  <c r="AB100" i="3" s="1"/>
  <c r="AC100" i="3" s="1"/>
  <c r="AD100" i="3" s="1"/>
  <c r="AF100" i="3" s="1"/>
  <c r="AH100" i="3" s="1"/>
  <c r="AJ100" i="3" s="1"/>
  <c r="AK100" i="3" s="1"/>
  <c r="AL100" i="3" s="1"/>
  <c r="AM100" i="3" s="1"/>
  <c r="AO100" i="3" s="1"/>
  <c r="AP100" i="3" s="1"/>
  <c r="AQ100" i="3" s="1"/>
  <c r="AR100" i="3" s="1"/>
  <c r="AT100" i="3" s="1"/>
  <c r="AV100" i="3" s="1"/>
  <c r="AX100" i="3" s="1"/>
  <c r="AY100" i="3" s="1"/>
  <c r="AZ100" i="3" s="1"/>
  <c r="P100" i="3"/>
  <c r="O100" i="3"/>
  <c r="Q101" i="3"/>
  <c r="U101" i="3" s="1"/>
  <c r="W101" i="3" s="1"/>
  <c r="X101" i="3" s="1"/>
  <c r="Z101" i="3" s="1"/>
  <c r="AA101" i="3" s="1"/>
  <c r="AB101" i="3" s="1"/>
  <c r="AC101" i="3" s="1"/>
  <c r="AD101" i="3" s="1"/>
  <c r="AF101" i="3" s="1"/>
  <c r="AH101" i="3" s="1"/>
  <c r="AJ101" i="3" s="1"/>
  <c r="AK101" i="3" s="1"/>
  <c r="AL101" i="3" s="1"/>
  <c r="AM101" i="3" s="1"/>
  <c r="AO101" i="3" s="1"/>
  <c r="AP101" i="3" s="1"/>
  <c r="AQ101" i="3" s="1"/>
  <c r="AR101" i="3" s="1"/>
  <c r="AT101" i="3" s="1"/>
  <c r="AV101" i="3" s="1"/>
  <c r="AX101" i="3" s="1"/>
  <c r="AY101" i="3" s="1"/>
  <c r="AZ101" i="3" s="1"/>
  <c r="P101" i="3"/>
  <c r="O101" i="3"/>
  <c r="Q102" i="3"/>
  <c r="U102" i="3" s="1"/>
  <c r="W102" i="3" s="1"/>
  <c r="X102" i="3" s="1"/>
  <c r="Z102" i="3" s="1"/>
  <c r="AA102" i="3" s="1"/>
  <c r="AB102" i="3" s="1"/>
  <c r="AC102" i="3" s="1"/>
  <c r="AD102" i="3" s="1"/>
  <c r="AF102" i="3" s="1"/>
  <c r="AH102" i="3" s="1"/>
  <c r="AJ102" i="3" s="1"/>
  <c r="AK102" i="3" s="1"/>
  <c r="AL102" i="3" s="1"/>
  <c r="AM102" i="3" s="1"/>
  <c r="AO102" i="3" s="1"/>
  <c r="AP102" i="3" s="1"/>
  <c r="AQ102" i="3" s="1"/>
  <c r="AR102" i="3" s="1"/>
  <c r="AT102" i="3" s="1"/>
  <c r="AV102" i="3" s="1"/>
  <c r="AX102" i="3" s="1"/>
  <c r="AY102" i="3" s="1"/>
  <c r="AZ102" i="3" s="1"/>
  <c r="P102" i="3"/>
  <c r="O102" i="3"/>
  <c r="Q103" i="3"/>
  <c r="U103" i="3" s="1"/>
  <c r="W103" i="3" s="1"/>
  <c r="X103" i="3" s="1"/>
  <c r="Z103" i="3" s="1"/>
  <c r="AA103" i="3" s="1"/>
  <c r="AB103" i="3" s="1"/>
  <c r="AC103" i="3" s="1"/>
  <c r="AD103" i="3" s="1"/>
  <c r="AF103" i="3" s="1"/>
  <c r="AH103" i="3" s="1"/>
  <c r="AJ103" i="3" s="1"/>
  <c r="AK103" i="3" s="1"/>
  <c r="AL103" i="3" s="1"/>
  <c r="AM103" i="3" s="1"/>
  <c r="AO103" i="3" s="1"/>
  <c r="AP103" i="3" s="1"/>
  <c r="AQ103" i="3" s="1"/>
  <c r="AR103" i="3" s="1"/>
  <c r="AT103" i="3" s="1"/>
  <c r="AV103" i="3" s="1"/>
  <c r="AX103" i="3" s="1"/>
  <c r="AY103" i="3" s="1"/>
  <c r="AZ103" i="3" s="1"/>
  <c r="P103" i="3"/>
  <c r="O103" i="3"/>
  <c r="Q104" i="3"/>
  <c r="U104" i="3" s="1"/>
  <c r="W104" i="3" s="1"/>
  <c r="X104" i="3" s="1"/>
  <c r="Z104" i="3" s="1"/>
  <c r="AA104" i="3" s="1"/>
  <c r="AB104" i="3" s="1"/>
  <c r="AC104" i="3" s="1"/>
  <c r="AD104" i="3" s="1"/>
  <c r="AF104" i="3" s="1"/>
  <c r="AH104" i="3" s="1"/>
  <c r="AJ104" i="3" s="1"/>
  <c r="AK104" i="3" s="1"/>
  <c r="AL104" i="3" s="1"/>
  <c r="AM104" i="3" s="1"/>
  <c r="AO104" i="3" s="1"/>
  <c r="AP104" i="3" s="1"/>
  <c r="AQ104" i="3" s="1"/>
  <c r="AR104" i="3" s="1"/>
  <c r="AT104" i="3" s="1"/>
  <c r="AV104" i="3" s="1"/>
  <c r="AX104" i="3" s="1"/>
  <c r="AY104" i="3" s="1"/>
  <c r="AZ104" i="3" s="1"/>
  <c r="P104" i="3"/>
  <c r="O104" i="3"/>
  <c r="Q105" i="3"/>
  <c r="U105" i="3" s="1"/>
  <c r="W105" i="3" s="1"/>
  <c r="X105" i="3" s="1"/>
  <c r="Z105" i="3" s="1"/>
  <c r="AA105" i="3" s="1"/>
  <c r="AB105" i="3" s="1"/>
  <c r="AC105" i="3" s="1"/>
  <c r="AD105" i="3" s="1"/>
  <c r="AF105" i="3" s="1"/>
  <c r="AH105" i="3" s="1"/>
  <c r="AJ105" i="3" s="1"/>
  <c r="AK105" i="3" s="1"/>
  <c r="AL105" i="3" s="1"/>
  <c r="AM105" i="3" s="1"/>
  <c r="AO105" i="3" s="1"/>
  <c r="AP105" i="3" s="1"/>
  <c r="AQ105" i="3" s="1"/>
  <c r="AR105" i="3" s="1"/>
  <c r="AT105" i="3" s="1"/>
  <c r="AV105" i="3" s="1"/>
  <c r="AX105" i="3" s="1"/>
  <c r="AY105" i="3" s="1"/>
  <c r="AZ105" i="3" s="1"/>
  <c r="P105" i="3"/>
  <c r="O105" i="3"/>
  <c r="Q106" i="3"/>
  <c r="U106" i="3" s="1"/>
  <c r="W106" i="3" s="1"/>
  <c r="X106" i="3" s="1"/>
  <c r="Z106" i="3" s="1"/>
  <c r="AA106" i="3" s="1"/>
  <c r="AB106" i="3" s="1"/>
  <c r="AC106" i="3" s="1"/>
  <c r="AD106" i="3" s="1"/>
  <c r="AF106" i="3" s="1"/>
  <c r="AH106" i="3" s="1"/>
  <c r="AJ106" i="3" s="1"/>
  <c r="AK106" i="3" s="1"/>
  <c r="AL106" i="3" s="1"/>
  <c r="AM106" i="3" s="1"/>
  <c r="AO106" i="3" s="1"/>
  <c r="AP106" i="3" s="1"/>
  <c r="AQ106" i="3" s="1"/>
  <c r="AR106" i="3" s="1"/>
  <c r="AT106" i="3" s="1"/>
  <c r="AV106" i="3" s="1"/>
  <c r="AX106" i="3" s="1"/>
  <c r="AY106" i="3" s="1"/>
  <c r="AZ106" i="3" s="1"/>
  <c r="P106" i="3"/>
  <c r="O106" i="3"/>
  <c r="Q107" i="3"/>
  <c r="U107" i="3" s="1"/>
  <c r="W107" i="3" s="1"/>
  <c r="X107" i="3" s="1"/>
  <c r="Z107" i="3" s="1"/>
  <c r="AA107" i="3" s="1"/>
  <c r="AB107" i="3" s="1"/>
  <c r="AC107" i="3" s="1"/>
  <c r="AD107" i="3" s="1"/>
  <c r="AF107" i="3" s="1"/>
  <c r="AH107" i="3" s="1"/>
  <c r="AJ107" i="3" s="1"/>
  <c r="AK107" i="3" s="1"/>
  <c r="AL107" i="3" s="1"/>
  <c r="AM107" i="3" s="1"/>
  <c r="AO107" i="3" s="1"/>
  <c r="AP107" i="3" s="1"/>
  <c r="AQ107" i="3" s="1"/>
  <c r="AR107" i="3" s="1"/>
  <c r="AT107" i="3" s="1"/>
  <c r="AV107" i="3" s="1"/>
  <c r="AX107" i="3" s="1"/>
  <c r="AY107" i="3" s="1"/>
  <c r="AZ107" i="3" s="1"/>
  <c r="P107" i="3"/>
  <c r="O107" i="3"/>
  <c r="Q108" i="3"/>
  <c r="U108" i="3" s="1"/>
  <c r="W108" i="3" s="1"/>
  <c r="X108" i="3" s="1"/>
  <c r="Z108" i="3" s="1"/>
  <c r="AA108" i="3" s="1"/>
  <c r="AB108" i="3" s="1"/>
  <c r="AC108" i="3" s="1"/>
  <c r="AD108" i="3" s="1"/>
  <c r="AF108" i="3" s="1"/>
  <c r="AH108" i="3" s="1"/>
  <c r="AJ108" i="3" s="1"/>
  <c r="AK108" i="3" s="1"/>
  <c r="AL108" i="3" s="1"/>
  <c r="AM108" i="3" s="1"/>
  <c r="AO108" i="3" s="1"/>
  <c r="AP108" i="3" s="1"/>
  <c r="AQ108" i="3" s="1"/>
  <c r="AR108" i="3" s="1"/>
  <c r="AT108" i="3" s="1"/>
  <c r="AV108" i="3" s="1"/>
  <c r="AX108" i="3" s="1"/>
  <c r="AY108" i="3" s="1"/>
  <c r="AZ108" i="3" s="1"/>
  <c r="P108" i="3"/>
  <c r="O108" i="3"/>
  <c r="Q109" i="3"/>
  <c r="U109" i="3" s="1"/>
  <c r="W109" i="3" s="1"/>
  <c r="X109" i="3" s="1"/>
  <c r="Z109" i="3" s="1"/>
  <c r="AA109" i="3" s="1"/>
  <c r="AB109" i="3" s="1"/>
  <c r="AC109" i="3" s="1"/>
  <c r="AD109" i="3" s="1"/>
  <c r="AF109" i="3" s="1"/>
  <c r="AH109" i="3" s="1"/>
  <c r="AJ109" i="3" s="1"/>
  <c r="AK109" i="3" s="1"/>
  <c r="AL109" i="3" s="1"/>
  <c r="AM109" i="3" s="1"/>
  <c r="AO109" i="3" s="1"/>
  <c r="AP109" i="3" s="1"/>
  <c r="AQ109" i="3" s="1"/>
  <c r="AR109" i="3" s="1"/>
  <c r="AT109" i="3" s="1"/>
  <c r="AV109" i="3" s="1"/>
  <c r="AX109" i="3" s="1"/>
  <c r="AY109" i="3" s="1"/>
  <c r="AZ109" i="3" s="1"/>
  <c r="P109" i="3"/>
  <c r="O109" i="3"/>
  <c r="Q110" i="3"/>
  <c r="U110" i="3" s="1"/>
  <c r="W110" i="3" s="1"/>
  <c r="X110" i="3" s="1"/>
  <c r="Z110" i="3" s="1"/>
  <c r="AA110" i="3" s="1"/>
  <c r="AB110" i="3" s="1"/>
  <c r="AC110" i="3" s="1"/>
  <c r="AD110" i="3" s="1"/>
  <c r="AF110" i="3" s="1"/>
  <c r="AH110" i="3" s="1"/>
  <c r="AJ110" i="3" s="1"/>
  <c r="AK110" i="3" s="1"/>
  <c r="AL110" i="3" s="1"/>
  <c r="AM110" i="3" s="1"/>
  <c r="AO110" i="3" s="1"/>
  <c r="AP110" i="3" s="1"/>
  <c r="AQ110" i="3" s="1"/>
  <c r="AR110" i="3" s="1"/>
  <c r="AT110" i="3" s="1"/>
  <c r="AV110" i="3" s="1"/>
  <c r="AX110" i="3" s="1"/>
  <c r="AY110" i="3" s="1"/>
  <c r="AZ110" i="3" s="1"/>
  <c r="P110" i="3"/>
  <c r="O110" i="3"/>
  <c r="Q111" i="3"/>
  <c r="U111" i="3" s="1"/>
  <c r="W111" i="3" s="1"/>
  <c r="X111" i="3" s="1"/>
  <c r="Z111" i="3" s="1"/>
  <c r="AA111" i="3" s="1"/>
  <c r="AB111" i="3" s="1"/>
  <c r="AC111" i="3" s="1"/>
  <c r="AD111" i="3" s="1"/>
  <c r="AF111" i="3" s="1"/>
  <c r="AH111" i="3" s="1"/>
  <c r="AJ111" i="3" s="1"/>
  <c r="AK111" i="3" s="1"/>
  <c r="AL111" i="3" s="1"/>
  <c r="AM111" i="3" s="1"/>
  <c r="AO111" i="3" s="1"/>
  <c r="AP111" i="3" s="1"/>
  <c r="AQ111" i="3" s="1"/>
  <c r="AR111" i="3" s="1"/>
  <c r="AT111" i="3" s="1"/>
  <c r="AV111" i="3" s="1"/>
  <c r="AX111" i="3" s="1"/>
  <c r="AY111" i="3" s="1"/>
  <c r="AZ111" i="3" s="1"/>
  <c r="P111" i="3"/>
  <c r="O111" i="3"/>
  <c r="Q112" i="3"/>
  <c r="U112" i="3" s="1"/>
  <c r="W112" i="3" s="1"/>
  <c r="X112" i="3" s="1"/>
  <c r="Z112" i="3" s="1"/>
  <c r="AA112" i="3" s="1"/>
  <c r="AB112" i="3" s="1"/>
  <c r="AC112" i="3" s="1"/>
  <c r="AD112" i="3" s="1"/>
  <c r="AF112" i="3" s="1"/>
  <c r="AH112" i="3" s="1"/>
  <c r="AJ112" i="3" s="1"/>
  <c r="AK112" i="3" s="1"/>
  <c r="AL112" i="3" s="1"/>
  <c r="AM112" i="3" s="1"/>
  <c r="AO112" i="3" s="1"/>
  <c r="AP112" i="3" s="1"/>
  <c r="AQ112" i="3" s="1"/>
  <c r="AR112" i="3" s="1"/>
  <c r="AT112" i="3" s="1"/>
  <c r="AV112" i="3" s="1"/>
  <c r="AX112" i="3" s="1"/>
  <c r="AY112" i="3" s="1"/>
  <c r="AZ112" i="3" s="1"/>
  <c r="P112" i="3"/>
  <c r="O112" i="3"/>
  <c r="Q113" i="3"/>
  <c r="U113" i="3" s="1"/>
  <c r="W113" i="3" s="1"/>
  <c r="X113" i="3" s="1"/>
  <c r="Z113" i="3" s="1"/>
  <c r="AA113" i="3" s="1"/>
  <c r="AB113" i="3" s="1"/>
  <c r="AC113" i="3" s="1"/>
  <c r="AD113" i="3" s="1"/>
  <c r="AF113" i="3" s="1"/>
  <c r="AH113" i="3" s="1"/>
  <c r="AJ113" i="3" s="1"/>
  <c r="AK113" i="3" s="1"/>
  <c r="AL113" i="3" s="1"/>
  <c r="AM113" i="3" s="1"/>
  <c r="AO113" i="3" s="1"/>
  <c r="AP113" i="3" s="1"/>
  <c r="AQ113" i="3" s="1"/>
  <c r="AR113" i="3" s="1"/>
  <c r="AT113" i="3" s="1"/>
  <c r="AV113" i="3" s="1"/>
  <c r="AX113" i="3" s="1"/>
  <c r="AY113" i="3" s="1"/>
  <c r="AZ113" i="3" s="1"/>
  <c r="P113" i="3"/>
  <c r="O113" i="3"/>
  <c r="Q114" i="3"/>
  <c r="U114" i="3" s="1"/>
  <c r="W114" i="3" s="1"/>
  <c r="X114" i="3" s="1"/>
  <c r="Z114" i="3" s="1"/>
  <c r="AA114" i="3" s="1"/>
  <c r="AB114" i="3" s="1"/>
  <c r="AC114" i="3" s="1"/>
  <c r="AD114" i="3" s="1"/>
  <c r="AF114" i="3" s="1"/>
  <c r="AH114" i="3" s="1"/>
  <c r="AJ114" i="3" s="1"/>
  <c r="AK114" i="3" s="1"/>
  <c r="AL114" i="3" s="1"/>
  <c r="AM114" i="3" s="1"/>
  <c r="AO114" i="3" s="1"/>
  <c r="AP114" i="3" s="1"/>
  <c r="AQ114" i="3" s="1"/>
  <c r="AR114" i="3" s="1"/>
  <c r="AT114" i="3" s="1"/>
  <c r="AV114" i="3" s="1"/>
  <c r="AX114" i="3" s="1"/>
  <c r="AY114" i="3" s="1"/>
  <c r="AZ114" i="3" s="1"/>
  <c r="P114" i="3"/>
  <c r="O114" i="3"/>
  <c r="Q115" i="3"/>
  <c r="U115" i="3" s="1"/>
  <c r="W115" i="3" s="1"/>
  <c r="X115" i="3" s="1"/>
  <c r="Z115" i="3" s="1"/>
  <c r="AA115" i="3" s="1"/>
  <c r="AB115" i="3" s="1"/>
  <c r="AC115" i="3" s="1"/>
  <c r="AD115" i="3" s="1"/>
  <c r="AF115" i="3" s="1"/>
  <c r="AH115" i="3" s="1"/>
  <c r="AJ115" i="3" s="1"/>
  <c r="AK115" i="3" s="1"/>
  <c r="AL115" i="3" s="1"/>
  <c r="AM115" i="3" s="1"/>
  <c r="AO115" i="3" s="1"/>
  <c r="AP115" i="3" s="1"/>
  <c r="AQ115" i="3" s="1"/>
  <c r="AR115" i="3" s="1"/>
  <c r="AT115" i="3" s="1"/>
  <c r="AV115" i="3" s="1"/>
  <c r="AX115" i="3" s="1"/>
  <c r="AY115" i="3" s="1"/>
  <c r="AZ115" i="3" s="1"/>
  <c r="P115" i="3"/>
  <c r="O115" i="3"/>
  <c r="Q116" i="3"/>
  <c r="U116" i="3" s="1"/>
  <c r="W116" i="3" s="1"/>
  <c r="X116" i="3" s="1"/>
  <c r="Z116" i="3" s="1"/>
  <c r="AA116" i="3" s="1"/>
  <c r="AB116" i="3" s="1"/>
  <c r="AC116" i="3" s="1"/>
  <c r="AD116" i="3" s="1"/>
  <c r="AF116" i="3" s="1"/>
  <c r="AH116" i="3" s="1"/>
  <c r="AJ116" i="3" s="1"/>
  <c r="AK116" i="3" s="1"/>
  <c r="AL116" i="3" s="1"/>
  <c r="AM116" i="3" s="1"/>
  <c r="AO116" i="3" s="1"/>
  <c r="AP116" i="3" s="1"/>
  <c r="AQ116" i="3" s="1"/>
  <c r="AR116" i="3" s="1"/>
  <c r="AT116" i="3" s="1"/>
  <c r="AV116" i="3" s="1"/>
  <c r="AX116" i="3" s="1"/>
  <c r="AY116" i="3" s="1"/>
  <c r="AZ116" i="3" s="1"/>
  <c r="P116" i="3"/>
  <c r="O116" i="3"/>
  <c r="Q117" i="3"/>
  <c r="U117" i="3" s="1"/>
  <c r="W117" i="3" s="1"/>
  <c r="X117" i="3" s="1"/>
  <c r="Z117" i="3" s="1"/>
  <c r="AA117" i="3" s="1"/>
  <c r="AB117" i="3" s="1"/>
  <c r="AC117" i="3" s="1"/>
  <c r="AD117" i="3" s="1"/>
  <c r="AF117" i="3" s="1"/>
  <c r="AH117" i="3" s="1"/>
  <c r="AJ117" i="3" s="1"/>
  <c r="AK117" i="3" s="1"/>
  <c r="AL117" i="3" s="1"/>
  <c r="AM117" i="3" s="1"/>
  <c r="AO117" i="3" s="1"/>
  <c r="AP117" i="3" s="1"/>
  <c r="AQ117" i="3" s="1"/>
  <c r="AR117" i="3" s="1"/>
  <c r="AT117" i="3" s="1"/>
  <c r="AV117" i="3" s="1"/>
  <c r="AX117" i="3" s="1"/>
  <c r="AY117" i="3" s="1"/>
  <c r="AZ117" i="3" s="1"/>
  <c r="P117" i="3"/>
  <c r="O117" i="3"/>
  <c r="Q120" i="3"/>
  <c r="U120" i="3" s="1"/>
  <c r="W120" i="3" s="1"/>
  <c r="X120" i="3" s="1"/>
  <c r="Z120" i="3" s="1"/>
  <c r="AA120" i="3" s="1"/>
  <c r="AB120" i="3" s="1"/>
  <c r="AC120" i="3" s="1"/>
  <c r="AD120" i="3" s="1"/>
  <c r="AF120" i="3" s="1"/>
  <c r="AH120" i="3" s="1"/>
  <c r="AJ120" i="3" s="1"/>
  <c r="AK120" i="3" s="1"/>
  <c r="AL120" i="3" s="1"/>
  <c r="AM120" i="3" s="1"/>
  <c r="AO120" i="3" s="1"/>
  <c r="AP120" i="3" s="1"/>
  <c r="AQ120" i="3" s="1"/>
  <c r="AR120" i="3" s="1"/>
  <c r="AT120" i="3" s="1"/>
  <c r="AV120" i="3" s="1"/>
  <c r="AX120" i="3" s="1"/>
  <c r="AY120" i="3" s="1"/>
  <c r="AZ120" i="3" s="1"/>
  <c r="P120" i="3"/>
  <c r="O120" i="3"/>
  <c r="Q123" i="3"/>
  <c r="U123" i="3" s="1"/>
  <c r="W123" i="3" s="1"/>
  <c r="X123" i="3" s="1"/>
  <c r="Z123" i="3" s="1"/>
  <c r="AA123" i="3" s="1"/>
  <c r="AB123" i="3" s="1"/>
  <c r="AC123" i="3" s="1"/>
  <c r="AD123" i="3" s="1"/>
  <c r="AF123" i="3" s="1"/>
  <c r="AH123" i="3" s="1"/>
  <c r="AJ123" i="3" s="1"/>
  <c r="AK123" i="3" s="1"/>
  <c r="AL123" i="3" s="1"/>
  <c r="AM123" i="3" s="1"/>
  <c r="AO123" i="3" s="1"/>
  <c r="AP123" i="3" s="1"/>
  <c r="AQ123" i="3" s="1"/>
  <c r="AR123" i="3" s="1"/>
  <c r="AT123" i="3" s="1"/>
  <c r="AV123" i="3" s="1"/>
  <c r="AX123" i="3" s="1"/>
  <c r="AY123" i="3" s="1"/>
  <c r="AZ123" i="3" s="1"/>
  <c r="P123" i="3"/>
  <c r="O123" i="3"/>
  <c r="Q126" i="3"/>
  <c r="U126" i="3" s="1"/>
  <c r="W126" i="3" s="1"/>
  <c r="X126" i="3" s="1"/>
  <c r="Z126" i="3" s="1"/>
  <c r="AA126" i="3" s="1"/>
  <c r="AB126" i="3" s="1"/>
  <c r="AC126" i="3" s="1"/>
  <c r="AD126" i="3" s="1"/>
  <c r="AF126" i="3" s="1"/>
  <c r="AH126" i="3" s="1"/>
  <c r="AJ126" i="3" s="1"/>
  <c r="AK126" i="3" s="1"/>
  <c r="AL126" i="3" s="1"/>
  <c r="AM126" i="3" s="1"/>
  <c r="AO126" i="3" s="1"/>
  <c r="AP126" i="3" s="1"/>
  <c r="AQ126" i="3" s="1"/>
  <c r="AR126" i="3" s="1"/>
  <c r="AT126" i="3" s="1"/>
  <c r="AV126" i="3" s="1"/>
  <c r="AX126" i="3" s="1"/>
  <c r="AY126" i="3" s="1"/>
  <c r="AZ126" i="3" s="1"/>
  <c r="P126" i="3"/>
  <c r="O126" i="3"/>
  <c r="Q129" i="3"/>
  <c r="U129" i="3" s="1"/>
  <c r="W129" i="3" s="1"/>
  <c r="X129" i="3" s="1"/>
  <c r="Z129" i="3" s="1"/>
  <c r="AA129" i="3" s="1"/>
  <c r="AB129" i="3" s="1"/>
  <c r="AC129" i="3" s="1"/>
  <c r="AD129" i="3" s="1"/>
  <c r="AF129" i="3" s="1"/>
  <c r="AH129" i="3" s="1"/>
  <c r="AJ129" i="3" s="1"/>
  <c r="AK129" i="3" s="1"/>
  <c r="AL129" i="3" s="1"/>
  <c r="AM129" i="3" s="1"/>
  <c r="AO129" i="3" s="1"/>
  <c r="AP129" i="3" s="1"/>
  <c r="AQ129" i="3" s="1"/>
  <c r="AR129" i="3" s="1"/>
  <c r="AT129" i="3" s="1"/>
  <c r="AV129" i="3" s="1"/>
  <c r="AX129" i="3" s="1"/>
  <c r="AY129" i="3" s="1"/>
  <c r="AZ129" i="3" s="1"/>
  <c r="P129" i="3"/>
  <c r="O129" i="3"/>
  <c r="Q132" i="3"/>
  <c r="U132" i="3" s="1"/>
  <c r="W132" i="3" s="1"/>
  <c r="X132" i="3" s="1"/>
  <c r="Z132" i="3" s="1"/>
  <c r="AA132" i="3" s="1"/>
  <c r="AB132" i="3" s="1"/>
  <c r="AC132" i="3" s="1"/>
  <c r="AD132" i="3" s="1"/>
  <c r="AF132" i="3" s="1"/>
  <c r="AH132" i="3" s="1"/>
  <c r="AJ132" i="3" s="1"/>
  <c r="AK132" i="3" s="1"/>
  <c r="AL132" i="3" s="1"/>
  <c r="AM132" i="3" s="1"/>
  <c r="AO132" i="3" s="1"/>
  <c r="AP132" i="3" s="1"/>
  <c r="AQ132" i="3" s="1"/>
  <c r="AR132" i="3" s="1"/>
  <c r="AT132" i="3" s="1"/>
  <c r="AV132" i="3" s="1"/>
  <c r="AX132" i="3" s="1"/>
  <c r="AY132" i="3" s="1"/>
  <c r="AZ132" i="3" s="1"/>
  <c r="P132" i="3"/>
  <c r="O132" i="3"/>
  <c r="Q155" i="3"/>
  <c r="P155" i="3"/>
  <c r="O155" i="3"/>
  <c r="Q157" i="3"/>
  <c r="P157" i="3"/>
  <c r="O157" i="3"/>
  <c r="Q159" i="3"/>
  <c r="U159" i="3" s="1"/>
  <c r="W159" i="3" s="1"/>
  <c r="X159" i="3" s="1"/>
  <c r="Z159" i="3" s="1"/>
  <c r="AA159" i="3" s="1"/>
  <c r="AB159" i="3" s="1"/>
  <c r="AC159" i="3" s="1"/>
  <c r="AD159" i="3" s="1"/>
  <c r="AF159" i="3" s="1"/>
  <c r="AH159" i="3" s="1"/>
  <c r="AJ159" i="3" s="1"/>
  <c r="AK159" i="3" s="1"/>
  <c r="AL159" i="3" s="1"/>
  <c r="AM159" i="3" s="1"/>
  <c r="AO159" i="3" s="1"/>
  <c r="AP159" i="3" s="1"/>
  <c r="AQ159" i="3" s="1"/>
  <c r="AR159" i="3" s="1"/>
  <c r="AT159" i="3" s="1"/>
  <c r="AV159" i="3" s="1"/>
  <c r="AX159" i="3" s="1"/>
  <c r="AY159" i="3" s="1"/>
  <c r="AZ159" i="3" s="1"/>
  <c r="P159" i="3"/>
  <c r="O159" i="3"/>
  <c r="Q161" i="3"/>
  <c r="U161" i="3" s="1"/>
  <c r="W161" i="3" s="1"/>
  <c r="X161" i="3" s="1"/>
  <c r="Z161" i="3" s="1"/>
  <c r="AA161" i="3" s="1"/>
  <c r="AB161" i="3" s="1"/>
  <c r="AC161" i="3" s="1"/>
  <c r="AD161" i="3" s="1"/>
  <c r="AF161" i="3" s="1"/>
  <c r="AH161" i="3" s="1"/>
  <c r="AJ161" i="3" s="1"/>
  <c r="AK161" i="3" s="1"/>
  <c r="AL161" i="3" s="1"/>
  <c r="AM161" i="3" s="1"/>
  <c r="AO161" i="3" s="1"/>
  <c r="AP161" i="3" s="1"/>
  <c r="AQ161" i="3" s="1"/>
  <c r="AR161" i="3" s="1"/>
  <c r="AT161" i="3" s="1"/>
  <c r="AV161" i="3" s="1"/>
  <c r="AX161" i="3" s="1"/>
  <c r="AY161" i="3" s="1"/>
  <c r="AZ161" i="3" s="1"/>
  <c r="P161" i="3"/>
  <c r="O161" i="3"/>
  <c r="Q166" i="3"/>
  <c r="U166" i="3" s="1"/>
  <c r="W166" i="3" s="1"/>
  <c r="X166" i="3" s="1"/>
  <c r="Z166" i="3" s="1"/>
  <c r="AA166" i="3" s="1"/>
  <c r="AB166" i="3" s="1"/>
  <c r="AC166" i="3" s="1"/>
  <c r="AD166" i="3" s="1"/>
  <c r="AF166" i="3" s="1"/>
  <c r="AH166" i="3" s="1"/>
  <c r="AJ166" i="3" s="1"/>
  <c r="AK166" i="3" s="1"/>
  <c r="AL166" i="3" s="1"/>
  <c r="AM166" i="3" s="1"/>
  <c r="AO166" i="3" s="1"/>
  <c r="AP166" i="3" s="1"/>
  <c r="AQ166" i="3" s="1"/>
  <c r="AR166" i="3" s="1"/>
  <c r="AT166" i="3" s="1"/>
  <c r="AV166" i="3" s="1"/>
  <c r="AX166" i="3" s="1"/>
  <c r="AY166" i="3" s="1"/>
  <c r="AZ166" i="3" s="1"/>
  <c r="P166" i="3"/>
  <c r="O166" i="3"/>
  <c r="P2" i="15"/>
  <c r="S2" i="15" s="1"/>
  <c r="U2" i="15" s="1"/>
  <c r="V2" i="15" s="1"/>
  <c r="X2" i="15" s="1"/>
  <c r="Y2" i="15" s="1"/>
  <c r="Z2" i="15" s="1"/>
  <c r="AA2" i="15" s="1"/>
  <c r="AB2" i="15" s="1"/>
  <c r="AD2" i="15" s="1"/>
  <c r="AF2" i="15" s="1"/>
  <c r="AH2" i="15" s="1"/>
  <c r="AI2" i="15" s="1"/>
  <c r="AJ2" i="15" s="1"/>
  <c r="AK2" i="15" s="1"/>
  <c r="AM2" i="15" s="1"/>
  <c r="AN2" i="15" s="1"/>
  <c r="AO2" i="15" s="1"/>
  <c r="AP2" i="15" s="1"/>
  <c r="AR2" i="15" s="1"/>
  <c r="AT2" i="15" s="1"/>
  <c r="AV2" i="15" s="1"/>
  <c r="AW2" i="15" s="1"/>
  <c r="AX2" i="15" s="1"/>
  <c r="O2" i="15"/>
  <c r="N2" i="15"/>
  <c r="P3" i="15"/>
  <c r="S3" i="15" s="1"/>
  <c r="U3" i="15" s="1"/>
  <c r="V3" i="15" s="1"/>
  <c r="X3" i="15" s="1"/>
  <c r="Y3" i="15" s="1"/>
  <c r="Z3" i="15" s="1"/>
  <c r="AA3" i="15" s="1"/>
  <c r="AB3" i="15" s="1"/>
  <c r="AD3" i="15" s="1"/>
  <c r="AF3" i="15" s="1"/>
  <c r="AH3" i="15" s="1"/>
  <c r="AI3" i="15" s="1"/>
  <c r="AJ3" i="15" s="1"/>
  <c r="AK3" i="15" s="1"/>
  <c r="AM3" i="15" s="1"/>
  <c r="AN3" i="15" s="1"/>
  <c r="AO3" i="15" s="1"/>
  <c r="AP3" i="15" s="1"/>
  <c r="AR3" i="15" s="1"/>
  <c r="AT3" i="15" s="1"/>
  <c r="AV3" i="15" s="1"/>
  <c r="AW3" i="15" s="1"/>
  <c r="AX3" i="15" s="1"/>
  <c r="O3" i="15"/>
  <c r="N3" i="15"/>
  <c r="P4" i="15"/>
  <c r="S4" i="15" s="1"/>
  <c r="U4" i="15" s="1"/>
  <c r="V4" i="15" s="1"/>
  <c r="X4" i="15" s="1"/>
  <c r="Y4" i="15" s="1"/>
  <c r="Z4" i="15" s="1"/>
  <c r="AA4" i="15" s="1"/>
  <c r="AB4" i="15" s="1"/>
  <c r="AD4" i="15" s="1"/>
  <c r="AF4" i="15" s="1"/>
  <c r="AH4" i="15" s="1"/>
  <c r="AI4" i="15" s="1"/>
  <c r="AJ4" i="15" s="1"/>
  <c r="AK4" i="15" s="1"/>
  <c r="AM4" i="15" s="1"/>
  <c r="AN4" i="15" s="1"/>
  <c r="AO4" i="15" s="1"/>
  <c r="AP4" i="15" s="1"/>
  <c r="AR4" i="15" s="1"/>
  <c r="AT4" i="15" s="1"/>
  <c r="AV4" i="15" s="1"/>
  <c r="AW4" i="15" s="1"/>
  <c r="AX4" i="15" s="1"/>
  <c r="O4" i="15"/>
  <c r="N4" i="15"/>
  <c r="P5" i="15"/>
  <c r="S5" i="15" s="1"/>
  <c r="U5" i="15" s="1"/>
  <c r="V5" i="15" s="1"/>
  <c r="X5" i="15" s="1"/>
  <c r="Y5" i="15" s="1"/>
  <c r="Z5" i="15" s="1"/>
  <c r="AA5" i="15" s="1"/>
  <c r="AB5" i="15" s="1"/>
  <c r="AD5" i="15" s="1"/>
  <c r="AF5" i="15" s="1"/>
  <c r="AH5" i="15" s="1"/>
  <c r="AI5" i="15" s="1"/>
  <c r="AJ5" i="15" s="1"/>
  <c r="AK5" i="15" s="1"/>
  <c r="AM5" i="15" s="1"/>
  <c r="AN5" i="15" s="1"/>
  <c r="AO5" i="15" s="1"/>
  <c r="AP5" i="15" s="1"/>
  <c r="AR5" i="15" s="1"/>
  <c r="AT5" i="15" s="1"/>
  <c r="AV5" i="15" s="1"/>
  <c r="AW5" i="15" s="1"/>
  <c r="AX5" i="15" s="1"/>
  <c r="O5" i="15"/>
  <c r="N5" i="15"/>
  <c r="P6" i="15"/>
  <c r="S6" i="15" s="1"/>
  <c r="U6" i="15" s="1"/>
  <c r="V6" i="15" s="1"/>
  <c r="X6" i="15" s="1"/>
  <c r="Y6" i="15" s="1"/>
  <c r="Z6" i="15" s="1"/>
  <c r="AA6" i="15" s="1"/>
  <c r="AB6" i="15" s="1"/>
  <c r="AD6" i="15" s="1"/>
  <c r="AF6" i="15" s="1"/>
  <c r="AH6" i="15" s="1"/>
  <c r="AI6" i="15" s="1"/>
  <c r="AJ6" i="15" s="1"/>
  <c r="AK6" i="15" s="1"/>
  <c r="AM6" i="15" s="1"/>
  <c r="AN6" i="15" s="1"/>
  <c r="AO6" i="15" s="1"/>
  <c r="AP6" i="15" s="1"/>
  <c r="AR6" i="15" s="1"/>
  <c r="AT6" i="15" s="1"/>
  <c r="AV6" i="15" s="1"/>
  <c r="AW6" i="15" s="1"/>
  <c r="AX6" i="15" s="1"/>
  <c r="O6" i="15"/>
  <c r="N6" i="15"/>
  <c r="P7" i="15"/>
  <c r="S7" i="15" s="1"/>
  <c r="U7" i="15" s="1"/>
  <c r="V7" i="15" s="1"/>
  <c r="X7" i="15" s="1"/>
  <c r="Y7" i="15" s="1"/>
  <c r="Z7" i="15" s="1"/>
  <c r="AA7" i="15" s="1"/>
  <c r="AB7" i="15" s="1"/>
  <c r="AD7" i="15" s="1"/>
  <c r="AF7" i="15" s="1"/>
  <c r="AH7" i="15" s="1"/>
  <c r="AI7" i="15" s="1"/>
  <c r="AJ7" i="15" s="1"/>
  <c r="AK7" i="15" s="1"/>
  <c r="AM7" i="15" s="1"/>
  <c r="AN7" i="15" s="1"/>
  <c r="AO7" i="15" s="1"/>
  <c r="AP7" i="15" s="1"/>
  <c r="AR7" i="15" s="1"/>
  <c r="AT7" i="15" s="1"/>
  <c r="AV7" i="15" s="1"/>
  <c r="AW7" i="15" s="1"/>
  <c r="AX7" i="15" s="1"/>
  <c r="O7" i="15"/>
  <c r="N7" i="15"/>
  <c r="P8" i="15"/>
  <c r="S8" i="15" s="1"/>
  <c r="U8" i="15" s="1"/>
  <c r="V8" i="15" s="1"/>
  <c r="X8" i="15" s="1"/>
  <c r="Y8" i="15" s="1"/>
  <c r="Z8" i="15" s="1"/>
  <c r="AA8" i="15" s="1"/>
  <c r="AB8" i="15" s="1"/>
  <c r="AD8" i="15" s="1"/>
  <c r="AF8" i="15" s="1"/>
  <c r="AH8" i="15" s="1"/>
  <c r="AI8" i="15" s="1"/>
  <c r="AJ8" i="15" s="1"/>
  <c r="AK8" i="15" s="1"/>
  <c r="AM8" i="15" s="1"/>
  <c r="AN8" i="15" s="1"/>
  <c r="AO8" i="15" s="1"/>
  <c r="AP8" i="15" s="1"/>
  <c r="AR8" i="15" s="1"/>
  <c r="AT8" i="15" s="1"/>
  <c r="AV8" i="15" s="1"/>
  <c r="AW8" i="15" s="1"/>
  <c r="AX8" i="15" s="1"/>
  <c r="O8" i="15"/>
  <c r="N8" i="15"/>
  <c r="P9" i="15"/>
  <c r="S9" i="15" s="1"/>
  <c r="U9" i="15" s="1"/>
  <c r="V9" i="15" s="1"/>
  <c r="X9" i="15" s="1"/>
  <c r="Y9" i="15" s="1"/>
  <c r="Z9" i="15" s="1"/>
  <c r="AA9" i="15" s="1"/>
  <c r="AB9" i="15" s="1"/>
  <c r="AD9" i="15" s="1"/>
  <c r="AF9" i="15" s="1"/>
  <c r="AH9" i="15" s="1"/>
  <c r="AI9" i="15" s="1"/>
  <c r="AJ9" i="15" s="1"/>
  <c r="AK9" i="15" s="1"/>
  <c r="AM9" i="15" s="1"/>
  <c r="AN9" i="15" s="1"/>
  <c r="AO9" i="15" s="1"/>
  <c r="AP9" i="15" s="1"/>
  <c r="AR9" i="15" s="1"/>
  <c r="AT9" i="15" s="1"/>
  <c r="AV9" i="15" s="1"/>
  <c r="AW9" i="15" s="1"/>
  <c r="AX9" i="15" s="1"/>
  <c r="O9" i="15"/>
  <c r="N9" i="15"/>
  <c r="P10" i="15"/>
  <c r="S10" i="15" s="1"/>
  <c r="U10" i="15" s="1"/>
  <c r="V10" i="15" s="1"/>
  <c r="X10" i="15" s="1"/>
  <c r="Y10" i="15" s="1"/>
  <c r="Z10" i="15" s="1"/>
  <c r="AA10" i="15" s="1"/>
  <c r="AB10" i="15" s="1"/>
  <c r="AD10" i="15" s="1"/>
  <c r="AF10" i="15" s="1"/>
  <c r="AH10" i="15" s="1"/>
  <c r="AI10" i="15" s="1"/>
  <c r="AJ10" i="15" s="1"/>
  <c r="AK10" i="15" s="1"/>
  <c r="AM10" i="15" s="1"/>
  <c r="AN10" i="15" s="1"/>
  <c r="AO10" i="15" s="1"/>
  <c r="AP10" i="15" s="1"/>
  <c r="AR10" i="15" s="1"/>
  <c r="AT10" i="15" s="1"/>
  <c r="AV10" i="15" s="1"/>
  <c r="AW10" i="15" s="1"/>
  <c r="AX10" i="15" s="1"/>
  <c r="O10" i="15"/>
  <c r="N10" i="15"/>
  <c r="P11" i="15"/>
  <c r="S11" i="15" s="1"/>
  <c r="U11" i="15" s="1"/>
  <c r="V11" i="15" s="1"/>
  <c r="X11" i="15" s="1"/>
  <c r="Y11" i="15" s="1"/>
  <c r="Z11" i="15" s="1"/>
  <c r="AA11" i="15" s="1"/>
  <c r="AB11" i="15" s="1"/>
  <c r="AD11" i="15" s="1"/>
  <c r="AF11" i="15" s="1"/>
  <c r="AH11" i="15" s="1"/>
  <c r="AI11" i="15" s="1"/>
  <c r="AJ11" i="15" s="1"/>
  <c r="AK11" i="15" s="1"/>
  <c r="AM11" i="15" s="1"/>
  <c r="AN11" i="15" s="1"/>
  <c r="AO11" i="15" s="1"/>
  <c r="AP11" i="15" s="1"/>
  <c r="AR11" i="15" s="1"/>
  <c r="AT11" i="15" s="1"/>
  <c r="AV11" i="15" s="1"/>
  <c r="AW11" i="15" s="1"/>
  <c r="AX11" i="15" s="1"/>
  <c r="O11" i="15"/>
  <c r="N11" i="15"/>
  <c r="P12" i="15"/>
  <c r="S12" i="15" s="1"/>
  <c r="U12" i="15" s="1"/>
  <c r="V12" i="15" s="1"/>
  <c r="X12" i="15" s="1"/>
  <c r="Y12" i="15" s="1"/>
  <c r="Z12" i="15" s="1"/>
  <c r="AA12" i="15" s="1"/>
  <c r="AB12" i="15" s="1"/>
  <c r="AD12" i="15" s="1"/>
  <c r="AF12" i="15" s="1"/>
  <c r="AH12" i="15" s="1"/>
  <c r="AI12" i="15" s="1"/>
  <c r="AJ12" i="15" s="1"/>
  <c r="AK12" i="15" s="1"/>
  <c r="AM12" i="15" s="1"/>
  <c r="AN12" i="15" s="1"/>
  <c r="AO12" i="15" s="1"/>
  <c r="AP12" i="15" s="1"/>
  <c r="AR12" i="15" s="1"/>
  <c r="AT12" i="15" s="1"/>
  <c r="AV12" i="15" s="1"/>
  <c r="AW12" i="15" s="1"/>
  <c r="AX12" i="15" s="1"/>
  <c r="O12" i="15"/>
  <c r="N12" i="15"/>
  <c r="P13" i="15"/>
  <c r="S13" i="15" s="1"/>
  <c r="U13" i="15" s="1"/>
  <c r="V13" i="15" s="1"/>
  <c r="X13" i="15" s="1"/>
  <c r="Y13" i="15" s="1"/>
  <c r="Z13" i="15" s="1"/>
  <c r="AA13" i="15" s="1"/>
  <c r="AB13" i="15" s="1"/>
  <c r="AD13" i="15" s="1"/>
  <c r="AF13" i="15" s="1"/>
  <c r="AH13" i="15" s="1"/>
  <c r="AI13" i="15" s="1"/>
  <c r="AJ13" i="15" s="1"/>
  <c r="AK13" i="15" s="1"/>
  <c r="AM13" i="15" s="1"/>
  <c r="AN13" i="15" s="1"/>
  <c r="AO13" i="15" s="1"/>
  <c r="AP13" i="15" s="1"/>
  <c r="AR13" i="15" s="1"/>
  <c r="AT13" i="15" s="1"/>
  <c r="AV13" i="15" s="1"/>
  <c r="AW13" i="15" s="1"/>
  <c r="AX13" i="15" s="1"/>
  <c r="O13" i="15"/>
  <c r="N13" i="15"/>
  <c r="P14" i="15"/>
  <c r="S14" i="15" s="1"/>
  <c r="U14" i="15" s="1"/>
  <c r="V14" i="15" s="1"/>
  <c r="X14" i="15" s="1"/>
  <c r="Y14" i="15" s="1"/>
  <c r="Z14" i="15" s="1"/>
  <c r="AA14" i="15" s="1"/>
  <c r="AB14" i="15" s="1"/>
  <c r="AD14" i="15" s="1"/>
  <c r="AF14" i="15" s="1"/>
  <c r="AH14" i="15" s="1"/>
  <c r="AI14" i="15" s="1"/>
  <c r="AJ14" i="15" s="1"/>
  <c r="AK14" i="15" s="1"/>
  <c r="AM14" i="15" s="1"/>
  <c r="AN14" i="15" s="1"/>
  <c r="AO14" i="15" s="1"/>
  <c r="AP14" i="15" s="1"/>
  <c r="AR14" i="15" s="1"/>
  <c r="AT14" i="15" s="1"/>
  <c r="AV14" i="15" s="1"/>
  <c r="AW14" i="15" s="1"/>
  <c r="AX14" i="15" s="1"/>
  <c r="O14" i="15"/>
  <c r="N14" i="15"/>
  <c r="P15" i="15"/>
  <c r="S15" i="15" s="1"/>
  <c r="U15" i="15" s="1"/>
  <c r="V15" i="15" s="1"/>
  <c r="X15" i="15" s="1"/>
  <c r="Y15" i="15" s="1"/>
  <c r="Z15" i="15" s="1"/>
  <c r="AA15" i="15" s="1"/>
  <c r="AB15" i="15" s="1"/>
  <c r="AD15" i="15" s="1"/>
  <c r="AF15" i="15" s="1"/>
  <c r="AH15" i="15" s="1"/>
  <c r="AI15" i="15" s="1"/>
  <c r="AJ15" i="15" s="1"/>
  <c r="AK15" i="15" s="1"/>
  <c r="AM15" i="15" s="1"/>
  <c r="AN15" i="15" s="1"/>
  <c r="AO15" i="15" s="1"/>
  <c r="AP15" i="15" s="1"/>
  <c r="AR15" i="15" s="1"/>
  <c r="AT15" i="15" s="1"/>
  <c r="AV15" i="15" s="1"/>
  <c r="AW15" i="15" s="1"/>
  <c r="AX15" i="15" s="1"/>
  <c r="O15" i="15"/>
  <c r="N15" i="15"/>
  <c r="P16" i="15"/>
  <c r="S16" i="15" s="1"/>
  <c r="U16" i="15" s="1"/>
  <c r="V16" i="15" s="1"/>
  <c r="X16" i="15" s="1"/>
  <c r="Y16" i="15" s="1"/>
  <c r="Z16" i="15" s="1"/>
  <c r="AA16" i="15" s="1"/>
  <c r="AB16" i="15" s="1"/>
  <c r="AD16" i="15" s="1"/>
  <c r="AF16" i="15" s="1"/>
  <c r="AH16" i="15" s="1"/>
  <c r="AI16" i="15" s="1"/>
  <c r="AJ16" i="15" s="1"/>
  <c r="AK16" i="15" s="1"/>
  <c r="AM16" i="15" s="1"/>
  <c r="AN16" i="15" s="1"/>
  <c r="AO16" i="15" s="1"/>
  <c r="AP16" i="15" s="1"/>
  <c r="AR16" i="15" s="1"/>
  <c r="AT16" i="15" s="1"/>
  <c r="AV16" i="15" s="1"/>
  <c r="AW16" i="15" s="1"/>
  <c r="AX16" i="15" s="1"/>
  <c r="O16" i="15"/>
  <c r="N16" i="15"/>
  <c r="P17" i="15"/>
  <c r="S17" i="15" s="1"/>
  <c r="U17" i="15" s="1"/>
  <c r="V17" i="15" s="1"/>
  <c r="X17" i="15" s="1"/>
  <c r="Y17" i="15" s="1"/>
  <c r="Z17" i="15" s="1"/>
  <c r="AA17" i="15" s="1"/>
  <c r="AB17" i="15" s="1"/>
  <c r="AD17" i="15" s="1"/>
  <c r="AF17" i="15" s="1"/>
  <c r="AH17" i="15" s="1"/>
  <c r="AI17" i="15" s="1"/>
  <c r="AJ17" i="15" s="1"/>
  <c r="AK17" i="15" s="1"/>
  <c r="AM17" i="15" s="1"/>
  <c r="AN17" i="15" s="1"/>
  <c r="AO17" i="15" s="1"/>
  <c r="AP17" i="15" s="1"/>
  <c r="AR17" i="15" s="1"/>
  <c r="AT17" i="15" s="1"/>
  <c r="AV17" i="15" s="1"/>
  <c r="AW17" i="15" s="1"/>
  <c r="AX17" i="15" s="1"/>
  <c r="O17" i="15"/>
  <c r="N17" i="15"/>
  <c r="P18" i="15"/>
  <c r="O18" i="15"/>
  <c r="N18" i="15"/>
  <c r="P19" i="15"/>
  <c r="O19" i="15"/>
  <c r="N19" i="15"/>
  <c r="P20" i="15"/>
  <c r="S20" i="15" s="1"/>
  <c r="U20" i="15" s="1"/>
  <c r="V20" i="15" s="1"/>
  <c r="X20" i="15" s="1"/>
  <c r="Y20" i="15" s="1"/>
  <c r="Z20" i="15" s="1"/>
  <c r="AA20" i="15" s="1"/>
  <c r="AB20" i="15" s="1"/>
  <c r="AD20" i="15" s="1"/>
  <c r="AF20" i="15" s="1"/>
  <c r="AH20" i="15" s="1"/>
  <c r="AI20" i="15" s="1"/>
  <c r="AJ20" i="15" s="1"/>
  <c r="AK20" i="15" s="1"/>
  <c r="AM20" i="15" s="1"/>
  <c r="AN20" i="15" s="1"/>
  <c r="AO20" i="15" s="1"/>
  <c r="AP20" i="15" s="1"/>
  <c r="AR20" i="15" s="1"/>
  <c r="AT20" i="15" s="1"/>
  <c r="AV20" i="15" s="1"/>
  <c r="AW20" i="15" s="1"/>
  <c r="AX20" i="15" s="1"/>
  <c r="O20" i="15"/>
  <c r="N20" i="15"/>
  <c r="P21" i="15"/>
  <c r="O21" i="15"/>
  <c r="N21" i="15"/>
  <c r="P22" i="15"/>
  <c r="S22" i="15" s="1"/>
  <c r="U22" i="15" s="1"/>
  <c r="V22" i="15" s="1"/>
  <c r="X22" i="15" s="1"/>
  <c r="Y22" i="15" s="1"/>
  <c r="Z22" i="15" s="1"/>
  <c r="AA22" i="15" s="1"/>
  <c r="AB22" i="15" s="1"/>
  <c r="AD22" i="15" s="1"/>
  <c r="AF22" i="15" s="1"/>
  <c r="AH22" i="15" s="1"/>
  <c r="AI22" i="15" s="1"/>
  <c r="AJ22" i="15" s="1"/>
  <c r="AK22" i="15" s="1"/>
  <c r="AM22" i="15" s="1"/>
  <c r="AN22" i="15" s="1"/>
  <c r="AO22" i="15" s="1"/>
  <c r="AP22" i="15" s="1"/>
  <c r="AR22" i="15" s="1"/>
  <c r="AT22" i="15" s="1"/>
  <c r="AV22" i="15" s="1"/>
  <c r="AW22" i="15" s="1"/>
  <c r="AX22" i="15" s="1"/>
  <c r="O22" i="15"/>
  <c r="N22" i="15"/>
  <c r="P23" i="15"/>
  <c r="S23" i="15" s="1"/>
  <c r="U23" i="15" s="1"/>
  <c r="V23" i="15" s="1"/>
  <c r="X23" i="15" s="1"/>
  <c r="Y23" i="15" s="1"/>
  <c r="Z23" i="15" s="1"/>
  <c r="AA23" i="15" s="1"/>
  <c r="AB23" i="15" s="1"/>
  <c r="AD23" i="15" s="1"/>
  <c r="AF23" i="15" s="1"/>
  <c r="AH23" i="15" s="1"/>
  <c r="AI23" i="15" s="1"/>
  <c r="AJ23" i="15" s="1"/>
  <c r="AK23" i="15" s="1"/>
  <c r="AM23" i="15" s="1"/>
  <c r="AN23" i="15" s="1"/>
  <c r="AO23" i="15" s="1"/>
  <c r="AP23" i="15" s="1"/>
  <c r="AR23" i="15" s="1"/>
  <c r="AT23" i="15" s="1"/>
  <c r="AV23" i="15" s="1"/>
  <c r="AW23" i="15" s="1"/>
  <c r="AX23" i="15" s="1"/>
  <c r="O23" i="15"/>
  <c r="N23" i="15"/>
  <c r="P25" i="15"/>
  <c r="O25" i="15"/>
  <c r="N25" i="15"/>
  <c r="P26" i="15"/>
  <c r="O26" i="15"/>
  <c r="N26" i="15"/>
  <c r="P27" i="15"/>
  <c r="O27" i="15"/>
  <c r="N27" i="15"/>
  <c r="P30" i="15"/>
  <c r="S30" i="15" s="1"/>
  <c r="U30" i="15" s="1"/>
  <c r="V30" i="15" s="1"/>
  <c r="X30" i="15" s="1"/>
  <c r="Y30" i="15" s="1"/>
  <c r="Z30" i="15" s="1"/>
  <c r="AA30" i="15" s="1"/>
  <c r="AB30" i="15" s="1"/>
  <c r="AD30" i="15" s="1"/>
  <c r="AF30" i="15" s="1"/>
  <c r="AH30" i="15" s="1"/>
  <c r="AI30" i="15" s="1"/>
  <c r="AJ30" i="15" s="1"/>
  <c r="AK30" i="15" s="1"/>
  <c r="AM30" i="15" s="1"/>
  <c r="AN30" i="15" s="1"/>
  <c r="AO30" i="15" s="1"/>
  <c r="AP30" i="15" s="1"/>
  <c r="AR30" i="15" s="1"/>
  <c r="AT30" i="15" s="1"/>
  <c r="AV30" i="15" s="1"/>
  <c r="AW30" i="15" s="1"/>
  <c r="AX30" i="15" s="1"/>
  <c r="O30" i="15"/>
  <c r="N30" i="15"/>
  <c r="P33" i="15"/>
  <c r="S33" i="15" s="1"/>
  <c r="U33" i="15" s="1"/>
  <c r="V33" i="15" s="1"/>
  <c r="X33" i="15" s="1"/>
  <c r="Y33" i="15" s="1"/>
  <c r="Z33" i="15" s="1"/>
  <c r="AA33" i="15" s="1"/>
  <c r="AB33" i="15" s="1"/>
  <c r="AD33" i="15" s="1"/>
  <c r="AF33" i="15" s="1"/>
  <c r="AH33" i="15" s="1"/>
  <c r="AI33" i="15" s="1"/>
  <c r="AJ33" i="15" s="1"/>
  <c r="AK33" i="15" s="1"/>
  <c r="AM33" i="15" s="1"/>
  <c r="AN33" i="15" s="1"/>
  <c r="AO33" i="15" s="1"/>
  <c r="AP33" i="15" s="1"/>
  <c r="AR33" i="15" s="1"/>
  <c r="AT33" i="15" s="1"/>
  <c r="AV33" i="15" s="1"/>
  <c r="AW33" i="15" s="1"/>
  <c r="AX33" i="15" s="1"/>
  <c r="O33" i="15"/>
  <c r="N33" i="15"/>
  <c r="P36" i="15"/>
  <c r="S36" i="15" s="1"/>
  <c r="U36" i="15" s="1"/>
  <c r="V36" i="15" s="1"/>
  <c r="X36" i="15" s="1"/>
  <c r="Y36" i="15" s="1"/>
  <c r="Z36" i="15" s="1"/>
  <c r="AA36" i="15" s="1"/>
  <c r="AB36" i="15" s="1"/>
  <c r="AD36" i="15" s="1"/>
  <c r="AF36" i="15" s="1"/>
  <c r="AH36" i="15" s="1"/>
  <c r="AI36" i="15" s="1"/>
  <c r="AJ36" i="15" s="1"/>
  <c r="AK36" i="15" s="1"/>
  <c r="AM36" i="15" s="1"/>
  <c r="AN36" i="15" s="1"/>
  <c r="AO36" i="15" s="1"/>
  <c r="AP36" i="15" s="1"/>
  <c r="AR36" i="15" s="1"/>
  <c r="AT36" i="15" s="1"/>
  <c r="AV36" i="15" s="1"/>
  <c r="AW36" i="15" s="1"/>
  <c r="AX36" i="15" s="1"/>
  <c r="O36" i="15"/>
  <c r="N36" i="15"/>
  <c r="P37" i="15"/>
  <c r="S37" i="15" s="1"/>
  <c r="U37" i="15" s="1"/>
  <c r="V37" i="15" s="1"/>
  <c r="X37" i="15" s="1"/>
  <c r="Y37" i="15" s="1"/>
  <c r="Z37" i="15" s="1"/>
  <c r="AA37" i="15" s="1"/>
  <c r="AB37" i="15" s="1"/>
  <c r="AD37" i="15" s="1"/>
  <c r="AF37" i="15" s="1"/>
  <c r="AH37" i="15" s="1"/>
  <c r="AI37" i="15" s="1"/>
  <c r="AJ37" i="15" s="1"/>
  <c r="AK37" i="15" s="1"/>
  <c r="AM37" i="15" s="1"/>
  <c r="AN37" i="15" s="1"/>
  <c r="AO37" i="15" s="1"/>
  <c r="AP37" i="15" s="1"/>
  <c r="AR37" i="15" s="1"/>
  <c r="AT37" i="15" s="1"/>
  <c r="AV37" i="15" s="1"/>
  <c r="AW37" i="15" s="1"/>
  <c r="AX37" i="15" s="1"/>
  <c r="O37" i="15"/>
  <c r="N37" i="15"/>
  <c r="P38" i="15"/>
  <c r="S38" i="15" s="1"/>
  <c r="U38" i="15" s="1"/>
  <c r="V38" i="15" s="1"/>
  <c r="X38" i="15" s="1"/>
  <c r="Y38" i="15" s="1"/>
  <c r="Z38" i="15" s="1"/>
  <c r="AA38" i="15" s="1"/>
  <c r="AB38" i="15" s="1"/>
  <c r="AD38" i="15" s="1"/>
  <c r="AF38" i="15" s="1"/>
  <c r="AH38" i="15" s="1"/>
  <c r="AI38" i="15" s="1"/>
  <c r="AJ38" i="15" s="1"/>
  <c r="AK38" i="15" s="1"/>
  <c r="AM38" i="15" s="1"/>
  <c r="AN38" i="15" s="1"/>
  <c r="AO38" i="15" s="1"/>
  <c r="AP38" i="15" s="1"/>
  <c r="AR38" i="15" s="1"/>
  <c r="AT38" i="15" s="1"/>
  <c r="AV38" i="15" s="1"/>
  <c r="AW38" i="15" s="1"/>
  <c r="AX38" i="15" s="1"/>
  <c r="O38" i="15"/>
  <c r="N38" i="15"/>
  <c r="P39" i="15"/>
  <c r="S39" i="15" s="1"/>
  <c r="U39" i="15" s="1"/>
  <c r="V39" i="15" s="1"/>
  <c r="X39" i="15" s="1"/>
  <c r="Y39" i="15" s="1"/>
  <c r="Z39" i="15" s="1"/>
  <c r="AA39" i="15" s="1"/>
  <c r="AB39" i="15" s="1"/>
  <c r="AD39" i="15" s="1"/>
  <c r="AF39" i="15" s="1"/>
  <c r="AH39" i="15" s="1"/>
  <c r="AI39" i="15" s="1"/>
  <c r="AJ39" i="15" s="1"/>
  <c r="AK39" i="15" s="1"/>
  <c r="AM39" i="15" s="1"/>
  <c r="AN39" i="15" s="1"/>
  <c r="AO39" i="15" s="1"/>
  <c r="AP39" i="15" s="1"/>
  <c r="AR39" i="15" s="1"/>
  <c r="AT39" i="15" s="1"/>
  <c r="AV39" i="15" s="1"/>
  <c r="AW39" i="15" s="1"/>
  <c r="AX39" i="15" s="1"/>
  <c r="O39" i="15"/>
  <c r="N39" i="15"/>
  <c r="P40" i="15"/>
  <c r="S40" i="15" s="1"/>
  <c r="U40" i="15" s="1"/>
  <c r="V40" i="15" s="1"/>
  <c r="X40" i="15" s="1"/>
  <c r="Y40" i="15" s="1"/>
  <c r="Z40" i="15" s="1"/>
  <c r="AA40" i="15" s="1"/>
  <c r="AB40" i="15" s="1"/>
  <c r="AD40" i="15" s="1"/>
  <c r="AF40" i="15" s="1"/>
  <c r="AH40" i="15" s="1"/>
  <c r="AI40" i="15" s="1"/>
  <c r="AJ40" i="15" s="1"/>
  <c r="AK40" i="15" s="1"/>
  <c r="AM40" i="15" s="1"/>
  <c r="AN40" i="15" s="1"/>
  <c r="AO40" i="15" s="1"/>
  <c r="AP40" i="15" s="1"/>
  <c r="AR40" i="15" s="1"/>
  <c r="AT40" i="15" s="1"/>
  <c r="AV40" i="15" s="1"/>
  <c r="AW40" i="15" s="1"/>
  <c r="AX40" i="15" s="1"/>
  <c r="O40" i="15"/>
  <c r="N40" i="15"/>
  <c r="P41" i="15"/>
  <c r="S41" i="15" s="1"/>
  <c r="U41" i="15" s="1"/>
  <c r="V41" i="15" s="1"/>
  <c r="X41" i="15" s="1"/>
  <c r="Y41" i="15" s="1"/>
  <c r="Z41" i="15" s="1"/>
  <c r="AA41" i="15" s="1"/>
  <c r="AB41" i="15" s="1"/>
  <c r="AD41" i="15" s="1"/>
  <c r="AF41" i="15" s="1"/>
  <c r="AH41" i="15" s="1"/>
  <c r="AI41" i="15" s="1"/>
  <c r="AJ41" i="15" s="1"/>
  <c r="AK41" i="15" s="1"/>
  <c r="AM41" i="15" s="1"/>
  <c r="AN41" i="15" s="1"/>
  <c r="AO41" i="15" s="1"/>
  <c r="AP41" i="15" s="1"/>
  <c r="AR41" i="15" s="1"/>
  <c r="AT41" i="15" s="1"/>
  <c r="AV41" i="15" s="1"/>
  <c r="AW41" i="15" s="1"/>
  <c r="AX41" i="15" s="1"/>
  <c r="O41" i="15"/>
  <c r="N41" i="15"/>
  <c r="P42" i="15"/>
  <c r="S42" i="15" s="1"/>
  <c r="U42" i="15" s="1"/>
  <c r="V42" i="15" s="1"/>
  <c r="X42" i="15" s="1"/>
  <c r="Y42" i="15" s="1"/>
  <c r="Z42" i="15" s="1"/>
  <c r="AA42" i="15" s="1"/>
  <c r="AB42" i="15" s="1"/>
  <c r="AD42" i="15" s="1"/>
  <c r="AF42" i="15" s="1"/>
  <c r="AH42" i="15" s="1"/>
  <c r="AI42" i="15" s="1"/>
  <c r="AJ42" i="15" s="1"/>
  <c r="AK42" i="15" s="1"/>
  <c r="AM42" i="15" s="1"/>
  <c r="AN42" i="15" s="1"/>
  <c r="AO42" i="15" s="1"/>
  <c r="AP42" i="15" s="1"/>
  <c r="AR42" i="15" s="1"/>
  <c r="AT42" i="15" s="1"/>
  <c r="AV42" i="15" s="1"/>
  <c r="AW42" i="15" s="1"/>
  <c r="AX42" i="15" s="1"/>
  <c r="O42" i="15"/>
  <c r="N42" i="15"/>
  <c r="P43" i="15"/>
  <c r="S43" i="15" s="1"/>
  <c r="U43" i="15" s="1"/>
  <c r="V43" i="15" s="1"/>
  <c r="X43" i="15" s="1"/>
  <c r="Y43" i="15" s="1"/>
  <c r="Z43" i="15" s="1"/>
  <c r="AA43" i="15" s="1"/>
  <c r="AB43" i="15" s="1"/>
  <c r="AD43" i="15" s="1"/>
  <c r="AF43" i="15" s="1"/>
  <c r="AH43" i="15" s="1"/>
  <c r="AI43" i="15" s="1"/>
  <c r="AJ43" i="15" s="1"/>
  <c r="AK43" i="15" s="1"/>
  <c r="AM43" i="15" s="1"/>
  <c r="AN43" i="15" s="1"/>
  <c r="AO43" i="15" s="1"/>
  <c r="AP43" i="15" s="1"/>
  <c r="AR43" i="15" s="1"/>
  <c r="AT43" i="15" s="1"/>
  <c r="AV43" i="15" s="1"/>
  <c r="AW43" i="15" s="1"/>
  <c r="AX43" i="15" s="1"/>
  <c r="O43" i="15"/>
  <c r="N43" i="15"/>
  <c r="P44" i="15"/>
  <c r="S44" i="15" s="1"/>
  <c r="U44" i="15" s="1"/>
  <c r="V44" i="15" s="1"/>
  <c r="X44" i="15" s="1"/>
  <c r="Y44" i="15" s="1"/>
  <c r="Z44" i="15" s="1"/>
  <c r="AA44" i="15" s="1"/>
  <c r="AB44" i="15" s="1"/>
  <c r="AD44" i="15" s="1"/>
  <c r="AF44" i="15" s="1"/>
  <c r="AH44" i="15" s="1"/>
  <c r="AI44" i="15" s="1"/>
  <c r="AJ44" i="15" s="1"/>
  <c r="AK44" i="15" s="1"/>
  <c r="AM44" i="15" s="1"/>
  <c r="AN44" i="15" s="1"/>
  <c r="AO44" i="15" s="1"/>
  <c r="AP44" i="15" s="1"/>
  <c r="AR44" i="15" s="1"/>
  <c r="AT44" i="15" s="1"/>
  <c r="AV44" i="15" s="1"/>
  <c r="AW44" i="15" s="1"/>
  <c r="AX44" i="15" s="1"/>
  <c r="O44" i="15"/>
  <c r="N44" i="15"/>
  <c r="P45" i="15"/>
  <c r="S45" i="15" s="1"/>
  <c r="U45" i="15" s="1"/>
  <c r="V45" i="15" s="1"/>
  <c r="X45" i="15" s="1"/>
  <c r="Y45" i="15" s="1"/>
  <c r="Z45" i="15" s="1"/>
  <c r="AA45" i="15" s="1"/>
  <c r="AB45" i="15" s="1"/>
  <c r="AD45" i="15" s="1"/>
  <c r="AF45" i="15" s="1"/>
  <c r="AH45" i="15" s="1"/>
  <c r="AI45" i="15" s="1"/>
  <c r="AJ45" i="15" s="1"/>
  <c r="AK45" i="15" s="1"/>
  <c r="AM45" i="15" s="1"/>
  <c r="AN45" i="15" s="1"/>
  <c r="AO45" i="15" s="1"/>
  <c r="AP45" i="15" s="1"/>
  <c r="AR45" i="15" s="1"/>
  <c r="AT45" i="15" s="1"/>
  <c r="AV45" i="15" s="1"/>
  <c r="AW45" i="15" s="1"/>
  <c r="AX45" i="15" s="1"/>
  <c r="O45" i="15"/>
  <c r="N45" i="15"/>
  <c r="P46" i="15"/>
  <c r="S46" i="15" s="1"/>
  <c r="U46" i="15" s="1"/>
  <c r="V46" i="15" s="1"/>
  <c r="X46" i="15" s="1"/>
  <c r="Y46" i="15" s="1"/>
  <c r="Z46" i="15" s="1"/>
  <c r="AA46" i="15" s="1"/>
  <c r="AB46" i="15" s="1"/>
  <c r="AD46" i="15" s="1"/>
  <c r="AF46" i="15" s="1"/>
  <c r="AH46" i="15" s="1"/>
  <c r="AI46" i="15" s="1"/>
  <c r="AJ46" i="15" s="1"/>
  <c r="AK46" i="15" s="1"/>
  <c r="AM46" i="15" s="1"/>
  <c r="AN46" i="15" s="1"/>
  <c r="AO46" i="15" s="1"/>
  <c r="AP46" i="15" s="1"/>
  <c r="AR46" i="15" s="1"/>
  <c r="AT46" i="15" s="1"/>
  <c r="AV46" i="15" s="1"/>
  <c r="AW46" i="15" s="1"/>
  <c r="AX46" i="15" s="1"/>
  <c r="O46" i="15"/>
  <c r="N46" i="15"/>
  <c r="P51" i="15"/>
  <c r="S51" i="15" s="1"/>
  <c r="U51" i="15" s="1"/>
  <c r="V51" i="15" s="1"/>
  <c r="X51" i="15" s="1"/>
  <c r="Y51" i="15" s="1"/>
  <c r="Z51" i="15" s="1"/>
  <c r="AA51" i="15" s="1"/>
  <c r="AB51" i="15" s="1"/>
  <c r="AD51" i="15" s="1"/>
  <c r="AF51" i="15" s="1"/>
  <c r="AH51" i="15" s="1"/>
  <c r="AI51" i="15" s="1"/>
  <c r="AJ51" i="15" s="1"/>
  <c r="AK51" i="15" s="1"/>
  <c r="AM51" i="15" s="1"/>
  <c r="AN51" i="15" s="1"/>
  <c r="AO51" i="15" s="1"/>
  <c r="AP51" i="15" s="1"/>
  <c r="AR51" i="15" s="1"/>
  <c r="AT51" i="15" s="1"/>
  <c r="AV51" i="15" s="1"/>
  <c r="AW51" i="15" s="1"/>
  <c r="AX51" i="15" s="1"/>
  <c r="O51" i="15"/>
  <c r="N51" i="15"/>
  <c r="P52" i="15"/>
  <c r="S52" i="15" s="1"/>
  <c r="U52" i="15" s="1"/>
  <c r="V52" i="15" s="1"/>
  <c r="X52" i="15" s="1"/>
  <c r="Y52" i="15" s="1"/>
  <c r="Z52" i="15" s="1"/>
  <c r="AA52" i="15" s="1"/>
  <c r="AB52" i="15" s="1"/>
  <c r="AD52" i="15" s="1"/>
  <c r="AF52" i="15" s="1"/>
  <c r="AH52" i="15" s="1"/>
  <c r="AI52" i="15" s="1"/>
  <c r="AJ52" i="15" s="1"/>
  <c r="AK52" i="15" s="1"/>
  <c r="AM52" i="15" s="1"/>
  <c r="AN52" i="15" s="1"/>
  <c r="AO52" i="15" s="1"/>
  <c r="AP52" i="15" s="1"/>
  <c r="AR52" i="15" s="1"/>
  <c r="AT52" i="15" s="1"/>
  <c r="AV52" i="15" s="1"/>
  <c r="AW52" i="15" s="1"/>
  <c r="AX52" i="15" s="1"/>
  <c r="O52" i="15"/>
  <c r="N52" i="15"/>
  <c r="P53" i="15"/>
  <c r="S53" i="15" s="1"/>
  <c r="U53" i="15" s="1"/>
  <c r="V53" i="15" s="1"/>
  <c r="X53" i="15" s="1"/>
  <c r="Y53" i="15" s="1"/>
  <c r="Z53" i="15" s="1"/>
  <c r="AA53" i="15" s="1"/>
  <c r="AB53" i="15" s="1"/>
  <c r="AD53" i="15" s="1"/>
  <c r="AF53" i="15" s="1"/>
  <c r="AH53" i="15" s="1"/>
  <c r="AI53" i="15" s="1"/>
  <c r="AJ53" i="15" s="1"/>
  <c r="AK53" i="15" s="1"/>
  <c r="AM53" i="15" s="1"/>
  <c r="AN53" i="15" s="1"/>
  <c r="AO53" i="15" s="1"/>
  <c r="AP53" i="15" s="1"/>
  <c r="AR53" i="15" s="1"/>
  <c r="AT53" i="15" s="1"/>
  <c r="AV53" i="15" s="1"/>
  <c r="AW53" i="15" s="1"/>
  <c r="AX53" i="15" s="1"/>
  <c r="O53" i="15"/>
  <c r="N53" i="15"/>
  <c r="P54" i="15"/>
  <c r="S54" i="15" s="1"/>
  <c r="U54" i="15" s="1"/>
  <c r="V54" i="15" s="1"/>
  <c r="X54" i="15" s="1"/>
  <c r="Y54" i="15" s="1"/>
  <c r="Z54" i="15" s="1"/>
  <c r="AA54" i="15" s="1"/>
  <c r="AB54" i="15" s="1"/>
  <c r="AD54" i="15" s="1"/>
  <c r="AF54" i="15" s="1"/>
  <c r="AH54" i="15" s="1"/>
  <c r="AI54" i="15" s="1"/>
  <c r="AJ54" i="15" s="1"/>
  <c r="AK54" i="15" s="1"/>
  <c r="AM54" i="15" s="1"/>
  <c r="AN54" i="15" s="1"/>
  <c r="AO54" i="15" s="1"/>
  <c r="AP54" i="15" s="1"/>
  <c r="AR54" i="15" s="1"/>
  <c r="AT54" i="15" s="1"/>
  <c r="AV54" i="15" s="1"/>
  <c r="AW54" i="15" s="1"/>
  <c r="AX54" i="15" s="1"/>
  <c r="O54" i="15"/>
  <c r="N54" i="15"/>
  <c r="P55" i="15"/>
  <c r="S55" i="15" s="1"/>
  <c r="U55" i="15" s="1"/>
  <c r="V55" i="15" s="1"/>
  <c r="X55" i="15" s="1"/>
  <c r="Y55" i="15" s="1"/>
  <c r="Z55" i="15" s="1"/>
  <c r="AA55" i="15" s="1"/>
  <c r="AB55" i="15" s="1"/>
  <c r="AD55" i="15" s="1"/>
  <c r="AF55" i="15" s="1"/>
  <c r="AH55" i="15" s="1"/>
  <c r="AI55" i="15" s="1"/>
  <c r="AJ55" i="15" s="1"/>
  <c r="AK55" i="15" s="1"/>
  <c r="AM55" i="15" s="1"/>
  <c r="AN55" i="15" s="1"/>
  <c r="AO55" i="15" s="1"/>
  <c r="AP55" i="15" s="1"/>
  <c r="AR55" i="15" s="1"/>
  <c r="AT55" i="15" s="1"/>
  <c r="AV55" i="15" s="1"/>
  <c r="AW55" i="15" s="1"/>
  <c r="AX55" i="15" s="1"/>
  <c r="O55" i="15"/>
  <c r="N55" i="15"/>
  <c r="P56" i="15"/>
  <c r="S56" i="15" s="1"/>
  <c r="U56" i="15" s="1"/>
  <c r="V56" i="15" s="1"/>
  <c r="X56" i="15" s="1"/>
  <c r="Y56" i="15" s="1"/>
  <c r="Z56" i="15" s="1"/>
  <c r="AA56" i="15" s="1"/>
  <c r="AB56" i="15" s="1"/>
  <c r="AD56" i="15" s="1"/>
  <c r="AF56" i="15" s="1"/>
  <c r="AH56" i="15" s="1"/>
  <c r="AI56" i="15" s="1"/>
  <c r="AJ56" i="15" s="1"/>
  <c r="AK56" i="15" s="1"/>
  <c r="AM56" i="15" s="1"/>
  <c r="AN56" i="15" s="1"/>
  <c r="AO56" i="15" s="1"/>
  <c r="AP56" i="15" s="1"/>
  <c r="AR56" i="15" s="1"/>
  <c r="AT56" i="15" s="1"/>
  <c r="AV56" i="15" s="1"/>
  <c r="AW56" i="15" s="1"/>
  <c r="AX56" i="15" s="1"/>
  <c r="O56" i="15"/>
  <c r="N56" i="15"/>
  <c r="P57" i="15"/>
  <c r="S57" i="15" s="1"/>
  <c r="U57" i="15" s="1"/>
  <c r="V57" i="15" s="1"/>
  <c r="X57" i="15" s="1"/>
  <c r="Y57" i="15" s="1"/>
  <c r="Z57" i="15" s="1"/>
  <c r="AA57" i="15" s="1"/>
  <c r="AB57" i="15" s="1"/>
  <c r="AD57" i="15" s="1"/>
  <c r="AF57" i="15" s="1"/>
  <c r="AH57" i="15" s="1"/>
  <c r="AI57" i="15" s="1"/>
  <c r="AJ57" i="15" s="1"/>
  <c r="AK57" i="15" s="1"/>
  <c r="AM57" i="15" s="1"/>
  <c r="AN57" i="15" s="1"/>
  <c r="AO57" i="15" s="1"/>
  <c r="AP57" i="15" s="1"/>
  <c r="AR57" i="15" s="1"/>
  <c r="AT57" i="15" s="1"/>
  <c r="AV57" i="15" s="1"/>
  <c r="AW57" i="15" s="1"/>
  <c r="AX57" i="15" s="1"/>
  <c r="O57" i="15"/>
  <c r="N57" i="15"/>
  <c r="P58" i="15"/>
  <c r="S58" i="15" s="1"/>
  <c r="U58" i="15" s="1"/>
  <c r="V58" i="15" s="1"/>
  <c r="X58" i="15" s="1"/>
  <c r="Y58" i="15" s="1"/>
  <c r="Z58" i="15" s="1"/>
  <c r="AA58" i="15" s="1"/>
  <c r="AB58" i="15" s="1"/>
  <c r="AD58" i="15" s="1"/>
  <c r="AF58" i="15" s="1"/>
  <c r="AH58" i="15" s="1"/>
  <c r="AI58" i="15" s="1"/>
  <c r="AJ58" i="15" s="1"/>
  <c r="AK58" i="15" s="1"/>
  <c r="AM58" i="15" s="1"/>
  <c r="AN58" i="15" s="1"/>
  <c r="AO58" i="15" s="1"/>
  <c r="AP58" i="15" s="1"/>
  <c r="AR58" i="15" s="1"/>
  <c r="AT58" i="15" s="1"/>
  <c r="AV58" i="15" s="1"/>
  <c r="AW58" i="15" s="1"/>
  <c r="AX58" i="15" s="1"/>
  <c r="O58" i="15"/>
  <c r="N58" i="15"/>
  <c r="P59" i="15"/>
  <c r="S59" i="15" s="1"/>
  <c r="U59" i="15" s="1"/>
  <c r="V59" i="15" s="1"/>
  <c r="X59" i="15" s="1"/>
  <c r="Y59" i="15" s="1"/>
  <c r="Z59" i="15" s="1"/>
  <c r="AA59" i="15" s="1"/>
  <c r="AB59" i="15" s="1"/>
  <c r="AD59" i="15" s="1"/>
  <c r="AF59" i="15" s="1"/>
  <c r="AH59" i="15" s="1"/>
  <c r="AI59" i="15" s="1"/>
  <c r="AJ59" i="15" s="1"/>
  <c r="AK59" i="15" s="1"/>
  <c r="AM59" i="15" s="1"/>
  <c r="AN59" i="15" s="1"/>
  <c r="AO59" i="15" s="1"/>
  <c r="AP59" i="15" s="1"/>
  <c r="AR59" i="15" s="1"/>
  <c r="AT59" i="15" s="1"/>
  <c r="AV59" i="15" s="1"/>
  <c r="AW59" i="15" s="1"/>
  <c r="AX59" i="15" s="1"/>
  <c r="O59" i="15"/>
  <c r="N59" i="15"/>
  <c r="P60" i="15"/>
  <c r="S60" i="15" s="1"/>
  <c r="U60" i="15" s="1"/>
  <c r="V60" i="15" s="1"/>
  <c r="X60" i="15" s="1"/>
  <c r="Y60" i="15" s="1"/>
  <c r="Z60" i="15" s="1"/>
  <c r="AA60" i="15" s="1"/>
  <c r="AB60" i="15" s="1"/>
  <c r="AD60" i="15" s="1"/>
  <c r="AF60" i="15" s="1"/>
  <c r="AH60" i="15" s="1"/>
  <c r="AI60" i="15" s="1"/>
  <c r="AJ60" i="15" s="1"/>
  <c r="AK60" i="15" s="1"/>
  <c r="AM60" i="15" s="1"/>
  <c r="AN60" i="15" s="1"/>
  <c r="AO60" i="15" s="1"/>
  <c r="AP60" i="15" s="1"/>
  <c r="AR60" i="15" s="1"/>
  <c r="AT60" i="15" s="1"/>
  <c r="AV60" i="15" s="1"/>
  <c r="AW60" i="15" s="1"/>
  <c r="AX60" i="15" s="1"/>
  <c r="O60" i="15"/>
  <c r="N60" i="15"/>
  <c r="P61" i="15"/>
  <c r="S61" i="15" s="1"/>
  <c r="U61" i="15" s="1"/>
  <c r="V61" i="15" s="1"/>
  <c r="X61" i="15" s="1"/>
  <c r="Y61" i="15" s="1"/>
  <c r="Z61" i="15" s="1"/>
  <c r="AA61" i="15" s="1"/>
  <c r="AB61" i="15" s="1"/>
  <c r="AD61" i="15" s="1"/>
  <c r="AF61" i="15" s="1"/>
  <c r="AH61" i="15" s="1"/>
  <c r="AI61" i="15" s="1"/>
  <c r="AJ61" i="15" s="1"/>
  <c r="AK61" i="15" s="1"/>
  <c r="AM61" i="15" s="1"/>
  <c r="AN61" i="15" s="1"/>
  <c r="AO61" i="15" s="1"/>
  <c r="AP61" i="15" s="1"/>
  <c r="AR61" i="15" s="1"/>
  <c r="AT61" i="15" s="1"/>
  <c r="AV61" i="15" s="1"/>
  <c r="AW61" i="15" s="1"/>
  <c r="AX61" i="15" s="1"/>
  <c r="O61" i="15"/>
  <c r="N61" i="15"/>
  <c r="P62" i="15"/>
  <c r="S62" i="15" s="1"/>
  <c r="U62" i="15" s="1"/>
  <c r="V62" i="15" s="1"/>
  <c r="X62" i="15" s="1"/>
  <c r="Y62" i="15" s="1"/>
  <c r="Z62" i="15" s="1"/>
  <c r="AA62" i="15" s="1"/>
  <c r="AB62" i="15" s="1"/>
  <c r="AD62" i="15" s="1"/>
  <c r="AF62" i="15" s="1"/>
  <c r="AH62" i="15" s="1"/>
  <c r="AI62" i="15" s="1"/>
  <c r="AJ62" i="15" s="1"/>
  <c r="AK62" i="15" s="1"/>
  <c r="AM62" i="15" s="1"/>
  <c r="AN62" i="15" s="1"/>
  <c r="AO62" i="15" s="1"/>
  <c r="AP62" i="15" s="1"/>
  <c r="AR62" i="15" s="1"/>
  <c r="AT62" i="15" s="1"/>
  <c r="AV62" i="15" s="1"/>
  <c r="AW62" i="15" s="1"/>
  <c r="AX62" i="15" s="1"/>
  <c r="O62" i="15"/>
  <c r="N62" i="15"/>
  <c r="P63" i="15"/>
  <c r="S63" i="15" s="1"/>
  <c r="U63" i="15" s="1"/>
  <c r="V63" i="15" s="1"/>
  <c r="X63" i="15" s="1"/>
  <c r="Y63" i="15" s="1"/>
  <c r="Z63" i="15" s="1"/>
  <c r="AA63" i="15" s="1"/>
  <c r="AB63" i="15" s="1"/>
  <c r="AD63" i="15" s="1"/>
  <c r="AF63" i="15" s="1"/>
  <c r="AH63" i="15" s="1"/>
  <c r="AI63" i="15" s="1"/>
  <c r="AJ63" i="15" s="1"/>
  <c r="AK63" i="15" s="1"/>
  <c r="AM63" i="15" s="1"/>
  <c r="AN63" i="15" s="1"/>
  <c r="AO63" i="15" s="1"/>
  <c r="AP63" i="15" s="1"/>
  <c r="AR63" i="15" s="1"/>
  <c r="AT63" i="15" s="1"/>
  <c r="AV63" i="15" s="1"/>
  <c r="AW63" i="15" s="1"/>
  <c r="AX63" i="15" s="1"/>
  <c r="O63" i="15"/>
  <c r="N63" i="15"/>
  <c r="P64" i="15"/>
  <c r="S64" i="15" s="1"/>
  <c r="U64" i="15" s="1"/>
  <c r="V64" i="15" s="1"/>
  <c r="X64" i="15" s="1"/>
  <c r="Y64" i="15" s="1"/>
  <c r="Z64" i="15" s="1"/>
  <c r="AA64" i="15" s="1"/>
  <c r="AB64" i="15" s="1"/>
  <c r="AD64" i="15" s="1"/>
  <c r="AF64" i="15" s="1"/>
  <c r="AH64" i="15" s="1"/>
  <c r="AI64" i="15" s="1"/>
  <c r="AJ64" i="15" s="1"/>
  <c r="AK64" i="15" s="1"/>
  <c r="AM64" i="15" s="1"/>
  <c r="AN64" i="15" s="1"/>
  <c r="AO64" i="15" s="1"/>
  <c r="AP64" i="15" s="1"/>
  <c r="AR64" i="15" s="1"/>
  <c r="AT64" i="15" s="1"/>
  <c r="AV64" i="15" s="1"/>
  <c r="AW64" i="15" s="1"/>
  <c r="AX64" i="15" s="1"/>
  <c r="O64" i="15"/>
  <c r="N64" i="15"/>
  <c r="P65" i="15"/>
  <c r="S65" i="15" s="1"/>
  <c r="U65" i="15" s="1"/>
  <c r="V65" i="15" s="1"/>
  <c r="X65" i="15" s="1"/>
  <c r="Y65" i="15" s="1"/>
  <c r="Z65" i="15" s="1"/>
  <c r="AA65" i="15" s="1"/>
  <c r="AB65" i="15" s="1"/>
  <c r="AD65" i="15" s="1"/>
  <c r="AF65" i="15" s="1"/>
  <c r="AH65" i="15" s="1"/>
  <c r="AI65" i="15" s="1"/>
  <c r="AJ65" i="15" s="1"/>
  <c r="AK65" i="15" s="1"/>
  <c r="AM65" i="15" s="1"/>
  <c r="AN65" i="15" s="1"/>
  <c r="AO65" i="15" s="1"/>
  <c r="AP65" i="15" s="1"/>
  <c r="AR65" i="15" s="1"/>
  <c r="AT65" i="15" s="1"/>
  <c r="AV65" i="15" s="1"/>
  <c r="AW65" i="15" s="1"/>
  <c r="AX65" i="15" s="1"/>
  <c r="O65" i="15"/>
  <c r="N65" i="15"/>
  <c r="P66" i="15"/>
  <c r="S66" i="15" s="1"/>
  <c r="U66" i="15" s="1"/>
  <c r="V66" i="15" s="1"/>
  <c r="X66" i="15" s="1"/>
  <c r="Y66" i="15" s="1"/>
  <c r="Z66" i="15" s="1"/>
  <c r="AA66" i="15" s="1"/>
  <c r="AB66" i="15" s="1"/>
  <c r="AD66" i="15" s="1"/>
  <c r="AF66" i="15" s="1"/>
  <c r="AH66" i="15" s="1"/>
  <c r="AI66" i="15" s="1"/>
  <c r="AJ66" i="15" s="1"/>
  <c r="AK66" i="15" s="1"/>
  <c r="AM66" i="15" s="1"/>
  <c r="AN66" i="15" s="1"/>
  <c r="AO66" i="15" s="1"/>
  <c r="AP66" i="15" s="1"/>
  <c r="AR66" i="15" s="1"/>
  <c r="AT66" i="15" s="1"/>
  <c r="AV66" i="15" s="1"/>
  <c r="AW66" i="15" s="1"/>
  <c r="AX66" i="15" s="1"/>
  <c r="O66" i="15"/>
  <c r="N66" i="15"/>
  <c r="P67" i="15"/>
  <c r="S67" i="15" s="1"/>
  <c r="U67" i="15" s="1"/>
  <c r="V67" i="15" s="1"/>
  <c r="X67" i="15" s="1"/>
  <c r="Y67" i="15" s="1"/>
  <c r="Z67" i="15" s="1"/>
  <c r="AA67" i="15" s="1"/>
  <c r="AB67" i="15" s="1"/>
  <c r="AD67" i="15" s="1"/>
  <c r="AF67" i="15" s="1"/>
  <c r="AH67" i="15" s="1"/>
  <c r="AI67" i="15" s="1"/>
  <c r="AJ67" i="15" s="1"/>
  <c r="AK67" i="15" s="1"/>
  <c r="AM67" i="15" s="1"/>
  <c r="AN67" i="15" s="1"/>
  <c r="AO67" i="15" s="1"/>
  <c r="AP67" i="15" s="1"/>
  <c r="AR67" i="15" s="1"/>
  <c r="AT67" i="15" s="1"/>
  <c r="AV67" i="15" s="1"/>
  <c r="AW67" i="15" s="1"/>
  <c r="AX67" i="15" s="1"/>
  <c r="O67" i="15"/>
  <c r="N67" i="15"/>
  <c r="P68" i="15"/>
  <c r="S68" i="15" s="1"/>
  <c r="U68" i="15" s="1"/>
  <c r="V68" i="15" s="1"/>
  <c r="X68" i="15" s="1"/>
  <c r="Y68" i="15" s="1"/>
  <c r="Z68" i="15" s="1"/>
  <c r="AA68" i="15" s="1"/>
  <c r="AB68" i="15" s="1"/>
  <c r="AD68" i="15" s="1"/>
  <c r="AF68" i="15" s="1"/>
  <c r="AH68" i="15" s="1"/>
  <c r="AI68" i="15" s="1"/>
  <c r="AJ68" i="15" s="1"/>
  <c r="AK68" i="15" s="1"/>
  <c r="AM68" i="15" s="1"/>
  <c r="AN68" i="15" s="1"/>
  <c r="AO68" i="15" s="1"/>
  <c r="AP68" i="15" s="1"/>
  <c r="AR68" i="15" s="1"/>
  <c r="AT68" i="15" s="1"/>
  <c r="AV68" i="15" s="1"/>
  <c r="AW68" i="15" s="1"/>
  <c r="AX68" i="15" s="1"/>
  <c r="O68" i="15"/>
  <c r="N68" i="15"/>
  <c r="P69" i="15"/>
  <c r="S69" i="15" s="1"/>
  <c r="U69" i="15" s="1"/>
  <c r="V69" i="15" s="1"/>
  <c r="X69" i="15" s="1"/>
  <c r="Y69" i="15" s="1"/>
  <c r="Z69" i="15" s="1"/>
  <c r="AA69" i="15" s="1"/>
  <c r="AB69" i="15" s="1"/>
  <c r="AD69" i="15" s="1"/>
  <c r="AF69" i="15" s="1"/>
  <c r="AH69" i="15" s="1"/>
  <c r="AI69" i="15" s="1"/>
  <c r="AJ69" i="15" s="1"/>
  <c r="AK69" i="15" s="1"/>
  <c r="AM69" i="15" s="1"/>
  <c r="AN69" i="15" s="1"/>
  <c r="AO69" i="15" s="1"/>
  <c r="AP69" i="15" s="1"/>
  <c r="AR69" i="15" s="1"/>
  <c r="AT69" i="15" s="1"/>
  <c r="AV69" i="15" s="1"/>
  <c r="AW69" i="15" s="1"/>
  <c r="AX69" i="15" s="1"/>
  <c r="O69" i="15"/>
  <c r="N69" i="15"/>
  <c r="P70" i="15"/>
  <c r="S70" i="15" s="1"/>
  <c r="U70" i="15" s="1"/>
  <c r="V70" i="15" s="1"/>
  <c r="X70" i="15" s="1"/>
  <c r="Y70" i="15" s="1"/>
  <c r="Z70" i="15" s="1"/>
  <c r="AA70" i="15" s="1"/>
  <c r="AB70" i="15" s="1"/>
  <c r="AD70" i="15" s="1"/>
  <c r="AF70" i="15" s="1"/>
  <c r="AH70" i="15" s="1"/>
  <c r="AI70" i="15" s="1"/>
  <c r="AJ70" i="15" s="1"/>
  <c r="AK70" i="15" s="1"/>
  <c r="AM70" i="15" s="1"/>
  <c r="AN70" i="15" s="1"/>
  <c r="AO70" i="15" s="1"/>
  <c r="AP70" i="15" s="1"/>
  <c r="AR70" i="15" s="1"/>
  <c r="AT70" i="15" s="1"/>
  <c r="AV70" i="15" s="1"/>
  <c r="AW70" i="15" s="1"/>
  <c r="AX70" i="15" s="1"/>
  <c r="O70" i="15"/>
  <c r="N70" i="15"/>
  <c r="P71" i="15"/>
  <c r="S71" i="15" s="1"/>
  <c r="U71" i="15" s="1"/>
  <c r="V71" i="15" s="1"/>
  <c r="X71" i="15" s="1"/>
  <c r="Y71" i="15" s="1"/>
  <c r="Z71" i="15" s="1"/>
  <c r="AA71" i="15" s="1"/>
  <c r="AB71" i="15" s="1"/>
  <c r="AD71" i="15" s="1"/>
  <c r="AF71" i="15" s="1"/>
  <c r="AH71" i="15" s="1"/>
  <c r="AI71" i="15" s="1"/>
  <c r="AJ71" i="15" s="1"/>
  <c r="AK71" i="15" s="1"/>
  <c r="AM71" i="15" s="1"/>
  <c r="AN71" i="15" s="1"/>
  <c r="AO71" i="15" s="1"/>
  <c r="AP71" i="15" s="1"/>
  <c r="AR71" i="15" s="1"/>
  <c r="AT71" i="15" s="1"/>
  <c r="AV71" i="15" s="1"/>
  <c r="AW71" i="15" s="1"/>
  <c r="AX71" i="15" s="1"/>
  <c r="O71" i="15"/>
  <c r="N71" i="15"/>
  <c r="P72" i="15"/>
  <c r="S72" i="15" s="1"/>
  <c r="U72" i="15" s="1"/>
  <c r="V72" i="15" s="1"/>
  <c r="X72" i="15" s="1"/>
  <c r="Y72" i="15" s="1"/>
  <c r="Z72" i="15" s="1"/>
  <c r="AA72" i="15" s="1"/>
  <c r="AB72" i="15" s="1"/>
  <c r="AD72" i="15" s="1"/>
  <c r="AF72" i="15" s="1"/>
  <c r="AH72" i="15" s="1"/>
  <c r="AI72" i="15" s="1"/>
  <c r="AJ72" i="15" s="1"/>
  <c r="AK72" i="15" s="1"/>
  <c r="AM72" i="15" s="1"/>
  <c r="AN72" i="15" s="1"/>
  <c r="AO72" i="15" s="1"/>
  <c r="AP72" i="15" s="1"/>
  <c r="AR72" i="15" s="1"/>
  <c r="AT72" i="15" s="1"/>
  <c r="AV72" i="15" s="1"/>
  <c r="AW72" i="15" s="1"/>
  <c r="AX72" i="15" s="1"/>
  <c r="O72" i="15"/>
  <c r="N72" i="15"/>
  <c r="P73" i="15"/>
  <c r="S73" i="15" s="1"/>
  <c r="U73" i="15" s="1"/>
  <c r="V73" i="15" s="1"/>
  <c r="X73" i="15" s="1"/>
  <c r="Y73" i="15" s="1"/>
  <c r="Z73" i="15" s="1"/>
  <c r="AA73" i="15" s="1"/>
  <c r="AB73" i="15" s="1"/>
  <c r="AD73" i="15" s="1"/>
  <c r="AF73" i="15" s="1"/>
  <c r="AH73" i="15" s="1"/>
  <c r="AI73" i="15" s="1"/>
  <c r="AJ73" i="15" s="1"/>
  <c r="AK73" i="15" s="1"/>
  <c r="AM73" i="15" s="1"/>
  <c r="AN73" i="15" s="1"/>
  <c r="AO73" i="15" s="1"/>
  <c r="AP73" i="15" s="1"/>
  <c r="AR73" i="15" s="1"/>
  <c r="AT73" i="15" s="1"/>
  <c r="AV73" i="15" s="1"/>
  <c r="AW73" i="15" s="1"/>
  <c r="AX73" i="15" s="1"/>
  <c r="O73" i="15"/>
  <c r="N73" i="15"/>
  <c r="P74" i="15"/>
  <c r="S74" i="15" s="1"/>
  <c r="U74" i="15" s="1"/>
  <c r="V74" i="15" s="1"/>
  <c r="X74" i="15" s="1"/>
  <c r="Y74" i="15" s="1"/>
  <c r="Z74" i="15" s="1"/>
  <c r="AA74" i="15" s="1"/>
  <c r="AB74" i="15" s="1"/>
  <c r="AD74" i="15" s="1"/>
  <c r="AF74" i="15" s="1"/>
  <c r="AH74" i="15" s="1"/>
  <c r="AI74" i="15" s="1"/>
  <c r="AJ74" i="15" s="1"/>
  <c r="AK74" i="15" s="1"/>
  <c r="AM74" i="15" s="1"/>
  <c r="AN74" i="15" s="1"/>
  <c r="AO74" i="15" s="1"/>
  <c r="AP74" i="15" s="1"/>
  <c r="AR74" i="15" s="1"/>
  <c r="AT74" i="15" s="1"/>
  <c r="AV74" i="15" s="1"/>
  <c r="AW74" i="15" s="1"/>
  <c r="AX74" i="15" s="1"/>
  <c r="O74" i="15"/>
  <c r="N74" i="15"/>
  <c r="P75" i="15"/>
  <c r="S75" i="15" s="1"/>
  <c r="U75" i="15" s="1"/>
  <c r="V75" i="15" s="1"/>
  <c r="X75" i="15" s="1"/>
  <c r="Y75" i="15" s="1"/>
  <c r="Z75" i="15" s="1"/>
  <c r="AA75" i="15" s="1"/>
  <c r="AB75" i="15" s="1"/>
  <c r="AD75" i="15" s="1"/>
  <c r="AF75" i="15" s="1"/>
  <c r="AH75" i="15" s="1"/>
  <c r="AI75" i="15" s="1"/>
  <c r="AJ75" i="15" s="1"/>
  <c r="AK75" i="15" s="1"/>
  <c r="AM75" i="15" s="1"/>
  <c r="AN75" i="15" s="1"/>
  <c r="AO75" i="15" s="1"/>
  <c r="AP75" i="15" s="1"/>
  <c r="AR75" i="15" s="1"/>
  <c r="AT75" i="15" s="1"/>
  <c r="AV75" i="15" s="1"/>
  <c r="AW75" i="15" s="1"/>
  <c r="AX75" i="15" s="1"/>
  <c r="O75" i="15"/>
  <c r="N75" i="15"/>
  <c r="P76" i="15"/>
  <c r="S76" i="15" s="1"/>
  <c r="U76" i="15" s="1"/>
  <c r="V76" i="15" s="1"/>
  <c r="X76" i="15" s="1"/>
  <c r="Y76" i="15" s="1"/>
  <c r="Z76" i="15" s="1"/>
  <c r="AA76" i="15" s="1"/>
  <c r="AB76" i="15" s="1"/>
  <c r="AD76" i="15" s="1"/>
  <c r="AF76" i="15" s="1"/>
  <c r="AH76" i="15" s="1"/>
  <c r="AI76" i="15" s="1"/>
  <c r="AJ76" i="15" s="1"/>
  <c r="AK76" i="15" s="1"/>
  <c r="AM76" i="15" s="1"/>
  <c r="AN76" i="15" s="1"/>
  <c r="AO76" i="15" s="1"/>
  <c r="AP76" i="15" s="1"/>
  <c r="AR76" i="15" s="1"/>
  <c r="AT76" i="15" s="1"/>
  <c r="AV76" i="15" s="1"/>
  <c r="AW76" i="15" s="1"/>
  <c r="AX76" i="15" s="1"/>
  <c r="O76" i="15"/>
  <c r="N76" i="15"/>
  <c r="P77" i="15"/>
  <c r="S77" i="15" s="1"/>
  <c r="U77" i="15" s="1"/>
  <c r="V77" i="15" s="1"/>
  <c r="X77" i="15" s="1"/>
  <c r="Y77" i="15" s="1"/>
  <c r="Z77" i="15" s="1"/>
  <c r="AA77" i="15" s="1"/>
  <c r="AB77" i="15" s="1"/>
  <c r="AD77" i="15" s="1"/>
  <c r="AF77" i="15" s="1"/>
  <c r="AH77" i="15" s="1"/>
  <c r="AI77" i="15" s="1"/>
  <c r="AJ77" i="15" s="1"/>
  <c r="AK77" i="15" s="1"/>
  <c r="AM77" i="15" s="1"/>
  <c r="AN77" i="15" s="1"/>
  <c r="AO77" i="15" s="1"/>
  <c r="AP77" i="15" s="1"/>
  <c r="AR77" i="15" s="1"/>
  <c r="AT77" i="15" s="1"/>
  <c r="AV77" i="15" s="1"/>
  <c r="AW77" i="15" s="1"/>
  <c r="AX77" i="15" s="1"/>
  <c r="O77" i="15"/>
  <c r="N77" i="15"/>
  <c r="P78" i="15"/>
  <c r="S78" i="15" s="1"/>
  <c r="U78" i="15" s="1"/>
  <c r="V78" i="15" s="1"/>
  <c r="X78" i="15" s="1"/>
  <c r="Y78" i="15" s="1"/>
  <c r="Z78" i="15" s="1"/>
  <c r="AA78" i="15" s="1"/>
  <c r="AB78" i="15" s="1"/>
  <c r="AD78" i="15" s="1"/>
  <c r="AF78" i="15" s="1"/>
  <c r="AH78" i="15" s="1"/>
  <c r="AI78" i="15" s="1"/>
  <c r="AJ78" i="15" s="1"/>
  <c r="AK78" i="15" s="1"/>
  <c r="AM78" i="15" s="1"/>
  <c r="AN78" i="15" s="1"/>
  <c r="AO78" i="15" s="1"/>
  <c r="AP78" i="15" s="1"/>
  <c r="AR78" i="15" s="1"/>
  <c r="AT78" i="15" s="1"/>
  <c r="AV78" i="15" s="1"/>
  <c r="AW78" i="15" s="1"/>
  <c r="AX78" i="15" s="1"/>
  <c r="O78" i="15"/>
  <c r="N78" i="15"/>
  <c r="P79" i="15"/>
  <c r="S79" i="15" s="1"/>
  <c r="U79" i="15" s="1"/>
  <c r="V79" i="15" s="1"/>
  <c r="X79" i="15" s="1"/>
  <c r="Y79" i="15" s="1"/>
  <c r="Z79" i="15" s="1"/>
  <c r="AA79" i="15" s="1"/>
  <c r="AB79" i="15" s="1"/>
  <c r="AD79" i="15" s="1"/>
  <c r="AF79" i="15" s="1"/>
  <c r="AH79" i="15" s="1"/>
  <c r="AI79" i="15" s="1"/>
  <c r="AJ79" i="15" s="1"/>
  <c r="AK79" i="15" s="1"/>
  <c r="AM79" i="15" s="1"/>
  <c r="AN79" i="15" s="1"/>
  <c r="AO79" i="15" s="1"/>
  <c r="AP79" i="15" s="1"/>
  <c r="AR79" i="15" s="1"/>
  <c r="AT79" i="15" s="1"/>
  <c r="AV79" i="15" s="1"/>
  <c r="AW79" i="15" s="1"/>
  <c r="AX79" i="15" s="1"/>
  <c r="O79" i="15"/>
  <c r="N79" i="15"/>
  <c r="P80" i="15"/>
  <c r="S80" i="15" s="1"/>
  <c r="U80" i="15" s="1"/>
  <c r="V80" i="15" s="1"/>
  <c r="X80" i="15" s="1"/>
  <c r="Y80" i="15" s="1"/>
  <c r="Z80" i="15" s="1"/>
  <c r="AA80" i="15" s="1"/>
  <c r="AB80" i="15" s="1"/>
  <c r="AD80" i="15" s="1"/>
  <c r="AF80" i="15" s="1"/>
  <c r="AH80" i="15" s="1"/>
  <c r="AI80" i="15" s="1"/>
  <c r="AJ80" i="15" s="1"/>
  <c r="AK80" i="15" s="1"/>
  <c r="AM80" i="15" s="1"/>
  <c r="AN80" i="15" s="1"/>
  <c r="AO80" i="15" s="1"/>
  <c r="AP80" i="15" s="1"/>
  <c r="AR80" i="15" s="1"/>
  <c r="AT80" i="15" s="1"/>
  <c r="AV80" i="15" s="1"/>
  <c r="AW80" i="15" s="1"/>
  <c r="AX80" i="15" s="1"/>
  <c r="O80" i="15"/>
  <c r="N80" i="15"/>
  <c r="P81" i="15"/>
  <c r="S81" i="15" s="1"/>
  <c r="U81" i="15" s="1"/>
  <c r="V81" i="15" s="1"/>
  <c r="X81" i="15" s="1"/>
  <c r="Y81" i="15" s="1"/>
  <c r="Z81" i="15" s="1"/>
  <c r="AA81" i="15" s="1"/>
  <c r="AB81" i="15" s="1"/>
  <c r="AD81" i="15" s="1"/>
  <c r="AF81" i="15" s="1"/>
  <c r="AH81" i="15" s="1"/>
  <c r="AI81" i="15" s="1"/>
  <c r="AJ81" i="15" s="1"/>
  <c r="AK81" i="15" s="1"/>
  <c r="AM81" i="15" s="1"/>
  <c r="AN81" i="15" s="1"/>
  <c r="AO81" i="15" s="1"/>
  <c r="AP81" i="15" s="1"/>
  <c r="AR81" i="15" s="1"/>
  <c r="AT81" i="15" s="1"/>
  <c r="AV81" i="15" s="1"/>
  <c r="AW81" i="15" s="1"/>
  <c r="AX81" i="15" s="1"/>
  <c r="O81" i="15"/>
  <c r="N81" i="15"/>
  <c r="P82" i="15"/>
  <c r="S82" i="15" s="1"/>
  <c r="U82" i="15" s="1"/>
  <c r="V82" i="15" s="1"/>
  <c r="X82" i="15" s="1"/>
  <c r="Y82" i="15" s="1"/>
  <c r="Z82" i="15" s="1"/>
  <c r="AA82" i="15" s="1"/>
  <c r="AB82" i="15" s="1"/>
  <c r="AD82" i="15" s="1"/>
  <c r="AF82" i="15" s="1"/>
  <c r="AH82" i="15" s="1"/>
  <c r="AI82" i="15" s="1"/>
  <c r="AJ82" i="15" s="1"/>
  <c r="AK82" i="15" s="1"/>
  <c r="AM82" i="15" s="1"/>
  <c r="AN82" i="15" s="1"/>
  <c r="AO82" i="15" s="1"/>
  <c r="AP82" i="15" s="1"/>
  <c r="AR82" i="15" s="1"/>
  <c r="AT82" i="15" s="1"/>
  <c r="AV82" i="15" s="1"/>
  <c r="AW82" i="15" s="1"/>
  <c r="AX82" i="15" s="1"/>
  <c r="O82" i="15"/>
  <c r="N82" i="15"/>
  <c r="P83" i="15"/>
  <c r="S83" i="15" s="1"/>
  <c r="U83" i="15" s="1"/>
  <c r="V83" i="15" s="1"/>
  <c r="X83" i="15" s="1"/>
  <c r="Y83" i="15" s="1"/>
  <c r="Z83" i="15" s="1"/>
  <c r="AA83" i="15" s="1"/>
  <c r="AB83" i="15" s="1"/>
  <c r="AD83" i="15" s="1"/>
  <c r="AF83" i="15" s="1"/>
  <c r="AH83" i="15" s="1"/>
  <c r="AI83" i="15" s="1"/>
  <c r="AJ83" i="15" s="1"/>
  <c r="AK83" i="15" s="1"/>
  <c r="AM83" i="15" s="1"/>
  <c r="AN83" i="15" s="1"/>
  <c r="AO83" i="15" s="1"/>
  <c r="AP83" i="15" s="1"/>
  <c r="AR83" i="15" s="1"/>
  <c r="AT83" i="15" s="1"/>
  <c r="AV83" i="15" s="1"/>
  <c r="AW83" i="15" s="1"/>
  <c r="AX83" i="15" s="1"/>
  <c r="O83" i="15"/>
  <c r="N83" i="15"/>
  <c r="P84" i="15"/>
  <c r="S84" i="15" s="1"/>
  <c r="U84" i="15" s="1"/>
  <c r="V84" i="15" s="1"/>
  <c r="X84" i="15" s="1"/>
  <c r="Y84" i="15" s="1"/>
  <c r="Z84" i="15" s="1"/>
  <c r="AA84" i="15" s="1"/>
  <c r="AB84" i="15" s="1"/>
  <c r="AD84" i="15" s="1"/>
  <c r="AF84" i="15" s="1"/>
  <c r="AH84" i="15" s="1"/>
  <c r="AI84" i="15" s="1"/>
  <c r="AJ84" i="15" s="1"/>
  <c r="AK84" i="15" s="1"/>
  <c r="AM84" i="15" s="1"/>
  <c r="AN84" i="15" s="1"/>
  <c r="AO84" i="15" s="1"/>
  <c r="AP84" i="15" s="1"/>
  <c r="AR84" i="15" s="1"/>
  <c r="AT84" i="15" s="1"/>
  <c r="AV84" i="15" s="1"/>
  <c r="AW84" i="15" s="1"/>
  <c r="AX84" i="15" s="1"/>
  <c r="O84" i="15"/>
  <c r="N84" i="15"/>
  <c r="P85" i="15"/>
  <c r="S85" i="15" s="1"/>
  <c r="U85" i="15" s="1"/>
  <c r="V85" i="15" s="1"/>
  <c r="X85" i="15" s="1"/>
  <c r="Y85" i="15" s="1"/>
  <c r="Z85" i="15" s="1"/>
  <c r="AA85" i="15" s="1"/>
  <c r="AB85" i="15" s="1"/>
  <c r="AD85" i="15" s="1"/>
  <c r="AF85" i="15" s="1"/>
  <c r="AH85" i="15" s="1"/>
  <c r="AI85" i="15" s="1"/>
  <c r="AJ85" i="15" s="1"/>
  <c r="AK85" i="15" s="1"/>
  <c r="AM85" i="15" s="1"/>
  <c r="AN85" i="15" s="1"/>
  <c r="AO85" i="15" s="1"/>
  <c r="AP85" i="15" s="1"/>
  <c r="AR85" i="15" s="1"/>
  <c r="AT85" i="15" s="1"/>
  <c r="AV85" i="15" s="1"/>
  <c r="AW85" i="15" s="1"/>
  <c r="AX85" i="15" s="1"/>
  <c r="O85" i="15"/>
  <c r="N85" i="15"/>
  <c r="P86" i="15"/>
  <c r="S86" i="15" s="1"/>
  <c r="U86" i="15" s="1"/>
  <c r="V86" i="15" s="1"/>
  <c r="X86" i="15" s="1"/>
  <c r="Y86" i="15" s="1"/>
  <c r="Z86" i="15" s="1"/>
  <c r="AA86" i="15" s="1"/>
  <c r="AB86" i="15" s="1"/>
  <c r="AD86" i="15" s="1"/>
  <c r="AF86" i="15" s="1"/>
  <c r="AH86" i="15" s="1"/>
  <c r="AI86" i="15" s="1"/>
  <c r="AJ86" i="15" s="1"/>
  <c r="AK86" i="15" s="1"/>
  <c r="AM86" i="15" s="1"/>
  <c r="AN86" i="15" s="1"/>
  <c r="AO86" i="15" s="1"/>
  <c r="AP86" i="15" s="1"/>
  <c r="AR86" i="15" s="1"/>
  <c r="AT86" i="15" s="1"/>
  <c r="AV86" i="15" s="1"/>
  <c r="AW86" i="15" s="1"/>
  <c r="AX86" i="15" s="1"/>
  <c r="O86" i="15"/>
  <c r="N86" i="15"/>
  <c r="P87" i="15"/>
  <c r="S87" i="15" s="1"/>
  <c r="U87" i="15" s="1"/>
  <c r="V87" i="15" s="1"/>
  <c r="X87" i="15" s="1"/>
  <c r="Y87" i="15" s="1"/>
  <c r="Z87" i="15" s="1"/>
  <c r="AA87" i="15" s="1"/>
  <c r="AB87" i="15" s="1"/>
  <c r="AD87" i="15" s="1"/>
  <c r="AF87" i="15" s="1"/>
  <c r="AH87" i="15" s="1"/>
  <c r="AI87" i="15" s="1"/>
  <c r="AJ87" i="15" s="1"/>
  <c r="AK87" i="15" s="1"/>
  <c r="AM87" i="15" s="1"/>
  <c r="AN87" i="15" s="1"/>
  <c r="AO87" i="15" s="1"/>
  <c r="AP87" i="15" s="1"/>
  <c r="AR87" i="15" s="1"/>
  <c r="AT87" i="15" s="1"/>
  <c r="AV87" i="15" s="1"/>
  <c r="AW87" i="15" s="1"/>
  <c r="AX87" i="15" s="1"/>
  <c r="O87" i="15"/>
  <c r="N87" i="15"/>
  <c r="P88" i="15"/>
  <c r="S88" i="15" s="1"/>
  <c r="U88" i="15" s="1"/>
  <c r="V88" i="15" s="1"/>
  <c r="X88" i="15" s="1"/>
  <c r="Y88" i="15" s="1"/>
  <c r="Z88" i="15" s="1"/>
  <c r="AA88" i="15" s="1"/>
  <c r="AB88" i="15" s="1"/>
  <c r="AD88" i="15" s="1"/>
  <c r="AF88" i="15" s="1"/>
  <c r="AH88" i="15" s="1"/>
  <c r="AI88" i="15" s="1"/>
  <c r="AJ88" i="15" s="1"/>
  <c r="AK88" i="15" s="1"/>
  <c r="AM88" i="15" s="1"/>
  <c r="AN88" i="15" s="1"/>
  <c r="AO88" i="15" s="1"/>
  <c r="AP88" i="15" s="1"/>
  <c r="AR88" i="15" s="1"/>
  <c r="AT88" i="15" s="1"/>
  <c r="AV88" i="15" s="1"/>
  <c r="AW88" i="15" s="1"/>
  <c r="AX88" i="15" s="1"/>
  <c r="O88" i="15"/>
  <c r="N88" i="15"/>
  <c r="P89" i="15"/>
  <c r="S89" i="15" s="1"/>
  <c r="U89" i="15" s="1"/>
  <c r="V89" i="15" s="1"/>
  <c r="X89" i="15" s="1"/>
  <c r="Y89" i="15" s="1"/>
  <c r="Z89" i="15" s="1"/>
  <c r="AA89" i="15" s="1"/>
  <c r="AB89" i="15" s="1"/>
  <c r="AD89" i="15" s="1"/>
  <c r="AF89" i="15" s="1"/>
  <c r="AH89" i="15" s="1"/>
  <c r="AI89" i="15" s="1"/>
  <c r="AJ89" i="15" s="1"/>
  <c r="AK89" i="15" s="1"/>
  <c r="AM89" i="15" s="1"/>
  <c r="AN89" i="15" s="1"/>
  <c r="AO89" i="15" s="1"/>
  <c r="AP89" i="15" s="1"/>
  <c r="AR89" i="15" s="1"/>
  <c r="AT89" i="15" s="1"/>
  <c r="AV89" i="15" s="1"/>
  <c r="AW89" i="15" s="1"/>
  <c r="AX89" i="15" s="1"/>
  <c r="O89" i="15"/>
  <c r="N89" i="15"/>
  <c r="P90" i="15"/>
  <c r="S90" i="15" s="1"/>
  <c r="U90" i="15" s="1"/>
  <c r="V90" i="15" s="1"/>
  <c r="X90" i="15" s="1"/>
  <c r="Y90" i="15" s="1"/>
  <c r="Z90" i="15" s="1"/>
  <c r="AA90" i="15" s="1"/>
  <c r="AB90" i="15" s="1"/>
  <c r="AD90" i="15" s="1"/>
  <c r="AF90" i="15" s="1"/>
  <c r="AH90" i="15" s="1"/>
  <c r="AI90" i="15" s="1"/>
  <c r="AJ90" i="15" s="1"/>
  <c r="AK90" i="15" s="1"/>
  <c r="AM90" i="15" s="1"/>
  <c r="AN90" i="15" s="1"/>
  <c r="AO90" i="15" s="1"/>
  <c r="AP90" i="15" s="1"/>
  <c r="AR90" i="15" s="1"/>
  <c r="AT90" i="15" s="1"/>
  <c r="AV90" i="15" s="1"/>
  <c r="AW90" i="15" s="1"/>
  <c r="AX90" i="15" s="1"/>
  <c r="O90" i="15"/>
  <c r="N90" i="15"/>
  <c r="P91" i="15"/>
  <c r="S91" i="15" s="1"/>
  <c r="U91" i="15" s="1"/>
  <c r="V91" i="15" s="1"/>
  <c r="X91" i="15" s="1"/>
  <c r="Y91" i="15" s="1"/>
  <c r="Z91" i="15" s="1"/>
  <c r="AA91" i="15" s="1"/>
  <c r="AB91" i="15" s="1"/>
  <c r="AD91" i="15" s="1"/>
  <c r="AF91" i="15" s="1"/>
  <c r="AH91" i="15" s="1"/>
  <c r="AI91" i="15" s="1"/>
  <c r="AJ91" i="15" s="1"/>
  <c r="AK91" i="15" s="1"/>
  <c r="AM91" i="15" s="1"/>
  <c r="AN91" i="15" s="1"/>
  <c r="AO91" i="15" s="1"/>
  <c r="AP91" i="15" s="1"/>
  <c r="AR91" i="15" s="1"/>
  <c r="AT91" i="15" s="1"/>
  <c r="AV91" i="15" s="1"/>
  <c r="AW91" i="15" s="1"/>
  <c r="AX91" i="15" s="1"/>
  <c r="O91" i="15"/>
  <c r="N91" i="15"/>
  <c r="P92" i="15"/>
  <c r="S92" i="15" s="1"/>
  <c r="U92" i="15" s="1"/>
  <c r="V92" i="15" s="1"/>
  <c r="X92" i="15" s="1"/>
  <c r="Y92" i="15" s="1"/>
  <c r="Z92" i="15" s="1"/>
  <c r="AA92" i="15" s="1"/>
  <c r="AB92" i="15" s="1"/>
  <c r="AD92" i="15" s="1"/>
  <c r="AF92" i="15" s="1"/>
  <c r="AH92" i="15" s="1"/>
  <c r="AI92" i="15" s="1"/>
  <c r="AJ92" i="15" s="1"/>
  <c r="AK92" i="15" s="1"/>
  <c r="AM92" i="15" s="1"/>
  <c r="AN92" i="15" s="1"/>
  <c r="AO92" i="15" s="1"/>
  <c r="AP92" i="15" s="1"/>
  <c r="AR92" i="15" s="1"/>
  <c r="AT92" i="15" s="1"/>
  <c r="AV92" i="15" s="1"/>
  <c r="AW92" i="15" s="1"/>
  <c r="AX92" i="15" s="1"/>
  <c r="O92" i="15"/>
  <c r="N92" i="15"/>
  <c r="P93" i="15"/>
  <c r="S93" i="15" s="1"/>
  <c r="U93" i="15" s="1"/>
  <c r="V93" i="15" s="1"/>
  <c r="X93" i="15" s="1"/>
  <c r="Y93" i="15" s="1"/>
  <c r="Z93" i="15" s="1"/>
  <c r="AA93" i="15" s="1"/>
  <c r="AB93" i="15" s="1"/>
  <c r="AD93" i="15" s="1"/>
  <c r="AF93" i="15" s="1"/>
  <c r="AH93" i="15" s="1"/>
  <c r="AI93" i="15" s="1"/>
  <c r="AJ93" i="15" s="1"/>
  <c r="AK93" i="15" s="1"/>
  <c r="AM93" i="15" s="1"/>
  <c r="AN93" i="15" s="1"/>
  <c r="AO93" i="15" s="1"/>
  <c r="AP93" i="15" s="1"/>
  <c r="AR93" i="15" s="1"/>
  <c r="AT93" i="15" s="1"/>
  <c r="AV93" i="15" s="1"/>
  <c r="AW93" i="15" s="1"/>
  <c r="AX93" i="15" s="1"/>
  <c r="O93" i="15"/>
  <c r="N93" i="15"/>
  <c r="P94" i="15"/>
  <c r="S94" i="15" s="1"/>
  <c r="U94" i="15" s="1"/>
  <c r="V94" i="15" s="1"/>
  <c r="X94" i="15" s="1"/>
  <c r="Y94" i="15" s="1"/>
  <c r="Z94" i="15" s="1"/>
  <c r="AA94" i="15" s="1"/>
  <c r="AB94" i="15" s="1"/>
  <c r="AD94" i="15" s="1"/>
  <c r="AF94" i="15" s="1"/>
  <c r="AH94" i="15" s="1"/>
  <c r="AI94" i="15" s="1"/>
  <c r="AJ94" i="15" s="1"/>
  <c r="AK94" i="15" s="1"/>
  <c r="AM94" i="15" s="1"/>
  <c r="AN94" i="15" s="1"/>
  <c r="AO94" i="15" s="1"/>
  <c r="AP94" i="15" s="1"/>
  <c r="AR94" i="15" s="1"/>
  <c r="AT94" i="15" s="1"/>
  <c r="AV94" i="15" s="1"/>
  <c r="AW94" i="15" s="1"/>
  <c r="AX94" i="15" s="1"/>
  <c r="O94" i="15"/>
  <c r="N94" i="15"/>
  <c r="P95" i="15"/>
  <c r="S95" i="15" s="1"/>
  <c r="U95" i="15" s="1"/>
  <c r="V95" i="15" s="1"/>
  <c r="X95" i="15" s="1"/>
  <c r="Y95" i="15" s="1"/>
  <c r="Z95" i="15" s="1"/>
  <c r="AA95" i="15" s="1"/>
  <c r="AB95" i="15" s="1"/>
  <c r="AD95" i="15" s="1"/>
  <c r="AF95" i="15" s="1"/>
  <c r="AH95" i="15" s="1"/>
  <c r="AI95" i="15" s="1"/>
  <c r="AJ95" i="15" s="1"/>
  <c r="AK95" i="15" s="1"/>
  <c r="AM95" i="15" s="1"/>
  <c r="AN95" i="15" s="1"/>
  <c r="AO95" i="15" s="1"/>
  <c r="AP95" i="15" s="1"/>
  <c r="AR95" i="15" s="1"/>
  <c r="AT95" i="15" s="1"/>
  <c r="AV95" i="15" s="1"/>
  <c r="AW95" i="15" s="1"/>
  <c r="AX95" i="15" s="1"/>
  <c r="O95" i="15"/>
  <c r="N95" i="15"/>
  <c r="P96" i="15"/>
  <c r="S96" i="15" s="1"/>
  <c r="U96" i="15" s="1"/>
  <c r="V96" i="15" s="1"/>
  <c r="X96" i="15" s="1"/>
  <c r="Y96" i="15" s="1"/>
  <c r="Z96" i="15" s="1"/>
  <c r="AA96" i="15" s="1"/>
  <c r="AB96" i="15" s="1"/>
  <c r="AD96" i="15" s="1"/>
  <c r="AF96" i="15" s="1"/>
  <c r="AH96" i="15" s="1"/>
  <c r="AI96" i="15" s="1"/>
  <c r="AJ96" i="15" s="1"/>
  <c r="AK96" i="15" s="1"/>
  <c r="AM96" i="15" s="1"/>
  <c r="AN96" i="15" s="1"/>
  <c r="AO96" i="15" s="1"/>
  <c r="AP96" i="15" s="1"/>
  <c r="AR96" i="15" s="1"/>
  <c r="AT96" i="15" s="1"/>
  <c r="AV96" i="15" s="1"/>
  <c r="AW96" i="15" s="1"/>
  <c r="AX96" i="15" s="1"/>
  <c r="O96" i="15"/>
  <c r="N96" i="15"/>
  <c r="P97" i="15"/>
  <c r="S97" i="15" s="1"/>
  <c r="U97" i="15" s="1"/>
  <c r="V97" i="15" s="1"/>
  <c r="X97" i="15" s="1"/>
  <c r="Y97" i="15" s="1"/>
  <c r="Z97" i="15" s="1"/>
  <c r="AA97" i="15" s="1"/>
  <c r="AB97" i="15" s="1"/>
  <c r="AD97" i="15" s="1"/>
  <c r="AF97" i="15" s="1"/>
  <c r="AH97" i="15" s="1"/>
  <c r="AI97" i="15" s="1"/>
  <c r="AJ97" i="15" s="1"/>
  <c r="AK97" i="15" s="1"/>
  <c r="AM97" i="15" s="1"/>
  <c r="AN97" i="15" s="1"/>
  <c r="AO97" i="15" s="1"/>
  <c r="AP97" i="15" s="1"/>
  <c r="AR97" i="15" s="1"/>
  <c r="AT97" i="15" s="1"/>
  <c r="AV97" i="15" s="1"/>
  <c r="AW97" i="15" s="1"/>
  <c r="AX97" i="15" s="1"/>
  <c r="O97" i="15"/>
  <c r="N97" i="15"/>
  <c r="P98" i="15"/>
  <c r="S98" i="15" s="1"/>
  <c r="U98" i="15" s="1"/>
  <c r="V98" i="15" s="1"/>
  <c r="X98" i="15" s="1"/>
  <c r="Y98" i="15" s="1"/>
  <c r="Z98" i="15" s="1"/>
  <c r="AA98" i="15" s="1"/>
  <c r="AB98" i="15" s="1"/>
  <c r="AD98" i="15" s="1"/>
  <c r="AF98" i="15" s="1"/>
  <c r="AH98" i="15" s="1"/>
  <c r="AI98" i="15" s="1"/>
  <c r="AJ98" i="15" s="1"/>
  <c r="AK98" i="15" s="1"/>
  <c r="AM98" i="15" s="1"/>
  <c r="AN98" i="15" s="1"/>
  <c r="AO98" i="15" s="1"/>
  <c r="AP98" i="15" s="1"/>
  <c r="AR98" i="15" s="1"/>
  <c r="AT98" i="15" s="1"/>
  <c r="AV98" i="15" s="1"/>
  <c r="AW98" i="15" s="1"/>
  <c r="AX98" i="15" s="1"/>
  <c r="O98" i="15"/>
  <c r="N98" i="15"/>
  <c r="P99" i="15"/>
  <c r="S99" i="15" s="1"/>
  <c r="U99" i="15" s="1"/>
  <c r="V99" i="15" s="1"/>
  <c r="X99" i="15" s="1"/>
  <c r="Y99" i="15" s="1"/>
  <c r="Z99" i="15" s="1"/>
  <c r="AA99" i="15" s="1"/>
  <c r="AB99" i="15" s="1"/>
  <c r="AD99" i="15" s="1"/>
  <c r="AF99" i="15" s="1"/>
  <c r="AH99" i="15" s="1"/>
  <c r="AI99" i="15" s="1"/>
  <c r="AJ99" i="15" s="1"/>
  <c r="AK99" i="15" s="1"/>
  <c r="AM99" i="15" s="1"/>
  <c r="AN99" i="15" s="1"/>
  <c r="AO99" i="15" s="1"/>
  <c r="AP99" i="15" s="1"/>
  <c r="AR99" i="15" s="1"/>
  <c r="AT99" i="15" s="1"/>
  <c r="AV99" i="15" s="1"/>
  <c r="AW99" i="15" s="1"/>
  <c r="AX99" i="15" s="1"/>
  <c r="O99" i="15"/>
  <c r="N99" i="15"/>
  <c r="P100" i="15"/>
  <c r="S100" i="15" s="1"/>
  <c r="U100" i="15" s="1"/>
  <c r="V100" i="15" s="1"/>
  <c r="X100" i="15" s="1"/>
  <c r="Y100" i="15" s="1"/>
  <c r="Z100" i="15" s="1"/>
  <c r="AA100" i="15" s="1"/>
  <c r="AB100" i="15" s="1"/>
  <c r="AD100" i="15" s="1"/>
  <c r="AF100" i="15" s="1"/>
  <c r="AH100" i="15" s="1"/>
  <c r="AI100" i="15" s="1"/>
  <c r="AJ100" i="15" s="1"/>
  <c r="AK100" i="15" s="1"/>
  <c r="AM100" i="15" s="1"/>
  <c r="AN100" i="15" s="1"/>
  <c r="AO100" i="15" s="1"/>
  <c r="AP100" i="15" s="1"/>
  <c r="AR100" i="15" s="1"/>
  <c r="AT100" i="15" s="1"/>
  <c r="AV100" i="15" s="1"/>
  <c r="AW100" i="15" s="1"/>
  <c r="AX100" i="15" s="1"/>
  <c r="O100" i="15"/>
  <c r="N100" i="15"/>
  <c r="P101" i="15"/>
  <c r="S101" i="15" s="1"/>
  <c r="U101" i="15" s="1"/>
  <c r="V101" i="15" s="1"/>
  <c r="X101" i="15" s="1"/>
  <c r="Y101" i="15" s="1"/>
  <c r="Z101" i="15" s="1"/>
  <c r="AA101" i="15" s="1"/>
  <c r="AB101" i="15" s="1"/>
  <c r="AD101" i="15" s="1"/>
  <c r="AF101" i="15" s="1"/>
  <c r="AH101" i="15" s="1"/>
  <c r="AI101" i="15" s="1"/>
  <c r="AJ101" i="15" s="1"/>
  <c r="AK101" i="15" s="1"/>
  <c r="AM101" i="15" s="1"/>
  <c r="AN101" i="15" s="1"/>
  <c r="AO101" i="15" s="1"/>
  <c r="AP101" i="15" s="1"/>
  <c r="AR101" i="15" s="1"/>
  <c r="AT101" i="15" s="1"/>
  <c r="AV101" i="15" s="1"/>
  <c r="AW101" i="15" s="1"/>
  <c r="AX101" i="15" s="1"/>
  <c r="O101" i="15"/>
  <c r="N101" i="15"/>
  <c r="P102" i="15"/>
  <c r="S102" i="15" s="1"/>
  <c r="U102" i="15" s="1"/>
  <c r="V102" i="15" s="1"/>
  <c r="X102" i="15" s="1"/>
  <c r="Y102" i="15" s="1"/>
  <c r="Z102" i="15" s="1"/>
  <c r="AA102" i="15" s="1"/>
  <c r="AB102" i="15" s="1"/>
  <c r="AD102" i="15" s="1"/>
  <c r="AF102" i="15" s="1"/>
  <c r="AH102" i="15" s="1"/>
  <c r="AI102" i="15" s="1"/>
  <c r="AJ102" i="15" s="1"/>
  <c r="AK102" i="15" s="1"/>
  <c r="AM102" i="15" s="1"/>
  <c r="AN102" i="15" s="1"/>
  <c r="AO102" i="15" s="1"/>
  <c r="AP102" i="15" s="1"/>
  <c r="AR102" i="15" s="1"/>
  <c r="AT102" i="15" s="1"/>
  <c r="AV102" i="15" s="1"/>
  <c r="AW102" i="15" s="1"/>
  <c r="AX102" i="15" s="1"/>
  <c r="O102" i="15"/>
  <c r="N102" i="15"/>
  <c r="P103" i="15"/>
  <c r="S103" i="15" s="1"/>
  <c r="U103" i="15" s="1"/>
  <c r="V103" i="15" s="1"/>
  <c r="X103" i="15" s="1"/>
  <c r="Y103" i="15" s="1"/>
  <c r="Z103" i="15" s="1"/>
  <c r="AA103" i="15" s="1"/>
  <c r="AB103" i="15" s="1"/>
  <c r="AD103" i="15" s="1"/>
  <c r="AF103" i="15" s="1"/>
  <c r="AH103" i="15" s="1"/>
  <c r="AI103" i="15" s="1"/>
  <c r="AJ103" i="15" s="1"/>
  <c r="AK103" i="15" s="1"/>
  <c r="AM103" i="15" s="1"/>
  <c r="AN103" i="15" s="1"/>
  <c r="AO103" i="15" s="1"/>
  <c r="AP103" i="15" s="1"/>
  <c r="AR103" i="15" s="1"/>
  <c r="AT103" i="15" s="1"/>
  <c r="AV103" i="15" s="1"/>
  <c r="AW103" i="15" s="1"/>
  <c r="AX103" i="15" s="1"/>
  <c r="O103" i="15"/>
  <c r="N103" i="15"/>
  <c r="P104" i="15"/>
  <c r="S104" i="15" s="1"/>
  <c r="U104" i="15" s="1"/>
  <c r="V104" i="15" s="1"/>
  <c r="X104" i="15" s="1"/>
  <c r="Y104" i="15" s="1"/>
  <c r="Z104" i="15" s="1"/>
  <c r="AA104" i="15" s="1"/>
  <c r="AB104" i="15" s="1"/>
  <c r="AD104" i="15" s="1"/>
  <c r="AF104" i="15" s="1"/>
  <c r="AH104" i="15" s="1"/>
  <c r="AI104" i="15" s="1"/>
  <c r="AJ104" i="15" s="1"/>
  <c r="AK104" i="15" s="1"/>
  <c r="AM104" i="15" s="1"/>
  <c r="AN104" i="15" s="1"/>
  <c r="AO104" i="15" s="1"/>
  <c r="AP104" i="15" s="1"/>
  <c r="AR104" i="15" s="1"/>
  <c r="AT104" i="15" s="1"/>
  <c r="AV104" i="15" s="1"/>
  <c r="AW104" i="15" s="1"/>
  <c r="AX104" i="15" s="1"/>
  <c r="O104" i="15"/>
  <c r="N104" i="15"/>
  <c r="P105" i="15"/>
  <c r="S105" i="15" s="1"/>
  <c r="U105" i="15" s="1"/>
  <c r="V105" i="15" s="1"/>
  <c r="X105" i="15" s="1"/>
  <c r="Y105" i="15" s="1"/>
  <c r="Z105" i="15" s="1"/>
  <c r="AA105" i="15" s="1"/>
  <c r="AB105" i="15" s="1"/>
  <c r="AD105" i="15" s="1"/>
  <c r="AF105" i="15" s="1"/>
  <c r="AH105" i="15" s="1"/>
  <c r="AI105" i="15" s="1"/>
  <c r="AJ105" i="15" s="1"/>
  <c r="AK105" i="15" s="1"/>
  <c r="AM105" i="15" s="1"/>
  <c r="AN105" i="15" s="1"/>
  <c r="AO105" i="15" s="1"/>
  <c r="AP105" i="15" s="1"/>
  <c r="AR105" i="15" s="1"/>
  <c r="AT105" i="15" s="1"/>
  <c r="AV105" i="15" s="1"/>
  <c r="AW105" i="15" s="1"/>
  <c r="AX105" i="15" s="1"/>
  <c r="O105" i="15"/>
  <c r="N105" i="15"/>
  <c r="P106" i="15"/>
  <c r="S106" i="15" s="1"/>
  <c r="U106" i="15" s="1"/>
  <c r="V106" i="15" s="1"/>
  <c r="X106" i="15" s="1"/>
  <c r="Y106" i="15" s="1"/>
  <c r="Z106" i="15" s="1"/>
  <c r="AA106" i="15" s="1"/>
  <c r="AB106" i="15" s="1"/>
  <c r="AD106" i="15" s="1"/>
  <c r="AF106" i="15" s="1"/>
  <c r="AH106" i="15" s="1"/>
  <c r="AI106" i="15" s="1"/>
  <c r="AJ106" i="15" s="1"/>
  <c r="AK106" i="15" s="1"/>
  <c r="AM106" i="15" s="1"/>
  <c r="AN106" i="15" s="1"/>
  <c r="AO106" i="15" s="1"/>
  <c r="AP106" i="15" s="1"/>
  <c r="AR106" i="15" s="1"/>
  <c r="AT106" i="15" s="1"/>
  <c r="AV106" i="15" s="1"/>
  <c r="AW106" i="15" s="1"/>
  <c r="AX106" i="15" s="1"/>
  <c r="O106" i="15"/>
  <c r="N106" i="15"/>
  <c r="P107" i="15"/>
  <c r="S107" i="15" s="1"/>
  <c r="U107" i="15" s="1"/>
  <c r="V107" i="15" s="1"/>
  <c r="X107" i="15" s="1"/>
  <c r="Y107" i="15" s="1"/>
  <c r="Z107" i="15" s="1"/>
  <c r="AA107" i="15" s="1"/>
  <c r="AB107" i="15" s="1"/>
  <c r="AD107" i="15" s="1"/>
  <c r="AF107" i="15" s="1"/>
  <c r="AH107" i="15" s="1"/>
  <c r="AI107" i="15" s="1"/>
  <c r="AJ107" i="15" s="1"/>
  <c r="AK107" i="15" s="1"/>
  <c r="AM107" i="15" s="1"/>
  <c r="AN107" i="15" s="1"/>
  <c r="AO107" i="15" s="1"/>
  <c r="AP107" i="15" s="1"/>
  <c r="AR107" i="15" s="1"/>
  <c r="AT107" i="15" s="1"/>
  <c r="AV107" i="15" s="1"/>
  <c r="AW107" i="15" s="1"/>
  <c r="AX107" i="15" s="1"/>
  <c r="O107" i="15"/>
  <c r="N107" i="15"/>
  <c r="P108" i="15"/>
  <c r="S108" i="15" s="1"/>
  <c r="U108" i="15" s="1"/>
  <c r="V108" i="15" s="1"/>
  <c r="X108" i="15" s="1"/>
  <c r="Y108" i="15" s="1"/>
  <c r="Z108" i="15" s="1"/>
  <c r="AA108" i="15" s="1"/>
  <c r="AB108" i="15" s="1"/>
  <c r="AD108" i="15" s="1"/>
  <c r="AF108" i="15" s="1"/>
  <c r="AH108" i="15" s="1"/>
  <c r="AI108" i="15" s="1"/>
  <c r="AJ108" i="15" s="1"/>
  <c r="AK108" i="15" s="1"/>
  <c r="AM108" i="15" s="1"/>
  <c r="AN108" i="15" s="1"/>
  <c r="AO108" i="15" s="1"/>
  <c r="AP108" i="15" s="1"/>
  <c r="AR108" i="15" s="1"/>
  <c r="AT108" i="15" s="1"/>
  <c r="AV108" i="15" s="1"/>
  <c r="AW108" i="15" s="1"/>
  <c r="AX108" i="15" s="1"/>
  <c r="O108" i="15"/>
  <c r="N108" i="15"/>
  <c r="P109" i="15"/>
  <c r="S109" i="15" s="1"/>
  <c r="U109" i="15" s="1"/>
  <c r="V109" i="15" s="1"/>
  <c r="X109" i="15" s="1"/>
  <c r="Y109" i="15" s="1"/>
  <c r="Z109" i="15" s="1"/>
  <c r="AA109" i="15" s="1"/>
  <c r="AB109" i="15" s="1"/>
  <c r="AD109" i="15" s="1"/>
  <c r="AF109" i="15" s="1"/>
  <c r="AH109" i="15" s="1"/>
  <c r="AI109" i="15" s="1"/>
  <c r="AJ109" i="15" s="1"/>
  <c r="AK109" i="15" s="1"/>
  <c r="AM109" i="15" s="1"/>
  <c r="AN109" i="15" s="1"/>
  <c r="AO109" i="15" s="1"/>
  <c r="AP109" i="15" s="1"/>
  <c r="AR109" i="15" s="1"/>
  <c r="AT109" i="15" s="1"/>
  <c r="AV109" i="15" s="1"/>
  <c r="AW109" i="15" s="1"/>
  <c r="AX109" i="15" s="1"/>
  <c r="O109" i="15"/>
  <c r="N109" i="15"/>
  <c r="P110" i="15"/>
  <c r="S110" i="15" s="1"/>
  <c r="U110" i="15" s="1"/>
  <c r="V110" i="15" s="1"/>
  <c r="X110" i="15" s="1"/>
  <c r="Y110" i="15" s="1"/>
  <c r="Z110" i="15" s="1"/>
  <c r="AA110" i="15" s="1"/>
  <c r="AB110" i="15" s="1"/>
  <c r="AD110" i="15" s="1"/>
  <c r="AF110" i="15" s="1"/>
  <c r="AH110" i="15" s="1"/>
  <c r="AI110" i="15" s="1"/>
  <c r="AJ110" i="15" s="1"/>
  <c r="AK110" i="15" s="1"/>
  <c r="AM110" i="15" s="1"/>
  <c r="AN110" i="15" s="1"/>
  <c r="AO110" i="15" s="1"/>
  <c r="AP110" i="15" s="1"/>
  <c r="AR110" i="15" s="1"/>
  <c r="AT110" i="15" s="1"/>
  <c r="AV110" i="15" s="1"/>
  <c r="AW110" i="15" s="1"/>
  <c r="AX110" i="15" s="1"/>
  <c r="O110" i="15"/>
  <c r="N110" i="15"/>
  <c r="P111" i="15"/>
  <c r="S111" i="15" s="1"/>
  <c r="U111" i="15" s="1"/>
  <c r="V111" i="15" s="1"/>
  <c r="X111" i="15" s="1"/>
  <c r="Y111" i="15" s="1"/>
  <c r="Z111" i="15" s="1"/>
  <c r="AA111" i="15" s="1"/>
  <c r="AB111" i="15" s="1"/>
  <c r="AD111" i="15" s="1"/>
  <c r="AF111" i="15" s="1"/>
  <c r="AH111" i="15" s="1"/>
  <c r="AI111" i="15" s="1"/>
  <c r="AJ111" i="15" s="1"/>
  <c r="AK111" i="15" s="1"/>
  <c r="AM111" i="15" s="1"/>
  <c r="AN111" i="15" s="1"/>
  <c r="AO111" i="15" s="1"/>
  <c r="AP111" i="15" s="1"/>
  <c r="AR111" i="15" s="1"/>
  <c r="AT111" i="15" s="1"/>
  <c r="AV111" i="15" s="1"/>
  <c r="AW111" i="15" s="1"/>
  <c r="AX111" i="15" s="1"/>
  <c r="O111" i="15"/>
  <c r="N111" i="15"/>
  <c r="P112" i="15"/>
  <c r="S112" i="15" s="1"/>
  <c r="U112" i="15" s="1"/>
  <c r="V112" i="15" s="1"/>
  <c r="X112" i="15" s="1"/>
  <c r="Y112" i="15" s="1"/>
  <c r="Z112" i="15" s="1"/>
  <c r="AA112" i="15" s="1"/>
  <c r="AB112" i="15" s="1"/>
  <c r="AD112" i="15" s="1"/>
  <c r="AF112" i="15" s="1"/>
  <c r="AH112" i="15" s="1"/>
  <c r="AI112" i="15" s="1"/>
  <c r="AJ112" i="15" s="1"/>
  <c r="AK112" i="15" s="1"/>
  <c r="AM112" i="15" s="1"/>
  <c r="AN112" i="15" s="1"/>
  <c r="AO112" i="15" s="1"/>
  <c r="AP112" i="15" s="1"/>
  <c r="AR112" i="15" s="1"/>
  <c r="AT112" i="15" s="1"/>
  <c r="AV112" i="15" s="1"/>
  <c r="AW112" i="15" s="1"/>
  <c r="AX112" i="15" s="1"/>
  <c r="O112" i="15"/>
  <c r="N112" i="15"/>
  <c r="P113" i="15"/>
  <c r="S113" i="15" s="1"/>
  <c r="U113" i="15" s="1"/>
  <c r="V113" i="15" s="1"/>
  <c r="X113" i="15" s="1"/>
  <c r="Y113" i="15" s="1"/>
  <c r="Z113" i="15" s="1"/>
  <c r="AA113" i="15" s="1"/>
  <c r="AB113" i="15" s="1"/>
  <c r="AD113" i="15" s="1"/>
  <c r="AF113" i="15" s="1"/>
  <c r="AH113" i="15" s="1"/>
  <c r="AI113" i="15" s="1"/>
  <c r="AJ113" i="15" s="1"/>
  <c r="AK113" i="15" s="1"/>
  <c r="AM113" i="15" s="1"/>
  <c r="AN113" i="15" s="1"/>
  <c r="AO113" i="15" s="1"/>
  <c r="AP113" i="15" s="1"/>
  <c r="AR113" i="15" s="1"/>
  <c r="AT113" i="15" s="1"/>
  <c r="AV113" i="15" s="1"/>
  <c r="AW113" i="15" s="1"/>
  <c r="AX113" i="15" s="1"/>
  <c r="O113" i="15"/>
  <c r="N113" i="15"/>
  <c r="P114" i="15"/>
  <c r="S114" i="15" s="1"/>
  <c r="U114" i="15" s="1"/>
  <c r="V114" i="15" s="1"/>
  <c r="X114" i="15" s="1"/>
  <c r="Y114" i="15" s="1"/>
  <c r="Z114" i="15" s="1"/>
  <c r="AA114" i="15" s="1"/>
  <c r="AB114" i="15" s="1"/>
  <c r="AD114" i="15" s="1"/>
  <c r="AF114" i="15" s="1"/>
  <c r="AH114" i="15" s="1"/>
  <c r="AI114" i="15" s="1"/>
  <c r="AJ114" i="15" s="1"/>
  <c r="AK114" i="15" s="1"/>
  <c r="AM114" i="15" s="1"/>
  <c r="AN114" i="15" s="1"/>
  <c r="AO114" i="15" s="1"/>
  <c r="AP114" i="15" s="1"/>
  <c r="AR114" i="15" s="1"/>
  <c r="AT114" i="15" s="1"/>
  <c r="AV114" i="15" s="1"/>
  <c r="AW114" i="15" s="1"/>
  <c r="AX114" i="15" s="1"/>
  <c r="O114" i="15"/>
  <c r="N114" i="15"/>
  <c r="P115" i="15"/>
  <c r="S115" i="15" s="1"/>
  <c r="U115" i="15" s="1"/>
  <c r="V115" i="15" s="1"/>
  <c r="X115" i="15" s="1"/>
  <c r="Y115" i="15" s="1"/>
  <c r="Z115" i="15" s="1"/>
  <c r="AA115" i="15" s="1"/>
  <c r="AB115" i="15" s="1"/>
  <c r="AD115" i="15" s="1"/>
  <c r="AF115" i="15" s="1"/>
  <c r="AH115" i="15" s="1"/>
  <c r="AI115" i="15" s="1"/>
  <c r="AJ115" i="15" s="1"/>
  <c r="AK115" i="15" s="1"/>
  <c r="AM115" i="15" s="1"/>
  <c r="AN115" i="15" s="1"/>
  <c r="AO115" i="15" s="1"/>
  <c r="AP115" i="15" s="1"/>
  <c r="AR115" i="15" s="1"/>
  <c r="AT115" i="15" s="1"/>
  <c r="AV115" i="15" s="1"/>
  <c r="AW115" i="15" s="1"/>
  <c r="AX115" i="15" s="1"/>
  <c r="O115" i="15"/>
  <c r="N115" i="15"/>
  <c r="P116" i="15"/>
  <c r="S116" i="15" s="1"/>
  <c r="U116" i="15" s="1"/>
  <c r="V116" i="15" s="1"/>
  <c r="X116" i="15" s="1"/>
  <c r="Y116" i="15" s="1"/>
  <c r="Z116" i="15" s="1"/>
  <c r="AA116" i="15" s="1"/>
  <c r="AB116" i="15" s="1"/>
  <c r="AD116" i="15" s="1"/>
  <c r="AF116" i="15" s="1"/>
  <c r="AH116" i="15" s="1"/>
  <c r="AI116" i="15" s="1"/>
  <c r="AJ116" i="15" s="1"/>
  <c r="AK116" i="15" s="1"/>
  <c r="AM116" i="15" s="1"/>
  <c r="AN116" i="15" s="1"/>
  <c r="AO116" i="15" s="1"/>
  <c r="AP116" i="15" s="1"/>
  <c r="AR116" i="15" s="1"/>
  <c r="AT116" i="15" s="1"/>
  <c r="AV116" i="15" s="1"/>
  <c r="AW116" i="15" s="1"/>
  <c r="AX116" i="15" s="1"/>
  <c r="O116" i="15"/>
  <c r="N116" i="15"/>
  <c r="P117" i="15"/>
  <c r="S117" i="15" s="1"/>
  <c r="U117" i="15" s="1"/>
  <c r="V117" i="15" s="1"/>
  <c r="X117" i="15" s="1"/>
  <c r="Y117" i="15" s="1"/>
  <c r="Z117" i="15" s="1"/>
  <c r="AA117" i="15" s="1"/>
  <c r="AB117" i="15" s="1"/>
  <c r="AD117" i="15" s="1"/>
  <c r="AF117" i="15" s="1"/>
  <c r="AH117" i="15" s="1"/>
  <c r="AI117" i="15" s="1"/>
  <c r="AJ117" i="15" s="1"/>
  <c r="AK117" i="15" s="1"/>
  <c r="AM117" i="15" s="1"/>
  <c r="AN117" i="15" s="1"/>
  <c r="AO117" i="15" s="1"/>
  <c r="AP117" i="15" s="1"/>
  <c r="AR117" i="15" s="1"/>
  <c r="AT117" i="15" s="1"/>
  <c r="AV117" i="15" s="1"/>
  <c r="AW117" i="15" s="1"/>
  <c r="AX117" i="15" s="1"/>
  <c r="O117" i="15"/>
  <c r="N117" i="15"/>
  <c r="P120" i="15"/>
  <c r="S120" i="15" s="1"/>
  <c r="U120" i="15" s="1"/>
  <c r="V120" i="15" s="1"/>
  <c r="X120" i="15" s="1"/>
  <c r="Y120" i="15" s="1"/>
  <c r="Z120" i="15" s="1"/>
  <c r="AA120" i="15" s="1"/>
  <c r="AB120" i="15" s="1"/>
  <c r="AD120" i="15" s="1"/>
  <c r="AF120" i="15" s="1"/>
  <c r="AH120" i="15" s="1"/>
  <c r="AI120" i="15" s="1"/>
  <c r="AJ120" i="15" s="1"/>
  <c r="AK120" i="15" s="1"/>
  <c r="AM120" i="15" s="1"/>
  <c r="AN120" i="15" s="1"/>
  <c r="AO120" i="15" s="1"/>
  <c r="AP120" i="15" s="1"/>
  <c r="AR120" i="15" s="1"/>
  <c r="AT120" i="15" s="1"/>
  <c r="AV120" i="15" s="1"/>
  <c r="AW120" i="15" s="1"/>
  <c r="AX120" i="15" s="1"/>
  <c r="O120" i="15"/>
  <c r="N120" i="15"/>
  <c r="P123" i="15"/>
  <c r="S123" i="15" s="1"/>
  <c r="U123" i="15" s="1"/>
  <c r="V123" i="15" s="1"/>
  <c r="X123" i="15" s="1"/>
  <c r="Y123" i="15" s="1"/>
  <c r="Z123" i="15" s="1"/>
  <c r="AA123" i="15" s="1"/>
  <c r="AB123" i="15" s="1"/>
  <c r="AD123" i="15" s="1"/>
  <c r="AF123" i="15" s="1"/>
  <c r="AH123" i="15" s="1"/>
  <c r="AI123" i="15" s="1"/>
  <c r="AJ123" i="15" s="1"/>
  <c r="AK123" i="15" s="1"/>
  <c r="AM123" i="15" s="1"/>
  <c r="AN123" i="15" s="1"/>
  <c r="AO123" i="15" s="1"/>
  <c r="AP123" i="15" s="1"/>
  <c r="AR123" i="15" s="1"/>
  <c r="AT123" i="15" s="1"/>
  <c r="AV123" i="15" s="1"/>
  <c r="AW123" i="15" s="1"/>
  <c r="AX123" i="15" s="1"/>
  <c r="O123" i="15"/>
  <c r="N123" i="15"/>
  <c r="P126" i="15"/>
  <c r="S126" i="15" s="1"/>
  <c r="U126" i="15" s="1"/>
  <c r="V126" i="15" s="1"/>
  <c r="X126" i="15" s="1"/>
  <c r="Y126" i="15" s="1"/>
  <c r="Z126" i="15" s="1"/>
  <c r="AA126" i="15" s="1"/>
  <c r="AB126" i="15" s="1"/>
  <c r="AD126" i="15" s="1"/>
  <c r="AF126" i="15" s="1"/>
  <c r="AH126" i="15" s="1"/>
  <c r="AI126" i="15" s="1"/>
  <c r="AJ126" i="15" s="1"/>
  <c r="AK126" i="15" s="1"/>
  <c r="AM126" i="15" s="1"/>
  <c r="AN126" i="15" s="1"/>
  <c r="AO126" i="15" s="1"/>
  <c r="AP126" i="15" s="1"/>
  <c r="AR126" i="15" s="1"/>
  <c r="AT126" i="15" s="1"/>
  <c r="AV126" i="15" s="1"/>
  <c r="AW126" i="15" s="1"/>
  <c r="AX126" i="15" s="1"/>
  <c r="O126" i="15"/>
  <c r="N126" i="15"/>
  <c r="P129" i="15"/>
  <c r="S129" i="15" s="1"/>
  <c r="U129" i="15" s="1"/>
  <c r="V129" i="15" s="1"/>
  <c r="X129" i="15" s="1"/>
  <c r="Y129" i="15" s="1"/>
  <c r="Z129" i="15" s="1"/>
  <c r="AA129" i="15" s="1"/>
  <c r="AB129" i="15" s="1"/>
  <c r="AD129" i="15" s="1"/>
  <c r="AF129" i="15" s="1"/>
  <c r="AH129" i="15" s="1"/>
  <c r="AI129" i="15" s="1"/>
  <c r="AJ129" i="15" s="1"/>
  <c r="AK129" i="15" s="1"/>
  <c r="AM129" i="15" s="1"/>
  <c r="AN129" i="15" s="1"/>
  <c r="AO129" i="15" s="1"/>
  <c r="AP129" i="15" s="1"/>
  <c r="AR129" i="15" s="1"/>
  <c r="AT129" i="15" s="1"/>
  <c r="AV129" i="15" s="1"/>
  <c r="AW129" i="15" s="1"/>
  <c r="AX129" i="15" s="1"/>
  <c r="O129" i="15"/>
  <c r="N129" i="15"/>
  <c r="P132" i="15"/>
  <c r="S132" i="15" s="1"/>
  <c r="U132" i="15" s="1"/>
  <c r="V132" i="15" s="1"/>
  <c r="X132" i="15" s="1"/>
  <c r="Y132" i="15" s="1"/>
  <c r="Z132" i="15" s="1"/>
  <c r="AA132" i="15" s="1"/>
  <c r="AB132" i="15" s="1"/>
  <c r="AD132" i="15" s="1"/>
  <c r="AF132" i="15" s="1"/>
  <c r="AH132" i="15" s="1"/>
  <c r="AI132" i="15" s="1"/>
  <c r="AJ132" i="15" s="1"/>
  <c r="AK132" i="15" s="1"/>
  <c r="AM132" i="15" s="1"/>
  <c r="AN132" i="15" s="1"/>
  <c r="AO132" i="15" s="1"/>
  <c r="AP132" i="15" s="1"/>
  <c r="AR132" i="15" s="1"/>
  <c r="AT132" i="15" s="1"/>
  <c r="AV132" i="15" s="1"/>
  <c r="AW132" i="15" s="1"/>
  <c r="AX132" i="15" s="1"/>
  <c r="O132" i="15"/>
  <c r="N132" i="15"/>
  <c r="P149" i="15"/>
  <c r="O149" i="15"/>
  <c r="N149" i="15"/>
  <c r="P151" i="15"/>
  <c r="O151" i="15"/>
  <c r="N151" i="15"/>
  <c r="P153" i="15"/>
  <c r="S153" i="15" s="1"/>
  <c r="U153" i="15" s="1"/>
  <c r="V153" i="15" s="1"/>
  <c r="X153" i="15" s="1"/>
  <c r="Y153" i="15" s="1"/>
  <c r="Z153" i="15" s="1"/>
  <c r="AA153" i="15" s="1"/>
  <c r="AB153" i="15" s="1"/>
  <c r="AD153" i="15" s="1"/>
  <c r="AF153" i="15" s="1"/>
  <c r="AH153" i="15" s="1"/>
  <c r="AI153" i="15" s="1"/>
  <c r="AJ153" i="15" s="1"/>
  <c r="AK153" i="15" s="1"/>
  <c r="AM153" i="15" s="1"/>
  <c r="AN153" i="15" s="1"/>
  <c r="AO153" i="15" s="1"/>
  <c r="AP153" i="15" s="1"/>
  <c r="AR153" i="15" s="1"/>
  <c r="AT153" i="15" s="1"/>
  <c r="AV153" i="15" s="1"/>
  <c r="AW153" i="15" s="1"/>
  <c r="AX153" i="15" s="1"/>
  <c r="O153" i="15"/>
  <c r="N153" i="15"/>
  <c r="P155" i="15"/>
  <c r="S155" i="15" s="1"/>
  <c r="U155" i="15" s="1"/>
  <c r="V155" i="15" s="1"/>
  <c r="X155" i="15" s="1"/>
  <c r="Y155" i="15" s="1"/>
  <c r="Z155" i="15" s="1"/>
  <c r="AA155" i="15" s="1"/>
  <c r="AB155" i="15" s="1"/>
  <c r="AD155" i="15" s="1"/>
  <c r="AF155" i="15" s="1"/>
  <c r="AH155" i="15" s="1"/>
  <c r="AI155" i="15" s="1"/>
  <c r="AJ155" i="15" s="1"/>
  <c r="AK155" i="15" s="1"/>
  <c r="AM155" i="15" s="1"/>
  <c r="AN155" i="15" s="1"/>
  <c r="AO155" i="15" s="1"/>
  <c r="AP155" i="15" s="1"/>
  <c r="AR155" i="15" s="1"/>
  <c r="AT155" i="15" s="1"/>
  <c r="AV155" i="15" s="1"/>
  <c r="AW155" i="15" s="1"/>
  <c r="AX155" i="15" s="1"/>
  <c r="O155" i="15"/>
  <c r="N155" i="15"/>
  <c r="P160" i="15"/>
  <c r="S160" i="15" s="1"/>
  <c r="U160" i="15" s="1"/>
  <c r="V160" i="15" s="1"/>
  <c r="X160" i="15" s="1"/>
  <c r="Y160" i="15" s="1"/>
  <c r="Z160" i="15" s="1"/>
  <c r="AA160" i="15" s="1"/>
  <c r="AB160" i="15" s="1"/>
  <c r="AD160" i="15" s="1"/>
  <c r="AF160" i="15" s="1"/>
  <c r="AH160" i="15" s="1"/>
  <c r="AI160" i="15" s="1"/>
  <c r="AJ160" i="15" s="1"/>
  <c r="AK160" i="15" s="1"/>
  <c r="AM160" i="15" s="1"/>
  <c r="AN160" i="15" s="1"/>
  <c r="AO160" i="15" s="1"/>
  <c r="AP160" i="15" s="1"/>
  <c r="AR160" i="15" s="1"/>
  <c r="AT160" i="15" s="1"/>
  <c r="AV160" i="15" s="1"/>
  <c r="AW160" i="15" s="1"/>
  <c r="AX160" i="15" s="1"/>
  <c r="O160" i="15"/>
  <c r="N160" i="15"/>
  <c r="AT31" i="12"/>
  <c r="AU31" i="12" s="1"/>
  <c r="AK31" i="12"/>
  <c r="AL31" i="12" s="1"/>
  <c r="AM31" i="12" s="1"/>
  <c r="AO31" i="12" s="1"/>
  <c r="AQ31" i="12" s="1"/>
  <c r="AS31" i="12" s="1"/>
  <c r="AT48" i="12"/>
  <c r="AU48" i="12" s="1"/>
  <c r="AK48" i="12"/>
  <c r="AL48" i="12" s="1"/>
  <c r="AM48" i="12" s="1"/>
  <c r="AO48" i="12" s="1"/>
  <c r="AQ48" i="12" s="1"/>
  <c r="AS48" i="12" s="1"/>
  <c r="AT16" i="12"/>
  <c r="AU16" i="12" s="1"/>
  <c r="AK16" i="12"/>
  <c r="AL16" i="12" s="1"/>
  <c r="AM16" i="12" s="1"/>
  <c r="AO16" i="12" s="1"/>
  <c r="AQ16" i="12" s="1"/>
  <c r="AS16" i="12" s="1"/>
  <c r="AT22" i="12"/>
  <c r="AU22" i="12" s="1"/>
  <c r="O41" i="14"/>
  <c r="N3" i="14"/>
  <c r="P41" i="14"/>
  <c r="R41" i="14" s="1"/>
  <c r="T41" i="14" s="1"/>
  <c r="U41" i="14" s="1"/>
  <c r="W41" i="14" s="1"/>
  <c r="X41" i="14" s="1"/>
  <c r="Y41" i="14" s="1"/>
  <c r="Z41" i="14" s="1"/>
  <c r="AA41" i="14" s="1"/>
  <c r="AC41" i="14" s="1"/>
  <c r="AE41" i="14" s="1"/>
  <c r="AG41" i="14" s="1"/>
  <c r="AH41" i="14" s="1"/>
  <c r="AI41" i="14" s="1"/>
  <c r="AJ41" i="14" s="1"/>
  <c r="AL41" i="14" s="1"/>
  <c r="AM41" i="14" s="1"/>
  <c r="AN41" i="14" s="1"/>
  <c r="AO41" i="14" s="1"/>
  <c r="AQ41" i="14" s="1"/>
  <c r="AS41" i="14" s="1"/>
  <c r="AU41" i="14" s="1"/>
  <c r="AV41" i="14" s="1"/>
  <c r="AW41" i="14" s="1"/>
  <c r="AY41" i="14" s="1"/>
  <c r="P27" i="14"/>
  <c r="F47" i="14" s="1"/>
  <c r="J47" i="14" s="1"/>
  <c r="P47" i="14" s="1"/>
  <c r="R47" i="14" s="1"/>
  <c r="T47" i="14" s="1"/>
  <c r="U47" i="14" s="1"/>
  <c r="W47" i="14" s="1"/>
  <c r="X47" i="14" s="1"/>
  <c r="Y47" i="14" s="1"/>
  <c r="Z47" i="14" s="1"/>
  <c r="AA47" i="14" s="1"/>
  <c r="AC47" i="14" s="1"/>
  <c r="AE47" i="14" s="1"/>
  <c r="AG47" i="14" s="1"/>
  <c r="AH47" i="14" s="1"/>
  <c r="AI47" i="14" s="1"/>
  <c r="AJ47" i="14" s="1"/>
  <c r="AL47" i="14" s="1"/>
  <c r="AM47" i="14" s="1"/>
  <c r="AN47" i="14" s="1"/>
  <c r="AO47" i="14" s="1"/>
  <c r="AQ47" i="14" s="1"/>
  <c r="AS47" i="14" s="1"/>
  <c r="AU47" i="14" s="1"/>
  <c r="AV47" i="14" s="1"/>
  <c r="AW47" i="14" s="1"/>
  <c r="AY47" i="14" s="1"/>
  <c r="O36" i="14"/>
  <c r="N39" i="14"/>
  <c r="P99" i="14"/>
  <c r="R99" i="14" s="1"/>
  <c r="T99" i="14" s="1"/>
  <c r="U99" i="14" s="1"/>
  <c r="W99" i="14" s="1"/>
  <c r="X99" i="14" s="1"/>
  <c r="Y99" i="14" s="1"/>
  <c r="Z99" i="14" s="1"/>
  <c r="AA99" i="14" s="1"/>
  <c r="AC99" i="14" s="1"/>
  <c r="AE99" i="14" s="1"/>
  <c r="AG99" i="14" s="1"/>
  <c r="AH99" i="14" s="1"/>
  <c r="AI99" i="14" s="1"/>
  <c r="AJ99" i="14" s="1"/>
  <c r="AL99" i="14" s="1"/>
  <c r="AM99" i="14" s="1"/>
  <c r="AN99" i="14" s="1"/>
  <c r="AO99" i="14" s="1"/>
  <c r="AQ99" i="14" s="1"/>
  <c r="AS99" i="14" s="1"/>
  <c r="AU99" i="14" s="1"/>
  <c r="AV99" i="14" s="1"/>
  <c r="AW99" i="14" s="1"/>
  <c r="AX99" i="14" s="1"/>
  <c r="P102" i="14"/>
  <c r="R102" i="14" s="1"/>
  <c r="T102" i="14" s="1"/>
  <c r="U102" i="14" s="1"/>
  <c r="W102" i="14" s="1"/>
  <c r="X102" i="14" s="1"/>
  <c r="Y102" i="14" s="1"/>
  <c r="Z102" i="14" s="1"/>
  <c r="AA102" i="14" s="1"/>
  <c r="AC102" i="14" s="1"/>
  <c r="AE102" i="14" s="1"/>
  <c r="AG102" i="14" s="1"/>
  <c r="AH102" i="14" s="1"/>
  <c r="AI102" i="14" s="1"/>
  <c r="AJ102" i="14" s="1"/>
  <c r="AL102" i="14" s="1"/>
  <c r="AM102" i="14" s="1"/>
  <c r="AN102" i="14" s="1"/>
  <c r="AO102" i="14" s="1"/>
  <c r="AQ102" i="14" s="1"/>
  <c r="AS102" i="14" s="1"/>
  <c r="AU102" i="14" s="1"/>
  <c r="AV102" i="14" s="1"/>
  <c r="AW102" i="14" s="1"/>
  <c r="P105" i="14"/>
  <c r="R105" i="14" s="1"/>
  <c r="T105" i="14" s="1"/>
  <c r="U105" i="14" s="1"/>
  <c r="W105" i="14" s="1"/>
  <c r="X105" i="14" s="1"/>
  <c r="Y105" i="14" s="1"/>
  <c r="Z105" i="14" s="1"/>
  <c r="AA105" i="14" s="1"/>
  <c r="AC105" i="14" s="1"/>
  <c r="AE105" i="14" s="1"/>
  <c r="AG105" i="14" s="1"/>
  <c r="AH105" i="14" s="1"/>
  <c r="AI105" i="14" s="1"/>
  <c r="AJ105" i="14" s="1"/>
  <c r="AL105" i="14" s="1"/>
  <c r="AM105" i="14" s="1"/>
  <c r="AN105" i="14" s="1"/>
  <c r="AO105" i="14" s="1"/>
  <c r="AQ105" i="14" s="1"/>
  <c r="AS105" i="14" s="1"/>
  <c r="AU105" i="14" s="1"/>
  <c r="AV105" i="14" s="1"/>
  <c r="AW105" i="14" s="1"/>
  <c r="AX105" i="14" s="1"/>
  <c r="O39" i="14"/>
  <c r="N7" i="14"/>
  <c r="O73" i="14"/>
  <c r="P73" i="14"/>
  <c r="R73" i="14" s="1"/>
  <c r="T73" i="14" s="1"/>
  <c r="U73" i="14" s="1"/>
  <c r="W73" i="14" s="1"/>
  <c r="X73" i="14" s="1"/>
  <c r="Y73" i="14" s="1"/>
  <c r="Z73" i="14" s="1"/>
  <c r="AA73" i="14" s="1"/>
  <c r="AC73" i="14" s="1"/>
  <c r="AE73" i="14" s="1"/>
  <c r="AG73" i="14" s="1"/>
  <c r="AH73" i="14" s="1"/>
  <c r="AI73" i="14" s="1"/>
  <c r="AJ73" i="14" s="1"/>
  <c r="AL73" i="14" s="1"/>
  <c r="AM73" i="14" s="1"/>
  <c r="AN73" i="14" s="1"/>
  <c r="AO73" i="14" s="1"/>
  <c r="AQ73" i="14" s="1"/>
  <c r="AS73" i="14" s="1"/>
  <c r="AU73" i="14" s="1"/>
  <c r="AV73" i="14" s="1"/>
  <c r="AW73" i="14" s="1"/>
  <c r="AX73" i="14" s="1"/>
  <c r="N61" i="14"/>
  <c r="P64" i="14"/>
  <c r="R64" i="14" s="1"/>
  <c r="T64" i="14" s="1"/>
  <c r="U64" i="14" s="1"/>
  <c r="W64" i="14" s="1"/>
  <c r="X64" i="14" s="1"/>
  <c r="Y64" i="14" s="1"/>
  <c r="Z64" i="14" s="1"/>
  <c r="AA64" i="14" s="1"/>
  <c r="AC64" i="14" s="1"/>
  <c r="AE64" i="14" s="1"/>
  <c r="AG64" i="14" s="1"/>
  <c r="AH64" i="14" s="1"/>
  <c r="AI64" i="14" s="1"/>
  <c r="AJ64" i="14" s="1"/>
  <c r="AL64" i="14" s="1"/>
  <c r="AM64" i="14" s="1"/>
  <c r="AN64" i="14" s="1"/>
  <c r="AO64" i="14" s="1"/>
  <c r="AQ64" i="14" s="1"/>
  <c r="AS64" i="14" s="1"/>
  <c r="AU64" i="14" s="1"/>
  <c r="AV64" i="14" s="1"/>
  <c r="AW64" i="14" s="1"/>
  <c r="AY64" i="14" s="1"/>
  <c r="O12" i="14"/>
  <c r="P78" i="14"/>
  <c r="R78" i="14" s="1"/>
  <c r="T78" i="14" s="1"/>
  <c r="U78" i="14" s="1"/>
  <c r="W78" i="14" s="1"/>
  <c r="X78" i="14" s="1"/>
  <c r="Y78" i="14" s="1"/>
  <c r="Z78" i="14" s="1"/>
  <c r="AA78" i="14" s="1"/>
  <c r="AC78" i="14" s="1"/>
  <c r="AE78" i="14" s="1"/>
  <c r="AG78" i="14" s="1"/>
  <c r="AH78" i="14" s="1"/>
  <c r="AI78" i="14" s="1"/>
  <c r="AJ78" i="14" s="1"/>
  <c r="AL78" i="14" s="1"/>
  <c r="AM78" i="14" s="1"/>
  <c r="AN78" i="14" s="1"/>
  <c r="AO78" i="14" s="1"/>
  <c r="AQ78" i="14" s="1"/>
  <c r="AS78" i="14" s="1"/>
  <c r="AU78" i="14" s="1"/>
  <c r="AV78" i="14" s="1"/>
  <c r="AW78" i="14" s="1"/>
  <c r="AY78" i="14" s="1"/>
  <c r="O90" i="14"/>
  <c r="O45" i="14"/>
  <c r="P90" i="14"/>
  <c r="R90" i="14" s="1"/>
  <c r="T90" i="14" s="1"/>
  <c r="U90" i="14" s="1"/>
  <c r="W90" i="14" s="1"/>
  <c r="X90" i="14" s="1"/>
  <c r="Y90" i="14" s="1"/>
  <c r="Z90" i="14" s="1"/>
  <c r="AA90" i="14" s="1"/>
  <c r="AC90" i="14" s="1"/>
  <c r="AE90" i="14" s="1"/>
  <c r="AG90" i="14" s="1"/>
  <c r="AH90" i="14" s="1"/>
  <c r="AI90" i="14" s="1"/>
  <c r="AJ90" i="14" s="1"/>
  <c r="AL90" i="14" s="1"/>
  <c r="AM90" i="14" s="1"/>
  <c r="AN90" i="14" s="1"/>
  <c r="AO90" i="14" s="1"/>
  <c r="AQ90" i="14" s="1"/>
  <c r="AS90" i="14" s="1"/>
  <c r="AU90" i="14" s="1"/>
  <c r="AV90" i="14" s="1"/>
  <c r="AW90" i="14" s="1"/>
  <c r="AY90" i="14" s="1"/>
  <c r="O7" i="14"/>
  <c r="N60" i="14"/>
  <c r="N84" i="14"/>
  <c r="O5" i="14"/>
  <c r="N40" i="14"/>
  <c r="O46" i="14"/>
  <c r="O84" i="14"/>
  <c r="P76" i="14"/>
  <c r="R76" i="14" s="1"/>
  <c r="T76" i="14" s="1"/>
  <c r="U76" i="14" s="1"/>
  <c r="W76" i="14" s="1"/>
  <c r="X76" i="14" s="1"/>
  <c r="Y76" i="14" s="1"/>
  <c r="Z76" i="14" s="1"/>
  <c r="AA76" i="14" s="1"/>
  <c r="AC76" i="14" s="1"/>
  <c r="AE76" i="14" s="1"/>
  <c r="AG76" i="14" s="1"/>
  <c r="AH76" i="14" s="1"/>
  <c r="AI76" i="14" s="1"/>
  <c r="AJ76" i="14" s="1"/>
  <c r="AL76" i="14" s="1"/>
  <c r="AM76" i="14" s="1"/>
  <c r="AN76" i="14" s="1"/>
  <c r="AO76" i="14" s="1"/>
  <c r="AQ76" i="14" s="1"/>
  <c r="AS76" i="14" s="1"/>
  <c r="AU76" i="14" s="1"/>
  <c r="AV76" i="14" s="1"/>
  <c r="AW76" i="14" s="1"/>
  <c r="AX76" i="14" s="1"/>
  <c r="P111" i="14"/>
  <c r="R111" i="14" s="1"/>
  <c r="T111" i="14" s="1"/>
  <c r="U111" i="14" s="1"/>
  <c r="W111" i="14" s="1"/>
  <c r="X111" i="14" s="1"/>
  <c r="Y111" i="14" s="1"/>
  <c r="Z111" i="14" s="1"/>
  <c r="AA111" i="14" s="1"/>
  <c r="AC111" i="14" s="1"/>
  <c r="AE111" i="14" s="1"/>
  <c r="AG111" i="14" s="1"/>
  <c r="AH111" i="14" s="1"/>
  <c r="AI111" i="14" s="1"/>
  <c r="AJ111" i="14" s="1"/>
  <c r="AL111" i="14" s="1"/>
  <c r="AM111" i="14" s="1"/>
  <c r="AN111" i="14" s="1"/>
  <c r="AO111" i="14" s="1"/>
  <c r="AQ111" i="14" s="1"/>
  <c r="AS111" i="14" s="1"/>
  <c r="AU111" i="14" s="1"/>
  <c r="AV111" i="14" s="1"/>
  <c r="AW111" i="14" s="1"/>
  <c r="AY111" i="14" s="1"/>
  <c r="N129" i="14"/>
  <c r="O129" i="14"/>
  <c r="N85" i="14"/>
  <c r="P96" i="14"/>
  <c r="R96" i="14" s="1"/>
  <c r="T96" i="14" s="1"/>
  <c r="U96" i="14" s="1"/>
  <c r="W96" i="14" s="1"/>
  <c r="X96" i="14" s="1"/>
  <c r="Y96" i="14" s="1"/>
  <c r="Z96" i="14" s="1"/>
  <c r="AA96" i="14" s="1"/>
  <c r="AC96" i="14" s="1"/>
  <c r="AE96" i="14" s="1"/>
  <c r="AG96" i="14" s="1"/>
  <c r="AH96" i="14" s="1"/>
  <c r="AI96" i="14" s="1"/>
  <c r="AJ96" i="14" s="1"/>
  <c r="AL96" i="14" s="1"/>
  <c r="AM96" i="14" s="1"/>
  <c r="AN96" i="14" s="1"/>
  <c r="AO96" i="14" s="1"/>
  <c r="AQ96" i="14" s="1"/>
  <c r="AS96" i="14" s="1"/>
  <c r="AU96" i="14" s="1"/>
  <c r="AV96" i="14" s="1"/>
  <c r="AW96" i="14" s="1"/>
  <c r="AY96" i="14" s="1"/>
  <c r="N107" i="14"/>
  <c r="O109" i="14"/>
  <c r="P30" i="14"/>
  <c r="R30" i="14" s="1"/>
  <c r="T30" i="14" s="1"/>
  <c r="U30" i="14" s="1"/>
  <c r="W30" i="14" s="1"/>
  <c r="X30" i="14" s="1"/>
  <c r="Y30" i="14" s="1"/>
  <c r="Z30" i="14" s="1"/>
  <c r="AA30" i="14" s="1"/>
  <c r="AC30" i="14" s="1"/>
  <c r="AE30" i="14" s="1"/>
  <c r="AG30" i="14" s="1"/>
  <c r="AH30" i="14" s="1"/>
  <c r="AI30" i="14" s="1"/>
  <c r="AJ30" i="14" s="1"/>
  <c r="AL30" i="14" s="1"/>
  <c r="AM30" i="14" s="1"/>
  <c r="AN30" i="14" s="1"/>
  <c r="AO30" i="14" s="1"/>
  <c r="AQ30" i="14" s="1"/>
  <c r="AS30" i="14" s="1"/>
  <c r="AU30" i="14" s="1"/>
  <c r="AV30" i="14" s="1"/>
  <c r="AW30" i="14" s="1"/>
  <c r="AY30" i="14" s="1"/>
  <c r="P45" i="14"/>
  <c r="R45" i="14" s="1"/>
  <c r="T45" i="14" s="1"/>
  <c r="U45" i="14" s="1"/>
  <c r="W45" i="14" s="1"/>
  <c r="X45" i="14" s="1"/>
  <c r="Y45" i="14" s="1"/>
  <c r="Z45" i="14" s="1"/>
  <c r="AA45" i="14" s="1"/>
  <c r="AC45" i="14" s="1"/>
  <c r="AE45" i="14" s="1"/>
  <c r="AG45" i="14" s="1"/>
  <c r="AH45" i="14" s="1"/>
  <c r="AI45" i="14" s="1"/>
  <c r="AJ45" i="14" s="1"/>
  <c r="AL45" i="14" s="1"/>
  <c r="AM45" i="14" s="1"/>
  <c r="AN45" i="14" s="1"/>
  <c r="AO45" i="14" s="1"/>
  <c r="AQ45" i="14" s="1"/>
  <c r="AS45" i="14" s="1"/>
  <c r="AU45" i="14" s="1"/>
  <c r="AV45" i="14" s="1"/>
  <c r="AW45" i="14" s="1"/>
  <c r="AY45" i="14" s="1"/>
  <c r="O61" i="14"/>
  <c r="O85" i="14"/>
  <c r="P109" i="14"/>
  <c r="R109" i="14" s="1"/>
  <c r="T109" i="14" s="1"/>
  <c r="U109" i="14" s="1"/>
  <c r="W109" i="14" s="1"/>
  <c r="X109" i="14" s="1"/>
  <c r="Y109" i="14" s="1"/>
  <c r="Z109" i="14" s="1"/>
  <c r="AA109" i="14" s="1"/>
  <c r="AC109" i="14" s="1"/>
  <c r="AE109" i="14" s="1"/>
  <c r="AG109" i="14" s="1"/>
  <c r="AH109" i="14" s="1"/>
  <c r="AI109" i="14" s="1"/>
  <c r="AJ109" i="14" s="1"/>
  <c r="AL109" i="14" s="1"/>
  <c r="AM109" i="14" s="1"/>
  <c r="AN109" i="14" s="1"/>
  <c r="AO109" i="14" s="1"/>
  <c r="AQ109" i="14" s="1"/>
  <c r="AS109" i="14" s="1"/>
  <c r="AU109" i="14" s="1"/>
  <c r="AV109" i="14" s="1"/>
  <c r="AW109" i="14" s="1"/>
  <c r="AX109" i="14" s="1"/>
  <c r="N126" i="14"/>
  <c r="O4" i="14"/>
  <c r="O6" i="14"/>
  <c r="N70" i="14"/>
  <c r="P89" i="14"/>
  <c r="R89" i="14" s="1"/>
  <c r="T89" i="14" s="1"/>
  <c r="U89" i="14" s="1"/>
  <c r="W89" i="14" s="1"/>
  <c r="X89" i="14" s="1"/>
  <c r="Y89" i="14" s="1"/>
  <c r="Z89" i="14" s="1"/>
  <c r="AA89" i="14" s="1"/>
  <c r="AC89" i="14" s="1"/>
  <c r="AE89" i="14" s="1"/>
  <c r="AG89" i="14" s="1"/>
  <c r="AH89" i="14" s="1"/>
  <c r="AI89" i="14" s="1"/>
  <c r="AJ89" i="14" s="1"/>
  <c r="AL89" i="14" s="1"/>
  <c r="AM89" i="14" s="1"/>
  <c r="AN89" i="14" s="1"/>
  <c r="AO89" i="14" s="1"/>
  <c r="AQ89" i="14" s="1"/>
  <c r="AS89" i="14" s="1"/>
  <c r="AU89" i="14" s="1"/>
  <c r="AV89" i="14" s="1"/>
  <c r="AW89" i="14" s="1"/>
  <c r="AY89" i="14" s="1"/>
  <c r="O99" i="14"/>
  <c r="O126" i="14"/>
  <c r="P4" i="14"/>
  <c r="R4" i="14" s="1"/>
  <c r="T4" i="14" s="1"/>
  <c r="U4" i="14" s="1"/>
  <c r="W4" i="14" s="1"/>
  <c r="X4" i="14" s="1"/>
  <c r="Y4" i="14" s="1"/>
  <c r="Z4" i="14" s="1"/>
  <c r="AA4" i="14" s="1"/>
  <c r="AC4" i="14" s="1"/>
  <c r="AE4" i="14" s="1"/>
  <c r="AG4" i="14" s="1"/>
  <c r="AH4" i="14" s="1"/>
  <c r="AI4" i="14" s="1"/>
  <c r="AJ4" i="14" s="1"/>
  <c r="AL4" i="14" s="1"/>
  <c r="AM4" i="14" s="1"/>
  <c r="AN4" i="14" s="1"/>
  <c r="AO4" i="14" s="1"/>
  <c r="AQ4" i="14" s="1"/>
  <c r="AS4" i="14" s="1"/>
  <c r="AU4" i="14" s="1"/>
  <c r="AV4" i="14" s="1"/>
  <c r="AW4" i="14" s="1"/>
  <c r="AX4" i="14" s="1"/>
  <c r="P6" i="14"/>
  <c r="R6" i="14" s="1"/>
  <c r="T6" i="14" s="1"/>
  <c r="U6" i="14" s="1"/>
  <c r="W6" i="14" s="1"/>
  <c r="X6" i="14" s="1"/>
  <c r="Y6" i="14" s="1"/>
  <c r="Z6" i="14" s="1"/>
  <c r="AA6" i="14" s="1"/>
  <c r="AC6" i="14" s="1"/>
  <c r="AE6" i="14" s="1"/>
  <c r="AG6" i="14" s="1"/>
  <c r="AH6" i="14" s="1"/>
  <c r="AI6" i="14" s="1"/>
  <c r="AJ6" i="14" s="1"/>
  <c r="AL6" i="14" s="1"/>
  <c r="AM6" i="14" s="1"/>
  <c r="AN6" i="14" s="1"/>
  <c r="AO6" i="14" s="1"/>
  <c r="AQ6" i="14" s="1"/>
  <c r="AS6" i="14" s="1"/>
  <c r="AU6" i="14" s="1"/>
  <c r="AV6" i="14" s="1"/>
  <c r="AW6" i="14" s="1"/>
  <c r="AY6" i="14" s="1"/>
  <c r="P67" i="14"/>
  <c r="R67" i="14" s="1"/>
  <c r="T67" i="14" s="1"/>
  <c r="U67" i="14" s="1"/>
  <c r="W67" i="14" s="1"/>
  <c r="X67" i="14" s="1"/>
  <c r="Y67" i="14" s="1"/>
  <c r="Z67" i="14" s="1"/>
  <c r="AA67" i="14" s="1"/>
  <c r="AC67" i="14" s="1"/>
  <c r="AE67" i="14" s="1"/>
  <c r="AG67" i="14" s="1"/>
  <c r="AH67" i="14" s="1"/>
  <c r="AI67" i="14" s="1"/>
  <c r="AJ67" i="14" s="1"/>
  <c r="AL67" i="14" s="1"/>
  <c r="AM67" i="14" s="1"/>
  <c r="AN67" i="14" s="1"/>
  <c r="AO67" i="14" s="1"/>
  <c r="AQ67" i="14" s="1"/>
  <c r="AS67" i="14" s="1"/>
  <c r="AU67" i="14" s="1"/>
  <c r="AV67" i="14" s="1"/>
  <c r="AW67" i="14" s="1"/>
  <c r="AY67" i="14" s="1"/>
  <c r="O97" i="14"/>
  <c r="N115" i="14"/>
  <c r="N95" i="14"/>
  <c r="P97" i="14"/>
  <c r="R97" i="14" s="1"/>
  <c r="T97" i="14" s="1"/>
  <c r="U97" i="14" s="1"/>
  <c r="W97" i="14" s="1"/>
  <c r="X97" i="14" s="1"/>
  <c r="Y97" i="14" s="1"/>
  <c r="Z97" i="14" s="1"/>
  <c r="AA97" i="14" s="1"/>
  <c r="AC97" i="14" s="1"/>
  <c r="AE97" i="14" s="1"/>
  <c r="AG97" i="14" s="1"/>
  <c r="AH97" i="14" s="1"/>
  <c r="AI97" i="14" s="1"/>
  <c r="AJ97" i="14" s="1"/>
  <c r="AL97" i="14" s="1"/>
  <c r="AM97" i="14" s="1"/>
  <c r="AN97" i="14" s="1"/>
  <c r="AO97" i="14" s="1"/>
  <c r="AQ97" i="14" s="1"/>
  <c r="AS97" i="14" s="1"/>
  <c r="AU97" i="14" s="1"/>
  <c r="AV97" i="14" s="1"/>
  <c r="AW97" i="14" s="1"/>
  <c r="AX97" i="14" s="1"/>
  <c r="N108" i="14"/>
  <c r="N113" i="14"/>
  <c r="P12" i="14"/>
  <c r="R12" i="14" s="1"/>
  <c r="T12" i="14" s="1"/>
  <c r="U12" i="14" s="1"/>
  <c r="W12" i="14" s="1"/>
  <c r="X12" i="14" s="1"/>
  <c r="Y12" i="14" s="1"/>
  <c r="Z12" i="14" s="1"/>
  <c r="AA12" i="14" s="1"/>
  <c r="AC12" i="14" s="1"/>
  <c r="AE12" i="14" s="1"/>
  <c r="AG12" i="14" s="1"/>
  <c r="AH12" i="14" s="1"/>
  <c r="AI12" i="14" s="1"/>
  <c r="AJ12" i="14" s="1"/>
  <c r="AL12" i="14" s="1"/>
  <c r="AM12" i="14" s="1"/>
  <c r="AN12" i="14" s="1"/>
  <c r="AO12" i="14" s="1"/>
  <c r="AQ12" i="14" s="1"/>
  <c r="AS12" i="14" s="1"/>
  <c r="AU12" i="14" s="1"/>
  <c r="AV12" i="14" s="1"/>
  <c r="AW12" i="14" s="1"/>
  <c r="AX12" i="14" s="1"/>
  <c r="O18" i="14"/>
  <c r="N36" i="14"/>
  <c r="P46" i="14"/>
  <c r="R46" i="14" s="1"/>
  <c r="T46" i="14" s="1"/>
  <c r="U46" i="14" s="1"/>
  <c r="W46" i="14" s="1"/>
  <c r="X46" i="14" s="1"/>
  <c r="Y46" i="14" s="1"/>
  <c r="Z46" i="14" s="1"/>
  <c r="AA46" i="14" s="1"/>
  <c r="AC46" i="14" s="1"/>
  <c r="AE46" i="14" s="1"/>
  <c r="AG46" i="14" s="1"/>
  <c r="AH46" i="14" s="1"/>
  <c r="AI46" i="14" s="1"/>
  <c r="AJ46" i="14" s="1"/>
  <c r="AL46" i="14" s="1"/>
  <c r="AM46" i="14" s="1"/>
  <c r="AN46" i="14" s="1"/>
  <c r="AO46" i="14" s="1"/>
  <c r="AQ46" i="14" s="1"/>
  <c r="AS46" i="14" s="1"/>
  <c r="AU46" i="14" s="1"/>
  <c r="AV46" i="14" s="1"/>
  <c r="AW46" i="14" s="1"/>
  <c r="AY46" i="14" s="1"/>
  <c r="O60" i="14"/>
  <c r="P95" i="14"/>
  <c r="R95" i="14" s="1"/>
  <c r="T95" i="14" s="1"/>
  <c r="U95" i="14" s="1"/>
  <c r="W95" i="14" s="1"/>
  <c r="X95" i="14" s="1"/>
  <c r="Y95" i="14" s="1"/>
  <c r="Z95" i="14" s="1"/>
  <c r="AA95" i="14" s="1"/>
  <c r="AC95" i="14" s="1"/>
  <c r="AE95" i="14" s="1"/>
  <c r="AG95" i="14" s="1"/>
  <c r="AH95" i="14" s="1"/>
  <c r="AI95" i="14" s="1"/>
  <c r="AJ95" i="14" s="1"/>
  <c r="AL95" i="14" s="1"/>
  <c r="AM95" i="14" s="1"/>
  <c r="AN95" i="14" s="1"/>
  <c r="AO95" i="14" s="1"/>
  <c r="AQ95" i="14" s="1"/>
  <c r="AS95" i="14" s="1"/>
  <c r="AU95" i="14" s="1"/>
  <c r="AV95" i="14" s="1"/>
  <c r="AW95" i="14" s="1"/>
  <c r="AX95" i="14" s="1"/>
  <c r="P108" i="14"/>
  <c r="R108" i="14" s="1"/>
  <c r="T108" i="14" s="1"/>
  <c r="U108" i="14" s="1"/>
  <c r="W108" i="14" s="1"/>
  <c r="X108" i="14" s="1"/>
  <c r="Y108" i="14" s="1"/>
  <c r="Z108" i="14" s="1"/>
  <c r="AA108" i="14" s="1"/>
  <c r="AC108" i="14" s="1"/>
  <c r="AE108" i="14" s="1"/>
  <c r="AG108" i="14" s="1"/>
  <c r="AH108" i="14" s="1"/>
  <c r="AI108" i="14" s="1"/>
  <c r="AJ108" i="14" s="1"/>
  <c r="AL108" i="14" s="1"/>
  <c r="AM108" i="14" s="1"/>
  <c r="AN108" i="14" s="1"/>
  <c r="AO108" i="14" s="1"/>
  <c r="AQ108" i="14" s="1"/>
  <c r="AS108" i="14" s="1"/>
  <c r="AU108" i="14" s="1"/>
  <c r="AV108" i="14" s="1"/>
  <c r="AW108" i="14" s="1"/>
  <c r="AX108" i="14" s="1"/>
  <c r="O113" i="14"/>
  <c r="R18" i="14"/>
  <c r="T18" i="14" s="1"/>
  <c r="U18" i="14" s="1"/>
  <c r="W18" i="14" s="1"/>
  <c r="X18" i="14" s="1"/>
  <c r="Y18" i="14" s="1"/>
  <c r="Z18" i="14" s="1"/>
  <c r="AA18" i="14" s="1"/>
  <c r="AC18" i="14" s="1"/>
  <c r="AE18" i="14" s="1"/>
  <c r="AG18" i="14" s="1"/>
  <c r="AH18" i="14" s="1"/>
  <c r="AI18" i="14" s="1"/>
  <c r="AJ18" i="14" s="1"/>
  <c r="AL18" i="14" s="1"/>
  <c r="AM18" i="14" s="1"/>
  <c r="AN18" i="14" s="1"/>
  <c r="AO18" i="14" s="1"/>
  <c r="AQ18" i="14" s="1"/>
  <c r="AS18" i="14" s="1"/>
  <c r="AU18" i="14" s="1"/>
  <c r="AV18" i="14" s="1"/>
  <c r="AW18" i="14" s="1"/>
  <c r="AX18" i="14" s="1"/>
  <c r="F31" i="14"/>
  <c r="J31" i="14" s="1"/>
  <c r="O31" i="14" s="1"/>
  <c r="N79" i="14"/>
  <c r="N86" i="14"/>
  <c r="N9" i="14"/>
  <c r="N13" i="14"/>
  <c r="N27" i="14"/>
  <c r="N30" i="14"/>
  <c r="N43" i="14"/>
  <c r="O80" i="14"/>
  <c r="N117" i="14"/>
  <c r="O9" i="14"/>
  <c r="O13" i="14"/>
  <c r="N57" i="14"/>
  <c r="N67" i="14"/>
  <c r="N76" i="14"/>
  <c r="O78" i="14"/>
  <c r="P80" i="14"/>
  <c r="R80" i="14" s="1"/>
  <c r="T80" i="14" s="1"/>
  <c r="U80" i="14" s="1"/>
  <c r="W80" i="14" s="1"/>
  <c r="X80" i="14" s="1"/>
  <c r="Y80" i="14" s="1"/>
  <c r="Z80" i="14" s="1"/>
  <c r="AA80" i="14" s="1"/>
  <c r="AC80" i="14" s="1"/>
  <c r="AE80" i="14" s="1"/>
  <c r="AG80" i="14" s="1"/>
  <c r="AH80" i="14" s="1"/>
  <c r="AI80" i="14" s="1"/>
  <c r="AJ80" i="14" s="1"/>
  <c r="AL80" i="14" s="1"/>
  <c r="AM80" i="14" s="1"/>
  <c r="AN80" i="14" s="1"/>
  <c r="AO80" i="14" s="1"/>
  <c r="AQ80" i="14" s="1"/>
  <c r="AS80" i="14" s="1"/>
  <c r="AU80" i="14" s="1"/>
  <c r="AV80" i="14" s="1"/>
  <c r="AW80" i="14" s="1"/>
  <c r="AX80" i="14" s="1"/>
  <c r="O14" i="14"/>
  <c r="N58" i="14"/>
  <c r="N77" i="14"/>
  <c r="N37" i="14"/>
  <c r="O25" i="14"/>
  <c r="O111" i="14"/>
  <c r="P8" i="14"/>
  <c r="R8" i="14" s="1"/>
  <c r="T8" i="14" s="1"/>
  <c r="U8" i="14" s="1"/>
  <c r="W8" i="14" s="1"/>
  <c r="X8" i="14" s="1"/>
  <c r="Y8" i="14" s="1"/>
  <c r="Z8" i="14" s="1"/>
  <c r="AA8" i="14" s="1"/>
  <c r="AC8" i="14" s="1"/>
  <c r="AE8" i="14" s="1"/>
  <c r="AG8" i="14" s="1"/>
  <c r="AH8" i="14" s="1"/>
  <c r="AI8" i="14" s="1"/>
  <c r="AJ8" i="14" s="1"/>
  <c r="AL8" i="14" s="1"/>
  <c r="AM8" i="14" s="1"/>
  <c r="AN8" i="14" s="1"/>
  <c r="AO8" i="14" s="1"/>
  <c r="AQ8" i="14" s="1"/>
  <c r="AS8" i="14" s="1"/>
  <c r="AU8" i="14" s="1"/>
  <c r="AV8" i="14" s="1"/>
  <c r="AW8" i="14" s="1"/>
  <c r="AY8" i="14" s="1"/>
  <c r="N44" i="14"/>
  <c r="P58" i="14"/>
  <c r="R58" i="14" s="1"/>
  <c r="T58" i="14" s="1"/>
  <c r="U58" i="14" s="1"/>
  <c r="W58" i="14" s="1"/>
  <c r="X58" i="14" s="1"/>
  <c r="Y58" i="14" s="1"/>
  <c r="Z58" i="14" s="1"/>
  <c r="AA58" i="14" s="1"/>
  <c r="AC58" i="14" s="1"/>
  <c r="AE58" i="14" s="1"/>
  <c r="AG58" i="14" s="1"/>
  <c r="AH58" i="14" s="1"/>
  <c r="AI58" i="14" s="1"/>
  <c r="AJ58" i="14" s="1"/>
  <c r="AL58" i="14" s="1"/>
  <c r="AM58" i="14" s="1"/>
  <c r="AN58" i="14" s="1"/>
  <c r="AO58" i="14" s="1"/>
  <c r="AQ58" i="14" s="1"/>
  <c r="AS58" i="14" s="1"/>
  <c r="AU58" i="14" s="1"/>
  <c r="AV58" i="14" s="1"/>
  <c r="AW58" i="14" s="1"/>
  <c r="AX58" i="14" s="1"/>
  <c r="N66" i="14"/>
  <c r="N68" i="14"/>
  <c r="O77" i="14"/>
  <c r="O79" i="14"/>
  <c r="N82" i="14"/>
  <c r="O86" i="14"/>
  <c r="N5" i="14"/>
  <c r="P44" i="14"/>
  <c r="R44" i="14" s="1"/>
  <c r="T44" i="14" s="1"/>
  <c r="U44" i="14" s="1"/>
  <c r="W44" i="14" s="1"/>
  <c r="X44" i="14" s="1"/>
  <c r="Y44" i="14" s="1"/>
  <c r="Z44" i="14" s="1"/>
  <c r="AA44" i="14" s="1"/>
  <c r="AC44" i="14" s="1"/>
  <c r="AE44" i="14" s="1"/>
  <c r="AG44" i="14" s="1"/>
  <c r="AH44" i="14" s="1"/>
  <c r="AI44" i="14" s="1"/>
  <c r="AJ44" i="14" s="1"/>
  <c r="AL44" i="14" s="1"/>
  <c r="AM44" i="14" s="1"/>
  <c r="AN44" i="14" s="1"/>
  <c r="AO44" i="14" s="1"/>
  <c r="AQ44" i="14" s="1"/>
  <c r="AS44" i="14" s="1"/>
  <c r="AU44" i="14" s="1"/>
  <c r="AV44" i="14" s="1"/>
  <c r="AW44" i="14" s="1"/>
  <c r="AY44" i="14" s="1"/>
  <c r="O66" i="14"/>
  <c r="O68" i="14"/>
  <c r="O82" i="14"/>
  <c r="O96" i="14"/>
  <c r="P98" i="14"/>
  <c r="R98" i="14" s="1"/>
  <c r="T98" i="14" s="1"/>
  <c r="U98" i="14" s="1"/>
  <c r="W98" i="14" s="1"/>
  <c r="X98" i="14" s="1"/>
  <c r="Y98" i="14" s="1"/>
  <c r="Z98" i="14" s="1"/>
  <c r="AA98" i="14" s="1"/>
  <c r="AC98" i="14" s="1"/>
  <c r="AE98" i="14" s="1"/>
  <c r="AG98" i="14" s="1"/>
  <c r="AH98" i="14" s="1"/>
  <c r="AI98" i="14" s="1"/>
  <c r="AJ98" i="14" s="1"/>
  <c r="AL98" i="14" s="1"/>
  <c r="AM98" i="14" s="1"/>
  <c r="AN98" i="14" s="1"/>
  <c r="AO98" i="14" s="1"/>
  <c r="AQ98" i="14" s="1"/>
  <c r="AS98" i="14" s="1"/>
  <c r="AU98" i="14" s="1"/>
  <c r="AV98" i="14" s="1"/>
  <c r="AW98" i="14" s="1"/>
  <c r="AX98" i="14" s="1"/>
  <c r="N114" i="14"/>
  <c r="O120" i="14"/>
  <c r="AK129" i="12"/>
  <c r="AL129" i="12" s="1"/>
  <c r="AM129" i="12" s="1"/>
  <c r="AO129" i="12" s="1"/>
  <c r="AQ129" i="12" s="1"/>
  <c r="AS129" i="12" s="1"/>
  <c r="AT129" i="12"/>
  <c r="AU129" i="12" s="1"/>
  <c r="AK118" i="12"/>
  <c r="AL118" i="12" s="1"/>
  <c r="AM118" i="12" s="1"/>
  <c r="AO118" i="12" s="1"/>
  <c r="AQ118" i="12" s="1"/>
  <c r="AS118" i="12" s="1"/>
  <c r="AT118" i="12"/>
  <c r="AU118" i="12" s="1"/>
  <c r="AT115" i="12"/>
  <c r="AU115" i="12" s="1"/>
  <c r="AK115" i="12"/>
  <c r="AL115" i="12" s="1"/>
  <c r="AM115" i="12" s="1"/>
  <c r="AO115" i="12" s="1"/>
  <c r="AQ115" i="12" s="1"/>
  <c r="AS115" i="12" s="1"/>
  <c r="AK108" i="12"/>
  <c r="AL108" i="12" s="1"/>
  <c r="AM108" i="12" s="1"/>
  <c r="AO108" i="12" s="1"/>
  <c r="AQ108" i="12" s="1"/>
  <c r="AS108" i="12" s="1"/>
  <c r="AT108" i="12"/>
  <c r="AU108" i="12" s="1"/>
  <c r="AK105" i="12"/>
  <c r="AL105" i="12" s="1"/>
  <c r="AM105" i="12" s="1"/>
  <c r="AO105" i="12" s="1"/>
  <c r="AQ105" i="12" s="1"/>
  <c r="AS105" i="12" s="1"/>
  <c r="AT105" i="12"/>
  <c r="AU105" i="12" s="1"/>
  <c r="AT97" i="12"/>
  <c r="AU97" i="12" s="1"/>
  <c r="AK97" i="12"/>
  <c r="AL97" i="12" s="1"/>
  <c r="AM97" i="12" s="1"/>
  <c r="AO97" i="12" s="1"/>
  <c r="AQ97" i="12" s="1"/>
  <c r="AS97" i="12" s="1"/>
  <c r="AT94" i="12"/>
  <c r="AU94" i="12" s="1"/>
  <c r="AK94" i="12"/>
  <c r="AL94" i="12" s="1"/>
  <c r="AM94" i="12" s="1"/>
  <c r="AO94" i="12" s="1"/>
  <c r="AQ94" i="12" s="1"/>
  <c r="AS94" i="12" s="1"/>
  <c r="AK63" i="12"/>
  <c r="AL63" i="12" s="1"/>
  <c r="AM63" i="12" s="1"/>
  <c r="AO63" i="12" s="1"/>
  <c r="AQ63" i="12" s="1"/>
  <c r="AS63" i="12" s="1"/>
  <c r="AT63" i="12"/>
  <c r="AU63" i="12" s="1"/>
  <c r="AK52" i="12"/>
  <c r="AL52" i="12" s="1"/>
  <c r="AM52" i="12" s="1"/>
  <c r="AO52" i="12" s="1"/>
  <c r="AQ52" i="12" s="1"/>
  <c r="AS52" i="12" s="1"/>
  <c r="AT52" i="12"/>
  <c r="AU52" i="12" s="1"/>
  <c r="AK127" i="12"/>
  <c r="AL127" i="12" s="1"/>
  <c r="AM127" i="12" s="1"/>
  <c r="AO127" i="12" s="1"/>
  <c r="AQ127" i="12" s="1"/>
  <c r="AS127" i="12" s="1"/>
  <c r="AT127" i="12"/>
  <c r="AU127" i="12" s="1"/>
  <c r="AK113" i="12"/>
  <c r="AL113" i="12" s="1"/>
  <c r="AM113" i="12" s="1"/>
  <c r="AO113" i="12" s="1"/>
  <c r="AQ113" i="12" s="1"/>
  <c r="AS113" i="12" s="1"/>
  <c r="AT113" i="12"/>
  <c r="AU113" i="12" s="1"/>
  <c r="AK98" i="12"/>
  <c r="AL98" i="12" s="1"/>
  <c r="AM98" i="12" s="1"/>
  <c r="AO98" i="12" s="1"/>
  <c r="AQ98" i="12" s="1"/>
  <c r="AS98" i="12" s="1"/>
  <c r="AT98" i="12"/>
  <c r="AU98" i="12" s="1"/>
  <c r="AT84" i="12"/>
  <c r="AU84" i="12" s="1"/>
  <c r="AK84" i="12"/>
  <c r="AL84" i="12" s="1"/>
  <c r="AM84" i="12" s="1"/>
  <c r="AO84" i="12" s="1"/>
  <c r="AQ84" i="12" s="1"/>
  <c r="AS84" i="12" s="1"/>
  <c r="AK125" i="12"/>
  <c r="AL125" i="12" s="1"/>
  <c r="AM125" i="12" s="1"/>
  <c r="AO125" i="12" s="1"/>
  <c r="AQ125" i="12" s="1"/>
  <c r="AS125" i="12" s="1"/>
  <c r="AT125" i="12"/>
  <c r="AU125" i="12" s="1"/>
  <c r="AK123" i="12"/>
  <c r="AL123" i="12" s="1"/>
  <c r="AM123" i="12" s="1"/>
  <c r="AO123" i="12" s="1"/>
  <c r="AQ123" i="12" s="1"/>
  <c r="AS123" i="12" s="1"/>
  <c r="AT123" i="12"/>
  <c r="AU123" i="12" s="1"/>
  <c r="AT89" i="12"/>
  <c r="AU89" i="12" s="1"/>
  <c r="AK89" i="12"/>
  <c r="AL89" i="12" s="1"/>
  <c r="AM89" i="12" s="1"/>
  <c r="AO89" i="12" s="1"/>
  <c r="AQ89" i="12" s="1"/>
  <c r="AS89" i="12" s="1"/>
  <c r="AK79" i="12"/>
  <c r="AL79" i="12" s="1"/>
  <c r="AM79" i="12" s="1"/>
  <c r="AO79" i="12" s="1"/>
  <c r="AQ79" i="12" s="1"/>
  <c r="AS79" i="12" s="1"/>
  <c r="AT79" i="12"/>
  <c r="AU79" i="12" s="1"/>
  <c r="AT72" i="12"/>
  <c r="AU72" i="12" s="1"/>
  <c r="AK72" i="12"/>
  <c r="AL72" i="12" s="1"/>
  <c r="AM72" i="12" s="1"/>
  <c r="AO72" i="12" s="1"/>
  <c r="AQ72" i="12" s="1"/>
  <c r="AS72" i="12" s="1"/>
  <c r="AK69" i="12"/>
  <c r="AL69" i="12" s="1"/>
  <c r="AM69" i="12" s="1"/>
  <c r="AO69" i="12" s="1"/>
  <c r="AQ69" i="12" s="1"/>
  <c r="AS69" i="12" s="1"/>
  <c r="AT69" i="12"/>
  <c r="AU69" i="12" s="1"/>
  <c r="AK116" i="12"/>
  <c r="AL116" i="12" s="1"/>
  <c r="AM116" i="12" s="1"/>
  <c r="AO116" i="12" s="1"/>
  <c r="AQ116" i="12" s="1"/>
  <c r="AS116" i="12" s="1"/>
  <c r="AT116" i="12"/>
  <c r="AU116" i="12" s="1"/>
  <c r="AT111" i="12"/>
  <c r="AU111" i="12" s="1"/>
  <c r="AK111" i="12"/>
  <c r="AL111" i="12" s="1"/>
  <c r="AM111" i="12" s="1"/>
  <c r="AO111" i="12" s="1"/>
  <c r="AQ111" i="12" s="1"/>
  <c r="AS111" i="12" s="1"/>
  <c r="AK103" i="12"/>
  <c r="AL103" i="12" s="1"/>
  <c r="AM103" i="12" s="1"/>
  <c r="AO103" i="12" s="1"/>
  <c r="AQ103" i="12" s="1"/>
  <c r="AS103" i="12" s="1"/>
  <c r="AT103" i="12"/>
  <c r="AU103" i="12" s="1"/>
  <c r="AT101" i="12"/>
  <c r="AU101" i="12" s="1"/>
  <c r="AK101" i="12"/>
  <c r="AL101" i="12" s="1"/>
  <c r="AM101" i="12" s="1"/>
  <c r="AO101" i="12" s="1"/>
  <c r="AQ101" i="12" s="1"/>
  <c r="AS101" i="12" s="1"/>
  <c r="AT95" i="12"/>
  <c r="AU95" i="12" s="1"/>
  <c r="AK95" i="12"/>
  <c r="AL95" i="12" s="1"/>
  <c r="AM95" i="12" s="1"/>
  <c r="AO95" i="12" s="1"/>
  <c r="AQ95" i="12" s="1"/>
  <c r="AS95" i="12" s="1"/>
  <c r="AT92" i="12"/>
  <c r="AU92" i="12" s="1"/>
  <c r="AK92" i="12"/>
  <c r="AL92" i="12" s="1"/>
  <c r="AM92" i="12" s="1"/>
  <c r="AO92" i="12" s="1"/>
  <c r="AQ92" i="12" s="1"/>
  <c r="AS92" i="12" s="1"/>
  <c r="AT76" i="12"/>
  <c r="AU76" i="12" s="1"/>
  <c r="AK76" i="12"/>
  <c r="AL76" i="12" s="1"/>
  <c r="AM76" i="12" s="1"/>
  <c r="AO76" i="12" s="1"/>
  <c r="AQ76" i="12" s="1"/>
  <c r="AS76" i="12" s="1"/>
  <c r="AK64" i="12"/>
  <c r="AL64" i="12" s="1"/>
  <c r="AM64" i="12" s="1"/>
  <c r="AO64" i="12" s="1"/>
  <c r="AQ64" i="12" s="1"/>
  <c r="AS64" i="12" s="1"/>
  <c r="AT64" i="12"/>
  <c r="AU64" i="12" s="1"/>
  <c r="AT56" i="12"/>
  <c r="AU56" i="12" s="1"/>
  <c r="AK56" i="12"/>
  <c r="AL56" i="12" s="1"/>
  <c r="AM56" i="12" s="1"/>
  <c r="AO56" i="12" s="1"/>
  <c r="AQ56" i="12" s="1"/>
  <c r="AS56" i="12" s="1"/>
  <c r="AK49" i="12"/>
  <c r="AL49" i="12" s="1"/>
  <c r="AM49" i="12" s="1"/>
  <c r="AO49" i="12" s="1"/>
  <c r="AQ49" i="12" s="1"/>
  <c r="AS49" i="12" s="1"/>
  <c r="AT49" i="12"/>
  <c r="AU49" i="12" s="1"/>
  <c r="AT133" i="12"/>
  <c r="AU133" i="12" s="1"/>
  <c r="AK133" i="12"/>
  <c r="AL133" i="12" s="1"/>
  <c r="AM133" i="12" s="1"/>
  <c r="AO133" i="12" s="1"/>
  <c r="AQ133" i="12" s="1"/>
  <c r="AS133" i="12" s="1"/>
  <c r="AK121" i="12"/>
  <c r="AL121" i="12" s="1"/>
  <c r="AM121" i="12" s="1"/>
  <c r="AO121" i="12" s="1"/>
  <c r="AQ121" i="12" s="1"/>
  <c r="AS121" i="12" s="1"/>
  <c r="AT121" i="12"/>
  <c r="AU121" i="12" s="1"/>
  <c r="AK119" i="12"/>
  <c r="AL119" i="12" s="1"/>
  <c r="AM119" i="12" s="1"/>
  <c r="AO119" i="12" s="1"/>
  <c r="AQ119" i="12" s="1"/>
  <c r="AS119" i="12" s="1"/>
  <c r="AT119" i="12"/>
  <c r="AU119" i="12" s="1"/>
  <c r="AT106" i="12"/>
  <c r="AU106" i="12" s="1"/>
  <c r="AK106" i="12"/>
  <c r="AL106" i="12" s="1"/>
  <c r="AM106" i="12" s="1"/>
  <c r="AO106" i="12" s="1"/>
  <c r="AQ106" i="12" s="1"/>
  <c r="AS106" i="12" s="1"/>
  <c r="AK85" i="12"/>
  <c r="AL85" i="12" s="1"/>
  <c r="AM85" i="12" s="1"/>
  <c r="AO85" i="12" s="1"/>
  <c r="AQ85" i="12" s="1"/>
  <c r="AS85" i="12" s="1"/>
  <c r="AT85" i="12"/>
  <c r="AU85" i="12" s="1"/>
  <c r="AT82" i="12"/>
  <c r="AU82" i="12" s="1"/>
  <c r="AK82" i="12"/>
  <c r="AL82" i="12" s="1"/>
  <c r="AM82" i="12" s="1"/>
  <c r="AO82" i="12" s="1"/>
  <c r="AQ82" i="12" s="1"/>
  <c r="AS82" i="12" s="1"/>
  <c r="AT67" i="12"/>
  <c r="AU67" i="12" s="1"/>
  <c r="AK67" i="12"/>
  <c r="AL67" i="12" s="1"/>
  <c r="AM67" i="12" s="1"/>
  <c r="AO67" i="12" s="1"/>
  <c r="AQ67" i="12" s="1"/>
  <c r="AS67" i="12" s="1"/>
  <c r="AT46" i="12"/>
  <c r="AU46" i="12" s="1"/>
  <c r="AK46" i="12"/>
  <c r="AL46" i="12" s="1"/>
  <c r="AM46" i="12" s="1"/>
  <c r="AO46" i="12" s="1"/>
  <c r="AQ46" i="12" s="1"/>
  <c r="AS46" i="12" s="1"/>
  <c r="AK109" i="12"/>
  <c r="AL109" i="12" s="1"/>
  <c r="AM109" i="12" s="1"/>
  <c r="AO109" i="12" s="1"/>
  <c r="AQ109" i="12" s="1"/>
  <c r="AS109" i="12" s="1"/>
  <c r="AT109" i="12"/>
  <c r="AU109" i="12" s="1"/>
  <c r="AK99" i="12"/>
  <c r="AL99" i="12" s="1"/>
  <c r="AM99" i="12" s="1"/>
  <c r="AO99" i="12" s="1"/>
  <c r="AQ99" i="12" s="1"/>
  <c r="AS99" i="12" s="1"/>
  <c r="AT99" i="12"/>
  <c r="AU99" i="12" s="1"/>
  <c r="AK87" i="12"/>
  <c r="AL87" i="12" s="1"/>
  <c r="AM87" i="12" s="1"/>
  <c r="AO87" i="12" s="1"/>
  <c r="AQ87" i="12" s="1"/>
  <c r="AS87" i="12" s="1"/>
  <c r="AT87" i="12"/>
  <c r="AU87" i="12" s="1"/>
  <c r="AT73" i="12"/>
  <c r="AU73" i="12" s="1"/>
  <c r="AK73" i="12"/>
  <c r="AL73" i="12" s="1"/>
  <c r="AM73" i="12" s="1"/>
  <c r="AO73" i="12" s="1"/>
  <c r="AQ73" i="12" s="1"/>
  <c r="AS73" i="12" s="1"/>
  <c r="AT131" i="12"/>
  <c r="AU131" i="12" s="1"/>
  <c r="AK131" i="12"/>
  <c r="AL131" i="12" s="1"/>
  <c r="AM131" i="12" s="1"/>
  <c r="AO131" i="12" s="1"/>
  <c r="AQ131" i="12" s="1"/>
  <c r="AS131" i="12" s="1"/>
  <c r="AK128" i="12"/>
  <c r="AL128" i="12" s="1"/>
  <c r="AM128" i="12" s="1"/>
  <c r="AO128" i="12" s="1"/>
  <c r="AQ128" i="12" s="1"/>
  <c r="AS128" i="12" s="1"/>
  <c r="AT128" i="12"/>
  <c r="AU128" i="12" s="1"/>
  <c r="AK117" i="12"/>
  <c r="AL117" i="12" s="1"/>
  <c r="AM117" i="12" s="1"/>
  <c r="AO117" i="12" s="1"/>
  <c r="AQ117" i="12" s="1"/>
  <c r="AS117" i="12" s="1"/>
  <c r="AT117" i="12"/>
  <c r="AU117" i="12" s="1"/>
  <c r="AK114" i="12"/>
  <c r="AL114" i="12" s="1"/>
  <c r="AM114" i="12" s="1"/>
  <c r="AO114" i="12" s="1"/>
  <c r="AQ114" i="12" s="1"/>
  <c r="AS114" i="12" s="1"/>
  <c r="AT114" i="12"/>
  <c r="AU114" i="12" s="1"/>
  <c r="AT112" i="12"/>
  <c r="AU112" i="12" s="1"/>
  <c r="AK112" i="12"/>
  <c r="AL112" i="12" s="1"/>
  <c r="AM112" i="12" s="1"/>
  <c r="AO112" i="12" s="1"/>
  <c r="AQ112" i="12" s="1"/>
  <c r="AS112" i="12" s="1"/>
  <c r="AK107" i="12"/>
  <c r="AL107" i="12" s="1"/>
  <c r="AM107" i="12" s="1"/>
  <c r="AO107" i="12" s="1"/>
  <c r="AQ107" i="12" s="1"/>
  <c r="AS107" i="12" s="1"/>
  <c r="AT107" i="12"/>
  <c r="AU107" i="12" s="1"/>
  <c r="AK90" i="12"/>
  <c r="AL90" i="12" s="1"/>
  <c r="AM90" i="12" s="1"/>
  <c r="AO90" i="12" s="1"/>
  <c r="AQ90" i="12" s="1"/>
  <c r="AS90" i="12" s="1"/>
  <c r="AT90" i="12"/>
  <c r="AU90" i="12" s="1"/>
  <c r="AT86" i="12"/>
  <c r="AU86" i="12" s="1"/>
  <c r="AK86" i="12"/>
  <c r="AL86" i="12" s="1"/>
  <c r="AM86" i="12" s="1"/>
  <c r="AO86" i="12" s="1"/>
  <c r="AQ86" i="12" s="1"/>
  <c r="AS86" i="12" s="1"/>
  <c r="AT80" i="12"/>
  <c r="AU80" i="12" s="1"/>
  <c r="AK80" i="12"/>
  <c r="AL80" i="12" s="1"/>
  <c r="AM80" i="12" s="1"/>
  <c r="AO80" i="12" s="1"/>
  <c r="AQ80" i="12" s="1"/>
  <c r="AS80" i="12" s="1"/>
  <c r="AT77" i="12"/>
  <c r="AU77" i="12" s="1"/>
  <c r="AK77" i="12"/>
  <c r="AL77" i="12" s="1"/>
  <c r="AM77" i="12" s="1"/>
  <c r="AO77" i="12" s="1"/>
  <c r="AQ77" i="12" s="1"/>
  <c r="AS77" i="12" s="1"/>
  <c r="AK74" i="12"/>
  <c r="AL74" i="12" s="1"/>
  <c r="AM74" i="12" s="1"/>
  <c r="AO74" i="12" s="1"/>
  <c r="AQ74" i="12" s="1"/>
  <c r="AS74" i="12" s="1"/>
  <c r="AT74" i="12"/>
  <c r="AU74" i="12" s="1"/>
  <c r="AK70" i="12"/>
  <c r="AL70" i="12" s="1"/>
  <c r="AM70" i="12" s="1"/>
  <c r="AO70" i="12" s="1"/>
  <c r="AQ70" i="12" s="1"/>
  <c r="AS70" i="12" s="1"/>
  <c r="AT70" i="12"/>
  <c r="AU70" i="12" s="1"/>
  <c r="AT57" i="12"/>
  <c r="AU57" i="12" s="1"/>
  <c r="AK57" i="12"/>
  <c r="AL57" i="12" s="1"/>
  <c r="AM57" i="12" s="1"/>
  <c r="AO57" i="12" s="1"/>
  <c r="AQ57" i="12" s="1"/>
  <c r="AS57" i="12" s="1"/>
  <c r="AT40" i="12"/>
  <c r="AU40" i="12" s="1"/>
  <c r="AK40" i="12"/>
  <c r="AL40" i="12" s="1"/>
  <c r="AM40" i="12" s="1"/>
  <c r="AO40" i="12" s="1"/>
  <c r="AQ40" i="12" s="1"/>
  <c r="AS40" i="12" s="1"/>
  <c r="AK126" i="12"/>
  <c r="AL126" i="12" s="1"/>
  <c r="AM126" i="12" s="1"/>
  <c r="AO126" i="12" s="1"/>
  <c r="AQ126" i="12" s="1"/>
  <c r="AS126" i="12" s="1"/>
  <c r="AT126" i="12"/>
  <c r="AU126" i="12" s="1"/>
  <c r="AK124" i="12"/>
  <c r="AL124" i="12" s="1"/>
  <c r="AM124" i="12" s="1"/>
  <c r="AO124" i="12" s="1"/>
  <c r="AQ124" i="12" s="1"/>
  <c r="AS124" i="12" s="1"/>
  <c r="AT124" i="12"/>
  <c r="AU124" i="12" s="1"/>
  <c r="AK104" i="12"/>
  <c r="AL104" i="12" s="1"/>
  <c r="AM104" i="12" s="1"/>
  <c r="AO104" i="12" s="1"/>
  <c r="AQ104" i="12" s="1"/>
  <c r="AS104" i="12" s="1"/>
  <c r="AT104" i="12"/>
  <c r="AU104" i="12" s="1"/>
  <c r="AK83" i="12"/>
  <c r="AL83" i="12" s="1"/>
  <c r="AM83" i="12" s="1"/>
  <c r="AO83" i="12" s="1"/>
  <c r="AQ83" i="12" s="1"/>
  <c r="AS83" i="12" s="1"/>
  <c r="AT83" i="12"/>
  <c r="AU83" i="12" s="1"/>
  <c r="AT130" i="12"/>
  <c r="AU130" i="12" s="1"/>
  <c r="AK130" i="12"/>
  <c r="AL130" i="12" s="1"/>
  <c r="AM130" i="12" s="1"/>
  <c r="AO130" i="12" s="1"/>
  <c r="AQ130" i="12" s="1"/>
  <c r="AS130" i="12" s="1"/>
  <c r="AT132" i="12"/>
  <c r="AU132" i="12" s="1"/>
  <c r="AK132" i="12"/>
  <c r="AL132" i="12" s="1"/>
  <c r="AM132" i="12" s="1"/>
  <c r="AO132" i="12" s="1"/>
  <c r="AQ132" i="12" s="1"/>
  <c r="AS132" i="12" s="1"/>
  <c r="AK122" i="12"/>
  <c r="AL122" i="12" s="1"/>
  <c r="AM122" i="12" s="1"/>
  <c r="AO122" i="12" s="1"/>
  <c r="AQ122" i="12" s="1"/>
  <c r="AS122" i="12" s="1"/>
  <c r="AT122" i="12"/>
  <c r="AU122" i="12" s="1"/>
  <c r="AT102" i="12"/>
  <c r="AU102" i="12" s="1"/>
  <c r="AK102" i="12"/>
  <c r="AL102" i="12" s="1"/>
  <c r="AM102" i="12" s="1"/>
  <c r="AO102" i="12" s="1"/>
  <c r="AQ102" i="12" s="1"/>
  <c r="AS102" i="12" s="1"/>
  <c r="AK96" i="12"/>
  <c r="AL96" i="12" s="1"/>
  <c r="AM96" i="12" s="1"/>
  <c r="AO96" i="12" s="1"/>
  <c r="AQ96" i="12" s="1"/>
  <c r="AS96" i="12" s="1"/>
  <c r="AT96" i="12"/>
  <c r="AU96" i="12" s="1"/>
  <c r="AK93" i="12"/>
  <c r="AL93" i="12" s="1"/>
  <c r="AM93" i="12" s="1"/>
  <c r="AO93" i="12" s="1"/>
  <c r="AQ93" i="12" s="1"/>
  <c r="AS93" i="12" s="1"/>
  <c r="AT93" i="12"/>
  <c r="AU93" i="12" s="1"/>
  <c r="AT78" i="12"/>
  <c r="AU78" i="12" s="1"/>
  <c r="AK78" i="12"/>
  <c r="AL78" i="12" s="1"/>
  <c r="AM78" i="12" s="1"/>
  <c r="AO78" i="12" s="1"/>
  <c r="AQ78" i="12" s="1"/>
  <c r="AS78" i="12" s="1"/>
  <c r="AK68" i="12"/>
  <c r="AL68" i="12" s="1"/>
  <c r="AM68" i="12" s="1"/>
  <c r="AO68" i="12" s="1"/>
  <c r="AQ68" i="12" s="1"/>
  <c r="AS68" i="12" s="1"/>
  <c r="AT68" i="12"/>
  <c r="AU68" i="12" s="1"/>
  <c r="AT55" i="12"/>
  <c r="AU55" i="12" s="1"/>
  <c r="AK55" i="12"/>
  <c r="AL55" i="12" s="1"/>
  <c r="AM55" i="12" s="1"/>
  <c r="AO55" i="12" s="1"/>
  <c r="AQ55" i="12" s="1"/>
  <c r="AS55" i="12" s="1"/>
  <c r="AK120" i="12"/>
  <c r="AL120" i="12" s="1"/>
  <c r="AM120" i="12" s="1"/>
  <c r="AO120" i="12" s="1"/>
  <c r="AQ120" i="12" s="1"/>
  <c r="AS120" i="12" s="1"/>
  <c r="AT120" i="12"/>
  <c r="AU120" i="12" s="1"/>
  <c r="AK110" i="12"/>
  <c r="AL110" i="12" s="1"/>
  <c r="AM110" i="12" s="1"/>
  <c r="AO110" i="12" s="1"/>
  <c r="AQ110" i="12" s="1"/>
  <c r="AS110" i="12" s="1"/>
  <c r="AT110" i="12"/>
  <c r="AU110" i="12" s="1"/>
  <c r="AK100" i="12"/>
  <c r="AL100" i="12" s="1"/>
  <c r="AM100" i="12" s="1"/>
  <c r="AO100" i="12" s="1"/>
  <c r="AQ100" i="12" s="1"/>
  <c r="AS100" i="12" s="1"/>
  <c r="AT100" i="12"/>
  <c r="AU100" i="12" s="1"/>
  <c r="AK91" i="12"/>
  <c r="AL91" i="12" s="1"/>
  <c r="AM91" i="12" s="1"/>
  <c r="AO91" i="12" s="1"/>
  <c r="AQ91" i="12" s="1"/>
  <c r="AS91" i="12" s="1"/>
  <c r="AT91" i="12"/>
  <c r="AU91" i="12" s="1"/>
  <c r="AK88" i="12"/>
  <c r="AL88" i="12" s="1"/>
  <c r="AM88" i="12" s="1"/>
  <c r="AO88" i="12" s="1"/>
  <c r="AQ88" i="12" s="1"/>
  <c r="AS88" i="12" s="1"/>
  <c r="AT88" i="12"/>
  <c r="AU88" i="12" s="1"/>
  <c r="AK81" i="12"/>
  <c r="AL81" i="12" s="1"/>
  <c r="AM81" i="12" s="1"/>
  <c r="AO81" i="12" s="1"/>
  <c r="AQ81" i="12" s="1"/>
  <c r="AS81" i="12" s="1"/>
  <c r="AT81" i="12"/>
  <c r="AU81" i="12" s="1"/>
  <c r="AK75" i="12"/>
  <c r="AL75" i="12" s="1"/>
  <c r="AM75" i="12" s="1"/>
  <c r="AO75" i="12" s="1"/>
  <c r="AQ75" i="12" s="1"/>
  <c r="AS75" i="12" s="1"/>
  <c r="AT75" i="12"/>
  <c r="AU75" i="12" s="1"/>
  <c r="AK71" i="12"/>
  <c r="AL71" i="12" s="1"/>
  <c r="AM71" i="12" s="1"/>
  <c r="AO71" i="12" s="1"/>
  <c r="AQ71" i="12" s="1"/>
  <c r="AS71" i="12" s="1"/>
  <c r="AT71" i="12"/>
  <c r="AU71" i="12" s="1"/>
  <c r="AK66" i="12"/>
  <c r="AL66" i="12" s="1"/>
  <c r="AM66" i="12" s="1"/>
  <c r="AO66" i="12" s="1"/>
  <c r="AQ66" i="12" s="1"/>
  <c r="AS66" i="12" s="1"/>
  <c r="AT66" i="12"/>
  <c r="AU66" i="12" s="1"/>
  <c r="AK58" i="12"/>
  <c r="AL58" i="12" s="1"/>
  <c r="AM58" i="12" s="1"/>
  <c r="AO58" i="12" s="1"/>
  <c r="AQ58" i="12" s="1"/>
  <c r="AS58" i="12" s="1"/>
  <c r="AT58" i="12"/>
  <c r="AU58" i="12" s="1"/>
  <c r="AK53" i="12"/>
  <c r="AL53" i="12" s="1"/>
  <c r="AM53" i="12" s="1"/>
  <c r="AO53" i="12" s="1"/>
  <c r="AQ53" i="12" s="1"/>
  <c r="AS53" i="12" s="1"/>
  <c r="AT53" i="12"/>
  <c r="AU53" i="12" s="1"/>
  <c r="AK36" i="12"/>
  <c r="AL36" i="12" s="1"/>
  <c r="AM36" i="12" s="1"/>
  <c r="AO36" i="12" s="1"/>
  <c r="AQ36" i="12" s="1"/>
  <c r="AS36" i="12" s="1"/>
  <c r="AT36" i="12"/>
  <c r="AU36" i="12" s="1"/>
  <c r="AK9" i="12"/>
  <c r="AL9" i="12" s="1"/>
  <c r="AM9" i="12" s="1"/>
  <c r="AO9" i="12" s="1"/>
  <c r="AQ9" i="12" s="1"/>
  <c r="AS9" i="12" s="1"/>
  <c r="AT9" i="12"/>
  <c r="AU9" i="12" s="1"/>
  <c r="AT65" i="12"/>
  <c r="AU65" i="12" s="1"/>
  <c r="AK65" i="12"/>
  <c r="AL65" i="12" s="1"/>
  <c r="AM65" i="12" s="1"/>
  <c r="AO65" i="12" s="1"/>
  <c r="AQ65" i="12" s="1"/>
  <c r="AS65" i="12" s="1"/>
  <c r="AK39" i="12"/>
  <c r="AL39" i="12" s="1"/>
  <c r="AM39" i="12" s="1"/>
  <c r="AO39" i="12" s="1"/>
  <c r="AQ39" i="12" s="1"/>
  <c r="AS39" i="12" s="1"/>
  <c r="AT39" i="12"/>
  <c r="AU39" i="12" s="1"/>
  <c r="AT47" i="12"/>
  <c r="AU47" i="12" s="1"/>
  <c r="AK47" i="12"/>
  <c r="AL47" i="12" s="1"/>
  <c r="AM47" i="12" s="1"/>
  <c r="AO47" i="12" s="1"/>
  <c r="AQ47" i="12" s="1"/>
  <c r="AS47" i="12" s="1"/>
  <c r="AK27" i="12"/>
  <c r="AL27" i="12" s="1"/>
  <c r="AM27" i="12" s="1"/>
  <c r="AO27" i="12" s="1"/>
  <c r="AQ27" i="12" s="1"/>
  <c r="AS27" i="12" s="1"/>
  <c r="AT27" i="12"/>
  <c r="AU27" i="12" s="1"/>
  <c r="AK19" i="12"/>
  <c r="AL19" i="12" s="1"/>
  <c r="AM19" i="12" s="1"/>
  <c r="AO19" i="12" s="1"/>
  <c r="AQ19" i="12" s="1"/>
  <c r="AS19" i="12" s="1"/>
  <c r="AT19" i="12"/>
  <c r="AU19" i="12" s="1"/>
  <c r="AV48" i="12"/>
  <c r="AW48" i="12"/>
  <c r="AT42" i="12"/>
  <c r="AU42" i="12" s="1"/>
  <c r="AK42" i="12"/>
  <c r="AL42" i="12" s="1"/>
  <c r="AM42" i="12" s="1"/>
  <c r="AO42" i="12" s="1"/>
  <c r="AQ42" i="12" s="1"/>
  <c r="AS42" i="12" s="1"/>
  <c r="AT41" i="12"/>
  <c r="AU41" i="12" s="1"/>
  <c r="AK41" i="12"/>
  <c r="AL41" i="12" s="1"/>
  <c r="AM41" i="12" s="1"/>
  <c r="AO41" i="12" s="1"/>
  <c r="AQ41" i="12" s="1"/>
  <c r="AS41" i="12" s="1"/>
  <c r="AK38" i="12"/>
  <c r="AL38" i="12" s="1"/>
  <c r="AM38" i="12" s="1"/>
  <c r="AO38" i="12" s="1"/>
  <c r="AQ38" i="12" s="1"/>
  <c r="AS38" i="12" s="1"/>
  <c r="AT38" i="12"/>
  <c r="AU38" i="12" s="1"/>
  <c r="AT24" i="12"/>
  <c r="AU24" i="12" s="1"/>
  <c r="AK24" i="12"/>
  <c r="AL24" i="12" s="1"/>
  <c r="AM24" i="12" s="1"/>
  <c r="AO24" i="12" s="1"/>
  <c r="AQ24" i="12" s="1"/>
  <c r="AS24" i="12" s="1"/>
  <c r="AT62" i="12"/>
  <c r="AU62" i="12" s="1"/>
  <c r="AK62" i="12"/>
  <c r="AL62" i="12" s="1"/>
  <c r="AM62" i="12" s="1"/>
  <c r="AO62" i="12" s="1"/>
  <c r="AQ62" i="12" s="1"/>
  <c r="AS62" i="12" s="1"/>
  <c r="AT59" i="12"/>
  <c r="AU59" i="12" s="1"/>
  <c r="AK59" i="12"/>
  <c r="AL59" i="12" s="1"/>
  <c r="AM59" i="12" s="1"/>
  <c r="AO59" i="12" s="1"/>
  <c r="AQ59" i="12" s="1"/>
  <c r="AS59" i="12" s="1"/>
  <c r="AK50" i="12"/>
  <c r="AL50" i="12" s="1"/>
  <c r="AM50" i="12" s="1"/>
  <c r="AO50" i="12" s="1"/>
  <c r="AQ50" i="12" s="1"/>
  <c r="AS50" i="12" s="1"/>
  <c r="AT50" i="12"/>
  <c r="AU50" i="12" s="1"/>
  <c r="AK44" i="12"/>
  <c r="AL44" i="12" s="1"/>
  <c r="AM44" i="12" s="1"/>
  <c r="AO44" i="12" s="1"/>
  <c r="AQ44" i="12" s="1"/>
  <c r="AS44" i="12" s="1"/>
  <c r="AT44" i="12"/>
  <c r="AU44" i="12" s="1"/>
  <c r="AK43" i="12"/>
  <c r="AL43" i="12" s="1"/>
  <c r="AM43" i="12" s="1"/>
  <c r="AO43" i="12" s="1"/>
  <c r="AQ43" i="12" s="1"/>
  <c r="AS43" i="12" s="1"/>
  <c r="AT43" i="12"/>
  <c r="AU43" i="12" s="1"/>
  <c r="AK28" i="12"/>
  <c r="AL28" i="12" s="1"/>
  <c r="AM28" i="12" s="1"/>
  <c r="AO28" i="12" s="1"/>
  <c r="AQ28" i="12" s="1"/>
  <c r="AS28" i="12" s="1"/>
  <c r="AT28" i="12"/>
  <c r="AU28" i="12" s="1"/>
  <c r="AT61" i="12"/>
  <c r="AU61" i="12" s="1"/>
  <c r="AK61" i="12"/>
  <c r="AL61" i="12" s="1"/>
  <c r="AM61" i="12" s="1"/>
  <c r="AO61" i="12" s="1"/>
  <c r="AQ61" i="12" s="1"/>
  <c r="AS61" i="12" s="1"/>
  <c r="AT60" i="12"/>
  <c r="AU60" i="12" s="1"/>
  <c r="AK60" i="12"/>
  <c r="AL60" i="12" s="1"/>
  <c r="AM60" i="12" s="1"/>
  <c r="AO60" i="12" s="1"/>
  <c r="AQ60" i="12" s="1"/>
  <c r="AS60" i="12" s="1"/>
  <c r="AT51" i="12"/>
  <c r="AU51" i="12" s="1"/>
  <c r="AK51" i="12"/>
  <c r="AL51" i="12" s="1"/>
  <c r="AM51" i="12" s="1"/>
  <c r="AO51" i="12" s="1"/>
  <c r="AQ51" i="12" s="1"/>
  <c r="AS51" i="12" s="1"/>
  <c r="AK45" i="12"/>
  <c r="AL45" i="12" s="1"/>
  <c r="AM45" i="12" s="1"/>
  <c r="AO45" i="12" s="1"/>
  <c r="AQ45" i="12" s="1"/>
  <c r="AS45" i="12" s="1"/>
  <c r="AT45" i="12"/>
  <c r="AU45" i="12" s="1"/>
  <c r="AT54" i="12"/>
  <c r="AU54" i="12" s="1"/>
  <c r="AK32" i="12"/>
  <c r="AL32" i="12" s="1"/>
  <c r="AM32" i="12" s="1"/>
  <c r="AO32" i="12" s="1"/>
  <c r="AQ32" i="12" s="1"/>
  <c r="AS32" i="12" s="1"/>
  <c r="AT32" i="12"/>
  <c r="AU32" i="12" s="1"/>
  <c r="AT7" i="12"/>
  <c r="AU7" i="12" s="1"/>
  <c r="AK7" i="12"/>
  <c r="AL7" i="12" s="1"/>
  <c r="AM7" i="12" s="1"/>
  <c r="AO7" i="12" s="1"/>
  <c r="AQ7" i="12" s="1"/>
  <c r="AS7" i="12" s="1"/>
  <c r="AW34" i="12"/>
  <c r="AT29" i="12"/>
  <c r="AU29" i="12" s="1"/>
  <c r="AK29" i="12"/>
  <c r="AL29" i="12" s="1"/>
  <c r="AM29" i="12" s="1"/>
  <c r="AO29" i="12" s="1"/>
  <c r="AQ29" i="12" s="1"/>
  <c r="AS29" i="12" s="1"/>
  <c r="AK14" i="12"/>
  <c r="AL14" i="12" s="1"/>
  <c r="AM14" i="12" s="1"/>
  <c r="AO14" i="12" s="1"/>
  <c r="AQ14" i="12" s="1"/>
  <c r="AS14" i="12" s="1"/>
  <c r="AT14" i="12"/>
  <c r="AU14" i="12" s="1"/>
  <c r="AK5" i="12"/>
  <c r="AL5" i="12" s="1"/>
  <c r="AM5" i="12" s="1"/>
  <c r="AO5" i="12" s="1"/>
  <c r="AQ5" i="12" s="1"/>
  <c r="AS5" i="12" s="1"/>
  <c r="AT5" i="12"/>
  <c r="AU5" i="12" s="1"/>
  <c r="AT35" i="12"/>
  <c r="AU35" i="12" s="1"/>
  <c r="AK34" i="12"/>
  <c r="AL34" i="12" s="1"/>
  <c r="AM34" i="12" s="1"/>
  <c r="AO34" i="12" s="1"/>
  <c r="AQ34" i="12" s="1"/>
  <c r="AS34" i="12" s="1"/>
  <c r="AK25" i="12"/>
  <c r="AL25" i="12" s="1"/>
  <c r="AM25" i="12" s="1"/>
  <c r="AO25" i="12" s="1"/>
  <c r="AQ25" i="12" s="1"/>
  <c r="AS25" i="12" s="1"/>
  <c r="AT25" i="12"/>
  <c r="AU25" i="12" s="1"/>
  <c r="AT2" i="12"/>
  <c r="AU2" i="12" s="1"/>
  <c r="AK2" i="12"/>
  <c r="AL2" i="12" s="1"/>
  <c r="AM2" i="12" s="1"/>
  <c r="AO2" i="12" s="1"/>
  <c r="AQ2" i="12" s="1"/>
  <c r="AS2" i="12" s="1"/>
  <c r="AK33" i="12"/>
  <c r="AL33" i="12" s="1"/>
  <c r="AM33" i="12" s="1"/>
  <c r="AO33" i="12" s="1"/>
  <c r="AQ33" i="12" s="1"/>
  <c r="AS33" i="12" s="1"/>
  <c r="AT33" i="12"/>
  <c r="AU33" i="12" s="1"/>
  <c r="AT20" i="12"/>
  <c r="AU20" i="12" s="1"/>
  <c r="AK20" i="12"/>
  <c r="AL20" i="12" s="1"/>
  <c r="AM20" i="12" s="1"/>
  <c r="AO20" i="12" s="1"/>
  <c r="AQ20" i="12" s="1"/>
  <c r="AS20" i="12" s="1"/>
  <c r="AT11" i="12"/>
  <c r="AU11" i="12" s="1"/>
  <c r="AK11" i="12"/>
  <c r="AL11" i="12" s="1"/>
  <c r="AM11" i="12" s="1"/>
  <c r="AO11" i="12" s="1"/>
  <c r="AQ11" i="12" s="1"/>
  <c r="AS11" i="12" s="1"/>
  <c r="AT8" i="12"/>
  <c r="AU8" i="12" s="1"/>
  <c r="AK8" i="12"/>
  <c r="AL8" i="12" s="1"/>
  <c r="AM8" i="12" s="1"/>
  <c r="AO8" i="12" s="1"/>
  <c r="AQ8" i="12" s="1"/>
  <c r="AS8" i="12" s="1"/>
  <c r="AW22" i="12"/>
  <c r="AV22" i="12"/>
  <c r="AK17" i="12"/>
  <c r="AL17" i="12" s="1"/>
  <c r="AM17" i="12" s="1"/>
  <c r="AO17" i="12" s="1"/>
  <c r="AQ17" i="12" s="1"/>
  <c r="AS17" i="12" s="1"/>
  <c r="AT17" i="12"/>
  <c r="AU17" i="12" s="1"/>
  <c r="AT15" i="12"/>
  <c r="AU15" i="12" s="1"/>
  <c r="AK15" i="12"/>
  <c r="AL15" i="12" s="1"/>
  <c r="AM15" i="12" s="1"/>
  <c r="AO15" i="12" s="1"/>
  <c r="AQ15" i="12" s="1"/>
  <c r="AS15" i="12" s="1"/>
  <c r="AT37" i="12"/>
  <c r="AU37" i="12" s="1"/>
  <c r="AK37" i="12"/>
  <c r="AL37" i="12" s="1"/>
  <c r="AM37" i="12" s="1"/>
  <c r="AO37" i="12" s="1"/>
  <c r="AQ37" i="12" s="1"/>
  <c r="AS37" i="12" s="1"/>
  <c r="AT30" i="12"/>
  <c r="AU30" i="12" s="1"/>
  <c r="AK30" i="12"/>
  <c r="AL30" i="12" s="1"/>
  <c r="AM30" i="12" s="1"/>
  <c r="AO30" i="12" s="1"/>
  <c r="AQ30" i="12" s="1"/>
  <c r="AS30" i="12" s="1"/>
  <c r="AK26" i="12"/>
  <c r="AL26" i="12" s="1"/>
  <c r="AM26" i="12" s="1"/>
  <c r="AO26" i="12" s="1"/>
  <c r="AQ26" i="12" s="1"/>
  <c r="AS26" i="12" s="1"/>
  <c r="AT26" i="12"/>
  <c r="AU26" i="12" s="1"/>
  <c r="AK23" i="12"/>
  <c r="AL23" i="12" s="1"/>
  <c r="AM23" i="12" s="1"/>
  <c r="AO23" i="12" s="1"/>
  <c r="AQ23" i="12" s="1"/>
  <c r="AS23" i="12" s="1"/>
  <c r="AT23" i="12"/>
  <c r="AU23" i="12" s="1"/>
  <c r="AT21" i="12"/>
  <c r="AU21" i="12" s="1"/>
  <c r="AK21" i="12"/>
  <c r="AL21" i="12" s="1"/>
  <c r="AM21" i="12" s="1"/>
  <c r="AO21" i="12" s="1"/>
  <c r="AQ21" i="12" s="1"/>
  <c r="AS21" i="12" s="1"/>
  <c r="AK18" i="12"/>
  <c r="AL18" i="12" s="1"/>
  <c r="AM18" i="12" s="1"/>
  <c r="AO18" i="12" s="1"/>
  <c r="AQ18" i="12" s="1"/>
  <c r="AS18" i="12" s="1"/>
  <c r="AT18" i="12"/>
  <c r="AU18" i="12" s="1"/>
  <c r="AW31" i="12"/>
  <c r="AV31" i="12"/>
  <c r="AK6" i="12"/>
  <c r="AL6" i="12" s="1"/>
  <c r="AM6" i="12" s="1"/>
  <c r="AO6" i="12" s="1"/>
  <c r="AQ6" i="12" s="1"/>
  <c r="AS6" i="12" s="1"/>
  <c r="AT6" i="12"/>
  <c r="AU6" i="12" s="1"/>
  <c r="AK4" i="12"/>
  <c r="AL4" i="12" s="1"/>
  <c r="AM4" i="12" s="1"/>
  <c r="AO4" i="12" s="1"/>
  <c r="AQ4" i="12" s="1"/>
  <c r="AS4" i="12" s="1"/>
  <c r="AT4" i="12"/>
  <c r="AU4" i="12" s="1"/>
  <c r="AT12" i="12"/>
  <c r="AU12" i="12" s="1"/>
  <c r="AK12" i="12"/>
  <c r="AL12" i="12" s="1"/>
  <c r="AM12" i="12" s="1"/>
  <c r="AO12" i="12" s="1"/>
  <c r="AQ12" i="12" s="1"/>
  <c r="AS12" i="12" s="1"/>
  <c r="AT3" i="12"/>
  <c r="AU3" i="12" s="1"/>
  <c r="AK3" i="12"/>
  <c r="AL3" i="12" s="1"/>
  <c r="AM3" i="12" s="1"/>
  <c r="AO3" i="12" s="1"/>
  <c r="AQ3" i="12" s="1"/>
  <c r="AS3" i="12" s="1"/>
  <c r="AT10" i="12"/>
  <c r="AU10" i="12" s="1"/>
  <c r="AY5" i="14"/>
  <c r="AX5" i="14"/>
  <c r="AY7" i="14"/>
  <c r="AX7" i="14"/>
  <c r="AY36" i="14"/>
  <c r="AX36" i="14"/>
  <c r="AY61" i="14"/>
  <c r="AX61" i="14"/>
  <c r="AX9" i="14"/>
  <c r="AY9" i="14"/>
  <c r="AY3" i="14"/>
  <c r="AX3" i="14"/>
  <c r="AY14" i="14"/>
  <c r="AX14" i="14"/>
  <c r="AY37" i="14"/>
  <c r="AX37" i="14"/>
  <c r="AX39" i="14"/>
  <c r="AY39" i="14"/>
  <c r="AY43" i="14"/>
  <c r="AX43" i="14"/>
  <c r="AY60" i="14"/>
  <c r="AX60" i="14"/>
  <c r="AY10" i="14"/>
  <c r="AX10" i="14"/>
  <c r="AX64" i="14"/>
  <c r="AY40" i="14"/>
  <c r="AX40" i="14"/>
  <c r="AY42" i="14"/>
  <c r="AX42" i="14"/>
  <c r="AY11" i="14"/>
  <c r="AX11" i="14"/>
  <c r="AX13" i="14"/>
  <c r="AY13" i="14"/>
  <c r="AX65" i="14"/>
  <c r="AY65" i="14"/>
  <c r="P16" i="14"/>
  <c r="R16" i="14" s="1"/>
  <c r="T16" i="14" s="1"/>
  <c r="U16" i="14" s="1"/>
  <c r="W16" i="14" s="1"/>
  <c r="X16" i="14" s="1"/>
  <c r="Y16" i="14" s="1"/>
  <c r="Z16" i="14" s="1"/>
  <c r="AA16" i="14" s="1"/>
  <c r="AC16" i="14" s="1"/>
  <c r="AE16" i="14" s="1"/>
  <c r="AG16" i="14" s="1"/>
  <c r="AH16" i="14" s="1"/>
  <c r="AI16" i="14" s="1"/>
  <c r="AJ16" i="14" s="1"/>
  <c r="AL16" i="14" s="1"/>
  <c r="AM16" i="14" s="1"/>
  <c r="AN16" i="14" s="1"/>
  <c r="AO16" i="14" s="1"/>
  <c r="AQ16" i="14" s="1"/>
  <c r="AS16" i="14" s="1"/>
  <c r="AU16" i="14" s="1"/>
  <c r="AV16" i="14" s="1"/>
  <c r="AW16" i="14" s="1"/>
  <c r="N16" i="14"/>
  <c r="N21" i="14"/>
  <c r="P21" i="14"/>
  <c r="O21" i="14"/>
  <c r="R25" i="14"/>
  <c r="T25" i="14" s="1"/>
  <c r="U25" i="14" s="1"/>
  <c r="W25" i="14" s="1"/>
  <c r="X25" i="14" s="1"/>
  <c r="Y25" i="14" s="1"/>
  <c r="Z25" i="14" s="1"/>
  <c r="AA25" i="14" s="1"/>
  <c r="AC25" i="14" s="1"/>
  <c r="AE25" i="14" s="1"/>
  <c r="AG25" i="14" s="1"/>
  <c r="AH25" i="14" s="1"/>
  <c r="AI25" i="14" s="1"/>
  <c r="AJ25" i="14" s="1"/>
  <c r="AL25" i="14" s="1"/>
  <c r="AM25" i="14" s="1"/>
  <c r="AN25" i="14" s="1"/>
  <c r="AO25" i="14" s="1"/>
  <c r="AQ25" i="14" s="1"/>
  <c r="AS25" i="14" s="1"/>
  <c r="AU25" i="14" s="1"/>
  <c r="AV25" i="14" s="1"/>
  <c r="AW25" i="14" s="1"/>
  <c r="F28" i="14"/>
  <c r="J28" i="14" s="1"/>
  <c r="AY62" i="14"/>
  <c r="AX62" i="14"/>
  <c r="AX77" i="14"/>
  <c r="AY77" i="14"/>
  <c r="AY79" i="14"/>
  <c r="AX79" i="14"/>
  <c r="O16" i="14"/>
  <c r="P15" i="14"/>
  <c r="R15" i="14" s="1"/>
  <c r="T15" i="14" s="1"/>
  <c r="U15" i="14" s="1"/>
  <c r="W15" i="14" s="1"/>
  <c r="X15" i="14" s="1"/>
  <c r="Y15" i="14" s="1"/>
  <c r="Z15" i="14" s="1"/>
  <c r="AA15" i="14" s="1"/>
  <c r="AC15" i="14" s="1"/>
  <c r="AE15" i="14" s="1"/>
  <c r="AG15" i="14" s="1"/>
  <c r="AH15" i="14" s="1"/>
  <c r="AI15" i="14" s="1"/>
  <c r="AJ15" i="14" s="1"/>
  <c r="AL15" i="14" s="1"/>
  <c r="AM15" i="14" s="1"/>
  <c r="AN15" i="14" s="1"/>
  <c r="AO15" i="14" s="1"/>
  <c r="AQ15" i="14" s="1"/>
  <c r="AS15" i="14" s="1"/>
  <c r="AU15" i="14" s="1"/>
  <c r="AV15" i="14" s="1"/>
  <c r="AW15" i="14" s="1"/>
  <c r="N15" i="14"/>
  <c r="P22" i="14"/>
  <c r="R22" i="14" s="1"/>
  <c r="T22" i="14" s="1"/>
  <c r="U22" i="14" s="1"/>
  <c r="W22" i="14" s="1"/>
  <c r="X22" i="14" s="1"/>
  <c r="Y22" i="14" s="1"/>
  <c r="Z22" i="14" s="1"/>
  <c r="AA22" i="14" s="1"/>
  <c r="AC22" i="14" s="1"/>
  <c r="AE22" i="14" s="1"/>
  <c r="AG22" i="14" s="1"/>
  <c r="AH22" i="14" s="1"/>
  <c r="AI22" i="14" s="1"/>
  <c r="AJ22" i="14" s="1"/>
  <c r="AL22" i="14" s="1"/>
  <c r="AM22" i="14" s="1"/>
  <c r="AN22" i="14" s="1"/>
  <c r="AO22" i="14" s="1"/>
  <c r="AQ22" i="14" s="1"/>
  <c r="AS22" i="14" s="1"/>
  <c r="AU22" i="14" s="1"/>
  <c r="AV22" i="14" s="1"/>
  <c r="AW22" i="14" s="1"/>
  <c r="O22" i="14"/>
  <c r="N22" i="14"/>
  <c r="AX66" i="14"/>
  <c r="AY66" i="14"/>
  <c r="AX82" i="14"/>
  <c r="AY82" i="14"/>
  <c r="N14" i="14"/>
  <c r="O15" i="14"/>
  <c r="P23" i="14"/>
  <c r="R23" i="14" s="1"/>
  <c r="T23" i="14" s="1"/>
  <c r="U23" i="14" s="1"/>
  <c r="W23" i="14" s="1"/>
  <c r="X23" i="14" s="1"/>
  <c r="Y23" i="14" s="1"/>
  <c r="Z23" i="14" s="1"/>
  <c r="AA23" i="14" s="1"/>
  <c r="AC23" i="14" s="1"/>
  <c r="AE23" i="14" s="1"/>
  <c r="AG23" i="14" s="1"/>
  <c r="AH23" i="14" s="1"/>
  <c r="AI23" i="14" s="1"/>
  <c r="AJ23" i="14" s="1"/>
  <c r="AL23" i="14" s="1"/>
  <c r="AM23" i="14" s="1"/>
  <c r="AN23" i="14" s="1"/>
  <c r="AO23" i="14" s="1"/>
  <c r="AQ23" i="14" s="1"/>
  <c r="AS23" i="14" s="1"/>
  <c r="AU23" i="14" s="1"/>
  <c r="AV23" i="14" s="1"/>
  <c r="AW23" i="14" s="1"/>
  <c r="O23" i="14"/>
  <c r="N23" i="14"/>
  <c r="AX68" i="14"/>
  <c r="AY68" i="14"/>
  <c r="P2" i="14"/>
  <c r="R2" i="14" s="1"/>
  <c r="T2" i="14" s="1"/>
  <c r="U2" i="14" s="1"/>
  <c r="W2" i="14" s="1"/>
  <c r="X2" i="14" s="1"/>
  <c r="Y2" i="14" s="1"/>
  <c r="Z2" i="14" s="1"/>
  <c r="AA2" i="14" s="1"/>
  <c r="AC2" i="14" s="1"/>
  <c r="AE2" i="14" s="1"/>
  <c r="AG2" i="14" s="1"/>
  <c r="AH2" i="14" s="1"/>
  <c r="AI2" i="14" s="1"/>
  <c r="AJ2" i="14" s="1"/>
  <c r="AL2" i="14" s="1"/>
  <c r="AM2" i="14" s="1"/>
  <c r="AN2" i="14" s="1"/>
  <c r="AO2" i="14" s="1"/>
  <c r="AQ2" i="14" s="1"/>
  <c r="AS2" i="14" s="1"/>
  <c r="AU2" i="14" s="1"/>
  <c r="AV2" i="14" s="1"/>
  <c r="AW2" i="14" s="1"/>
  <c r="N2" i="14"/>
  <c r="N11" i="14"/>
  <c r="P19" i="14"/>
  <c r="O19" i="14"/>
  <c r="N19" i="14"/>
  <c r="O52" i="14"/>
  <c r="P52" i="14"/>
  <c r="R52" i="14" s="1"/>
  <c r="T52" i="14" s="1"/>
  <c r="U52" i="14" s="1"/>
  <c r="W52" i="14" s="1"/>
  <c r="X52" i="14" s="1"/>
  <c r="Y52" i="14" s="1"/>
  <c r="Z52" i="14" s="1"/>
  <c r="AA52" i="14" s="1"/>
  <c r="AC52" i="14" s="1"/>
  <c r="AE52" i="14" s="1"/>
  <c r="AG52" i="14" s="1"/>
  <c r="AH52" i="14" s="1"/>
  <c r="AI52" i="14" s="1"/>
  <c r="AJ52" i="14" s="1"/>
  <c r="AL52" i="14" s="1"/>
  <c r="AM52" i="14" s="1"/>
  <c r="AN52" i="14" s="1"/>
  <c r="AO52" i="14" s="1"/>
  <c r="AQ52" i="14" s="1"/>
  <c r="AS52" i="14" s="1"/>
  <c r="AU52" i="14" s="1"/>
  <c r="AV52" i="14" s="1"/>
  <c r="AW52" i="14" s="1"/>
  <c r="N52" i="14"/>
  <c r="O2" i="14"/>
  <c r="N10" i="14"/>
  <c r="O11" i="14"/>
  <c r="O33" i="14"/>
  <c r="N33" i="14"/>
  <c r="P33" i="14"/>
  <c r="R33" i="14" s="1"/>
  <c r="T33" i="14" s="1"/>
  <c r="U33" i="14" s="1"/>
  <c r="W33" i="14" s="1"/>
  <c r="X33" i="14" s="1"/>
  <c r="Y33" i="14" s="1"/>
  <c r="Z33" i="14" s="1"/>
  <c r="AA33" i="14" s="1"/>
  <c r="AC33" i="14" s="1"/>
  <c r="AE33" i="14" s="1"/>
  <c r="AG33" i="14" s="1"/>
  <c r="AH33" i="14" s="1"/>
  <c r="AI33" i="14" s="1"/>
  <c r="AJ33" i="14" s="1"/>
  <c r="AL33" i="14" s="1"/>
  <c r="AM33" i="14" s="1"/>
  <c r="AN33" i="14" s="1"/>
  <c r="AO33" i="14" s="1"/>
  <c r="AQ33" i="14" s="1"/>
  <c r="AS33" i="14" s="1"/>
  <c r="AU33" i="14" s="1"/>
  <c r="AV33" i="14" s="1"/>
  <c r="AW33" i="14" s="1"/>
  <c r="O10" i="14"/>
  <c r="P31" i="14"/>
  <c r="N8" i="14"/>
  <c r="P17" i="14"/>
  <c r="R17" i="14" s="1"/>
  <c r="T17" i="14" s="1"/>
  <c r="U17" i="14" s="1"/>
  <c r="W17" i="14" s="1"/>
  <c r="X17" i="14" s="1"/>
  <c r="Y17" i="14" s="1"/>
  <c r="Z17" i="14" s="1"/>
  <c r="AA17" i="14" s="1"/>
  <c r="AC17" i="14" s="1"/>
  <c r="AE17" i="14" s="1"/>
  <c r="AG17" i="14" s="1"/>
  <c r="AH17" i="14" s="1"/>
  <c r="AI17" i="14" s="1"/>
  <c r="AJ17" i="14" s="1"/>
  <c r="AL17" i="14" s="1"/>
  <c r="AM17" i="14" s="1"/>
  <c r="AN17" i="14" s="1"/>
  <c r="AO17" i="14" s="1"/>
  <c r="AQ17" i="14" s="1"/>
  <c r="AS17" i="14" s="1"/>
  <c r="AU17" i="14" s="1"/>
  <c r="AV17" i="14" s="1"/>
  <c r="AW17" i="14" s="1"/>
  <c r="N17" i="14"/>
  <c r="P20" i="14"/>
  <c r="R20" i="14" s="1"/>
  <c r="T20" i="14" s="1"/>
  <c r="U20" i="14" s="1"/>
  <c r="W20" i="14" s="1"/>
  <c r="X20" i="14" s="1"/>
  <c r="Y20" i="14" s="1"/>
  <c r="Z20" i="14" s="1"/>
  <c r="AA20" i="14" s="1"/>
  <c r="AC20" i="14" s="1"/>
  <c r="AE20" i="14" s="1"/>
  <c r="AG20" i="14" s="1"/>
  <c r="AH20" i="14" s="1"/>
  <c r="AI20" i="14" s="1"/>
  <c r="AJ20" i="14" s="1"/>
  <c r="AL20" i="14" s="1"/>
  <c r="AM20" i="14" s="1"/>
  <c r="AN20" i="14" s="1"/>
  <c r="AO20" i="14" s="1"/>
  <c r="AQ20" i="14" s="1"/>
  <c r="AS20" i="14" s="1"/>
  <c r="AU20" i="14" s="1"/>
  <c r="AV20" i="14" s="1"/>
  <c r="AW20" i="14" s="1"/>
  <c r="O20" i="14"/>
  <c r="N20" i="14"/>
  <c r="AY70" i="14"/>
  <c r="AX70" i="14"/>
  <c r="N63" i="14"/>
  <c r="P63" i="14"/>
  <c r="R63" i="14" s="1"/>
  <c r="T63" i="14" s="1"/>
  <c r="U63" i="14" s="1"/>
  <c r="W63" i="14" s="1"/>
  <c r="X63" i="14" s="1"/>
  <c r="Y63" i="14" s="1"/>
  <c r="Z63" i="14" s="1"/>
  <c r="AA63" i="14" s="1"/>
  <c r="AC63" i="14" s="1"/>
  <c r="AE63" i="14" s="1"/>
  <c r="AG63" i="14" s="1"/>
  <c r="AH63" i="14" s="1"/>
  <c r="AI63" i="14" s="1"/>
  <c r="AJ63" i="14" s="1"/>
  <c r="AL63" i="14" s="1"/>
  <c r="AM63" i="14" s="1"/>
  <c r="AN63" i="14" s="1"/>
  <c r="AO63" i="14" s="1"/>
  <c r="AQ63" i="14" s="1"/>
  <c r="AS63" i="14" s="1"/>
  <c r="AU63" i="14" s="1"/>
  <c r="AV63" i="14" s="1"/>
  <c r="AW63" i="14" s="1"/>
  <c r="O63" i="14"/>
  <c r="AX90" i="14"/>
  <c r="AX86" i="14"/>
  <c r="AY86" i="14"/>
  <c r="F49" i="14"/>
  <c r="J49" i="14" s="1"/>
  <c r="R26" i="14"/>
  <c r="T26" i="14" s="1"/>
  <c r="U26" i="14" s="1"/>
  <c r="W26" i="14" s="1"/>
  <c r="X26" i="14" s="1"/>
  <c r="Y26" i="14" s="1"/>
  <c r="Z26" i="14" s="1"/>
  <c r="AA26" i="14" s="1"/>
  <c r="AC26" i="14" s="1"/>
  <c r="AE26" i="14" s="1"/>
  <c r="AG26" i="14" s="1"/>
  <c r="AH26" i="14" s="1"/>
  <c r="AI26" i="14" s="1"/>
  <c r="AJ26" i="14" s="1"/>
  <c r="AL26" i="14" s="1"/>
  <c r="AM26" i="14" s="1"/>
  <c r="AN26" i="14" s="1"/>
  <c r="AO26" i="14" s="1"/>
  <c r="AQ26" i="14" s="1"/>
  <c r="AS26" i="14" s="1"/>
  <c r="AU26" i="14" s="1"/>
  <c r="AV26" i="14" s="1"/>
  <c r="AW26" i="14" s="1"/>
  <c r="O38" i="14"/>
  <c r="N38" i="14"/>
  <c r="O54" i="14"/>
  <c r="N54" i="14"/>
  <c r="N26" i="14"/>
  <c r="P38" i="14"/>
  <c r="R38" i="14" s="1"/>
  <c r="T38" i="14" s="1"/>
  <c r="U38" i="14" s="1"/>
  <c r="W38" i="14" s="1"/>
  <c r="X38" i="14" s="1"/>
  <c r="Y38" i="14" s="1"/>
  <c r="Z38" i="14" s="1"/>
  <c r="AA38" i="14" s="1"/>
  <c r="AC38" i="14" s="1"/>
  <c r="AE38" i="14" s="1"/>
  <c r="AG38" i="14" s="1"/>
  <c r="AH38" i="14" s="1"/>
  <c r="AI38" i="14" s="1"/>
  <c r="AJ38" i="14" s="1"/>
  <c r="AL38" i="14" s="1"/>
  <c r="AM38" i="14" s="1"/>
  <c r="AN38" i="14" s="1"/>
  <c r="AO38" i="14" s="1"/>
  <c r="AQ38" i="14" s="1"/>
  <c r="AS38" i="14" s="1"/>
  <c r="AU38" i="14" s="1"/>
  <c r="AV38" i="14" s="1"/>
  <c r="AW38" i="14" s="1"/>
  <c r="N42" i="14"/>
  <c r="P54" i="14"/>
  <c r="R54" i="14" s="1"/>
  <c r="T54" i="14" s="1"/>
  <c r="U54" i="14" s="1"/>
  <c r="W54" i="14" s="1"/>
  <c r="X54" i="14" s="1"/>
  <c r="Y54" i="14" s="1"/>
  <c r="Z54" i="14" s="1"/>
  <c r="AA54" i="14" s="1"/>
  <c r="AC54" i="14" s="1"/>
  <c r="AE54" i="14" s="1"/>
  <c r="AG54" i="14" s="1"/>
  <c r="AH54" i="14" s="1"/>
  <c r="AI54" i="14" s="1"/>
  <c r="AJ54" i="14" s="1"/>
  <c r="AL54" i="14" s="1"/>
  <c r="AM54" i="14" s="1"/>
  <c r="AN54" i="14" s="1"/>
  <c r="AO54" i="14" s="1"/>
  <c r="AQ54" i="14" s="1"/>
  <c r="AS54" i="14" s="1"/>
  <c r="AU54" i="14" s="1"/>
  <c r="AV54" i="14" s="1"/>
  <c r="AW54" i="14" s="1"/>
  <c r="AX85" i="14"/>
  <c r="AY85" i="14"/>
  <c r="O26" i="14"/>
  <c r="O42" i="14"/>
  <c r="N25" i="14"/>
  <c r="O55" i="14"/>
  <c r="P55" i="14"/>
  <c r="R55" i="14" s="1"/>
  <c r="T55" i="14" s="1"/>
  <c r="U55" i="14" s="1"/>
  <c r="W55" i="14" s="1"/>
  <c r="X55" i="14" s="1"/>
  <c r="Y55" i="14" s="1"/>
  <c r="Z55" i="14" s="1"/>
  <c r="AA55" i="14" s="1"/>
  <c r="AC55" i="14" s="1"/>
  <c r="AE55" i="14" s="1"/>
  <c r="AG55" i="14" s="1"/>
  <c r="AH55" i="14" s="1"/>
  <c r="AI55" i="14" s="1"/>
  <c r="AJ55" i="14" s="1"/>
  <c r="AL55" i="14" s="1"/>
  <c r="AM55" i="14" s="1"/>
  <c r="AN55" i="14" s="1"/>
  <c r="AO55" i="14" s="1"/>
  <c r="AQ55" i="14" s="1"/>
  <c r="AS55" i="14" s="1"/>
  <c r="AU55" i="14" s="1"/>
  <c r="AV55" i="14" s="1"/>
  <c r="AW55" i="14" s="1"/>
  <c r="N55" i="14"/>
  <c r="O51" i="14"/>
  <c r="P51" i="14"/>
  <c r="R51" i="14" s="1"/>
  <c r="T51" i="14" s="1"/>
  <c r="U51" i="14" s="1"/>
  <c r="W51" i="14" s="1"/>
  <c r="X51" i="14" s="1"/>
  <c r="Y51" i="14" s="1"/>
  <c r="Z51" i="14" s="1"/>
  <c r="AA51" i="14" s="1"/>
  <c r="AC51" i="14" s="1"/>
  <c r="AE51" i="14" s="1"/>
  <c r="AG51" i="14" s="1"/>
  <c r="AH51" i="14" s="1"/>
  <c r="AI51" i="14" s="1"/>
  <c r="AJ51" i="14" s="1"/>
  <c r="AL51" i="14" s="1"/>
  <c r="AM51" i="14" s="1"/>
  <c r="AN51" i="14" s="1"/>
  <c r="AO51" i="14" s="1"/>
  <c r="AQ51" i="14" s="1"/>
  <c r="AS51" i="14" s="1"/>
  <c r="AU51" i="14" s="1"/>
  <c r="AV51" i="14" s="1"/>
  <c r="AW51" i="14" s="1"/>
  <c r="AY84" i="14"/>
  <c r="AX84" i="14"/>
  <c r="O3" i="14"/>
  <c r="O37" i="14"/>
  <c r="O40" i="14"/>
  <c r="O43" i="14"/>
  <c r="N51" i="14"/>
  <c r="O59" i="14"/>
  <c r="N59" i="14"/>
  <c r="O69" i="14"/>
  <c r="N69" i="14"/>
  <c r="P69" i="14"/>
  <c r="R69" i="14" s="1"/>
  <c r="T69" i="14" s="1"/>
  <c r="U69" i="14" s="1"/>
  <c r="W69" i="14" s="1"/>
  <c r="X69" i="14" s="1"/>
  <c r="Y69" i="14" s="1"/>
  <c r="Z69" i="14" s="1"/>
  <c r="AA69" i="14" s="1"/>
  <c r="AC69" i="14" s="1"/>
  <c r="AE69" i="14" s="1"/>
  <c r="AG69" i="14" s="1"/>
  <c r="AH69" i="14" s="1"/>
  <c r="AI69" i="14" s="1"/>
  <c r="AJ69" i="14" s="1"/>
  <c r="AL69" i="14" s="1"/>
  <c r="AM69" i="14" s="1"/>
  <c r="AN69" i="14" s="1"/>
  <c r="AO69" i="14" s="1"/>
  <c r="AQ69" i="14" s="1"/>
  <c r="AS69" i="14" s="1"/>
  <c r="AU69" i="14" s="1"/>
  <c r="AV69" i="14" s="1"/>
  <c r="AW69" i="14" s="1"/>
  <c r="P59" i="14"/>
  <c r="R59" i="14" s="1"/>
  <c r="T59" i="14" s="1"/>
  <c r="U59" i="14" s="1"/>
  <c r="W59" i="14" s="1"/>
  <c r="X59" i="14" s="1"/>
  <c r="Y59" i="14" s="1"/>
  <c r="Z59" i="14" s="1"/>
  <c r="AA59" i="14" s="1"/>
  <c r="AC59" i="14" s="1"/>
  <c r="AE59" i="14" s="1"/>
  <c r="AG59" i="14" s="1"/>
  <c r="AH59" i="14" s="1"/>
  <c r="AI59" i="14" s="1"/>
  <c r="AJ59" i="14" s="1"/>
  <c r="AL59" i="14" s="1"/>
  <c r="AM59" i="14" s="1"/>
  <c r="AN59" i="14" s="1"/>
  <c r="AO59" i="14" s="1"/>
  <c r="AQ59" i="14" s="1"/>
  <c r="AS59" i="14" s="1"/>
  <c r="AU59" i="14" s="1"/>
  <c r="AV59" i="14" s="1"/>
  <c r="AW59" i="14" s="1"/>
  <c r="O81" i="14"/>
  <c r="P81" i="14"/>
  <c r="R81" i="14" s="1"/>
  <c r="T81" i="14" s="1"/>
  <c r="U81" i="14" s="1"/>
  <c r="W81" i="14" s="1"/>
  <c r="X81" i="14" s="1"/>
  <c r="Y81" i="14" s="1"/>
  <c r="Z81" i="14" s="1"/>
  <c r="AA81" i="14" s="1"/>
  <c r="AC81" i="14" s="1"/>
  <c r="AE81" i="14" s="1"/>
  <c r="AG81" i="14" s="1"/>
  <c r="AH81" i="14" s="1"/>
  <c r="AI81" i="14" s="1"/>
  <c r="AJ81" i="14" s="1"/>
  <c r="AL81" i="14" s="1"/>
  <c r="AM81" i="14" s="1"/>
  <c r="AN81" i="14" s="1"/>
  <c r="AO81" i="14" s="1"/>
  <c r="AQ81" i="14" s="1"/>
  <c r="AS81" i="14" s="1"/>
  <c r="AU81" i="14" s="1"/>
  <c r="AV81" i="14" s="1"/>
  <c r="AW81" i="14" s="1"/>
  <c r="N81" i="14"/>
  <c r="O103" i="14"/>
  <c r="P103" i="14"/>
  <c r="R103" i="14" s="1"/>
  <c r="T103" i="14" s="1"/>
  <c r="U103" i="14" s="1"/>
  <c r="W103" i="14" s="1"/>
  <c r="X103" i="14" s="1"/>
  <c r="Y103" i="14" s="1"/>
  <c r="Z103" i="14" s="1"/>
  <c r="AA103" i="14" s="1"/>
  <c r="AC103" i="14" s="1"/>
  <c r="AE103" i="14" s="1"/>
  <c r="AG103" i="14" s="1"/>
  <c r="AH103" i="14" s="1"/>
  <c r="AI103" i="14" s="1"/>
  <c r="AJ103" i="14" s="1"/>
  <c r="AL103" i="14" s="1"/>
  <c r="AM103" i="14" s="1"/>
  <c r="AN103" i="14" s="1"/>
  <c r="AO103" i="14" s="1"/>
  <c r="AQ103" i="14" s="1"/>
  <c r="AS103" i="14" s="1"/>
  <c r="AU103" i="14" s="1"/>
  <c r="AV103" i="14" s="1"/>
  <c r="AW103" i="14" s="1"/>
  <c r="N103" i="14"/>
  <c r="O72" i="14"/>
  <c r="P72" i="14"/>
  <c r="R72" i="14" s="1"/>
  <c r="T72" i="14" s="1"/>
  <c r="U72" i="14" s="1"/>
  <c r="W72" i="14" s="1"/>
  <c r="X72" i="14" s="1"/>
  <c r="Y72" i="14" s="1"/>
  <c r="Z72" i="14" s="1"/>
  <c r="AA72" i="14" s="1"/>
  <c r="AC72" i="14" s="1"/>
  <c r="AE72" i="14" s="1"/>
  <c r="AG72" i="14" s="1"/>
  <c r="AH72" i="14" s="1"/>
  <c r="AI72" i="14" s="1"/>
  <c r="AJ72" i="14" s="1"/>
  <c r="AL72" i="14" s="1"/>
  <c r="AM72" i="14" s="1"/>
  <c r="AN72" i="14" s="1"/>
  <c r="AO72" i="14" s="1"/>
  <c r="AQ72" i="14" s="1"/>
  <c r="AS72" i="14" s="1"/>
  <c r="AU72" i="14" s="1"/>
  <c r="AV72" i="14" s="1"/>
  <c r="AW72" i="14" s="1"/>
  <c r="N72" i="14"/>
  <c r="O88" i="14"/>
  <c r="P88" i="14"/>
  <c r="R88" i="14" s="1"/>
  <c r="T88" i="14" s="1"/>
  <c r="U88" i="14" s="1"/>
  <c r="W88" i="14" s="1"/>
  <c r="X88" i="14" s="1"/>
  <c r="Y88" i="14" s="1"/>
  <c r="Z88" i="14" s="1"/>
  <c r="AA88" i="14" s="1"/>
  <c r="AC88" i="14" s="1"/>
  <c r="AE88" i="14" s="1"/>
  <c r="AG88" i="14" s="1"/>
  <c r="AH88" i="14" s="1"/>
  <c r="AI88" i="14" s="1"/>
  <c r="AJ88" i="14" s="1"/>
  <c r="AL88" i="14" s="1"/>
  <c r="AM88" i="14" s="1"/>
  <c r="AN88" i="14" s="1"/>
  <c r="AO88" i="14" s="1"/>
  <c r="AQ88" i="14" s="1"/>
  <c r="AS88" i="14" s="1"/>
  <c r="AU88" i="14" s="1"/>
  <c r="AV88" i="14" s="1"/>
  <c r="AW88" i="14" s="1"/>
  <c r="AY113" i="14"/>
  <c r="AX113" i="14"/>
  <c r="O75" i="14"/>
  <c r="N75" i="14"/>
  <c r="P75" i="14"/>
  <c r="R75" i="14" s="1"/>
  <c r="T75" i="14" s="1"/>
  <c r="U75" i="14" s="1"/>
  <c r="W75" i="14" s="1"/>
  <c r="X75" i="14" s="1"/>
  <c r="Y75" i="14" s="1"/>
  <c r="Z75" i="14" s="1"/>
  <c r="AA75" i="14" s="1"/>
  <c r="AC75" i="14" s="1"/>
  <c r="AE75" i="14" s="1"/>
  <c r="AG75" i="14" s="1"/>
  <c r="AH75" i="14" s="1"/>
  <c r="AI75" i="14" s="1"/>
  <c r="AJ75" i="14" s="1"/>
  <c r="AL75" i="14" s="1"/>
  <c r="AM75" i="14" s="1"/>
  <c r="AN75" i="14" s="1"/>
  <c r="AO75" i="14" s="1"/>
  <c r="AQ75" i="14" s="1"/>
  <c r="AS75" i="14" s="1"/>
  <c r="AU75" i="14" s="1"/>
  <c r="AV75" i="14" s="1"/>
  <c r="AW75" i="14" s="1"/>
  <c r="N88" i="14"/>
  <c r="AX91" i="14"/>
  <c r="AY91" i="14"/>
  <c r="N53" i="14"/>
  <c r="P53" i="14"/>
  <c r="R53" i="14" s="1"/>
  <c r="T53" i="14" s="1"/>
  <c r="U53" i="14" s="1"/>
  <c r="W53" i="14" s="1"/>
  <c r="X53" i="14" s="1"/>
  <c r="Y53" i="14" s="1"/>
  <c r="Z53" i="14" s="1"/>
  <c r="AA53" i="14" s="1"/>
  <c r="AC53" i="14" s="1"/>
  <c r="AE53" i="14" s="1"/>
  <c r="AG53" i="14" s="1"/>
  <c r="AH53" i="14" s="1"/>
  <c r="AI53" i="14" s="1"/>
  <c r="AJ53" i="14" s="1"/>
  <c r="AL53" i="14" s="1"/>
  <c r="AM53" i="14" s="1"/>
  <c r="AN53" i="14" s="1"/>
  <c r="AO53" i="14" s="1"/>
  <c r="AQ53" i="14" s="1"/>
  <c r="AS53" i="14" s="1"/>
  <c r="AU53" i="14" s="1"/>
  <c r="AV53" i="14" s="1"/>
  <c r="AW53" i="14" s="1"/>
  <c r="P57" i="14"/>
  <c r="R57" i="14" s="1"/>
  <c r="T57" i="14" s="1"/>
  <c r="U57" i="14" s="1"/>
  <c r="W57" i="14" s="1"/>
  <c r="X57" i="14" s="1"/>
  <c r="Y57" i="14" s="1"/>
  <c r="Z57" i="14" s="1"/>
  <c r="AA57" i="14" s="1"/>
  <c r="AC57" i="14" s="1"/>
  <c r="AE57" i="14" s="1"/>
  <c r="AG57" i="14" s="1"/>
  <c r="AH57" i="14" s="1"/>
  <c r="AI57" i="14" s="1"/>
  <c r="AJ57" i="14" s="1"/>
  <c r="AL57" i="14" s="1"/>
  <c r="AM57" i="14" s="1"/>
  <c r="AN57" i="14" s="1"/>
  <c r="AO57" i="14" s="1"/>
  <c r="AQ57" i="14" s="1"/>
  <c r="AS57" i="14" s="1"/>
  <c r="AU57" i="14" s="1"/>
  <c r="AV57" i="14" s="1"/>
  <c r="AW57" i="14" s="1"/>
  <c r="P71" i="14"/>
  <c r="R71" i="14" s="1"/>
  <c r="T71" i="14" s="1"/>
  <c r="U71" i="14" s="1"/>
  <c r="W71" i="14" s="1"/>
  <c r="X71" i="14" s="1"/>
  <c r="Y71" i="14" s="1"/>
  <c r="Z71" i="14" s="1"/>
  <c r="AA71" i="14" s="1"/>
  <c r="AC71" i="14" s="1"/>
  <c r="AE71" i="14" s="1"/>
  <c r="AG71" i="14" s="1"/>
  <c r="AH71" i="14" s="1"/>
  <c r="AI71" i="14" s="1"/>
  <c r="AJ71" i="14" s="1"/>
  <c r="AL71" i="14" s="1"/>
  <c r="AM71" i="14" s="1"/>
  <c r="AN71" i="14" s="1"/>
  <c r="AO71" i="14" s="1"/>
  <c r="AQ71" i="14" s="1"/>
  <c r="AS71" i="14" s="1"/>
  <c r="AU71" i="14" s="1"/>
  <c r="AV71" i="14" s="1"/>
  <c r="AW71" i="14" s="1"/>
  <c r="N71" i="14"/>
  <c r="O71" i="14"/>
  <c r="AY99" i="14"/>
  <c r="O53" i="14"/>
  <c r="O56" i="14"/>
  <c r="P56" i="14"/>
  <c r="R56" i="14" s="1"/>
  <c r="T56" i="14" s="1"/>
  <c r="U56" i="14" s="1"/>
  <c r="W56" i="14" s="1"/>
  <c r="X56" i="14" s="1"/>
  <c r="Y56" i="14" s="1"/>
  <c r="Z56" i="14" s="1"/>
  <c r="AA56" i="14" s="1"/>
  <c r="AC56" i="14" s="1"/>
  <c r="AE56" i="14" s="1"/>
  <c r="AG56" i="14" s="1"/>
  <c r="AH56" i="14" s="1"/>
  <c r="AI56" i="14" s="1"/>
  <c r="AJ56" i="14" s="1"/>
  <c r="AL56" i="14" s="1"/>
  <c r="AM56" i="14" s="1"/>
  <c r="AN56" i="14" s="1"/>
  <c r="AO56" i="14" s="1"/>
  <c r="AQ56" i="14" s="1"/>
  <c r="AS56" i="14" s="1"/>
  <c r="AU56" i="14" s="1"/>
  <c r="AV56" i="14" s="1"/>
  <c r="AW56" i="14" s="1"/>
  <c r="N62" i="14"/>
  <c r="O62" i="14"/>
  <c r="N74" i="14"/>
  <c r="P74" i="14"/>
  <c r="R74" i="14" s="1"/>
  <c r="T74" i="14" s="1"/>
  <c r="U74" i="14" s="1"/>
  <c r="W74" i="14" s="1"/>
  <c r="X74" i="14" s="1"/>
  <c r="Y74" i="14" s="1"/>
  <c r="Z74" i="14" s="1"/>
  <c r="AA74" i="14" s="1"/>
  <c r="AC74" i="14" s="1"/>
  <c r="AE74" i="14" s="1"/>
  <c r="AG74" i="14" s="1"/>
  <c r="AH74" i="14" s="1"/>
  <c r="AI74" i="14" s="1"/>
  <c r="AJ74" i="14" s="1"/>
  <c r="AL74" i="14" s="1"/>
  <c r="AM74" i="14" s="1"/>
  <c r="AN74" i="14" s="1"/>
  <c r="AO74" i="14" s="1"/>
  <c r="AQ74" i="14" s="1"/>
  <c r="AS74" i="14" s="1"/>
  <c r="AU74" i="14" s="1"/>
  <c r="AV74" i="14" s="1"/>
  <c r="AW74" i="14" s="1"/>
  <c r="O74" i="14"/>
  <c r="N92" i="14"/>
  <c r="P92" i="14"/>
  <c r="R92" i="14" s="1"/>
  <c r="T92" i="14" s="1"/>
  <c r="U92" i="14" s="1"/>
  <c r="W92" i="14" s="1"/>
  <c r="X92" i="14" s="1"/>
  <c r="Y92" i="14" s="1"/>
  <c r="Z92" i="14" s="1"/>
  <c r="AA92" i="14" s="1"/>
  <c r="AC92" i="14" s="1"/>
  <c r="AE92" i="14" s="1"/>
  <c r="AG92" i="14" s="1"/>
  <c r="AH92" i="14" s="1"/>
  <c r="AI92" i="14" s="1"/>
  <c r="AJ92" i="14" s="1"/>
  <c r="AL92" i="14" s="1"/>
  <c r="AM92" i="14" s="1"/>
  <c r="AN92" i="14" s="1"/>
  <c r="AO92" i="14" s="1"/>
  <c r="AQ92" i="14" s="1"/>
  <c r="AS92" i="14" s="1"/>
  <c r="AU92" i="14" s="1"/>
  <c r="AV92" i="14" s="1"/>
  <c r="AW92" i="14" s="1"/>
  <c r="AY102" i="14"/>
  <c r="AX102" i="14"/>
  <c r="N87" i="14"/>
  <c r="P87" i="14"/>
  <c r="R87" i="14" s="1"/>
  <c r="T87" i="14" s="1"/>
  <c r="U87" i="14" s="1"/>
  <c r="W87" i="14" s="1"/>
  <c r="X87" i="14" s="1"/>
  <c r="Y87" i="14" s="1"/>
  <c r="Z87" i="14" s="1"/>
  <c r="AA87" i="14" s="1"/>
  <c r="AC87" i="14" s="1"/>
  <c r="AE87" i="14" s="1"/>
  <c r="AG87" i="14" s="1"/>
  <c r="AH87" i="14" s="1"/>
  <c r="AI87" i="14" s="1"/>
  <c r="AJ87" i="14" s="1"/>
  <c r="AL87" i="14" s="1"/>
  <c r="AM87" i="14" s="1"/>
  <c r="AN87" i="14" s="1"/>
  <c r="AO87" i="14" s="1"/>
  <c r="AQ87" i="14" s="1"/>
  <c r="AS87" i="14" s="1"/>
  <c r="AU87" i="14" s="1"/>
  <c r="AV87" i="14" s="1"/>
  <c r="AW87" i="14" s="1"/>
  <c r="O87" i="14"/>
  <c r="N65" i="14"/>
  <c r="N100" i="14"/>
  <c r="O65" i="14"/>
  <c r="P100" i="14"/>
  <c r="R100" i="14" s="1"/>
  <c r="T100" i="14" s="1"/>
  <c r="U100" i="14" s="1"/>
  <c r="W100" i="14" s="1"/>
  <c r="X100" i="14" s="1"/>
  <c r="Y100" i="14" s="1"/>
  <c r="Z100" i="14" s="1"/>
  <c r="AA100" i="14" s="1"/>
  <c r="AC100" i="14" s="1"/>
  <c r="AE100" i="14" s="1"/>
  <c r="AG100" i="14" s="1"/>
  <c r="AH100" i="14" s="1"/>
  <c r="AI100" i="14" s="1"/>
  <c r="AJ100" i="14" s="1"/>
  <c r="AL100" i="14" s="1"/>
  <c r="AM100" i="14" s="1"/>
  <c r="AN100" i="14" s="1"/>
  <c r="AO100" i="14" s="1"/>
  <c r="AQ100" i="14" s="1"/>
  <c r="AS100" i="14" s="1"/>
  <c r="AU100" i="14" s="1"/>
  <c r="AV100" i="14" s="1"/>
  <c r="AW100" i="14" s="1"/>
  <c r="AX126" i="14"/>
  <c r="AY126" i="14"/>
  <c r="P94" i="14"/>
  <c r="R94" i="14" s="1"/>
  <c r="T94" i="14" s="1"/>
  <c r="U94" i="14" s="1"/>
  <c r="W94" i="14" s="1"/>
  <c r="X94" i="14" s="1"/>
  <c r="Y94" i="14" s="1"/>
  <c r="Z94" i="14" s="1"/>
  <c r="AA94" i="14" s="1"/>
  <c r="AC94" i="14" s="1"/>
  <c r="AE94" i="14" s="1"/>
  <c r="AG94" i="14" s="1"/>
  <c r="AH94" i="14" s="1"/>
  <c r="AI94" i="14" s="1"/>
  <c r="AJ94" i="14" s="1"/>
  <c r="AL94" i="14" s="1"/>
  <c r="AM94" i="14" s="1"/>
  <c r="AN94" i="14" s="1"/>
  <c r="AO94" i="14" s="1"/>
  <c r="AQ94" i="14" s="1"/>
  <c r="AS94" i="14" s="1"/>
  <c r="AU94" i="14" s="1"/>
  <c r="AV94" i="14" s="1"/>
  <c r="AW94" i="14" s="1"/>
  <c r="O94" i="14"/>
  <c r="N94" i="14"/>
  <c r="AY112" i="14"/>
  <c r="AX112" i="14"/>
  <c r="AX107" i="14"/>
  <c r="AY107" i="14"/>
  <c r="N93" i="14"/>
  <c r="P93" i="14"/>
  <c r="R93" i="14" s="1"/>
  <c r="T93" i="14" s="1"/>
  <c r="U93" i="14" s="1"/>
  <c r="W93" i="14" s="1"/>
  <c r="X93" i="14" s="1"/>
  <c r="Y93" i="14" s="1"/>
  <c r="Z93" i="14" s="1"/>
  <c r="AA93" i="14" s="1"/>
  <c r="AC93" i="14" s="1"/>
  <c r="AE93" i="14" s="1"/>
  <c r="AG93" i="14" s="1"/>
  <c r="AH93" i="14" s="1"/>
  <c r="AI93" i="14" s="1"/>
  <c r="AJ93" i="14" s="1"/>
  <c r="AL93" i="14" s="1"/>
  <c r="AM93" i="14" s="1"/>
  <c r="AN93" i="14" s="1"/>
  <c r="AO93" i="14" s="1"/>
  <c r="AQ93" i="14" s="1"/>
  <c r="AS93" i="14" s="1"/>
  <c r="AU93" i="14" s="1"/>
  <c r="AV93" i="14" s="1"/>
  <c r="AW93" i="14" s="1"/>
  <c r="AX120" i="14"/>
  <c r="AY120" i="14"/>
  <c r="AX129" i="14"/>
  <c r="AY129" i="14"/>
  <c r="N101" i="14"/>
  <c r="P101" i="14"/>
  <c r="R101" i="14" s="1"/>
  <c r="T101" i="14" s="1"/>
  <c r="U101" i="14" s="1"/>
  <c r="W101" i="14" s="1"/>
  <c r="X101" i="14" s="1"/>
  <c r="Y101" i="14" s="1"/>
  <c r="Z101" i="14" s="1"/>
  <c r="AA101" i="14" s="1"/>
  <c r="AC101" i="14" s="1"/>
  <c r="AE101" i="14" s="1"/>
  <c r="AG101" i="14" s="1"/>
  <c r="AH101" i="14" s="1"/>
  <c r="AI101" i="14" s="1"/>
  <c r="AJ101" i="14" s="1"/>
  <c r="AL101" i="14" s="1"/>
  <c r="AM101" i="14" s="1"/>
  <c r="AN101" i="14" s="1"/>
  <c r="AO101" i="14" s="1"/>
  <c r="AQ101" i="14" s="1"/>
  <c r="AS101" i="14" s="1"/>
  <c r="AU101" i="14" s="1"/>
  <c r="AV101" i="14" s="1"/>
  <c r="AW101" i="14" s="1"/>
  <c r="N91" i="14"/>
  <c r="O101" i="14"/>
  <c r="O91" i="14"/>
  <c r="O104" i="14"/>
  <c r="P104" i="14"/>
  <c r="R104" i="14" s="1"/>
  <c r="T104" i="14" s="1"/>
  <c r="U104" i="14" s="1"/>
  <c r="W104" i="14" s="1"/>
  <c r="X104" i="14" s="1"/>
  <c r="Y104" i="14" s="1"/>
  <c r="Z104" i="14" s="1"/>
  <c r="AA104" i="14" s="1"/>
  <c r="AC104" i="14" s="1"/>
  <c r="AE104" i="14" s="1"/>
  <c r="AG104" i="14" s="1"/>
  <c r="AH104" i="14" s="1"/>
  <c r="AI104" i="14" s="1"/>
  <c r="AJ104" i="14" s="1"/>
  <c r="AL104" i="14" s="1"/>
  <c r="AM104" i="14" s="1"/>
  <c r="AN104" i="14" s="1"/>
  <c r="AO104" i="14" s="1"/>
  <c r="AQ104" i="14" s="1"/>
  <c r="AS104" i="14" s="1"/>
  <c r="AU104" i="14" s="1"/>
  <c r="AV104" i="14" s="1"/>
  <c r="AW104" i="14" s="1"/>
  <c r="O70" i="14"/>
  <c r="O83" i="14"/>
  <c r="N64" i="14"/>
  <c r="P83" i="14"/>
  <c r="R83" i="14" s="1"/>
  <c r="T83" i="14" s="1"/>
  <c r="U83" i="14" s="1"/>
  <c r="W83" i="14" s="1"/>
  <c r="X83" i="14" s="1"/>
  <c r="Y83" i="14" s="1"/>
  <c r="Z83" i="14" s="1"/>
  <c r="AA83" i="14" s="1"/>
  <c r="AC83" i="14" s="1"/>
  <c r="AE83" i="14" s="1"/>
  <c r="AG83" i="14" s="1"/>
  <c r="AH83" i="14" s="1"/>
  <c r="AI83" i="14" s="1"/>
  <c r="AJ83" i="14" s="1"/>
  <c r="AL83" i="14" s="1"/>
  <c r="AM83" i="14" s="1"/>
  <c r="AN83" i="14" s="1"/>
  <c r="AO83" i="14" s="1"/>
  <c r="AQ83" i="14" s="1"/>
  <c r="AS83" i="14" s="1"/>
  <c r="AU83" i="14" s="1"/>
  <c r="AV83" i="14" s="1"/>
  <c r="AW83" i="14" s="1"/>
  <c r="N89" i="14"/>
  <c r="N102" i="14"/>
  <c r="N105" i="14"/>
  <c r="O106" i="14"/>
  <c r="P106" i="14"/>
  <c r="R106" i="14" s="1"/>
  <c r="T106" i="14" s="1"/>
  <c r="U106" i="14" s="1"/>
  <c r="W106" i="14" s="1"/>
  <c r="X106" i="14" s="1"/>
  <c r="Y106" i="14" s="1"/>
  <c r="Z106" i="14" s="1"/>
  <c r="AA106" i="14" s="1"/>
  <c r="AC106" i="14" s="1"/>
  <c r="AE106" i="14" s="1"/>
  <c r="AG106" i="14" s="1"/>
  <c r="AH106" i="14" s="1"/>
  <c r="AI106" i="14" s="1"/>
  <c r="AJ106" i="14" s="1"/>
  <c r="AL106" i="14" s="1"/>
  <c r="AM106" i="14" s="1"/>
  <c r="AN106" i="14" s="1"/>
  <c r="AO106" i="14" s="1"/>
  <c r="AQ106" i="14" s="1"/>
  <c r="AS106" i="14" s="1"/>
  <c r="AU106" i="14" s="1"/>
  <c r="AV106" i="14" s="1"/>
  <c r="AW106" i="14" s="1"/>
  <c r="P132" i="14"/>
  <c r="R132" i="14" s="1"/>
  <c r="T132" i="14" s="1"/>
  <c r="U132" i="14" s="1"/>
  <c r="W132" i="14" s="1"/>
  <c r="X132" i="14" s="1"/>
  <c r="Y132" i="14" s="1"/>
  <c r="Z132" i="14" s="1"/>
  <c r="AA132" i="14" s="1"/>
  <c r="AC132" i="14" s="1"/>
  <c r="AE132" i="14" s="1"/>
  <c r="AG132" i="14" s="1"/>
  <c r="AH132" i="14" s="1"/>
  <c r="AI132" i="14" s="1"/>
  <c r="AJ132" i="14" s="1"/>
  <c r="AL132" i="14" s="1"/>
  <c r="AM132" i="14" s="1"/>
  <c r="AN132" i="14" s="1"/>
  <c r="AO132" i="14" s="1"/>
  <c r="AQ132" i="14" s="1"/>
  <c r="AS132" i="14" s="1"/>
  <c r="AU132" i="14" s="1"/>
  <c r="AV132" i="14" s="1"/>
  <c r="AW132" i="14" s="1"/>
  <c r="N132" i="14"/>
  <c r="O132" i="14"/>
  <c r="O112" i="14"/>
  <c r="N112" i="14"/>
  <c r="P123" i="14"/>
  <c r="R123" i="14" s="1"/>
  <c r="T123" i="14" s="1"/>
  <c r="U123" i="14" s="1"/>
  <c r="W123" i="14" s="1"/>
  <c r="X123" i="14" s="1"/>
  <c r="Y123" i="14" s="1"/>
  <c r="Z123" i="14" s="1"/>
  <c r="AA123" i="14" s="1"/>
  <c r="AC123" i="14" s="1"/>
  <c r="AE123" i="14" s="1"/>
  <c r="AG123" i="14" s="1"/>
  <c r="AH123" i="14" s="1"/>
  <c r="AI123" i="14" s="1"/>
  <c r="AJ123" i="14" s="1"/>
  <c r="AL123" i="14" s="1"/>
  <c r="AM123" i="14" s="1"/>
  <c r="AN123" i="14" s="1"/>
  <c r="AO123" i="14" s="1"/>
  <c r="AQ123" i="14" s="1"/>
  <c r="AS123" i="14" s="1"/>
  <c r="AU123" i="14" s="1"/>
  <c r="AV123" i="14" s="1"/>
  <c r="AW123" i="14" s="1"/>
  <c r="O123" i="14"/>
  <c r="N123" i="14"/>
  <c r="N110" i="14"/>
  <c r="P110" i="14"/>
  <c r="R110" i="14" s="1"/>
  <c r="T110" i="14" s="1"/>
  <c r="U110" i="14" s="1"/>
  <c r="W110" i="14" s="1"/>
  <c r="X110" i="14" s="1"/>
  <c r="Y110" i="14" s="1"/>
  <c r="Z110" i="14" s="1"/>
  <c r="AA110" i="14" s="1"/>
  <c r="AC110" i="14" s="1"/>
  <c r="AE110" i="14" s="1"/>
  <c r="AG110" i="14" s="1"/>
  <c r="AH110" i="14" s="1"/>
  <c r="AI110" i="14" s="1"/>
  <c r="AJ110" i="14" s="1"/>
  <c r="AL110" i="14" s="1"/>
  <c r="AM110" i="14" s="1"/>
  <c r="AN110" i="14" s="1"/>
  <c r="AO110" i="14" s="1"/>
  <c r="AQ110" i="14" s="1"/>
  <c r="AS110" i="14" s="1"/>
  <c r="AU110" i="14" s="1"/>
  <c r="AV110" i="14" s="1"/>
  <c r="AW110" i="14" s="1"/>
  <c r="N116" i="14"/>
  <c r="P116" i="14"/>
  <c r="R116" i="14" s="1"/>
  <c r="T116" i="14" s="1"/>
  <c r="U116" i="14" s="1"/>
  <c r="W116" i="14" s="1"/>
  <c r="X116" i="14" s="1"/>
  <c r="Y116" i="14" s="1"/>
  <c r="Z116" i="14" s="1"/>
  <c r="AA116" i="14" s="1"/>
  <c r="AC116" i="14" s="1"/>
  <c r="AE116" i="14" s="1"/>
  <c r="AG116" i="14" s="1"/>
  <c r="AH116" i="14" s="1"/>
  <c r="AI116" i="14" s="1"/>
  <c r="AJ116" i="14" s="1"/>
  <c r="AL116" i="14" s="1"/>
  <c r="AM116" i="14" s="1"/>
  <c r="AN116" i="14" s="1"/>
  <c r="AO116" i="14" s="1"/>
  <c r="AQ116" i="14" s="1"/>
  <c r="AS116" i="14" s="1"/>
  <c r="AU116" i="14" s="1"/>
  <c r="AV116" i="14" s="1"/>
  <c r="AW116" i="14" s="1"/>
  <c r="N98" i="14"/>
  <c r="O107" i="14"/>
  <c r="P114" i="14"/>
  <c r="R114" i="14" s="1"/>
  <c r="T114" i="14" s="1"/>
  <c r="U114" i="14" s="1"/>
  <c r="W114" i="14" s="1"/>
  <c r="X114" i="14" s="1"/>
  <c r="Y114" i="14" s="1"/>
  <c r="Z114" i="14" s="1"/>
  <c r="AA114" i="14" s="1"/>
  <c r="AC114" i="14" s="1"/>
  <c r="AE114" i="14" s="1"/>
  <c r="AG114" i="14" s="1"/>
  <c r="AH114" i="14" s="1"/>
  <c r="AI114" i="14" s="1"/>
  <c r="AJ114" i="14" s="1"/>
  <c r="AL114" i="14" s="1"/>
  <c r="AM114" i="14" s="1"/>
  <c r="AN114" i="14" s="1"/>
  <c r="AO114" i="14" s="1"/>
  <c r="AQ114" i="14" s="1"/>
  <c r="AS114" i="14" s="1"/>
  <c r="AU114" i="14" s="1"/>
  <c r="AV114" i="14" s="1"/>
  <c r="AW114" i="14" s="1"/>
  <c r="P115" i="14"/>
  <c r="R115" i="14" s="1"/>
  <c r="T115" i="14" s="1"/>
  <c r="U115" i="14" s="1"/>
  <c r="W115" i="14" s="1"/>
  <c r="X115" i="14" s="1"/>
  <c r="Y115" i="14" s="1"/>
  <c r="Z115" i="14" s="1"/>
  <c r="AA115" i="14" s="1"/>
  <c r="AC115" i="14" s="1"/>
  <c r="AE115" i="14" s="1"/>
  <c r="AG115" i="14" s="1"/>
  <c r="AH115" i="14" s="1"/>
  <c r="AI115" i="14" s="1"/>
  <c r="AJ115" i="14" s="1"/>
  <c r="AL115" i="14" s="1"/>
  <c r="AM115" i="14" s="1"/>
  <c r="AN115" i="14" s="1"/>
  <c r="AO115" i="14" s="1"/>
  <c r="AQ115" i="14" s="1"/>
  <c r="AS115" i="14" s="1"/>
  <c r="AU115" i="14" s="1"/>
  <c r="AV115" i="14" s="1"/>
  <c r="AW115" i="14" s="1"/>
  <c r="P117" i="14"/>
  <c r="R117" i="14" s="1"/>
  <c r="T117" i="14" s="1"/>
  <c r="U117" i="14" s="1"/>
  <c r="W117" i="14" s="1"/>
  <c r="X117" i="14" s="1"/>
  <c r="Y117" i="14" s="1"/>
  <c r="Z117" i="14" s="1"/>
  <c r="AA117" i="14" s="1"/>
  <c r="AC117" i="14" s="1"/>
  <c r="AE117" i="14" s="1"/>
  <c r="AG117" i="14" s="1"/>
  <c r="AH117" i="14" s="1"/>
  <c r="AI117" i="14" s="1"/>
  <c r="AJ117" i="14" s="1"/>
  <c r="AL117" i="14" s="1"/>
  <c r="AM117" i="14" s="1"/>
  <c r="AN117" i="14" s="1"/>
  <c r="AO117" i="14" s="1"/>
  <c r="AQ117" i="14" s="1"/>
  <c r="AS117" i="14" s="1"/>
  <c r="AU117" i="14" s="1"/>
  <c r="AV117" i="14" s="1"/>
  <c r="AW117" i="14" s="1"/>
  <c r="N120" i="14"/>
  <c r="P149" i="14"/>
  <c r="N149" i="14"/>
  <c r="R151" i="14"/>
  <c r="T151" i="14" s="1"/>
  <c r="U151" i="14" s="1"/>
  <c r="W151" i="14" s="1"/>
  <c r="X151" i="14" s="1"/>
  <c r="Y151" i="14" s="1"/>
  <c r="Z151" i="14" s="1"/>
  <c r="AA151" i="14" s="1"/>
  <c r="AC151" i="14" s="1"/>
  <c r="AE151" i="14" s="1"/>
  <c r="AG151" i="14" s="1"/>
  <c r="AH151" i="14" s="1"/>
  <c r="AI151" i="14" s="1"/>
  <c r="AJ151" i="14" s="1"/>
  <c r="AL151" i="14" s="1"/>
  <c r="AM151" i="14" s="1"/>
  <c r="AN151" i="14" s="1"/>
  <c r="AO151" i="14" s="1"/>
  <c r="AQ151" i="14" s="1"/>
  <c r="AS151" i="14" s="1"/>
  <c r="AU151" i="14" s="1"/>
  <c r="AV151" i="14" s="1"/>
  <c r="AW151" i="14" s="1"/>
  <c r="F159" i="14"/>
  <c r="J159" i="14" s="1"/>
  <c r="N151" i="14"/>
  <c r="O151" i="14"/>
  <c r="O155" i="14"/>
  <c r="N155" i="14"/>
  <c r="P155" i="14"/>
  <c r="R155" i="14" s="1"/>
  <c r="T155" i="14" s="1"/>
  <c r="U155" i="14" s="1"/>
  <c r="W155" i="14" s="1"/>
  <c r="X155" i="14" s="1"/>
  <c r="Y155" i="14" s="1"/>
  <c r="Z155" i="14" s="1"/>
  <c r="AA155" i="14" s="1"/>
  <c r="AC155" i="14" s="1"/>
  <c r="AE155" i="14" s="1"/>
  <c r="AG155" i="14" s="1"/>
  <c r="AH155" i="14" s="1"/>
  <c r="AI155" i="14" s="1"/>
  <c r="AJ155" i="14" s="1"/>
  <c r="AL155" i="14" s="1"/>
  <c r="AM155" i="14" s="1"/>
  <c r="AN155" i="14" s="1"/>
  <c r="AO155" i="14" s="1"/>
  <c r="AQ155" i="14" s="1"/>
  <c r="AS155" i="14" s="1"/>
  <c r="AU155" i="14" s="1"/>
  <c r="AV155" i="14" s="1"/>
  <c r="AW155" i="14" s="1"/>
  <c r="P160" i="14"/>
  <c r="R160" i="14" s="1"/>
  <c r="T160" i="14" s="1"/>
  <c r="U160" i="14" s="1"/>
  <c r="W160" i="14" s="1"/>
  <c r="X160" i="14" s="1"/>
  <c r="Y160" i="14" s="1"/>
  <c r="Z160" i="14" s="1"/>
  <c r="AA160" i="14" s="1"/>
  <c r="AC160" i="14" s="1"/>
  <c r="AE160" i="14" s="1"/>
  <c r="AG160" i="14" s="1"/>
  <c r="AH160" i="14" s="1"/>
  <c r="AI160" i="14" s="1"/>
  <c r="AJ160" i="14" s="1"/>
  <c r="AL160" i="14" s="1"/>
  <c r="AM160" i="14" s="1"/>
  <c r="AN160" i="14" s="1"/>
  <c r="AO160" i="14" s="1"/>
  <c r="AQ160" i="14" s="1"/>
  <c r="AS160" i="14" s="1"/>
  <c r="AU160" i="14" s="1"/>
  <c r="AV160" i="14" s="1"/>
  <c r="AW160" i="14" s="1"/>
  <c r="N160" i="14"/>
  <c r="P153" i="14"/>
  <c r="R153" i="14" s="1"/>
  <c r="T153" i="14" s="1"/>
  <c r="U153" i="14" s="1"/>
  <c r="W153" i="14" s="1"/>
  <c r="X153" i="14" s="1"/>
  <c r="Y153" i="14" s="1"/>
  <c r="Z153" i="14" s="1"/>
  <c r="AA153" i="14" s="1"/>
  <c r="AC153" i="14" s="1"/>
  <c r="AE153" i="14" s="1"/>
  <c r="AG153" i="14" s="1"/>
  <c r="AH153" i="14" s="1"/>
  <c r="AI153" i="14" s="1"/>
  <c r="AJ153" i="14" s="1"/>
  <c r="AL153" i="14" s="1"/>
  <c r="AM153" i="14" s="1"/>
  <c r="AN153" i="14" s="1"/>
  <c r="AO153" i="14" s="1"/>
  <c r="AQ153" i="14" s="1"/>
  <c r="AS153" i="14" s="1"/>
  <c r="AU153" i="14" s="1"/>
  <c r="AV153" i="14" s="1"/>
  <c r="AW153" i="14" s="1"/>
  <c r="O153" i="14"/>
  <c r="N153" i="14"/>
  <c r="AU2" i="11"/>
  <c r="AV2" i="11" s="1"/>
  <c r="AL2" i="11"/>
  <c r="AM2" i="11" s="1"/>
  <c r="AN2" i="11" s="1"/>
  <c r="AP2" i="11" s="1"/>
  <c r="AR2" i="11" s="1"/>
  <c r="AT2" i="11" s="1"/>
  <c r="AU3" i="11"/>
  <c r="AV3" i="11" s="1"/>
  <c r="AL3" i="11"/>
  <c r="AM3" i="11" s="1"/>
  <c r="AN3" i="11" s="1"/>
  <c r="AP3" i="11" s="1"/>
  <c r="AR3" i="11" s="1"/>
  <c r="AT3" i="11" s="1"/>
  <c r="AU4" i="11"/>
  <c r="AV4" i="11" s="1"/>
  <c r="AL4" i="11"/>
  <c r="AM4" i="11" s="1"/>
  <c r="AN4" i="11" s="1"/>
  <c r="AP4" i="11" s="1"/>
  <c r="AR4" i="11" s="1"/>
  <c r="AT4" i="11" s="1"/>
  <c r="AU5" i="11"/>
  <c r="AV5" i="11" s="1"/>
  <c r="AL5" i="11"/>
  <c r="AM5" i="11" s="1"/>
  <c r="AN5" i="11" s="1"/>
  <c r="AP5" i="11" s="1"/>
  <c r="AR5" i="11" s="1"/>
  <c r="AT5" i="11" s="1"/>
  <c r="AU6" i="11"/>
  <c r="AV6" i="11" s="1"/>
  <c r="AL6" i="11"/>
  <c r="AM6" i="11" s="1"/>
  <c r="AN6" i="11" s="1"/>
  <c r="AP6" i="11" s="1"/>
  <c r="AR6" i="11" s="1"/>
  <c r="AT6" i="11" s="1"/>
  <c r="AU7" i="11"/>
  <c r="AV7" i="11" s="1"/>
  <c r="AL7" i="11"/>
  <c r="AM7" i="11" s="1"/>
  <c r="AN7" i="11" s="1"/>
  <c r="AP7" i="11" s="1"/>
  <c r="AR7" i="11" s="1"/>
  <c r="AT7" i="11" s="1"/>
  <c r="AU8" i="11"/>
  <c r="AV8" i="11" s="1"/>
  <c r="AL8" i="11"/>
  <c r="AM8" i="11" s="1"/>
  <c r="AN8" i="11" s="1"/>
  <c r="AP8" i="11" s="1"/>
  <c r="AR8" i="11" s="1"/>
  <c r="AT8" i="11" s="1"/>
  <c r="AU9" i="11"/>
  <c r="AV9" i="11" s="1"/>
  <c r="AL9" i="11"/>
  <c r="AM9" i="11" s="1"/>
  <c r="AN9" i="11" s="1"/>
  <c r="AP9" i="11" s="1"/>
  <c r="AR9" i="11" s="1"/>
  <c r="AT9" i="11" s="1"/>
  <c r="AU10" i="11"/>
  <c r="AV10" i="11" s="1"/>
  <c r="AL10" i="11"/>
  <c r="AM10" i="11" s="1"/>
  <c r="AN10" i="11" s="1"/>
  <c r="AP10" i="11" s="1"/>
  <c r="AR10" i="11" s="1"/>
  <c r="AT10" i="11" s="1"/>
  <c r="AU11" i="11"/>
  <c r="AV11" i="11" s="1"/>
  <c r="AL11" i="11"/>
  <c r="AM11" i="11" s="1"/>
  <c r="AN11" i="11" s="1"/>
  <c r="AP11" i="11" s="1"/>
  <c r="AR11" i="11" s="1"/>
  <c r="AT11" i="11" s="1"/>
  <c r="AU12" i="11"/>
  <c r="AV12" i="11" s="1"/>
  <c r="AL12" i="11"/>
  <c r="AM12" i="11" s="1"/>
  <c r="AN12" i="11" s="1"/>
  <c r="AP12" i="11" s="1"/>
  <c r="AR12" i="11" s="1"/>
  <c r="AT12" i="11" s="1"/>
  <c r="AU13" i="11"/>
  <c r="AV13" i="11" s="1"/>
  <c r="AL13" i="11"/>
  <c r="AM13" i="11" s="1"/>
  <c r="AN13" i="11" s="1"/>
  <c r="AP13" i="11" s="1"/>
  <c r="AR13" i="11" s="1"/>
  <c r="AT13" i="11" s="1"/>
  <c r="AU14" i="11"/>
  <c r="AV14" i="11" s="1"/>
  <c r="AL14" i="11"/>
  <c r="AM14" i="11" s="1"/>
  <c r="AN14" i="11" s="1"/>
  <c r="AP14" i="11" s="1"/>
  <c r="AR14" i="11" s="1"/>
  <c r="AT14" i="11" s="1"/>
  <c r="AU15" i="11"/>
  <c r="AV15" i="11" s="1"/>
  <c r="AL15" i="11"/>
  <c r="AM15" i="11" s="1"/>
  <c r="AN15" i="11" s="1"/>
  <c r="AP15" i="11" s="1"/>
  <c r="AR15" i="11" s="1"/>
  <c r="AT15" i="11" s="1"/>
  <c r="AU16" i="11"/>
  <c r="AV16" i="11" s="1"/>
  <c r="AL16" i="11"/>
  <c r="AM16" i="11" s="1"/>
  <c r="AN16" i="11" s="1"/>
  <c r="AP16" i="11" s="1"/>
  <c r="AR16" i="11" s="1"/>
  <c r="AT16" i="11" s="1"/>
  <c r="AU17" i="11"/>
  <c r="AV17" i="11" s="1"/>
  <c r="AL17" i="11"/>
  <c r="AM17" i="11" s="1"/>
  <c r="AN17" i="11" s="1"/>
  <c r="AP17" i="11" s="1"/>
  <c r="AR17" i="11" s="1"/>
  <c r="AT17" i="11" s="1"/>
  <c r="AU18" i="11"/>
  <c r="AV18" i="11" s="1"/>
  <c r="AL18" i="11"/>
  <c r="AM18" i="11" s="1"/>
  <c r="AN18" i="11" s="1"/>
  <c r="AP18" i="11" s="1"/>
  <c r="AR18" i="11" s="1"/>
  <c r="AT18" i="11" s="1"/>
  <c r="AU19" i="11"/>
  <c r="AV19" i="11" s="1"/>
  <c r="AL19" i="11"/>
  <c r="AM19" i="11" s="1"/>
  <c r="AN19" i="11" s="1"/>
  <c r="AP19" i="11" s="1"/>
  <c r="AR19" i="11" s="1"/>
  <c r="AT19" i="11" s="1"/>
  <c r="AU20" i="11"/>
  <c r="AV20" i="11" s="1"/>
  <c r="AL20" i="11"/>
  <c r="AM20" i="11" s="1"/>
  <c r="AN20" i="11" s="1"/>
  <c r="AP20" i="11" s="1"/>
  <c r="AR20" i="11" s="1"/>
  <c r="AT20" i="11" s="1"/>
  <c r="AU21" i="11"/>
  <c r="AV21" i="11" s="1"/>
  <c r="AL21" i="11"/>
  <c r="AM21" i="11" s="1"/>
  <c r="AN21" i="11" s="1"/>
  <c r="AP21" i="11" s="1"/>
  <c r="AR21" i="11" s="1"/>
  <c r="AT21" i="11" s="1"/>
  <c r="AU22" i="11"/>
  <c r="AV22" i="11" s="1"/>
  <c r="AL22" i="11"/>
  <c r="AM22" i="11" s="1"/>
  <c r="AN22" i="11" s="1"/>
  <c r="AP22" i="11" s="1"/>
  <c r="AR22" i="11" s="1"/>
  <c r="AT22" i="11" s="1"/>
  <c r="AU23" i="11"/>
  <c r="AV23" i="11" s="1"/>
  <c r="AL23" i="11"/>
  <c r="AM23" i="11" s="1"/>
  <c r="AN23" i="11" s="1"/>
  <c r="AP23" i="11" s="1"/>
  <c r="AR23" i="11" s="1"/>
  <c r="AT23" i="11" s="1"/>
  <c r="AU24" i="11"/>
  <c r="AV24" i="11" s="1"/>
  <c r="AL24" i="11"/>
  <c r="AM24" i="11" s="1"/>
  <c r="AN24" i="11" s="1"/>
  <c r="AP24" i="11" s="1"/>
  <c r="AR24" i="11" s="1"/>
  <c r="AT24" i="11" s="1"/>
  <c r="AU25" i="11"/>
  <c r="AV25" i="11" s="1"/>
  <c r="AL25" i="11"/>
  <c r="AM25" i="11" s="1"/>
  <c r="AN25" i="11" s="1"/>
  <c r="AP25" i="11" s="1"/>
  <c r="AR25" i="11" s="1"/>
  <c r="AT25" i="11" s="1"/>
  <c r="AU26" i="11"/>
  <c r="AV26" i="11" s="1"/>
  <c r="AL26" i="11"/>
  <c r="AM26" i="11" s="1"/>
  <c r="AN26" i="11" s="1"/>
  <c r="AP26" i="11" s="1"/>
  <c r="AR26" i="11" s="1"/>
  <c r="AT26" i="11" s="1"/>
  <c r="AU27" i="11"/>
  <c r="AV27" i="11" s="1"/>
  <c r="AL27" i="11"/>
  <c r="AM27" i="11" s="1"/>
  <c r="AN27" i="11" s="1"/>
  <c r="AP27" i="11" s="1"/>
  <c r="AR27" i="11" s="1"/>
  <c r="AT27" i="11" s="1"/>
  <c r="AU28" i="11"/>
  <c r="AV28" i="11" s="1"/>
  <c r="AL28" i="11"/>
  <c r="AM28" i="11" s="1"/>
  <c r="AN28" i="11" s="1"/>
  <c r="AP28" i="11" s="1"/>
  <c r="AR28" i="11" s="1"/>
  <c r="AT28" i="11" s="1"/>
  <c r="AU29" i="11"/>
  <c r="AV29" i="11" s="1"/>
  <c r="AL29" i="11"/>
  <c r="AM29" i="11" s="1"/>
  <c r="AN29" i="11" s="1"/>
  <c r="AP29" i="11" s="1"/>
  <c r="AR29" i="11" s="1"/>
  <c r="AT29" i="11" s="1"/>
  <c r="AU30" i="11"/>
  <c r="AV30" i="11" s="1"/>
  <c r="AL30" i="11"/>
  <c r="AM30" i="11" s="1"/>
  <c r="AN30" i="11" s="1"/>
  <c r="AP30" i="11" s="1"/>
  <c r="AR30" i="11" s="1"/>
  <c r="AT30" i="11" s="1"/>
  <c r="AU31" i="11"/>
  <c r="AV31" i="11" s="1"/>
  <c r="AL31" i="11"/>
  <c r="AM31" i="11" s="1"/>
  <c r="AN31" i="11" s="1"/>
  <c r="AP31" i="11" s="1"/>
  <c r="AR31" i="11" s="1"/>
  <c r="AT31" i="11" s="1"/>
  <c r="AU32" i="11"/>
  <c r="AV32" i="11" s="1"/>
  <c r="AL32" i="11"/>
  <c r="AM32" i="11" s="1"/>
  <c r="AN32" i="11" s="1"/>
  <c r="AP32" i="11" s="1"/>
  <c r="AR32" i="11" s="1"/>
  <c r="AT32" i="11" s="1"/>
  <c r="AU33" i="11"/>
  <c r="AV33" i="11" s="1"/>
  <c r="AL33" i="11"/>
  <c r="AM33" i="11" s="1"/>
  <c r="AN33" i="11" s="1"/>
  <c r="AP33" i="11" s="1"/>
  <c r="AR33" i="11" s="1"/>
  <c r="AT33" i="11" s="1"/>
  <c r="AU34" i="11"/>
  <c r="AV34" i="11" s="1"/>
  <c r="AL34" i="11"/>
  <c r="AM34" i="11" s="1"/>
  <c r="AN34" i="11" s="1"/>
  <c r="AP34" i="11" s="1"/>
  <c r="AR34" i="11" s="1"/>
  <c r="AT34" i="11" s="1"/>
  <c r="AU35" i="11"/>
  <c r="AV35" i="11" s="1"/>
  <c r="AL35" i="11"/>
  <c r="AM35" i="11" s="1"/>
  <c r="AN35" i="11" s="1"/>
  <c r="AP35" i="11" s="1"/>
  <c r="AR35" i="11" s="1"/>
  <c r="AT35" i="11" s="1"/>
  <c r="AU36" i="11"/>
  <c r="AV36" i="11" s="1"/>
  <c r="AL36" i="11"/>
  <c r="AM36" i="11" s="1"/>
  <c r="AN36" i="11" s="1"/>
  <c r="AP36" i="11" s="1"/>
  <c r="AR36" i="11" s="1"/>
  <c r="AT36" i="11" s="1"/>
  <c r="AU37" i="11"/>
  <c r="AV37" i="11" s="1"/>
  <c r="AL37" i="11"/>
  <c r="AM37" i="11" s="1"/>
  <c r="AN37" i="11" s="1"/>
  <c r="AP37" i="11" s="1"/>
  <c r="AR37" i="11" s="1"/>
  <c r="AT37" i="11" s="1"/>
  <c r="AU38" i="11"/>
  <c r="AV38" i="11" s="1"/>
  <c r="AL38" i="11"/>
  <c r="AM38" i="11" s="1"/>
  <c r="AN38" i="11" s="1"/>
  <c r="AP38" i="11" s="1"/>
  <c r="AR38" i="11" s="1"/>
  <c r="AT38" i="11" s="1"/>
  <c r="AU39" i="11"/>
  <c r="AV39" i="11" s="1"/>
  <c r="AL39" i="11"/>
  <c r="AM39" i="11" s="1"/>
  <c r="AN39" i="11" s="1"/>
  <c r="AP39" i="11" s="1"/>
  <c r="AR39" i="11" s="1"/>
  <c r="AT39" i="11" s="1"/>
  <c r="AU40" i="11"/>
  <c r="AV40" i="11" s="1"/>
  <c r="AL40" i="11"/>
  <c r="AM40" i="11" s="1"/>
  <c r="AN40" i="11" s="1"/>
  <c r="AP40" i="11" s="1"/>
  <c r="AR40" i="11" s="1"/>
  <c r="AT40" i="11" s="1"/>
  <c r="AU41" i="11"/>
  <c r="AV41" i="11" s="1"/>
  <c r="AL41" i="11"/>
  <c r="AM41" i="11" s="1"/>
  <c r="AN41" i="11" s="1"/>
  <c r="AP41" i="11" s="1"/>
  <c r="AR41" i="11" s="1"/>
  <c r="AT41" i="11" s="1"/>
  <c r="AU42" i="11"/>
  <c r="AV42" i="11" s="1"/>
  <c r="AL42" i="11"/>
  <c r="AM42" i="11" s="1"/>
  <c r="AN42" i="11" s="1"/>
  <c r="AP42" i="11" s="1"/>
  <c r="AR42" i="11" s="1"/>
  <c r="AT42" i="11" s="1"/>
  <c r="AU43" i="11"/>
  <c r="AV43" i="11" s="1"/>
  <c r="AL43" i="11"/>
  <c r="AM43" i="11" s="1"/>
  <c r="AN43" i="11" s="1"/>
  <c r="AP43" i="11" s="1"/>
  <c r="AR43" i="11" s="1"/>
  <c r="AT43" i="11" s="1"/>
  <c r="AU44" i="11"/>
  <c r="AV44" i="11" s="1"/>
  <c r="AL44" i="11"/>
  <c r="AM44" i="11" s="1"/>
  <c r="AN44" i="11" s="1"/>
  <c r="AP44" i="11" s="1"/>
  <c r="AR44" i="11" s="1"/>
  <c r="AT44" i="11" s="1"/>
  <c r="AU45" i="11"/>
  <c r="AV45" i="11" s="1"/>
  <c r="AL45" i="11"/>
  <c r="AM45" i="11" s="1"/>
  <c r="AN45" i="11" s="1"/>
  <c r="AP45" i="11" s="1"/>
  <c r="AR45" i="11" s="1"/>
  <c r="AT45" i="11" s="1"/>
  <c r="AU46" i="11"/>
  <c r="AV46" i="11" s="1"/>
  <c r="AL46" i="11"/>
  <c r="AM46" i="11" s="1"/>
  <c r="AN46" i="11" s="1"/>
  <c r="AP46" i="11" s="1"/>
  <c r="AR46" i="11" s="1"/>
  <c r="AT46" i="11" s="1"/>
  <c r="AU47" i="11"/>
  <c r="AV47" i="11" s="1"/>
  <c r="AL47" i="11"/>
  <c r="AM47" i="11" s="1"/>
  <c r="AN47" i="11" s="1"/>
  <c r="AP47" i="11" s="1"/>
  <c r="AR47" i="11" s="1"/>
  <c r="AT47" i="11" s="1"/>
  <c r="AU48" i="11"/>
  <c r="AV48" i="11" s="1"/>
  <c r="AL48" i="11"/>
  <c r="AM48" i="11" s="1"/>
  <c r="AN48" i="11" s="1"/>
  <c r="AP48" i="11" s="1"/>
  <c r="AR48" i="11" s="1"/>
  <c r="AT48" i="11" s="1"/>
  <c r="AU49" i="11"/>
  <c r="AV49" i="11" s="1"/>
  <c r="AL49" i="11"/>
  <c r="AM49" i="11" s="1"/>
  <c r="AN49" i="11" s="1"/>
  <c r="AP49" i="11" s="1"/>
  <c r="AR49" i="11" s="1"/>
  <c r="AT49" i="11" s="1"/>
  <c r="AU50" i="11"/>
  <c r="AV50" i="11" s="1"/>
  <c r="AL50" i="11"/>
  <c r="AM50" i="11" s="1"/>
  <c r="AN50" i="11" s="1"/>
  <c r="AP50" i="11" s="1"/>
  <c r="AR50" i="11" s="1"/>
  <c r="AT50" i="11" s="1"/>
  <c r="AU51" i="11"/>
  <c r="AV51" i="11" s="1"/>
  <c r="AL51" i="11"/>
  <c r="AM51" i="11" s="1"/>
  <c r="AN51" i="11" s="1"/>
  <c r="AP51" i="11" s="1"/>
  <c r="AR51" i="11" s="1"/>
  <c r="AT51" i="11" s="1"/>
  <c r="AU52" i="11"/>
  <c r="AV52" i="11" s="1"/>
  <c r="AL52" i="11"/>
  <c r="AM52" i="11" s="1"/>
  <c r="AN52" i="11" s="1"/>
  <c r="AP52" i="11" s="1"/>
  <c r="AR52" i="11" s="1"/>
  <c r="AT52" i="11" s="1"/>
  <c r="AU53" i="11"/>
  <c r="AV53" i="11" s="1"/>
  <c r="AL53" i="11"/>
  <c r="AM53" i="11" s="1"/>
  <c r="AN53" i="11" s="1"/>
  <c r="AP53" i="11" s="1"/>
  <c r="AR53" i="11" s="1"/>
  <c r="AT53" i="11" s="1"/>
  <c r="AU54" i="11"/>
  <c r="AV54" i="11" s="1"/>
  <c r="AL54" i="11"/>
  <c r="AM54" i="11" s="1"/>
  <c r="AN54" i="11" s="1"/>
  <c r="AP54" i="11" s="1"/>
  <c r="AR54" i="11" s="1"/>
  <c r="AT54" i="11" s="1"/>
  <c r="AU55" i="11"/>
  <c r="AV55" i="11" s="1"/>
  <c r="AL55" i="11"/>
  <c r="AM55" i="11" s="1"/>
  <c r="AN55" i="11" s="1"/>
  <c r="AP55" i="11" s="1"/>
  <c r="AR55" i="11" s="1"/>
  <c r="AT55" i="11" s="1"/>
  <c r="AU56" i="11"/>
  <c r="AV56" i="11" s="1"/>
  <c r="AL56" i="11"/>
  <c r="AM56" i="11" s="1"/>
  <c r="AN56" i="11" s="1"/>
  <c r="AP56" i="11" s="1"/>
  <c r="AR56" i="11" s="1"/>
  <c r="AT56" i="11" s="1"/>
  <c r="AU57" i="11"/>
  <c r="AV57" i="11" s="1"/>
  <c r="AL57" i="11"/>
  <c r="AM57" i="11" s="1"/>
  <c r="AN57" i="11" s="1"/>
  <c r="AP57" i="11" s="1"/>
  <c r="AR57" i="11" s="1"/>
  <c r="AT57" i="11" s="1"/>
  <c r="AU58" i="11"/>
  <c r="AV58" i="11" s="1"/>
  <c r="AL58" i="11"/>
  <c r="AM58" i="11" s="1"/>
  <c r="AN58" i="11" s="1"/>
  <c r="AP58" i="11" s="1"/>
  <c r="AR58" i="11" s="1"/>
  <c r="AT58" i="11" s="1"/>
  <c r="AU59" i="11"/>
  <c r="AV59" i="11" s="1"/>
  <c r="AL59" i="11"/>
  <c r="AM59" i="11" s="1"/>
  <c r="AN59" i="11" s="1"/>
  <c r="AP59" i="11" s="1"/>
  <c r="AR59" i="11" s="1"/>
  <c r="AT59" i="11" s="1"/>
  <c r="AU60" i="11"/>
  <c r="AV60" i="11" s="1"/>
  <c r="AL60" i="11"/>
  <c r="AM60" i="11" s="1"/>
  <c r="AN60" i="11" s="1"/>
  <c r="AP60" i="11" s="1"/>
  <c r="AR60" i="11" s="1"/>
  <c r="AT60" i="11" s="1"/>
  <c r="AU61" i="11"/>
  <c r="AV61" i="11" s="1"/>
  <c r="AL61" i="11"/>
  <c r="AM61" i="11" s="1"/>
  <c r="AN61" i="11" s="1"/>
  <c r="AP61" i="11" s="1"/>
  <c r="AR61" i="11" s="1"/>
  <c r="AT61" i="11" s="1"/>
  <c r="AU62" i="11"/>
  <c r="AV62" i="11" s="1"/>
  <c r="AL62" i="11"/>
  <c r="AM62" i="11" s="1"/>
  <c r="AN62" i="11" s="1"/>
  <c r="AP62" i="11" s="1"/>
  <c r="AR62" i="11" s="1"/>
  <c r="AT62" i="11" s="1"/>
  <c r="AU63" i="11"/>
  <c r="AV63" i="11" s="1"/>
  <c r="AL63" i="11"/>
  <c r="AM63" i="11" s="1"/>
  <c r="AN63" i="11" s="1"/>
  <c r="AP63" i="11" s="1"/>
  <c r="AR63" i="11" s="1"/>
  <c r="AT63" i="11" s="1"/>
  <c r="AU64" i="11"/>
  <c r="AV64" i="11" s="1"/>
  <c r="AL64" i="11"/>
  <c r="AM64" i="11" s="1"/>
  <c r="AN64" i="11" s="1"/>
  <c r="AP64" i="11" s="1"/>
  <c r="AR64" i="11" s="1"/>
  <c r="AT64" i="11" s="1"/>
  <c r="AU65" i="11"/>
  <c r="AV65" i="11" s="1"/>
  <c r="AL65" i="11"/>
  <c r="AM65" i="11" s="1"/>
  <c r="AN65" i="11" s="1"/>
  <c r="AP65" i="11" s="1"/>
  <c r="AR65" i="11" s="1"/>
  <c r="AT65" i="11" s="1"/>
  <c r="AU66" i="11"/>
  <c r="AV66" i="11" s="1"/>
  <c r="AL66" i="11"/>
  <c r="AM66" i="11" s="1"/>
  <c r="AN66" i="11" s="1"/>
  <c r="AP66" i="11" s="1"/>
  <c r="AR66" i="11" s="1"/>
  <c r="AT66" i="11" s="1"/>
  <c r="AU67" i="11"/>
  <c r="AV67" i="11" s="1"/>
  <c r="AL67" i="11"/>
  <c r="AM67" i="11" s="1"/>
  <c r="AN67" i="11" s="1"/>
  <c r="AP67" i="11" s="1"/>
  <c r="AR67" i="11" s="1"/>
  <c r="AT67" i="11" s="1"/>
  <c r="AU68" i="11"/>
  <c r="AV68" i="11" s="1"/>
  <c r="AL68" i="11"/>
  <c r="AM68" i="11" s="1"/>
  <c r="AN68" i="11" s="1"/>
  <c r="AP68" i="11" s="1"/>
  <c r="AR68" i="11" s="1"/>
  <c r="AT68" i="11" s="1"/>
  <c r="AU69" i="11"/>
  <c r="AV69" i="11" s="1"/>
  <c r="AL69" i="11"/>
  <c r="AM69" i="11" s="1"/>
  <c r="AN69" i="11" s="1"/>
  <c r="AP69" i="11" s="1"/>
  <c r="AR69" i="11" s="1"/>
  <c r="AT69" i="11" s="1"/>
  <c r="AU70" i="11"/>
  <c r="AV70" i="11" s="1"/>
  <c r="AL70" i="11"/>
  <c r="AM70" i="11" s="1"/>
  <c r="AN70" i="11" s="1"/>
  <c r="AP70" i="11" s="1"/>
  <c r="AR70" i="11" s="1"/>
  <c r="AT70" i="11" s="1"/>
  <c r="AU71" i="11"/>
  <c r="AV71" i="11" s="1"/>
  <c r="AL71" i="11"/>
  <c r="AM71" i="11" s="1"/>
  <c r="AN71" i="11" s="1"/>
  <c r="AP71" i="11" s="1"/>
  <c r="AR71" i="11" s="1"/>
  <c r="AT71" i="11" s="1"/>
  <c r="AU72" i="11"/>
  <c r="AV72" i="11" s="1"/>
  <c r="AL72" i="11"/>
  <c r="AM72" i="11" s="1"/>
  <c r="AN72" i="11" s="1"/>
  <c r="AP72" i="11" s="1"/>
  <c r="AR72" i="11" s="1"/>
  <c r="AT72" i="11" s="1"/>
  <c r="AU73" i="11"/>
  <c r="AV73" i="11" s="1"/>
  <c r="AL73" i="11"/>
  <c r="AM73" i="11" s="1"/>
  <c r="AN73" i="11" s="1"/>
  <c r="AP73" i="11" s="1"/>
  <c r="AR73" i="11" s="1"/>
  <c r="AT73" i="11" s="1"/>
  <c r="AU74" i="11"/>
  <c r="AV74" i="11" s="1"/>
  <c r="AL74" i="11"/>
  <c r="AM74" i="11" s="1"/>
  <c r="AN74" i="11" s="1"/>
  <c r="AP74" i="11" s="1"/>
  <c r="AR74" i="11" s="1"/>
  <c r="AT74" i="11" s="1"/>
  <c r="AU75" i="11"/>
  <c r="AV75" i="11" s="1"/>
  <c r="AL75" i="11"/>
  <c r="AM75" i="11" s="1"/>
  <c r="AN75" i="11" s="1"/>
  <c r="AP75" i="11" s="1"/>
  <c r="AR75" i="11" s="1"/>
  <c r="AT75" i="11" s="1"/>
  <c r="AU76" i="11"/>
  <c r="AV76" i="11" s="1"/>
  <c r="AL76" i="11"/>
  <c r="AM76" i="11" s="1"/>
  <c r="AN76" i="11" s="1"/>
  <c r="AP76" i="11" s="1"/>
  <c r="AR76" i="11" s="1"/>
  <c r="AT76" i="11" s="1"/>
  <c r="AU77" i="11"/>
  <c r="AV77" i="11" s="1"/>
  <c r="AL77" i="11"/>
  <c r="AM77" i="11" s="1"/>
  <c r="AN77" i="11" s="1"/>
  <c r="AP77" i="11" s="1"/>
  <c r="AR77" i="11" s="1"/>
  <c r="AT77" i="11" s="1"/>
  <c r="AU78" i="11"/>
  <c r="AV78" i="11" s="1"/>
  <c r="AL78" i="11"/>
  <c r="AM78" i="11" s="1"/>
  <c r="AN78" i="11" s="1"/>
  <c r="AP78" i="11" s="1"/>
  <c r="AR78" i="11" s="1"/>
  <c r="AT78" i="11" s="1"/>
  <c r="AU79" i="11"/>
  <c r="AV79" i="11" s="1"/>
  <c r="AL79" i="11"/>
  <c r="AM79" i="11" s="1"/>
  <c r="AN79" i="11" s="1"/>
  <c r="AP79" i="11" s="1"/>
  <c r="AR79" i="11" s="1"/>
  <c r="AT79" i="11" s="1"/>
  <c r="AU80" i="11"/>
  <c r="AV80" i="11" s="1"/>
  <c r="AL80" i="11"/>
  <c r="AM80" i="11" s="1"/>
  <c r="AN80" i="11" s="1"/>
  <c r="AP80" i="11" s="1"/>
  <c r="AR80" i="11" s="1"/>
  <c r="AT80" i="11" s="1"/>
  <c r="AU81" i="11"/>
  <c r="AV81" i="11" s="1"/>
  <c r="AL81" i="11"/>
  <c r="AM81" i="11" s="1"/>
  <c r="AN81" i="11" s="1"/>
  <c r="AP81" i="11" s="1"/>
  <c r="AR81" i="11" s="1"/>
  <c r="AT81" i="11" s="1"/>
  <c r="AU82" i="11"/>
  <c r="AV82" i="11" s="1"/>
  <c r="AL82" i="11"/>
  <c r="AM82" i="11" s="1"/>
  <c r="AN82" i="11" s="1"/>
  <c r="AP82" i="11" s="1"/>
  <c r="AR82" i="11" s="1"/>
  <c r="AT82" i="11" s="1"/>
  <c r="AU83" i="11"/>
  <c r="AV83" i="11" s="1"/>
  <c r="AL83" i="11"/>
  <c r="AM83" i="11" s="1"/>
  <c r="AN83" i="11" s="1"/>
  <c r="AP83" i="11" s="1"/>
  <c r="AR83" i="11" s="1"/>
  <c r="AT83" i="11" s="1"/>
  <c r="AU84" i="11"/>
  <c r="AV84" i="11" s="1"/>
  <c r="AL84" i="11"/>
  <c r="AM84" i="11" s="1"/>
  <c r="AN84" i="11" s="1"/>
  <c r="AP84" i="11" s="1"/>
  <c r="AR84" i="11" s="1"/>
  <c r="AT84" i="11" s="1"/>
  <c r="AU85" i="11"/>
  <c r="AV85" i="11" s="1"/>
  <c r="AL85" i="11"/>
  <c r="AM85" i="11" s="1"/>
  <c r="AN85" i="11" s="1"/>
  <c r="AP85" i="11" s="1"/>
  <c r="AR85" i="11" s="1"/>
  <c r="AT85" i="11" s="1"/>
  <c r="AU86" i="11"/>
  <c r="AV86" i="11" s="1"/>
  <c r="AL86" i="11"/>
  <c r="AM86" i="11" s="1"/>
  <c r="AN86" i="11" s="1"/>
  <c r="AP86" i="11" s="1"/>
  <c r="AR86" i="11" s="1"/>
  <c r="AT86" i="11" s="1"/>
  <c r="AU87" i="11"/>
  <c r="AV87" i="11" s="1"/>
  <c r="AL87" i="11"/>
  <c r="AM87" i="11" s="1"/>
  <c r="AN87" i="11" s="1"/>
  <c r="AP87" i="11" s="1"/>
  <c r="AR87" i="11" s="1"/>
  <c r="AT87" i="11" s="1"/>
  <c r="AU88" i="11"/>
  <c r="AV88" i="11" s="1"/>
  <c r="AL88" i="11"/>
  <c r="AM88" i="11" s="1"/>
  <c r="AN88" i="11" s="1"/>
  <c r="AP88" i="11" s="1"/>
  <c r="AR88" i="11" s="1"/>
  <c r="AT88" i="11" s="1"/>
  <c r="AU89" i="11"/>
  <c r="AV89" i="11" s="1"/>
  <c r="AL89" i="11"/>
  <c r="AM89" i="11" s="1"/>
  <c r="AN89" i="11" s="1"/>
  <c r="AP89" i="11" s="1"/>
  <c r="AR89" i="11" s="1"/>
  <c r="AT89" i="11" s="1"/>
  <c r="AU90" i="11"/>
  <c r="AV90" i="11" s="1"/>
  <c r="AL90" i="11"/>
  <c r="AM90" i="11" s="1"/>
  <c r="AN90" i="11" s="1"/>
  <c r="AP90" i="11" s="1"/>
  <c r="AR90" i="11" s="1"/>
  <c r="AT90" i="11" s="1"/>
  <c r="AU91" i="11"/>
  <c r="AV91" i="11" s="1"/>
  <c r="AL91" i="11"/>
  <c r="AM91" i="11" s="1"/>
  <c r="AN91" i="11" s="1"/>
  <c r="AP91" i="11" s="1"/>
  <c r="AR91" i="11" s="1"/>
  <c r="AT91" i="11" s="1"/>
  <c r="AU92" i="11"/>
  <c r="AV92" i="11" s="1"/>
  <c r="AL92" i="11"/>
  <c r="AM92" i="11" s="1"/>
  <c r="AN92" i="11" s="1"/>
  <c r="AP92" i="11" s="1"/>
  <c r="AR92" i="11" s="1"/>
  <c r="AT92" i="11" s="1"/>
  <c r="AU93" i="11"/>
  <c r="AV93" i="11" s="1"/>
  <c r="AL93" i="11"/>
  <c r="AM93" i="11" s="1"/>
  <c r="AN93" i="11" s="1"/>
  <c r="AP93" i="11" s="1"/>
  <c r="AR93" i="11" s="1"/>
  <c r="AT93" i="11" s="1"/>
  <c r="AU94" i="11"/>
  <c r="AV94" i="11" s="1"/>
  <c r="AL94" i="11"/>
  <c r="AM94" i="11" s="1"/>
  <c r="AN94" i="11" s="1"/>
  <c r="AP94" i="11" s="1"/>
  <c r="AR94" i="11" s="1"/>
  <c r="AT94" i="11" s="1"/>
  <c r="AU95" i="11"/>
  <c r="AV95" i="11" s="1"/>
  <c r="AL95" i="11"/>
  <c r="AM95" i="11" s="1"/>
  <c r="AN95" i="11" s="1"/>
  <c r="AP95" i="11" s="1"/>
  <c r="AR95" i="11" s="1"/>
  <c r="AT95" i="11" s="1"/>
  <c r="AU96" i="11"/>
  <c r="AV96" i="11" s="1"/>
  <c r="AL96" i="11"/>
  <c r="AM96" i="11" s="1"/>
  <c r="AN96" i="11" s="1"/>
  <c r="AP96" i="11" s="1"/>
  <c r="AR96" i="11" s="1"/>
  <c r="AT96" i="11" s="1"/>
  <c r="AU97" i="11"/>
  <c r="AV97" i="11" s="1"/>
  <c r="AL97" i="11"/>
  <c r="AM97" i="11" s="1"/>
  <c r="AN97" i="11" s="1"/>
  <c r="AP97" i="11" s="1"/>
  <c r="AR97" i="11" s="1"/>
  <c r="AT97" i="11" s="1"/>
  <c r="AU98" i="11"/>
  <c r="AV98" i="11" s="1"/>
  <c r="AL98" i="11"/>
  <c r="AM98" i="11" s="1"/>
  <c r="AN98" i="11" s="1"/>
  <c r="AP98" i="11" s="1"/>
  <c r="AR98" i="11" s="1"/>
  <c r="AT98" i="11" s="1"/>
  <c r="AU99" i="11"/>
  <c r="AV99" i="11" s="1"/>
  <c r="AL99" i="11"/>
  <c r="AM99" i="11" s="1"/>
  <c r="AN99" i="11" s="1"/>
  <c r="AP99" i="11" s="1"/>
  <c r="AR99" i="11" s="1"/>
  <c r="AT99" i="11" s="1"/>
  <c r="AU100" i="11"/>
  <c r="AV100" i="11" s="1"/>
  <c r="AL100" i="11"/>
  <c r="AM100" i="11" s="1"/>
  <c r="AN100" i="11" s="1"/>
  <c r="AP100" i="11" s="1"/>
  <c r="AR100" i="11" s="1"/>
  <c r="AT100" i="11" s="1"/>
  <c r="AU101" i="11"/>
  <c r="AV101" i="11" s="1"/>
  <c r="AL101" i="11"/>
  <c r="AM101" i="11" s="1"/>
  <c r="AN101" i="11" s="1"/>
  <c r="AP101" i="11" s="1"/>
  <c r="AR101" i="11" s="1"/>
  <c r="AT101" i="11" s="1"/>
  <c r="AU102" i="11"/>
  <c r="AV102" i="11" s="1"/>
  <c r="AL102" i="11"/>
  <c r="AM102" i="11" s="1"/>
  <c r="AN102" i="11" s="1"/>
  <c r="AP102" i="11" s="1"/>
  <c r="AR102" i="11" s="1"/>
  <c r="AT102" i="11" s="1"/>
  <c r="AU103" i="11"/>
  <c r="AV103" i="11" s="1"/>
  <c r="AL103" i="11"/>
  <c r="AM103" i="11" s="1"/>
  <c r="AN103" i="11" s="1"/>
  <c r="AP103" i="11" s="1"/>
  <c r="AR103" i="11" s="1"/>
  <c r="AT103" i="11" s="1"/>
  <c r="AU104" i="11"/>
  <c r="AV104" i="11" s="1"/>
  <c r="AL104" i="11"/>
  <c r="AM104" i="11" s="1"/>
  <c r="AN104" i="11" s="1"/>
  <c r="AP104" i="11" s="1"/>
  <c r="AR104" i="11" s="1"/>
  <c r="AT104" i="11" s="1"/>
  <c r="AU105" i="11"/>
  <c r="AV105" i="11" s="1"/>
  <c r="AL105" i="11"/>
  <c r="AM105" i="11" s="1"/>
  <c r="AN105" i="11" s="1"/>
  <c r="AP105" i="11" s="1"/>
  <c r="AR105" i="11" s="1"/>
  <c r="AT105" i="11" s="1"/>
  <c r="AU106" i="11"/>
  <c r="AV106" i="11" s="1"/>
  <c r="AL106" i="11"/>
  <c r="AM106" i="11" s="1"/>
  <c r="AN106" i="11" s="1"/>
  <c r="AP106" i="11" s="1"/>
  <c r="AR106" i="11" s="1"/>
  <c r="AT106" i="11" s="1"/>
  <c r="AU107" i="11"/>
  <c r="AV107" i="11" s="1"/>
  <c r="AL107" i="11"/>
  <c r="AM107" i="11" s="1"/>
  <c r="AN107" i="11" s="1"/>
  <c r="AP107" i="11" s="1"/>
  <c r="AR107" i="11" s="1"/>
  <c r="AT107" i="11" s="1"/>
  <c r="AU108" i="11"/>
  <c r="AV108" i="11" s="1"/>
  <c r="AL108" i="11"/>
  <c r="AM108" i="11" s="1"/>
  <c r="AN108" i="11" s="1"/>
  <c r="AP108" i="11" s="1"/>
  <c r="AR108" i="11" s="1"/>
  <c r="AT108" i="11" s="1"/>
  <c r="AU109" i="11"/>
  <c r="AV109" i="11" s="1"/>
  <c r="AL109" i="11"/>
  <c r="AM109" i="11" s="1"/>
  <c r="AN109" i="11" s="1"/>
  <c r="AP109" i="11" s="1"/>
  <c r="AR109" i="11" s="1"/>
  <c r="AT109" i="11" s="1"/>
  <c r="AU110" i="11"/>
  <c r="AV110" i="11" s="1"/>
  <c r="AL110" i="11"/>
  <c r="AM110" i="11" s="1"/>
  <c r="AN110" i="11" s="1"/>
  <c r="AP110" i="11" s="1"/>
  <c r="AR110" i="11" s="1"/>
  <c r="AT110" i="11" s="1"/>
  <c r="AU111" i="11"/>
  <c r="AV111" i="11" s="1"/>
  <c r="AL111" i="11"/>
  <c r="AM111" i="11" s="1"/>
  <c r="AN111" i="11" s="1"/>
  <c r="AP111" i="11" s="1"/>
  <c r="AR111" i="11" s="1"/>
  <c r="AT111" i="11" s="1"/>
  <c r="AU112" i="11"/>
  <c r="AV112" i="11" s="1"/>
  <c r="AL112" i="11"/>
  <c r="AM112" i="11" s="1"/>
  <c r="AN112" i="11" s="1"/>
  <c r="AP112" i="11" s="1"/>
  <c r="AR112" i="11" s="1"/>
  <c r="AT112" i="11" s="1"/>
  <c r="AU113" i="11"/>
  <c r="AV113" i="11" s="1"/>
  <c r="AL113" i="11"/>
  <c r="AM113" i="11" s="1"/>
  <c r="AN113" i="11" s="1"/>
  <c r="AP113" i="11" s="1"/>
  <c r="AR113" i="11" s="1"/>
  <c r="AT113" i="11" s="1"/>
  <c r="AU114" i="11"/>
  <c r="AV114" i="11" s="1"/>
  <c r="AL114" i="11"/>
  <c r="AM114" i="11" s="1"/>
  <c r="AN114" i="11" s="1"/>
  <c r="AP114" i="11" s="1"/>
  <c r="AR114" i="11" s="1"/>
  <c r="AT114" i="11" s="1"/>
  <c r="AU115" i="11"/>
  <c r="AV115" i="11" s="1"/>
  <c r="AL115" i="11"/>
  <c r="AM115" i="11" s="1"/>
  <c r="AN115" i="11" s="1"/>
  <c r="AP115" i="11" s="1"/>
  <c r="AR115" i="11" s="1"/>
  <c r="AT115" i="11" s="1"/>
  <c r="AU116" i="11"/>
  <c r="AV116" i="11" s="1"/>
  <c r="AL116" i="11"/>
  <c r="AM116" i="11" s="1"/>
  <c r="AN116" i="11" s="1"/>
  <c r="AP116" i="11" s="1"/>
  <c r="AR116" i="11" s="1"/>
  <c r="AT116" i="11" s="1"/>
  <c r="AU117" i="11"/>
  <c r="AV117" i="11" s="1"/>
  <c r="AL117" i="11"/>
  <c r="AM117" i="11" s="1"/>
  <c r="AN117" i="11" s="1"/>
  <c r="AP117" i="11" s="1"/>
  <c r="AR117" i="11" s="1"/>
  <c r="AT117" i="11" s="1"/>
  <c r="AU118" i="11"/>
  <c r="AV118" i="11" s="1"/>
  <c r="AL118" i="11"/>
  <c r="AM118" i="11" s="1"/>
  <c r="AN118" i="11" s="1"/>
  <c r="AP118" i="11" s="1"/>
  <c r="AR118" i="11" s="1"/>
  <c r="AT118" i="11" s="1"/>
  <c r="AU119" i="11"/>
  <c r="AV119" i="11" s="1"/>
  <c r="AL119" i="11"/>
  <c r="AM119" i="11" s="1"/>
  <c r="AN119" i="11" s="1"/>
  <c r="AP119" i="11" s="1"/>
  <c r="AR119" i="11" s="1"/>
  <c r="AT119" i="11" s="1"/>
  <c r="AU120" i="11"/>
  <c r="AV120" i="11" s="1"/>
  <c r="AL120" i="11"/>
  <c r="AM120" i="11" s="1"/>
  <c r="AN120" i="11" s="1"/>
  <c r="AP120" i="11" s="1"/>
  <c r="AR120" i="11" s="1"/>
  <c r="AT120" i="11" s="1"/>
  <c r="AU121" i="11"/>
  <c r="AV121" i="11" s="1"/>
  <c r="AL121" i="11"/>
  <c r="AM121" i="11" s="1"/>
  <c r="AN121" i="11" s="1"/>
  <c r="AP121" i="11" s="1"/>
  <c r="AR121" i="11" s="1"/>
  <c r="AT121" i="11" s="1"/>
  <c r="AU122" i="11"/>
  <c r="AV122" i="11" s="1"/>
  <c r="AL122" i="11"/>
  <c r="AM122" i="11" s="1"/>
  <c r="AN122" i="11" s="1"/>
  <c r="AP122" i="11" s="1"/>
  <c r="AR122" i="11" s="1"/>
  <c r="AT122" i="11" s="1"/>
  <c r="AU123" i="11"/>
  <c r="AV123" i="11" s="1"/>
  <c r="AL123" i="11"/>
  <c r="AM123" i="11" s="1"/>
  <c r="AN123" i="11" s="1"/>
  <c r="AP123" i="11" s="1"/>
  <c r="AR123" i="11" s="1"/>
  <c r="AT123" i="11" s="1"/>
  <c r="AU124" i="11"/>
  <c r="AV124" i="11" s="1"/>
  <c r="AL124" i="11"/>
  <c r="AM124" i="11" s="1"/>
  <c r="AN124" i="11" s="1"/>
  <c r="AP124" i="11" s="1"/>
  <c r="AR124" i="11" s="1"/>
  <c r="AT124" i="11" s="1"/>
  <c r="AU125" i="11"/>
  <c r="AV125" i="11" s="1"/>
  <c r="AL125" i="11"/>
  <c r="AM125" i="11" s="1"/>
  <c r="AN125" i="11" s="1"/>
  <c r="AP125" i="11" s="1"/>
  <c r="AR125" i="11" s="1"/>
  <c r="AT125" i="11" s="1"/>
  <c r="AU126" i="11"/>
  <c r="AV126" i="11" s="1"/>
  <c r="AL126" i="11"/>
  <c r="AM126" i="11" s="1"/>
  <c r="AN126" i="11" s="1"/>
  <c r="AP126" i="11" s="1"/>
  <c r="AR126" i="11" s="1"/>
  <c r="AT126" i="11" s="1"/>
  <c r="AU127" i="11"/>
  <c r="AV127" i="11" s="1"/>
  <c r="AL127" i="11"/>
  <c r="AM127" i="11" s="1"/>
  <c r="AN127" i="11" s="1"/>
  <c r="AP127" i="11" s="1"/>
  <c r="AR127" i="11" s="1"/>
  <c r="AT127" i="11" s="1"/>
  <c r="AU128" i="11"/>
  <c r="AV128" i="11" s="1"/>
  <c r="AL128" i="11"/>
  <c r="AM128" i="11" s="1"/>
  <c r="AN128" i="11" s="1"/>
  <c r="AP128" i="11" s="1"/>
  <c r="AR128" i="11" s="1"/>
  <c r="AT128" i="11" s="1"/>
  <c r="AU129" i="11"/>
  <c r="AV129" i="11" s="1"/>
  <c r="AL129" i="11"/>
  <c r="AM129" i="11" s="1"/>
  <c r="AN129" i="11" s="1"/>
  <c r="AP129" i="11" s="1"/>
  <c r="AR129" i="11" s="1"/>
  <c r="AT129" i="11" s="1"/>
  <c r="AU130" i="11"/>
  <c r="AV130" i="11" s="1"/>
  <c r="AL130" i="11"/>
  <c r="AM130" i="11" s="1"/>
  <c r="AN130" i="11" s="1"/>
  <c r="AP130" i="11" s="1"/>
  <c r="AR130" i="11" s="1"/>
  <c r="AT130" i="11" s="1"/>
  <c r="AU131" i="11"/>
  <c r="AV131" i="11" s="1"/>
  <c r="AL131" i="11"/>
  <c r="AM131" i="11" s="1"/>
  <c r="AN131" i="11" s="1"/>
  <c r="AP131" i="11" s="1"/>
  <c r="AR131" i="11" s="1"/>
  <c r="AT131" i="11" s="1"/>
  <c r="AU132" i="11"/>
  <c r="AV132" i="11" s="1"/>
  <c r="AL132" i="11"/>
  <c r="AM132" i="11" s="1"/>
  <c r="AN132" i="11" s="1"/>
  <c r="AP132" i="11" s="1"/>
  <c r="AR132" i="11" s="1"/>
  <c r="AT132" i="11" s="1"/>
  <c r="AU133" i="11"/>
  <c r="AV133" i="11" s="1"/>
  <c r="AL133" i="11"/>
  <c r="AM133" i="11" s="1"/>
  <c r="AN133" i="11" s="1"/>
  <c r="AP133" i="11" s="1"/>
  <c r="AR133" i="11" s="1"/>
  <c r="AT133" i="11" s="1"/>
  <c r="AK36" i="6" a="1"/>
  <c r="AK36" i="6" s="1"/>
  <c r="AM36" i="6" s="1"/>
  <c r="AO36" i="6" s="1"/>
  <c r="AQ36" i="6" s="1"/>
  <c r="AR36" i="6" s="1"/>
  <c r="AS36" i="6" s="1"/>
  <c r="AT36" i="6" s="1"/>
  <c r="AU36" i="6" s="1"/>
  <c r="AV36" i="6" s="1"/>
  <c r="AK46" i="6" a="1"/>
  <c r="AK46" i="6" s="1"/>
  <c r="AM46" i="6" s="1"/>
  <c r="AO46" i="6" s="1"/>
  <c r="AQ46" i="6" s="1"/>
  <c r="AR46" i="6" s="1"/>
  <c r="AS46" i="6" s="1"/>
  <c r="AT46" i="6" s="1"/>
  <c r="AU46" i="6" s="1"/>
  <c r="AV46" i="6" s="1"/>
  <c r="AK28" i="6" a="1"/>
  <c r="AK28" i="6" s="1"/>
  <c r="AM28" i="6" s="1"/>
  <c r="AO28" i="6" s="1"/>
  <c r="AQ28" i="6" s="1"/>
  <c r="AR28" i="6" s="1"/>
  <c r="AS28" i="6" s="1"/>
  <c r="AT28" i="6" s="1"/>
  <c r="AU28" i="6" s="1"/>
  <c r="AV28" i="6" s="1"/>
  <c r="AK44" i="6" a="1"/>
  <c r="AK44" i="6" s="1"/>
  <c r="AM44" i="6" s="1"/>
  <c r="AO44" i="6" s="1"/>
  <c r="AQ44" i="6" s="1"/>
  <c r="AR44" i="6" s="1"/>
  <c r="AS44" i="6" s="1"/>
  <c r="AT44" i="6" s="1"/>
  <c r="AU44" i="6" s="1"/>
  <c r="AV44" i="6" s="1"/>
  <c r="AK88" i="6" a="1"/>
  <c r="AK88" i="6" s="1"/>
  <c r="AM88" i="6" s="1"/>
  <c r="AO88" i="6" s="1"/>
  <c r="AQ88" i="6" s="1"/>
  <c r="AR88" i="6" s="1"/>
  <c r="AS88" i="6" s="1"/>
  <c r="AT88" i="6" s="1"/>
  <c r="AU88" i="6" s="1"/>
  <c r="AK82" i="6" a="1"/>
  <c r="AK82" i="6" s="1"/>
  <c r="AM82" i="6" s="1"/>
  <c r="AO82" i="6" s="1"/>
  <c r="AQ82" i="6" s="1"/>
  <c r="AR82" i="6" s="1"/>
  <c r="AS82" i="6" s="1"/>
  <c r="AT82" i="6" s="1"/>
  <c r="AU82" i="6" s="1"/>
  <c r="AK92" i="6" a="1"/>
  <c r="AK92" i="6" s="1"/>
  <c r="AM92" i="6" s="1"/>
  <c r="AO92" i="6" s="1"/>
  <c r="AQ92" i="6" s="1"/>
  <c r="AR92" i="6" s="1"/>
  <c r="AS92" i="6" s="1"/>
  <c r="AT92" i="6" s="1"/>
  <c r="AU92" i="6" s="1"/>
  <c r="AV92" i="6" s="1"/>
  <c r="AK89" i="6" a="1"/>
  <c r="AK89" i="6" s="1"/>
  <c r="AM89" i="6" s="1"/>
  <c r="AO89" i="6" s="1"/>
  <c r="AQ89" i="6" s="1"/>
  <c r="AR89" i="6" s="1"/>
  <c r="AS89" i="6" s="1"/>
  <c r="AT89" i="6" s="1"/>
  <c r="AU89" i="6" s="1"/>
  <c r="AK85" i="6" a="1"/>
  <c r="AK85" i="6" s="1"/>
  <c r="AM85" i="6" s="1"/>
  <c r="AO85" i="6" s="1"/>
  <c r="AQ85" i="6" s="1"/>
  <c r="AR85" i="6" s="1"/>
  <c r="AS85" i="6" s="1"/>
  <c r="AT85" i="6" s="1"/>
  <c r="AU85" i="6" s="1"/>
  <c r="AW85" i="6" s="1"/>
  <c r="BA85" i="6" s="1"/>
  <c r="AK84" i="6" a="1"/>
  <c r="AK84" i="6" s="1"/>
  <c r="AM84" i="6" s="1"/>
  <c r="AO84" i="6" s="1"/>
  <c r="AQ84" i="6" s="1"/>
  <c r="AR84" i="6" s="1"/>
  <c r="AS84" i="6" s="1"/>
  <c r="AT84" i="6" s="1"/>
  <c r="AU84" i="6" s="1"/>
  <c r="AK86" i="6" a="1"/>
  <c r="AK86" i="6" s="1"/>
  <c r="AM86" i="6" s="1"/>
  <c r="AO86" i="6" s="1"/>
  <c r="AQ86" i="6" s="1"/>
  <c r="AR86" i="6" s="1"/>
  <c r="AS86" i="6" s="1"/>
  <c r="AT86" i="6" s="1"/>
  <c r="AU86" i="6" s="1"/>
  <c r="AK83" i="6" a="1"/>
  <c r="AK83" i="6" s="1"/>
  <c r="AM83" i="6" s="1"/>
  <c r="AO83" i="6" s="1"/>
  <c r="AQ83" i="6" s="1"/>
  <c r="AR83" i="6" s="1"/>
  <c r="AS83" i="6" s="1"/>
  <c r="AT83" i="6" s="1"/>
  <c r="AU83" i="6" s="1"/>
  <c r="AK91" i="6" a="1"/>
  <c r="AK91" i="6" s="1"/>
  <c r="AM91" i="6" s="1"/>
  <c r="AO91" i="6" s="1"/>
  <c r="AQ91" i="6" s="1"/>
  <c r="AR91" i="6" s="1"/>
  <c r="AS91" i="6" s="1"/>
  <c r="AT91" i="6" s="1"/>
  <c r="AU91" i="6" s="1"/>
  <c r="AK90" i="6" a="1"/>
  <c r="AK90" i="6" s="1"/>
  <c r="AM90" i="6" s="1"/>
  <c r="AO90" i="6" s="1"/>
  <c r="AQ90" i="6" s="1"/>
  <c r="AR90" i="6" s="1"/>
  <c r="AS90" i="6" s="1"/>
  <c r="AT90" i="6" s="1"/>
  <c r="AU90" i="6" s="1"/>
  <c r="AK87" i="6" a="1"/>
  <c r="AK87" i="6" s="1"/>
  <c r="AM87" i="6" s="1"/>
  <c r="AO87" i="6" s="1"/>
  <c r="AQ87" i="6" s="1"/>
  <c r="AR87" i="6" s="1"/>
  <c r="AS87" i="6" s="1"/>
  <c r="AT87" i="6" s="1"/>
  <c r="AU87" i="6" s="1"/>
  <c r="AK35" i="6" a="1"/>
  <c r="AK35" i="6" s="1"/>
  <c r="AM35" i="6" s="1"/>
  <c r="AO35" i="6" s="1"/>
  <c r="AQ35" i="6" s="1"/>
  <c r="AR35" i="6" s="1"/>
  <c r="AS35" i="6" s="1"/>
  <c r="AT35" i="6" s="1"/>
  <c r="AU35" i="6" s="1"/>
  <c r="AK33" i="6" a="1"/>
  <c r="AK33" i="6" s="1"/>
  <c r="AM33" i="6" s="1"/>
  <c r="AO33" i="6" s="1"/>
  <c r="AQ33" i="6" s="1"/>
  <c r="AR33" i="6" s="1"/>
  <c r="AS33" i="6" s="1"/>
  <c r="AT33" i="6" s="1"/>
  <c r="AU33" i="6" s="1"/>
  <c r="AK31" i="6" a="1"/>
  <c r="AK31" i="6" s="1"/>
  <c r="AM31" i="6" s="1"/>
  <c r="AO31" i="6" s="1"/>
  <c r="AQ31" i="6" s="1"/>
  <c r="AR31" i="6" s="1"/>
  <c r="AS31" i="6" s="1"/>
  <c r="AT31" i="6" s="1"/>
  <c r="AU31" i="6" s="1"/>
  <c r="AK29" i="6" a="1"/>
  <c r="AK29" i="6" s="1"/>
  <c r="AM29" i="6" s="1"/>
  <c r="AO29" i="6" s="1"/>
  <c r="AQ29" i="6" s="1"/>
  <c r="AR29" i="6" s="1"/>
  <c r="AS29" i="6" s="1"/>
  <c r="AT29" i="6" s="1"/>
  <c r="AU29" i="6" s="1"/>
  <c r="AK42" i="6" a="1"/>
  <c r="AK42" i="6" s="1"/>
  <c r="AM42" i="6" s="1"/>
  <c r="AO42" i="6" s="1"/>
  <c r="AQ42" i="6" s="1"/>
  <c r="AR42" i="6" s="1"/>
  <c r="AS42" i="6" s="1"/>
  <c r="AT42" i="6" s="1"/>
  <c r="AU42" i="6" s="1"/>
  <c r="AK21" i="6" a="1"/>
  <c r="AK21" i="6" s="1"/>
  <c r="AM21" i="6" s="1"/>
  <c r="AO21" i="6" s="1"/>
  <c r="AQ21" i="6" s="1"/>
  <c r="AR21" i="6" s="1"/>
  <c r="AS21" i="6" s="1"/>
  <c r="AT21" i="6" s="1"/>
  <c r="AU21" i="6" s="1"/>
  <c r="AK41" i="6" a="1"/>
  <c r="AK41" i="6" s="1"/>
  <c r="AM41" i="6" s="1"/>
  <c r="AO41" i="6" s="1"/>
  <c r="AQ41" i="6" s="1"/>
  <c r="AR41" i="6" s="1"/>
  <c r="AS41" i="6" s="1"/>
  <c r="AT41" i="6" s="1"/>
  <c r="AU41" i="6" s="1"/>
  <c r="AK34" i="6" a="1"/>
  <c r="AK34" i="6" s="1"/>
  <c r="AM34" i="6" s="1"/>
  <c r="AO34" i="6" s="1"/>
  <c r="AQ34" i="6" s="1"/>
  <c r="AR34" i="6" s="1"/>
  <c r="AS34" i="6" s="1"/>
  <c r="AT34" i="6" s="1"/>
  <c r="AU34" i="6" s="1"/>
  <c r="AK27" i="6" a="1"/>
  <c r="AK27" i="6" s="1"/>
  <c r="AM27" i="6" s="1"/>
  <c r="AO27" i="6" s="1"/>
  <c r="AQ27" i="6" s="1"/>
  <c r="AR27" i="6" s="1"/>
  <c r="AS27" i="6" s="1"/>
  <c r="AT27" i="6" s="1"/>
  <c r="AU27" i="6" s="1"/>
  <c r="AK6" i="6" a="1"/>
  <c r="AK6" i="6" s="1"/>
  <c r="AM6" i="6" s="1"/>
  <c r="AO6" i="6" s="1"/>
  <c r="AQ6" i="6" s="1"/>
  <c r="AR6" i="6" s="1"/>
  <c r="AS6" i="6" s="1"/>
  <c r="AT6" i="6" s="1"/>
  <c r="AU6" i="6" s="1"/>
  <c r="AV6" i="6" s="1"/>
  <c r="AK2" i="6" a="1"/>
  <c r="AK2" i="6" s="1"/>
  <c r="AM2" i="6" s="1"/>
  <c r="AO2" i="6" s="1"/>
  <c r="AQ2" i="6" s="1"/>
  <c r="AR2" i="6" s="1"/>
  <c r="AS2" i="6" s="1"/>
  <c r="AT2" i="6" s="1"/>
  <c r="AU2" i="6" s="1"/>
  <c r="AK7" i="6" a="1"/>
  <c r="AK7" i="6" s="1"/>
  <c r="AM7" i="6" s="1"/>
  <c r="AO7" i="6" s="1"/>
  <c r="AQ7" i="6" s="1"/>
  <c r="AR7" i="6" s="1"/>
  <c r="AS7" i="6" s="1"/>
  <c r="AT7" i="6" s="1"/>
  <c r="AU7" i="6" s="1"/>
  <c r="AK18" i="6" a="1"/>
  <c r="AK18" i="6" s="1"/>
  <c r="AM18" i="6" s="1"/>
  <c r="AO18" i="6" s="1"/>
  <c r="AQ18" i="6" s="1"/>
  <c r="AR18" i="6" s="1"/>
  <c r="AS18" i="6" s="1"/>
  <c r="AT18" i="6" s="1"/>
  <c r="AU18" i="6" s="1"/>
  <c r="AK11" i="6" a="1"/>
  <c r="AK11" i="6" s="1"/>
  <c r="AM11" i="6" s="1"/>
  <c r="AO11" i="6" s="1"/>
  <c r="AQ11" i="6" s="1"/>
  <c r="AR11" i="6" s="1"/>
  <c r="AS11" i="6" s="1"/>
  <c r="AT11" i="6" s="1"/>
  <c r="AU11" i="6" s="1"/>
  <c r="AK37" i="6" a="1"/>
  <c r="AK37" i="6" s="1"/>
  <c r="AM37" i="6" s="1"/>
  <c r="AO37" i="6" s="1"/>
  <c r="AQ37" i="6" s="1"/>
  <c r="AR37" i="6" s="1"/>
  <c r="AS37" i="6" s="1"/>
  <c r="AT37" i="6" s="1"/>
  <c r="AU37" i="6" s="1"/>
  <c r="AK43" i="6" a="1"/>
  <c r="AK43" i="6" s="1"/>
  <c r="AM43" i="6" s="1"/>
  <c r="AO43" i="6" s="1"/>
  <c r="AQ43" i="6" s="1"/>
  <c r="AR43" i="6" s="1"/>
  <c r="AS43" i="6" s="1"/>
  <c r="AT43" i="6" s="1"/>
  <c r="AU43" i="6" s="1"/>
  <c r="AK22" i="6" a="1"/>
  <c r="AK22" i="6" s="1"/>
  <c r="AM22" i="6" s="1"/>
  <c r="AO22" i="6" s="1"/>
  <c r="AQ22" i="6" s="1"/>
  <c r="AR22" i="6" s="1"/>
  <c r="AS22" i="6" s="1"/>
  <c r="AT22" i="6" s="1"/>
  <c r="AU22" i="6" s="1"/>
  <c r="AK14" i="6" a="1"/>
  <c r="AK14" i="6" s="1"/>
  <c r="AM14" i="6" s="1"/>
  <c r="AO14" i="6" s="1"/>
  <c r="AQ14" i="6" s="1"/>
  <c r="AR14" i="6" s="1"/>
  <c r="AS14" i="6" s="1"/>
  <c r="AT14" i="6" s="1"/>
  <c r="AU14" i="6" s="1"/>
  <c r="AK26" i="6" a="1"/>
  <c r="AK26" i="6" s="1"/>
  <c r="AM26" i="6" s="1"/>
  <c r="AO26" i="6" s="1"/>
  <c r="AQ26" i="6" s="1"/>
  <c r="AR26" i="6" s="1"/>
  <c r="AS26" i="6" s="1"/>
  <c r="AT26" i="6" s="1"/>
  <c r="AU26" i="6" s="1"/>
  <c r="AK12" i="6" a="1"/>
  <c r="AK12" i="6" s="1"/>
  <c r="AM12" i="6" s="1"/>
  <c r="AO12" i="6" s="1"/>
  <c r="AQ12" i="6" s="1"/>
  <c r="AR12" i="6" s="1"/>
  <c r="AS12" i="6" s="1"/>
  <c r="AT12" i="6" s="1"/>
  <c r="AU12" i="6" s="1"/>
  <c r="AK39" i="6" a="1"/>
  <c r="AK39" i="6" s="1"/>
  <c r="AM39" i="6" s="1"/>
  <c r="AO39" i="6" s="1"/>
  <c r="AQ39" i="6" s="1"/>
  <c r="AR39" i="6" s="1"/>
  <c r="AS39" i="6" s="1"/>
  <c r="AT39" i="6" s="1"/>
  <c r="AU39" i="6" s="1"/>
  <c r="AK38" i="6" a="1"/>
  <c r="AK38" i="6" s="1"/>
  <c r="AM38" i="6" s="1"/>
  <c r="AO38" i="6" s="1"/>
  <c r="AQ38" i="6" s="1"/>
  <c r="AR38" i="6" s="1"/>
  <c r="AS38" i="6" s="1"/>
  <c r="AT38" i="6" s="1"/>
  <c r="AU38" i="6" s="1"/>
  <c r="AK30" i="6" a="1"/>
  <c r="AK30" i="6" s="1"/>
  <c r="AM30" i="6" s="1"/>
  <c r="AO30" i="6" s="1"/>
  <c r="AQ30" i="6" s="1"/>
  <c r="AR30" i="6" s="1"/>
  <c r="AS30" i="6" s="1"/>
  <c r="AT30" i="6" s="1"/>
  <c r="AU30" i="6" s="1"/>
  <c r="AK19" i="6" a="1"/>
  <c r="AK19" i="6" s="1"/>
  <c r="AM19" i="6" s="1"/>
  <c r="AO19" i="6" s="1"/>
  <c r="AQ19" i="6" s="1"/>
  <c r="AR19" i="6" s="1"/>
  <c r="AS19" i="6" s="1"/>
  <c r="AT19" i="6" s="1"/>
  <c r="AU19" i="6" s="1"/>
  <c r="AK5" i="6" a="1"/>
  <c r="AK5" i="6" s="1"/>
  <c r="AM5" i="6" s="1"/>
  <c r="AO5" i="6" s="1"/>
  <c r="AQ5" i="6" s="1"/>
  <c r="AR5" i="6" s="1"/>
  <c r="AS5" i="6" s="1"/>
  <c r="AT5" i="6" s="1"/>
  <c r="AU5" i="6" s="1"/>
  <c r="AK40" i="6" a="1"/>
  <c r="AK40" i="6" s="1"/>
  <c r="AM40" i="6" s="1"/>
  <c r="AO40" i="6" s="1"/>
  <c r="AQ40" i="6" s="1"/>
  <c r="AR40" i="6" s="1"/>
  <c r="AS40" i="6" s="1"/>
  <c r="AT40" i="6" s="1"/>
  <c r="AU40" i="6" s="1"/>
  <c r="AK15" i="6" a="1"/>
  <c r="AK15" i="6" s="1"/>
  <c r="AM15" i="6" s="1"/>
  <c r="AO15" i="6" s="1"/>
  <c r="AQ15" i="6" s="1"/>
  <c r="AR15" i="6" s="1"/>
  <c r="AS15" i="6" s="1"/>
  <c r="AT15" i="6" s="1"/>
  <c r="AU15" i="6" s="1"/>
  <c r="AK9" i="6" a="1"/>
  <c r="AK9" i="6" s="1"/>
  <c r="AM9" i="6" s="1"/>
  <c r="AO9" i="6" s="1"/>
  <c r="AQ9" i="6" s="1"/>
  <c r="AR9" i="6" s="1"/>
  <c r="AS9" i="6" s="1"/>
  <c r="AT9" i="6" s="1"/>
  <c r="AU9" i="6" s="1"/>
  <c r="AK32" i="6" a="1"/>
  <c r="AK32" i="6" s="1"/>
  <c r="AM32" i="6" s="1"/>
  <c r="AO32" i="6" s="1"/>
  <c r="AQ32" i="6" s="1"/>
  <c r="AR32" i="6" s="1"/>
  <c r="AS32" i="6" s="1"/>
  <c r="AT32" i="6" s="1"/>
  <c r="AU32" i="6" s="1"/>
  <c r="AK17" i="6" a="1"/>
  <c r="AK17" i="6" s="1"/>
  <c r="AM17" i="6" s="1"/>
  <c r="AO17" i="6" s="1"/>
  <c r="AQ17" i="6" s="1"/>
  <c r="AR17" i="6" s="1"/>
  <c r="AS17" i="6" s="1"/>
  <c r="AT17" i="6" s="1"/>
  <c r="AU17" i="6" s="1"/>
  <c r="AK3" i="6" a="1"/>
  <c r="AK3" i="6" s="1"/>
  <c r="AM3" i="6" s="1"/>
  <c r="AO3" i="6" s="1"/>
  <c r="AQ3" i="6" s="1"/>
  <c r="AR3" i="6" s="1"/>
  <c r="AS3" i="6" s="1"/>
  <c r="AT3" i="6" s="1"/>
  <c r="AU3" i="6" s="1"/>
  <c r="AK4" i="6" a="1"/>
  <c r="AK4" i="6" s="1"/>
  <c r="AM4" i="6" s="1"/>
  <c r="AO4" i="6" s="1"/>
  <c r="AQ4" i="6" s="1"/>
  <c r="AR4" i="6" s="1"/>
  <c r="AS4" i="6" s="1"/>
  <c r="AT4" i="6" s="1"/>
  <c r="AU4" i="6" s="1"/>
  <c r="AK25" i="6" a="1"/>
  <c r="AK25" i="6" s="1"/>
  <c r="AM25" i="6" s="1"/>
  <c r="AO25" i="6" s="1"/>
  <c r="AQ25" i="6" s="1"/>
  <c r="AR25" i="6" s="1"/>
  <c r="AS25" i="6" s="1"/>
  <c r="AT25" i="6" s="1"/>
  <c r="AU25" i="6" s="1"/>
  <c r="AK23" i="6" a="1"/>
  <c r="AK23" i="6" s="1"/>
  <c r="AM23" i="6" s="1"/>
  <c r="AO23" i="6" s="1"/>
  <c r="AQ23" i="6" s="1"/>
  <c r="AR23" i="6" s="1"/>
  <c r="AS23" i="6" s="1"/>
  <c r="AT23" i="6" s="1"/>
  <c r="AU23" i="6" s="1"/>
  <c r="AK10" i="6" a="1"/>
  <c r="AK10" i="6" s="1"/>
  <c r="AM10" i="6" s="1"/>
  <c r="AO10" i="6" s="1"/>
  <c r="AQ10" i="6" s="1"/>
  <c r="AR10" i="6" s="1"/>
  <c r="AS10" i="6" s="1"/>
  <c r="AT10" i="6" s="1"/>
  <c r="AU10" i="6" s="1"/>
  <c r="AK8" i="6" a="1"/>
  <c r="AK8" i="6" s="1"/>
  <c r="AM8" i="6" s="1"/>
  <c r="AO8" i="6" s="1"/>
  <c r="AQ8" i="6" s="1"/>
  <c r="AR8" i="6" s="1"/>
  <c r="AS8" i="6" s="1"/>
  <c r="AT8" i="6" s="1"/>
  <c r="AU8" i="6" s="1"/>
  <c r="AK45" i="6" a="1"/>
  <c r="AK45" i="6" s="1"/>
  <c r="AM45" i="6" s="1"/>
  <c r="AO45" i="6" s="1"/>
  <c r="AQ45" i="6" s="1"/>
  <c r="AR45" i="6" s="1"/>
  <c r="AS45" i="6" s="1"/>
  <c r="AT45" i="6" s="1"/>
  <c r="AU45" i="6" s="1"/>
  <c r="AK13" i="6" a="1"/>
  <c r="AK13" i="6" s="1"/>
  <c r="AM13" i="6" s="1"/>
  <c r="AO13" i="6" s="1"/>
  <c r="AQ13" i="6" s="1"/>
  <c r="AR13" i="6" s="1"/>
  <c r="AS13" i="6" s="1"/>
  <c r="AT13" i="6" s="1"/>
  <c r="AU13" i="6" s="1"/>
  <c r="AK48" i="6" a="1"/>
  <c r="AK48" i="6" s="1"/>
  <c r="AM48" i="6" s="1"/>
  <c r="AO48" i="6" s="1"/>
  <c r="AQ48" i="6" s="1"/>
  <c r="AR48" i="6" s="1"/>
  <c r="AS48" i="6" s="1"/>
  <c r="AT48" i="6" s="1"/>
  <c r="AU48" i="6" s="1"/>
  <c r="AK49" i="6" a="1"/>
  <c r="AK49" i="6" s="1"/>
  <c r="AM49" i="6" s="1"/>
  <c r="AO49" i="6" s="1"/>
  <c r="AQ49" i="6" s="1"/>
  <c r="AR49" i="6" s="1"/>
  <c r="AS49" i="6" s="1"/>
  <c r="AT49" i="6" s="1"/>
  <c r="AU49" i="6" s="1"/>
  <c r="AK47" i="6" a="1"/>
  <c r="AK47" i="6" s="1"/>
  <c r="AM47" i="6" s="1"/>
  <c r="AO47" i="6" s="1"/>
  <c r="AQ47" i="6" s="1"/>
  <c r="AR47" i="6" s="1"/>
  <c r="AS47" i="6" s="1"/>
  <c r="AT47" i="6" s="1"/>
  <c r="AU47" i="6" s="1"/>
  <c r="AK50" i="6" a="1"/>
  <c r="AK50" i="6" s="1"/>
  <c r="AM50" i="6" s="1"/>
  <c r="AO50" i="6" s="1"/>
  <c r="AQ50" i="6" s="1"/>
  <c r="AR50" i="6" s="1"/>
  <c r="AS50" i="6" s="1"/>
  <c r="AT50" i="6" s="1"/>
  <c r="AU50" i="6" s="1"/>
  <c r="AV50" i="6" s="1"/>
  <c r="AK52" i="6" a="1"/>
  <c r="AK52" i="6" s="1"/>
  <c r="AM52" i="6" s="1"/>
  <c r="AO52" i="6" s="1"/>
  <c r="AQ52" i="6" s="1"/>
  <c r="AR52" i="6" s="1"/>
  <c r="AS52" i="6" s="1"/>
  <c r="AT52" i="6" s="1"/>
  <c r="AU52" i="6" s="1"/>
  <c r="AV52" i="6" s="1"/>
  <c r="AK51" i="6" a="1"/>
  <c r="AK51" i="6" s="1"/>
  <c r="AM51" i="6" s="1"/>
  <c r="AO51" i="6" s="1"/>
  <c r="AQ51" i="6" s="1"/>
  <c r="AR51" i="6" s="1"/>
  <c r="AS51" i="6" s="1"/>
  <c r="AT51" i="6" s="1"/>
  <c r="AU51" i="6" s="1"/>
  <c r="AK24" i="6" a="1"/>
  <c r="AK24" i="6" s="1"/>
  <c r="AM24" i="6" s="1"/>
  <c r="AO24" i="6" s="1"/>
  <c r="AQ24" i="6" s="1"/>
  <c r="AR24" i="6" s="1"/>
  <c r="AS24" i="6" s="1"/>
  <c r="AT24" i="6" s="1"/>
  <c r="AU24" i="6" s="1"/>
  <c r="AV24" i="6" s="1"/>
  <c r="AK54" i="6" a="1"/>
  <c r="AK54" i="6" s="1"/>
  <c r="AM54" i="6" s="1"/>
  <c r="AO54" i="6" s="1"/>
  <c r="AQ54" i="6" s="1"/>
  <c r="AR54" i="6" s="1"/>
  <c r="AS54" i="6" s="1"/>
  <c r="AT54" i="6" s="1"/>
  <c r="AU54" i="6" s="1"/>
  <c r="AK53" i="6" a="1"/>
  <c r="AK53" i="6" s="1"/>
  <c r="AM53" i="6" s="1"/>
  <c r="AO53" i="6" s="1"/>
  <c r="AQ53" i="6" s="1"/>
  <c r="AR53" i="6" s="1"/>
  <c r="AS53" i="6" s="1"/>
  <c r="AT53" i="6" s="1"/>
  <c r="AU53" i="6" s="1"/>
  <c r="AK55" i="6" a="1"/>
  <c r="AK55" i="6" s="1"/>
  <c r="AM55" i="6" s="1"/>
  <c r="AO55" i="6" s="1"/>
  <c r="AQ55" i="6" s="1"/>
  <c r="AR55" i="6" s="1"/>
  <c r="AS55" i="6" s="1"/>
  <c r="AT55" i="6" s="1"/>
  <c r="AU55" i="6" s="1"/>
  <c r="AV55" i="6" s="1"/>
  <c r="AK108" i="6" a="1"/>
  <c r="AK108" i="6" s="1"/>
  <c r="AM108" i="6" s="1"/>
  <c r="AO108" i="6" s="1"/>
  <c r="AQ108" i="6" s="1"/>
  <c r="AR108" i="6" s="1"/>
  <c r="AS108" i="6" s="1"/>
  <c r="AT108" i="6" s="1"/>
  <c r="AU108" i="6" s="1"/>
  <c r="AK110" i="6" a="1"/>
  <c r="AK110" i="6" s="1"/>
  <c r="AM110" i="6" s="1"/>
  <c r="AO110" i="6" s="1"/>
  <c r="AQ110" i="6" s="1"/>
  <c r="AR110" i="6" s="1"/>
  <c r="AS110" i="6" s="1"/>
  <c r="AT110" i="6" s="1"/>
  <c r="AU110" i="6" s="1"/>
  <c r="AK111" i="6" a="1"/>
  <c r="AK111" i="6" s="1"/>
  <c r="AM111" i="6" s="1"/>
  <c r="AO111" i="6" s="1"/>
  <c r="AQ111" i="6" s="1"/>
  <c r="AR111" i="6" s="1"/>
  <c r="AS111" i="6" s="1"/>
  <c r="AT111" i="6" s="1"/>
  <c r="AU111" i="6" s="1"/>
  <c r="AK113" i="6" a="1"/>
  <c r="AK113" i="6" s="1"/>
  <c r="AM113" i="6" s="1"/>
  <c r="AO113" i="6" s="1"/>
  <c r="AQ113" i="6" s="1"/>
  <c r="AR113" i="6" s="1"/>
  <c r="AS113" i="6" s="1"/>
  <c r="AT113" i="6" s="1"/>
  <c r="AU113" i="6" s="1"/>
  <c r="AV113" i="6" s="1"/>
  <c r="AK107" i="6" a="1"/>
  <c r="AK107" i="6" s="1"/>
  <c r="AM107" i="6" s="1"/>
  <c r="AO107" i="6" s="1"/>
  <c r="AQ107" i="6" s="1"/>
  <c r="AR107" i="6" s="1"/>
  <c r="AS107" i="6" s="1"/>
  <c r="AT107" i="6" s="1"/>
  <c r="AU107" i="6" s="1"/>
  <c r="AK112" i="6" a="1"/>
  <c r="AK112" i="6" s="1"/>
  <c r="AM112" i="6" s="1"/>
  <c r="AO112" i="6" s="1"/>
  <c r="AQ112" i="6" s="1"/>
  <c r="AR112" i="6" s="1"/>
  <c r="AS112" i="6" s="1"/>
  <c r="AT112" i="6" s="1"/>
  <c r="AU112" i="6" s="1"/>
  <c r="AK109" i="6" a="1"/>
  <c r="AK109" i="6" s="1"/>
  <c r="AM109" i="6" s="1"/>
  <c r="AO109" i="6" s="1"/>
  <c r="AQ109" i="6" s="1"/>
  <c r="AR109" i="6" s="1"/>
  <c r="AS109" i="6" s="1"/>
  <c r="AT109" i="6" s="1"/>
  <c r="AU109" i="6" s="1"/>
  <c r="AK81" i="6" a="1"/>
  <c r="AK81" i="6" s="1"/>
  <c r="AM81" i="6" s="1"/>
  <c r="AO81" i="6" s="1"/>
  <c r="AQ81" i="6" s="1"/>
  <c r="AR81" i="6" s="1"/>
  <c r="AS81" i="6" s="1"/>
  <c r="AT81" i="6" s="1"/>
  <c r="AU81" i="6" s="1"/>
  <c r="AV81" i="6" s="1"/>
  <c r="AK79" i="6" a="1"/>
  <c r="AK79" i="6" s="1"/>
  <c r="AM79" i="6" s="1"/>
  <c r="AO79" i="6" s="1"/>
  <c r="AQ79" i="6" s="1"/>
  <c r="AR79" i="6" s="1"/>
  <c r="AS79" i="6" s="1"/>
  <c r="AT79" i="6" s="1"/>
  <c r="AU79" i="6" s="1"/>
  <c r="AK77" i="6" a="1"/>
  <c r="AK77" i="6" s="1"/>
  <c r="AM77" i="6" s="1"/>
  <c r="AO77" i="6" s="1"/>
  <c r="AQ77" i="6" s="1"/>
  <c r="AR77" i="6" s="1"/>
  <c r="AS77" i="6" s="1"/>
  <c r="AT77" i="6" s="1"/>
  <c r="AU77" i="6" s="1"/>
  <c r="AW77" i="6" s="1"/>
  <c r="BA77" i="6" s="1"/>
  <c r="AK71" i="6" a="1"/>
  <c r="AK71" i="6" s="1"/>
  <c r="AM71" i="6" s="1"/>
  <c r="AO71" i="6" s="1"/>
  <c r="AQ71" i="6" s="1"/>
  <c r="AR71" i="6" s="1"/>
  <c r="AS71" i="6" s="1"/>
  <c r="AT71" i="6" s="1"/>
  <c r="AU71" i="6" s="1"/>
  <c r="AK80" i="6" a="1"/>
  <c r="AK80" i="6" s="1"/>
  <c r="AM80" i="6" s="1"/>
  <c r="AO80" i="6" s="1"/>
  <c r="AQ80" i="6" s="1"/>
  <c r="AR80" i="6" s="1"/>
  <c r="AS80" i="6" s="1"/>
  <c r="AT80" i="6" s="1"/>
  <c r="AU80" i="6" s="1"/>
  <c r="AK74" i="6" a="1"/>
  <c r="AK74" i="6" s="1"/>
  <c r="AM74" i="6" s="1"/>
  <c r="AO74" i="6" s="1"/>
  <c r="AQ74" i="6" s="1"/>
  <c r="AR74" i="6" s="1"/>
  <c r="AS74" i="6" s="1"/>
  <c r="AT74" i="6" s="1"/>
  <c r="AU74" i="6" s="1"/>
  <c r="AK69" i="6" a="1"/>
  <c r="AK69" i="6" s="1"/>
  <c r="AM69" i="6" s="1"/>
  <c r="AO69" i="6" s="1"/>
  <c r="AQ69" i="6" s="1"/>
  <c r="AR69" i="6" s="1"/>
  <c r="AS69" i="6" s="1"/>
  <c r="AT69" i="6" s="1"/>
  <c r="AU69" i="6" s="1"/>
  <c r="AK61" i="6" a="1"/>
  <c r="AK61" i="6" s="1"/>
  <c r="AM61" i="6" s="1"/>
  <c r="AO61" i="6" s="1"/>
  <c r="AQ61" i="6" s="1"/>
  <c r="AR61" i="6" s="1"/>
  <c r="AS61" i="6" s="1"/>
  <c r="AT61" i="6" s="1"/>
  <c r="AU61" i="6" s="1"/>
  <c r="AK75" i="6" a="1"/>
  <c r="AK75" i="6" s="1"/>
  <c r="AM75" i="6" s="1"/>
  <c r="AO75" i="6" s="1"/>
  <c r="AQ75" i="6" s="1"/>
  <c r="AR75" i="6" s="1"/>
  <c r="AS75" i="6" s="1"/>
  <c r="AT75" i="6" s="1"/>
  <c r="AU75" i="6" s="1"/>
  <c r="AK68" i="6" a="1"/>
  <c r="AK68" i="6" s="1"/>
  <c r="AM68" i="6" s="1"/>
  <c r="AO68" i="6" s="1"/>
  <c r="AQ68" i="6" s="1"/>
  <c r="AR68" i="6" s="1"/>
  <c r="AS68" i="6" s="1"/>
  <c r="AT68" i="6" s="1"/>
  <c r="AU68" i="6" s="1"/>
  <c r="AK60" i="6" a="1"/>
  <c r="AK60" i="6" s="1"/>
  <c r="AM60" i="6" s="1"/>
  <c r="AO60" i="6" s="1"/>
  <c r="AQ60" i="6" s="1"/>
  <c r="AR60" i="6" s="1"/>
  <c r="AS60" i="6" s="1"/>
  <c r="AT60" i="6" s="1"/>
  <c r="AU60" i="6" s="1"/>
  <c r="AK59" i="6" a="1"/>
  <c r="AK59" i="6" s="1"/>
  <c r="AM59" i="6" s="1"/>
  <c r="AO59" i="6" s="1"/>
  <c r="AQ59" i="6" s="1"/>
  <c r="AR59" i="6" s="1"/>
  <c r="AS59" i="6" s="1"/>
  <c r="AT59" i="6" s="1"/>
  <c r="AU59" i="6" s="1"/>
  <c r="AK63" i="6" a="1"/>
  <c r="AK63" i="6" s="1"/>
  <c r="AM63" i="6" s="1"/>
  <c r="AO63" i="6" s="1"/>
  <c r="AQ63" i="6" s="1"/>
  <c r="AR63" i="6" s="1"/>
  <c r="AS63" i="6" s="1"/>
  <c r="AT63" i="6" s="1"/>
  <c r="AU63" i="6" s="1"/>
  <c r="AK57" i="6" a="1"/>
  <c r="AK57" i="6" s="1"/>
  <c r="AM57" i="6" s="1"/>
  <c r="AO57" i="6" s="1"/>
  <c r="AQ57" i="6" s="1"/>
  <c r="AR57" i="6" s="1"/>
  <c r="AS57" i="6" s="1"/>
  <c r="AT57" i="6" s="1"/>
  <c r="AU57" i="6" s="1"/>
  <c r="AK76" i="6" a="1"/>
  <c r="AK76" i="6" s="1"/>
  <c r="AM76" i="6" s="1"/>
  <c r="AO76" i="6" s="1"/>
  <c r="AQ76" i="6" s="1"/>
  <c r="AR76" i="6" s="1"/>
  <c r="AS76" i="6" s="1"/>
  <c r="AT76" i="6" s="1"/>
  <c r="AU76" i="6" s="1"/>
  <c r="AK72" i="6" a="1"/>
  <c r="AK72" i="6" s="1"/>
  <c r="AM72" i="6" s="1"/>
  <c r="AO72" i="6" s="1"/>
  <c r="AQ72" i="6" s="1"/>
  <c r="AR72" i="6" s="1"/>
  <c r="AS72" i="6" s="1"/>
  <c r="AT72" i="6" s="1"/>
  <c r="AU72" i="6" s="1"/>
  <c r="AK67" i="6" a="1"/>
  <c r="AK67" i="6" s="1"/>
  <c r="AM67" i="6" s="1"/>
  <c r="AO67" i="6" s="1"/>
  <c r="AQ67" i="6" s="1"/>
  <c r="AR67" i="6" s="1"/>
  <c r="AS67" i="6" s="1"/>
  <c r="AT67" i="6" s="1"/>
  <c r="AU67" i="6" s="1"/>
  <c r="AK66" i="6" a="1"/>
  <c r="AK66" i="6" s="1"/>
  <c r="AM66" i="6" s="1"/>
  <c r="AO66" i="6" s="1"/>
  <c r="AQ66" i="6" s="1"/>
  <c r="AR66" i="6" s="1"/>
  <c r="AS66" i="6" s="1"/>
  <c r="AT66" i="6" s="1"/>
  <c r="AU66" i="6" s="1"/>
  <c r="AK62" i="6" a="1"/>
  <c r="AK62" i="6" s="1"/>
  <c r="AM62" i="6" s="1"/>
  <c r="AO62" i="6" s="1"/>
  <c r="AQ62" i="6" s="1"/>
  <c r="AR62" i="6" s="1"/>
  <c r="AS62" i="6" s="1"/>
  <c r="AT62" i="6" s="1"/>
  <c r="AU62" i="6" s="1"/>
  <c r="AK78" i="6" a="1"/>
  <c r="AK78" i="6" s="1"/>
  <c r="AM78" i="6" s="1"/>
  <c r="AO78" i="6" s="1"/>
  <c r="AQ78" i="6" s="1"/>
  <c r="AR78" i="6" s="1"/>
  <c r="AS78" i="6" s="1"/>
  <c r="AT78" i="6" s="1"/>
  <c r="AU78" i="6" s="1"/>
  <c r="AK64" i="6" a="1"/>
  <c r="AK64" i="6" s="1"/>
  <c r="AM64" i="6" s="1"/>
  <c r="AO64" i="6" s="1"/>
  <c r="AQ64" i="6" s="1"/>
  <c r="AR64" i="6" s="1"/>
  <c r="AS64" i="6" s="1"/>
  <c r="AT64" i="6" s="1"/>
  <c r="AU64" i="6" s="1"/>
  <c r="AK65" i="6" a="1"/>
  <c r="AK65" i="6" s="1"/>
  <c r="AM65" i="6" s="1"/>
  <c r="AO65" i="6" s="1"/>
  <c r="AQ65" i="6" s="1"/>
  <c r="AR65" i="6" s="1"/>
  <c r="AS65" i="6" s="1"/>
  <c r="AT65" i="6" s="1"/>
  <c r="AU65" i="6" s="1"/>
  <c r="AK58" i="6" a="1"/>
  <c r="AK58" i="6" s="1"/>
  <c r="AM58" i="6" s="1"/>
  <c r="AO58" i="6" s="1"/>
  <c r="AQ58" i="6" s="1"/>
  <c r="AR58" i="6" s="1"/>
  <c r="AS58" i="6" s="1"/>
  <c r="AT58" i="6" s="1"/>
  <c r="AU58" i="6" s="1"/>
  <c r="AK73" i="6" a="1"/>
  <c r="AK73" i="6" s="1"/>
  <c r="AM73" i="6" s="1"/>
  <c r="AO73" i="6" s="1"/>
  <c r="AQ73" i="6" s="1"/>
  <c r="AR73" i="6" s="1"/>
  <c r="AS73" i="6" s="1"/>
  <c r="AT73" i="6" s="1"/>
  <c r="AU73" i="6" s="1"/>
  <c r="AK56" i="6" a="1"/>
  <c r="AK56" i="6" s="1"/>
  <c r="AM56" i="6" s="1"/>
  <c r="AO56" i="6" s="1"/>
  <c r="AQ56" i="6" s="1"/>
  <c r="AR56" i="6" s="1"/>
  <c r="AS56" i="6" s="1"/>
  <c r="AT56" i="6" s="1"/>
  <c r="AU56" i="6" s="1"/>
  <c r="AK70" i="6" a="1"/>
  <c r="AK70" i="6" s="1"/>
  <c r="AM70" i="6" s="1"/>
  <c r="AO70" i="6" s="1"/>
  <c r="AQ70" i="6" s="1"/>
  <c r="AR70" i="6" s="1"/>
  <c r="AS70" i="6" s="1"/>
  <c r="AT70" i="6" s="1"/>
  <c r="AU70" i="6" s="1"/>
  <c r="AW70" i="6" s="1"/>
  <c r="BA70" i="6" s="1"/>
  <c r="AK16" i="6" a="1"/>
  <c r="AK16" i="6" s="1"/>
  <c r="AM16" i="6" s="1"/>
  <c r="AO16" i="6" s="1"/>
  <c r="AQ16" i="6" s="1"/>
  <c r="AR16" i="6" s="1"/>
  <c r="AS16" i="6" s="1"/>
  <c r="AT16" i="6" s="1"/>
  <c r="AU16" i="6" s="1"/>
  <c r="AK20" i="6" a="1"/>
  <c r="AK20" i="6" s="1"/>
  <c r="AM20" i="6" s="1"/>
  <c r="AO20" i="6" s="1"/>
  <c r="AQ20" i="6" s="1"/>
  <c r="AR20" i="6" s="1"/>
  <c r="AS20" i="6" s="1"/>
  <c r="AT20" i="6" s="1"/>
  <c r="AU20" i="6" s="1"/>
  <c r="AV20" i="6" s="1"/>
  <c r="AK105" i="6" a="1"/>
  <c r="AK105" i="6" s="1"/>
  <c r="AM105" i="6" s="1"/>
  <c r="AO105" i="6" s="1"/>
  <c r="AQ105" i="6" s="1"/>
  <c r="AR105" i="6" s="1"/>
  <c r="AS105" i="6" s="1"/>
  <c r="AT105" i="6" s="1"/>
  <c r="AU105" i="6" s="1"/>
  <c r="AK103" i="6" a="1"/>
  <c r="AK103" i="6" s="1"/>
  <c r="AM103" i="6" s="1"/>
  <c r="AO103" i="6" s="1"/>
  <c r="AQ103" i="6" s="1"/>
  <c r="AR103" i="6" s="1"/>
  <c r="AS103" i="6" s="1"/>
  <c r="AT103" i="6" s="1"/>
  <c r="AU103" i="6" s="1"/>
  <c r="AK106" i="6" a="1"/>
  <c r="AK106" i="6" s="1"/>
  <c r="AM106" i="6" s="1"/>
  <c r="AO106" i="6" s="1"/>
  <c r="AQ106" i="6" s="1"/>
  <c r="AR106" i="6" s="1"/>
  <c r="AS106" i="6" s="1"/>
  <c r="AT106" i="6" s="1"/>
  <c r="AU106" i="6" s="1"/>
  <c r="AV106" i="6" s="1"/>
  <c r="AK104" i="6" a="1"/>
  <c r="AK104" i="6" s="1"/>
  <c r="AM104" i="6" s="1"/>
  <c r="AO104" i="6" s="1"/>
  <c r="AQ104" i="6" s="1"/>
  <c r="AR104" i="6" s="1"/>
  <c r="AS104" i="6" s="1"/>
  <c r="AT104" i="6" s="1"/>
  <c r="AU104" i="6" s="1"/>
  <c r="AK120" i="6" a="1"/>
  <c r="AK120" i="6" s="1"/>
  <c r="AM120" i="6" s="1"/>
  <c r="AO120" i="6" s="1"/>
  <c r="AQ120" i="6" s="1"/>
  <c r="AR120" i="6" s="1"/>
  <c r="AS120" i="6" s="1"/>
  <c r="AT120" i="6" s="1"/>
  <c r="AU120" i="6" s="1"/>
  <c r="AV120" i="6" s="1"/>
  <c r="AK123" i="6" a="1"/>
  <c r="AK123" i="6" s="1"/>
  <c r="AM123" i="6" s="1"/>
  <c r="AO123" i="6" s="1"/>
  <c r="AQ123" i="6" s="1"/>
  <c r="AR123" i="6" s="1"/>
  <c r="AS123" i="6" s="1"/>
  <c r="AT123" i="6" s="1"/>
  <c r="AU123" i="6" s="1"/>
  <c r="AV123" i="6" s="1"/>
  <c r="AK121" i="6" a="1"/>
  <c r="AK121" i="6" s="1"/>
  <c r="AM121" i="6" s="1"/>
  <c r="AO121" i="6" s="1"/>
  <c r="AQ121" i="6" s="1"/>
  <c r="AR121" i="6" s="1"/>
  <c r="AS121" i="6" s="1"/>
  <c r="AT121" i="6" s="1"/>
  <c r="AU121" i="6" s="1"/>
  <c r="AK122" i="6" a="1"/>
  <c r="AK122" i="6" s="1"/>
  <c r="AM122" i="6" s="1"/>
  <c r="AO122" i="6" s="1"/>
  <c r="AQ122" i="6" s="1"/>
  <c r="AR122" i="6" s="1"/>
  <c r="AS122" i="6" s="1"/>
  <c r="AT122" i="6" s="1"/>
  <c r="AU122" i="6" s="1"/>
  <c r="AV122" i="6" s="1"/>
  <c r="AK98" i="6" a="1"/>
  <c r="AK98" i="6" s="1"/>
  <c r="AM98" i="6" s="1"/>
  <c r="AO98" i="6" s="1"/>
  <c r="AQ98" i="6" s="1"/>
  <c r="AR98" i="6" s="1"/>
  <c r="AS98" i="6" s="1"/>
  <c r="AT98" i="6" s="1"/>
  <c r="AU98" i="6" s="1"/>
  <c r="AW98" i="6" s="1"/>
  <c r="AK96" i="6" a="1"/>
  <c r="AK96" i="6" s="1"/>
  <c r="AM96" i="6" s="1"/>
  <c r="AO96" i="6" s="1"/>
  <c r="AQ96" i="6" s="1"/>
  <c r="AR96" i="6" s="1"/>
  <c r="AS96" i="6" s="1"/>
  <c r="AT96" i="6" s="1"/>
  <c r="AU96" i="6" s="1"/>
  <c r="AK94" i="6" a="1"/>
  <c r="AK94" i="6" s="1"/>
  <c r="AM94" i="6" s="1"/>
  <c r="AO94" i="6" s="1"/>
  <c r="AQ94" i="6" s="1"/>
  <c r="AR94" i="6" s="1"/>
  <c r="AS94" i="6" s="1"/>
  <c r="AT94" i="6" s="1"/>
  <c r="AU94" i="6" s="1"/>
  <c r="AK102" i="6" a="1"/>
  <c r="AK102" i="6" s="1"/>
  <c r="AM102" i="6" s="1"/>
  <c r="AO102" i="6" s="1"/>
  <c r="AQ102" i="6" s="1"/>
  <c r="AR102" i="6" s="1"/>
  <c r="AS102" i="6" s="1"/>
  <c r="AT102" i="6" s="1"/>
  <c r="AU102" i="6" s="1"/>
  <c r="AV102" i="6" s="1"/>
  <c r="AK100" i="6" a="1"/>
  <c r="AK100" i="6" s="1"/>
  <c r="AM100" i="6" s="1"/>
  <c r="AO100" i="6" s="1"/>
  <c r="AQ100" i="6" s="1"/>
  <c r="AR100" i="6" s="1"/>
  <c r="AS100" i="6" s="1"/>
  <c r="AT100" i="6" s="1"/>
  <c r="AU100" i="6" s="1"/>
  <c r="AK93" i="6" a="1"/>
  <c r="AK93" i="6" s="1"/>
  <c r="AM93" i="6" s="1"/>
  <c r="AO93" i="6" s="1"/>
  <c r="AQ93" i="6" s="1"/>
  <c r="AR93" i="6" s="1"/>
  <c r="AS93" i="6" s="1"/>
  <c r="AT93" i="6" s="1"/>
  <c r="AU93" i="6" s="1"/>
  <c r="AK95" i="6" a="1"/>
  <c r="AK95" i="6" s="1"/>
  <c r="AM95" i="6" s="1"/>
  <c r="AO95" i="6" s="1"/>
  <c r="AQ95" i="6" s="1"/>
  <c r="AR95" i="6" s="1"/>
  <c r="AS95" i="6" s="1"/>
  <c r="AT95" i="6" s="1"/>
  <c r="AU95" i="6" s="1"/>
  <c r="AK101" i="6" a="1"/>
  <c r="AK101" i="6" s="1"/>
  <c r="AM101" i="6" s="1"/>
  <c r="AO101" i="6" s="1"/>
  <c r="AQ101" i="6" s="1"/>
  <c r="AR101" i="6" s="1"/>
  <c r="AS101" i="6" s="1"/>
  <c r="AT101" i="6" s="1"/>
  <c r="AU101" i="6" s="1"/>
  <c r="AW101" i="6" s="1"/>
  <c r="BA101" i="6" s="1"/>
  <c r="AK97" i="6" a="1"/>
  <c r="AK97" i="6" s="1"/>
  <c r="AM97" i="6" s="1"/>
  <c r="AO97" i="6" s="1"/>
  <c r="AQ97" i="6" s="1"/>
  <c r="AR97" i="6" s="1"/>
  <c r="AS97" i="6" s="1"/>
  <c r="AT97" i="6" s="1"/>
  <c r="AU97" i="6" s="1"/>
  <c r="AK99" i="6" a="1"/>
  <c r="AK99" i="6" s="1"/>
  <c r="AM99" i="6" s="1"/>
  <c r="AO99" i="6" s="1"/>
  <c r="AQ99" i="6" s="1"/>
  <c r="AR99" i="6" s="1"/>
  <c r="AS99" i="6" s="1"/>
  <c r="AT99" i="6" s="1"/>
  <c r="AU99" i="6" s="1"/>
  <c r="AK119" i="6" a="1"/>
  <c r="AK119" i="6" s="1"/>
  <c r="AM119" i="6" s="1"/>
  <c r="AO119" i="6" s="1"/>
  <c r="AQ119" i="6" s="1"/>
  <c r="AR119" i="6" s="1"/>
  <c r="AS119" i="6" s="1"/>
  <c r="AT119" i="6" s="1"/>
  <c r="AU119" i="6" s="1"/>
  <c r="AK114" i="6" a="1"/>
  <c r="AK114" i="6" s="1"/>
  <c r="AM114" i="6" s="1"/>
  <c r="AO114" i="6" s="1"/>
  <c r="AQ114" i="6" s="1"/>
  <c r="AR114" i="6" s="1"/>
  <c r="AS114" i="6" s="1"/>
  <c r="AT114" i="6" s="1"/>
  <c r="AU114" i="6" s="1"/>
  <c r="AV114" i="6" s="1"/>
  <c r="AK117" i="6" a="1"/>
  <c r="AK117" i="6" s="1"/>
  <c r="AM117" i="6" s="1"/>
  <c r="AO117" i="6" s="1"/>
  <c r="AQ117" i="6" s="1"/>
  <c r="AR117" i="6" s="1"/>
  <c r="AS117" i="6" s="1"/>
  <c r="AT117" i="6" s="1"/>
  <c r="AU117" i="6" s="1"/>
  <c r="AV117" i="6" s="1"/>
  <c r="AK116" i="6" a="1"/>
  <c r="AK116" i="6" s="1"/>
  <c r="AM116" i="6" s="1"/>
  <c r="AO116" i="6" s="1"/>
  <c r="AQ116" i="6" s="1"/>
  <c r="AR116" i="6" s="1"/>
  <c r="AS116" i="6" s="1"/>
  <c r="AT116" i="6" s="1"/>
  <c r="AU116" i="6" s="1"/>
  <c r="AV116" i="6" s="1"/>
  <c r="AK118" i="6" a="1"/>
  <c r="AK118" i="6" s="1"/>
  <c r="AM118" i="6" s="1"/>
  <c r="AO118" i="6" s="1"/>
  <c r="AQ118" i="6" s="1"/>
  <c r="AR118" i="6" s="1"/>
  <c r="AS118" i="6" s="1"/>
  <c r="AT118" i="6" s="1"/>
  <c r="AU118" i="6" s="1"/>
  <c r="AK115" i="6" a="1"/>
  <c r="AK115" i="6" s="1"/>
  <c r="AM115" i="6" s="1"/>
  <c r="AO115" i="6" s="1"/>
  <c r="AQ115" i="6" s="1"/>
  <c r="AR115" i="6" s="1"/>
  <c r="AS115" i="6" s="1"/>
  <c r="AT115" i="6" s="1"/>
  <c r="AU115" i="6" s="1"/>
  <c r="AV115" i="6" s="1"/>
  <c r="AK129" i="6" a="1"/>
  <c r="AK129" i="6" s="1"/>
  <c r="AM129" i="6" s="1"/>
  <c r="AO129" i="6" s="1"/>
  <c r="AQ129" i="6" s="1"/>
  <c r="AR129" i="6" s="1"/>
  <c r="AS129" i="6" s="1"/>
  <c r="AT129" i="6" s="1"/>
  <c r="AU129" i="6" s="1"/>
  <c r="AV129" i="6" s="1"/>
  <c r="AK132" i="6" a="1"/>
  <c r="AK132" i="6" s="1"/>
  <c r="AM132" i="6" s="1"/>
  <c r="AO132" i="6" s="1"/>
  <c r="AQ132" i="6" s="1"/>
  <c r="AR132" i="6" s="1"/>
  <c r="AS132" i="6" s="1"/>
  <c r="AT132" i="6" s="1"/>
  <c r="AU132" i="6" s="1"/>
  <c r="AK124" i="6" a="1"/>
  <c r="AK124" i="6" s="1"/>
  <c r="AM124" i="6" s="1"/>
  <c r="AO124" i="6" s="1"/>
  <c r="AQ124" i="6" s="1"/>
  <c r="AR124" i="6" s="1"/>
  <c r="AS124" i="6" s="1"/>
  <c r="AT124" i="6" s="1"/>
  <c r="AU124" i="6" s="1"/>
  <c r="AV124" i="6" s="1"/>
  <c r="AK126" i="6" a="1"/>
  <c r="AK126" i="6" s="1"/>
  <c r="AM126" i="6" s="1"/>
  <c r="AO126" i="6" s="1"/>
  <c r="AQ126" i="6" s="1"/>
  <c r="AR126" i="6" s="1"/>
  <c r="AS126" i="6" s="1"/>
  <c r="AT126" i="6" s="1"/>
  <c r="AU126" i="6" s="1"/>
  <c r="AV126" i="6" s="1"/>
  <c r="AK131" i="6" a="1"/>
  <c r="AK131" i="6" s="1"/>
  <c r="AM131" i="6" s="1"/>
  <c r="AO131" i="6" s="1"/>
  <c r="AQ131" i="6" s="1"/>
  <c r="AR131" i="6" s="1"/>
  <c r="AS131" i="6" s="1"/>
  <c r="AT131" i="6" s="1"/>
  <c r="AU131" i="6" s="1"/>
  <c r="AV131" i="6" s="1"/>
  <c r="AK127" i="6" a="1"/>
  <c r="AK127" i="6" s="1"/>
  <c r="AM127" i="6" s="1"/>
  <c r="AO127" i="6" s="1"/>
  <c r="AQ127" i="6" s="1"/>
  <c r="AR127" i="6" s="1"/>
  <c r="AS127" i="6" s="1"/>
  <c r="AT127" i="6" s="1"/>
  <c r="AU127" i="6" s="1"/>
  <c r="AV127" i="6" s="1"/>
  <c r="AK125" i="6" a="1"/>
  <c r="AK125" i="6" s="1"/>
  <c r="AM125" i="6" s="1"/>
  <c r="AO125" i="6" s="1"/>
  <c r="AQ125" i="6" s="1"/>
  <c r="AR125" i="6" s="1"/>
  <c r="AS125" i="6" s="1"/>
  <c r="AT125" i="6" s="1"/>
  <c r="AU125" i="6" s="1"/>
  <c r="AV125" i="6" s="1"/>
  <c r="AK130" i="6" a="1"/>
  <c r="AK130" i="6" s="1"/>
  <c r="AM130" i="6" s="1"/>
  <c r="AO130" i="6" s="1"/>
  <c r="AQ130" i="6" s="1"/>
  <c r="AR130" i="6" s="1"/>
  <c r="AS130" i="6" s="1"/>
  <c r="AT130" i="6" s="1"/>
  <c r="AU130" i="6" s="1"/>
  <c r="AV130" i="6" s="1"/>
  <c r="AK128" i="6" a="1"/>
  <c r="AK128" i="6" s="1"/>
  <c r="AM128" i="6" s="1"/>
  <c r="AO128" i="6" s="1"/>
  <c r="AQ128" i="6" s="1"/>
  <c r="AR128" i="6" s="1"/>
  <c r="AS128" i="6" s="1"/>
  <c r="AT128" i="6" s="1"/>
  <c r="AU128" i="6" s="1"/>
  <c r="AV128" i="6" s="1"/>
  <c r="AK133" i="6" a="1"/>
  <c r="AK133" i="6" s="1"/>
  <c r="AM133" i="6" s="1"/>
  <c r="AO133" i="6" s="1"/>
  <c r="AQ133" i="6" s="1"/>
  <c r="AR133" i="6" s="1"/>
  <c r="AS133" i="6" s="1"/>
  <c r="AT133" i="6" s="1"/>
  <c r="AU133" i="6" s="1"/>
  <c r="AV133" i="6" s="1"/>
  <c r="AY76" i="14" l="1"/>
  <c r="AY109" i="14"/>
  <c r="AX78" i="14"/>
  <c r="BA132" i="19"/>
  <c r="BB132" i="19"/>
  <c r="BA131" i="19"/>
  <c r="BB131" i="19"/>
  <c r="BA130" i="19"/>
  <c r="BB130" i="19"/>
  <c r="BA129" i="19"/>
  <c r="BB129" i="19"/>
  <c r="BA128" i="19"/>
  <c r="BB128" i="19"/>
  <c r="BB127" i="19"/>
  <c r="BA127" i="19"/>
  <c r="T15" i="17"/>
  <c r="V15" i="17" s="1"/>
  <c r="W15" i="17" s="1"/>
  <c r="X15" i="17" s="1"/>
  <c r="Y15" i="17" s="1"/>
  <c r="Z15" i="17" s="1"/>
  <c r="AB15" i="17" s="1"/>
  <c r="AD15" i="17" s="1"/>
  <c r="AF15" i="17" s="1"/>
  <c r="AG15" i="17" s="1"/>
  <c r="AH15" i="17" s="1"/>
  <c r="AI15" i="17" s="1"/>
  <c r="AK15" i="17" s="1"/>
  <c r="AL15" i="17" s="1"/>
  <c r="AM15" i="17" s="1"/>
  <c r="AN15" i="17" s="1"/>
  <c r="AP15" i="17" s="1"/>
  <c r="AR15" i="17" s="1"/>
  <c r="AT15" i="17" s="1"/>
  <c r="AZ15" i="17"/>
  <c r="AX149" i="22"/>
  <c r="AY149" i="22"/>
  <c r="BA120" i="22"/>
  <c r="AY117" i="22"/>
  <c r="AX117" i="22"/>
  <c r="AY129" i="22"/>
  <c r="AX129" i="22"/>
  <c r="AY105" i="22"/>
  <c r="AX105" i="22"/>
  <c r="AY20" i="22"/>
  <c r="AX20" i="22"/>
  <c r="AY118" i="22"/>
  <c r="AX118" i="22"/>
  <c r="AZ91" i="22"/>
  <c r="BA91" i="22"/>
  <c r="F28" i="22"/>
  <c r="J28" i="22" s="1"/>
  <c r="R25" i="22"/>
  <c r="T25" i="22" s="1"/>
  <c r="U25" i="22" s="1"/>
  <c r="W25" i="22" s="1"/>
  <c r="X25" i="22" s="1"/>
  <c r="Y25" i="22" s="1"/>
  <c r="Z25" i="22" s="1"/>
  <c r="AA25" i="22" s="1"/>
  <c r="AC25" i="22" s="1"/>
  <c r="AE25" i="22" s="1"/>
  <c r="AG25" i="22" s="1"/>
  <c r="AH25" i="22" s="1"/>
  <c r="AI25" i="22" s="1"/>
  <c r="AJ25" i="22" s="1"/>
  <c r="AL25" i="22" s="1"/>
  <c r="AM25" i="22" s="1"/>
  <c r="AN25" i="22" s="1"/>
  <c r="AO25" i="22" s="1"/>
  <c r="AQ25" i="22" s="1"/>
  <c r="AS25" i="22" s="1"/>
  <c r="AU25" i="22" s="1"/>
  <c r="AV25" i="22" s="1"/>
  <c r="AW25" i="22" s="1"/>
  <c r="AY23" i="22"/>
  <c r="AX23" i="22"/>
  <c r="AY37" i="22"/>
  <c r="AX37" i="22"/>
  <c r="F24" i="22"/>
  <c r="J24" i="22" s="1"/>
  <c r="R21" i="22"/>
  <c r="T21" i="22" s="1"/>
  <c r="U21" i="22" s="1"/>
  <c r="W21" i="22" s="1"/>
  <c r="X21" i="22" s="1"/>
  <c r="Y21" i="22" s="1"/>
  <c r="Z21" i="22" s="1"/>
  <c r="AA21" i="22" s="1"/>
  <c r="AC21" i="22" s="1"/>
  <c r="AE21" i="22" s="1"/>
  <c r="AG21" i="22" s="1"/>
  <c r="AH21" i="22" s="1"/>
  <c r="AI21" i="22" s="1"/>
  <c r="AJ21" i="22" s="1"/>
  <c r="AL21" i="22" s="1"/>
  <c r="AM21" i="22" s="1"/>
  <c r="AN21" i="22" s="1"/>
  <c r="AO21" i="22" s="1"/>
  <c r="AQ21" i="22" s="1"/>
  <c r="AS21" i="22" s="1"/>
  <c r="AU21" i="22" s="1"/>
  <c r="AV21" i="22" s="1"/>
  <c r="AW21" i="22" s="1"/>
  <c r="AY78" i="22"/>
  <c r="AX78" i="22"/>
  <c r="F29" i="22"/>
  <c r="J29" i="22" s="1"/>
  <c r="R19" i="22"/>
  <c r="T19" i="22" s="1"/>
  <c r="U19" i="22" s="1"/>
  <c r="W19" i="22" s="1"/>
  <c r="X19" i="22" s="1"/>
  <c r="Y19" i="22" s="1"/>
  <c r="Z19" i="22" s="1"/>
  <c r="AA19" i="22" s="1"/>
  <c r="AC19" i="22" s="1"/>
  <c r="AE19" i="22" s="1"/>
  <c r="AG19" i="22" s="1"/>
  <c r="AH19" i="22" s="1"/>
  <c r="AI19" i="22" s="1"/>
  <c r="AJ19" i="22" s="1"/>
  <c r="AL19" i="22" s="1"/>
  <c r="AM19" i="22" s="1"/>
  <c r="AN19" i="22" s="1"/>
  <c r="AO19" i="22" s="1"/>
  <c r="AQ19" i="22" s="1"/>
  <c r="AS19" i="22" s="1"/>
  <c r="AU19" i="22" s="1"/>
  <c r="AV19" i="22" s="1"/>
  <c r="AW19" i="22" s="1"/>
  <c r="AY132" i="22"/>
  <c r="AX132" i="22"/>
  <c r="AY143" i="22"/>
  <c r="AZ143" i="22" s="1"/>
  <c r="AX143" i="22"/>
  <c r="BB59" i="22"/>
  <c r="AZ59" i="22"/>
  <c r="BA59" i="22"/>
  <c r="AZ61" i="22"/>
  <c r="BB61" i="22"/>
  <c r="BA61" i="22"/>
  <c r="BA62" i="22"/>
  <c r="AZ62" i="22"/>
  <c r="AZ63" i="22"/>
  <c r="BA63" i="22"/>
  <c r="BA65" i="22"/>
  <c r="AZ65" i="22"/>
  <c r="AZ66" i="22"/>
  <c r="BA66" i="22"/>
  <c r="BA67" i="22"/>
  <c r="AZ67" i="22"/>
  <c r="BA69" i="22"/>
  <c r="AZ69" i="22"/>
  <c r="AY71" i="22"/>
  <c r="AX71" i="22"/>
  <c r="AZ73" i="22"/>
  <c r="BA73" i="22"/>
  <c r="AY4" i="22"/>
  <c r="AX4" i="22"/>
  <c r="AX26" i="22"/>
  <c r="AY26" i="22"/>
  <c r="AY30" i="22"/>
  <c r="AX30" i="22"/>
  <c r="AX33" i="22"/>
  <c r="AY33" i="22"/>
  <c r="AY157" i="22"/>
  <c r="AX157" i="22"/>
  <c r="AY159" i="22"/>
  <c r="AX159" i="22"/>
  <c r="BA13" i="22"/>
  <c r="AZ13" i="22"/>
  <c r="BA14" i="22"/>
  <c r="BB14" i="22"/>
  <c r="BF14" i="22" s="1"/>
  <c r="AZ14" i="22"/>
  <c r="BA15" i="22"/>
  <c r="AZ15" i="22"/>
  <c r="AX17" i="22"/>
  <c r="AY17" i="22"/>
  <c r="F31" i="22"/>
  <c r="J31" i="22" s="1"/>
  <c r="R18" i="22"/>
  <c r="T18" i="22" s="1"/>
  <c r="U18" i="22" s="1"/>
  <c r="W18" i="22" s="1"/>
  <c r="X18" i="22" s="1"/>
  <c r="Y18" i="22" s="1"/>
  <c r="Z18" i="22" s="1"/>
  <c r="AA18" i="22" s="1"/>
  <c r="AC18" i="22" s="1"/>
  <c r="AE18" i="22" s="1"/>
  <c r="AG18" i="22" s="1"/>
  <c r="AH18" i="22" s="1"/>
  <c r="AI18" i="22" s="1"/>
  <c r="AJ18" i="22" s="1"/>
  <c r="AL18" i="22" s="1"/>
  <c r="AM18" i="22" s="1"/>
  <c r="AN18" i="22" s="1"/>
  <c r="AO18" i="22" s="1"/>
  <c r="AQ18" i="22" s="1"/>
  <c r="AS18" i="22" s="1"/>
  <c r="AU18" i="22" s="1"/>
  <c r="AV18" i="22" s="1"/>
  <c r="AW18" i="22" s="1"/>
  <c r="R49" i="22"/>
  <c r="T49" i="22" s="1"/>
  <c r="U49" i="22" s="1"/>
  <c r="W49" i="22" s="1"/>
  <c r="X49" i="22" s="1"/>
  <c r="Y49" i="22" s="1"/>
  <c r="Z49" i="22" s="1"/>
  <c r="AA49" i="22" s="1"/>
  <c r="AC49" i="22" s="1"/>
  <c r="AE49" i="22" s="1"/>
  <c r="AG49" i="22" s="1"/>
  <c r="AH49" i="22" s="1"/>
  <c r="AI49" i="22" s="1"/>
  <c r="AJ49" i="22" s="1"/>
  <c r="AL49" i="22" s="1"/>
  <c r="AM49" i="22" s="1"/>
  <c r="AN49" i="22" s="1"/>
  <c r="AO49" i="22" s="1"/>
  <c r="AQ49" i="22" s="1"/>
  <c r="AS49" i="22" s="1"/>
  <c r="AU49" i="22" s="1"/>
  <c r="AV49" i="22" s="1"/>
  <c r="AW49" i="22" s="1"/>
  <c r="F135" i="22"/>
  <c r="J135" i="22" s="1"/>
  <c r="P47" i="22"/>
  <c r="O47" i="22"/>
  <c r="N47" i="22"/>
  <c r="F124" i="22"/>
  <c r="J124" i="22" s="1"/>
  <c r="R121" i="22"/>
  <c r="T121" i="22" s="1"/>
  <c r="U121" i="22" s="1"/>
  <c r="W121" i="22" s="1"/>
  <c r="X121" i="22" s="1"/>
  <c r="Y121" i="22" s="1"/>
  <c r="Z121" i="22" s="1"/>
  <c r="AA121" i="22" s="1"/>
  <c r="AC121" i="22" s="1"/>
  <c r="AE121" i="22" s="1"/>
  <c r="AG121" i="22" s="1"/>
  <c r="AH121" i="22" s="1"/>
  <c r="AI121" i="22" s="1"/>
  <c r="AJ121" i="22" s="1"/>
  <c r="AL121" i="22" s="1"/>
  <c r="AM121" i="22" s="1"/>
  <c r="AN121" i="22" s="1"/>
  <c r="AO121" i="22" s="1"/>
  <c r="AQ121" i="22" s="1"/>
  <c r="AS121" i="22" s="1"/>
  <c r="AU121" i="22" s="1"/>
  <c r="AV121" i="22" s="1"/>
  <c r="AW121" i="22" s="1"/>
  <c r="R127" i="22"/>
  <c r="T127" i="22" s="1"/>
  <c r="U127" i="22" s="1"/>
  <c r="W127" i="22" s="1"/>
  <c r="X127" i="22" s="1"/>
  <c r="Y127" i="22" s="1"/>
  <c r="Z127" i="22" s="1"/>
  <c r="AA127" i="22" s="1"/>
  <c r="AC127" i="22" s="1"/>
  <c r="AE127" i="22" s="1"/>
  <c r="AG127" i="22" s="1"/>
  <c r="AH127" i="22" s="1"/>
  <c r="AI127" i="22" s="1"/>
  <c r="AJ127" i="22" s="1"/>
  <c r="AL127" i="22" s="1"/>
  <c r="AM127" i="22" s="1"/>
  <c r="AN127" i="22" s="1"/>
  <c r="AO127" i="22" s="1"/>
  <c r="AQ127" i="22" s="1"/>
  <c r="AS127" i="22" s="1"/>
  <c r="AU127" i="22" s="1"/>
  <c r="AV127" i="22" s="1"/>
  <c r="AW127" i="22" s="1"/>
  <c r="F130" i="22"/>
  <c r="J130" i="22" s="1"/>
  <c r="AY27" i="22"/>
  <c r="AX27" i="22"/>
  <c r="AX87" i="22"/>
  <c r="AY87" i="22"/>
  <c r="BB74" i="22"/>
  <c r="BF74" i="22" s="1"/>
  <c r="BA74" i="22"/>
  <c r="AZ74" i="22"/>
  <c r="BA72" i="22"/>
  <c r="AZ72" i="22"/>
  <c r="BA70" i="22"/>
  <c r="AZ70" i="22"/>
  <c r="BA68" i="22"/>
  <c r="AZ68" i="22"/>
  <c r="AZ64" i="22"/>
  <c r="BA64" i="22"/>
  <c r="BB64" i="22"/>
  <c r="BF64" i="22" s="1"/>
  <c r="BA60" i="22"/>
  <c r="AZ60" i="22"/>
  <c r="AY2" i="22"/>
  <c r="BA2" i="22" s="1"/>
  <c r="AX2" i="22"/>
  <c r="AZ2" i="22" s="1"/>
  <c r="AZ160" i="21"/>
  <c r="BA160" i="21"/>
  <c r="AZ155" i="21"/>
  <c r="BA155" i="21"/>
  <c r="AZ153" i="21"/>
  <c r="BA153" i="21"/>
  <c r="F159" i="21"/>
  <c r="J159" i="21" s="1"/>
  <c r="T151" i="21"/>
  <c r="V151" i="21" s="1"/>
  <c r="W151" i="21" s="1"/>
  <c r="Y151" i="21" s="1"/>
  <c r="Z151" i="21" s="1"/>
  <c r="AA151" i="21" s="1"/>
  <c r="AB151" i="21" s="1"/>
  <c r="AC151" i="21" s="1"/>
  <c r="AE151" i="21" s="1"/>
  <c r="AG151" i="21" s="1"/>
  <c r="AI151" i="21" s="1"/>
  <c r="AJ151" i="21" s="1"/>
  <c r="AK151" i="21" s="1"/>
  <c r="AL151" i="21" s="1"/>
  <c r="AN151" i="21" s="1"/>
  <c r="AO151" i="21" s="1"/>
  <c r="AP151" i="21" s="1"/>
  <c r="AQ151" i="21" s="1"/>
  <c r="AS151" i="21" s="1"/>
  <c r="AU151" i="21" s="1"/>
  <c r="AW151" i="21" s="1"/>
  <c r="AX151" i="21" s="1"/>
  <c r="AY151" i="21" s="1"/>
  <c r="T149" i="21"/>
  <c r="V149" i="21" s="1"/>
  <c r="W149" i="21" s="1"/>
  <c r="Y149" i="21" s="1"/>
  <c r="Z149" i="21" s="1"/>
  <c r="AA149" i="21" s="1"/>
  <c r="AB149" i="21" s="1"/>
  <c r="AC149" i="21" s="1"/>
  <c r="AE149" i="21" s="1"/>
  <c r="AG149" i="21" s="1"/>
  <c r="AI149" i="21" s="1"/>
  <c r="AJ149" i="21" s="1"/>
  <c r="AK149" i="21" s="1"/>
  <c r="AL149" i="21" s="1"/>
  <c r="AN149" i="21" s="1"/>
  <c r="AO149" i="21" s="1"/>
  <c r="AP149" i="21" s="1"/>
  <c r="AQ149" i="21" s="1"/>
  <c r="AS149" i="21" s="1"/>
  <c r="AU149" i="21" s="1"/>
  <c r="AW149" i="21" s="1"/>
  <c r="AX149" i="21" s="1"/>
  <c r="AY149" i="21" s="1"/>
  <c r="F157" i="21"/>
  <c r="J157" i="21" s="1"/>
  <c r="BA132" i="21"/>
  <c r="AZ132" i="21"/>
  <c r="AZ129" i="21"/>
  <c r="BA129" i="21"/>
  <c r="BA126" i="21"/>
  <c r="AZ126" i="21"/>
  <c r="AZ123" i="21"/>
  <c r="BA123" i="21"/>
  <c r="AZ120" i="21"/>
  <c r="BA120" i="21"/>
  <c r="BA117" i="21"/>
  <c r="AZ117" i="21"/>
  <c r="BA116" i="21"/>
  <c r="AZ116" i="21"/>
  <c r="AZ115" i="21"/>
  <c r="BA115" i="21"/>
  <c r="BA114" i="21"/>
  <c r="AZ114" i="21"/>
  <c r="BA113" i="21"/>
  <c r="AZ113" i="21"/>
  <c r="BA112" i="21"/>
  <c r="AZ112" i="21"/>
  <c r="BA111" i="21"/>
  <c r="AZ111" i="21"/>
  <c r="AZ110" i="21"/>
  <c r="BA110" i="21"/>
  <c r="BA109" i="21"/>
  <c r="AZ109" i="21"/>
  <c r="AZ108" i="21"/>
  <c r="BA108" i="21"/>
  <c r="BA107" i="21"/>
  <c r="AZ107" i="21"/>
  <c r="BA106" i="21"/>
  <c r="AZ106" i="21"/>
  <c r="BA105" i="21"/>
  <c r="AZ105" i="21"/>
  <c r="BA104" i="21"/>
  <c r="AZ104" i="21"/>
  <c r="AZ103" i="21"/>
  <c r="BA103" i="21"/>
  <c r="BA102" i="21"/>
  <c r="AZ102" i="21"/>
  <c r="BA101" i="21"/>
  <c r="AZ101" i="21"/>
  <c r="BA100" i="21"/>
  <c r="AZ100" i="21"/>
  <c r="BA99" i="21"/>
  <c r="AZ99" i="21"/>
  <c r="BA98" i="21"/>
  <c r="AZ98" i="21"/>
  <c r="AZ97" i="21"/>
  <c r="BA97" i="21"/>
  <c r="BA96" i="21"/>
  <c r="AZ96" i="21"/>
  <c r="BA95" i="21"/>
  <c r="AZ95" i="21"/>
  <c r="BA94" i="21"/>
  <c r="AZ94" i="21"/>
  <c r="AZ93" i="21"/>
  <c r="BA93" i="21"/>
  <c r="BC92" i="21"/>
  <c r="BB92" i="21"/>
  <c r="AZ91" i="21"/>
  <c r="BA91" i="21"/>
  <c r="AZ90" i="21"/>
  <c r="BA90" i="21"/>
  <c r="AZ89" i="21"/>
  <c r="BA89" i="21"/>
  <c r="AZ88" i="21"/>
  <c r="BA88" i="21"/>
  <c r="AZ87" i="21"/>
  <c r="BA87" i="21"/>
  <c r="AZ86" i="21"/>
  <c r="BA86" i="21"/>
  <c r="AZ85" i="21"/>
  <c r="BA85" i="21"/>
  <c r="AZ84" i="21"/>
  <c r="BA84" i="21"/>
  <c r="AZ83" i="21"/>
  <c r="BA83" i="21"/>
  <c r="AZ82" i="21"/>
  <c r="BA82" i="21"/>
  <c r="AZ81" i="21"/>
  <c r="BA81" i="21"/>
  <c r="AZ80" i="21"/>
  <c r="BA80" i="21"/>
  <c r="AZ79" i="21"/>
  <c r="BA79" i="21"/>
  <c r="AZ78" i="21"/>
  <c r="BA78" i="21"/>
  <c r="AZ77" i="21"/>
  <c r="BA77" i="21"/>
  <c r="AZ76" i="21"/>
  <c r="BA76" i="21"/>
  <c r="AZ75" i="21"/>
  <c r="BA75" i="21"/>
  <c r="AZ74" i="21"/>
  <c r="BA74" i="21"/>
  <c r="AZ73" i="21"/>
  <c r="BA73" i="21"/>
  <c r="AZ72" i="21"/>
  <c r="BA72" i="21"/>
  <c r="AZ71" i="21"/>
  <c r="BA71" i="21"/>
  <c r="AZ70" i="21"/>
  <c r="BA70" i="21"/>
  <c r="AZ69" i="21"/>
  <c r="BA69" i="21"/>
  <c r="AZ68" i="21"/>
  <c r="BA68" i="21"/>
  <c r="AZ67" i="21"/>
  <c r="BA67" i="21"/>
  <c r="AZ66" i="21"/>
  <c r="BA66" i="21"/>
  <c r="AZ65" i="21"/>
  <c r="BA65" i="21"/>
  <c r="AZ64" i="21"/>
  <c r="BA64" i="21"/>
  <c r="AZ63" i="21"/>
  <c r="BA63" i="21"/>
  <c r="AZ62" i="21"/>
  <c r="BA62" i="21"/>
  <c r="AZ61" i="21"/>
  <c r="BA61" i="21"/>
  <c r="AZ60" i="21"/>
  <c r="BA60" i="21"/>
  <c r="AZ59" i="21"/>
  <c r="BA59" i="21"/>
  <c r="AZ58" i="21"/>
  <c r="BA58" i="21"/>
  <c r="AZ57" i="21"/>
  <c r="BA57" i="21"/>
  <c r="AZ56" i="21"/>
  <c r="BA56" i="21"/>
  <c r="AZ55" i="21"/>
  <c r="BA55" i="21"/>
  <c r="AZ54" i="21"/>
  <c r="BA54" i="21"/>
  <c r="AZ53" i="21"/>
  <c r="BA53" i="21"/>
  <c r="AZ52" i="21"/>
  <c r="BA52" i="21"/>
  <c r="AZ51" i="21"/>
  <c r="BA51" i="21"/>
  <c r="AZ46" i="21"/>
  <c r="BA46" i="21"/>
  <c r="AZ45" i="21"/>
  <c r="BA45" i="21"/>
  <c r="AZ44" i="21"/>
  <c r="BA44" i="21"/>
  <c r="AZ43" i="21"/>
  <c r="BA43" i="21"/>
  <c r="AZ42" i="21"/>
  <c r="BA42" i="21"/>
  <c r="AZ41" i="21"/>
  <c r="BA41" i="21"/>
  <c r="AZ40" i="21"/>
  <c r="BA40" i="21"/>
  <c r="AZ39" i="21"/>
  <c r="BA39" i="21"/>
  <c r="AZ38" i="21"/>
  <c r="BA38" i="21"/>
  <c r="AZ37" i="21"/>
  <c r="BA37" i="21"/>
  <c r="AZ36" i="21"/>
  <c r="BA36" i="21"/>
  <c r="AZ33" i="21"/>
  <c r="BA33" i="21"/>
  <c r="AZ30" i="21"/>
  <c r="BA30" i="21"/>
  <c r="F47" i="21"/>
  <c r="J47" i="21" s="1"/>
  <c r="T27" i="21"/>
  <c r="V27" i="21" s="1"/>
  <c r="W27" i="21" s="1"/>
  <c r="Y27" i="21" s="1"/>
  <c r="Z27" i="21" s="1"/>
  <c r="AA27" i="21" s="1"/>
  <c r="AB27" i="21" s="1"/>
  <c r="AC27" i="21" s="1"/>
  <c r="AE27" i="21" s="1"/>
  <c r="AG27" i="21" s="1"/>
  <c r="AI27" i="21" s="1"/>
  <c r="AJ27" i="21" s="1"/>
  <c r="AK27" i="21" s="1"/>
  <c r="AL27" i="21" s="1"/>
  <c r="AN27" i="21" s="1"/>
  <c r="AO27" i="21" s="1"/>
  <c r="AP27" i="21" s="1"/>
  <c r="AQ27" i="21" s="1"/>
  <c r="AS27" i="21" s="1"/>
  <c r="AU27" i="21" s="1"/>
  <c r="AW27" i="21" s="1"/>
  <c r="AX27" i="21" s="1"/>
  <c r="AY27" i="21" s="1"/>
  <c r="F49" i="21"/>
  <c r="J49" i="21" s="1"/>
  <c r="T26" i="21"/>
  <c r="V26" i="21" s="1"/>
  <c r="W26" i="21" s="1"/>
  <c r="Y26" i="21" s="1"/>
  <c r="Z26" i="21" s="1"/>
  <c r="AA26" i="21" s="1"/>
  <c r="AB26" i="21" s="1"/>
  <c r="AC26" i="21" s="1"/>
  <c r="AE26" i="21" s="1"/>
  <c r="AG26" i="21" s="1"/>
  <c r="AI26" i="21" s="1"/>
  <c r="AJ26" i="21" s="1"/>
  <c r="AK26" i="21" s="1"/>
  <c r="AL26" i="21" s="1"/>
  <c r="AN26" i="21" s="1"/>
  <c r="AO26" i="21" s="1"/>
  <c r="AP26" i="21" s="1"/>
  <c r="AQ26" i="21" s="1"/>
  <c r="AS26" i="21" s="1"/>
  <c r="AU26" i="21" s="1"/>
  <c r="AW26" i="21" s="1"/>
  <c r="AX26" i="21" s="1"/>
  <c r="AY26" i="21" s="1"/>
  <c r="T25" i="21"/>
  <c r="V25" i="21" s="1"/>
  <c r="W25" i="21" s="1"/>
  <c r="Y25" i="21" s="1"/>
  <c r="Z25" i="21" s="1"/>
  <c r="AA25" i="21" s="1"/>
  <c r="AB25" i="21" s="1"/>
  <c r="AC25" i="21" s="1"/>
  <c r="AE25" i="21" s="1"/>
  <c r="AG25" i="21" s="1"/>
  <c r="AI25" i="21" s="1"/>
  <c r="AJ25" i="21" s="1"/>
  <c r="AK25" i="21" s="1"/>
  <c r="AL25" i="21" s="1"/>
  <c r="AN25" i="21" s="1"/>
  <c r="AO25" i="21" s="1"/>
  <c r="AP25" i="21" s="1"/>
  <c r="AQ25" i="21" s="1"/>
  <c r="AS25" i="21" s="1"/>
  <c r="AU25" i="21" s="1"/>
  <c r="AW25" i="21" s="1"/>
  <c r="AX25" i="21" s="1"/>
  <c r="AY25" i="21" s="1"/>
  <c r="F28" i="21"/>
  <c r="J28" i="21" s="1"/>
  <c r="AZ23" i="21"/>
  <c r="BA23" i="21"/>
  <c r="AZ22" i="21"/>
  <c r="BA22" i="21"/>
  <c r="T21" i="21"/>
  <c r="V21" i="21" s="1"/>
  <c r="W21" i="21" s="1"/>
  <c r="Y21" i="21" s="1"/>
  <c r="Z21" i="21" s="1"/>
  <c r="AA21" i="21" s="1"/>
  <c r="AB21" i="21" s="1"/>
  <c r="AC21" i="21" s="1"/>
  <c r="AE21" i="21" s="1"/>
  <c r="AG21" i="21" s="1"/>
  <c r="AI21" i="21" s="1"/>
  <c r="AJ21" i="21" s="1"/>
  <c r="AK21" i="21" s="1"/>
  <c r="AL21" i="21" s="1"/>
  <c r="AN21" i="21" s="1"/>
  <c r="AO21" i="21" s="1"/>
  <c r="AP21" i="21" s="1"/>
  <c r="AQ21" i="21" s="1"/>
  <c r="AS21" i="21" s="1"/>
  <c r="AU21" i="21" s="1"/>
  <c r="AW21" i="21" s="1"/>
  <c r="AX21" i="21" s="1"/>
  <c r="AY21" i="21" s="1"/>
  <c r="F24" i="21"/>
  <c r="J24" i="21" s="1"/>
  <c r="AZ20" i="21"/>
  <c r="BA20" i="21"/>
  <c r="T19" i="21"/>
  <c r="V19" i="21" s="1"/>
  <c r="W19" i="21" s="1"/>
  <c r="Y19" i="21" s="1"/>
  <c r="Z19" i="21" s="1"/>
  <c r="AA19" i="21" s="1"/>
  <c r="AB19" i="21" s="1"/>
  <c r="AC19" i="21" s="1"/>
  <c r="AE19" i="21" s="1"/>
  <c r="AG19" i="21" s="1"/>
  <c r="AI19" i="21" s="1"/>
  <c r="AJ19" i="21" s="1"/>
  <c r="AK19" i="21" s="1"/>
  <c r="AL19" i="21" s="1"/>
  <c r="AN19" i="21" s="1"/>
  <c r="AO19" i="21" s="1"/>
  <c r="AP19" i="21" s="1"/>
  <c r="AQ19" i="21" s="1"/>
  <c r="AS19" i="21" s="1"/>
  <c r="AU19" i="21" s="1"/>
  <c r="AW19" i="21" s="1"/>
  <c r="AX19" i="21" s="1"/>
  <c r="AY19" i="21" s="1"/>
  <c r="F29" i="21"/>
  <c r="J29" i="21" s="1"/>
  <c r="T18" i="21"/>
  <c r="V18" i="21" s="1"/>
  <c r="W18" i="21" s="1"/>
  <c r="Y18" i="21" s="1"/>
  <c r="Z18" i="21" s="1"/>
  <c r="AA18" i="21" s="1"/>
  <c r="AB18" i="21" s="1"/>
  <c r="AC18" i="21" s="1"/>
  <c r="AE18" i="21" s="1"/>
  <c r="AG18" i="21" s="1"/>
  <c r="AI18" i="21" s="1"/>
  <c r="AJ18" i="21" s="1"/>
  <c r="AK18" i="21" s="1"/>
  <c r="AL18" i="21" s="1"/>
  <c r="AN18" i="21" s="1"/>
  <c r="AO18" i="21" s="1"/>
  <c r="AP18" i="21" s="1"/>
  <c r="AQ18" i="21" s="1"/>
  <c r="AS18" i="21" s="1"/>
  <c r="AU18" i="21" s="1"/>
  <c r="AW18" i="21" s="1"/>
  <c r="AX18" i="21" s="1"/>
  <c r="AY18" i="21" s="1"/>
  <c r="F31" i="21"/>
  <c r="J31" i="21" s="1"/>
  <c r="AZ17" i="21"/>
  <c r="BA17" i="21"/>
  <c r="AZ16" i="21"/>
  <c r="BA16" i="21"/>
  <c r="AZ15" i="21"/>
  <c r="BA15" i="21"/>
  <c r="AZ14" i="21"/>
  <c r="BA14" i="21"/>
  <c r="AZ13" i="21"/>
  <c r="BA13" i="21"/>
  <c r="AZ12" i="21"/>
  <c r="BA12" i="21"/>
  <c r="AZ11" i="21"/>
  <c r="BA11" i="21"/>
  <c r="AZ10" i="21"/>
  <c r="BA10" i="21"/>
  <c r="AZ9" i="21"/>
  <c r="BA9" i="21"/>
  <c r="AZ8" i="21"/>
  <c r="BA8" i="21"/>
  <c r="AZ7" i="21"/>
  <c r="BA7" i="21"/>
  <c r="AZ6" i="21"/>
  <c r="BA6" i="21"/>
  <c r="AZ5" i="21"/>
  <c r="BA5" i="21"/>
  <c r="AZ4" i="21"/>
  <c r="BA4" i="21"/>
  <c r="AZ3" i="21"/>
  <c r="BA3" i="21"/>
  <c r="AZ2" i="21"/>
  <c r="BB2" i="21" s="1"/>
  <c r="BA2" i="21"/>
  <c r="BC2" i="21" s="1"/>
  <c r="BA30" i="3"/>
  <c r="BB30" i="3"/>
  <c r="BD30" i="3" s="1"/>
  <c r="O31" i="3"/>
  <c r="P31" i="3"/>
  <c r="Q31" i="3"/>
  <c r="U31" i="3" s="1"/>
  <c r="W31" i="3" s="1"/>
  <c r="X31" i="3" s="1"/>
  <c r="Z31" i="3" s="1"/>
  <c r="AA31" i="3" s="1"/>
  <c r="AB31" i="3" s="1"/>
  <c r="AC31" i="3" s="1"/>
  <c r="AD31" i="3" s="1"/>
  <c r="AF31" i="3" s="1"/>
  <c r="AH31" i="3" s="1"/>
  <c r="AJ31" i="3" s="1"/>
  <c r="AK31" i="3" s="1"/>
  <c r="AL31" i="3" s="1"/>
  <c r="AM31" i="3" s="1"/>
  <c r="AO31" i="3" s="1"/>
  <c r="AP31" i="3" s="1"/>
  <c r="AQ31" i="3" s="1"/>
  <c r="AR31" i="3" s="1"/>
  <c r="AT31" i="3" s="1"/>
  <c r="AV31" i="3" s="1"/>
  <c r="AX31" i="3" s="1"/>
  <c r="AY31" i="3" s="1"/>
  <c r="AZ31" i="3" s="1"/>
  <c r="Q29" i="3"/>
  <c r="P29" i="3"/>
  <c r="O29" i="3"/>
  <c r="BA33" i="3"/>
  <c r="BB33" i="3"/>
  <c r="BD36" i="3"/>
  <c r="BC36" i="3"/>
  <c r="AZ22" i="22"/>
  <c r="BA22" i="22"/>
  <c r="AZ36" i="22"/>
  <c r="BA36" i="22"/>
  <c r="BA39" i="22"/>
  <c r="AZ39" i="22"/>
  <c r="BA40" i="22"/>
  <c r="AZ40" i="22"/>
  <c r="BB58" i="22"/>
  <c r="BA58" i="22"/>
  <c r="AZ58" i="22"/>
  <c r="BA7" i="22"/>
  <c r="AZ7" i="22"/>
  <c r="BA8" i="22"/>
  <c r="AZ8" i="22"/>
  <c r="BA9" i="22"/>
  <c r="AZ9" i="22"/>
  <c r="BA10" i="22"/>
  <c r="AZ10" i="22"/>
  <c r="BA11" i="22"/>
  <c r="AZ11" i="22"/>
  <c r="BA12" i="22"/>
  <c r="AZ12" i="22"/>
  <c r="AZ75" i="22"/>
  <c r="BA75" i="22"/>
  <c r="AZ76" i="22"/>
  <c r="BA76" i="22"/>
  <c r="AZ77" i="22"/>
  <c r="BA77" i="22"/>
  <c r="BA79" i="22"/>
  <c r="AZ79" i="22"/>
  <c r="BA80" i="22"/>
  <c r="AZ80" i="22"/>
  <c r="BA81" i="22"/>
  <c r="AZ81" i="22"/>
  <c r="BA82" i="22"/>
  <c r="AZ82" i="22"/>
  <c r="BA83" i="22"/>
  <c r="AZ83" i="22"/>
  <c r="BA84" i="22"/>
  <c r="AZ84" i="22"/>
  <c r="BB85" i="22"/>
  <c r="BF85" i="22" s="1"/>
  <c r="BA85" i="22"/>
  <c r="AZ85" i="22"/>
  <c r="BA86" i="22"/>
  <c r="AZ86" i="22"/>
  <c r="BA88" i="22"/>
  <c r="AZ88" i="22"/>
  <c r="BB89" i="22"/>
  <c r="BF89" i="22" s="1"/>
  <c r="AZ89" i="22"/>
  <c r="BA89" i="22"/>
  <c r="BA90" i="22"/>
  <c r="AZ90" i="22"/>
  <c r="BA92" i="22"/>
  <c r="AZ92" i="22"/>
  <c r="BA93" i="22"/>
  <c r="AZ93" i="22"/>
  <c r="BA94" i="22"/>
  <c r="AZ94" i="22"/>
  <c r="BA95" i="22"/>
  <c r="AZ95" i="22"/>
  <c r="BA96" i="22"/>
  <c r="AZ96" i="22"/>
  <c r="BA97" i="22"/>
  <c r="AZ97" i="22"/>
  <c r="BA98" i="22"/>
  <c r="AZ98" i="22"/>
  <c r="BA99" i="22"/>
  <c r="BB99" i="22"/>
  <c r="BF99" i="22" s="1"/>
  <c r="AZ99" i="22"/>
  <c r="BA100" i="22"/>
  <c r="AZ100" i="22"/>
  <c r="BA101" i="22"/>
  <c r="AZ101" i="22"/>
  <c r="BA112" i="22"/>
  <c r="AZ112" i="22"/>
  <c r="AZ113" i="22"/>
  <c r="BA113" i="22"/>
  <c r="AZ114" i="22"/>
  <c r="BA114" i="22"/>
  <c r="BA115" i="22"/>
  <c r="AZ115" i="22"/>
  <c r="BA116" i="22"/>
  <c r="AZ116" i="22"/>
  <c r="BB6" i="22"/>
  <c r="BF6" i="22" s="1"/>
  <c r="AZ6" i="22"/>
  <c r="BA6" i="22"/>
  <c r="BA16" i="22"/>
  <c r="AZ16" i="22"/>
  <c r="BA123" i="22"/>
  <c r="BB123" i="22"/>
  <c r="BF123" i="22" s="1"/>
  <c r="AZ123" i="22"/>
  <c r="BA126" i="22"/>
  <c r="AZ126" i="22"/>
  <c r="BA111" i="22"/>
  <c r="AZ111" i="22"/>
  <c r="BA38" i="22"/>
  <c r="AZ38" i="22"/>
  <c r="AZ55" i="22"/>
  <c r="BA55" i="22"/>
  <c r="AZ103" i="22"/>
  <c r="BA103" i="22"/>
  <c r="BA104" i="22"/>
  <c r="AZ104" i="22"/>
  <c r="BA106" i="22"/>
  <c r="AZ106" i="22"/>
  <c r="BA107" i="22"/>
  <c r="AZ107" i="22"/>
  <c r="BB108" i="22"/>
  <c r="BF108" i="22" s="1"/>
  <c r="AZ108" i="22"/>
  <c r="BA108" i="22"/>
  <c r="BA109" i="22"/>
  <c r="AZ109" i="22"/>
  <c r="BA56" i="22"/>
  <c r="AZ56" i="22"/>
  <c r="BA102" i="22"/>
  <c r="AZ102" i="22"/>
  <c r="BA110" i="22"/>
  <c r="AZ110" i="22"/>
  <c r="BA5" i="22"/>
  <c r="AZ5" i="22"/>
  <c r="AZ3" i="22"/>
  <c r="BA3" i="22"/>
  <c r="BA41" i="22"/>
  <c r="AZ41" i="22"/>
  <c r="BA42" i="22"/>
  <c r="AZ42" i="22"/>
  <c r="BA43" i="22"/>
  <c r="AZ43" i="22"/>
  <c r="BA44" i="22"/>
  <c r="AZ44" i="22"/>
  <c r="BA45" i="22"/>
  <c r="AZ45" i="22"/>
  <c r="BA46" i="22"/>
  <c r="AZ46" i="22"/>
  <c r="BA51" i="22"/>
  <c r="AZ51" i="22"/>
  <c r="AZ52" i="22"/>
  <c r="BA52" i="22"/>
  <c r="BA53" i="22"/>
  <c r="AZ53" i="22"/>
  <c r="BA54" i="22"/>
  <c r="AZ54" i="22"/>
  <c r="BA57" i="22"/>
  <c r="AZ57" i="22"/>
  <c r="AW13" i="12"/>
  <c r="AV13" i="12"/>
  <c r="AZ22" i="19"/>
  <c r="AY22" i="19"/>
  <c r="BA22" i="19" s="1"/>
  <c r="BD21" i="19"/>
  <c r="BC21" i="19"/>
  <c r="BB175" i="19"/>
  <c r="BA175" i="19"/>
  <c r="BB170" i="19"/>
  <c r="BA170" i="19"/>
  <c r="BB168" i="19"/>
  <c r="BA168" i="19"/>
  <c r="F174" i="19"/>
  <c r="K174" i="19" s="1"/>
  <c r="U166" i="19"/>
  <c r="W166" i="19" s="1"/>
  <c r="X166" i="19" s="1"/>
  <c r="Z166" i="19" s="1"/>
  <c r="AA166" i="19" s="1"/>
  <c r="AB166" i="19" s="1"/>
  <c r="AC166" i="19" s="1"/>
  <c r="AD166" i="19" s="1"/>
  <c r="AF166" i="19" s="1"/>
  <c r="AH166" i="19" s="1"/>
  <c r="AJ166" i="19" s="1"/>
  <c r="AK166" i="19" s="1"/>
  <c r="AL166" i="19" s="1"/>
  <c r="AM166" i="19" s="1"/>
  <c r="AO166" i="19" s="1"/>
  <c r="AP166" i="19" s="1"/>
  <c r="AQ166" i="19" s="1"/>
  <c r="AR166" i="19" s="1"/>
  <c r="AT166" i="19" s="1"/>
  <c r="AV166" i="19" s="1"/>
  <c r="AX166" i="19" s="1"/>
  <c r="AY166" i="19" s="1"/>
  <c r="AZ166" i="19" s="1"/>
  <c r="F172" i="19"/>
  <c r="K172" i="19" s="1"/>
  <c r="U164" i="19"/>
  <c r="W164" i="19" s="1"/>
  <c r="X164" i="19" s="1"/>
  <c r="Z164" i="19" s="1"/>
  <c r="AA164" i="19" s="1"/>
  <c r="AB164" i="19" s="1"/>
  <c r="AC164" i="19" s="1"/>
  <c r="AD164" i="19" s="1"/>
  <c r="AF164" i="19" s="1"/>
  <c r="AH164" i="19" s="1"/>
  <c r="AJ164" i="19" s="1"/>
  <c r="AK164" i="19" s="1"/>
  <c r="AL164" i="19" s="1"/>
  <c r="AM164" i="19" s="1"/>
  <c r="AO164" i="19" s="1"/>
  <c r="AP164" i="19" s="1"/>
  <c r="AQ164" i="19" s="1"/>
  <c r="AR164" i="19" s="1"/>
  <c r="AT164" i="19" s="1"/>
  <c r="AV164" i="19" s="1"/>
  <c r="AX164" i="19" s="1"/>
  <c r="AY164" i="19" s="1"/>
  <c r="AZ164" i="19" s="1"/>
  <c r="BB147" i="19"/>
  <c r="BA147" i="19"/>
  <c r="BB144" i="19"/>
  <c r="BA144" i="19"/>
  <c r="BB141" i="19"/>
  <c r="BA141" i="19"/>
  <c r="BB138" i="19"/>
  <c r="BA138" i="19"/>
  <c r="BB135" i="19"/>
  <c r="BA135" i="19"/>
  <c r="BB126" i="19"/>
  <c r="BA126" i="19"/>
  <c r="BB125" i="19"/>
  <c r="BA125" i="19"/>
  <c r="BB124" i="19"/>
  <c r="BA124" i="19"/>
  <c r="BB123" i="19"/>
  <c r="BA123" i="19"/>
  <c r="BB122" i="19"/>
  <c r="BA122" i="19"/>
  <c r="BB121" i="19"/>
  <c r="BA121" i="19"/>
  <c r="BB120" i="19"/>
  <c r="BA120" i="19"/>
  <c r="BB119" i="19"/>
  <c r="BA119" i="19"/>
  <c r="BB118" i="19"/>
  <c r="BA118" i="19"/>
  <c r="BB117" i="19"/>
  <c r="BA117" i="19"/>
  <c r="BB116" i="19"/>
  <c r="BA116" i="19"/>
  <c r="BB115" i="19"/>
  <c r="BA115" i="19"/>
  <c r="BB114" i="19"/>
  <c r="BA114" i="19"/>
  <c r="BB113" i="19"/>
  <c r="BA113" i="19"/>
  <c r="BB112" i="19"/>
  <c r="BA112" i="19"/>
  <c r="BB111" i="19"/>
  <c r="BA111" i="19"/>
  <c r="BB110" i="19"/>
  <c r="BA110" i="19"/>
  <c r="BB109" i="19"/>
  <c r="BA109" i="19"/>
  <c r="BB108" i="19"/>
  <c r="BA108" i="19"/>
  <c r="BB107" i="19"/>
  <c r="BA107" i="19"/>
  <c r="BB106" i="19"/>
  <c r="BA106" i="19"/>
  <c r="BB105" i="19"/>
  <c r="BA105" i="19"/>
  <c r="BB104" i="19"/>
  <c r="BA104" i="19"/>
  <c r="BB103" i="19"/>
  <c r="BA103" i="19"/>
  <c r="BB102" i="19"/>
  <c r="BA102" i="19"/>
  <c r="BB101" i="19"/>
  <c r="BA101" i="19"/>
  <c r="BB100" i="19"/>
  <c r="BA100" i="19"/>
  <c r="BB99" i="19"/>
  <c r="BA99" i="19"/>
  <c r="BB98" i="19"/>
  <c r="BA98" i="19"/>
  <c r="BB97" i="19"/>
  <c r="BA97" i="19"/>
  <c r="BB96" i="19"/>
  <c r="BA96" i="19"/>
  <c r="BB95" i="19"/>
  <c r="BA95" i="19"/>
  <c r="BB94" i="19"/>
  <c r="BA94" i="19"/>
  <c r="BB93" i="19"/>
  <c r="BA93" i="19"/>
  <c r="BB92" i="19"/>
  <c r="BA92" i="19"/>
  <c r="BB91" i="19"/>
  <c r="BA91" i="19"/>
  <c r="BB90" i="19"/>
  <c r="BA90" i="19"/>
  <c r="BB89" i="19"/>
  <c r="BA89" i="19"/>
  <c r="BB88" i="19"/>
  <c r="BA88" i="19"/>
  <c r="BB87" i="19"/>
  <c r="BA87" i="19"/>
  <c r="BB86" i="19"/>
  <c r="BA86" i="19"/>
  <c r="BB85" i="19"/>
  <c r="BA85" i="19"/>
  <c r="BB84" i="19"/>
  <c r="BA84" i="19"/>
  <c r="BB83" i="19"/>
  <c r="BA83" i="19"/>
  <c r="BB82" i="19"/>
  <c r="BA82" i="19"/>
  <c r="BB81" i="19"/>
  <c r="BA81" i="19"/>
  <c r="BB80" i="19"/>
  <c r="BA80" i="19"/>
  <c r="BB79" i="19"/>
  <c r="BA79" i="19"/>
  <c r="BB78" i="19"/>
  <c r="BA78" i="19"/>
  <c r="BB77" i="19"/>
  <c r="BA77" i="19"/>
  <c r="BB76" i="19"/>
  <c r="BA76" i="19"/>
  <c r="BB75" i="19"/>
  <c r="BA75" i="19"/>
  <c r="BB74" i="19"/>
  <c r="BA74" i="19"/>
  <c r="BB73" i="19"/>
  <c r="BA73" i="19"/>
  <c r="BB72" i="19"/>
  <c r="BA72" i="19"/>
  <c r="BB71" i="19"/>
  <c r="BA71" i="19"/>
  <c r="BB70" i="19"/>
  <c r="BA70" i="19"/>
  <c r="BB69" i="19"/>
  <c r="BA69" i="19"/>
  <c r="BB68" i="19"/>
  <c r="BA68" i="19"/>
  <c r="BB67" i="19"/>
  <c r="BA67" i="19"/>
  <c r="BB66" i="19"/>
  <c r="BA66" i="19"/>
  <c r="BB65" i="19"/>
  <c r="BA65" i="19"/>
  <c r="BB64" i="19"/>
  <c r="BA64" i="19"/>
  <c r="BB63" i="19"/>
  <c r="BA63" i="19"/>
  <c r="BB62" i="19"/>
  <c r="BA62" i="19"/>
  <c r="BB61" i="19"/>
  <c r="BA61" i="19"/>
  <c r="BB60" i="19"/>
  <c r="BA60" i="19"/>
  <c r="BB55" i="19"/>
  <c r="BA55" i="19"/>
  <c r="BB54" i="19"/>
  <c r="BA54" i="19"/>
  <c r="BB53" i="19"/>
  <c r="BA53" i="19"/>
  <c r="BB52" i="19"/>
  <c r="BA52" i="19"/>
  <c r="BB51" i="19"/>
  <c r="BA51" i="19"/>
  <c r="BB50" i="19"/>
  <c r="BA50" i="19"/>
  <c r="BB49" i="19"/>
  <c r="BA49" i="19"/>
  <c r="BB48" i="19"/>
  <c r="BA48" i="19"/>
  <c r="BB47" i="19"/>
  <c r="BA47" i="19"/>
  <c r="BB46" i="19"/>
  <c r="BA46" i="19"/>
  <c r="BB45" i="19"/>
  <c r="BA45" i="19"/>
  <c r="BB42" i="19"/>
  <c r="BA42" i="19"/>
  <c r="BB39" i="19"/>
  <c r="BA39" i="19"/>
  <c r="F56" i="19"/>
  <c r="K56" i="19" s="1"/>
  <c r="U31" i="19"/>
  <c r="W31" i="19" s="1"/>
  <c r="X31" i="19" s="1"/>
  <c r="Z31" i="19" s="1"/>
  <c r="AA31" i="19" s="1"/>
  <c r="AB31" i="19" s="1"/>
  <c r="AC31" i="19" s="1"/>
  <c r="AD31" i="19" s="1"/>
  <c r="AF31" i="19" s="1"/>
  <c r="AH31" i="19" s="1"/>
  <c r="AJ31" i="19" s="1"/>
  <c r="AK31" i="19" s="1"/>
  <c r="AL31" i="19" s="1"/>
  <c r="AM31" i="19" s="1"/>
  <c r="AO31" i="19" s="1"/>
  <c r="AP31" i="19" s="1"/>
  <c r="AQ31" i="19" s="1"/>
  <c r="AR31" i="19" s="1"/>
  <c r="AT31" i="19" s="1"/>
  <c r="AV31" i="19" s="1"/>
  <c r="AX31" i="19" s="1"/>
  <c r="AY31" i="19" s="1"/>
  <c r="AZ31" i="19" s="1"/>
  <c r="F58" i="19"/>
  <c r="K58" i="19" s="1"/>
  <c r="U30" i="19"/>
  <c r="W30" i="19" s="1"/>
  <c r="X30" i="19" s="1"/>
  <c r="Z30" i="19" s="1"/>
  <c r="AA30" i="19" s="1"/>
  <c r="AB30" i="19" s="1"/>
  <c r="AC30" i="19" s="1"/>
  <c r="AD30" i="19" s="1"/>
  <c r="AF30" i="19" s="1"/>
  <c r="AH30" i="19" s="1"/>
  <c r="AJ30" i="19" s="1"/>
  <c r="AK30" i="19" s="1"/>
  <c r="AL30" i="19" s="1"/>
  <c r="AM30" i="19" s="1"/>
  <c r="AO30" i="19" s="1"/>
  <c r="AP30" i="19" s="1"/>
  <c r="AQ30" i="19" s="1"/>
  <c r="AR30" i="19" s="1"/>
  <c r="AT30" i="19" s="1"/>
  <c r="AV30" i="19" s="1"/>
  <c r="AX30" i="19" s="1"/>
  <c r="AY30" i="19" s="1"/>
  <c r="AZ30" i="19" s="1"/>
  <c r="F32" i="19"/>
  <c r="U29" i="19"/>
  <c r="W29" i="19" s="1"/>
  <c r="X29" i="19" s="1"/>
  <c r="Z29" i="19" s="1"/>
  <c r="AA29" i="19" s="1"/>
  <c r="AB29" i="19" s="1"/>
  <c r="AC29" i="19" s="1"/>
  <c r="AD29" i="19" s="1"/>
  <c r="AF29" i="19" s="1"/>
  <c r="AH29" i="19" s="1"/>
  <c r="AJ29" i="19" s="1"/>
  <c r="AK29" i="19" s="1"/>
  <c r="AL29" i="19" s="1"/>
  <c r="AM29" i="19" s="1"/>
  <c r="AO29" i="19" s="1"/>
  <c r="AP29" i="19" s="1"/>
  <c r="AQ29" i="19" s="1"/>
  <c r="AR29" i="19" s="1"/>
  <c r="AT29" i="19" s="1"/>
  <c r="AV29" i="19" s="1"/>
  <c r="AX29" i="19" s="1"/>
  <c r="AY29" i="19" s="1"/>
  <c r="AZ29" i="19" s="1"/>
  <c r="BB27" i="19"/>
  <c r="BA27" i="19"/>
  <c r="BB26" i="19"/>
  <c r="BA26" i="19"/>
  <c r="F28" i="19"/>
  <c r="K28" i="19" s="1"/>
  <c r="U25" i="19"/>
  <c r="W25" i="19" s="1"/>
  <c r="X25" i="19" s="1"/>
  <c r="Z25" i="19" s="1"/>
  <c r="AA25" i="19" s="1"/>
  <c r="AB25" i="19" s="1"/>
  <c r="AC25" i="19" s="1"/>
  <c r="AD25" i="19" s="1"/>
  <c r="AF25" i="19" s="1"/>
  <c r="AH25" i="19" s="1"/>
  <c r="AJ25" i="19" s="1"/>
  <c r="AK25" i="19" s="1"/>
  <c r="AL25" i="19" s="1"/>
  <c r="AM25" i="19" s="1"/>
  <c r="AO25" i="19" s="1"/>
  <c r="AP25" i="19" s="1"/>
  <c r="AQ25" i="19" s="1"/>
  <c r="AR25" i="19" s="1"/>
  <c r="AT25" i="19" s="1"/>
  <c r="AV25" i="19" s="1"/>
  <c r="AX25" i="19" s="1"/>
  <c r="AY25" i="19" s="1"/>
  <c r="AZ25" i="19" s="1"/>
  <c r="BB20" i="19"/>
  <c r="BA20" i="19"/>
  <c r="F38" i="19"/>
  <c r="K38" i="19" s="1"/>
  <c r="U19" i="19"/>
  <c r="W19" i="19" s="1"/>
  <c r="X19" i="19" s="1"/>
  <c r="Z19" i="19" s="1"/>
  <c r="AA19" i="19" s="1"/>
  <c r="AB19" i="19" s="1"/>
  <c r="AC19" i="19" s="1"/>
  <c r="AD19" i="19" s="1"/>
  <c r="AF19" i="19" s="1"/>
  <c r="AH19" i="19" s="1"/>
  <c r="AJ19" i="19" s="1"/>
  <c r="AK19" i="19" s="1"/>
  <c r="AL19" i="19" s="1"/>
  <c r="AM19" i="19" s="1"/>
  <c r="AO19" i="19" s="1"/>
  <c r="AP19" i="19" s="1"/>
  <c r="AQ19" i="19" s="1"/>
  <c r="AR19" i="19" s="1"/>
  <c r="AT19" i="19" s="1"/>
  <c r="AV19" i="19" s="1"/>
  <c r="AX19" i="19" s="1"/>
  <c r="AY19" i="19" s="1"/>
  <c r="AZ19" i="19" s="1"/>
  <c r="F40" i="19"/>
  <c r="K40" i="19" s="1"/>
  <c r="U18" i="19"/>
  <c r="W18" i="19" s="1"/>
  <c r="X18" i="19" s="1"/>
  <c r="Z18" i="19" s="1"/>
  <c r="AA18" i="19" s="1"/>
  <c r="AB18" i="19" s="1"/>
  <c r="AC18" i="19" s="1"/>
  <c r="AD18" i="19" s="1"/>
  <c r="AF18" i="19" s="1"/>
  <c r="AH18" i="19" s="1"/>
  <c r="AJ18" i="19" s="1"/>
  <c r="AK18" i="19" s="1"/>
  <c r="AL18" i="19" s="1"/>
  <c r="AM18" i="19" s="1"/>
  <c r="AO18" i="19" s="1"/>
  <c r="AP18" i="19" s="1"/>
  <c r="AQ18" i="19" s="1"/>
  <c r="AR18" i="19" s="1"/>
  <c r="AT18" i="19" s="1"/>
  <c r="AV18" i="19" s="1"/>
  <c r="AX18" i="19" s="1"/>
  <c r="AY18" i="19" s="1"/>
  <c r="AZ18" i="19" s="1"/>
  <c r="BB17" i="19"/>
  <c r="BA17" i="19"/>
  <c r="BB16" i="19"/>
  <c r="BA16" i="19"/>
  <c r="BB15" i="19"/>
  <c r="BA15" i="19"/>
  <c r="BB14" i="19"/>
  <c r="BA14" i="19"/>
  <c r="BB13" i="19"/>
  <c r="BA13" i="19"/>
  <c r="BB12" i="19"/>
  <c r="BA12" i="19"/>
  <c r="BB11" i="19"/>
  <c r="BA11" i="19"/>
  <c r="BB10" i="19"/>
  <c r="BA10" i="19"/>
  <c r="BB9" i="19"/>
  <c r="BA9" i="19"/>
  <c r="BB8" i="19"/>
  <c r="BA8" i="19"/>
  <c r="BB7" i="19"/>
  <c r="BA7" i="19"/>
  <c r="BB6" i="19"/>
  <c r="BA6" i="19"/>
  <c r="BB5" i="19"/>
  <c r="BA5" i="19"/>
  <c r="BB4" i="19"/>
  <c r="BA4" i="19"/>
  <c r="BB3" i="19"/>
  <c r="BA3" i="19"/>
  <c r="BB2" i="19"/>
  <c r="BD2" i="19" s="1"/>
  <c r="BA2" i="19"/>
  <c r="BC2" i="19" s="1"/>
  <c r="O47" i="14"/>
  <c r="F50" i="14"/>
  <c r="J50" i="14" s="1"/>
  <c r="AY97" i="14"/>
  <c r="R27" i="14"/>
  <c r="T27" i="14" s="1"/>
  <c r="U27" i="14" s="1"/>
  <c r="W27" i="14" s="1"/>
  <c r="X27" i="14" s="1"/>
  <c r="Y27" i="14" s="1"/>
  <c r="Z27" i="14" s="1"/>
  <c r="AA27" i="14" s="1"/>
  <c r="AC27" i="14" s="1"/>
  <c r="AE27" i="14" s="1"/>
  <c r="AG27" i="14" s="1"/>
  <c r="AH27" i="14" s="1"/>
  <c r="AI27" i="14" s="1"/>
  <c r="AJ27" i="14" s="1"/>
  <c r="AL27" i="14" s="1"/>
  <c r="AM27" i="14" s="1"/>
  <c r="AN27" i="14" s="1"/>
  <c r="AO27" i="14" s="1"/>
  <c r="AQ27" i="14" s="1"/>
  <c r="AS27" i="14" s="1"/>
  <c r="AU27" i="14" s="1"/>
  <c r="AV27" i="14" s="1"/>
  <c r="AW27" i="14" s="1"/>
  <c r="AY27" i="14" s="1"/>
  <c r="AX47" i="14"/>
  <c r="N47" i="14"/>
  <c r="AW37" i="17"/>
  <c r="AV37" i="17"/>
  <c r="AX37" i="17" s="1"/>
  <c r="AW36" i="17"/>
  <c r="AV36" i="17"/>
  <c r="AX36" i="17" s="1"/>
  <c r="AW35" i="17"/>
  <c r="AV35" i="17"/>
  <c r="AX35" i="17" s="1"/>
  <c r="AW34" i="17"/>
  <c r="AV34" i="17"/>
  <c r="AX34" i="17" s="1"/>
  <c r="AW33" i="17"/>
  <c r="AV33" i="17"/>
  <c r="AX33" i="17" s="1"/>
  <c r="AW32" i="17"/>
  <c r="AV32" i="17"/>
  <c r="AX32" i="17" s="1"/>
  <c r="AW31" i="17"/>
  <c r="AV31" i="17"/>
  <c r="AX31" i="17" s="1"/>
  <c r="AW30" i="17"/>
  <c r="AV30" i="17"/>
  <c r="AX30" i="17" s="1"/>
  <c r="AV29" i="17"/>
  <c r="AX29" i="17" s="1"/>
  <c r="AV28" i="17"/>
  <c r="AX28" i="17" s="1"/>
  <c r="AV27" i="17"/>
  <c r="AX27" i="17" s="1"/>
  <c r="AV26" i="17"/>
  <c r="AX26" i="17" s="1"/>
  <c r="AV25" i="17"/>
  <c r="AX25" i="17" s="1"/>
  <c r="AV24" i="17"/>
  <c r="AX24" i="17" s="1"/>
  <c r="AV23" i="17"/>
  <c r="AX23" i="17" s="1"/>
  <c r="AV22" i="17"/>
  <c r="AX22" i="17" s="1"/>
  <c r="AV21" i="17"/>
  <c r="AX21" i="17" s="1"/>
  <c r="AV20" i="17"/>
  <c r="AX20" i="17" s="1"/>
  <c r="AV19" i="17"/>
  <c r="AX19" i="17" s="1"/>
  <c r="AV18" i="17"/>
  <c r="AX18" i="17" s="1"/>
  <c r="AV17" i="17"/>
  <c r="AV16" i="17"/>
  <c r="AX16" i="17" s="1"/>
  <c r="AX41" i="14"/>
  <c r="AY95" i="14"/>
  <c r="BB166" i="3"/>
  <c r="BA166" i="3"/>
  <c r="BB161" i="3"/>
  <c r="BA161" i="3"/>
  <c r="BB159" i="3"/>
  <c r="BA159" i="3"/>
  <c r="F165" i="3"/>
  <c r="K165" i="3" s="1"/>
  <c r="U157" i="3"/>
  <c r="W157" i="3" s="1"/>
  <c r="X157" i="3" s="1"/>
  <c r="Z157" i="3" s="1"/>
  <c r="AA157" i="3" s="1"/>
  <c r="AB157" i="3" s="1"/>
  <c r="AC157" i="3" s="1"/>
  <c r="AD157" i="3" s="1"/>
  <c r="AF157" i="3" s="1"/>
  <c r="AH157" i="3" s="1"/>
  <c r="AJ157" i="3" s="1"/>
  <c r="AK157" i="3" s="1"/>
  <c r="AL157" i="3" s="1"/>
  <c r="AM157" i="3" s="1"/>
  <c r="AO157" i="3" s="1"/>
  <c r="AP157" i="3" s="1"/>
  <c r="AQ157" i="3" s="1"/>
  <c r="AR157" i="3" s="1"/>
  <c r="AT157" i="3" s="1"/>
  <c r="AV157" i="3" s="1"/>
  <c r="AX157" i="3" s="1"/>
  <c r="AY157" i="3" s="1"/>
  <c r="AZ157" i="3" s="1"/>
  <c r="F163" i="3"/>
  <c r="K163" i="3" s="1"/>
  <c r="U155" i="3"/>
  <c r="W155" i="3" s="1"/>
  <c r="X155" i="3" s="1"/>
  <c r="Z155" i="3" s="1"/>
  <c r="AA155" i="3" s="1"/>
  <c r="AB155" i="3" s="1"/>
  <c r="AC155" i="3" s="1"/>
  <c r="AD155" i="3" s="1"/>
  <c r="AF155" i="3" s="1"/>
  <c r="AH155" i="3" s="1"/>
  <c r="AJ155" i="3" s="1"/>
  <c r="AK155" i="3" s="1"/>
  <c r="AL155" i="3" s="1"/>
  <c r="AM155" i="3" s="1"/>
  <c r="AO155" i="3" s="1"/>
  <c r="AP155" i="3" s="1"/>
  <c r="AQ155" i="3" s="1"/>
  <c r="AR155" i="3" s="1"/>
  <c r="AT155" i="3" s="1"/>
  <c r="AV155" i="3" s="1"/>
  <c r="AX155" i="3" s="1"/>
  <c r="AY155" i="3" s="1"/>
  <c r="AZ155" i="3" s="1"/>
  <c r="BB132" i="3"/>
  <c r="BA132" i="3"/>
  <c r="BB129" i="3"/>
  <c r="BA129" i="3"/>
  <c r="BB126" i="3"/>
  <c r="BA126" i="3"/>
  <c r="BB123" i="3"/>
  <c r="BA123" i="3"/>
  <c r="BB120" i="3"/>
  <c r="BA120" i="3"/>
  <c r="BB117" i="3"/>
  <c r="BA117" i="3"/>
  <c r="BB116" i="3"/>
  <c r="BA116" i="3"/>
  <c r="BB115" i="3"/>
  <c r="BA115" i="3"/>
  <c r="BB114" i="3"/>
  <c r="BA114" i="3"/>
  <c r="BB113" i="3"/>
  <c r="BA113" i="3"/>
  <c r="BB112" i="3"/>
  <c r="BA112" i="3"/>
  <c r="BB111" i="3"/>
  <c r="BA111" i="3"/>
  <c r="BB110" i="3"/>
  <c r="BA110" i="3"/>
  <c r="BB109" i="3"/>
  <c r="BA109" i="3"/>
  <c r="BB108" i="3"/>
  <c r="BA108" i="3"/>
  <c r="BB107" i="3"/>
  <c r="BA107" i="3"/>
  <c r="BB106" i="3"/>
  <c r="BA106" i="3"/>
  <c r="BB105" i="3"/>
  <c r="BA105" i="3"/>
  <c r="BB104" i="3"/>
  <c r="BA104" i="3"/>
  <c r="BB103" i="3"/>
  <c r="BA103" i="3"/>
  <c r="BB102" i="3"/>
  <c r="BA102" i="3"/>
  <c r="BB101" i="3"/>
  <c r="BA101" i="3"/>
  <c r="BB100" i="3"/>
  <c r="BA100" i="3"/>
  <c r="BB99" i="3"/>
  <c r="BA99" i="3"/>
  <c r="BB98" i="3"/>
  <c r="BA98" i="3"/>
  <c r="BB97" i="3"/>
  <c r="BA97" i="3"/>
  <c r="BB96" i="3"/>
  <c r="BA96" i="3"/>
  <c r="BB95" i="3"/>
  <c r="BA95" i="3"/>
  <c r="BB94" i="3"/>
  <c r="BA94" i="3"/>
  <c r="BB93" i="3"/>
  <c r="BA93" i="3"/>
  <c r="BB92" i="3"/>
  <c r="BA92" i="3"/>
  <c r="BB91" i="3"/>
  <c r="BA91" i="3"/>
  <c r="BB90" i="3"/>
  <c r="BA90" i="3"/>
  <c r="BB89" i="3"/>
  <c r="BA89" i="3"/>
  <c r="BB88" i="3"/>
  <c r="BA88" i="3"/>
  <c r="BB87" i="3"/>
  <c r="BA87" i="3"/>
  <c r="BB86" i="3"/>
  <c r="BA86" i="3"/>
  <c r="BB85" i="3"/>
  <c r="BA85" i="3"/>
  <c r="BB84" i="3"/>
  <c r="BA84" i="3"/>
  <c r="BB83" i="3"/>
  <c r="BA83" i="3"/>
  <c r="BB82" i="3"/>
  <c r="BA82" i="3"/>
  <c r="BB81" i="3"/>
  <c r="BA81" i="3"/>
  <c r="BB80" i="3"/>
  <c r="BA80" i="3"/>
  <c r="BB79" i="3"/>
  <c r="BA79" i="3"/>
  <c r="BB78" i="3"/>
  <c r="BA78" i="3"/>
  <c r="BB77" i="3"/>
  <c r="BA77" i="3"/>
  <c r="BB76" i="3"/>
  <c r="BA76" i="3"/>
  <c r="BB75" i="3"/>
  <c r="BA75" i="3"/>
  <c r="BB74" i="3"/>
  <c r="BA74" i="3"/>
  <c r="BB73" i="3"/>
  <c r="BA73" i="3"/>
  <c r="BB72" i="3"/>
  <c r="BA72" i="3"/>
  <c r="BB71" i="3"/>
  <c r="BA71" i="3"/>
  <c r="BB70" i="3"/>
  <c r="BA70" i="3"/>
  <c r="BB69" i="3"/>
  <c r="BA69" i="3"/>
  <c r="BB68" i="3"/>
  <c r="BA68" i="3"/>
  <c r="BB67" i="3"/>
  <c r="BA67" i="3"/>
  <c r="BB66" i="3"/>
  <c r="BA66" i="3"/>
  <c r="BB65" i="3"/>
  <c r="BA65" i="3"/>
  <c r="BB64" i="3"/>
  <c r="BA64" i="3"/>
  <c r="BB63" i="3"/>
  <c r="BA63" i="3"/>
  <c r="BB62" i="3"/>
  <c r="BA62" i="3"/>
  <c r="BB61" i="3"/>
  <c r="BA61" i="3"/>
  <c r="BB60" i="3"/>
  <c r="BA60" i="3"/>
  <c r="BB59" i="3"/>
  <c r="BA59" i="3"/>
  <c r="BB58" i="3"/>
  <c r="BA58" i="3"/>
  <c r="BB57" i="3"/>
  <c r="BA57" i="3"/>
  <c r="BB56" i="3"/>
  <c r="BA56" i="3"/>
  <c r="BB55" i="3"/>
  <c r="BA55" i="3"/>
  <c r="BB54" i="3"/>
  <c r="BA54" i="3"/>
  <c r="BB53" i="3"/>
  <c r="BA53" i="3"/>
  <c r="BB52" i="3"/>
  <c r="BA52" i="3"/>
  <c r="BB51" i="3"/>
  <c r="BA51" i="3"/>
  <c r="BB46" i="3"/>
  <c r="BA46" i="3"/>
  <c r="BB45" i="3"/>
  <c r="BA45" i="3"/>
  <c r="BB44" i="3"/>
  <c r="BA44" i="3"/>
  <c r="BB43" i="3"/>
  <c r="BA43" i="3"/>
  <c r="BB42" i="3"/>
  <c r="BA42" i="3"/>
  <c r="BB41" i="3"/>
  <c r="BA41" i="3"/>
  <c r="BB40" i="3"/>
  <c r="BA40" i="3"/>
  <c r="BB39" i="3"/>
  <c r="BA39" i="3"/>
  <c r="BB38" i="3"/>
  <c r="BA38" i="3"/>
  <c r="BB37" i="3"/>
  <c r="BA37" i="3"/>
  <c r="F47" i="3"/>
  <c r="K47" i="3" s="1"/>
  <c r="U27" i="3"/>
  <c r="W27" i="3" s="1"/>
  <c r="X27" i="3" s="1"/>
  <c r="Z27" i="3" s="1"/>
  <c r="AA27" i="3" s="1"/>
  <c r="AB27" i="3" s="1"/>
  <c r="AC27" i="3" s="1"/>
  <c r="AD27" i="3" s="1"/>
  <c r="AF27" i="3" s="1"/>
  <c r="AH27" i="3" s="1"/>
  <c r="AJ27" i="3" s="1"/>
  <c r="AK27" i="3" s="1"/>
  <c r="AL27" i="3" s="1"/>
  <c r="AM27" i="3" s="1"/>
  <c r="AO27" i="3" s="1"/>
  <c r="AP27" i="3" s="1"/>
  <c r="AQ27" i="3" s="1"/>
  <c r="AR27" i="3" s="1"/>
  <c r="AT27" i="3" s="1"/>
  <c r="AV27" i="3" s="1"/>
  <c r="AX27" i="3" s="1"/>
  <c r="AY27" i="3" s="1"/>
  <c r="AZ27" i="3" s="1"/>
  <c r="F49" i="3"/>
  <c r="K49" i="3" s="1"/>
  <c r="U26" i="3"/>
  <c r="W26" i="3" s="1"/>
  <c r="X26" i="3" s="1"/>
  <c r="Z26" i="3" s="1"/>
  <c r="AA26" i="3" s="1"/>
  <c r="AB26" i="3" s="1"/>
  <c r="AC26" i="3" s="1"/>
  <c r="AD26" i="3" s="1"/>
  <c r="AF26" i="3" s="1"/>
  <c r="AH26" i="3" s="1"/>
  <c r="AJ26" i="3" s="1"/>
  <c r="AK26" i="3" s="1"/>
  <c r="AL26" i="3" s="1"/>
  <c r="AM26" i="3" s="1"/>
  <c r="AO26" i="3" s="1"/>
  <c r="AP26" i="3" s="1"/>
  <c r="AQ26" i="3" s="1"/>
  <c r="AR26" i="3" s="1"/>
  <c r="AT26" i="3" s="1"/>
  <c r="AV26" i="3" s="1"/>
  <c r="AX26" i="3" s="1"/>
  <c r="AY26" i="3" s="1"/>
  <c r="AZ26" i="3" s="1"/>
  <c r="F28" i="3"/>
  <c r="K28" i="3" s="1"/>
  <c r="U25" i="3"/>
  <c r="W25" i="3" s="1"/>
  <c r="X25" i="3" s="1"/>
  <c r="Z25" i="3" s="1"/>
  <c r="AA25" i="3" s="1"/>
  <c r="AB25" i="3" s="1"/>
  <c r="AC25" i="3" s="1"/>
  <c r="AD25" i="3" s="1"/>
  <c r="AF25" i="3" s="1"/>
  <c r="AH25" i="3" s="1"/>
  <c r="AJ25" i="3" s="1"/>
  <c r="AK25" i="3" s="1"/>
  <c r="AL25" i="3" s="1"/>
  <c r="AM25" i="3" s="1"/>
  <c r="AO25" i="3" s="1"/>
  <c r="AP25" i="3" s="1"/>
  <c r="AQ25" i="3" s="1"/>
  <c r="AR25" i="3" s="1"/>
  <c r="AT25" i="3" s="1"/>
  <c r="AV25" i="3" s="1"/>
  <c r="AX25" i="3" s="1"/>
  <c r="AY25" i="3" s="1"/>
  <c r="AZ25" i="3" s="1"/>
  <c r="BB23" i="3"/>
  <c r="BA23" i="3"/>
  <c r="BB22" i="3"/>
  <c r="BA22" i="3"/>
  <c r="F24" i="3"/>
  <c r="K24" i="3" s="1"/>
  <c r="U21" i="3"/>
  <c r="W21" i="3" s="1"/>
  <c r="X21" i="3" s="1"/>
  <c r="Z21" i="3" s="1"/>
  <c r="AA21" i="3" s="1"/>
  <c r="AB21" i="3" s="1"/>
  <c r="AC21" i="3" s="1"/>
  <c r="AD21" i="3" s="1"/>
  <c r="AF21" i="3" s="1"/>
  <c r="AH21" i="3" s="1"/>
  <c r="AJ21" i="3" s="1"/>
  <c r="AK21" i="3" s="1"/>
  <c r="AL21" i="3" s="1"/>
  <c r="AM21" i="3" s="1"/>
  <c r="AO21" i="3" s="1"/>
  <c r="AP21" i="3" s="1"/>
  <c r="AQ21" i="3" s="1"/>
  <c r="AR21" i="3" s="1"/>
  <c r="AT21" i="3" s="1"/>
  <c r="AV21" i="3" s="1"/>
  <c r="AX21" i="3" s="1"/>
  <c r="AY21" i="3" s="1"/>
  <c r="AZ21" i="3" s="1"/>
  <c r="BB20" i="3"/>
  <c r="BA20" i="3"/>
  <c r="U19" i="3"/>
  <c r="W19" i="3" s="1"/>
  <c r="X19" i="3" s="1"/>
  <c r="Z19" i="3" s="1"/>
  <c r="AA19" i="3" s="1"/>
  <c r="AB19" i="3" s="1"/>
  <c r="AC19" i="3" s="1"/>
  <c r="AD19" i="3" s="1"/>
  <c r="AF19" i="3" s="1"/>
  <c r="AH19" i="3" s="1"/>
  <c r="AJ19" i="3" s="1"/>
  <c r="AK19" i="3" s="1"/>
  <c r="AL19" i="3" s="1"/>
  <c r="AM19" i="3" s="1"/>
  <c r="AO19" i="3" s="1"/>
  <c r="AP19" i="3" s="1"/>
  <c r="AQ19" i="3" s="1"/>
  <c r="AR19" i="3" s="1"/>
  <c r="AT19" i="3" s="1"/>
  <c r="AV19" i="3" s="1"/>
  <c r="AX19" i="3" s="1"/>
  <c r="AY19" i="3" s="1"/>
  <c r="AZ19" i="3" s="1"/>
  <c r="U18" i="3"/>
  <c r="W18" i="3" s="1"/>
  <c r="X18" i="3" s="1"/>
  <c r="Z18" i="3" s="1"/>
  <c r="AA18" i="3" s="1"/>
  <c r="AB18" i="3" s="1"/>
  <c r="AC18" i="3" s="1"/>
  <c r="AD18" i="3" s="1"/>
  <c r="AF18" i="3" s="1"/>
  <c r="AH18" i="3" s="1"/>
  <c r="AJ18" i="3" s="1"/>
  <c r="AK18" i="3" s="1"/>
  <c r="AL18" i="3" s="1"/>
  <c r="AM18" i="3" s="1"/>
  <c r="AO18" i="3" s="1"/>
  <c r="AP18" i="3" s="1"/>
  <c r="AQ18" i="3" s="1"/>
  <c r="AR18" i="3" s="1"/>
  <c r="AT18" i="3" s="1"/>
  <c r="AV18" i="3" s="1"/>
  <c r="AX18" i="3" s="1"/>
  <c r="AY18" i="3" s="1"/>
  <c r="AZ18" i="3" s="1"/>
  <c r="BB17" i="3"/>
  <c r="BA17" i="3"/>
  <c r="BB16" i="3"/>
  <c r="BA16" i="3"/>
  <c r="BB15" i="3"/>
  <c r="BA15" i="3"/>
  <c r="BB14" i="3"/>
  <c r="BA14" i="3"/>
  <c r="BB13" i="3"/>
  <c r="BA13" i="3"/>
  <c r="BB12" i="3"/>
  <c r="BA12" i="3"/>
  <c r="BB11" i="3"/>
  <c r="BA11" i="3"/>
  <c r="BB10" i="3"/>
  <c r="BA10" i="3"/>
  <c r="BB9" i="3"/>
  <c r="BA9" i="3"/>
  <c r="BB8" i="3"/>
  <c r="BA8" i="3"/>
  <c r="BB7" i="3"/>
  <c r="BA7" i="3"/>
  <c r="BB6" i="3"/>
  <c r="BA6" i="3"/>
  <c r="BB5" i="3"/>
  <c r="BA5" i="3"/>
  <c r="BB4" i="3"/>
  <c r="BA4" i="3"/>
  <c r="BB3" i="3"/>
  <c r="BA3" i="3"/>
  <c r="BB2" i="3"/>
  <c r="BD2" i="3" s="1"/>
  <c r="BA2" i="3"/>
  <c r="BC2" i="3" s="1"/>
  <c r="AZ160" i="15"/>
  <c r="AY160" i="15"/>
  <c r="AZ155" i="15"/>
  <c r="AY155" i="15"/>
  <c r="AZ153" i="15"/>
  <c r="AY153" i="15"/>
  <c r="F159" i="15"/>
  <c r="J159" i="15" s="1"/>
  <c r="S151" i="15"/>
  <c r="U151" i="15" s="1"/>
  <c r="V151" i="15" s="1"/>
  <c r="X151" i="15" s="1"/>
  <c r="Y151" i="15" s="1"/>
  <c r="Z151" i="15" s="1"/>
  <c r="AA151" i="15" s="1"/>
  <c r="AB151" i="15" s="1"/>
  <c r="AD151" i="15" s="1"/>
  <c r="AF151" i="15" s="1"/>
  <c r="AH151" i="15" s="1"/>
  <c r="AI151" i="15" s="1"/>
  <c r="AJ151" i="15" s="1"/>
  <c r="AK151" i="15" s="1"/>
  <c r="AM151" i="15" s="1"/>
  <c r="AN151" i="15" s="1"/>
  <c r="AO151" i="15" s="1"/>
  <c r="AP151" i="15" s="1"/>
  <c r="AR151" i="15" s="1"/>
  <c r="AT151" i="15" s="1"/>
  <c r="AV151" i="15" s="1"/>
  <c r="AW151" i="15" s="1"/>
  <c r="AX151" i="15" s="1"/>
  <c r="F157" i="15"/>
  <c r="J157" i="15" s="1"/>
  <c r="S149" i="15"/>
  <c r="U149" i="15" s="1"/>
  <c r="V149" i="15" s="1"/>
  <c r="X149" i="15" s="1"/>
  <c r="Y149" i="15" s="1"/>
  <c r="Z149" i="15" s="1"/>
  <c r="AA149" i="15" s="1"/>
  <c r="AB149" i="15" s="1"/>
  <c r="AD149" i="15" s="1"/>
  <c r="AF149" i="15" s="1"/>
  <c r="AH149" i="15" s="1"/>
  <c r="AI149" i="15" s="1"/>
  <c r="AJ149" i="15" s="1"/>
  <c r="AK149" i="15" s="1"/>
  <c r="AM149" i="15" s="1"/>
  <c r="AN149" i="15" s="1"/>
  <c r="AO149" i="15" s="1"/>
  <c r="AP149" i="15" s="1"/>
  <c r="AR149" i="15" s="1"/>
  <c r="AT149" i="15" s="1"/>
  <c r="AV149" i="15" s="1"/>
  <c r="AW149" i="15" s="1"/>
  <c r="AX149" i="15" s="1"/>
  <c r="AZ132" i="15"/>
  <c r="AY132" i="15"/>
  <c r="AZ129" i="15"/>
  <c r="AY129" i="15"/>
  <c r="AZ126" i="15"/>
  <c r="AY126" i="15"/>
  <c r="AZ123" i="15"/>
  <c r="AY123" i="15"/>
  <c r="AZ120" i="15"/>
  <c r="AY120" i="15"/>
  <c r="AZ117" i="15"/>
  <c r="AY117" i="15"/>
  <c r="AZ116" i="15"/>
  <c r="AY116" i="15"/>
  <c r="AZ115" i="15"/>
  <c r="AY115" i="15"/>
  <c r="AZ114" i="15"/>
  <c r="AY114" i="15"/>
  <c r="AZ113" i="15"/>
  <c r="AY113" i="15"/>
  <c r="AZ112" i="15"/>
  <c r="AY112" i="15"/>
  <c r="AZ111" i="15"/>
  <c r="AY111" i="15"/>
  <c r="AZ110" i="15"/>
  <c r="AY110" i="15"/>
  <c r="AZ109" i="15"/>
  <c r="AY109" i="15"/>
  <c r="AZ108" i="15"/>
  <c r="AY108" i="15"/>
  <c r="AZ107" i="15"/>
  <c r="AY107" i="15"/>
  <c r="AZ106" i="15"/>
  <c r="AY106" i="15"/>
  <c r="AZ105" i="15"/>
  <c r="AY105" i="15"/>
  <c r="AZ104" i="15"/>
  <c r="AY104" i="15"/>
  <c r="AZ103" i="15"/>
  <c r="AY103" i="15"/>
  <c r="AZ102" i="15"/>
  <c r="AY102" i="15"/>
  <c r="AZ101" i="15"/>
  <c r="AY101" i="15"/>
  <c r="AZ100" i="15"/>
  <c r="AY100" i="15"/>
  <c r="AZ99" i="15"/>
  <c r="AY99" i="15"/>
  <c r="AZ98" i="15"/>
  <c r="AY98" i="15"/>
  <c r="AZ97" i="15"/>
  <c r="AY97" i="15"/>
  <c r="AZ96" i="15"/>
  <c r="AY96" i="15"/>
  <c r="AZ95" i="15"/>
  <c r="AY95" i="15"/>
  <c r="AZ94" i="15"/>
  <c r="AY94" i="15"/>
  <c r="AZ93" i="15"/>
  <c r="AY93" i="15"/>
  <c r="AZ92" i="15"/>
  <c r="AY92" i="15"/>
  <c r="AZ91" i="15"/>
  <c r="AY91" i="15"/>
  <c r="AZ90" i="15"/>
  <c r="AY90" i="15"/>
  <c r="AZ89" i="15"/>
  <c r="AY89" i="15"/>
  <c r="AZ88" i="15"/>
  <c r="AY88" i="15"/>
  <c r="AZ87" i="15"/>
  <c r="AY87" i="15"/>
  <c r="AZ86" i="15"/>
  <c r="AY86" i="15"/>
  <c r="AZ85" i="15"/>
  <c r="AY85" i="15"/>
  <c r="AZ84" i="15"/>
  <c r="AY84" i="15"/>
  <c r="AZ83" i="15"/>
  <c r="AY83" i="15"/>
  <c r="AZ82" i="15"/>
  <c r="AY82" i="15"/>
  <c r="AZ81" i="15"/>
  <c r="AY81" i="15"/>
  <c r="AZ80" i="15"/>
  <c r="AY80" i="15"/>
  <c r="AZ79" i="15"/>
  <c r="AY79" i="15"/>
  <c r="AZ78" i="15"/>
  <c r="AY78" i="15"/>
  <c r="AZ77" i="15"/>
  <c r="AY77" i="15"/>
  <c r="AZ76" i="15"/>
  <c r="AY76" i="15"/>
  <c r="AZ75" i="15"/>
  <c r="AY75" i="15"/>
  <c r="AZ74" i="15"/>
  <c r="AY74" i="15"/>
  <c r="AZ73" i="15"/>
  <c r="AY73" i="15"/>
  <c r="AZ72" i="15"/>
  <c r="AY72" i="15"/>
  <c r="AZ71" i="15"/>
  <c r="AY71" i="15"/>
  <c r="AZ70" i="15"/>
  <c r="AY70" i="15"/>
  <c r="AZ69" i="15"/>
  <c r="AY69" i="15"/>
  <c r="AZ68" i="15"/>
  <c r="AY68" i="15"/>
  <c r="AZ67" i="15"/>
  <c r="AY67" i="15"/>
  <c r="AZ66" i="15"/>
  <c r="AY66" i="15"/>
  <c r="AZ65" i="15"/>
  <c r="AY65" i="15"/>
  <c r="AZ64" i="15"/>
  <c r="AY64" i="15"/>
  <c r="AZ63" i="15"/>
  <c r="AY63" i="15"/>
  <c r="AZ62" i="15"/>
  <c r="AY62" i="15"/>
  <c r="AZ61" i="15"/>
  <c r="AY61" i="15"/>
  <c r="AZ60" i="15"/>
  <c r="AY60" i="15"/>
  <c r="AZ59" i="15"/>
  <c r="AY59" i="15"/>
  <c r="AZ58" i="15"/>
  <c r="AY58" i="15"/>
  <c r="AZ57" i="15"/>
  <c r="AY57" i="15"/>
  <c r="AZ56" i="15"/>
  <c r="AY56" i="15"/>
  <c r="AZ55" i="15"/>
  <c r="AY55" i="15"/>
  <c r="AZ54" i="15"/>
  <c r="AY54" i="15"/>
  <c r="AZ53" i="15"/>
  <c r="AY53" i="15"/>
  <c r="AZ52" i="15"/>
  <c r="AY52" i="15"/>
  <c r="AZ51" i="15"/>
  <c r="AY51" i="15"/>
  <c r="AZ46" i="15"/>
  <c r="AY46" i="15"/>
  <c r="AZ45" i="15"/>
  <c r="AY45" i="15"/>
  <c r="AZ44" i="15"/>
  <c r="AY44" i="15"/>
  <c r="AZ43" i="15"/>
  <c r="AY43" i="15"/>
  <c r="AZ42" i="15"/>
  <c r="AY42" i="15"/>
  <c r="AZ41" i="15"/>
  <c r="AY41" i="15"/>
  <c r="AZ40" i="15"/>
  <c r="AY40" i="15"/>
  <c r="AZ39" i="15"/>
  <c r="AY39" i="15"/>
  <c r="AZ38" i="15"/>
  <c r="AY38" i="15"/>
  <c r="AZ37" i="15"/>
  <c r="AY37" i="15"/>
  <c r="AZ36" i="15"/>
  <c r="AY36" i="15"/>
  <c r="AZ33" i="15"/>
  <c r="AY33" i="15"/>
  <c r="AZ30" i="15"/>
  <c r="AY30" i="15"/>
  <c r="F47" i="15"/>
  <c r="J47" i="15" s="1"/>
  <c r="S27" i="15"/>
  <c r="U27" i="15" s="1"/>
  <c r="V27" i="15" s="1"/>
  <c r="X27" i="15" s="1"/>
  <c r="Y27" i="15" s="1"/>
  <c r="Z27" i="15" s="1"/>
  <c r="AA27" i="15" s="1"/>
  <c r="AB27" i="15" s="1"/>
  <c r="AD27" i="15" s="1"/>
  <c r="AF27" i="15" s="1"/>
  <c r="AH27" i="15" s="1"/>
  <c r="AI27" i="15" s="1"/>
  <c r="AJ27" i="15" s="1"/>
  <c r="AK27" i="15" s="1"/>
  <c r="AM27" i="15" s="1"/>
  <c r="AN27" i="15" s="1"/>
  <c r="AO27" i="15" s="1"/>
  <c r="AP27" i="15" s="1"/>
  <c r="AR27" i="15" s="1"/>
  <c r="AT27" i="15" s="1"/>
  <c r="AV27" i="15" s="1"/>
  <c r="AW27" i="15" s="1"/>
  <c r="AX27" i="15" s="1"/>
  <c r="F49" i="15"/>
  <c r="J49" i="15" s="1"/>
  <c r="S26" i="15"/>
  <c r="U26" i="15" s="1"/>
  <c r="V26" i="15" s="1"/>
  <c r="X26" i="15" s="1"/>
  <c r="Y26" i="15" s="1"/>
  <c r="Z26" i="15" s="1"/>
  <c r="AA26" i="15" s="1"/>
  <c r="AB26" i="15" s="1"/>
  <c r="AD26" i="15" s="1"/>
  <c r="AF26" i="15" s="1"/>
  <c r="AH26" i="15" s="1"/>
  <c r="AI26" i="15" s="1"/>
  <c r="AJ26" i="15" s="1"/>
  <c r="AK26" i="15" s="1"/>
  <c r="AM26" i="15" s="1"/>
  <c r="AN26" i="15" s="1"/>
  <c r="AO26" i="15" s="1"/>
  <c r="AP26" i="15" s="1"/>
  <c r="AR26" i="15" s="1"/>
  <c r="AT26" i="15" s="1"/>
  <c r="AV26" i="15" s="1"/>
  <c r="AW26" i="15" s="1"/>
  <c r="AX26" i="15" s="1"/>
  <c r="F28" i="15"/>
  <c r="J28" i="15" s="1"/>
  <c r="S25" i="15"/>
  <c r="U25" i="15" s="1"/>
  <c r="V25" i="15" s="1"/>
  <c r="X25" i="15" s="1"/>
  <c r="Y25" i="15" s="1"/>
  <c r="Z25" i="15" s="1"/>
  <c r="AA25" i="15" s="1"/>
  <c r="AB25" i="15" s="1"/>
  <c r="AD25" i="15" s="1"/>
  <c r="AF25" i="15" s="1"/>
  <c r="AH25" i="15" s="1"/>
  <c r="AI25" i="15" s="1"/>
  <c r="AJ25" i="15" s="1"/>
  <c r="AK25" i="15" s="1"/>
  <c r="AM25" i="15" s="1"/>
  <c r="AN25" i="15" s="1"/>
  <c r="AO25" i="15" s="1"/>
  <c r="AP25" i="15" s="1"/>
  <c r="AR25" i="15" s="1"/>
  <c r="AT25" i="15" s="1"/>
  <c r="AV25" i="15" s="1"/>
  <c r="AW25" i="15" s="1"/>
  <c r="AX25" i="15" s="1"/>
  <c r="AZ23" i="15"/>
  <c r="AY23" i="15"/>
  <c r="AZ22" i="15"/>
  <c r="AY22" i="15"/>
  <c r="F24" i="15"/>
  <c r="J24" i="15" s="1"/>
  <c r="S21" i="15"/>
  <c r="U21" i="15" s="1"/>
  <c r="V21" i="15" s="1"/>
  <c r="X21" i="15" s="1"/>
  <c r="Y21" i="15" s="1"/>
  <c r="Z21" i="15" s="1"/>
  <c r="AA21" i="15" s="1"/>
  <c r="AB21" i="15" s="1"/>
  <c r="AD21" i="15" s="1"/>
  <c r="AF21" i="15" s="1"/>
  <c r="AH21" i="15" s="1"/>
  <c r="AI21" i="15" s="1"/>
  <c r="AJ21" i="15" s="1"/>
  <c r="AK21" i="15" s="1"/>
  <c r="AM21" i="15" s="1"/>
  <c r="AN21" i="15" s="1"/>
  <c r="AO21" i="15" s="1"/>
  <c r="AP21" i="15" s="1"/>
  <c r="AR21" i="15" s="1"/>
  <c r="AT21" i="15" s="1"/>
  <c r="AV21" i="15" s="1"/>
  <c r="AW21" i="15" s="1"/>
  <c r="AX21" i="15" s="1"/>
  <c r="AZ20" i="15"/>
  <c r="AY20" i="15"/>
  <c r="F29" i="15"/>
  <c r="J29" i="15" s="1"/>
  <c r="S19" i="15"/>
  <c r="U19" i="15" s="1"/>
  <c r="V19" i="15" s="1"/>
  <c r="X19" i="15" s="1"/>
  <c r="Y19" i="15" s="1"/>
  <c r="Z19" i="15" s="1"/>
  <c r="AA19" i="15" s="1"/>
  <c r="AB19" i="15" s="1"/>
  <c r="AD19" i="15" s="1"/>
  <c r="AF19" i="15" s="1"/>
  <c r="AH19" i="15" s="1"/>
  <c r="AI19" i="15" s="1"/>
  <c r="AJ19" i="15" s="1"/>
  <c r="AK19" i="15" s="1"/>
  <c r="AM19" i="15" s="1"/>
  <c r="AN19" i="15" s="1"/>
  <c r="AO19" i="15" s="1"/>
  <c r="AP19" i="15" s="1"/>
  <c r="AR19" i="15" s="1"/>
  <c r="AT19" i="15" s="1"/>
  <c r="AV19" i="15" s="1"/>
  <c r="AW19" i="15" s="1"/>
  <c r="AX19" i="15" s="1"/>
  <c r="F31" i="15"/>
  <c r="J31" i="15" s="1"/>
  <c r="S18" i="15"/>
  <c r="U18" i="15" s="1"/>
  <c r="V18" i="15" s="1"/>
  <c r="X18" i="15" s="1"/>
  <c r="Y18" i="15" s="1"/>
  <c r="Z18" i="15" s="1"/>
  <c r="AA18" i="15" s="1"/>
  <c r="AB18" i="15" s="1"/>
  <c r="AD18" i="15" s="1"/>
  <c r="AF18" i="15" s="1"/>
  <c r="AH18" i="15" s="1"/>
  <c r="AI18" i="15" s="1"/>
  <c r="AJ18" i="15" s="1"/>
  <c r="AK18" i="15" s="1"/>
  <c r="AM18" i="15" s="1"/>
  <c r="AN18" i="15" s="1"/>
  <c r="AO18" i="15" s="1"/>
  <c r="AP18" i="15" s="1"/>
  <c r="AR18" i="15" s="1"/>
  <c r="AT18" i="15" s="1"/>
  <c r="AZ17" i="15"/>
  <c r="AY17" i="15"/>
  <c r="AZ16" i="15"/>
  <c r="AY16" i="15"/>
  <c r="AZ15" i="15"/>
  <c r="AY15" i="15"/>
  <c r="AZ14" i="15"/>
  <c r="AY14" i="15"/>
  <c r="AZ13" i="15"/>
  <c r="AY13" i="15"/>
  <c r="AZ12" i="15"/>
  <c r="AY12" i="15"/>
  <c r="AZ11" i="15"/>
  <c r="AY11" i="15"/>
  <c r="AZ10" i="15"/>
  <c r="AY10" i="15"/>
  <c r="AZ9" i="15"/>
  <c r="AY9" i="15"/>
  <c r="AZ8" i="15"/>
  <c r="AY8" i="15"/>
  <c r="AZ7" i="15"/>
  <c r="AY7" i="15"/>
  <c r="AZ6" i="15"/>
  <c r="AY6" i="15"/>
  <c r="AZ5" i="15"/>
  <c r="AY5" i="15"/>
  <c r="AZ4" i="15"/>
  <c r="AY4" i="15"/>
  <c r="AZ3" i="15"/>
  <c r="AY3" i="15"/>
  <c r="AZ2" i="15"/>
  <c r="BB2" i="15" s="1"/>
  <c r="AY2" i="15"/>
  <c r="BA2" i="15" s="1"/>
  <c r="AW16" i="12"/>
  <c r="AV16" i="12"/>
  <c r="AX89" i="14"/>
  <c r="AY105" i="14"/>
  <c r="AZ105" i="14" s="1"/>
  <c r="AX111" i="14"/>
  <c r="AY98" i="14"/>
  <c r="AY80" i="14"/>
  <c r="BA80" i="14" s="1"/>
  <c r="AY4" i="14"/>
  <c r="AZ4" i="14" s="1"/>
  <c r="AY18" i="14"/>
  <c r="BA18" i="14" s="1"/>
  <c r="AY73" i="14"/>
  <c r="BA73" i="14" s="1"/>
  <c r="AX67" i="14"/>
  <c r="AX96" i="14"/>
  <c r="AX46" i="14"/>
  <c r="AX6" i="14"/>
  <c r="AY108" i="14"/>
  <c r="AX8" i="14"/>
  <c r="AX45" i="14"/>
  <c r="AY58" i="14"/>
  <c r="BA58" i="14" s="1"/>
  <c r="AX30" i="14"/>
  <c r="AY12" i="14"/>
  <c r="BA12" i="14" s="1"/>
  <c r="N31" i="14"/>
  <c r="AX44" i="14"/>
  <c r="BB129" i="14"/>
  <c r="BF129" i="14" s="1"/>
  <c r="BA129" i="14"/>
  <c r="AZ129" i="14"/>
  <c r="AY87" i="14"/>
  <c r="AX87" i="14"/>
  <c r="AY53" i="14"/>
  <c r="AX53" i="14"/>
  <c r="AY55" i="14"/>
  <c r="AX55" i="14"/>
  <c r="O49" i="14"/>
  <c r="P49" i="14"/>
  <c r="N49" i="14"/>
  <c r="AY17" i="14"/>
  <c r="AX17" i="14"/>
  <c r="BA45" i="14"/>
  <c r="AZ45" i="14"/>
  <c r="BA10" i="14"/>
  <c r="AZ10" i="14"/>
  <c r="BA43" i="14"/>
  <c r="AZ43" i="14"/>
  <c r="BA3" i="14"/>
  <c r="AZ3" i="14"/>
  <c r="AV6" i="12"/>
  <c r="AW6" i="12"/>
  <c r="AV26" i="12"/>
  <c r="AW26" i="12"/>
  <c r="AV44" i="12"/>
  <c r="AW44" i="12"/>
  <c r="AV38" i="12"/>
  <c r="AW38" i="12"/>
  <c r="AW27" i="12"/>
  <c r="AV27" i="12"/>
  <c r="AW36" i="12"/>
  <c r="AV36" i="12"/>
  <c r="AV75" i="12"/>
  <c r="AW75" i="12"/>
  <c r="AV110" i="12"/>
  <c r="AW110" i="12"/>
  <c r="AV93" i="12"/>
  <c r="AW93" i="12"/>
  <c r="AV114" i="12"/>
  <c r="AW114" i="12"/>
  <c r="AW87" i="12"/>
  <c r="AV87" i="12"/>
  <c r="AV116" i="12"/>
  <c r="AW116" i="12"/>
  <c r="AV123" i="12"/>
  <c r="AW123" i="12"/>
  <c r="AV127" i="12"/>
  <c r="AW127" i="12"/>
  <c r="AV105" i="12"/>
  <c r="AW105" i="12"/>
  <c r="AX56" i="14"/>
  <c r="AY56" i="14"/>
  <c r="AY69" i="14"/>
  <c r="AX69" i="14"/>
  <c r="AY23" i="14"/>
  <c r="AX23" i="14"/>
  <c r="BA62" i="14"/>
  <c r="AZ62" i="14"/>
  <c r="BA39" i="14"/>
  <c r="AZ39" i="14"/>
  <c r="AW3" i="12"/>
  <c r="AV3" i="12"/>
  <c r="AX22" i="12"/>
  <c r="AY22" i="12"/>
  <c r="AV2" i="12"/>
  <c r="AX2" i="12" s="1"/>
  <c r="AW2" i="12"/>
  <c r="AY2" i="12" s="1"/>
  <c r="AW29" i="12"/>
  <c r="AV29" i="12"/>
  <c r="AV51" i="12"/>
  <c r="AW51" i="12"/>
  <c r="AW130" i="12"/>
  <c r="AX130" i="12" s="1"/>
  <c r="AV130" i="12"/>
  <c r="AV40" i="12"/>
  <c r="AW40" i="12"/>
  <c r="AV80" i="12"/>
  <c r="AW80" i="12"/>
  <c r="AW82" i="12"/>
  <c r="AV82" i="12"/>
  <c r="AV133" i="12"/>
  <c r="AW133" i="12"/>
  <c r="AX133" i="12" s="1"/>
  <c r="AW92" i="12"/>
  <c r="AV92" i="12"/>
  <c r="P159" i="14"/>
  <c r="R159" i="14" s="1"/>
  <c r="T159" i="14" s="1"/>
  <c r="U159" i="14" s="1"/>
  <c r="W159" i="14" s="1"/>
  <c r="X159" i="14" s="1"/>
  <c r="Y159" i="14" s="1"/>
  <c r="Z159" i="14" s="1"/>
  <c r="AA159" i="14" s="1"/>
  <c r="AC159" i="14" s="1"/>
  <c r="AE159" i="14" s="1"/>
  <c r="AG159" i="14" s="1"/>
  <c r="AH159" i="14" s="1"/>
  <c r="AI159" i="14" s="1"/>
  <c r="AJ159" i="14" s="1"/>
  <c r="AL159" i="14" s="1"/>
  <c r="AM159" i="14" s="1"/>
  <c r="AN159" i="14" s="1"/>
  <c r="AO159" i="14" s="1"/>
  <c r="AQ159" i="14" s="1"/>
  <c r="AS159" i="14" s="1"/>
  <c r="AU159" i="14" s="1"/>
  <c r="AV159" i="14" s="1"/>
  <c r="AW159" i="14" s="1"/>
  <c r="N159" i="14"/>
  <c r="O159" i="14"/>
  <c r="AY116" i="14"/>
  <c r="AX116" i="14"/>
  <c r="BA120" i="14"/>
  <c r="AZ120" i="14"/>
  <c r="AY94" i="14"/>
  <c r="AX94" i="14"/>
  <c r="BA109" i="14"/>
  <c r="AZ109" i="14"/>
  <c r="BA105" i="14"/>
  <c r="BA96" i="14"/>
  <c r="AZ96" i="14"/>
  <c r="BB89" i="14"/>
  <c r="BF89" i="14" s="1"/>
  <c r="BA89" i="14"/>
  <c r="AZ89" i="14"/>
  <c r="AX63" i="14"/>
  <c r="AY63" i="14"/>
  <c r="AY2" i="14"/>
  <c r="BA2" i="14" s="1"/>
  <c r="AX2" i="14"/>
  <c r="AZ2" i="14" s="1"/>
  <c r="AY22" i="14"/>
  <c r="AX22" i="14"/>
  <c r="N28" i="14"/>
  <c r="P28" i="14"/>
  <c r="O28" i="14"/>
  <c r="BA44" i="14"/>
  <c r="AZ44" i="14"/>
  <c r="BA42" i="14"/>
  <c r="AZ42" i="14"/>
  <c r="BA8" i="14"/>
  <c r="AZ8" i="14"/>
  <c r="BA41" i="14"/>
  <c r="AZ41" i="14"/>
  <c r="BA36" i="14"/>
  <c r="AZ36" i="14"/>
  <c r="AW25" i="12"/>
  <c r="AV25" i="12"/>
  <c r="AX34" i="12"/>
  <c r="AY34" i="12"/>
  <c r="AW50" i="12"/>
  <c r="AV50" i="12"/>
  <c r="AW53" i="12"/>
  <c r="AV53" i="12"/>
  <c r="AV81" i="12"/>
  <c r="AW81" i="12"/>
  <c r="AV120" i="12"/>
  <c r="AW120" i="12"/>
  <c r="AW96" i="12"/>
  <c r="AV96" i="12"/>
  <c r="AV83" i="12"/>
  <c r="AW83" i="12"/>
  <c r="AV117" i="12"/>
  <c r="AW117" i="12"/>
  <c r="AV99" i="12"/>
  <c r="AW99" i="12"/>
  <c r="AV85" i="12"/>
  <c r="AW85" i="12"/>
  <c r="AW49" i="12"/>
  <c r="AV49" i="12"/>
  <c r="AV69" i="12"/>
  <c r="AW69" i="12"/>
  <c r="AV125" i="12"/>
  <c r="AW125" i="12"/>
  <c r="AW52" i="12"/>
  <c r="AV52" i="12"/>
  <c r="AV108" i="12"/>
  <c r="AW108" i="12"/>
  <c r="AX151" i="14"/>
  <c r="AY151" i="14"/>
  <c r="AY132" i="14"/>
  <c r="AX132" i="14"/>
  <c r="AY104" i="14"/>
  <c r="AX104" i="14"/>
  <c r="BA126" i="14"/>
  <c r="AZ126" i="14"/>
  <c r="BA102" i="14"/>
  <c r="AZ102" i="14"/>
  <c r="BA113" i="14"/>
  <c r="AZ113" i="14"/>
  <c r="BA86" i="14"/>
  <c r="AZ86" i="14"/>
  <c r="BA67" i="14"/>
  <c r="AZ67" i="14"/>
  <c r="AX25" i="14"/>
  <c r="AY25" i="14"/>
  <c r="BA13" i="14"/>
  <c r="AZ13" i="14"/>
  <c r="AZ9" i="14"/>
  <c r="BA9" i="14"/>
  <c r="AX31" i="12"/>
  <c r="AY31" i="12"/>
  <c r="AW30" i="12"/>
  <c r="AV30" i="12"/>
  <c r="AW8" i="12"/>
  <c r="AV8" i="12"/>
  <c r="AV60" i="12"/>
  <c r="AW60" i="12"/>
  <c r="AV41" i="12"/>
  <c r="AW41" i="12"/>
  <c r="AW47" i="12"/>
  <c r="AV47" i="12"/>
  <c r="AW57" i="12"/>
  <c r="AV57" i="12"/>
  <c r="AV86" i="12"/>
  <c r="AW86" i="12"/>
  <c r="AV95" i="12"/>
  <c r="AW95" i="12"/>
  <c r="AY153" i="14"/>
  <c r="AX153" i="14"/>
  <c r="AY110" i="14"/>
  <c r="AX110" i="14"/>
  <c r="AY106" i="14"/>
  <c r="AX106" i="14"/>
  <c r="AY93" i="14"/>
  <c r="AX93" i="14"/>
  <c r="AY92" i="14"/>
  <c r="AX92" i="14"/>
  <c r="AY103" i="14"/>
  <c r="AX103" i="14"/>
  <c r="AZ84" i="14"/>
  <c r="BA84" i="14"/>
  <c r="BA82" i="14"/>
  <c r="AZ82" i="14"/>
  <c r="AY15" i="14"/>
  <c r="AX15" i="14"/>
  <c r="BA40" i="14"/>
  <c r="AZ40" i="14"/>
  <c r="BA60" i="14"/>
  <c r="AZ60" i="14"/>
  <c r="AZ37" i="14"/>
  <c r="BA37" i="14"/>
  <c r="BA7" i="14"/>
  <c r="AZ7" i="14"/>
  <c r="AW18" i="12"/>
  <c r="AV18" i="12"/>
  <c r="AW7" i="12"/>
  <c r="AV7" i="12"/>
  <c r="AV39" i="12"/>
  <c r="AW39" i="12"/>
  <c r="AW58" i="12"/>
  <c r="AV58" i="12"/>
  <c r="AV88" i="12"/>
  <c r="AW88" i="12"/>
  <c r="AV104" i="12"/>
  <c r="AW104" i="12"/>
  <c r="AW70" i="12"/>
  <c r="AV70" i="12"/>
  <c r="AV90" i="12"/>
  <c r="AW90" i="12"/>
  <c r="AV128" i="12"/>
  <c r="AW128" i="12"/>
  <c r="AV109" i="12"/>
  <c r="AW109" i="12"/>
  <c r="AW63" i="12"/>
  <c r="AV63" i="12"/>
  <c r="F157" i="14"/>
  <c r="J157" i="14" s="1"/>
  <c r="R149" i="14"/>
  <c r="T149" i="14" s="1"/>
  <c r="U149" i="14" s="1"/>
  <c r="W149" i="14" s="1"/>
  <c r="X149" i="14" s="1"/>
  <c r="Y149" i="14" s="1"/>
  <c r="Z149" i="14" s="1"/>
  <c r="AA149" i="14" s="1"/>
  <c r="AC149" i="14" s="1"/>
  <c r="AE149" i="14" s="1"/>
  <c r="AG149" i="14" s="1"/>
  <c r="AH149" i="14" s="1"/>
  <c r="AI149" i="14" s="1"/>
  <c r="AJ149" i="14" s="1"/>
  <c r="AL149" i="14" s="1"/>
  <c r="AM149" i="14" s="1"/>
  <c r="AN149" i="14" s="1"/>
  <c r="AO149" i="14" s="1"/>
  <c r="AQ149" i="14" s="1"/>
  <c r="AS149" i="14" s="1"/>
  <c r="AU149" i="14" s="1"/>
  <c r="AV149" i="14" s="1"/>
  <c r="AW149" i="14" s="1"/>
  <c r="AY100" i="14"/>
  <c r="AX100" i="14"/>
  <c r="AZ99" i="14"/>
  <c r="BB99" i="14"/>
  <c r="BF99" i="14" s="1"/>
  <c r="BA99" i="14"/>
  <c r="AZ111" i="14"/>
  <c r="BA111" i="14"/>
  <c r="AX51" i="14"/>
  <c r="AY51" i="14"/>
  <c r="BA85" i="14"/>
  <c r="BB85" i="14"/>
  <c r="BF85" i="14" s="1"/>
  <c r="AZ85" i="14"/>
  <c r="AZ70" i="14"/>
  <c r="BA70" i="14"/>
  <c r="AY52" i="14"/>
  <c r="AX52" i="14"/>
  <c r="R21" i="14"/>
  <c r="T21" i="14" s="1"/>
  <c r="U21" i="14" s="1"/>
  <c r="W21" i="14" s="1"/>
  <c r="X21" i="14" s="1"/>
  <c r="Y21" i="14" s="1"/>
  <c r="Z21" i="14" s="1"/>
  <c r="AA21" i="14" s="1"/>
  <c r="AC21" i="14" s="1"/>
  <c r="AE21" i="14" s="1"/>
  <c r="AG21" i="14" s="1"/>
  <c r="AH21" i="14" s="1"/>
  <c r="AI21" i="14" s="1"/>
  <c r="AJ21" i="14" s="1"/>
  <c r="AL21" i="14" s="1"/>
  <c r="AM21" i="14" s="1"/>
  <c r="AN21" i="14" s="1"/>
  <c r="AO21" i="14" s="1"/>
  <c r="AQ21" i="14" s="1"/>
  <c r="AS21" i="14" s="1"/>
  <c r="AU21" i="14" s="1"/>
  <c r="AV21" i="14" s="1"/>
  <c r="AW21" i="14" s="1"/>
  <c r="F24" i="14"/>
  <c r="J24" i="14" s="1"/>
  <c r="BA64" i="14"/>
  <c r="AZ64" i="14"/>
  <c r="BB64" i="14"/>
  <c r="BF64" i="14" s="1"/>
  <c r="AW12" i="12"/>
  <c r="AV12" i="12"/>
  <c r="AV37" i="12"/>
  <c r="AW37" i="12"/>
  <c r="AV11" i="12"/>
  <c r="AW11" i="12"/>
  <c r="AV35" i="12"/>
  <c r="AW35" i="12"/>
  <c r="AW32" i="12"/>
  <c r="AV32" i="12"/>
  <c r="AV61" i="12"/>
  <c r="AW61" i="12"/>
  <c r="AW59" i="12"/>
  <c r="AV59" i="12"/>
  <c r="AV42" i="12"/>
  <c r="AW42" i="12"/>
  <c r="AV55" i="12"/>
  <c r="AW55" i="12"/>
  <c r="AV102" i="12"/>
  <c r="AW102" i="12"/>
  <c r="AV106" i="12"/>
  <c r="AW106" i="12"/>
  <c r="AW56" i="12"/>
  <c r="AV56" i="12"/>
  <c r="AV101" i="12"/>
  <c r="AW101" i="12"/>
  <c r="AW72" i="12"/>
  <c r="AV72" i="12"/>
  <c r="AW84" i="12"/>
  <c r="AV84" i="12"/>
  <c r="AV115" i="12"/>
  <c r="AW115" i="12"/>
  <c r="AY160" i="14"/>
  <c r="AX160" i="14"/>
  <c r="AZ107" i="14"/>
  <c r="BA107" i="14"/>
  <c r="BA91" i="14"/>
  <c r="AZ91" i="14"/>
  <c r="AY88" i="14"/>
  <c r="AX88" i="14"/>
  <c r="R31" i="14"/>
  <c r="T31" i="14" s="1"/>
  <c r="U31" i="14" s="1"/>
  <c r="W31" i="14" s="1"/>
  <c r="X31" i="14" s="1"/>
  <c r="Y31" i="14" s="1"/>
  <c r="Z31" i="14" s="1"/>
  <c r="AA31" i="14" s="1"/>
  <c r="AC31" i="14" s="1"/>
  <c r="AE31" i="14" s="1"/>
  <c r="AG31" i="14" s="1"/>
  <c r="AH31" i="14" s="1"/>
  <c r="AI31" i="14" s="1"/>
  <c r="AJ31" i="14" s="1"/>
  <c r="AL31" i="14" s="1"/>
  <c r="AM31" i="14" s="1"/>
  <c r="AN31" i="14" s="1"/>
  <c r="AO31" i="14" s="1"/>
  <c r="AQ31" i="14" s="1"/>
  <c r="AS31" i="14" s="1"/>
  <c r="AU31" i="14" s="1"/>
  <c r="AV31" i="14" s="1"/>
  <c r="AW31" i="14" s="1"/>
  <c r="F34" i="14"/>
  <c r="J34" i="14" s="1"/>
  <c r="AZ78" i="14"/>
  <c r="BA78" i="14"/>
  <c r="BA11" i="14"/>
  <c r="AZ11" i="14"/>
  <c r="BB14" i="14"/>
  <c r="BF14" i="14" s="1"/>
  <c r="BA14" i="14"/>
  <c r="AZ14" i="14"/>
  <c r="BA61" i="14"/>
  <c r="BB61" i="14"/>
  <c r="AZ61" i="14"/>
  <c r="AW4" i="12"/>
  <c r="AV4" i="12"/>
  <c r="AV5" i="12"/>
  <c r="AW5" i="12"/>
  <c r="AV28" i="12"/>
  <c r="AW28" i="12"/>
  <c r="AX48" i="12"/>
  <c r="AY48" i="12"/>
  <c r="AW66" i="12"/>
  <c r="AV66" i="12"/>
  <c r="AV91" i="12"/>
  <c r="AW91" i="12"/>
  <c r="AW68" i="12"/>
  <c r="AV68" i="12"/>
  <c r="AV122" i="12"/>
  <c r="AW122" i="12"/>
  <c r="AV124" i="12"/>
  <c r="AW124" i="12"/>
  <c r="AV74" i="12"/>
  <c r="AW74" i="12"/>
  <c r="AW107" i="12"/>
  <c r="AV107" i="12"/>
  <c r="AV119" i="12"/>
  <c r="AW119" i="12"/>
  <c r="AW64" i="12"/>
  <c r="AV64" i="12"/>
  <c r="AV103" i="12"/>
  <c r="AW103" i="12"/>
  <c r="AW79" i="12"/>
  <c r="AV79" i="12"/>
  <c r="AW98" i="12"/>
  <c r="AV98" i="12"/>
  <c r="AV118" i="12"/>
  <c r="AW118" i="12"/>
  <c r="AX155" i="14"/>
  <c r="AY155" i="14"/>
  <c r="AY117" i="14"/>
  <c r="AX117" i="14"/>
  <c r="AY74" i="14"/>
  <c r="AX74" i="14"/>
  <c r="AY81" i="14"/>
  <c r="AX81" i="14"/>
  <c r="AY54" i="14"/>
  <c r="AX54" i="14"/>
  <c r="BA90" i="14"/>
  <c r="AZ90" i="14"/>
  <c r="BA68" i="14"/>
  <c r="AZ68" i="14"/>
  <c r="AZ76" i="14"/>
  <c r="BA76" i="14"/>
  <c r="AZ79" i="14"/>
  <c r="BA79" i="14"/>
  <c r="BA6" i="14"/>
  <c r="AZ6" i="14"/>
  <c r="BB6" i="14"/>
  <c r="BF6" i="14" s="1"/>
  <c r="AW21" i="12"/>
  <c r="AV21" i="12"/>
  <c r="AW15" i="12"/>
  <c r="AV15" i="12"/>
  <c r="AV20" i="12"/>
  <c r="AW20" i="12"/>
  <c r="AV54" i="12"/>
  <c r="AW54" i="12"/>
  <c r="AV62" i="12"/>
  <c r="AW62" i="12"/>
  <c r="AV65" i="12"/>
  <c r="AW65" i="12"/>
  <c r="AV131" i="12"/>
  <c r="AW131" i="12"/>
  <c r="AX131" i="12" s="1"/>
  <c r="AV46" i="12"/>
  <c r="AW46" i="12"/>
  <c r="AV94" i="12"/>
  <c r="AW94" i="12"/>
  <c r="AY115" i="14"/>
  <c r="AX115" i="14"/>
  <c r="AY123" i="14"/>
  <c r="AX123" i="14"/>
  <c r="AY101" i="14"/>
  <c r="AX101" i="14"/>
  <c r="AX71" i="14"/>
  <c r="AY71" i="14"/>
  <c r="AY20" i="14"/>
  <c r="AX20" i="14"/>
  <c r="AY33" i="14"/>
  <c r="AX33" i="14"/>
  <c r="BA66" i="14"/>
  <c r="AZ66" i="14"/>
  <c r="BA77" i="14"/>
  <c r="AZ77" i="14"/>
  <c r="AY16" i="14"/>
  <c r="AX16" i="14"/>
  <c r="BA47" i="14"/>
  <c r="AZ47" i="14"/>
  <c r="BA46" i="14"/>
  <c r="AZ46" i="14"/>
  <c r="BA30" i="14"/>
  <c r="AZ30" i="14"/>
  <c r="BA5" i="14"/>
  <c r="AZ5" i="14"/>
  <c r="AV23" i="12"/>
  <c r="AW23" i="12"/>
  <c r="AV17" i="12"/>
  <c r="AW17" i="12"/>
  <c r="AV33" i="12"/>
  <c r="AW33" i="12"/>
  <c r="AW14" i="12"/>
  <c r="AV14" i="12"/>
  <c r="AV45" i="12"/>
  <c r="AW45" i="12"/>
  <c r="AV43" i="12"/>
  <c r="AW43" i="12"/>
  <c r="AV19" i="12"/>
  <c r="AW19" i="12"/>
  <c r="AW9" i="12"/>
  <c r="AV9" i="12"/>
  <c r="AV71" i="12"/>
  <c r="AW71" i="12"/>
  <c r="AV100" i="12"/>
  <c r="AW100" i="12"/>
  <c r="AW126" i="12"/>
  <c r="AV126" i="12"/>
  <c r="AV121" i="12"/>
  <c r="AW121" i="12"/>
  <c r="AV113" i="12"/>
  <c r="AW113" i="12"/>
  <c r="AW129" i="12"/>
  <c r="AV129" i="12"/>
  <c r="AX114" i="14"/>
  <c r="AY114" i="14"/>
  <c r="AY83" i="14"/>
  <c r="AX83" i="14"/>
  <c r="BA112" i="14"/>
  <c r="AZ112" i="14"/>
  <c r="AY57" i="14"/>
  <c r="AX57" i="14"/>
  <c r="AX75" i="14"/>
  <c r="AY75" i="14"/>
  <c r="AY72" i="14"/>
  <c r="AX72" i="14"/>
  <c r="AX59" i="14"/>
  <c r="AY59" i="14"/>
  <c r="AY38" i="14"/>
  <c r="AX38" i="14"/>
  <c r="AY26" i="14"/>
  <c r="AX26" i="14"/>
  <c r="F29" i="14"/>
  <c r="J29" i="14" s="1"/>
  <c r="R19" i="14"/>
  <c r="T19" i="14" s="1"/>
  <c r="U19" i="14" s="1"/>
  <c r="W19" i="14" s="1"/>
  <c r="X19" i="14" s="1"/>
  <c r="Y19" i="14" s="1"/>
  <c r="Z19" i="14" s="1"/>
  <c r="AA19" i="14" s="1"/>
  <c r="AC19" i="14" s="1"/>
  <c r="AE19" i="14" s="1"/>
  <c r="AG19" i="14" s="1"/>
  <c r="AH19" i="14" s="1"/>
  <c r="AI19" i="14" s="1"/>
  <c r="AJ19" i="14" s="1"/>
  <c r="AL19" i="14" s="1"/>
  <c r="AM19" i="14" s="1"/>
  <c r="AN19" i="14" s="1"/>
  <c r="AO19" i="14" s="1"/>
  <c r="AQ19" i="14" s="1"/>
  <c r="AS19" i="14" s="1"/>
  <c r="AU19" i="14" s="1"/>
  <c r="AV19" i="14" s="1"/>
  <c r="AW19" i="14" s="1"/>
  <c r="BA65" i="14"/>
  <c r="AZ65" i="14"/>
  <c r="AV10" i="12"/>
  <c r="AW10" i="12"/>
  <c r="AV24" i="12"/>
  <c r="AW24" i="12"/>
  <c r="AV78" i="12"/>
  <c r="AW78" i="12"/>
  <c r="AV132" i="12"/>
  <c r="AW132" i="12"/>
  <c r="AX132" i="12" s="1"/>
  <c r="AV77" i="12"/>
  <c r="AW77" i="12"/>
  <c r="AV112" i="12"/>
  <c r="AW112" i="12"/>
  <c r="AV73" i="12"/>
  <c r="AW73" i="12"/>
  <c r="AV67" i="12"/>
  <c r="AW67" i="12"/>
  <c r="AV76" i="12"/>
  <c r="AW76" i="12"/>
  <c r="AV111" i="12"/>
  <c r="AW111" i="12"/>
  <c r="AV89" i="12"/>
  <c r="AW89" i="12"/>
  <c r="AW97" i="12"/>
  <c r="AV97" i="12"/>
  <c r="AX133" i="11"/>
  <c r="AY133" i="11" s="1"/>
  <c r="AW133" i="11"/>
  <c r="AX132" i="11"/>
  <c r="AY132" i="11" s="1"/>
  <c r="AW132" i="11"/>
  <c r="AX131" i="11"/>
  <c r="AY131" i="11" s="1"/>
  <c r="AW131" i="11"/>
  <c r="AX130" i="11"/>
  <c r="AY130" i="11" s="1"/>
  <c r="AW130" i="11"/>
  <c r="AX129" i="11"/>
  <c r="AW129" i="11"/>
  <c r="AX128" i="11"/>
  <c r="AW128" i="11"/>
  <c r="AX127" i="11"/>
  <c r="AW127" i="11"/>
  <c r="AX126" i="11"/>
  <c r="AW126" i="11"/>
  <c r="AX125" i="11"/>
  <c r="AW125" i="11"/>
  <c r="AX124" i="11"/>
  <c r="AW124" i="11"/>
  <c r="AX123" i="11"/>
  <c r="AW123" i="11"/>
  <c r="AX122" i="11"/>
  <c r="AW122" i="11"/>
  <c r="AX121" i="11"/>
  <c r="AW121" i="11"/>
  <c r="AX120" i="11"/>
  <c r="AW120" i="11"/>
  <c r="AX119" i="11"/>
  <c r="AW119" i="11"/>
  <c r="AX118" i="11"/>
  <c r="AW118" i="11"/>
  <c r="AX117" i="11"/>
  <c r="AW117" i="11"/>
  <c r="AX116" i="11"/>
  <c r="AW116" i="11"/>
  <c r="AX115" i="11"/>
  <c r="AW115" i="11"/>
  <c r="AX114" i="11"/>
  <c r="AW114" i="11"/>
  <c r="AX113" i="11"/>
  <c r="AW113" i="11"/>
  <c r="AX112" i="11"/>
  <c r="AW112" i="11"/>
  <c r="AX111" i="11"/>
  <c r="AW111" i="11"/>
  <c r="AX110" i="11"/>
  <c r="AW110" i="11"/>
  <c r="AX109" i="11"/>
  <c r="AW109" i="11"/>
  <c r="AX108" i="11"/>
  <c r="AW108" i="11"/>
  <c r="AX107" i="11"/>
  <c r="AW107" i="11"/>
  <c r="AX106" i="11"/>
  <c r="AW106" i="11"/>
  <c r="AX105" i="11"/>
  <c r="AW105" i="11"/>
  <c r="AX104" i="11"/>
  <c r="AW104" i="11"/>
  <c r="AX103" i="11"/>
  <c r="AW103" i="11"/>
  <c r="AX102" i="11"/>
  <c r="AW102" i="11"/>
  <c r="AX101" i="11"/>
  <c r="AW101" i="11"/>
  <c r="AX100" i="11"/>
  <c r="AW100" i="11"/>
  <c r="AX99" i="11"/>
  <c r="AW99" i="11"/>
  <c r="AX98" i="11"/>
  <c r="AW98" i="11"/>
  <c r="AX97" i="11"/>
  <c r="AW97" i="11"/>
  <c r="AX96" i="11"/>
  <c r="AW96" i="11"/>
  <c r="AX95" i="11"/>
  <c r="AW95" i="11"/>
  <c r="AX94" i="11"/>
  <c r="AW94" i="11"/>
  <c r="AX93" i="11"/>
  <c r="AW93" i="11"/>
  <c r="AX92" i="11"/>
  <c r="AW92" i="11"/>
  <c r="AX91" i="11"/>
  <c r="AW91" i="11"/>
  <c r="AX90" i="11"/>
  <c r="AW90" i="11"/>
  <c r="AX89" i="11"/>
  <c r="AW89" i="11"/>
  <c r="AX88" i="11"/>
  <c r="AW88" i="11"/>
  <c r="AX87" i="11"/>
  <c r="AW87" i="11"/>
  <c r="AX86" i="11"/>
  <c r="AW86" i="11"/>
  <c r="AX85" i="11"/>
  <c r="AW85" i="11"/>
  <c r="AX84" i="11"/>
  <c r="AW84" i="11"/>
  <c r="AX83" i="11"/>
  <c r="AW83" i="11"/>
  <c r="AX82" i="11"/>
  <c r="AW82" i="11"/>
  <c r="AX81" i="11"/>
  <c r="AW81" i="11"/>
  <c r="AX80" i="11"/>
  <c r="AW80" i="11"/>
  <c r="AX79" i="11"/>
  <c r="AW79" i="11"/>
  <c r="AX78" i="11"/>
  <c r="AW78" i="11"/>
  <c r="AX77" i="11"/>
  <c r="AW77" i="11"/>
  <c r="AX76" i="11"/>
  <c r="AW76" i="11"/>
  <c r="AX75" i="11"/>
  <c r="AW75" i="11"/>
  <c r="AX74" i="11"/>
  <c r="AW74" i="11"/>
  <c r="AX73" i="11"/>
  <c r="AW73" i="11"/>
  <c r="AX72" i="11"/>
  <c r="AW72" i="11"/>
  <c r="AX71" i="11"/>
  <c r="AW71" i="11"/>
  <c r="AX70" i="11"/>
  <c r="AW70" i="11"/>
  <c r="AX69" i="11"/>
  <c r="AW69" i="11"/>
  <c r="AX68" i="11"/>
  <c r="AW68" i="11"/>
  <c r="AX67" i="11"/>
  <c r="AW67" i="11"/>
  <c r="AX66" i="11"/>
  <c r="AW66" i="11"/>
  <c r="AX65" i="11"/>
  <c r="AW65" i="11"/>
  <c r="AX64" i="11"/>
  <c r="AW64" i="11"/>
  <c r="AX63" i="11"/>
  <c r="AW63" i="11"/>
  <c r="AX62" i="11"/>
  <c r="AW62" i="11"/>
  <c r="AX61" i="11"/>
  <c r="AW61" i="11"/>
  <c r="AX60" i="11"/>
  <c r="AW60" i="11"/>
  <c r="AX59" i="11"/>
  <c r="AW59" i="11"/>
  <c r="AX58" i="11"/>
  <c r="AW58" i="11"/>
  <c r="AX57" i="11"/>
  <c r="AW57" i="11"/>
  <c r="AX56" i="11"/>
  <c r="AW56" i="11"/>
  <c r="AX55" i="11"/>
  <c r="AW55" i="11"/>
  <c r="AX54" i="11"/>
  <c r="AW54" i="11"/>
  <c r="AX53" i="11"/>
  <c r="AW53" i="11"/>
  <c r="AX52" i="11"/>
  <c r="AW52" i="11"/>
  <c r="AX51" i="11"/>
  <c r="AW51" i="11"/>
  <c r="AX50" i="11"/>
  <c r="AW50" i="11"/>
  <c r="AX49" i="11"/>
  <c r="AW49" i="11"/>
  <c r="AX48" i="11"/>
  <c r="AW48" i="11"/>
  <c r="AX47" i="11"/>
  <c r="AW47" i="11"/>
  <c r="AX46" i="11"/>
  <c r="AW46" i="11"/>
  <c r="AX45" i="11"/>
  <c r="AW45" i="11"/>
  <c r="AX44" i="11"/>
  <c r="AW44" i="11"/>
  <c r="AX43" i="11"/>
  <c r="AW43" i="11"/>
  <c r="AX42" i="11"/>
  <c r="AW42" i="11"/>
  <c r="AX41" i="11"/>
  <c r="AW41" i="11"/>
  <c r="AX40" i="11"/>
  <c r="AW40" i="11"/>
  <c r="AX39" i="11"/>
  <c r="AW39" i="11"/>
  <c r="AX38" i="11"/>
  <c r="AW38" i="11"/>
  <c r="AX37" i="11"/>
  <c r="AW37" i="11"/>
  <c r="AX36" i="11"/>
  <c r="AW36" i="11"/>
  <c r="AX35" i="11"/>
  <c r="AW35" i="11"/>
  <c r="AX34" i="11"/>
  <c r="AW34" i="11"/>
  <c r="AX33" i="11"/>
  <c r="AW33" i="11"/>
  <c r="AX32" i="11"/>
  <c r="AW32" i="11"/>
  <c r="AX31" i="11"/>
  <c r="AW31" i="11"/>
  <c r="AX30" i="11"/>
  <c r="AW30" i="11"/>
  <c r="AX29" i="11"/>
  <c r="AW29" i="11"/>
  <c r="AX28" i="11"/>
  <c r="AW28" i="11"/>
  <c r="AX27" i="11"/>
  <c r="AW27" i="11"/>
  <c r="AX26" i="11"/>
  <c r="AW26" i="11"/>
  <c r="AX25" i="11"/>
  <c r="AW25" i="11"/>
  <c r="AX24" i="11"/>
  <c r="AW24" i="11"/>
  <c r="AX23" i="11"/>
  <c r="AW23" i="11"/>
  <c r="AX22" i="11"/>
  <c r="AW22" i="11"/>
  <c r="AX21" i="11"/>
  <c r="AW21" i="11"/>
  <c r="AX20" i="11"/>
  <c r="AW20" i="11"/>
  <c r="AX19" i="11"/>
  <c r="AW19" i="11"/>
  <c r="AX18" i="11"/>
  <c r="AW18" i="11"/>
  <c r="AX17" i="11"/>
  <c r="AW17" i="11"/>
  <c r="AX16" i="11"/>
  <c r="AW16" i="11"/>
  <c r="AX15" i="11"/>
  <c r="AW15" i="11"/>
  <c r="AX14" i="11"/>
  <c r="AW14" i="11"/>
  <c r="AX13" i="11"/>
  <c r="AW13" i="11"/>
  <c r="AX12" i="11"/>
  <c r="AW12" i="11"/>
  <c r="AX11" i="11"/>
  <c r="AW11" i="11"/>
  <c r="AX10" i="11"/>
  <c r="AW10" i="11"/>
  <c r="AX9" i="11"/>
  <c r="AW9" i="11"/>
  <c r="AX8" i="11"/>
  <c r="AW8" i="11"/>
  <c r="AX7" i="11"/>
  <c r="AW7" i="11"/>
  <c r="AX6" i="11"/>
  <c r="AW6" i="11"/>
  <c r="AX5" i="11"/>
  <c r="AW5" i="11"/>
  <c r="AX4" i="11"/>
  <c r="AW4" i="11"/>
  <c r="AX3" i="11"/>
  <c r="AW3" i="11"/>
  <c r="AX2" i="11"/>
  <c r="AZ2" i="11" s="1"/>
  <c r="AW2" i="11"/>
  <c r="AY2" i="11" s="1"/>
  <c r="AV118" i="6"/>
  <c r="AW118" i="6"/>
  <c r="BA118" i="6" s="1"/>
  <c r="AW119" i="6"/>
  <c r="BA119" i="6" s="1"/>
  <c r="AV119" i="6"/>
  <c r="AV132" i="6"/>
  <c r="AW132" i="6"/>
  <c r="BA132" i="6" s="1"/>
  <c r="AW121" i="6"/>
  <c r="BA121" i="6" s="1"/>
  <c r="AV121" i="6"/>
  <c r="BC30" i="3" l="1"/>
  <c r="AZ73" i="14"/>
  <c r="BA4" i="14"/>
  <c r="F34" i="3"/>
  <c r="K34" i="3" s="1"/>
  <c r="O50" i="14"/>
  <c r="N50" i="14"/>
  <c r="P50" i="14"/>
  <c r="BA97" i="14"/>
  <c r="AZ97" i="14"/>
  <c r="BA108" i="14"/>
  <c r="BB108" i="14"/>
  <c r="BF108" i="14" s="1"/>
  <c r="AZ108" i="14"/>
  <c r="BA117" i="22"/>
  <c r="AZ117" i="22"/>
  <c r="BB129" i="22"/>
  <c r="BF129" i="22" s="1"/>
  <c r="BA129" i="22"/>
  <c r="AZ129" i="22"/>
  <c r="BA105" i="22"/>
  <c r="AZ105" i="22"/>
  <c r="AZ20" i="22"/>
  <c r="BA20" i="22"/>
  <c r="BA118" i="22"/>
  <c r="AZ118" i="22"/>
  <c r="BA132" i="22"/>
  <c r="AZ132" i="22"/>
  <c r="BA78" i="22"/>
  <c r="AZ78" i="22"/>
  <c r="BA4" i="22"/>
  <c r="AZ4" i="22"/>
  <c r="BA23" i="22"/>
  <c r="AZ23" i="22"/>
  <c r="BA37" i="22"/>
  <c r="AZ37" i="22"/>
  <c r="N28" i="22"/>
  <c r="O28" i="22"/>
  <c r="P28" i="22"/>
  <c r="AX25" i="22"/>
  <c r="AY25" i="22"/>
  <c r="O24" i="22"/>
  <c r="N24" i="22"/>
  <c r="P24" i="22"/>
  <c r="R24" i="22" s="1"/>
  <c r="T24" i="22" s="1"/>
  <c r="U24" i="22" s="1"/>
  <c r="W24" i="22" s="1"/>
  <c r="X24" i="22" s="1"/>
  <c r="Y24" i="22" s="1"/>
  <c r="Z24" i="22" s="1"/>
  <c r="AA24" i="22" s="1"/>
  <c r="AC24" i="22" s="1"/>
  <c r="AE24" i="22" s="1"/>
  <c r="AG24" i="22" s="1"/>
  <c r="AH24" i="22" s="1"/>
  <c r="AI24" i="22" s="1"/>
  <c r="AJ24" i="22" s="1"/>
  <c r="AL24" i="22" s="1"/>
  <c r="AM24" i="22" s="1"/>
  <c r="AN24" i="22" s="1"/>
  <c r="AO24" i="22" s="1"/>
  <c r="AQ24" i="22" s="1"/>
  <c r="AS24" i="22" s="1"/>
  <c r="AU24" i="22" s="1"/>
  <c r="AV24" i="22" s="1"/>
  <c r="AW24" i="22" s="1"/>
  <c r="AX21" i="22"/>
  <c r="AY21" i="22"/>
  <c r="N29" i="22"/>
  <c r="P29" i="22"/>
  <c r="O29" i="22"/>
  <c r="AX19" i="22"/>
  <c r="AY19" i="22"/>
  <c r="BA26" i="22"/>
  <c r="AZ26" i="22"/>
  <c r="BA30" i="22"/>
  <c r="AZ30" i="22"/>
  <c r="BA71" i="22"/>
  <c r="AZ71" i="22"/>
  <c r="BA33" i="22"/>
  <c r="AZ33" i="22"/>
  <c r="BA87" i="22"/>
  <c r="AZ87" i="22"/>
  <c r="BA17" i="22"/>
  <c r="AZ17" i="22"/>
  <c r="N31" i="22"/>
  <c r="O31" i="22"/>
  <c r="P31" i="22"/>
  <c r="AX18" i="22"/>
  <c r="AY18" i="22"/>
  <c r="AY49" i="22"/>
  <c r="AX49" i="22"/>
  <c r="O135" i="22"/>
  <c r="N135" i="22"/>
  <c r="P135" i="22"/>
  <c r="F50" i="22"/>
  <c r="J50" i="22" s="1"/>
  <c r="R47" i="22"/>
  <c r="T47" i="22" s="1"/>
  <c r="U47" i="22" s="1"/>
  <c r="W47" i="22" s="1"/>
  <c r="X47" i="22" s="1"/>
  <c r="Y47" i="22" s="1"/>
  <c r="Z47" i="22" s="1"/>
  <c r="AA47" i="22" s="1"/>
  <c r="AC47" i="22" s="1"/>
  <c r="AE47" i="22" s="1"/>
  <c r="AG47" i="22" s="1"/>
  <c r="AH47" i="22" s="1"/>
  <c r="AI47" i="22" s="1"/>
  <c r="AJ47" i="22" s="1"/>
  <c r="AL47" i="22" s="1"/>
  <c r="AM47" i="22" s="1"/>
  <c r="AN47" i="22" s="1"/>
  <c r="AO47" i="22" s="1"/>
  <c r="AQ47" i="22" s="1"/>
  <c r="AS47" i="22" s="1"/>
  <c r="AU47" i="22" s="1"/>
  <c r="AV47" i="22" s="1"/>
  <c r="AW47" i="22" s="1"/>
  <c r="O124" i="22"/>
  <c r="N124" i="22"/>
  <c r="P124" i="22"/>
  <c r="R124" i="22" s="1"/>
  <c r="T124" i="22" s="1"/>
  <c r="U124" i="22" s="1"/>
  <c r="W124" i="22" s="1"/>
  <c r="X124" i="22" s="1"/>
  <c r="Y124" i="22" s="1"/>
  <c r="Z124" i="22" s="1"/>
  <c r="AA124" i="22" s="1"/>
  <c r="AC124" i="22" s="1"/>
  <c r="AE124" i="22" s="1"/>
  <c r="AG124" i="22" s="1"/>
  <c r="AH124" i="22" s="1"/>
  <c r="AI124" i="22" s="1"/>
  <c r="AJ124" i="22" s="1"/>
  <c r="AL124" i="22" s="1"/>
  <c r="AM124" i="22" s="1"/>
  <c r="AN124" i="22" s="1"/>
  <c r="AO124" i="22" s="1"/>
  <c r="AQ124" i="22" s="1"/>
  <c r="AS124" i="22" s="1"/>
  <c r="AU124" i="22" s="1"/>
  <c r="AV124" i="22" s="1"/>
  <c r="AW124" i="22" s="1"/>
  <c r="AX121" i="22"/>
  <c r="AY121" i="22"/>
  <c r="AX127" i="22"/>
  <c r="AY127" i="22"/>
  <c r="P130" i="22"/>
  <c r="N130" i="22"/>
  <c r="O130" i="22"/>
  <c r="AZ27" i="22"/>
  <c r="BA27" i="22"/>
  <c r="N159" i="21"/>
  <c r="O159" i="21"/>
  <c r="P159" i="21"/>
  <c r="T159" i="21" s="1"/>
  <c r="V159" i="21" s="1"/>
  <c r="W159" i="21" s="1"/>
  <c r="Y159" i="21" s="1"/>
  <c r="Z159" i="21" s="1"/>
  <c r="AA159" i="21" s="1"/>
  <c r="AB159" i="21" s="1"/>
  <c r="AC159" i="21" s="1"/>
  <c r="AE159" i="21" s="1"/>
  <c r="AG159" i="21" s="1"/>
  <c r="AI159" i="21" s="1"/>
  <c r="AJ159" i="21" s="1"/>
  <c r="AK159" i="21" s="1"/>
  <c r="AL159" i="21" s="1"/>
  <c r="AN159" i="21" s="1"/>
  <c r="AO159" i="21" s="1"/>
  <c r="AP159" i="21" s="1"/>
  <c r="AQ159" i="21" s="1"/>
  <c r="AS159" i="21" s="1"/>
  <c r="AU159" i="21" s="1"/>
  <c r="AW159" i="21" s="1"/>
  <c r="AX159" i="21" s="1"/>
  <c r="AY159" i="21" s="1"/>
  <c r="BA151" i="21"/>
  <c r="AZ151" i="21"/>
  <c r="AZ149" i="21"/>
  <c r="BA149" i="21"/>
  <c r="N157" i="21"/>
  <c r="O157" i="21"/>
  <c r="P157" i="21"/>
  <c r="T157" i="21" s="1"/>
  <c r="V157" i="21" s="1"/>
  <c r="W157" i="21" s="1"/>
  <c r="Y157" i="21" s="1"/>
  <c r="Z157" i="21" s="1"/>
  <c r="AA157" i="21" s="1"/>
  <c r="AB157" i="21" s="1"/>
  <c r="AC157" i="21" s="1"/>
  <c r="AE157" i="21" s="1"/>
  <c r="AG157" i="21" s="1"/>
  <c r="AI157" i="21" s="1"/>
  <c r="AJ157" i="21" s="1"/>
  <c r="AK157" i="21" s="1"/>
  <c r="AL157" i="21" s="1"/>
  <c r="AN157" i="21" s="1"/>
  <c r="AO157" i="21" s="1"/>
  <c r="AP157" i="21" s="1"/>
  <c r="AQ157" i="21" s="1"/>
  <c r="AS157" i="21" s="1"/>
  <c r="AU157" i="21" s="1"/>
  <c r="AW157" i="21" s="1"/>
  <c r="AX157" i="21" s="1"/>
  <c r="AY157" i="21" s="1"/>
  <c r="BC132" i="21"/>
  <c r="BB132" i="21"/>
  <c r="BB129" i="21"/>
  <c r="BC129" i="21"/>
  <c r="BD129" i="21"/>
  <c r="BH129" i="21" s="1"/>
  <c r="BB126" i="21"/>
  <c r="BC126" i="21"/>
  <c r="BC123" i="21"/>
  <c r="BB123" i="21"/>
  <c r="BD123" i="21"/>
  <c r="BH123" i="21" s="1"/>
  <c r="BC120" i="21"/>
  <c r="BB120" i="21"/>
  <c r="BB117" i="21"/>
  <c r="BC117" i="21"/>
  <c r="BC116" i="21"/>
  <c r="BB116" i="21"/>
  <c r="BC115" i="21"/>
  <c r="BB115" i="21"/>
  <c r="BC114" i="21"/>
  <c r="BB114" i="21"/>
  <c r="BC113" i="21"/>
  <c r="BB113" i="21"/>
  <c r="BC112" i="21"/>
  <c r="BB112" i="21"/>
  <c r="BC111" i="21"/>
  <c r="BB111" i="21"/>
  <c r="BB110" i="21"/>
  <c r="BC110" i="21"/>
  <c r="BC109" i="21"/>
  <c r="BB109" i="21"/>
  <c r="BD108" i="21"/>
  <c r="BH108" i="21" s="1"/>
  <c r="BB108" i="21"/>
  <c r="BC108" i="21"/>
  <c r="BB107" i="21"/>
  <c r="BC107" i="21"/>
  <c r="BB106" i="21"/>
  <c r="BC106" i="21"/>
  <c r="BC105" i="21"/>
  <c r="BB105" i="21"/>
  <c r="BB104" i="21"/>
  <c r="BC104" i="21"/>
  <c r="BC103" i="21"/>
  <c r="BB103" i="21"/>
  <c r="BB102" i="21"/>
  <c r="BC102" i="21"/>
  <c r="BC101" i="21"/>
  <c r="BB101" i="21"/>
  <c r="BC100" i="21"/>
  <c r="BB100" i="21"/>
  <c r="BB99" i="21"/>
  <c r="BD99" i="21"/>
  <c r="BH99" i="21" s="1"/>
  <c r="BC99" i="21"/>
  <c r="BB98" i="21"/>
  <c r="BC98" i="21"/>
  <c r="BB97" i="21"/>
  <c r="BC97" i="21"/>
  <c r="BC96" i="21"/>
  <c r="BB96" i="21"/>
  <c r="BC95" i="21"/>
  <c r="BB95" i="21"/>
  <c r="BC94" i="21"/>
  <c r="BB94" i="21"/>
  <c r="BC93" i="21"/>
  <c r="BB93" i="21"/>
  <c r="BB91" i="21"/>
  <c r="BC91" i="21"/>
  <c r="BB90" i="21"/>
  <c r="BC90" i="21"/>
  <c r="BB89" i="21"/>
  <c r="BC89" i="21"/>
  <c r="BD89" i="21"/>
  <c r="BH89" i="21" s="1"/>
  <c r="BB88" i="21"/>
  <c r="BC88" i="21"/>
  <c r="BB87" i="21"/>
  <c r="BC87" i="21"/>
  <c r="BB86" i="21"/>
  <c r="BC86" i="21"/>
  <c r="BB85" i="21"/>
  <c r="BC85" i="21"/>
  <c r="BD85" i="21"/>
  <c r="BH85" i="21" s="1"/>
  <c r="BB84" i="21"/>
  <c r="BC84" i="21"/>
  <c r="BB83" i="21"/>
  <c r="BC83" i="21"/>
  <c r="BB82" i="21"/>
  <c r="BC82" i="21"/>
  <c r="BB81" i="21"/>
  <c r="BC81" i="21"/>
  <c r="BB80" i="21"/>
  <c r="BC80" i="21"/>
  <c r="BB79" i="21"/>
  <c r="BC79" i="21"/>
  <c r="BB78" i="21"/>
  <c r="BC78" i="21"/>
  <c r="BB77" i="21"/>
  <c r="BC77" i="21"/>
  <c r="BB76" i="21"/>
  <c r="BC76" i="21"/>
  <c r="BB75" i="21"/>
  <c r="BC75" i="21"/>
  <c r="BB74" i="21"/>
  <c r="BC74" i="21"/>
  <c r="BD74" i="21"/>
  <c r="BH74" i="21" s="1"/>
  <c r="BB73" i="21"/>
  <c r="BC73" i="21"/>
  <c r="BB72" i="21"/>
  <c r="BC72" i="21"/>
  <c r="BB71" i="21"/>
  <c r="BC71" i="21"/>
  <c r="BB70" i="21"/>
  <c r="BC70" i="21"/>
  <c r="BB69" i="21"/>
  <c r="BC69" i="21"/>
  <c r="BB68" i="21"/>
  <c r="BC68" i="21"/>
  <c r="BB67" i="21"/>
  <c r="BC67" i="21"/>
  <c r="BB66" i="21"/>
  <c r="BC66" i="21"/>
  <c r="BB65" i="21"/>
  <c r="BC65" i="21"/>
  <c r="BB64" i="21"/>
  <c r="BC64" i="21"/>
  <c r="BD64" i="21"/>
  <c r="BH64" i="21" s="1"/>
  <c r="BB63" i="21"/>
  <c r="BC63" i="21"/>
  <c r="BB62" i="21"/>
  <c r="BC62" i="21"/>
  <c r="BB61" i="21"/>
  <c r="BC61" i="21"/>
  <c r="BD61" i="21"/>
  <c r="BB60" i="21"/>
  <c r="BC60" i="21"/>
  <c r="BB59" i="21"/>
  <c r="BC59" i="21"/>
  <c r="BD59" i="21"/>
  <c r="BB58" i="21"/>
  <c r="BC58" i="21"/>
  <c r="BD58" i="21"/>
  <c r="BB57" i="21"/>
  <c r="BC57" i="21"/>
  <c r="BB56" i="21"/>
  <c r="BC56" i="21"/>
  <c r="BB55" i="21"/>
  <c r="BC55" i="21"/>
  <c r="BB54" i="21"/>
  <c r="BC54" i="21"/>
  <c r="BB53" i="21"/>
  <c r="BC53" i="21"/>
  <c r="BB52" i="21"/>
  <c r="BC52" i="21"/>
  <c r="BB51" i="21"/>
  <c r="BC51" i="21"/>
  <c r="BB46" i="21"/>
  <c r="BC46" i="21"/>
  <c r="BB45" i="21"/>
  <c r="BC45" i="21"/>
  <c r="BB44" i="21"/>
  <c r="BC44" i="21"/>
  <c r="BB43" i="21"/>
  <c r="BC43" i="21"/>
  <c r="BB42" i="21"/>
  <c r="BC42" i="21"/>
  <c r="BB41" i="21"/>
  <c r="BC41" i="21"/>
  <c r="BB40" i="21"/>
  <c r="BC40" i="21"/>
  <c r="BB39" i="21"/>
  <c r="BC39" i="21"/>
  <c r="BB38" i="21"/>
  <c r="BC38" i="21"/>
  <c r="BB37" i="21"/>
  <c r="BC37" i="21"/>
  <c r="BB36" i="21"/>
  <c r="BC36" i="21"/>
  <c r="BB33" i="21"/>
  <c r="BC33" i="21"/>
  <c r="BB30" i="21"/>
  <c r="BC30" i="21"/>
  <c r="N47" i="21"/>
  <c r="O47" i="21"/>
  <c r="P47" i="21"/>
  <c r="BA27" i="21"/>
  <c r="AZ27" i="21"/>
  <c r="N49" i="21"/>
  <c r="O49" i="21"/>
  <c r="P49" i="21"/>
  <c r="AZ26" i="21"/>
  <c r="BA26" i="21"/>
  <c r="BA25" i="21"/>
  <c r="AZ25" i="21"/>
  <c r="O28" i="21"/>
  <c r="N28" i="21"/>
  <c r="P28" i="21"/>
  <c r="BC23" i="21"/>
  <c r="BB23" i="21"/>
  <c r="BB22" i="21"/>
  <c r="BC22" i="21"/>
  <c r="AZ21" i="21"/>
  <c r="BA21" i="21"/>
  <c r="P24" i="21"/>
  <c r="T24" i="21" s="1"/>
  <c r="V24" i="21" s="1"/>
  <c r="W24" i="21" s="1"/>
  <c r="Y24" i="21" s="1"/>
  <c r="Z24" i="21" s="1"/>
  <c r="AA24" i="21" s="1"/>
  <c r="AB24" i="21" s="1"/>
  <c r="AC24" i="21" s="1"/>
  <c r="AE24" i="21" s="1"/>
  <c r="AG24" i="21" s="1"/>
  <c r="AI24" i="21" s="1"/>
  <c r="AJ24" i="21" s="1"/>
  <c r="AK24" i="21" s="1"/>
  <c r="AL24" i="21" s="1"/>
  <c r="AN24" i="21" s="1"/>
  <c r="AO24" i="21" s="1"/>
  <c r="AP24" i="21" s="1"/>
  <c r="AQ24" i="21" s="1"/>
  <c r="AS24" i="21" s="1"/>
  <c r="AU24" i="21" s="1"/>
  <c r="AW24" i="21" s="1"/>
  <c r="AX24" i="21" s="1"/>
  <c r="AY24" i="21" s="1"/>
  <c r="O24" i="21"/>
  <c r="N24" i="21"/>
  <c r="BB20" i="21"/>
  <c r="BC20" i="21"/>
  <c r="AZ19" i="21"/>
  <c r="BA19" i="21"/>
  <c r="N29" i="21"/>
  <c r="O29" i="21"/>
  <c r="P29" i="21"/>
  <c r="AZ18" i="21"/>
  <c r="BA18" i="21"/>
  <c r="N31" i="21"/>
  <c r="O31" i="21"/>
  <c r="P31" i="21"/>
  <c r="BB17" i="21"/>
  <c r="BC17" i="21"/>
  <c r="BB16" i="21"/>
  <c r="BC16" i="21"/>
  <c r="BB15" i="21"/>
  <c r="BC15" i="21"/>
  <c r="BB14" i="21"/>
  <c r="BC14" i="21"/>
  <c r="BD14" i="21"/>
  <c r="BH14" i="21" s="1"/>
  <c r="BB13" i="21"/>
  <c r="BC13" i="21"/>
  <c r="BB12" i="21"/>
  <c r="BC12" i="21"/>
  <c r="BB11" i="21"/>
  <c r="BC11" i="21"/>
  <c r="BB10" i="21"/>
  <c r="BC10" i="21"/>
  <c r="BB9" i="21"/>
  <c r="BC9" i="21"/>
  <c r="BB8" i="21"/>
  <c r="BC8" i="21"/>
  <c r="BB7" i="21"/>
  <c r="BC7" i="21"/>
  <c r="BB6" i="21"/>
  <c r="BC6" i="21"/>
  <c r="BD6" i="21"/>
  <c r="BH6" i="21" s="1"/>
  <c r="BB5" i="21"/>
  <c r="BC5" i="21"/>
  <c r="BB4" i="21"/>
  <c r="BC4" i="21"/>
  <c r="BB3" i="21"/>
  <c r="BC3" i="21"/>
  <c r="F32" i="3"/>
  <c r="K32" i="3" s="1"/>
  <c r="U29" i="3"/>
  <c r="W29" i="3" s="1"/>
  <c r="X29" i="3" s="1"/>
  <c r="Z29" i="3" s="1"/>
  <c r="AA29" i="3" s="1"/>
  <c r="AB29" i="3" s="1"/>
  <c r="AC29" i="3" s="1"/>
  <c r="AD29" i="3" s="1"/>
  <c r="AF29" i="3" s="1"/>
  <c r="AH29" i="3" s="1"/>
  <c r="AJ29" i="3" s="1"/>
  <c r="AK29" i="3" s="1"/>
  <c r="AL29" i="3" s="1"/>
  <c r="AM29" i="3" s="1"/>
  <c r="AO29" i="3" s="1"/>
  <c r="AP29" i="3" s="1"/>
  <c r="AQ29" i="3" s="1"/>
  <c r="AR29" i="3" s="1"/>
  <c r="AT29" i="3" s="1"/>
  <c r="AV29" i="3" s="1"/>
  <c r="AX29" i="3" s="1"/>
  <c r="AY29" i="3" s="1"/>
  <c r="AZ29" i="3" s="1"/>
  <c r="P34" i="3"/>
  <c r="Q34" i="3"/>
  <c r="U34" i="3" s="1"/>
  <c r="W34" i="3" s="1"/>
  <c r="X34" i="3" s="1"/>
  <c r="Z34" i="3" s="1"/>
  <c r="AA34" i="3" s="1"/>
  <c r="AB34" i="3" s="1"/>
  <c r="AC34" i="3" s="1"/>
  <c r="AD34" i="3" s="1"/>
  <c r="AF34" i="3" s="1"/>
  <c r="AH34" i="3" s="1"/>
  <c r="AJ34" i="3" s="1"/>
  <c r="AK34" i="3" s="1"/>
  <c r="AL34" i="3" s="1"/>
  <c r="AM34" i="3" s="1"/>
  <c r="AO34" i="3" s="1"/>
  <c r="AP34" i="3" s="1"/>
  <c r="AQ34" i="3" s="1"/>
  <c r="AR34" i="3" s="1"/>
  <c r="AT34" i="3" s="1"/>
  <c r="AV34" i="3" s="1"/>
  <c r="AX34" i="3" s="1"/>
  <c r="AY34" i="3" s="1"/>
  <c r="AZ34" i="3" s="1"/>
  <c r="BA31" i="3"/>
  <c r="BB31" i="3"/>
  <c r="BD33" i="3"/>
  <c r="BC33" i="3"/>
  <c r="AX13" i="12"/>
  <c r="AY13" i="12"/>
  <c r="AZ95" i="14"/>
  <c r="BA95" i="14"/>
  <c r="AZ98" i="14"/>
  <c r="BA98" i="14"/>
  <c r="BD3" i="19"/>
  <c r="BC3" i="19"/>
  <c r="BD4" i="19"/>
  <c r="BC4" i="19"/>
  <c r="BD5" i="19"/>
  <c r="BC5" i="19"/>
  <c r="BE6" i="19"/>
  <c r="BI6" i="19" s="1"/>
  <c r="BD6" i="19"/>
  <c r="BC6" i="19"/>
  <c r="BD7" i="19"/>
  <c r="BC7" i="19"/>
  <c r="BD8" i="19"/>
  <c r="BC8" i="19"/>
  <c r="BD9" i="19"/>
  <c r="BC9" i="19"/>
  <c r="BD10" i="19"/>
  <c r="BC10" i="19"/>
  <c r="BD11" i="19"/>
  <c r="BC11" i="19"/>
  <c r="BD12" i="19"/>
  <c r="BC12" i="19"/>
  <c r="BD13" i="19"/>
  <c r="BC13" i="19"/>
  <c r="BE14" i="19"/>
  <c r="BI14" i="19" s="1"/>
  <c r="BD14" i="19"/>
  <c r="BC14" i="19"/>
  <c r="BD15" i="19"/>
  <c r="BC15" i="19"/>
  <c r="BD16" i="19"/>
  <c r="BC16" i="19"/>
  <c r="BD17" i="19"/>
  <c r="BC17" i="19"/>
  <c r="BB18" i="19"/>
  <c r="BA18" i="19"/>
  <c r="Q40" i="19"/>
  <c r="P40" i="19"/>
  <c r="O40" i="19"/>
  <c r="BB19" i="19"/>
  <c r="BA19" i="19"/>
  <c r="Q38" i="19"/>
  <c r="P38" i="19"/>
  <c r="O38" i="19"/>
  <c r="BD20" i="19"/>
  <c r="BC20" i="19"/>
  <c r="BB25" i="19"/>
  <c r="BA25" i="19"/>
  <c r="Q28" i="19"/>
  <c r="U28" i="19" s="1"/>
  <c r="W28" i="19" s="1"/>
  <c r="X28" i="19" s="1"/>
  <c r="Z28" i="19" s="1"/>
  <c r="AA28" i="19" s="1"/>
  <c r="AB28" i="19" s="1"/>
  <c r="AC28" i="19" s="1"/>
  <c r="AD28" i="19" s="1"/>
  <c r="AF28" i="19" s="1"/>
  <c r="AH28" i="19" s="1"/>
  <c r="AJ28" i="19" s="1"/>
  <c r="AK28" i="19" s="1"/>
  <c r="AL28" i="19" s="1"/>
  <c r="AM28" i="19" s="1"/>
  <c r="AO28" i="19" s="1"/>
  <c r="AP28" i="19" s="1"/>
  <c r="AQ28" i="19" s="1"/>
  <c r="AR28" i="19" s="1"/>
  <c r="AT28" i="19" s="1"/>
  <c r="AV28" i="19" s="1"/>
  <c r="AX28" i="19" s="1"/>
  <c r="AY28" i="19" s="1"/>
  <c r="AZ28" i="19" s="1"/>
  <c r="P28" i="19"/>
  <c r="O28" i="19"/>
  <c r="BD26" i="19"/>
  <c r="BC26" i="19"/>
  <c r="BD27" i="19"/>
  <c r="BC27" i="19"/>
  <c r="BB29" i="19"/>
  <c r="BA29" i="19"/>
  <c r="Q32" i="19"/>
  <c r="P32" i="19"/>
  <c r="O32" i="19"/>
  <c r="BB30" i="19"/>
  <c r="BA30" i="19"/>
  <c r="Q58" i="19"/>
  <c r="P58" i="19"/>
  <c r="O58" i="19"/>
  <c r="BB31" i="19"/>
  <c r="BA31" i="19"/>
  <c r="Q56" i="19"/>
  <c r="P56" i="19"/>
  <c r="O56" i="19"/>
  <c r="BD39" i="19"/>
  <c r="BC39" i="19"/>
  <c r="BD42" i="19"/>
  <c r="BC42" i="19"/>
  <c r="BD45" i="19"/>
  <c r="BC45" i="19"/>
  <c r="BD46" i="19"/>
  <c r="BC46" i="19"/>
  <c r="BD47" i="19"/>
  <c r="BC47" i="19"/>
  <c r="BD48" i="19"/>
  <c r="BC48" i="19"/>
  <c r="BD49" i="19"/>
  <c r="BC49" i="19"/>
  <c r="BD50" i="19"/>
  <c r="BC50" i="19"/>
  <c r="BD51" i="19"/>
  <c r="BC51" i="19"/>
  <c r="BD52" i="19"/>
  <c r="BC52" i="19"/>
  <c r="BD53" i="19"/>
  <c r="BC53" i="19"/>
  <c r="BD54" i="19"/>
  <c r="BC54" i="19"/>
  <c r="BD55" i="19"/>
  <c r="BC55" i="19"/>
  <c r="BD60" i="19"/>
  <c r="BC60" i="19"/>
  <c r="BD61" i="19"/>
  <c r="BC61" i="19"/>
  <c r="BD62" i="19"/>
  <c r="BC62" i="19"/>
  <c r="BD63" i="19"/>
  <c r="BC63" i="19"/>
  <c r="BD64" i="19"/>
  <c r="BC64" i="19"/>
  <c r="BD65" i="19"/>
  <c r="BC65" i="19"/>
  <c r="BD66" i="19"/>
  <c r="BC66" i="19"/>
  <c r="BE67" i="19"/>
  <c r="BD67" i="19"/>
  <c r="BC67" i="19"/>
  <c r="BE68" i="19"/>
  <c r="BD68" i="19"/>
  <c r="BC68" i="19"/>
  <c r="BD69" i="19"/>
  <c r="BC69" i="19"/>
  <c r="BE70" i="19"/>
  <c r="BD70" i="19"/>
  <c r="BC70" i="19"/>
  <c r="BD71" i="19"/>
  <c r="BC71" i="19"/>
  <c r="BD72" i="19"/>
  <c r="BC72" i="19"/>
  <c r="BE73" i="19"/>
  <c r="BI73" i="19" s="1"/>
  <c r="BD73" i="19"/>
  <c r="BC73" i="19"/>
  <c r="BD74" i="19"/>
  <c r="BC74" i="19"/>
  <c r="BD75" i="19"/>
  <c r="BC75" i="19"/>
  <c r="BD76" i="19"/>
  <c r="BC76" i="19"/>
  <c r="BD77" i="19"/>
  <c r="BC77" i="19"/>
  <c r="BD78" i="19"/>
  <c r="BC78" i="19"/>
  <c r="BD79" i="19"/>
  <c r="BC79" i="19"/>
  <c r="BD80" i="19"/>
  <c r="BC80" i="19"/>
  <c r="BD81" i="19"/>
  <c r="BC81" i="19"/>
  <c r="BD82" i="19"/>
  <c r="BC82" i="19"/>
  <c r="BE83" i="19"/>
  <c r="BI83" i="19" s="1"/>
  <c r="BD83" i="19"/>
  <c r="BC83" i="19"/>
  <c r="BD84" i="19"/>
  <c r="BC84" i="19"/>
  <c r="BD85" i="19"/>
  <c r="BC85" i="19"/>
  <c r="BD86" i="19"/>
  <c r="BC86" i="19"/>
  <c r="BD87" i="19"/>
  <c r="BC87" i="19"/>
  <c r="BD88" i="19"/>
  <c r="BC88" i="19"/>
  <c r="BD89" i="19"/>
  <c r="BC89" i="19"/>
  <c r="BD90" i="19"/>
  <c r="BC90" i="19"/>
  <c r="BD91" i="19"/>
  <c r="BC91" i="19"/>
  <c r="BD92" i="19"/>
  <c r="BC92" i="19"/>
  <c r="BD93" i="19"/>
  <c r="BC93" i="19"/>
  <c r="BE94" i="19"/>
  <c r="BI94" i="19" s="1"/>
  <c r="BD94" i="19"/>
  <c r="BC94" i="19"/>
  <c r="BD95" i="19"/>
  <c r="BC95" i="19"/>
  <c r="BD96" i="19"/>
  <c r="BC96" i="19"/>
  <c r="BD97" i="19"/>
  <c r="BC97" i="19"/>
  <c r="BE98" i="19"/>
  <c r="BI98" i="19" s="1"/>
  <c r="BD98" i="19"/>
  <c r="BC98" i="19"/>
  <c r="BD99" i="19"/>
  <c r="BC99" i="19"/>
  <c r="BD100" i="19"/>
  <c r="BC100" i="19"/>
  <c r="BD101" i="19"/>
  <c r="BC101" i="19"/>
  <c r="BD102" i="19"/>
  <c r="BC102" i="19"/>
  <c r="BD103" i="19"/>
  <c r="BC103" i="19"/>
  <c r="BD104" i="19"/>
  <c r="BC104" i="19"/>
  <c r="BD105" i="19"/>
  <c r="BC105" i="19"/>
  <c r="BD106" i="19"/>
  <c r="BC106" i="19"/>
  <c r="BD107" i="19"/>
  <c r="BC107" i="19"/>
  <c r="BE108" i="19"/>
  <c r="BI108" i="19" s="1"/>
  <c r="BD108" i="19"/>
  <c r="BC108" i="19"/>
  <c r="BD109" i="19"/>
  <c r="BC109" i="19"/>
  <c r="BD110" i="19"/>
  <c r="BC110" i="19"/>
  <c r="BD111" i="19"/>
  <c r="BC111" i="19"/>
  <c r="BD112" i="19"/>
  <c r="BC112" i="19"/>
  <c r="BD113" i="19"/>
  <c r="BC113" i="19"/>
  <c r="BD114" i="19"/>
  <c r="BC114" i="19"/>
  <c r="BD115" i="19"/>
  <c r="BC115" i="19"/>
  <c r="BD116" i="19"/>
  <c r="BC116" i="19"/>
  <c r="BE117" i="19"/>
  <c r="BI117" i="19" s="1"/>
  <c r="BD117" i="19"/>
  <c r="BC117" i="19"/>
  <c r="BD118" i="19"/>
  <c r="BC118" i="19"/>
  <c r="BD119" i="19"/>
  <c r="BC119" i="19"/>
  <c r="BD120" i="19"/>
  <c r="BC120" i="19"/>
  <c r="BD121" i="19"/>
  <c r="BC121" i="19"/>
  <c r="BD122" i="19"/>
  <c r="BC122" i="19"/>
  <c r="BD123" i="19"/>
  <c r="BC123" i="19"/>
  <c r="BD124" i="19"/>
  <c r="BC124" i="19"/>
  <c r="BD125" i="19"/>
  <c r="BC125" i="19"/>
  <c r="BD126" i="19"/>
  <c r="BC126" i="19"/>
  <c r="BD135" i="19"/>
  <c r="BC135" i="19"/>
  <c r="BE138" i="19"/>
  <c r="BI138" i="19" s="1"/>
  <c r="BD138" i="19"/>
  <c r="BC138" i="19"/>
  <c r="BD141" i="19"/>
  <c r="BC141" i="19"/>
  <c r="BE144" i="19"/>
  <c r="BI144" i="19" s="1"/>
  <c r="BD144" i="19"/>
  <c r="BC144" i="19"/>
  <c r="BD147" i="19"/>
  <c r="BC147" i="19"/>
  <c r="BB164" i="19"/>
  <c r="BA164" i="19"/>
  <c r="Q172" i="19"/>
  <c r="U172" i="19" s="1"/>
  <c r="W172" i="19" s="1"/>
  <c r="X172" i="19" s="1"/>
  <c r="Z172" i="19" s="1"/>
  <c r="AA172" i="19" s="1"/>
  <c r="AB172" i="19" s="1"/>
  <c r="AC172" i="19" s="1"/>
  <c r="AD172" i="19" s="1"/>
  <c r="AF172" i="19" s="1"/>
  <c r="AH172" i="19" s="1"/>
  <c r="AJ172" i="19" s="1"/>
  <c r="AK172" i="19" s="1"/>
  <c r="AL172" i="19" s="1"/>
  <c r="AM172" i="19" s="1"/>
  <c r="AO172" i="19" s="1"/>
  <c r="AP172" i="19" s="1"/>
  <c r="AQ172" i="19" s="1"/>
  <c r="AR172" i="19" s="1"/>
  <c r="AT172" i="19" s="1"/>
  <c r="AV172" i="19" s="1"/>
  <c r="AX172" i="19" s="1"/>
  <c r="AY172" i="19" s="1"/>
  <c r="AZ172" i="19" s="1"/>
  <c r="P172" i="19"/>
  <c r="O172" i="19"/>
  <c r="BB166" i="19"/>
  <c r="BA166" i="19"/>
  <c r="Q174" i="19"/>
  <c r="U174" i="19" s="1"/>
  <c r="W174" i="19" s="1"/>
  <c r="X174" i="19" s="1"/>
  <c r="Z174" i="19" s="1"/>
  <c r="AA174" i="19" s="1"/>
  <c r="AB174" i="19" s="1"/>
  <c r="AC174" i="19" s="1"/>
  <c r="AD174" i="19" s="1"/>
  <c r="AF174" i="19" s="1"/>
  <c r="AH174" i="19" s="1"/>
  <c r="AJ174" i="19" s="1"/>
  <c r="AK174" i="19" s="1"/>
  <c r="AL174" i="19" s="1"/>
  <c r="AM174" i="19" s="1"/>
  <c r="AO174" i="19" s="1"/>
  <c r="AP174" i="19" s="1"/>
  <c r="AQ174" i="19" s="1"/>
  <c r="AR174" i="19" s="1"/>
  <c r="AT174" i="19" s="1"/>
  <c r="AV174" i="19" s="1"/>
  <c r="AX174" i="19" s="1"/>
  <c r="AY174" i="19" s="1"/>
  <c r="AZ174" i="19" s="1"/>
  <c r="P174" i="19"/>
  <c r="O174" i="19"/>
  <c r="AZ12" i="14"/>
  <c r="AX27" i="14"/>
  <c r="AY17" i="17"/>
  <c r="BC17" i="17" s="1"/>
  <c r="AX17" i="17"/>
  <c r="AZ80" i="14"/>
  <c r="AV18" i="15"/>
  <c r="AW18" i="15" s="1"/>
  <c r="AX18" i="15" s="1"/>
  <c r="BD3" i="3"/>
  <c r="BC3" i="3"/>
  <c r="BD4" i="3"/>
  <c r="BC4" i="3"/>
  <c r="BD5" i="3"/>
  <c r="BC5" i="3"/>
  <c r="BE6" i="3"/>
  <c r="BI6" i="3" s="1"/>
  <c r="BD6" i="3"/>
  <c r="BC6" i="3"/>
  <c r="BD7" i="3"/>
  <c r="BC7" i="3"/>
  <c r="BD8" i="3"/>
  <c r="BC8" i="3"/>
  <c r="BD9" i="3"/>
  <c r="BC9" i="3"/>
  <c r="BD10" i="3"/>
  <c r="BC10" i="3"/>
  <c r="BD11" i="3"/>
  <c r="BC11" i="3"/>
  <c r="BD12" i="3"/>
  <c r="BC12" i="3"/>
  <c r="BD13" i="3"/>
  <c r="BC13" i="3"/>
  <c r="BE14" i="3"/>
  <c r="BI14" i="3" s="1"/>
  <c r="BD14" i="3"/>
  <c r="BC14" i="3"/>
  <c r="BD15" i="3"/>
  <c r="BC15" i="3"/>
  <c r="BD16" i="3"/>
  <c r="BC16" i="3"/>
  <c r="BD17" i="3"/>
  <c r="BC17" i="3"/>
  <c r="BB18" i="3"/>
  <c r="BA18" i="3"/>
  <c r="BB19" i="3"/>
  <c r="BA19" i="3"/>
  <c r="BD20" i="3"/>
  <c r="BC20" i="3"/>
  <c r="BB21" i="3"/>
  <c r="BA21" i="3"/>
  <c r="Q24" i="3"/>
  <c r="U24" i="3" s="1"/>
  <c r="W24" i="3" s="1"/>
  <c r="X24" i="3" s="1"/>
  <c r="Z24" i="3" s="1"/>
  <c r="AA24" i="3" s="1"/>
  <c r="AB24" i="3" s="1"/>
  <c r="AC24" i="3" s="1"/>
  <c r="AD24" i="3" s="1"/>
  <c r="AF24" i="3" s="1"/>
  <c r="AH24" i="3" s="1"/>
  <c r="AJ24" i="3" s="1"/>
  <c r="AK24" i="3" s="1"/>
  <c r="AL24" i="3" s="1"/>
  <c r="AM24" i="3" s="1"/>
  <c r="AO24" i="3" s="1"/>
  <c r="AP24" i="3" s="1"/>
  <c r="AQ24" i="3" s="1"/>
  <c r="AR24" i="3" s="1"/>
  <c r="AT24" i="3" s="1"/>
  <c r="AV24" i="3" s="1"/>
  <c r="AX24" i="3" s="1"/>
  <c r="AY24" i="3" s="1"/>
  <c r="AZ24" i="3" s="1"/>
  <c r="P24" i="3"/>
  <c r="O24" i="3"/>
  <c r="BD22" i="3"/>
  <c r="BC22" i="3"/>
  <c r="BD23" i="3"/>
  <c r="BC23" i="3"/>
  <c r="BB25" i="3"/>
  <c r="BA25" i="3"/>
  <c r="Q28" i="3"/>
  <c r="P28" i="3"/>
  <c r="O28" i="3"/>
  <c r="BB26" i="3"/>
  <c r="BA26" i="3"/>
  <c r="Q49" i="3"/>
  <c r="P49" i="3"/>
  <c r="O49" i="3"/>
  <c r="BB27" i="3"/>
  <c r="BA27" i="3"/>
  <c r="Q47" i="3"/>
  <c r="P47" i="3"/>
  <c r="O47" i="3"/>
  <c r="BD37" i="3"/>
  <c r="BC37" i="3"/>
  <c r="BD38" i="3"/>
  <c r="BC38" i="3"/>
  <c r="BD39" i="3"/>
  <c r="BC39" i="3"/>
  <c r="BD40" i="3"/>
  <c r="BC40" i="3"/>
  <c r="BD41" i="3"/>
  <c r="BC41" i="3"/>
  <c r="BD42" i="3"/>
  <c r="BC42" i="3"/>
  <c r="BD43" i="3"/>
  <c r="BC43" i="3"/>
  <c r="BD44" i="3"/>
  <c r="BC44" i="3"/>
  <c r="BD45" i="3"/>
  <c r="BC45" i="3"/>
  <c r="BD46" i="3"/>
  <c r="BC46" i="3"/>
  <c r="BD51" i="3"/>
  <c r="BC51" i="3"/>
  <c r="BD52" i="3"/>
  <c r="BC52" i="3"/>
  <c r="BD53" i="3"/>
  <c r="BC53" i="3"/>
  <c r="BD54" i="3"/>
  <c r="BC54" i="3"/>
  <c r="BD55" i="3"/>
  <c r="BC55" i="3"/>
  <c r="BD56" i="3"/>
  <c r="BC56" i="3"/>
  <c r="BD57" i="3"/>
  <c r="BC57" i="3"/>
  <c r="BE58" i="3"/>
  <c r="BD58" i="3"/>
  <c r="BC58" i="3"/>
  <c r="BE59" i="3"/>
  <c r="BD59" i="3"/>
  <c r="BC59" i="3"/>
  <c r="BD60" i="3"/>
  <c r="BC60" i="3"/>
  <c r="BE61" i="3"/>
  <c r="BD61" i="3"/>
  <c r="BC61" i="3"/>
  <c r="BD62" i="3"/>
  <c r="BC62" i="3"/>
  <c r="BD63" i="3"/>
  <c r="BC63" i="3"/>
  <c r="BE64" i="3"/>
  <c r="BI64" i="3" s="1"/>
  <c r="BD64" i="3"/>
  <c r="BC64" i="3"/>
  <c r="BD65" i="3"/>
  <c r="BC65" i="3"/>
  <c r="BD66" i="3"/>
  <c r="BC66" i="3"/>
  <c r="BD67" i="3"/>
  <c r="BC67" i="3"/>
  <c r="BD68" i="3"/>
  <c r="BC68" i="3"/>
  <c r="BD69" i="3"/>
  <c r="BC69" i="3"/>
  <c r="BD70" i="3"/>
  <c r="BC70" i="3"/>
  <c r="BD71" i="3"/>
  <c r="BC71" i="3"/>
  <c r="BD72" i="3"/>
  <c r="BC72" i="3"/>
  <c r="BD73" i="3"/>
  <c r="BC73" i="3"/>
  <c r="BE74" i="3"/>
  <c r="BI74" i="3" s="1"/>
  <c r="BD74" i="3"/>
  <c r="BC74" i="3"/>
  <c r="BD75" i="3"/>
  <c r="BC75" i="3"/>
  <c r="BD76" i="3"/>
  <c r="BC76" i="3"/>
  <c r="BD77" i="3"/>
  <c r="BC77" i="3"/>
  <c r="BD78" i="3"/>
  <c r="BC78" i="3"/>
  <c r="BD79" i="3"/>
  <c r="BC79" i="3"/>
  <c r="BD80" i="3"/>
  <c r="BC80" i="3"/>
  <c r="BD81" i="3"/>
  <c r="BC81" i="3"/>
  <c r="BD82" i="3"/>
  <c r="BC82" i="3"/>
  <c r="BD83" i="3"/>
  <c r="BC83" i="3"/>
  <c r="BD84" i="3"/>
  <c r="BC84" i="3"/>
  <c r="BE85" i="3"/>
  <c r="BI85" i="3" s="1"/>
  <c r="BD85" i="3"/>
  <c r="BC85" i="3"/>
  <c r="BD86" i="3"/>
  <c r="BC86" i="3"/>
  <c r="BD87" i="3"/>
  <c r="BC87" i="3"/>
  <c r="BD88" i="3"/>
  <c r="BC88" i="3"/>
  <c r="BE89" i="3"/>
  <c r="BI89" i="3" s="1"/>
  <c r="BD89" i="3"/>
  <c r="BC89" i="3"/>
  <c r="BD90" i="3"/>
  <c r="BC90" i="3"/>
  <c r="BD91" i="3"/>
  <c r="BC91" i="3"/>
  <c r="BD92" i="3"/>
  <c r="BC92" i="3"/>
  <c r="BD93" i="3"/>
  <c r="BC93" i="3"/>
  <c r="BD94" i="3"/>
  <c r="BC94" i="3"/>
  <c r="BD95" i="3"/>
  <c r="BC95" i="3"/>
  <c r="BD96" i="3"/>
  <c r="BC96" i="3"/>
  <c r="BD97" i="3"/>
  <c r="BC97" i="3"/>
  <c r="BD98" i="3"/>
  <c r="BC98" i="3"/>
  <c r="BE99" i="3"/>
  <c r="BI99" i="3" s="1"/>
  <c r="BD99" i="3"/>
  <c r="BC99" i="3"/>
  <c r="BD100" i="3"/>
  <c r="BC100" i="3"/>
  <c r="BD101" i="3"/>
  <c r="BC101" i="3"/>
  <c r="BD102" i="3"/>
  <c r="BC102" i="3"/>
  <c r="BD103" i="3"/>
  <c r="BC103" i="3"/>
  <c r="BD104" i="3"/>
  <c r="BC104" i="3"/>
  <c r="BD105" i="3"/>
  <c r="BC105" i="3"/>
  <c r="BD106" i="3"/>
  <c r="BC106" i="3"/>
  <c r="BD107" i="3"/>
  <c r="BC107" i="3"/>
  <c r="BE108" i="3"/>
  <c r="BI108" i="3" s="1"/>
  <c r="BD108" i="3"/>
  <c r="BC108" i="3"/>
  <c r="BD109" i="3"/>
  <c r="BC109" i="3"/>
  <c r="BD110" i="3"/>
  <c r="BC110" i="3"/>
  <c r="BD111" i="3"/>
  <c r="BC111" i="3"/>
  <c r="BD112" i="3"/>
  <c r="BC112" i="3"/>
  <c r="BD113" i="3"/>
  <c r="BC113" i="3"/>
  <c r="BD114" i="3"/>
  <c r="BC114" i="3"/>
  <c r="BD115" i="3"/>
  <c r="BC115" i="3"/>
  <c r="BD116" i="3"/>
  <c r="BC116" i="3"/>
  <c r="BD117" i="3"/>
  <c r="BC117" i="3"/>
  <c r="BD120" i="3"/>
  <c r="BC120" i="3"/>
  <c r="BE123" i="3"/>
  <c r="BI123" i="3" s="1"/>
  <c r="BD123" i="3"/>
  <c r="BC123" i="3"/>
  <c r="BD126" i="3"/>
  <c r="BC126" i="3"/>
  <c r="BE129" i="3"/>
  <c r="BI129" i="3" s="1"/>
  <c r="BD129" i="3"/>
  <c r="BC129" i="3"/>
  <c r="BD132" i="3"/>
  <c r="BC132" i="3"/>
  <c r="BB155" i="3"/>
  <c r="BA155" i="3"/>
  <c r="Q163" i="3"/>
  <c r="U163" i="3" s="1"/>
  <c r="W163" i="3" s="1"/>
  <c r="X163" i="3" s="1"/>
  <c r="Z163" i="3" s="1"/>
  <c r="AA163" i="3" s="1"/>
  <c r="AB163" i="3" s="1"/>
  <c r="AC163" i="3" s="1"/>
  <c r="AD163" i="3" s="1"/>
  <c r="AF163" i="3" s="1"/>
  <c r="AH163" i="3" s="1"/>
  <c r="AJ163" i="3" s="1"/>
  <c r="AK163" i="3" s="1"/>
  <c r="AL163" i="3" s="1"/>
  <c r="AM163" i="3" s="1"/>
  <c r="AO163" i="3" s="1"/>
  <c r="AP163" i="3" s="1"/>
  <c r="AQ163" i="3" s="1"/>
  <c r="AR163" i="3" s="1"/>
  <c r="AT163" i="3" s="1"/>
  <c r="AV163" i="3" s="1"/>
  <c r="AX163" i="3" s="1"/>
  <c r="AY163" i="3" s="1"/>
  <c r="AZ163" i="3" s="1"/>
  <c r="P163" i="3"/>
  <c r="O163" i="3"/>
  <c r="BB157" i="3"/>
  <c r="BA157" i="3"/>
  <c r="Q165" i="3"/>
  <c r="U165" i="3" s="1"/>
  <c r="W165" i="3" s="1"/>
  <c r="X165" i="3" s="1"/>
  <c r="Z165" i="3" s="1"/>
  <c r="AA165" i="3" s="1"/>
  <c r="AB165" i="3" s="1"/>
  <c r="AC165" i="3" s="1"/>
  <c r="AD165" i="3" s="1"/>
  <c r="AF165" i="3" s="1"/>
  <c r="AH165" i="3" s="1"/>
  <c r="AJ165" i="3" s="1"/>
  <c r="AK165" i="3" s="1"/>
  <c r="AL165" i="3" s="1"/>
  <c r="AM165" i="3" s="1"/>
  <c r="AO165" i="3" s="1"/>
  <c r="AP165" i="3" s="1"/>
  <c r="AQ165" i="3" s="1"/>
  <c r="AR165" i="3" s="1"/>
  <c r="AT165" i="3" s="1"/>
  <c r="AV165" i="3" s="1"/>
  <c r="AX165" i="3" s="1"/>
  <c r="AY165" i="3" s="1"/>
  <c r="AZ165" i="3" s="1"/>
  <c r="P165" i="3"/>
  <c r="O165" i="3"/>
  <c r="BB3" i="15"/>
  <c r="BA3" i="15"/>
  <c r="BB4" i="15"/>
  <c r="BA4" i="15"/>
  <c r="BB5" i="15"/>
  <c r="BA5" i="15"/>
  <c r="BC6" i="15"/>
  <c r="BG6" i="15" s="1"/>
  <c r="BB6" i="15"/>
  <c r="BA6" i="15"/>
  <c r="BB7" i="15"/>
  <c r="BA7" i="15"/>
  <c r="BB8" i="15"/>
  <c r="BA8" i="15"/>
  <c r="BB9" i="15"/>
  <c r="BA9" i="15"/>
  <c r="BB10" i="15"/>
  <c r="BA10" i="15"/>
  <c r="BB11" i="15"/>
  <c r="BA11" i="15"/>
  <c r="BB12" i="15"/>
  <c r="BA12" i="15"/>
  <c r="BB13" i="15"/>
  <c r="BA13" i="15"/>
  <c r="BC14" i="15"/>
  <c r="BG14" i="15" s="1"/>
  <c r="BB14" i="15"/>
  <c r="BA14" i="15"/>
  <c r="BB15" i="15"/>
  <c r="BA15" i="15"/>
  <c r="BB16" i="15"/>
  <c r="BA16" i="15"/>
  <c r="BB17" i="15"/>
  <c r="BA17" i="15"/>
  <c r="P31" i="15"/>
  <c r="O31" i="15"/>
  <c r="N31" i="15"/>
  <c r="AZ19" i="15"/>
  <c r="AY19" i="15"/>
  <c r="P29" i="15"/>
  <c r="O29" i="15"/>
  <c r="N29" i="15"/>
  <c r="BB20" i="15"/>
  <c r="BA20" i="15"/>
  <c r="AZ21" i="15"/>
  <c r="AY21" i="15"/>
  <c r="P24" i="15"/>
  <c r="S24" i="15" s="1"/>
  <c r="U24" i="15" s="1"/>
  <c r="V24" i="15" s="1"/>
  <c r="X24" i="15" s="1"/>
  <c r="Y24" i="15" s="1"/>
  <c r="Z24" i="15" s="1"/>
  <c r="AA24" i="15" s="1"/>
  <c r="AB24" i="15" s="1"/>
  <c r="AD24" i="15" s="1"/>
  <c r="AF24" i="15" s="1"/>
  <c r="AH24" i="15" s="1"/>
  <c r="AI24" i="15" s="1"/>
  <c r="AJ24" i="15" s="1"/>
  <c r="AK24" i="15" s="1"/>
  <c r="AM24" i="15" s="1"/>
  <c r="AN24" i="15" s="1"/>
  <c r="AO24" i="15" s="1"/>
  <c r="AP24" i="15" s="1"/>
  <c r="AR24" i="15" s="1"/>
  <c r="AT24" i="15" s="1"/>
  <c r="AV24" i="15" s="1"/>
  <c r="AW24" i="15" s="1"/>
  <c r="AX24" i="15" s="1"/>
  <c r="O24" i="15"/>
  <c r="N24" i="15"/>
  <c r="BB22" i="15"/>
  <c r="BA22" i="15"/>
  <c r="BB23" i="15"/>
  <c r="BA23" i="15"/>
  <c r="AZ25" i="15"/>
  <c r="AY25" i="15"/>
  <c r="P28" i="15"/>
  <c r="O28" i="15"/>
  <c r="N28" i="15"/>
  <c r="AZ26" i="15"/>
  <c r="AY26" i="15"/>
  <c r="P49" i="15"/>
  <c r="O49" i="15"/>
  <c r="N49" i="15"/>
  <c r="AZ27" i="15"/>
  <c r="AY27" i="15"/>
  <c r="P47" i="15"/>
  <c r="O47" i="15"/>
  <c r="N47" i="15"/>
  <c r="BB30" i="15"/>
  <c r="BA30" i="15"/>
  <c r="BB33" i="15"/>
  <c r="BA33" i="15"/>
  <c r="BB36" i="15"/>
  <c r="BA36" i="15"/>
  <c r="BB37" i="15"/>
  <c r="BA37" i="15"/>
  <c r="BB38" i="15"/>
  <c r="BA38" i="15"/>
  <c r="BB39" i="15"/>
  <c r="BA39" i="15"/>
  <c r="BB40" i="15"/>
  <c r="BA40" i="15"/>
  <c r="BB41" i="15"/>
  <c r="BA41" i="15"/>
  <c r="BB42" i="15"/>
  <c r="BA42" i="15"/>
  <c r="BB43" i="15"/>
  <c r="BA43" i="15"/>
  <c r="BB44" i="15"/>
  <c r="BA44" i="15"/>
  <c r="BB45" i="15"/>
  <c r="BA45" i="15"/>
  <c r="BB46" i="15"/>
  <c r="BA46" i="15"/>
  <c r="BB51" i="15"/>
  <c r="BA51" i="15"/>
  <c r="BB52" i="15"/>
  <c r="BA52" i="15"/>
  <c r="BB53" i="15"/>
  <c r="BA53" i="15"/>
  <c r="BB54" i="15"/>
  <c r="BA54" i="15"/>
  <c r="BB55" i="15"/>
  <c r="BA55" i="15"/>
  <c r="BB56" i="15"/>
  <c r="BA56" i="15"/>
  <c r="BB57" i="15"/>
  <c r="BA57" i="15"/>
  <c r="BC58" i="15"/>
  <c r="BB58" i="15"/>
  <c r="BA58" i="15"/>
  <c r="BC59" i="15"/>
  <c r="BB59" i="15"/>
  <c r="BA59" i="15"/>
  <c r="BB60" i="15"/>
  <c r="BA60" i="15"/>
  <c r="BC61" i="15"/>
  <c r="BB61" i="15"/>
  <c r="BA61" i="15"/>
  <c r="BB62" i="15"/>
  <c r="BA62" i="15"/>
  <c r="BB63" i="15"/>
  <c r="BA63" i="15"/>
  <c r="BC64" i="15"/>
  <c r="BG64" i="15" s="1"/>
  <c r="BB64" i="15"/>
  <c r="BA64" i="15"/>
  <c r="BB65" i="15"/>
  <c r="BA65" i="15"/>
  <c r="BB66" i="15"/>
  <c r="BA66" i="15"/>
  <c r="BB67" i="15"/>
  <c r="BA67" i="15"/>
  <c r="BB68" i="15"/>
  <c r="BA68" i="15"/>
  <c r="BB69" i="15"/>
  <c r="BA69" i="15"/>
  <c r="BB70" i="15"/>
  <c r="BA70" i="15"/>
  <c r="BB71" i="15"/>
  <c r="BA71" i="15"/>
  <c r="BB72" i="15"/>
  <c r="BA72" i="15"/>
  <c r="BB73" i="15"/>
  <c r="BA73" i="15"/>
  <c r="BC74" i="15"/>
  <c r="BG74" i="15" s="1"/>
  <c r="BB74" i="15"/>
  <c r="BA74" i="15"/>
  <c r="BB75" i="15"/>
  <c r="BA75" i="15"/>
  <c r="BB76" i="15"/>
  <c r="BA76" i="15"/>
  <c r="BB77" i="15"/>
  <c r="BA77" i="15"/>
  <c r="BB78" i="15"/>
  <c r="BA78" i="15"/>
  <c r="BB79" i="15"/>
  <c r="BA79" i="15"/>
  <c r="BB80" i="15"/>
  <c r="BA80" i="15"/>
  <c r="BB81" i="15"/>
  <c r="BA81" i="15"/>
  <c r="BB82" i="15"/>
  <c r="BA82" i="15"/>
  <c r="BB83" i="15"/>
  <c r="BA83" i="15"/>
  <c r="BB84" i="15"/>
  <c r="BA84" i="15"/>
  <c r="BC85" i="15"/>
  <c r="BG85" i="15" s="1"/>
  <c r="BB85" i="15"/>
  <c r="BA85" i="15"/>
  <c r="BB86" i="15"/>
  <c r="BA86" i="15"/>
  <c r="BB87" i="15"/>
  <c r="BA87" i="15"/>
  <c r="BB88" i="15"/>
  <c r="BA88" i="15"/>
  <c r="BC89" i="15"/>
  <c r="BG89" i="15" s="1"/>
  <c r="BB89" i="15"/>
  <c r="BA89" i="15"/>
  <c r="BB90" i="15"/>
  <c r="BA90" i="15"/>
  <c r="BB91" i="15"/>
  <c r="BA91" i="15"/>
  <c r="BB92" i="15"/>
  <c r="BA92" i="15"/>
  <c r="BB93" i="15"/>
  <c r="BA93" i="15"/>
  <c r="BB94" i="15"/>
  <c r="BA94" i="15"/>
  <c r="BB95" i="15"/>
  <c r="BA95" i="15"/>
  <c r="BB96" i="15"/>
  <c r="BA96" i="15"/>
  <c r="BB97" i="15"/>
  <c r="BA97" i="15"/>
  <c r="BB98" i="15"/>
  <c r="BA98" i="15"/>
  <c r="BC99" i="15"/>
  <c r="BG99" i="15" s="1"/>
  <c r="BB99" i="15"/>
  <c r="BA99" i="15"/>
  <c r="BB100" i="15"/>
  <c r="BA100" i="15"/>
  <c r="BB101" i="15"/>
  <c r="BA101" i="15"/>
  <c r="BB102" i="15"/>
  <c r="BA102" i="15"/>
  <c r="BB103" i="15"/>
  <c r="BA103" i="15"/>
  <c r="BB104" i="15"/>
  <c r="BA104" i="15"/>
  <c r="BB105" i="15"/>
  <c r="BA105" i="15"/>
  <c r="BB106" i="15"/>
  <c r="BA106" i="15"/>
  <c r="BB107" i="15"/>
  <c r="BA107" i="15"/>
  <c r="BC108" i="15"/>
  <c r="BG108" i="15" s="1"/>
  <c r="BB108" i="15"/>
  <c r="BA108" i="15"/>
  <c r="BB109" i="15"/>
  <c r="BA109" i="15"/>
  <c r="BB110" i="15"/>
  <c r="BA110" i="15"/>
  <c r="BB111" i="15"/>
  <c r="BA111" i="15"/>
  <c r="BB112" i="15"/>
  <c r="BA112" i="15"/>
  <c r="BB113" i="15"/>
  <c r="BA113" i="15"/>
  <c r="BB114" i="15"/>
  <c r="BA114" i="15"/>
  <c r="BB115" i="15"/>
  <c r="BA115" i="15"/>
  <c r="BB116" i="15"/>
  <c r="BA116" i="15"/>
  <c r="BB117" i="15"/>
  <c r="BA117" i="15"/>
  <c r="BB120" i="15"/>
  <c r="BA120" i="15"/>
  <c r="BC123" i="15"/>
  <c r="BG123" i="15" s="1"/>
  <c r="BB123" i="15"/>
  <c r="BA123" i="15"/>
  <c r="BB126" i="15"/>
  <c r="BA126" i="15"/>
  <c r="BC129" i="15"/>
  <c r="BG129" i="15" s="1"/>
  <c r="BB129" i="15"/>
  <c r="BA129" i="15"/>
  <c r="BB132" i="15"/>
  <c r="BA132" i="15"/>
  <c r="AZ149" i="15"/>
  <c r="AY149" i="15"/>
  <c r="P157" i="15"/>
  <c r="S157" i="15" s="1"/>
  <c r="U157" i="15" s="1"/>
  <c r="V157" i="15" s="1"/>
  <c r="X157" i="15" s="1"/>
  <c r="Y157" i="15" s="1"/>
  <c r="Z157" i="15" s="1"/>
  <c r="AA157" i="15" s="1"/>
  <c r="AB157" i="15" s="1"/>
  <c r="AD157" i="15" s="1"/>
  <c r="AF157" i="15" s="1"/>
  <c r="AH157" i="15" s="1"/>
  <c r="AI157" i="15" s="1"/>
  <c r="AJ157" i="15" s="1"/>
  <c r="AK157" i="15" s="1"/>
  <c r="AM157" i="15" s="1"/>
  <c r="AN157" i="15" s="1"/>
  <c r="AO157" i="15" s="1"/>
  <c r="AP157" i="15" s="1"/>
  <c r="AR157" i="15" s="1"/>
  <c r="AT157" i="15" s="1"/>
  <c r="AV157" i="15" s="1"/>
  <c r="AW157" i="15" s="1"/>
  <c r="AX157" i="15" s="1"/>
  <c r="O157" i="15"/>
  <c r="N157" i="15"/>
  <c r="AZ151" i="15"/>
  <c r="AY151" i="15"/>
  <c r="P159" i="15"/>
  <c r="S159" i="15" s="1"/>
  <c r="U159" i="15" s="1"/>
  <c r="V159" i="15" s="1"/>
  <c r="X159" i="15" s="1"/>
  <c r="Y159" i="15" s="1"/>
  <c r="Z159" i="15" s="1"/>
  <c r="AA159" i="15" s="1"/>
  <c r="AB159" i="15" s="1"/>
  <c r="AD159" i="15" s="1"/>
  <c r="AF159" i="15" s="1"/>
  <c r="AH159" i="15" s="1"/>
  <c r="AI159" i="15" s="1"/>
  <c r="AJ159" i="15" s="1"/>
  <c r="AK159" i="15" s="1"/>
  <c r="AM159" i="15" s="1"/>
  <c r="AN159" i="15" s="1"/>
  <c r="AO159" i="15" s="1"/>
  <c r="AP159" i="15" s="1"/>
  <c r="AR159" i="15" s="1"/>
  <c r="AT159" i="15" s="1"/>
  <c r="AV159" i="15" s="1"/>
  <c r="AW159" i="15" s="1"/>
  <c r="AX159" i="15" s="1"/>
  <c r="O159" i="15"/>
  <c r="N159" i="15"/>
  <c r="AX16" i="12"/>
  <c r="AY16" i="12"/>
  <c r="AZ18" i="14"/>
  <c r="AZ58" i="14"/>
  <c r="BB58" i="14"/>
  <c r="BB59" i="14"/>
  <c r="BA59" i="14"/>
  <c r="AZ59" i="14"/>
  <c r="AX43" i="12"/>
  <c r="AY43" i="12"/>
  <c r="AY46" i="12"/>
  <c r="AX46" i="12"/>
  <c r="P29" i="14"/>
  <c r="O29" i="14"/>
  <c r="N29" i="14"/>
  <c r="AZ72" i="14"/>
  <c r="BA72" i="14"/>
  <c r="BA101" i="14"/>
  <c r="AZ101" i="14"/>
  <c r="AY15" i="12"/>
  <c r="AX15" i="12"/>
  <c r="AY91" i="12"/>
  <c r="AX91" i="12"/>
  <c r="BA88" i="14"/>
  <c r="AZ88" i="14"/>
  <c r="AZ102" i="12"/>
  <c r="BD102" i="12" s="1"/>
  <c r="AX102" i="12"/>
  <c r="AY102" i="12"/>
  <c r="AZ128" i="12"/>
  <c r="AX128" i="12"/>
  <c r="AY128" i="12"/>
  <c r="AX99" i="12"/>
  <c r="AY99" i="12"/>
  <c r="AY81" i="12"/>
  <c r="AX81" i="12"/>
  <c r="AX87" i="12"/>
  <c r="AY87" i="12"/>
  <c r="AX36" i="12"/>
  <c r="AY36" i="12"/>
  <c r="F136" i="14"/>
  <c r="J136" i="14" s="1"/>
  <c r="R50" i="14"/>
  <c r="T50" i="14" s="1"/>
  <c r="U50" i="14" s="1"/>
  <c r="W50" i="14" s="1"/>
  <c r="X50" i="14" s="1"/>
  <c r="Y50" i="14" s="1"/>
  <c r="Z50" i="14" s="1"/>
  <c r="AA50" i="14" s="1"/>
  <c r="AC50" i="14" s="1"/>
  <c r="AE50" i="14" s="1"/>
  <c r="AG50" i="14" s="1"/>
  <c r="AH50" i="14" s="1"/>
  <c r="AI50" i="14" s="1"/>
  <c r="AJ50" i="14" s="1"/>
  <c r="AL50" i="14" s="1"/>
  <c r="AM50" i="14" s="1"/>
  <c r="AN50" i="14" s="1"/>
  <c r="AO50" i="14" s="1"/>
  <c r="AQ50" i="14" s="1"/>
  <c r="AS50" i="14" s="1"/>
  <c r="AU50" i="14" s="1"/>
  <c r="AV50" i="14" s="1"/>
  <c r="AW50" i="14" s="1"/>
  <c r="BA75" i="14"/>
  <c r="AZ75" i="14"/>
  <c r="AY71" i="12"/>
  <c r="AX71" i="12"/>
  <c r="BA81" i="14"/>
  <c r="AZ81" i="14"/>
  <c r="AX98" i="12"/>
  <c r="AY98" i="12"/>
  <c r="AX107" i="12"/>
  <c r="AY107" i="12"/>
  <c r="AX4" i="12"/>
  <c r="AY4" i="12"/>
  <c r="AX84" i="12"/>
  <c r="AY84" i="12"/>
  <c r="AX32" i="12"/>
  <c r="AY32" i="12"/>
  <c r="AX52" i="12"/>
  <c r="AY52" i="12"/>
  <c r="F48" i="14"/>
  <c r="J48" i="14" s="1"/>
  <c r="R28" i="14"/>
  <c r="T28" i="14" s="1"/>
  <c r="U28" i="14" s="1"/>
  <c r="W28" i="14" s="1"/>
  <c r="X28" i="14" s="1"/>
  <c r="Y28" i="14" s="1"/>
  <c r="Z28" i="14" s="1"/>
  <c r="AA28" i="14" s="1"/>
  <c r="AC28" i="14" s="1"/>
  <c r="AE28" i="14" s="1"/>
  <c r="AG28" i="14" s="1"/>
  <c r="AH28" i="14" s="1"/>
  <c r="AI28" i="14" s="1"/>
  <c r="AJ28" i="14" s="1"/>
  <c r="AL28" i="14" s="1"/>
  <c r="AM28" i="14" s="1"/>
  <c r="AN28" i="14" s="1"/>
  <c r="AO28" i="14" s="1"/>
  <c r="AQ28" i="14" s="1"/>
  <c r="AS28" i="14" s="1"/>
  <c r="AU28" i="14" s="1"/>
  <c r="AV28" i="14" s="1"/>
  <c r="AW28" i="14" s="1"/>
  <c r="AX105" i="12"/>
  <c r="AY105" i="12"/>
  <c r="AX114" i="12"/>
  <c r="AY114" i="12"/>
  <c r="AX76" i="12"/>
  <c r="AY76" i="12"/>
  <c r="AZ71" i="14"/>
  <c r="BA71" i="14"/>
  <c r="BA54" i="14"/>
  <c r="AZ54" i="14"/>
  <c r="AX65" i="12"/>
  <c r="AY65" i="12"/>
  <c r="AY58" i="12"/>
  <c r="AX58" i="12"/>
  <c r="BA106" i="14"/>
  <c r="AZ106" i="14"/>
  <c r="AX57" i="12"/>
  <c r="AZ57" i="12"/>
  <c r="AY57" i="12"/>
  <c r="AX30" i="12"/>
  <c r="AY30" i="12"/>
  <c r="AY97" i="12"/>
  <c r="AX97" i="12"/>
  <c r="AX129" i="12"/>
  <c r="AY129" i="12"/>
  <c r="AZ129" i="12"/>
  <c r="AX14" i="12"/>
  <c r="AY14" i="12"/>
  <c r="AZ14" i="12"/>
  <c r="BD14" i="12" s="1"/>
  <c r="BA123" i="14"/>
  <c r="AZ123" i="14"/>
  <c r="BB123" i="14"/>
  <c r="BF123" i="14" s="1"/>
  <c r="AX21" i="12"/>
  <c r="AY21" i="12"/>
  <c r="AX74" i="12"/>
  <c r="AY74" i="12"/>
  <c r="AX55" i="12"/>
  <c r="AY55" i="12"/>
  <c r="AY35" i="12"/>
  <c r="AX35" i="12"/>
  <c r="AX90" i="12"/>
  <c r="AY90" i="12"/>
  <c r="AX39" i="12"/>
  <c r="AY39" i="12"/>
  <c r="AX125" i="12"/>
  <c r="AY125" i="12"/>
  <c r="AZ125" i="12"/>
  <c r="AZ117" i="12"/>
  <c r="BD117" i="12" s="1"/>
  <c r="AX117" i="12"/>
  <c r="AY117" i="12"/>
  <c r="AX82" i="12"/>
  <c r="AY82" i="12"/>
  <c r="AX29" i="12"/>
  <c r="AY29" i="12"/>
  <c r="AX27" i="12"/>
  <c r="AY27" i="12"/>
  <c r="AZ17" i="14"/>
  <c r="BA17" i="14"/>
  <c r="AY20" i="12"/>
  <c r="AX20" i="12"/>
  <c r="AX89" i="12"/>
  <c r="AY89" i="12"/>
  <c r="AX112" i="12"/>
  <c r="AY112" i="12"/>
  <c r="AZ112" i="12"/>
  <c r="BD112" i="12" s="1"/>
  <c r="AX113" i="12"/>
  <c r="AY113" i="12"/>
  <c r="AY33" i="12"/>
  <c r="AX33" i="12"/>
  <c r="AY62" i="12"/>
  <c r="AX62" i="12"/>
  <c r="BB74" i="14"/>
  <c r="BF74" i="14" s="1"/>
  <c r="AZ74" i="14"/>
  <c r="BA74" i="14"/>
  <c r="AX79" i="12"/>
  <c r="AZ79" i="12"/>
  <c r="BD79" i="12" s="1"/>
  <c r="AY79" i="12"/>
  <c r="AX66" i="12"/>
  <c r="AY66" i="12"/>
  <c r="AX72" i="12"/>
  <c r="AY72" i="12"/>
  <c r="BA100" i="14"/>
  <c r="AZ100" i="14"/>
  <c r="BA103" i="14"/>
  <c r="AZ103" i="14"/>
  <c r="BA110" i="14"/>
  <c r="AZ110" i="14"/>
  <c r="AY47" i="12"/>
  <c r="AX47" i="12"/>
  <c r="BA104" i="14"/>
  <c r="AZ104" i="14"/>
  <c r="AY53" i="12"/>
  <c r="AX53" i="12"/>
  <c r="BA116" i="14"/>
  <c r="AZ116" i="14"/>
  <c r="AX80" i="12"/>
  <c r="AY80" i="12"/>
  <c r="AX127" i="12"/>
  <c r="AY127" i="12"/>
  <c r="AX93" i="12"/>
  <c r="AY93" i="12"/>
  <c r="AZ93" i="12"/>
  <c r="BD93" i="12" s="1"/>
  <c r="AX38" i="12"/>
  <c r="AY38" i="12"/>
  <c r="AX23" i="12"/>
  <c r="AY23" i="12"/>
  <c r="AZ57" i="14"/>
  <c r="BA57" i="14"/>
  <c r="AZ33" i="14"/>
  <c r="BA33" i="14"/>
  <c r="BA115" i="14"/>
  <c r="AZ115" i="14"/>
  <c r="AX103" i="12"/>
  <c r="AY103" i="12"/>
  <c r="AX124" i="12"/>
  <c r="AY124" i="12"/>
  <c r="P34" i="14"/>
  <c r="O34" i="14"/>
  <c r="N34" i="14"/>
  <c r="AY101" i="12"/>
  <c r="AX101" i="12"/>
  <c r="AX42" i="12"/>
  <c r="AY42" i="12"/>
  <c r="AY11" i="12"/>
  <c r="AX11" i="12"/>
  <c r="AY149" i="14"/>
  <c r="AX149" i="14"/>
  <c r="AX41" i="12"/>
  <c r="AY41" i="12"/>
  <c r="AY69" i="12"/>
  <c r="AX69" i="12"/>
  <c r="AX83" i="12"/>
  <c r="AY83" i="12"/>
  <c r="AZ83" i="12"/>
  <c r="BD83" i="12" s="1"/>
  <c r="AZ22" i="14"/>
  <c r="BA22" i="14"/>
  <c r="AZ23" i="14"/>
  <c r="BA23" i="14"/>
  <c r="F135" i="14"/>
  <c r="J135" i="14" s="1"/>
  <c r="R49" i="14"/>
  <c r="T49" i="14" s="1"/>
  <c r="U49" i="14" s="1"/>
  <c r="W49" i="14" s="1"/>
  <c r="X49" i="14" s="1"/>
  <c r="Y49" i="14" s="1"/>
  <c r="Z49" i="14" s="1"/>
  <c r="AA49" i="14" s="1"/>
  <c r="AC49" i="14" s="1"/>
  <c r="AE49" i="14" s="1"/>
  <c r="AG49" i="14" s="1"/>
  <c r="AH49" i="14" s="1"/>
  <c r="AI49" i="14" s="1"/>
  <c r="AJ49" i="14" s="1"/>
  <c r="AL49" i="14" s="1"/>
  <c r="AM49" i="14" s="1"/>
  <c r="AN49" i="14" s="1"/>
  <c r="AO49" i="14" s="1"/>
  <c r="AQ49" i="14" s="1"/>
  <c r="AS49" i="14" s="1"/>
  <c r="AU49" i="14" s="1"/>
  <c r="AV49" i="14" s="1"/>
  <c r="AW49" i="14" s="1"/>
  <c r="AZ53" i="14"/>
  <c r="BA53" i="14"/>
  <c r="AX73" i="12"/>
  <c r="AY73" i="12"/>
  <c r="AZ26" i="14"/>
  <c r="BA26" i="14"/>
  <c r="AX9" i="12"/>
  <c r="AY9" i="12"/>
  <c r="AX121" i="12"/>
  <c r="AY121" i="12"/>
  <c r="AX19" i="12"/>
  <c r="AY19" i="12"/>
  <c r="AX17" i="12"/>
  <c r="AY17" i="12"/>
  <c r="AY94" i="12"/>
  <c r="AX94" i="12"/>
  <c r="AX54" i="12"/>
  <c r="AY54" i="12"/>
  <c r="BA117" i="14"/>
  <c r="AZ117" i="14"/>
  <c r="AY31" i="14"/>
  <c r="AX31" i="14"/>
  <c r="BA51" i="14"/>
  <c r="AZ51" i="14"/>
  <c r="P157" i="14"/>
  <c r="R157" i="14" s="1"/>
  <c r="T157" i="14" s="1"/>
  <c r="U157" i="14" s="1"/>
  <c r="W157" i="14" s="1"/>
  <c r="X157" i="14" s="1"/>
  <c r="Y157" i="14" s="1"/>
  <c r="Z157" i="14" s="1"/>
  <c r="AA157" i="14" s="1"/>
  <c r="AC157" i="14" s="1"/>
  <c r="AE157" i="14" s="1"/>
  <c r="AG157" i="14" s="1"/>
  <c r="AH157" i="14" s="1"/>
  <c r="AI157" i="14" s="1"/>
  <c r="AJ157" i="14" s="1"/>
  <c r="AL157" i="14" s="1"/>
  <c r="AM157" i="14" s="1"/>
  <c r="AN157" i="14" s="1"/>
  <c r="AO157" i="14" s="1"/>
  <c r="AQ157" i="14" s="1"/>
  <c r="AS157" i="14" s="1"/>
  <c r="AU157" i="14" s="1"/>
  <c r="AV157" i="14" s="1"/>
  <c r="AW157" i="14" s="1"/>
  <c r="N157" i="14"/>
  <c r="O157" i="14"/>
  <c r="AY70" i="12"/>
  <c r="AX70" i="12"/>
  <c r="AY7" i="12"/>
  <c r="AX7" i="12"/>
  <c r="BA132" i="14"/>
  <c r="AZ132" i="14"/>
  <c r="AX50" i="12"/>
  <c r="AZ50" i="12"/>
  <c r="BD50" i="12" s="1"/>
  <c r="AY50" i="12"/>
  <c r="AX40" i="12"/>
  <c r="AY40" i="12"/>
  <c r="AX123" i="12"/>
  <c r="AY123" i="12"/>
  <c r="AX110" i="12"/>
  <c r="AY110" i="12"/>
  <c r="AX44" i="12"/>
  <c r="AY44" i="12"/>
  <c r="AX24" i="12"/>
  <c r="AZ24" i="12"/>
  <c r="BD24" i="12" s="1"/>
  <c r="AY24" i="12"/>
  <c r="AX111" i="12"/>
  <c r="AY111" i="12"/>
  <c r="AX77" i="12"/>
  <c r="AY77" i="12"/>
  <c r="AX10" i="12"/>
  <c r="AY10" i="12"/>
  <c r="BA38" i="14"/>
  <c r="AZ38" i="14"/>
  <c r="AZ20" i="14"/>
  <c r="BA20" i="14"/>
  <c r="AX122" i="12"/>
  <c r="AY122" i="12"/>
  <c r="AZ122" i="12"/>
  <c r="BD122" i="12" s="1"/>
  <c r="AY28" i="12"/>
  <c r="AX28" i="12"/>
  <c r="AY37" i="12"/>
  <c r="AX37" i="12"/>
  <c r="N24" i="14"/>
  <c r="P24" i="14"/>
  <c r="R24" i="14" s="1"/>
  <c r="T24" i="14" s="1"/>
  <c r="U24" i="14" s="1"/>
  <c r="W24" i="14" s="1"/>
  <c r="X24" i="14" s="1"/>
  <c r="Y24" i="14" s="1"/>
  <c r="Z24" i="14" s="1"/>
  <c r="AA24" i="14" s="1"/>
  <c r="AC24" i="14" s="1"/>
  <c r="AE24" i="14" s="1"/>
  <c r="AG24" i="14" s="1"/>
  <c r="AH24" i="14" s="1"/>
  <c r="AI24" i="14" s="1"/>
  <c r="AJ24" i="14" s="1"/>
  <c r="AL24" i="14" s="1"/>
  <c r="AM24" i="14" s="1"/>
  <c r="AN24" i="14" s="1"/>
  <c r="AO24" i="14" s="1"/>
  <c r="AQ24" i="14" s="1"/>
  <c r="AS24" i="14" s="1"/>
  <c r="AU24" i="14" s="1"/>
  <c r="AV24" i="14" s="1"/>
  <c r="AW24" i="14" s="1"/>
  <c r="O24" i="14"/>
  <c r="AX104" i="12"/>
  <c r="AY104" i="12"/>
  <c r="AY95" i="12"/>
  <c r="AX95" i="12"/>
  <c r="AZ60" i="12"/>
  <c r="BD60" i="12" s="1"/>
  <c r="AY60" i="12"/>
  <c r="AX60" i="12"/>
  <c r="AY159" i="14"/>
  <c r="AX159" i="14"/>
  <c r="BA87" i="14"/>
  <c r="AZ87" i="14"/>
  <c r="AY59" i="12"/>
  <c r="AX59" i="12"/>
  <c r="AX63" i="12"/>
  <c r="AY63" i="12"/>
  <c r="AX18" i="12"/>
  <c r="AY18" i="12"/>
  <c r="AZ15" i="14"/>
  <c r="BA15" i="14"/>
  <c r="AZ92" i="14"/>
  <c r="BA92" i="14"/>
  <c r="AX49" i="12"/>
  <c r="AY49" i="12"/>
  <c r="AX96" i="12"/>
  <c r="AY96" i="12"/>
  <c r="BA63" i="14"/>
  <c r="AZ63" i="14"/>
  <c r="AX116" i="12"/>
  <c r="AY116" i="12"/>
  <c r="AY75" i="12"/>
  <c r="AX75" i="12"/>
  <c r="AY26" i="12"/>
  <c r="AX26" i="12"/>
  <c r="BA27" i="14"/>
  <c r="AZ27" i="14"/>
  <c r="AX56" i="12"/>
  <c r="AY56" i="12"/>
  <c r="AZ83" i="14"/>
  <c r="BA83" i="14"/>
  <c r="AX126" i="12"/>
  <c r="AY126" i="12"/>
  <c r="AZ126" i="12"/>
  <c r="AZ16" i="14"/>
  <c r="BA16" i="14"/>
  <c r="AX118" i="12"/>
  <c r="AY118" i="12"/>
  <c r="AZ118" i="12"/>
  <c r="BD118" i="12" s="1"/>
  <c r="AX119" i="12"/>
  <c r="AY119" i="12"/>
  <c r="AX5" i="12"/>
  <c r="AY5" i="12"/>
  <c r="AX115" i="12"/>
  <c r="AY115" i="12"/>
  <c r="AX106" i="12"/>
  <c r="AY106" i="12"/>
  <c r="AX61" i="12"/>
  <c r="AY61" i="12"/>
  <c r="AX109" i="12"/>
  <c r="AY109" i="12"/>
  <c r="AY88" i="12"/>
  <c r="AX88" i="12"/>
  <c r="AY86" i="12"/>
  <c r="AX86" i="12"/>
  <c r="AZ25" i="14"/>
  <c r="BA25" i="14"/>
  <c r="AY108" i="12"/>
  <c r="AX108" i="12"/>
  <c r="AY85" i="12"/>
  <c r="AX85" i="12"/>
  <c r="AX120" i="12"/>
  <c r="AY120" i="12"/>
  <c r="AX92" i="12"/>
  <c r="AY92" i="12"/>
  <c r="AY3" i="12"/>
  <c r="AX3" i="12"/>
  <c r="BA69" i="14"/>
  <c r="AZ69" i="14"/>
  <c r="AX64" i="12"/>
  <c r="AY64" i="12"/>
  <c r="AY21" i="14"/>
  <c r="AX21" i="14"/>
  <c r="AY67" i="12"/>
  <c r="AX67" i="12"/>
  <c r="AX78" i="12"/>
  <c r="AY78" i="12"/>
  <c r="AX19" i="14"/>
  <c r="AY19" i="14"/>
  <c r="BA114" i="14"/>
  <c r="AZ114" i="14"/>
  <c r="AX100" i="12"/>
  <c r="AY100" i="12"/>
  <c r="AX45" i="12"/>
  <c r="AY45" i="12"/>
  <c r="AZ68" i="12"/>
  <c r="BD68" i="12" s="1"/>
  <c r="AY68" i="12"/>
  <c r="AX68" i="12"/>
  <c r="AY12" i="12"/>
  <c r="AX12" i="12"/>
  <c r="BA52" i="14"/>
  <c r="AZ52" i="14"/>
  <c r="BA93" i="14"/>
  <c r="AZ93" i="14"/>
  <c r="AY8" i="12"/>
  <c r="AX8" i="12"/>
  <c r="AY25" i="12"/>
  <c r="AX25" i="12"/>
  <c r="AZ94" i="14"/>
  <c r="BA94" i="14"/>
  <c r="AX51" i="12"/>
  <c r="AY51" i="12"/>
  <c r="BA56" i="14"/>
  <c r="AZ56" i="14"/>
  <c r="AX6" i="12"/>
  <c r="AY6" i="12"/>
  <c r="AZ6" i="12"/>
  <c r="BD6" i="12" s="1"/>
  <c r="BA55" i="14"/>
  <c r="AZ55" i="14"/>
  <c r="AZ3" i="11"/>
  <c r="AY3" i="11"/>
  <c r="AZ4" i="11"/>
  <c r="AY4" i="11"/>
  <c r="AZ5" i="11"/>
  <c r="AY5" i="11"/>
  <c r="BA6" i="11"/>
  <c r="BE6" i="11" s="1"/>
  <c r="AZ6" i="11"/>
  <c r="AY6" i="11"/>
  <c r="AZ7" i="11"/>
  <c r="AY7" i="11"/>
  <c r="AZ8" i="11"/>
  <c r="AY8" i="11"/>
  <c r="AZ9" i="11"/>
  <c r="AY9" i="11"/>
  <c r="AZ10" i="11"/>
  <c r="AY10" i="11"/>
  <c r="AZ11" i="11"/>
  <c r="AY11" i="11"/>
  <c r="AZ12" i="11"/>
  <c r="AY12" i="11"/>
  <c r="AZ13" i="11"/>
  <c r="AY13" i="11"/>
  <c r="BA14" i="11"/>
  <c r="BE14" i="11" s="1"/>
  <c r="AZ14" i="11"/>
  <c r="AY14" i="11"/>
  <c r="AZ15" i="11"/>
  <c r="AY15" i="11"/>
  <c r="AZ16" i="11"/>
  <c r="AY16" i="11"/>
  <c r="AZ17" i="11"/>
  <c r="AY17" i="11"/>
  <c r="AZ18" i="11"/>
  <c r="AY18" i="11"/>
  <c r="AZ19" i="11"/>
  <c r="AY19" i="11"/>
  <c r="AZ20" i="11"/>
  <c r="AY20" i="11"/>
  <c r="AZ21" i="11"/>
  <c r="AY21" i="11"/>
  <c r="AZ22" i="11"/>
  <c r="AY22" i="11"/>
  <c r="AZ23" i="11"/>
  <c r="AY23" i="11"/>
  <c r="BA24" i="11"/>
  <c r="BE24" i="11" s="1"/>
  <c r="AZ24" i="11"/>
  <c r="AY24" i="11"/>
  <c r="AZ25" i="11"/>
  <c r="AY25" i="11"/>
  <c r="AZ26" i="11"/>
  <c r="AY26" i="11"/>
  <c r="AZ27" i="11"/>
  <c r="AY27" i="11"/>
  <c r="AZ28" i="11"/>
  <c r="AY28" i="11"/>
  <c r="AZ29" i="11"/>
  <c r="AY29" i="11"/>
  <c r="AZ30" i="11"/>
  <c r="AY30" i="11"/>
  <c r="AZ31" i="11"/>
  <c r="AY31" i="11"/>
  <c r="AZ32" i="11"/>
  <c r="AY32" i="11"/>
  <c r="AZ33" i="11"/>
  <c r="AY33" i="11"/>
  <c r="AZ34" i="11"/>
  <c r="AY34" i="11"/>
  <c r="AZ35" i="11"/>
  <c r="AY35" i="11"/>
  <c r="AZ36" i="11"/>
  <c r="AY36" i="11"/>
  <c r="AZ37" i="11"/>
  <c r="AY37" i="11"/>
  <c r="AZ38" i="11"/>
  <c r="AY38" i="11"/>
  <c r="AZ39" i="11"/>
  <c r="AY39" i="11"/>
  <c r="AZ40" i="11"/>
  <c r="AY40" i="11"/>
  <c r="AZ41" i="11"/>
  <c r="AY41" i="11"/>
  <c r="AZ42" i="11"/>
  <c r="AY42" i="11"/>
  <c r="AZ43" i="11"/>
  <c r="AY43" i="11"/>
  <c r="AZ44" i="11"/>
  <c r="AY44" i="11"/>
  <c r="AZ45" i="11"/>
  <c r="AY45" i="11"/>
  <c r="AZ46" i="11"/>
  <c r="AY46" i="11"/>
  <c r="AZ47" i="11"/>
  <c r="AY47" i="11"/>
  <c r="AZ48" i="11"/>
  <c r="AY48" i="11"/>
  <c r="AZ49" i="11"/>
  <c r="AY49" i="11"/>
  <c r="BA50" i="11"/>
  <c r="BE50" i="11" s="1"/>
  <c r="AZ50" i="11"/>
  <c r="AY50" i="11"/>
  <c r="AZ51" i="11"/>
  <c r="AY51" i="11"/>
  <c r="AZ52" i="11"/>
  <c r="AY52" i="11"/>
  <c r="AZ53" i="11"/>
  <c r="AY53" i="11"/>
  <c r="AZ54" i="11"/>
  <c r="AY54" i="11"/>
  <c r="AZ55" i="11"/>
  <c r="AY55" i="11"/>
  <c r="AZ56" i="11"/>
  <c r="AY56" i="11"/>
  <c r="BA57" i="11"/>
  <c r="AZ57" i="11"/>
  <c r="AY57" i="11"/>
  <c r="AZ58" i="11"/>
  <c r="AY58" i="11"/>
  <c r="AZ59" i="11"/>
  <c r="AY59" i="11"/>
  <c r="BA60" i="11"/>
  <c r="BE60" i="11" s="1"/>
  <c r="AZ60" i="11"/>
  <c r="AY60" i="11"/>
  <c r="AZ61" i="11"/>
  <c r="AY61" i="11"/>
  <c r="AZ62" i="11"/>
  <c r="AY62" i="11"/>
  <c r="AZ63" i="11"/>
  <c r="AY63" i="11"/>
  <c r="AZ64" i="11"/>
  <c r="AY64" i="11"/>
  <c r="AZ65" i="11"/>
  <c r="AY65" i="11"/>
  <c r="AZ66" i="11"/>
  <c r="AY66" i="11"/>
  <c r="AZ67" i="11"/>
  <c r="AY67" i="11"/>
  <c r="BA68" i="11"/>
  <c r="BE68" i="11" s="1"/>
  <c r="AZ68" i="11"/>
  <c r="AY68" i="11"/>
  <c r="AZ69" i="11"/>
  <c r="AY69" i="11"/>
  <c r="AZ70" i="11"/>
  <c r="AY70" i="11"/>
  <c r="AZ71" i="11"/>
  <c r="AY71" i="11"/>
  <c r="AZ72" i="11"/>
  <c r="AY72" i="11"/>
  <c r="AZ73" i="11"/>
  <c r="AY73" i="11"/>
  <c r="AZ74" i="11"/>
  <c r="AY74" i="11"/>
  <c r="AZ75" i="11"/>
  <c r="AY75" i="11"/>
  <c r="AZ76" i="11"/>
  <c r="AY76" i="11"/>
  <c r="AZ77" i="11"/>
  <c r="AY77" i="11"/>
  <c r="AZ78" i="11"/>
  <c r="AY78" i="11"/>
  <c r="BA79" i="11"/>
  <c r="BE79" i="11" s="1"/>
  <c r="AZ79" i="11"/>
  <c r="AY79" i="11"/>
  <c r="AZ80" i="11"/>
  <c r="AY80" i="11"/>
  <c r="AZ81" i="11"/>
  <c r="AY81" i="11"/>
  <c r="AZ82" i="11"/>
  <c r="AY82" i="11"/>
  <c r="BA83" i="11"/>
  <c r="BE83" i="11" s="1"/>
  <c r="AZ83" i="11"/>
  <c r="AY83" i="11"/>
  <c r="AZ84" i="11"/>
  <c r="AY84" i="11"/>
  <c r="AZ85" i="11"/>
  <c r="AY85" i="11"/>
  <c r="AZ86" i="11"/>
  <c r="AY86" i="11"/>
  <c r="AZ87" i="11"/>
  <c r="AY87" i="11"/>
  <c r="AZ88" i="11"/>
  <c r="AY88" i="11"/>
  <c r="AZ89" i="11"/>
  <c r="AY89" i="11"/>
  <c r="AZ90" i="11"/>
  <c r="AY90" i="11"/>
  <c r="AZ91" i="11"/>
  <c r="AY91" i="11"/>
  <c r="AZ92" i="11"/>
  <c r="AY92" i="11"/>
  <c r="BA93" i="11"/>
  <c r="BE93" i="11" s="1"/>
  <c r="AZ93" i="11"/>
  <c r="AY93" i="11"/>
  <c r="AZ94" i="11"/>
  <c r="AY94" i="11"/>
  <c r="AZ95" i="11"/>
  <c r="AY95" i="11"/>
  <c r="AZ96" i="11"/>
  <c r="AY96" i="11"/>
  <c r="AZ97" i="11"/>
  <c r="AY97" i="11"/>
  <c r="AZ98" i="11"/>
  <c r="AY98" i="11"/>
  <c r="AZ99" i="11"/>
  <c r="AY99" i="11"/>
  <c r="AZ100" i="11"/>
  <c r="AY100" i="11"/>
  <c r="AZ101" i="11"/>
  <c r="AY101" i="11"/>
  <c r="BA102" i="11"/>
  <c r="BE102" i="11" s="1"/>
  <c r="AZ102" i="11"/>
  <c r="AY102" i="11"/>
  <c r="AZ103" i="11"/>
  <c r="AY103" i="11"/>
  <c r="AZ104" i="11"/>
  <c r="AY104" i="11"/>
  <c r="AZ105" i="11"/>
  <c r="AY105" i="11"/>
  <c r="AZ106" i="11"/>
  <c r="AY106" i="11"/>
  <c r="AZ107" i="11"/>
  <c r="AY107" i="11"/>
  <c r="AZ108" i="11"/>
  <c r="AY108" i="11"/>
  <c r="AZ109" i="11"/>
  <c r="AY109" i="11"/>
  <c r="AZ110" i="11"/>
  <c r="AY110" i="11"/>
  <c r="AZ111" i="11"/>
  <c r="AY111" i="11"/>
  <c r="BA112" i="11"/>
  <c r="BE112" i="11" s="1"/>
  <c r="AZ112" i="11"/>
  <c r="AY112" i="11"/>
  <c r="AZ113" i="11"/>
  <c r="AY113" i="11"/>
  <c r="AZ114" i="11"/>
  <c r="AY114" i="11"/>
  <c r="AZ115" i="11"/>
  <c r="AY115" i="11"/>
  <c r="AZ116" i="11"/>
  <c r="AY116" i="11"/>
  <c r="BA117" i="11"/>
  <c r="BE117" i="11" s="1"/>
  <c r="AZ117" i="11"/>
  <c r="AY117" i="11"/>
  <c r="BA118" i="11"/>
  <c r="BE118" i="11" s="1"/>
  <c r="AZ118" i="11"/>
  <c r="AY118" i="11"/>
  <c r="AZ119" i="11"/>
  <c r="AY119" i="11"/>
  <c r="AZ120" i="11"/>
  <c r="AY120" i="11"/>
  <c r="AZ121" i="11"/>
  <c r="AY121" i="11"/>
  <c r="BA122" i="11"/>
  <c r="BE122" i="11" s="1"/>
  <c r="AZ122" i="11"/>
  <c r="AY122" i="11"/>
  <c r="AZ123" i="11"/>
  <c r="AY123" i="11"/>
  <c r="AZ124" i="11"/>
  <c r="AY124" i="11"/>
  <c r="BA125" i="11"/>
  <c r="AZ125" i="11"/>
  <c r="AY125" i="11"/>
  <c r="BA126" i="11"/>
  <c r="AZ126" i="11"/>
  <c r="AY126" i="11"/>
  <c r="AZ127" i="11"/>
  <c r="AY127" i="11"/>
  <c r="BA128" i="11"/>
  <c r="AZ128" i="11"/>
  <c r="AY128" i="11"/>
  <c r="BA129" i="11"/>
  <c r="AZ129" i="11"/>
  <c r="AY129" i="11"/>
  <c r="AN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N56" i="7"/>
  <c r="AN57" i="7"/>
  <c r="AN58" i="7"/>
  <c r="AN59" i="7"/>
  <c r="AN60" i="7"/>
  <c r="AN61" i="7"/>
  <c r="AN62" i="7"/>
  <c r="AN63" i="7"/>
  <c r="AN64" i="7"/>
  <c r="AN65" i="7"/>
  <c r="AN66" i="7"/>
  <c r="AN67" i="7"/>
  <c r="AN68" i="7"/>
  <c r="AN69" i="7"/>
  <c r="AN70" i="7"/>
  <c r="AN71" i="7"/>
  <c r="AN72" i="7"/>
  <c r="AN73" i="7"/>
  <c r="AN74" i="7"/>
  <c r="AN75" i="7"/>
  <c r="AN76" i="7"/>
  <c r="AN77" i="7"/>
  <c r="AN78" i="7"/>
  <c r="AN79" i="7"/>
  <c r="AN80" i="7"/>
  <c r="AN81" i="7"/>
  <c r="AN82" i="7"/>
  <c r="AN83" i="7"/>
  <c r="AN84" i="7"/>
  <c r="AN85" i="7"/>
  <c r="AN86" i="7"/>
  <c r="AN87" i="7"/>
  <c r="AN88" i="7"/>
  <c r="AN89" i="7"/>
  <c r="AN90" i="7"/>
  <c r="AN91" i="7"/>
  <c r="AN92" i="7"/>
  <c r="AN93" i="7"/>
  <c r="AN94" i="7"/>
  <c r="AN95" i="7"/>
  <c r="AN96" i="7"/>
  <c r="AN97" i="7"/>
  <c r="AN98" i="7"/>
  <c r="AN99" i="7"/>
  <c r="AN100" i="7"/>
  <c r="AN101" i="7"/>
  <c r="AN102" i="7"/>
  <c r="AN103" i="7"/>
  <c r="AN104" i="7"/>
  <c r="AN105" i="7"/>
  <c r="AN106" i="7"/>
  <c r="AN107" i="7"/>
  <c r="AN108" i="7"/>
  <c r="AN109" i="7"/>
  <c r="AN110" i="7"/>
  <c r="AN111" i="7"/>
  <c r="AN112" i="7"/>
  <c r="AN113" i="7"/>
  <c r="AN114" i="7"/>
  <c r="AN115" i="7"/>
  <c r="AN116" i="7"/>
  <c r="AN117" i="7"/>
  <c r="AN118" i="7"/>
  <c r="AN119" i="7"/>
  <c r="AN120" i="7"/>
  <c r="AN121" i="7"/>
  <c r="AN122" i="7"/>
  <c r="AN123" i="7"/>
  <c r="AN124" i="7"/>
  <c r="AN125" i="7"/>
  <c r="AN126" i="7"/>
  <c r="AN127" i="7"/>
  <c r="AN128" i="7"/>
  <c r="AN129" i="7"/>
  <c r="AN2" i="7"/>
  <c r="A21" i="10"/>
  <c r="A22" i="10"/>
  <c r="A2" i="10"/>
  <c r="E3" i="10"/>
  <c r="E21" i="10"/>
  <c r="E22" i="10"/>
  <c r="E23" i="10"/>
  <c r="D3" i="10"/>
  <c r="A3" i="10" s="1"/>
  <c r="D4" i="10"/>
  <c r="A4" i="10" s="1"/>
  <c r="D5" i="10"/>
  <c r="A5" i="10" s="1"/>
  <c r="D6" i="10"/>
  <c r="A6" i="10" s="1"/>
  <c r="D7" i="10"/>
  <c r="E7" i="10" s="1"/>
  <c r="D8" i="10"/>
  <c r="E8" i="10" s="1"/>
  <c r="D9" i="10"/>
  <c r="E9" i="10" s="1"/>
  <c r="D10" i="10"/>
  <c r="E10" i="10" s="1"/>
  <c r="D11" i="10"/>
  <c r="A11" i="10" s="1"/>
  <c r="D12" i="10"/>
  <c r="A12" i="10" s="1"/>
  <c r="D13" i="10"/>
  <c r="A13" i="10" s="1"/>
  <c r="D14" i="10"/>
  <c r="A14" i="10" s="1"/>
  <c r="D15" i="10"/>
  <c r="A15" i="10" s="1"/>
  <c r="D16" i="10"/>
  <c r="A16" i="10" s="1"/>
  <c r="D17" i="10"/>
  <c r="E17" i="10" s="1"/>
  <c r="D18" i="10"/>
  <c r="E18" i="10" s="1"/>
  <c r="D19" i="10"/>
  <c r="E19" i="10" s="1"/>
  <c r="D20" i="10"/>
  <c r="E20" i="10" s="1"/>
  <c r="D21" i="10"/>
  <c r="D22" i="10"/>
  <c r="D23" i="10"/>
  <c r="A23" i="10" s="1"/>
  <c r="D24" i="10"/>
  <c r="A24" i="10" s="1"/>
  <c r="D25" i="10"/>
  <c r="A25" i="10" s="1"/>
  <c r="D26" i="10"/>
  <c r="A26" i="10" s="1"/>
  <c r="D27" i="10"/>
  <c r="E27" i="10" s="1"/>
  <c r="D2" i="10"/>
  <c r="E2" i="10" s="1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2" i="7"/>
  <c r="R67" i="9"/>
  <c r="E67" i="9"/>
  <c r="D67" i="9"/>
  <c r="R66" i="9"/>
  <c r="E66" i="9"/>
  <c r="D66" i="9"/>
  <c r="R65" i="9"/>
  <c r="E65" i="9"/>
  <c r="D65" i="9"/>
  <c r="R64" i="9"/>
  <c r="E64" i="9"/>
  <c r="D64" i="9"/>
  <c r="R63" i="9"/>
  <c r="E63" i="9"/>
  <c r="D63" i="9"/>
  <c r="R62" i="9"/>
  <c r="E62" i="9"/>
  <c r="D62" i="9"/>
  <c r="R61" i="9"/>
  <c r="E61" i="9"/>
  <c r="D61" i="9"/>
  <c r="R60" i="9"/>
  <c r="E60" i="9"/>
  <c r="D60" i="9"/>
  <c r="R59" i="9"/>
  <c r="E59" i="9"/>
  <c r="D59" i="9"/>
  <c r="R58" i="9"/>
  <c r="E58" i="9"/>
  <c r="D58" i="9"/>
  <c r="R57" i="9"/>
  <c r="E57" i="9"/>
  <c r="D57" i="9"/>
  <c r="R56" i="9"/>
  <c r="E56" i="9"/>
  <c r="D56" i="9"/>
  <c r="R55" i="9"/>
  <c r="E55" i="9"/>
  <c r="D55" i="9"/>
  <c r="R54" i="9"/>
  <c r="E54" i="9"/>
  <c r="D54" i="9"/>
  <c r="R53" i="9"/>
  <c r="E53" i="9"/>
  <c r="D53" i="9"/>
  <c r="R52" i="9"/>
  <c r="E52" i="9"/>
  <c r="D52" i="9"/>
  <c r="R51" i="9"/>
  <c r="E51" i="9"/>
  <c r="D51" i="9"/>
  <c r="R50" i="9"/>
  <c r="E50" i="9"/>
  <c r="D50" i="9"/>
  <c r="R49" i="9"/>
  <c r="E49" i="9"/>
  <c r="D49" i="9"/>
  <c r="R48" i="9"/>
  <c r="E48" i="9"/>
  <c r="D48" i="9"/>
  <c r="R47" i="9"/>
  <c r="E47" i="9"/>
  <c r="D47" i="9"/>
  <c r="R46" i="9"/>
  <c r="E46" i="9"/>
  <c r="D46" i="9"/>
  <c r="R45" i="9"/>
  <c r="E45" i="9"/>
  <c r="D45" i="9"/>
  <c r="R44" i="9"/>
  <c r="E44" i="9"/>
  <c r="D44" i="9"/>
  <c r="R43" i="9"/>
  <c r="E43" i="9"/>
  <c r="D43" i="9"/>
  <c r="R42" i="9"/>
  <c r="E42" i="9"/>
  <c r="D42" i="9"/>
  <c r="I3" i="7"/>
  <c r="O3" i="7" s="1"/>
  <c r="Q3" i="7" s="1"/>
  <c r="I4" i="7"/>
  <c r="O4" i="7" s="1"/>
  <c r="Q4" i="7" s="1"/>
  <c r="I5" i="7"/>
  <c r="O5" i="7" s="1"/>
  <c r="Q5" i="7" s="1"/>
  <c r="I6" i="7"/>
  <c r="O6" i="7" s="1"/>
  <c r="Q6" i="7" s="1"/>
  <c r="I7" i="7"/>
  <c r="O7" i="7" s="1"/>
  <c r="Q7" i="7" s="1"/>
  <c r="I8" i="7"/>
  <c r="M8" i="7" s="1"/>
  <c r="I9" i="7"/>
  <c r="N9" i="7" s="1"/>
  <c r="I10" i="7"/>
  <c r="O10" i="7" s="1"/>
  <c r="Q10" i="7" s="1"/>
  <c r="I11" i="7"/>
  <c r="N11" i="7" s="1"/>
  <c r="I12" i="7"/>
  <c r="N12" i="7" s="1"/>
  <c r="I13" i="7"/>
  <c r="O13" i="7" s="1"/>
  <c r="Q13" i="7" s="1"/>
  <c r="I14" i="7"/>
  <c r="O14" i="7" s="1"/>
  <c r="Q14" i="7" s="1"/>
  <c r="I15" i="7"/>
  <c r="O15" i="7" s="1"/>
  <c r="Q15" i="7" s="1"/>
  <c r="I16" i="7"/>
  <c r="O16" i="7" s="1"/>
  <c r="Q16" i="7" s="1"/>
  <c r="I17" i="7"/>
  <c r="N17" i="7" s="1"/>
  <c r="I18" i="7"/>
  <c r="M18" i="7" s="1"/>
  <c r="I19" i="7"/>
  <c r="M19" i="7" s="1"/>
  <c r="I20" i="7"/>
  <c r="O20" i="7" s="1"/>
  <c r="Q20" i="7" s="1"/>
  <c r="I21" i="7"/>
  <c r="O21" i="7" s="1"/>
  <c r="Q21" i="7" s="1"/>
  <c r="I22" i="7"/>
  <c r="M22" i="7" s="1"/>
  <c r="I23" i="7"/>
  <c r="O23" i="7" s="1"/>
  <c r="Q23" i="7" s="1"/>
  <c r="I24" i="7"/>
  <c r="O24" i="7" s="1"/>
  <c r="Q24" i="7" s="1"/>
  <c r="I25" i="7"/>
  <c r="O25" i="7" s="1"/>
  <c r="Q25" i="7" s="1"/>
  <c r="I26" i="7"/>
  <c r="O26" i="7" s="1"/>
  <c r="Q26" i="7" s="1"/>
  <c r="I27" i="7"/>
  <c r="O27" i="7" s="1"/>
  <c r="Q27" i="7" s="1"/>
  <c r="I28" i="7"/>
  <c r="M28" i="7" s="1"/>
  <c r="I29" i="7"/>
  <c r="N29" i="7" s="1"/>
  <c r="I30" i="7"/>
  <c r="N30" i="7" s="1"/>
  <c r="I31" i="7"/>
  <c r="M31" i="7" s="1"/>
  <c r="I32" i="7"/>
  <c r="N32" i="7" s="1"/>
  <c r="I33" i="7"/>
  <c r="O33" i="7" s="1"/>
  <c r="Q33" i="7" s="1"/>
  <c r="I34" i="7"/>
  <c r="O34" i="7" s="1"/>
  <c r="Q34" i="7" s="1"/>
  <c r="I35" i="7"/>
  <c r="O35" i="7" s="1"/>
  <c r="Q35" i="7" s="1"/>
  <c r="I36" i="7"/>
  <c r="N36" i="7" s="1"/>
  <c r="I37" i="7"/>
  <c r="N37" i="7" s="1"/>
  <c r="I38" i="7"/>
  <c r="O38" i="7" s="1"/>
  <c r="Q38" i="7" s="1"/>
  <c r="I39" i="7"/>
  <c r="N39" i="7" s="1"/>
  <c r="I40" i="7"/>
  <c r="N40" i="7" s="1"/>
  <c r="I41" i="7"/>
  <c r="O41" i="7" s="1"/>
  <c r="Q41" i="7" s="1"/>
  <c r="I42" i="7"/>
  <c r="N42" i="7" s="1"/>
  <c r="I43" i="7"/>
  <c r="M43" i="7" s="1"/>
  <c r="I44" i="7"/>
  <c r="O44" i="7" s="1"/>
  <c r="Q44" i="7" s="1"/>
  <c r="I45" i="7"/>
  <c r="N45" i="7" s="1"/>
  <c r="I46" i="7"/>
  <c r="N46" i="7" s="1"/>
  <c r="I47" i="7"/>
  <c r="M47" i="7" s="1"/>
  <c r="I48" i="7"/>
  <c r="N48" i="7" s="1"/>
  <c r="I49" i="7"/>
  <c r="O49" i="7" s="1"/>
  <c r="Q49" i="7" s="1"/>
  <c r="I50" i="7"/>
  <c r="N50" i="7" s="1"/>
  <c r="I51" i="7"/>
  <c r="N51" i="7" s="1"/>
  <c r="I52" i="7"/>
  <c r="N52" i="7" s="1"/>
  <c r="I53" i="7"/>
  <c r="N53" i="7" s="1"/>
  <c r="I54" i="7"/>
  <c r="M54" i="7" s="1"/>
  <c r="I55" i="7"/>
  <c r="N55" i="7" s="1"/>
  <c r="I56" i="7"/>
  <c r="O56" i="7" s="1"/>
  <c r="Q56" i="7" s="1"/>
  <c r="I57" i="7"/>
  <c r="O57" i="7" s="1"/>
  <c r="Q57" i="7" s="1"/>
  <c r="I58" i="7"/>
  <c r="M58" i="7" s="1"/>
  <c r="I59" i="7"/>
  <c r="M59" i="7" s="1"/>
  <c r="I60" i="7"/>
  <c r="M60" i="7" s="1"/>
  <c r="I61" i="7"/>
  <c r="N61" i="7" s="1"/>
  <c r="I62" i="7"/>
  <c r="O62" i="7" s="1"/>
  <c r="Q62" i="7" s="1"/>
  <c r="I63" i="7"/>
  <c r="N63" i="7" s="1"/>
  <c r="I64" i="7"/>
  <c r="O64" i="7" s="1"/>
  <c r="Q64" i="7" s="1"/>
  <c r="I65" i="7"/>
  <c r="M65" i="7" s="1"/>
  <c r="I66" i="7"/>
  <c r="M66" i="7" s="1"/>
  <c r="I67" i="7"/>
  <c r="O67" i="7" s="1"/>
  <c r="Q67" i="7" s="1"/>
  <c r="I68" i="7"/>
  <c r="O68" i="7" s="1"/>
  <c r="Q68" i="7" s="1"/>
  <c r="I69" i="7"/>
  <c r="O69" i="7" s="1"/>
  <c r="Q69" i="7" s="1"/>
  <c r="I70" i="7"/>
  <c r="M70" i="7" s="1"/>
  <c r="I71" i="7"/>
  <c r="O71" i="7" s="1"/>
  <c r="Q71" i="7" s="1"/>
  <c r="I72" i="7"/>
  <c r="O72" i="7" s="1"/>
  <c r="Q72" i="7" s="1"/>
  <c r="I73" i="7"/>
  <c r="M73" i="7" s="1"/>
  <c r="I74" i="7"/>
  <c r="N74" i="7" s="1"/>
  <c r="I75" i="7"/>
  <c r="M75" i="7" s="1"/>
  <c r="I76" i="7"/>
  <c r="M76" i="7" s="1"/>
  <c r="I77" i="7"/>
  <c r="O77" i="7" s="1"/>
  <c r="Q77" i="7" s="1"/>
  <c r="I78" i="7"/>
  <c r="N78" i="7" s="1"/>
  <c r="I79" i="7"/>
  <c r="O79" i="7" s="1"/>
  <c r="Q79" i="7" s="1"/>
  <c r="I80" i="7"/>
  <c r="M80" i="7" s="1"/>
  <c r="I81" i="7"/>
  <c r="M81" i="7" s="1"/>
  <c r="I82" i="7"/>
  <c r="O82" i="7" s="1"/>
  <c r="Q82" i="7" s="1"/>
  <c r="I83" i="7"/>
  <c r="N83" i="7" s="1"/>
  <c r="I84" i="7"/>
  <c r="O84" i="7" s="1"/>
  <c r="Q84" i="7" s="1"/>
  <c r="I85" i="7"/>
  <c r="M85" i="7" s="1"/>
  <c r="I86" i="7"/>
  <c r="O86" i="7" s="1"/>
  <c r="Q86" i="7" s="1"/>
  <c r="I87" i="7"/>
  <c r="O87" i="7" s="1"/>
  <c r="Q87" i="7" s="1"/>
  <c r="I88" i="7"/>
  <c r="O88" i="7" s="1"/>
  <c r="Q88" i="7" s="1"/>
  <c r="I89" i="7"/>
  <c r="O89" i="7" s="1"/>
  <c r="Q89" i="7" s="1"/>
  <c r="I90" i="7"/>
  <c r="M90" i="7" s="1"/>
  <c r="I91" i="7"/>
  <c r="N91" i="7" s="1"/>
  <c r="I92" i="7"/>
  <c r="O92" i="7" s="1"/>
  <c r="Q92" i="7" s="1"/>
  <c r="I93" i="7"/>
  <c r="O93" i="7" s="1"/>
  <c r="Q93" i="7" s="1"/>
  <c r="I94" i="7"/>
  <c r="O94" i="7" s="1"/>
  <c r="Q94" i="7" s="1"/>
  <c r="I95" i="7"/>
  <c r="M95" i="7" s="1"/>
  <c r="I96" i="7"/>
  <c r="M96" i="7" s="1"/>
  <c r="I97" i="7"/>
  <c r="O97" i="7" s="1"/>
  <c r="Q97" i="7" s="1"/>
  <c r="I98" i="7"/>
  <c r="O98" i="7" s="1"/>
  <c r="Q98" i="7" s="1"/>
  <c r="I99" i="7"/>
  <c r="O99" i="7" s="1"/>
  <c r="Q99" i="7" s="1"/>
  <c r="I100" i="7"/>
  <c r="M100" i="7" s="1"/>
  <c r="I101" i="7"/>
  <c r="N101" i="7" s="1"/>
  <c r="I102" i="7"/>
  <c r="O102" i="7" s="1"/>
  <c r="Q102" i="7" s="1"/>
  <c r="I103" i="7"/>
  <c r="M103" i="7" s="1"/>
  <c r="I104" i="7"/>
  <c r="N104" i="7" s="1"/>
  <c r="I105" i="7"/>
  <c r="O105" i="7" s="1"/>
  <c r="Q105" i="7" s="1"/>
  <c r="I106" i="7"/>
  <c r="M106" i="7" s="1"/>
  <c r="I107" i="7"/>
  <c r="N107" i="7" s="1"/>
  <c r="I108" i="7"/>
  <c r="O108" i="7" s="1"/>
  <c r="Q108" i="7" s="1"/>
  <c r="I109" i="7"/>
  <c r="O109" i="7" s="1"/>
  <c r="Q109" i="7" s="1"/>
  <c r="I110" i="7"/>
  <c r="M110" i="7" s="1"/>
  <c r="I111" i="7"/>
  <c r="N111" i="7" s="1"/>
  <c r="I112" i="7"/>
  <c r="N112" i="7" s="1"/>
  <c r="I113" i="7"/>
  <c r="M113" i="7" s="1"/>
  <c r="I114" i="7"/>
  <c r="N114" i="7" s="1"/>
  <c r="I115" i="7"/>
  <c r="O115" i="7" s="1"/>
  <c r="Q115" i="7" s="1"/>
  <c r="I116" i="7"/>
  <c r="O116" i="7" s="1"/>
  <c r="Q116" i="7" s="1"/>
  <c r="I117" i="7"/>
  <c r="N117" i="7" s="1"/>
  <c r="I118" i="7"/>
  <c r="O118" i="7" s="1"/>
  <c r="Q118" i="7" s="1"/>
  <c r="I119" i="7"/>
  <c r="O119" i="7" s="1"/>
  <c r="Q119" i="7" s="1"/>
  <c r="I120" i="7"/>
  <c r="M120" i="7" s="1"/>
  <c r="I121" i="7"/>
  <c r="N121" i="7" s="1"/>
  <c r="I122" i="7"/>
  <c r="N122" i="7" s="1"/>
  <c r="I123" i="7"/>
  <c r="N123" i="7" s="1"/>
  <c r="I124" i="7"/>
  <c r="N124" i="7" s="1"/>
  <c r="I125" i="7"/>
  <c r="O125" i="7" s="1"/>
  <c r="Q125" i="7" s="1"/>
  <c r="I126" i="7"/>
  <c r="M126" i="7" s="1"/>
  <c r="I127" i="7"/>
  <c r="N127" i="7" s="1"/>
  <c r="I128" i="7"/>
  <c r="O128" i="7" s="1"/>
  <c r="Q128" i="7" s="1"/>
  <c r="I129" i="7"/>
  <c r="O129" i="7" s="1"/>
  <c r="Q129" i="7" s="1"/>
  <c r="I2" i="7"/>
  <c r="N2" i="7" s="1"/>
  <c r="BF129" i="7"/>
  <c r="BF128" i="7"/>
  <c r="BF127" i="7"/>
  <c r="BF126" i="7"/>
  <c r="BF125" i="7"/>
  <c r="BF124" i="7"/>
  <c r="BF123" i="7"/>
  <c r="BF122" i="7"/>
  <c r="BF121" i="7"/>
  <c r="BF120" i="7"/>
  <c r="BF119" i="7"/>
  <c r="BF118" i="7"/>
  <c r="BF117" i="7"/>
  <c r="BF116" i="7"/>
  <c r="BF115" i="7"/>
  <c r="BF114" i="7"/>
  <c r="BF113" i="7"/>
  <c r="BF112" i="7"/>
  <c r="BF111" i="7"/>
  <c r="BF110" i="7"/>
  <c r="BF109" i="7"/>
  <c r="BF108" i="7"/>
  <c r="BF107" i="7"/>
  <c r="BF106" i="7"/>
  <c r="BF105" i="7"/>
  <c r="BF104" i="7"/>
  <c r="BF103" i="7"/>
  <c r="BF102" i="7"/>
  <c r="BF101" i="7"/>
  <c r="BF100" i="7"/>
  <c r="BF99" i="7"/>
  <c r="BF98" i="7"/>
  <c r="BF97" i="7"/>
  <c r="BF96" i="7"/>
  <c r="BF95" i="7"/>
  <c r="BF94" i="7"/>
  <c r="BF93" i="7"/>
  <c r="BF92" i="7"/>
  <c r="BF91" i="7"/>
  <c r="BF90" i="7"/>
  <c r="BF89" i="7"/>
  <c r="BF88" i="7"/>
  <c r="BF87" i="7"/>
  <c r="BF86" i="7"/>
  <c r="BF85" i="7"/>
  <c r="BF84" i="7"/>
  <c r="BF83" i="7"/>
  <c r="BF82" i="7"/>
  <c r="BF81" i="7"/>
  <c r="BF80" i="7"/>
  <c r="BF79" i="7"/>
  <c r="BF78" i="7"/>
  <c r="BF77" i="7"/>
  <c r="BF76" i="7"/>
  <c r="BF75" i="7"/>
  <c r="BF74" i="7"/>
  <c r="BF73" i="7"/>
  <c r="BF72" i="7"/>
  <c r="BF71" i="7"/>
  <c r="BF70" i="7"/>
  <c r="BF69" i="7"/>
  <c r="BF68" i="7"/>
  <c r="BF67" i="7"/>
  <c r="BF66" i="7"/>
  <c r="BF65" i="7"/>
  <c r="BF64" i="7"/>
  <c r="BF63" i="7"/>
  <c r="BF62" i="7"/>
  <c r="BF61" i="7"/>
  <c r="BF60" i="7"/>
  <c r="BF59" i="7"/>
  <c r="BF58" i="7"/>
  <c r="BF57" i="7"/>
  <c r="BF56" i="7"/>
  <c r="BF55" i="7"/>
  <c r="BF54" i="7"/>
  <c r="BF53" i="7"/>
  <c r="BF52" i="7"/>
  <c r="BF51" i="7"/>
  <c r="BF50" i="7"/>
  <c r="BF49" i="7"/>
  <c r="BF48" i="7"/>
  <c r="BF47" i="7"/>
  <c r="BF46" i="7"/>
  <c r="BF45" i="7"/>
  <c r="BF44" i="7"/>
  <c r="BF43" i="7"/>
  <c r="BF42" i="7"/>
  <c r="BF41" i="7"/>
  <c r="BF40" i="7"/>
  <c r="BF39" i="7"/>
  <c r="BF38" i="7"/>
  <c r="BF37" i="7"/>
  <c r="BF36" i="7"/>
  <c r="BF35" i="7"/>
  <c r="BF34" i="7"/>
  <c r="BF33" i="7"/>
  <c r="BF32" i="7"/>
  <c r="BF31" i="7"/>
  <c r="BF30" i="7"/>
  <c r="BF29" i="7"/>
  <c r="BF28" i="7"/>
  <c r="BF27" i="7"/>
  <c r="BF26" i="7"/>
  <c r="BF25" i="7"/>
  <c r="BF24" i="7"/>
  <c r="BF23" i="7"/>
  <c r="BF22" i="7"/>
  <c r="BF21" i="7"/>
  <c r="BF20" i="7"/>
  <c r="BF19" i="7"/>
  <c r="BF18" i="7"/>
  <c r="BF17" i="7"/>
  <c r="BF16" i="7"/>
  <c r="BF15" i="7"/>
  <c r="BF14" i="7"/>
  <c r="BF13" i="7"/>
  <c r="BF12" i="7"/>
  <c r="BF11" i="7"/>
  <c r="BF10" i="7"/>
  <c r="BF9" i="7"/>
  <c r="BF8" i="7"/>
  <c r="BF7" i="7"/>
  <c r="BF6" i="7"/>
  <c r="BF5" i="7"/>
  <c r="BF4" i="7"/>
  <c r="BF3" i="7"/>
  <c r="BF2" i="7"/>
  <c r="O34" i="3" l="1"/>
  <c r="R28" i="22"/>
  <c r="T28" i="22" s="1"/>
  <c r="U28" i="22" s="1"/>
  <c r="W28" i="22" s="1"/>
  <c r="X28" i="22" s="1"/>
  <c r="Y28" i="22" s="1"/>
  <c r="Z28" i="22" s="1"/>
  <c r="AA28" i="22" s="1"/>
  <c r="AC28" i="22" s="1"/>
  <c r="AE28" i="22" s="1"/>
  <c r="AG28" i="22" s="1"/>
  <c r="AH28" i="22" s="1"/>
  <c r="AI28" i="22" s="1"/>
  <c r="AJ28" i="22" s="1"/>
  <c r="AL28" i="22" s="1"/>
  <c r="AM28" i="22" s="1"/>
  <c r="AN28" i="22" s="1"/>
  <c r="AO28" i="22" s="1"/>
  <c r="AQ28" i="22" s="1"/>
  <c r="AS28" i="22" s="1"/>
  <c r="AU28" i="22" s="1"/>
  <c r="AV28" i="22" s="1"/>
  <c r="AW28" i="22" s="1"/>
  <c r="F48" i="22"/>
  <c r="J48" i="22" s="1"/>
  <c r="BA25" i="22"/>
  <c r="AZ25" i="22"/>
  <c r="AX24" i="22"/>
  <c r="AY24" i="22"/>
  <c r="BA21" i="22"/>
  <c r="AZ21" i="22"/>
  <c r="R29" i="22"/>
  <c r="T29" i="22" s="1"/>
  <c r="U29" i="22" s="1"/>
  <c r="W29" i="22" s="1"/>
  <c r="X29" i="22" s="1"/>
  <c r="Y29" i="22" s="1"/>
  <c r="Z29" i="22" s="1"/>
  <c r="AA29" i="22" s="1"/>
  <c r="AC29" i="22" s="1"/>
  <c r="AE29" i="22" s="1"/>
  <c r="AG29" i="22" s="1"/>
  <c r="AH29" i="22" s="1"/>
  <c r="AI29" i="22" s="1"/>
  <c r="AJ29" i="22" s="1"/>
  <c r="AL29" i="22" s="1"/>
  <c r="AM29" i="22" s="1"/>
  <c r="AN29" i="22" s="1"/>
  <c r="AO29" i="22" s="1"/>
  <c r="AQ29" i="22" s="1"/>
  <c r="AS29" i="22" s="1"/>
  <c r="AU29" i="22" s="1"/>
  <c r="AV29" i="22" s="1"/>
  <c r="AW29" i="22" s="1"/>
  <c r="F32" i="22"/>
  <c r="J32" i="22" s="1"/>
  <c r="AZ19" i="22"/>
  <c r="BA19" i="22"/>
  <c r="F34" i="22"/>
  <c r="J34" i="22" s="1"/>
  <c r="R31" i="22"/>
  <c r="T31" i="22" s="1"/>
  <c r="U31" i="22" s="1"/>
  <c r="W31" i="22" s="1"/>
  <c r="X31" i="22" s="1"/>
  <c r="Y31" i="22" s="1"/>
  <c r="Z31" i="22" s="1"/>
  <c r="AA31" i="22" s="1"/>
  <c r="AC31" i="22" s="1"/>
  <c r="AE31" i="22" s="1"/>
  <c r="AG31" i="22" s="1"/>
  <c r="AH31" i="22" s="1"/>
  <c r="AI31" i="22" s="1"/>
  <c r="AJ31" i="22" s="1"/>
  <c r="AL31" i="22" s="1"/>
  <c r="AM31" i="22" s="1"/>
  <c r="AN31" i="22" s="1"/>
  <c r="AO31" i="22" s="1"/>
  <c r="AQ31" i="22" s="1"/>
  <c r="AS31" i="22" s="1"/>
  <c r="AU31" i="22" s="1"/>
  <c r="AV31" i="22" s="1"/>
  <c r="AW31" i="22" s="1"/>
  <c r="AZ18" i="22"/>
  <c r="BA18" i="22"/>
  <c r="AZ49" i="22"/>
  <c r="BA49" i="22"/>
  <c r="R135" i="22"/>
  <c r="T135" i="22" s="1"/>
  <c r="U135" i="22" s="1"/>
  <c r="W135" i="22" s="1"/>
  <c r="X135" i="22" s="1"/>
  <c r="Y135" i="22" s="1"/>
  <c r="Z135" i="22" s="1"/>
  <c r="AA135" i="22" s="1"/>
  <c r="AC135" i="22" s="1"/>
  <c r="AE135" i="22" s="1"/>
  <c r="AG135" i="22" s="1"/>
  <c r="AH135" i="22" s="1"/>
  <c r="AI135" i="22" s="1"/>
  <c r="AJ135" i="22" s="1"/>
  <c r="AL135" i="22" s="1"/>
  <c r="AM135" i="22" s="1"/>
  <c r="AN135" i="22" s="1"/>
  <c r="AO135" i="22" s="1"/>
  <c r="AQ135" i="22" s="1"/>
  <c r="AS135" i="22" s="1"/>
  <c r="AU135" i="22" s="1"/>
  <c r="AV135" i="22" s="1"/>
  <c r="AW135" i="22" s="1"/>
  <c r="F138" i="22"/>
  <c r="J138" i="22" s="1"/>
  <c r="P50" i="22"/>
  <c r="O50" i="22"/>
  <c r="N50" i="22"/>
  <c r="AX47" i="22"/>
  <c r="AY47" i="22"/>
  <c r="AX124" i="22"/>
  <c r="AY124" i="22"/>
  <c r="AZ121" i="22"/>
  <c r="BA121" i="22"/>
  <c r="AZ127" i="22"/>
  <c r="BA127" i="22"/>
  <c r="F134" i="22"/>
  <c r="J134" i="22" s="1"/>
  <c r="R130" i="22"/>
  <c r="T130" i="22" s="1"/>
  <c r="U130" i="22" s="1"/>
  <c r="W130" i="22" s="1"/>
  <c r="X130" i="22" s="1"/>
  <c r="Y130" i="22" s="1"/>
  <c r="Z130" i="22" s="1"/>
  <c r="AA130" i="22" s="1"/>
  <c r="AC130" i="22" s="1"/>
  <c r="AE130" i="22" s="1"/>
  <c r="AG130" i="22" s="1"/>
  <c r="AH130" i="22" s="1"/>
  <c r="AI130" i="22" s="1"/>
  <c r="AJ130" i="22" s="1"/>
  <c r="AL130" i="22" s="1"/>
  <c r="AM130" i="22" s="1"/>
  <c r="AN130" i="22" s="1"/>
  <c r="AO130" i="22" s="1"/>
  <c r="AQ130" i="22" s="1"/>
  <c r="AS130" i="22" s="1"/>
  <c r="AU130" i="22" s="1"/>
  <c r="AV130" i="22" s="1"/>
  <c r="AW130" i="22" s="1"/>
  <c r="AZ159" i="21"/>
  <c r="BA159" i="21"/>
  <c r="AZ157" i="21"/>
  <c r="BA157" i="21"/>
  <c r="T47" i="21"/>
  <c r="V47" i="21" s="1"/>
  <c r="W47" i="21" s="1"/>
  <c r="Y47" i="21" s="1"/>
  <c r="Z47" i="21" s="1"/>
  <c r="AA47" i="21" s="1"/>
  <c r="AB47" i="21" s="1"/>
  <c r="AC47" i="21" s="1"/>
  <c r="AE47" i="21" s="1"/>
  <c r="AG47" i="21" s="1"/>
  <c r="AI47" i="21" s="1"/>
  <c r="AJ47" i="21" s="1"/>
  <c r="AK47" i="21" s="1"/>
  <c r="AL47" i="21" s="1"/>
  <c r="AN47" i="21" s="1"/>
  <c r="AO47" i="21" s="1"/>
  <c r="AP47" i="21" s="1"/>
  <c r="AQ47" i="21" s="1"/>
  <c r="AS47" i="21" s="1"/>
  <c r="AU47" i="21" s="1"/>
  <c r="AW47" i="21" s="1"/>
  <c r="AX47" i="21" s="1"/>
  <c r="AY47" i="21" s="1"/>
  <c r="F50" i="21"/>
  <c r="J50" i="21" s="1"/>
  <c r="BB27" i="21"/>
  <c r="BC27" i="21"/>
  <c r="T49" i="21"/>
  <c r="V49" i="21" s="1"/>
  <c r="W49" i="21" s="1"/>
  <c r="Y49" i="21" s="1"/>
  <c r="Z49" i="21" s="1"/>
  <c r="AA49" i="21" s="1"/>
  <c r="AB49" i="21" s="1"/>
  <c r="AC49" i="21" s="1"/>
  <c r="AE49" i="21" s="1"/>
  <c r="AG49" i="21" s="1"/>
  <c r="AI49" i="21" s="1"/>
  <c r="AJ49" i="21" s="1"/>
  <c r="AK49" i="21" s="1"/>
  <c r="AL49" i="21" s="1"/>
  <c r="AN49" i="21" s="1"/>
  <c r="AO49" i="21" s="1"/>
  <c r="AP49" i="21" s="1"/>
  <c r="AQ49" i="21" s="1"/>
  <c r="AS49" i="21" s="1"/>
  <c r="AU49" i="21" s="1"/>
  <c r="AW49" i="21" s="1"/>
  <c r="AX49" i="21" s="1"/>
  <c r="AY49" i="21" s="1"/>
  <c r="F135" i="21"/>
  <c r="J135" i="21" s="1"/>
  <c r="BC26" i="21"/>
  <c r="BB26" i="21"/>
  <c r="BC25" i="21"/>
  <c r="BB25" i="21"/>
  <c r="F48" i="21"/>
  <c r="J48" i="21" s="1"/>
  <c r="T28" i="21"/>
  <c r="V28" i="21" s="1"/>
  <c r="W28" i="21" s="1"/>
  <c r="Y28" i="21" s="1"/>
  <c r="Z28" i="21" s="1"/>
  <c r="AA28" i="21" s="1"/>
  <c r="AB28" i="21" s="1"/>
  <c r="AC28" i="21" s="1"/>
  <c r="AE28" i="21" s="1"/>
  <c r="AG28" i="21" s="1"/>
  <c r="AI28" i="21" s="1"/>
  <c r="AJ28" i="21" s="1"/>
  <c r="AK28" i="21" s="1"/>
  <c r="AL28" i="21" s="1"/>
  <c r="AN28" i="21" s="1"/>
  <c r="AO28" i="21" s="1"/>
  <c r="AP28" i="21" s="1"/>
  <c r="AQ28" i="21" s="1"/>
  <c r="AS28" i="21" s="1"/>
  <c r="AU28" i="21" s="1"/>
  <c r="AW28" i="21" s="1"/>
  <c r="AX28" i="21" s="1"/>
  <c r="AY28" i="21" s="1"/>
  <c r="BB21" i="21"/>
  <c r="BC21" i="21"/>
  <c r="BA24" i="21"/>
  <c r="AZ24" i="21"/>
  <c r="BB19" i="21"/>
  <c r="BC19" i="21"/>
  <c r="T29" i="21"/>
  <c r="V29" i="21" s="1"/>
  <c r="W29" i="21" s="1"/>
  <c r="Y29" i="21" s="1"/>
  <c r="Z29" i="21" s="1"/>
  <c r="AA29" i="21" s="1"/>
  <c r="AB29" i="21" s="1"/>
  <c r="AC29" i="21" s="1"/>
  <c r="AE29" i="21" s="1"/>
  <c r="AG29" i="21" s="1"/>
  <c r="AI29" i="21" s="1"/>
  <c r="AJ29" i="21" s="1"/>
  <c r="AK29" i="21" s="1"/>
  <c r="AL29" i="21" s="1"/>
  <c r="AN29" i="21" s="1"/>
  <c r="AO29" i="21" s="1"/>
  <c r="AP29" i="21" s="1"/>
  <c r="AQ29" i="21" s="1"/>
  <c r="AS29" i="21" s="1"/>
  <c r="AU29" i="21" s="1"/>
  <c r="AW29" i="21" s="1"/>
  <c r="AX29" i="21" s="1"/>
  <c r="AY29" i="21" s="1"/>
  <c r="F32" i="21"/>
  <c r="J32" i="21" s="1"/>
  <c r="BB18" i="21"/>
  <c r="BC18" i="21"/>
  <c r="T31" i="21"/>
  <c r="V31" i="21" s="1"/>
  <c r="W31" i="21" s="1"/>
  <c r="Y31" i="21" s="1"/>
  <c r="Z31" i="21" s="1"/>
  <c r="AA31" i="21" s="1"/>
  <c r="AB31" i="21" s="1"/>
  <c r="AC31" i="21" s="1"/>
  <c r="AE31" i="21" s="1"/>
  <c r="AG31" i="21" s="1"/>
  <c r="AI31" i="21" s="1"/>
  <c r="AJ31" i="21" s="1"/>
  <c r="AK31" i="21" s="1"/>
  <c r="AL31" i="21" s="1"/>
  <c r="AN31" i="21" s="1"/>
  <c r="AO31" i="21" s="1"/>
  <c r="AP31" i="21" s="1"/>
  <c r="AQ31" i="21" s="1"/>
  <c r="AS31" i="21" s="1"/>
  <c r="AU31" i="21" s="1"/>
  <c r="AW31" i="21" s="1"/>
  <c r="AX31" i="21" s="1"/>
  <c r="AY31" i="21" s="1"/>
  <c r="F34" i="21"/>
  <c r="J34" i="21" s="1"/>
  <c r="P32" i="3"/>
  <c r="O32" i="3"/>
  <c r="Q32" i="3"/>
  <c r="BB29" i="3"/>
  <c r="BA29" i="3"/>
  <c r="BB34" i="3"/>
  <c r="BA34" i="3"/>
  <c r="BC31" i="3"/>
  <c r="BD31" i="3"/>
  <c r="BB174" i="19"/>
  <c r="BA174" i="19"/>
  <c r="BB172" i="19"/>
  <c r="BA172" i="19"/>
  <c r="F59" i="19"/>
  <c r="K59" i="19" s="1"/>
  <c r="U56" i="19"/>
  <c r="W56" i="19" s="1"/>
  <c r="X56" i="19" s="1"/>
  <c r="Z56" i="19" s="1"/>
  <c r="AA56" i="19" s="1"/>
  <c r="AB56" i="19" s="1"/>
  <c r="AC56" i="19" s="1"/>
  <c r="AD56" i="19" s="1"/>
  <c r="AF56" i="19" s="1"/>
  <c r="AH56" i="19" s="1"/>
  <c r="AJ56" i="19" s="1"/>
  <c r="AK56" i="19" s="1"/>
  <c r="AL56" i="19" s="1"/>
  <c r="AM56" i="19" s="1"/>
  <c r="AO56" i="19" s="1"/>
  <c r="AP56" i="19" s="1"/>
  <c r="AQ56" i="19" s="1"/>
  <c r="AR56" i="19" s="1"/>
  <c r="AT56" i="19" s="1"/>
  <c r="AV56" i="19" s="1"/>
  <c r="AX56" i="19" s="1"/>
  <c r="AY56" i="19" s="1"/>
  <c r="AZ56" i="19" s="1"/>
  <c r="BD31" i="19"/>
  <c r="BC31" i="19"/>
  <c r="F150" i="19"/>
  <c r="K150" i="19" s="1"/>
  <c r="U58" i="19"/>
  <c r="W58" i="19" s="1"/>
  <c r="X58" i="19" s="1"/>
  <c r="Z58" i="19" s="1"/>
  <c r="AA58" i="19" s="1"/>
  <c r="AB58" i="19" s="1"/>
  <c r="AC58" i="19" s="1"/>
  <c r="AD58" i="19" s="1"/>
  <c r="AF58" i="19" s="1"/>
  <c r="AH58" i="19" s="1"/>
  <c r="AJ58" i="19" s="1"/>
  <c r="AK58" i="19" s="1"/>
  <c r="AL58" i="19" s="1"/>
  <c r="AM58" i="19" s="1"/>
  <c r="AO58" i="19" s="1"/>
  <c r="AP58" i="19" s="1"/>
  <c r="AQ58" i="19" s="1"/>
  <c r="AR58" i="19" s="1"/>
  <c r="AT58" i="19" s="1"/>
  <c r="AV58" i="19" s="1"/>
  <c r="AX58" i="19" s="1"/>
  <c r="AY58" i="19" s="1"/>
  <c r="AZ58" i="19" s="1"/>
  <c r="BD30" i="19"/>
  <c r="BC30" i="19"/>
  <c r="F57" i="19"/>
  <c r="K57" i="19" s="1"/>
  <c r="U32" i="19"/>
  <c r="W32" i="19" s="1"/>
  <c r="X32" i="19" s="1"/>
  <c r="Z32" i="19" s="1"/>
  <c r="AA32" i="19" s="1"/>
  <c r="AB32" i="19" s="1"/>
  <c r="AC32" i="19" s="1"/>
  <c r="AD32" i="19" s="1"/>
  <c r="AF32" i="19" s="1"/>
  <c r="AH32" i="19" s="1"/>
  <c r="AJ32" i="19" s="1"/>
  <c r="AK32" i="19" s="1"/>
  <c r="AL32" i="19" s="1"/>
  <c r="AM32" i="19" s="1"/>
  <c r="AO32" i="19" s="1"/>
  <c r="AP32" i="19" s="1"/>
  <c r="AQ32" i="19" s="1"/>
  <c r="AR32" i="19" s="1"/>
  <c r="AT32" i="19" s="1"/>
  <c r="AV32" i="19" s="1"/>
  <c r="AX32" i="19" s="1"/>
  <c r="AY32" i="19" s="1"/>
  <c r="AZ32" i="19" s="1"/>
  <c r="BD29" i="19"/>
  <c r="BC29" i="19"/>
  <c r="BB28" i="19"/>
  <c r="BA28" i="19"/>
  <c r="BD25" i="19"/>
  <c r="BC25" i="19"/>
  <c r="F41" i="19"/>
  <c r="K41" i="19" s="1"/>
  <c r="U38" i="19"/>
  <c r="W38" i="19" s="1"/>
  <c r="X38" i="19" s="1"/>
  <c r="Z38" i="19" s="1"/>
  <c r="AA38" i="19" s="1"/>
  <c r="AB38" i="19" s="1"/>
  <c r="AC38" i="19" s="1"/>
  <c r="AD38" i="19" s="1"/>
  <c r="AF38" i="19" s="1"/>
  <c r="AH38" i="19" s="1"/>
  <c r="AJ38" i="19" s="1"/>
  <c r="AK38" i="19" s="1"/>
  <c r="AL38" i="19" s="1"/>
  <c r="AM38" i="19" s="1"/>
  <c r="AO38" i="19" s="1"/>
  <c r="AP38" i="19" s="1"/>
  <c r="AQ38" i="19" s="1"/>
  <c r="AR38" i="19" s="1"/>
  <c r="AT38" i="19" s="1"/>
  <c r="AV38" i="19" s="1"/>
  <c r="AX38" i="19" s="1"/>
  <c r="AY38" i="19" s="1"/>
  <c r="AZ38" i="19" s="1"/>
  <c r="BD19" i="19"/>
  <c r="BC19" i="19"/>
  <c r="F43" i="19"/>
  <c r="K43" i="19" s="1"/>
  <c r="U40" i="19"/>
  <c r="W40" i="19" s="1"/>
  <c r="X40" i="19" s="1"/>
  <c r="Z40" i="19" s="1"/>
  <c r="AA40" i="19" s="1"/>
  <c r="AB40" i="19" s="1"/>
  <c r="AC40" i="19" s="1"/>
  <c r="AD40" i="19" s="1"/>
  <c r="AF40" i="19" s="1"/>
  <c r="AH40" i="19" s="1"/>
  <c r="AJ40" i="19" s="1"/>
  <c r="AK40" i="19" s="1"/>
  <c r="AL40" i="19" s="1"/>
  <c r="AM40" i="19" s="1"/>
  <c r="AO40" i="19" s="1"/>
  <c r="AP40" i="19" s="1"/>
  <c r="AQ40" i="19" s="1"/>
  <c r="AR40" i="19" s="1"/>
  <c r="AT40" i="19" s="1"/>
  <c r="AV40" i="19" s="1"/>
  <c r="AX40" i="19" s="1"/>
  <c r="AY40" i="19" s="1"/>
  <c r="AZ40" i="19" s="1"/>
  <c r="BD18" i="19"/>
  <c r="BC18" i="19"/>
  <c r="AZ18" i="15"/>
  <c r="AY18" i="15"/>
  <c r="BB165" i="3"/>
  <c r="BA165" i="3"/>
  <c r="BB163" i="3"/>
  <c r="BA163" i="3"/>
  <c r="F50" i="3"/>
  <c r="K50" i="3" s="1"/>
  <c r="U47" i="3"/>
  <c r="W47" i="3" s="1"/>
  <c r="X47" i="3" s="1"/>
  <c r="Z47" i="3" s="1"/>
  <c r="AA47" i="3" s="1"/>
  <c r="AB47" i="3" s="1"/>
  <c r="AC47" i="3" s="1"/>
  <c r="AD47" i="3" s="1"/>
  <c r="AF47" i="3" s="1"/>
  <c r="AH47" i="3" s="1"/>
  <c r="AJ47" i="3" s="1"/>
  <c r="AK47" i="3" s="1"/>
  <c r="AL47" i="3" s="1"/>
  <c r="AM47" i="3" s="1"/>
  <c r="AO47" i="3" s="1"/>
  <c r="AP47" i="3" s="1"/>
  <c r="AQ47" i="3" s="1"/>
  <c r="AR47" i="3" s="1"/>
  <c r="AT47" i="3" s="1"/>
  <c r="AV47" i="3" s="1"/>
  <c r="AX47" i="3" s="1"/>
  <c r="AY47" i="3" s="1"/>
  <c r="AZ47" i="3" s="1"/>
  <c r="BD27" i="3"/>
  <c r="BC27" i="3"/>
  <c r="F135" i="3"/>
  <c r="K135" i="3" s="1"/>
  <c r="U49" i="3"/>
  <c r="W49" i="3" s="1"/>
  <c r="X49" i="3" s="1"/>
  <c r="Z49" i="3" s="1"/>
  <c r="AA49" i="3" s="1"/>
  <c r="AB49" i="3" s="1"/>
  <c r="AC49" i="3" s="1"/>
  <c r="AD49" i="3" s="1"/>
  <c r="AF49" i="3" s="1"/>
  <c r="AH49" i="3" s="1"/>
  <c r="AJ49" i="3" s="1"/>
  <c r="AK49" i="3" s="1"/>
  <c r="AL49" i="3" s="1"/>
  <c r="AM49" i="3" s="1"/>
  <c r="AO49" i="3" s="1"/>
  <c r="AP49" i="3" s="1"/>
  <c r="AQ49" i="3" s="1"/>
  <c r="AR49" i="3" s="1"/>
  <c r="AT49" i="3" s="1"/>
  <c r="AV49" i="3" s="1"/>
  <c r="AX49" i="3" s="1"/>
  <c r="AY49" i="3" s="1"/>
  <c r="AZ49" i="3" s="1"/>
  <c r="BD26" i="3"/>
  <c r="BC26" i="3"/>
  <c r="F48" i="3"/>
  <c r="K48" i="3" s="1"/>
  <c r="U28" i="3"/>
  <c r="W28" i="3" s="1"/>
  <c r="X28" i="3" s="1"/>
  <c r="Z28" i="3" s="1"/>
  <c r="AA28" i="3" s="1"/>
  <c r="AB28" i="3" s="1"/>
  <c r="AC28" i="3" s="1"/>
  <c r="AD28" i="3" s="1"/>
  <c r="AF28" i="3" s="1"/>
  <c r="AH28" i="3" s="1"/>
  <c r="AJ28" i="3" s="1"/>
  <c r="AK28" i="3" s="1"/>
  <c r="AL28" i="3" s="1"/>
  <c r="AM28" i="3" s="1"/>
  <c r="AO28" i="3" s="1"/>
  <c r="AP28" i="3" s="1"/>
  <c r="AQ28" i="3" s="1"/>
  <c r="AR28" i="3" s="1"/>
  <c r="AT28" i="3" s="1"/>
  <c r="AV28" i="3" s="1"/>
  <c r="AX28" i="3" s="1"/>
  <c r="AY28" i="3" s="1"/>
  <c r="AZ28" i="3" s="1"/>
  <c r="BD25" i="3"/>
  <c r="BC25" i="3"/>
  <c r="BB24" i="3"/>
  <c r="BA24" i="3"/>
  <c r="BD21" i="3"/>
  <c r="BC21" i="3"/>
  <c r="BD19" i="3"/>
  <c r="BC19" i="3"/>
  <c r="BD18" i="3"/>
  <c r="BC18" i="3"/>
  <c r="AZ159" i="15"/>
  <c r="AY159" i="15"/>
  <c r="AZ157" i="15"/>
  <c r="AY157" i="15"/>
  <c r="F50" i="15"/>
  <c r="J50" i="15" s="1"/>
  <c r="S47" i="15"/>
  <c r="U47" i="15" s="1"/>
  <c r="V47" i="15" s="1"/>
  <c r="X47" i="15" s="1"/>
  <c r="Y47" i="15" s="1"/>
  <c r="Z47" i="15" s="1"/>
  <c r="AA47" i="15" s="1"/>
  <c r="AB47" i="15" s="1"/>
  <c r="AD47" i="15" s="1"/>
  <c r="AF47" i="15" s="1"/>
  <c r="AH47" i="15" s="1"/>
  <c r="AI47" i="15" s="1"/>
  <c r="AJ47" i="15" s="1"/>
  <c r="AK47" i="15" s="1"/>
  <c r="AM47" i="15" s="1"/>
  <c r="AN47" i="15" s="1"/>
  <c r="AO47" i="15" s="1"/>
  <c r="AP47" i="15" s="1"/>
  <c r="AR47" i="15" s="1"/>
  <c r="AT47" i="15" s="1"/>
  <c r="AV47" i="15" s="1"/>
  <c r="AW47" i="15" s="1"/>
  <c r="AX47" i="15" s="1"/>
  <c r="BB27" i="15"/>
  <c r="BA27" i="15"/>
  <c r="F135" i="15"/>
  <c r="J135" i="15" s="1"/>
  <c r="S49" i="15"/>
  <c r="U49" i="15" s="1"/>
  <c r="V49" i="15" s="1"/>
  <c r="X49" i="15" s="1"/>
  <c r="Y49" i="15" s="1"/>
  <c r="Z49" i="15" s="1"/>
  <c r="AA49" i="15" s="1"/>
  <c r="AB49" i="15" s="1"/>
  <c r="AD49" i="15" s="1"/>
  <c r="AF49" i="15" s="1"/>
  <c r="AH49" i="15" s="1"/>
  <c r="AI49" i="15" s="1"/>
  <c r="AJ49" i="15" s="1"/>
  <c r="AK49" i="15" s="1"/>
  <c r="AM49" i="15" s="1"/>
  <c r="AN49" i="15" s="1"/>
  <c r="AO49" i="15" s="1"/>
  <c r="AP49" i="15" s="1"/>
  <c r="AR49" i="15" s="1"/>
  <c r="AT49" i="15" s="1"/>
  <c r="AV49" i="15" s="1"/>
  <c r="AW49" i="15" s="1"/>
  <c r="AX49" i="15" s="1"/>
  <c r="BB26" i="15"/>
  <c r="BA26" i="15"/>
  <c r="F48" i="15"/>
  <c r="J48" i="15" s="1"/>
  <c r="S28" i="15"/>
  <c r="U28" i="15" s="1"/>
  <c r="V28" i="15" s="1"/>
  <c r="X28" i="15" s="1"/>
  <c r="Y28" i="15" s="1"/>
  <c r="Z28" i="15" s="1"/>
  <c r="AA28" i="15" s="1"/>
  <c r="AB28" i="15" s="1"/>
  <c r="AD28" i="15" s="1"/>
  <c r="AF28" i="15" s="1"/>
  <c r="AH28" i="15" s="1"/>
  <c r="AI28" i="15" s="1"/>
  <c r="AJ28" i="15" s="1"/>
  <c r="AK28" i="15" s="1"/>
  <c r="AM28" i="15" s="1"/>
  <c r="AN28" i="15" s="1"/>
  <c r="AO28" i="15" s="1"/>
  <c r="AP28" i="15" s="1"/>
  <c r="AR28" i="15" s="1"/>
  <c r="AT28" i="15" s="1"/>
  <c r="AV28" i="15" s="1"/>
  <c r="AW28" i="15" s="1"/>
  <c r="AX28" i="15" s="1"/>
  <c r="BB25" i="15"/>
  <c r="BA25" i="15"/>
  <c r="AZ24" i="15"/>
  <c r="AY24" i="15"/>
  <c r="BB21" i="15"/>
  <c r="BA21" i="15"/>
  <c r="F32" i="15"/>
  <c r="J32" i="15" s="1"/>
  <c r="S29" i="15"/>
  <c r="U29" i="15" s="1"/>
  <c r="V29" i="15" s="1"/>
  <c r="X29" i="15" s="1"/>
  <c r="Y29" i="15" s="1"/>
  <c r="Z29" i="15" s="1"/>
  <c r="AA29" i="15" s="1"/>
  <c r="AB29" i="15" s="1"/>
  <c r="AD29" i="15" s="1"/>
  <c r="AF29" i="15" s="1"/>
  <c r="AH29" i="15" s="1"/>
  <c r="AI29" i="15" s="1"/>
  <c r="AJ29" i="15" s="1"/>
  <c r="AK29" i="15" s="1"/>
  <c r="AM29" i="15" s="1"/>
  <c r="AN29" i="15" s="1"/>
  <c r="AO29" i="15" s="1"/>
  <c r="AP29" i="15" s="1"/>
  <c r="AR29" i="15" s="1"/>
  <c r="AT29" i="15" s="1"/>
  <c r="AV29" i="15" s="1"/>
  <c r="AW29" i="15" s="1"/>
  <c r="AX29" i="15" s="1"/>
  <c r="BB19" i="15"/>
  <c r="BA19" i="15"/>
  <c r="F34" i="15"/>
  <c r="J34" i="15" s="1"/>
  <c r="S31" i="15"/>
  <c r="U31" i="15" s="1"/>
  <c r="V31" i="15" s="1"/>
  <c r="X31" i="15" s="1"/>
  <c r="Y31" i="15" s="1"/>
  <c r="Z31" i="15" s="1"/>
  <c r="AA31" i="15" s="1"/>
  <c r="AB31" i="15" s="1"/>
  <c r="AD31" i="15" s="1"/>
  <c r="AF31" i="15" s="1"/>
  <c r="AH31" i="15" s="1"/>
  <c r="AI31" i="15" s="1"/>
  <c r="AJ31" i="15" s="1"/>
  <c r="AK31" i="15" s="1"/>
  <c r="AM31" i="15" s="1"/>
  <c r="AN31" i="15" s="1"/>
  <c r="AO31" i="15" s="1"/>
  <c r="AP31" i="15" s="1"/>
  <c r="AR31" i="15" s="1"/>
  <c r="AT31" i="15" s="1"/>
  <c r="AV31" i="15" s="1"/>
  <c r="AW31" i="15" s="1"/>
  <c r="AX31" i="15" s="1"/>
  <c r="BB18" i="15"/>
  <c r="BA18" i="15"/>
  <c r="F32" i="14"/>
  <c r="J32" i="14" s="1"/>
  <c r="R29" i="14"/>
  <c r="T29" i="14" s="1"/>
  <c r="U29" i="14" s="1"/>
  <c r="W29" i="14" s="1"/>
  <c r="X29" i="14" s="1"/>
  <c r="Y29" i="14" s="1"/>
  <c r="Z29" i="14" s="1"/>
  <c r="AA29" i="14" s="1"/>
  <c r="AC29" i="14" s="1"/>
  <c r="AE29" i="14" s="1"/>
  <c r="AG29" i="14" s="1"/>
  <c r="AH29" i="14" s="1"/>
  <c r="AI29" i="14" s="1"/>
  <c r="AJ29" i="14" s="1"/>
  <c r="AL29" i="14" s="1"/>
  <c r="AM29" i="14" s="1"/>
  <c r="AN29" i="14" s="1"/>
  <c r="AO29" i="14" s="1"/>
  <c r="AQ29" i="14" s="1"/>
  <c r="AS29" i="14" s="1"/>
  <c r="AU29" i="14" s="1"/>
  <c r="AV29" i="14" s="1"/>
  <c r="AW29" i="14" s="1"/>
  <c r="BA31" i="14"/>
  <c r="AZ31" i="14"/>
  <c r="AY49" i="14"/>
  <c r="AX49" i="14"/>
  <c r="P135" i="14"/>
  <c r="O135" i="14"/>
  <c r="N135" i="14"/>
  <c r="AX28" i="14"/>
  <c r="AY28" i="14"/>
  <c r="AX50" i="14"/>
  <c r="AY50" i="14"/>
  <c r="P48" i="14"/>
  <c r="O48" i="14"/>
  <c r="N48" i="14"/>
  <c r="P136" i="14"/>
  <c r="O136" i="14"/>
  <c r="N136" i="14"/>
  <c r="AZ21" i="14"/>
  <c r="BA21" i="14"/>
  <c r="F118" i="14"/>
  <c r="J118" i="14" s="1"/>
  <c r="R34" i="14"/>
  <c r="T34" i="14" s="1"/>
  <c r="U34" i="14" s="1"/>
  <c r="W34" i="14" s="1"/>
  <c r="X34" i="14" s="1"/>
  <c r="Y34" i="14" s="1"/>
  <c r="Z34" i="14" s="1"/>
  <c r="AA34" i="14" s="1"/>
  <c r="AC34" i="14" s="1"/>
  <c r="AE34" i="14" s="1"/>
  <c r="AG34" i="14" s="1"/>
  <c r="AH34" i="14" s="1"/>
  <c r="AI34" i="14" s="1"/>
  <c r="AJ34" i="14" s="1"/>
  <c r="AL34" i="14" s="1"/>
  <c r="AM34" i="14" s="1"/>
  <c r="AN34" i="14" s="1"/>
  <c r="AO34" i="14" s="1"/>
  <c r="AQ34" i="14" s="1"/>
  <c r="AS34" i="14" s="1"/>
  <c r="AU34" i="14" s="1"/>
  <c r="AV34" i="14" s="1"/>
  <c r="AW34" i="14" s="1"/>
  <c r="AY24" i="14"/>
  <c r="AX24" i="14"/>
  <c r="AY157" i="14"/>
  <c r="AX157" i="14"/>
  <c r="AZ19" i="14"/>
  <c r="BA19" i="14"/>
  <c r="E13" i="10"/>
  <c r="A19" i="10"/>
  <c r="A9" i="10"/>
  <c r="E16" i="10"/>
  <c r="E12" i="10"/>
  <c r="A18" i="10"/>
  <c r="E11" i="10"/>
  <c r="A8" i="10"/>
  <c r="E26" i="10"/>
  <c r="E6" i="10"/>
  <c r="E25" i="10"/>
  <c r="E15" i="10"/>
  <c r="E5" i="10"/>
  <c r="E24" i="10"/>
  <c r="E14" i="10"/>
  <c r="E4" i="10"/>
  <c r="A20" i="10"/>
  <c r="A10" i="10"/>
  <c r="A7" i="10"/>
  <c r="A27" i="10"/>
  <c r="A17" i="10"/>
  <c r="O9" i="7"/>
  <c r="Q9" i="7" s="1"/>
  <c r="S9" i="7" s="1"/>
  <c r="T9" i="7" s="1"/>
  <c r="V9" i="7" s="1"/>
  <c r="W9" i="7" s="1"/>
  <c r="X9" i="7" s="1"/>
  <c r="Y9" i="7" s="1"/>
  <c r="Z9" i="7" s="1"/>
  <c r="AB9" i="7" s="1"/>
  <c r="AD9" i="7" s="1"/>
  <c r="AF9" i="7" s="1"/>
  <c r="M24" i="7"/>
  <c r="M4" i="7"/>
  <c r="M44" i="7"/>
  <c r="N73" i="7"/>
  <c r="M74" i="7"/>
  <c r="N84" i="7"/>
  <c r="N35" i="7"/>
  <c r="O59" i="7"/>
  <c r="Q59" i="7" s="1"/>
  <c r="S59" i="7" s="1"/>
  <c r="T59" i="7" s="1"/>
  <c r="V59" i="7" s="1"/>
  <c r="W59" i="7" s="1"/>
  <c r="X59" i="7" s="1"/>
  <c r="Y59" i="7" s="1"/>
  <c r="Z59" i="7" s="1"/>
  <c r="AB59" i="7" s="1"/>
  <c r="AD59" i="7" s="1"/>
  <c r="AF59" i="7" s="1"/>
  <c r="S84" i="7"/>
  <c r="T84" i="7" s="1"/>
  <c r="V84" i="7" s="1"/>
  <c r="W84" i="7" s="1"/>
  <c r="X84" i="7" s="1"/>
  <c r="Y84" i="7" s="1"/>
  <c r="Z84" i="7" s="1"/>
  <c r="AB84" i="7" s="1"/>
  <c r="AD84" i="7" s="1"/>
  <c r="AF84" i="7" s="1"/>
  <c r="S34" i="7"/>
  <c r="T34" i="7" s="1"/>
  <c r="V34" i="7" s="1"/>
  <c r="W34" i="7" s="1"/>
  <c r="X34" i="7" s="1"/>
  <c r="Y34" i="7" s="1"/>
  <c r="Z34" i="7" s="1"/>
  <c r="AB34" i="7" s="1"/>
  <c r="AD34" i="7" s="1"/>
  <c r="AF34" i="7" s="1"/>
  <c r="S93" i="7"/>
  <c r="T93" i="7" s="1"/>
  <c r="V93" i="7" s="1"/>
  <c r="W93" i="7" s="1"/>
  <c r="X93" i="7" s="1"/>
  <c r="Y93" i="7" s="1"/>
  <c r="Z93" i="7" s="1"/>
  <c r="AB93" i="7" s="1"/>
  <c r="AD93" i="7" s="1"/>
  <c r="AF93" i="7" s="1"/>
  <c r="S33" i="7"/>
  <c r="T33" i="7" s="1"/>
  <c r="V33" i="7" s="1"/>
  <c r="W33" i="7" s="1"/>
  <c r="X33" i="7" s="1"/>
  <c r="Y33" i="7" s="1"/>
  <c r="Z33" i="7" s="1"/>
  <c r="AB33" i="7" s="1"/>
  <c r="AD33" i="7" s="1"/>
  <c r="AF33" i="7" s="1"/>
  <c r="S23" i="7"/>
  <c r="T23" i="7" s="1"/>
  <c r="V23" i="7" s="1"/>
  <c r="W23" i="7" s="1"/>
  <c r="X23" i="7" s="1"/>
  <c r="Y23" i="7" s="1"/>
  <c r="Z23" i="7" s="1"/>
  <c r="AB23" i="7" s="1"/>
  <c r="AD23" i="7" s="1"/>
  <c r="AF23" i="7" s="1"/>
  <c r="S13" i="7"/>
  <c r="T13" i="7" s="1"/>
  <c r="V13" i="7" s="1"/>
  <c r="W13" i="7" s="1"/>
  <c r="X13" i="7" s="1"/>
  <c r="Y13" i="7" s="1"/>
  <c r="Z13" i="7" s="1"/>
  <c r="AB13" i="7" s="1"/>
  <c r="AD13" i="7" s="1"/>
  <c r="AF13" i="7" s="1"/>
  <c r="S3" i="7"/>
  <c r="T3" i="7" s="1"/>
  <c r="V3" i="7" s="1"/>
  <c r="W3" i="7" s="1"/>
  <c r="X3" i="7" s="1"/>
  <c r="Y3" i="7" s="1"/>
  <c r="Z3" i="7" s="1"/>
  <c r="AB3" i="7" s="1"/>
  <c r="AD3" i="7" s="1"/>
  <c r="AF3" i="7" s="1"/>
  <c r="M15" i="7"/>
  <c r="N15" i="7"/>
  <c r="O75" i="7"/>
  <c r="Q75" i="7" s="1"/>
  <c r="S75" i="7" s="1"/>
  <c r="T75" i="7" s="1"/>
  <c r="V75" i="7" s="1"/>
  <c r="W75" i="7" s="1"/>
  <c r="X75" i="7" s="1"/>
  <c r="Y75" i="7" s="1"/>
  <c r="Z75" i="7" s="1"/>
  <c r="AB75" i="7" s="1"/>
  <c r="AD75" i="7" s="1"/>
  <c r="AF75" i="7" s="1"/>
  <c r="N113" i="7"/>
  <c r="M25" i="7"/>
  <c r="O114" i="7"/>
  <c r="Q114" i="7" s="1"/>
  <c r="S114" i="7" s="1"/>
  <c r="T114" i="7" s="1"/>
  <c r="V114" i="7" s="1"/>
  <c r="W114" i="7" s="1"/>
  <c r="X114" i="7" s="1"/>
  <c r="Y114" i="7" s="1"/>
  <c r="Z114" i="7" s="1"/>
  <c r="AB114" i="7" s="1"/>
  <c r="AD114" i="7" s="1"/>
  <c r="AF114" i="7" s="1"/>
  <c r="N25" i="7"/>
  <c r="O124" i="7"/>
  <c r="Q124" i="7" s="1"/>
  <c r="S124" i="7" s="1"/>
  <c r="T124" i="7" s="1"/>
  <c r="V124" i="7" s="1"/>
  <c r="W124" i="7" s="1"/>
  <c r="X124" i="7" s="1"/>
  <c r="Y124" i="7" s="1"/>
  <c r="Z124" i="7" s="1"/>
  <c r="AB124" i="7" s="1"/>
  <c r="AD124" i="7" s="1"/>
  <c r="AF124" i="7" s="1"/>
  <c r="S97" i="7"/>
  <c r="T97" i="7" s="1"/>
  <c r="V97" i="7" s="1"/>
  <c r="W97" i="7" s="1"/>
  <c r="X97" i="7" s="1"/>
  <c r="Y97" i="7" s="1"/>
  <c r="Z97" i="7" s="1"/>
  <c r="AB97" i="7" s="1"/>
  <c r="AD97" i="7" s="1"/>
  <c r="AF97" i="7" s="1"/>
  <c r="S87" i="7"/>
  <c r="T87" i="7" s="1"/>
  <c r="V87" i="7" s="1"/>
  <c r="W87" i="7" s="1"/>
  <c r="X87" i="7" s="1"/>
  <c r="Y87" i="7" s="1"/>
  <c r="Z87" i="7" s="1"/>
  <c r="AB87" i="7" s="1"/>
  <c r="AD87" i="7" s="1"/>
  <c r="AF87" i="7" s="1"/>
  <c r="S77" i="7"/>
  <c r="T77" i="7" s="1"/>
  <c r="V77" i="7" s="1"/>
  <c r="W77" i="7" s="1"/>
  <c r="X77" i="7" s="1"/>
  <c r="Y77" i="7" s="1"/>
  <c r="Z77" i="7" s="1"/>
  <c r="AB77" i="7" s="1"/>
  <c r="AD77" i="7" s="1"/>
  <c r="AF77" i="7" s="1"/>
  <c r="S67" i="7"/>
  <c r="T67" i="7" s="1"/>
  <c r="V67" i="7" s="1"/>
  <c r="W67" i="7" s="1"/>
  <c r="X67" i="7" s="1"/>
  <c r="Y67" i="7" s="1"/>
  <c r="Z67" i="7" s="1"/>
  <c r="AB67" i="7" s="1"/>
  <c r="AD67" i="7" s="1"/>
  <c r="AF67" i="7" s="1"/>
  <c r="S57" i="7"/>
  <c r="T57" i="7" s="1"/>
  <c r="V57" i="7" s="1"/>
  <c r="W57" i="7" s="1"/>
  <c r="X57" i="7" s="1"/>
  <c r="Y57" i="7" s="1"/>
  <c r="Z57" i="7" s="1"/>
  <c r="AB57" i="7" s="1"/>
  <c r="AD57" i="7" s="1"/>
  <c r="AF57" i="7" s="1"/>
  <c r="S27" i="7"/>
  <c r="T27" i="7" s="1"/>
  <c r="V27" i="7" s="1"/>
  <c r="W27" i="7" s="1"/>
  <c r="X27" i="7" s="1"/>
  <c r="Y27" i="7" s="1"/>
  <c r="Z27" i="7" s="1"/>
  <c r="AB27" i="7" s="1"/>
  <c r="AD27" i="7" s="1"/>
  <c r="AF27" i="7" s="1"/>
  <c r="S7" i="7"/>
  <c r="T7" i="7" s="1"/>
  <c r="V7" i="7" s="1"/>
  <c r="W7" i="7" s="1"/>
  <c r="X7" i="7" s="1"/>
  <c r="Y7" i="7" s="1"/>
  <c r="Z7" i="7" s="1"/>
  <c r="AB7" i="7" s="1"/>
  <c r="AD7" i="7" s="1"/>
  <c r="AF7" i="7" s="1"/>
  <c r="M23" i="7"/>
  <c r="M35" i="7"/>
  <c r="N64" i="7"/>
  <c r="N4" i="7"/>
  <c r="N24" i="7"/>
  <c r="N44" i="7"/>
  <c r="M53" i="7"/>
  <c r="M84" i="7"/>
  <c r="M14" i="7"/>
  <c r="N54" i="7"/>
  <c r="N14" i="7"/>
  <c r="M34" i="7"/>
  <c r="O54" i="7"/>
  <c r="Q54" i="7" s="1"/>
  <c r="S54" i="7" s="1"/>
  <c r="T54" i="7" s="1"/>
  <c r="V54" i="7" s="1"/>
  <c r="W54" i="7" s="1"/>
  <c r="X54" i="7" s="1"/>
  <c r="Y54" i="7" s="1"/>
  <c r="Z54" i="7" s="1"/>
  <c r="AB54" i="7" s="1"/>
  <c r="AD54" i="7" s="1"/>
  <c r="AF54" i="7" s="1"/>
  <c r="M94" i="7"/>
  <c r="S102" i="7"/>
  <c r="T102" i="7" s="1"/>
  <c r="V102" i="7" s="1"/>
  <c r="W102" i="7" s="1"/>
  <c r="X102" i="7" s="1"/>
  <c r="Y102" i="7" s="1"/>
  <c r="Z102" i="7" s="1"/>
  <c r="AB102" i="7" s="1"/>
  <c r="AD102" i="7" s="1"/>
  <c r="AF102" i="7" s="1"/>
  <c r="S92" i="7"/>
  <c r="T92" i="7" s="1"/>
  <c r="V92" i="7" s="1"/>
  <c r="W92" i="7" s="1"/>
  <c r="X92" i="7" s="1"/>
  <c r="Y92" i="7" s="1"/>
  <c r="Z92" i="7" s="1"/>
  <c r="AB92" i="7" s="1"/>
  <c r="AD92" i="7" s="1"/>
  <c r="AF92" i="7" s="1"/>
  <c r="S82" i="7"/>
  <c r="T82" i="7" s="1"/>
  <c r="V82" i="7" s="1"/>
  <c r="W82" i="7" s="1"/>
  <c r="X82" i="7" s="1"/>
  <c r="Y82" i="7" s="1"/>
  <c r="Z82" i="7" s="1"/>
  <c r="AB82" i="7" s="1"/>
  <c r="AD82" i="7" s="1"/>
  <c r="AF82" i="7" s="1"/>
  <c r="S72" i="7"/>
  <c r="T72" i="7" s="1"/>
  <c r="V72" i="7" s="1"/>
  <c r="W72" i="7" s="1"/>
  <c r="X72" i="7" s="1"/>
  <c r="Y72" i="7" s="1"/>
  <c r="Z72" i="7" s="1"/>
  <c r="AB72" i="7" s="1"/>
  <c r="AD72" i="7" s="1"/>
  <c r="AF72" i="7" s="1"/>
  <c r="S62" i="7"/>
  <c r="T62" i="7" s="1"/>
  <c r="V62" i="7" s="1"/>
  <c r="W62" i="7" s="1"/>
  <c r="X62" i="7" s="1"/>
  <c r="Y62" i="7" s="1"/>
  <c r="Z62" i="7" s="1"/>
  <c r="AB62" i="7" s="1"/>
  <c r="AD62" i="7" s="1"/>
  <c r="AF62" i="7" s="1"/>
  <c r="N34" i="7"/>
  <c r="M104" i="7"/>
  <c r="M64" i="7"/>
  <c r="O104" i="7"/>
  <c r="Q104" i="7" s="1"/>
  <c r="S104" i="7" s="1"/>
  <c r="T104" i="7" s="1"/>
  <c r="V104" i="7" s="1"/>
  <c r="W104" i="7" s="1"/>
  <c r="X104" i="7" s="1"/>
  <c r="Y104" i="7" s="1"/>
  <c r="Z104" i="7" s="1"/>
  <c r="AB104" i="7" s="1"/>
  <c r="AD104" i="7" s="1"/>
  <c r="AF104" i="7" s="1"/>
  <c r="M93" i="7"/>
  <c r="N13" i="7"/>
  <c r="N93" i="7"/>
  <c r="M123" i="7"/>
  <c r="M13" i="7"/>
  <c r="S24" i="7"/>
  <c r="T24" i="7" s="1"/>
  <c r="V24" i="7" s="1"/>
  <c r="W24" i="7" s="1"/>
  <c r="X24" i="7" s="1"/>
  <c r="Y24" i="7" s="1"/>
  <c r="Z24" i="7" s="1"/>
  <c r="AB24" i="7" s="1"/>
  <c r="AD24" i="7" s="1"/>
  <c r="AF24" i="7" s="1"/>
  <c r="N43" i="7"/>
  <c r="O123" i="7"/>
  <c r="Q123" i="7" s="1"/>
  <c r="S123" i="7" s="1"/>
  <c r="T123" i="7" s="1"/>
  <c r="V123" i="7" s="1"/>
  <c r="W123" i="7" s="1"/>
  <c r="X123" i="7" s="1"/>
  <c r="Y123" i="7" s="1"/>
  <c r="Z123" i="7" s="1"/>
  <c r="AB123" i="7" s="1"/>
  <c r="AD123" i="7" s="1"/>
  <c r="AF123" i="7" s="1"/>
  <c r="M3" i="7"/>
  <c r="M9" i="7"/>
  <c r="O43" i="7"/>
  <c r="Q43" i="7" s="1"/>
  <c r="S43" i="7" s="1"/>
  <c r="T43" i="7" s="1"/>
  <c r="V43" i="7" s="1"/>
  <c r="W43" i="7" s="1"/>
  <c r="X43" i="7" s="1"/>
  <c r="Y43" i="7" s="1"/>
  <c r="Z43" i="7" s="1"/>
  <c r="AB43" i="7" s="1"/>
  <c r="AD43" i="7" s="1"/>
  <c r="AF43" i="7" s="1"/>
  <c r="N49" i="7"/>
  <c r="N75" i="7"/>
  <c r="M83" i="7"/>
  <c r="N94" i="7"/>
  <c r="N103" i="7"/>
  <c r="O53" i="7"/>
  <c r="Q53" i="7" s="1"/>
  <c r="S53" i="7" s="1"/>
  <c r="T53" i="7" s="1"/>
  <c r="V53" i="7" s="1"/>
  <c r="W53" i="7" s="1"/>
  <c r="X53" i="7" s="1"/>
  <c r="Y53" i="7" s="1"/>
  <c r="Z53" i="7" s="1"/>
  <c r="AB53" i="7" s="1"/>
  <c r="AD53" i="7" s="1"/>
  <c r="AF53" i="7" s="1"/>
  <c r="M33" i="7"/>
  <c r="O73" i="7"/>
  <c r="Q73" i="7" s="1"/>
  <c r="S73" i="7" s="1"/>
  <c r="T73" i="7" s="1"/>
  <c r="V73" i="7" s="1"/>
  <c r="W73" i="7" s="1"/>
  <c r="X73" i="7" s="1"/>
  <c r="Y73" i="7" s="1"/>
  <c r="Z73" i="7" s="1"/>
  <c r="AB73" i="7" s="1"/>
  <c r="AD73" i="7" s="1"/>
  <c r="AF73" i="7" s="1"/>
  <c r="O113" i="7"/>
  <c r="Q113" i="7" s="1"/>
  <c r="S113" i="7" s="1"/>
  <c r="T113" i="7" s="1"/>
  <c r="V113" i="7" s="1"/>
  <c r="W113" i="7" s="1"/>
  <c r="X113" i="7" s="1"/>
  <c r="Y113" i="7" s="1"/>
  <c r="Z113" i="7" s="1"/>
  <c r="AB113" i="7" s="1"/>
  <c r="AD113" i="7" s="1"/>
  <c r="AF113" i="7" s="1"/>
  <c r="O63" i="7"/>
  <c r="Q63" i="7" s="1"/>
  <c r="S63" i="7" s="1"/>
  <c r="T63" i="7" s="1"/>
  <c r="V63" i="7" s="1"/>
  <c r="W63" i="7" s="1"/>
  <c r="X63" i="7" s="1"/>
  <c r="Y63" i="7" s="1"/>
  <c r="Z63" i="7" s="1"/>
  <c r="AB63" i="7" s="1"/>
  <c r="AD63" i="7" s="1"/>
  <c r="AF63" i="7" s="1"/>
  <c r="S14" i="7"/>
  <c r="T14" i="7" s="1"/>
  <c r="V14" i="7" s="1"/>
  <c r="W14" i="7" s="1"/>
  <c r="X14" i="7" s="1"/>
  <c r="Y14" i="7" s="1"/>
  <c r="Z14" i="7" s="1"/>
  <c r="AB14" i="7" s="1"/>
  <c r="AD14" i="7" s="1"/>
  <c r="AF14" i="7" s="1"/>
  <c r="M21" i="7"/>
  <c r="N33" i="7"/>
  <c r="O83" i="7"/>
  <c r="Q83" i="7" s="1"/>
  <c r="S83" i="7" s="1"/>
  <c r="T83" i="7" s="1"/>
  <c r="V83" i="7" s="1"/>
  <c r="W83" i="7" s="1"/>
  <c r="X83" i="7" s="1"/>
  <c r="Y83" i="7" s="1"/>
  <c r="Z83" i="7" s="1"/>
  <c r="AB83" i="7" s="1"/>
  <c r="AD83" i="7" s="1"/>
  <c r="AF83" i="7" s="1"/>
  <c r="S116" i="7"/>
  <c r="T116" i="7" s="1"/>
  <c r="V116" i="7" s="1"/>
  <c r="W116" i="7" s="1"/>
  <c r="X116" i="7" s="1"/>
  <c r="Y116" i="7" s="1"/>
  <c r="Z116" i="7" s="1"/>
  <c r="AB116" i="7" s="1"/>
  <c r="AD116" i="7" s="1"/>
  <c r="AF116" i="7" s="1"/>
  <c r="S86" i="7"/>
  <c r="T86" i="7" s="1"/>
  <c r="V86" i="7" s="1"/>
  <c r="W86" i="7" s="1"/>
  <c r="X86" i="7" s="1"/>
  <c r="Y86" i="7" s="1"/>
  <c r="Z86" i="7" s="1"/>
  <c r="AB86" i="7" s="1"/>
  <c r="AD86" i="7" s="1"/>
  <c r="AF86" i="7" s="1"/>
  <c r="S56" i="7"/>
  <c r="T56" i="7" s="1"/>
  <c r="V56" i="7" s="1"/>
  <c r="W56" i="7" s="1"/>
  <c r="X56" i="7" s="1"/>
  <c r="Y56" i="7" s="1"/>
  <c r="Z56" i="7" s="1"/>
  <c r="AB56" i="7" s="1"/>
  <c r="AD56" i="7" s="1"/>
  <c r="AF56" i="7" s="1"/>
  <c r="S26" i="7"/>
  <c r="T26" i="7" s="1"/>
  <c r="V26" i="7" s="1"/>
  <c r="W26" i="7" s="1"/>
  <c r="X26" i="7" s="1"/>
  <c r="Y26" i="7" s="1"/>
  <c r="Z26" i="7" s="1"/>
  <c r="AB26" i="7" s="1"/>
  <c r="AD26" i="7" s="1"/>
  <c r="AF26" i="7" s="1"/>
  <c r="S16" i="7"/>
  <c r="T16" i="7" s="1"/>
  <c r="V16" i="7" s="1"/>
  <c r="W16" i="7" s="1"/>
  <c r="X16" i="7" s="1"/>
  <c r="Y16" i="7" s="1"/>
  <c r="Z16" i="7" s="1"/>
  <c r="AB16" i="7" s="1"/>
  <c r="AD16" i="7" s="1"/>
  <c r="AF16" i="7" s="1"/>
  <c r="S6" i="7"/>
  <c r="T6" i="7" s="1"/>
  <c r="V6" i="7" s="1"/>
  <c r="W6" i="7" s="1"/>
  <c r="X6" i="7" s="1"/>
  <c r="Y6" i="7" s="1"/>
  <c r="Z6" i="7" s="1"/>
  <c r="AB6" i="7" s="1"/>
  <c r="AD6" i="7" s="1"/>
  <c r="AF6" i="7" s="1"/>
  <c r="S125" i="7"/>
  <c r="T125" i="7" s="1"/>
  <c r="V125" i="7" s="1"/>
  <c r="W125" i="7" s="1"/>
  <c r="X125" i="7" s="1"/>
  <c r="Y125" i="7" s="1"/>
  <c r="Z125" i="7" s="1"/>
  <c r="AB125" i="7" s="1"/>
  <c r="AD125" i="7" s="1"/>
  <c r="AF125" i="7" s="1"/>
  <c r="S115" i="7"/>
  <c r="T115" i="7" s="1"/>
  <c r="V115" i="7" s="1"/>
  <c r="W115" i="7" s="1"/>
  <c r="X115" i="7" s="1"/>
  <c r="Y115" i="7" s="1"/>
  <c r="Z115" i="7" s="1"/>
  <c r="AB115" i="7" s="1"/>
  <c r="AD115" i="7" s="1"/>
  <c r="AF115" i="7" s="1"/>
  <c r="S105" i="7"/>
  <c r="T105" i="7" s="1"/>
  <c r="V105" i="7" s="1"/>
  <c r="W105" i="7" s="1"/>
  <c r="X105" i="7" s="1"/>
  <c r="Y105" i="7" s="1"/>
  <c r="Z105" i="7" s="1"/>
  <c r="AB105" i="7" s="1"/>
  <c r="AD105" i="7" s="1"/>
  <c r="AF105" i="7" s="1"/>
  <c r="S35" i="7"/>
  <c r="T35" i="7" s="1"/>
  <c r="V35" i="7" s="1"/>
  <c r="W35" i="7" s="1"/>
  <c r="X35" i="7" s="1"/>
  <c r="Y35" i="7" s="1"/>
  <c r="Z35" i="7" s="1"/>
  <c r="AB35" i="7" s="1"/>
  <c r="AD35" i="7" s="1"/>
  <c r="AF35" i="7" s="1"/>
  <c r="S25" i="7"/>
  <c r="T25" i="7" s="1"/>
  <c r="V25" i="7" s="1"/>
  <c r="W25" i="7" s="1"/>
  <c r="X25" i="7" s="1"/>
  <c r="Y25" i="7" s="1"/>
  <c r="Z25" i="7" s="1"/>
  <c r="AB25" i="7" s="1"/>
  <c r="AD25" i="7" s="1"/>
  <c r="AF25" i="7" s="1"/>
  <c r="S15" i="7"/>
  <c r="T15" i="7" s="1"/>
  <c r="V15" i="7" s="1"/>
  <c r="W15" i="7" s="1"/>
  <c r="X15" i="7" s="1"/>
  <c r="Y15" i="7" s="1"/>
  <c r="Z15" i="7" s="1"/>
  <c r="AB15" i="7" s="1"/>
  <c r="AD15" i="7" s="1"/>
  <c r="AF15" i="7" s="1"/>
  <c r="S5" i="7"/>
  <c r="T5" i="7" s="1"/>
  <c r="V5" i="7" s="1"/>
  <c r="W5" i="7" s="1"/>
  <c r="X5" i="7" s="1"/>
  <c r="Y5" i="7" s="1"/>
  <c r="Z5" i="7" s="1"/>
  <c r="AB5" i="7" s="1"/>
  <c r="AD5" i="7" s="1"/>
  <c r="AF5" i="7" s="1"/>
  <c r="O103" i="7"/>
  <c r="Q103" i="7" s="1"/>
  <c r="S103" i="7" s="1"/>
  <c r="T103" i="7" s="1"/>
  <c r="V103" i="7" s="1"/>
  <c r="W103" i="7" s="1"/>
  <c r="X103" i="7" s="1"/>
  <c r="Y103" i="7" s="1"/>
  <c r="Z103" i="7" s="1"/>
  <c r="AB103" i="7" s="1"/>
  <c r="AD103" i="7" s="1"/>
  <c r="AF103" i="7" s="1"/>
  <c r="S4" i="7"/>
  <c r="T4" i="7" s="1"/>
  <c r="V4" i="7" s="1"/>
  <c r="W4" i="7" s="1"/>
  <c r="X4" i="7" s="1"/>
  <c r="Y4" i="7" s="1"/>
  <c r="Z4" i="7" s="1"/>
  <c r="AB4" i="7" s="1"/>
  <c r="AD4" i="7" s="1"/>
  <c r="AF4" i="7" s="1"/>
  <c r="S44" i="7"/>
  <c r="T44" i="7" s="1"/>
  <c r="V44" i="7" s="1"/>
  <c r="W44" i="7" s="1"/>
  <c r="X44" i="7" s="1"/>
  <c r="Y44" i="7" s="1"/>
  <c r="Z44" i="7" s="1"/>
  <c r="AB44" i="7" s="1"/>
  <c r="AD44" i="7" s="1"/>
  <c r="AF44" i="7" s="1"/>
  <c r="S94" i="7"/>
  <c r="T94" i="7" s="1"/>
  <c r="V94" i="7" s="1"/>
  <c r="W94" i="7" s="1"/>
  <c r="X94" i="7" s="1"/>
  <c r="Y94" i="7" s="1"/>
  <c r="Z94" i="7" s="1"/>
  <c r="AB94" i="7" s="1"/>
  <c r="AD94" i="7" s="1"/>
  <c r="AF94" i="7" s="1"/>
  <c r="S64" i="7"/>
  <c r="T64" i="7" s="1"/>
  <c r="V64" i="7" s="1"/>
  <c r="W64" i="7" s="1"/>
  <c r="X64" i="7" s="1"/>
  <c r="Y64" i="7" s="1"/>
  <c r="Z64" i="7" s="1"/>
  <c r="AB64" i="7" s="1"/>
  <c r="AD64" i="7" s="1"/>
  <c r="AF64" i="7" s="1"/>
  <c r="S128" i="7"/>
  <c r="T128" i="7" s="1"/>
  <c r="V128" i="7" s="1"/>
  <c r="W128" i="7" s="1"/>
  <c r="X128" i="7" s="1"/>
  <c r="Y128" i="7" s="1"/>
  <c r="Z128" i="7" s="1"/>
  <c r="AB128" i="7" s="1"/>
  <c r="AD128" i="7" s="1"/>
  <c r="AF128" i="7" s="1"/>
  <c r="S118" i="7"/>
  <c r="T118" i="7" s="1"/>
  <c r="V118" i="7" s="1"/>
  <c r="W118" i="7" s="1"/>
  <c r="X118" i="7" s="1"/>
  <c r="Y118" i="7" s="1"/>
  <c r="Z118" i="7" s="1"/>
  <c r="AB118" i="7" s="1"/>
  <c r="AD118" i="7" s="1"/>
  <c r="AF118" i="7" s="1"/>
  <c r="S108" i="7"/>
  <c r="T108" i="7" s="1"/>
  <c r="V108" i="7" s="1"/>
  <c r="W108" i="7" s="1"/>
  <c r="X108" i="7" s="1"/>
  <c r="Y108" i="7" s="1"/>
  <c r="Z108" i="7" s="1"/>
  <c r="AB108" i="7" s="1"/>
  <c r="AD108" i="7" s="1"/>
  <c r="AF108" i="7" s="1"/>
  <c r="S98" i="7"/>
  <c r="T98" i="7" s="1"/>
  <c r="V98" i="7" s="1"/>
  <c r="W98" i="7" s="1"/>
  <c r="X98" i="7" s="1"/>
  <c r="Y98" i="7" s="1"/>
  <c r="Z98" i="7" s="1"/>
  <c r="AB98" i="7" s="1"/>
  <c r="AD98" i="7" s="1"/>
  <c r="AF98" i="7" s="1"/>
  <c r="S88" i="7"/>
  <c r="T88" i="7" s="1"/>
  <c r="V88" i="7" s="1"/>
  <c r="W88" i="7" s="1"/>
  <c r="X88" i="7" s="1"/>
  <c r="Y88" i="7" s="1"/>
  <c r="Z88" i="7" s="1"/>
  <c r="AB88" i="7" s="1"/>
  <c r="AD88" i="7" s="1"/>
  <c r="AF88" i="7" s="1"/>
  <c r="S68" i="7"/>
  <c r="T68" i="7" s="1"/>
  <c r="V68" i="7" s="1"/>
  <c r="W68" i="7" s="1"/>
  <c r="X68" i="7" s="1"/>
  <c r="Y68" i="7" s="1"/>
  <c r="Z68" i="7" s="1"/>
  <c r="AB68" i="7" s="1"/>
  <c r="AD68" i="7" s="1"/>
  <c r="AF68" i="7" s="1"/>
  <c r="S38" i="7"/>
  <c r="T38" i="7" s="1"/>
  <c r="V38" i="7" s="1"/>
  <c r="W38" i="7" s="1"/>
  <c r="X38" i="7" s="1"/>
  <c r="Y38" i="7" s="1"/>
  <c r="Z38" i="7" s="1"/>
  <c r="AB38" i="7" s="1"/>
  <c r="AD38" i="7" s="1"/>
  <c r="AF38" i="7" s="1"/>
  <c r="S71" i="7"/>
  <c r="T71" i="7" s="1"/>
  <c r="V71" i="7" s="1"/>
  <c r="W71" i="7" s="1"/>
  <c r="X71" i="7" s="1"/>
  <c r="Y71" i="7" s="1"/>
  <c r="Z71" i="7" s="1"/>
  <c r="AB71" i="7" s="1"/>
  <c r="AD71" i="7" s="1"/>
  <c r="AF71" i="7" s="1"/>
  <c r="S41" i="7"/>
  <c r="T41" i="7" s="1"/>
  <c r="V41" i="7" s="1"/>
  <c r="W41" i="7" s="1"/>
  <c r="X41" i="7" s="1"/>
  <c r="Y41" i="7" s="1"/>
  <c r="Z41" i="7" s="1"/>
  <c r="AB41" i="7" s="1"/>
  <c r="AD41" i="7" s="1"/>
  <c r="AF41" i="7" s="1"/>
  <c r="S21" i="7"/>
  <c r="T21" i="7" s="1"/>
  <c r="V21" i="7" s="1"/>
  <c r="W21" i="7" s="1"/>
  <c r="X21" i="7" s="1"/>
  <c r="Y21" i="7" s="1"/>
  <c r="Z21" i="7" s="1"/>
  <c r="AB21" i="7" s="1"/>
  <c r="AD21" i="7" s="1"/>
  <c r="AF21" i="7" s="1"/>
  <c r="S20" i="7"/>
  <c r="T20" i="7" s="1"/>
  <c r="V20" i="7" s="1"/>
  <c r="W20" i="7" s="1"/>
  <c r="X20" i="7" s="1"/>
  <c r="Y20" i="7" s="1"/>
  <c r="Z20" i="7" s="1"/>
  <c r="AB20" i="7" s="1"/>
  <c r="AD20" i="7" s="1"/>
  <c r="AF20" i="7" s="1"/>
  <c r="S10" i="7"/>
  <c r="T10" i="7" s="1"/>
  <c r="V10" i="7" s="1"/>
  <c r="W10" i="7" s="1"/>
  <c r="X10" i="7" s="1"/>
  <c r="Y10" i="7" s="1"/>
  <c r="Z10" i="7" s="1"/>
  <c r="AB10" i="7" s="1"/>
  <c r="AD10" i="7" s="1"/>
  <c r="AF10" i="7" s="1"/>
  <c r="S129" i="7"/>
  <c r="T129" i="7" s="1"/>
  <c r="V129" i="7" s="1"/>
  <c r="W129" i="7" s="1"/>
  <c r="X129" i="7" s="1"/>
  <c r="Y129" i="7" s="1"/>
  <c r="Z129" i="7" s="1"/>
  <c r="AB129" i="7" s="1"/>
  <c r="AD129" i="7" s="1"/>
  <c r="AF129" i="7" s="1"/>
  <c r="S119" i="7"/>
  <c r="T119" i="7" s="1"/>
  <c r="V119" i="7" s="1"/>
  <c r="W119" i="7" s="1"/>
  <c r="X119" i="7" s="1"/>
  <c r="Y119" i="7" s="1"/>
  <c r="Z119" i="7" s="1"/>
  <c r="AB119" i="7" s="1"/>
  <c r="AD119" i="7" s="1"/>
  <c r="AF119" i="7" s="1"/>
  <c r="S109" i="7"/>
  <c r="T109" i="7" s="1"/>
  <c r="V109" i="7" s="1"/>
  <c r="W109" i="7" s="1"/>
  <c r="X109" i="7" s="1"/>
  <c r="Y109" i="7" s="1"/>
  <c r="Z109" i="7" s="1"/>
  <c r="AB109" i="7" s="1"/>
  <c r="AD109" i="7" s="1"/>
  <c r="AF109" i="7" s="1"/>
  <c r="S99" i="7"/>
  <c r="T99" i="7" s="1"/>
  <c r="V99" i="7" s="1"/>
  <c r="W99" i="7" s="1"/>
  <c r="X99" i="7" s="1"/>
  <c r="Y99" i="7" s="1"/>
  <c r="Z99" i="7" s="1"/>
  <c r="AB99" i="7" s="1"/>
  <c r="AD99" i="7" s="1"/>
  <c r="AF99" i="7" s="1"/>
  <c r="S89" i="7"/>
  <c r="T89" i="7" s="1"/>
  <c r="V89" i="7" s="1"/>
  <c r="W89" i="7" s="1"/>
  <c r="X89" i="7" s="1"/>
  <c r="Y89" i="7" s="1"/>
  <c r="Z89" i="7" s="1"/>
  <c r="AB89" i="7" s="1"/>
  <c r="AD89" i="7" s="1"/>
  <c r="AF89" i="7" s="1"/>
  <c r="S79" i="7"/>
  <c r="T79" i="7" s="1"/>
  <c r="V79" i="7" s="1"/>
  <c r="W79" i="7" s="1"/>
  <c r="X79" i="7" s="1"/>
  <c r="Y79" i="7" s="1"/>
  <c r="Z79" i="7" s="1"/>
  <c r="AB79" i="7" s="1"/>
  <c r="AD79" i="7" s="1"/>
  <c r="AF79" i="7" s="1"/>
  <c r="S69" i="7"/>
  <c r="T69" i="7" s="1"/>
  <c r="V69" i="7" s="1"/>
  <c r="W69" i="7" s="1"/>
  <c r="X69" i="7" s="1"/>
  <c r="Y69" i="7" s="1"/>
  <c r="Z69" i="7" s="1"/>
  <c r="AB69" i="7" s="1"/>
  <c r="AD69" i="7" s="1"/>
  <c r="AF69" i="7" s="1"/>
  <c r="S49" i="7"/>
  <c r="T49" i="7" s="1"/>
  <c r="V49" i="7" s="1"/>
  <c r="W49" i="7" s="1"/>
  <c r="X49" i="7" s="1"/>
  <c r="Y49" i="7" s="1"/>
  <c r="Z49" i="7" s="1"/>
  <c r="AB49" i="7" s="1"/>
  <c r="AD49" i="7" s="1"/>
  <c r="AF49" i="7" s="1"/>
  <c r="M16" i="7"/>
  <c r="N16" i="7"/>
  <c r="N3" i="7"/>
  <c r="N23" i="7"/>
  <c r="M26" i="7"/>
  <c r="M63" i="7"/>
  <c r="O74" i="7"/>
  <c r="Q74" i="7" s="1"/>
  <c r="S74" i="7" s="1"/>
  <c r="T74" i="7" s="1"/>
  <c r="V74" i="7" s="1"/>
  <c r="W74" i="7" s="1"/>
  <c r="X74" i="7" s="1"/>
  <c r="Y74" i="7" s="1"/>
  <c r="Z74" i="7" s="1"/>
  <c r="AB74" i="7" s="1"/>
  <c r="AD74" i="7" s="1"/>
  <c r="AF74" i="7" s="1"/>
  <c r="M56" i="7"/>
  <c r="M114" i="7"/>
  <c r="M6" i="7"/>
  <c r="N59" i="7"/>
  <c r="N19" i="7"/>
  <c r="O39" i="7"/>
  <c r="Q39" i="7" s="1"/>
  <c r="S39" i="7" s="1"/>
  <c r="T39" i="7" s="1"/>
  <c r="V39" i="7" s="1"/>
  <c r="W39" i="7" s="1"/>
  <c r="X39" i="7" s="1"/>
  <c r="Y39" i="7" s="1"/>
  <c r="Z39" i="7" s="1"/>
  <c r="AB39" i="7" s="1"/>
  <c r="AD39" i="7" s="1"/>
  <c r="AF39" i="7" s="1"/>
  <c r="O19" i="7"/>
  <c r="Q19" i="7" s="1"/>
  <c r="S19" i="7" s="1"/>
  <c r="T19" i="7" s="1"/>
  <c r="V19" i="7" s="1"/>
  <c r="W19" i="7" s="1"/>
  <c r="X19" i="7" s="1"/>
  <c r="Y19" i="7" s="1"/>
  <c r="Z19" i="7" s="1"/>
  <c r="AB19" i="7" s="1"/>
  <c r="AD19" i="7" s="1"/>
  <c r="AF19" i="7" s="1"/>
  <c r="N56" i="7"/>
  <c r="N85" i="7"/>
  <c r="M105" i="7"/>
  <c r="N6" i="7"/>
  <c r="N126" i="7"/>
  <c r="O126" i="7"/>
  <c r="Q126" i="7" s="1"/>
  <c r="S126" i="7" s="1"/>
  <c r="T126" i="7" s="1"/>
  <c r="V126" i="7" s="1"/>
  <c r="W126" i="7" s="1"/>
  <c r="X126" i="7" s="1"/>
  <c r="Y126" i="7" s="1"/>
  <c r="Z126" i="7" s="1"/>
  <c r="AB126" i="7" s="1"/>
  <c r="AD126" i="7" s="1"/>
  <c r="AF126" i="7" s="1"/>
  <c r="O60" i="7"/>
  <c r="Q60" i="7" s="1"/>
  <c r="S60" i="7" s="1"/>
  <c r="T60" i="7" s="1"/>
  <c r="V60" i="7" s="1"/>
  <c r="W60" i="7" s="1"/>
  <c r="X60" i="7" s="1"/>
  <c r="Y60" i="7" s="1"/>
  <c r="Z60" i="7" s="1"/>
  <c r="AB60" i="7" s="1"/>
  <c r="AD60" i="7" s="1"/>
  <c r="AF60" i="7" s="1"/>
  <c r="N65" i="7"/>
  <c r="N95" i="7"/>
  <c r="O17" i="7"/>
  <c r="Q17" i="7" s="1"/>
  <c r="S17" i="7" s="1"/>
  <c r="T17" i="7" s="1"/>
  <c r="V17" i="7" s="1"/>
  <c r="W17" i="7" s="1"/>
  <c r="X17" i="7" s="1"/>
  <c r="Y17" i="7" s="1"/>
  <c r="Z17" i="7" s="1"/>
  <c r="AB17" i="7" s="1"/>
  <c r="AD17" i="7" s="1"/>
  <c r="AF17" i="7" s="1"/>
  <c r="O36" i="7"/>
  <c r="Q36" i="7" s="1"/>
  <c r="S36" i="7" s="1"/>
  <c r="T36" i="7" s="1"/>
  <c r="V36" i="7" s="1"/>
  <c r="W36" i="7" s="1"/>
  <c r="X36" i="7" s="1"/>
  <c r="Y36" i="7" s="1"/>
  <c r="Z36" i="7" s="1"/>
  <c r="AB36" i="7" s="1"/>
  <c r="AD36" i="7" s="1"/>
  <c r="AF36" i="7" s="1"/>
  <c r="O48" i="7"/>
  <c r="Q48" i="7" s="1"/>
  <c r="S48" i="7" s="1"/>
  <c r="T48" i="7" s="1"/>
  <c r="V48" i="7" s="1"/>
  <c r="W48" i="7" s="1"/>
  <c r="X48" i="7" s="1"/>
  <c r="Y48" i="7" s="1"/>
  <c r="Z48" i="7" s="1"/>
  <c r="AB48" i="7" s="1"/>
  <c r="AD48" i="7" s="1"/>
  <c r="AF48" i="7" s="1"/>
  <c r="O18" i="7"/>
  <c r="Q18" i="7" s="1"/>
  <c r="S18" i="7" s="1"/>
  <c r="T18" i="7" s="1"/>
  <c r="V18" i="7" s="1"/>
  <c r="W18" i="7" s="1"/>
  <c r="X18" i="7" s="1"/>
  <c r="Y18" i="7" s="1"/>
  <c r="Z18" i="7" s="1"/>
  <c r="AB18" i="7" s="1"/>
  <c r="AD18" i="7" s="1"/>
  <c r="AF18" i="7" s="1"/>
  <c r="O37" i="7"/>
  <c r="Q37" i="7" s="1"/>
  <c r="S37" i="7" s="1"/>
  <c r="T37" i="7" s="1"/>
  <c r="V37" i="7" s="1"/>
  <c r="W37" i="7" s="1"/>
  <c r="X37" i="7" s="1"/>
  <c r="Y37" i="7" s="1"/>
  <c r="Z37" i="7" s="1"/>
  <c r="AB37" i="7" s="1"/>
  <c r="AD37" i="7" s="1"/>
  <c r="AF37" i="7" s="1"/>
  <c r="M49" i="7"/>
  <c r="O31" i="7"/>
  <c r="Q31" i="7" s="1"/>
  <c r="S31" i="7" s="1"/>
  <c r="T31" i="7" s="1"/>
  <c r="V31" i="7" s="1"/>
  <c r="W31" i="7" s="1"/>
  <c r="X31" i="7" s="1"/>
  <c r="Y31" i="7" s="1"/>
  <c r="Z31" i="7" s="1"/>
  <c r="AB31" i="7" s="1"/>
  <c r="AD31" i="7" s="1"/>
  <c r="AF31" i="7" s="1"/>
  <c r="M62" i="7"/>
  <c r="N22" i="7"/>
  <c r="O46" i="7"/>
  <c r="Q46" i="7" s="1"/>
  <c r="S46" i="7" s="1"/>
  <c r="T46" i="7" s="1"/>
  <c r="V46" i="7" s="1"/>
  <c r="W46" i="7" s="1"/>
  <c r="X46" i="7" s="1"/>
  <c r="Y46" i="7" s="1"/>
  <c r="Z46" i="7" s="1"/>
  <c r="AB46" i="7" s="1"/>
  <c r="AD46" i="7" s="1"/>
  <c r="AF46" i="7" s="1"/>
  <c r="O52" i="7"/>
  <c r="Q52" i="7" s="1"/>
  <c r="S52" i="7" s="1"/>
  <c r="T52" i="7" s="1"/>
  <c r="V52" i="7" s="1"/>
  <c r="W52" i="7" s="1"/>
  <c r="X52" i="7" s="1"/>
  <c r="Y52" i="7" s="1"/>
  <c r="Z52" i="7" s="1"/>
  <c r="AB52" i="7" s="1"/>
  <c r="AD52" i="7" s="1"/>
  <c r="AF52" i="7" s="1"/>
  <c r="O55" i="7"/>
  <c r="Q55" i="7" s="1"/>
  <c r="S55" i="7" s="1"/>
  <c r="T55" i="7" s="1"/>
  <c r="V55" i="7" s="1"/>
  <c r="W55" i="7" s="1"/>
  <c r="X55" i="7" s="1"/>
  <c r="Y55" i="7" s="1"/>
  <c r="Z55" i="7" s="1"/>
  <c r="AB55" i="7" s="1"/>
  <c r="AD55" i="7" s="1"/>
  <c r="AF55" i="7" s="1"/>
  <c r="O85" i="7"/>
  <c r="Q85" i="7" s="1"/>
  <c r="S85" i="7" s="1"/>
  <c r="T85" i="7" s="1"/>
  <c r="V85" i="7" s="1"/>
  <c r="W85" i="7" s="1"/>
  <c r="X85" i="7" s="1"/>
  <c r="Y85" i="7" s="1"/>
  <c r="Z85" i="7" s="1"/>
  <c r="AB85" i="7" s="1"/>
  <c r="AD85" i="7" s="1"/>
  <c r="AF85" i="7" s="1"/>
  <c r="M115" i="7"/>
  <c r="N28" i="7"/>
  <c r="M68" i="7"/>
  <c r="N18" i="7"/>
  <c r="O28" i="7"/>
  <c r="Q28" i="7" s="1"/>
  <c r="S28" i="7" s="1"/>
  <c r="T28" i="7" s="1"/>
  <c r="V28" i="7" s="1"/>
  <c r="W28" i="7" s="1"/>
  <c r="X28" i="7" s="1"/>
  <c r="Y28" i="7" s="1"/>
  <c r="Z28" i="7" s="1"/>
  <c r="AB28" i="7" s="1"/>
  <c r="AD28" i="7" s="1"/>
  <c r="AF28" i="7" s="1"/>
  <c r="N68" i="7"/>
  <c r="N125" i="7"/>
  <c r="M38" i="7"/>
  <c r="N8" i="7"/>
  <c r="O8" i="7"/>
  <c r="Q8" i="7" s="1"/>
  <c r="S8" i="7" s="1"/>
  <c r="T8" i="7" s="1"/>
  <c r="V8" i="7" s="1"/>
  <c r="W8" i="7" s="1"/>
  <c r="X8" i="7" s="1"/>
  <c r="Y8" i="7" s="1"/>
  <c r="Z8" i="7" s="1"/>
  <c r="AB8" i="7" s="1"/>
  <c r="AD8" i="7" s="1"/>
  <c r="AF8" i="7" s="1"/>
  <c r="M27" i="7"/>
  <c r="N66" i="7"/>
  <c r="M86" i="7"/>
  <c r="N27" i="7"/>
  <c r="N76" i="7"/>
  <c r="M2" i="7"/>
  <c r="O66" i="7"/>
  <c r="Q66" i="7" s="1"/>
  <c r="S66" i="7" s="1"/>
  <c r="T66" i="7" s="1"/>
  <c r="V66" i="7" s="1"/>
  <c r="W66" i="7" s="1"/>
  <c r="X66" i="7" s="1"/>
  <c r="Y66" i="7" s="1"/>
  <c r="Z66" i="7" s="1"/>
  <c r="AB66" i="7" s="1"/>
  <c r="AD66" i="7" s="1"/>
  <c r="AF66" i="7" s="1"/>
  <c r="M72" i="7"/>
  <c r="N69" i="7"/>
  <c r="N88" i="7"/>
  <c r="N116" i="7"/>
  <c r="M7" i="7"/>
  <c r="M88" i="7"/>
  <c r="M57" i="7"/>
  <c r="O29" i="7"/>
  <c r="Q29" i="7" s="1"/>
  <c r="S29" i="7" s="1"/>
  <c r="T29" i="7" s="1"/>
  <c r="V29" i="7" s="1"/>
  <c r="W29" i="7" s="1"/>
  <c r="X29" i="7" s="1"/>
  <c r="Y29" i="7" s="1"/>
  <c r="Z29" i="7" s="1"/>
  <c r="AB29" i="7" s="1"/>
  <c r="AD29" i="7" s="1"/>
  <c r="AF29" i="7" s="1"/>
  <c r="M37" i="7"/>
  <c r="M46" i="7"/>
  <c r="N106" i="7"/>
  <c r="M124" i="7"/>
  <c r="M108" i="7"/>
  <c r="M36" i="7"/>
  <c r="M39" i="7"/>
  <c r="N47" i="7"/>
  <c r="O58" i="7"/>
  <c r="Q58" i="7" s="1"/>
  <c r="S58" i="7" s="1"/>
  <c r="T58" i="7" s="1"/>
  <c r="V58" i="7" s="1"/>
  <c r="W58" i="7" s="1"/>
  <c r="X58" i="7" s="1"/>
  <c r="Y58" i="7" s="1"/>
  <c r="Z58" i="7" s="1"/>
  <c r="AB58" i="7" s="1"/>
  <c r="AD58" i="7" s="1"/>
  <c r="AF58" i="7" s="1"/>
  <c r="O65" i="7"/>
  <c r="Q65" i="7" s="1"/>
  <c r="S65" i="7" s="1"/>
  <c r="T65" i="7" s="1"/>
  <c r="V65" i="7" s="1"/>
  <c r="W65" i="7" s="1"/>
  <c r="X65" i="7" s="1"/>
  <c r="Y65" i="7" s="1"/>
  <c r="Z65" i="7" s="1"/>
  <c r="AB65" i="7" s="1"/>
  <c r="AD65" i="7" s="1"/>
  <c r="AF65" i="7" s="1"/>
  <c r="O76" i="7"/>
  <c r="Q76" i="7" s="1"/>
  <c r="S76" i="7" s="1"/>
  <c r="T76" i="7" s="1"/>
  <c r="V76" i="7" s="1"/>
  <c r="W76" i="7" s="1"/>
  <c r="X76" i="7" s="1"/>
  <c r="Y76" i="7" s="1"/>
  <c r="Z76" i="7" s="1"/>
  <c r="AB76" i="7" s="1"/>
  <c r="AD76" i="7" s="1"/>
  <c r="AF76" i="7" s="1"/>
  <c r="N86" i="7"/>
  <c r="N96" i="7"/>
  <c r="O106" i="7"/>
  <c r="Q106" i="7" s="1"/>
  <c r="S106" i="7" s="1"/>
  <c r="T106" i="7" s="1"/>
  <c r="V106" i="7" s="1"/>
  <c r="W106" i="7" s="1"/>
  <c r="X106" i="7" s="1"/>
  <c r="Y106" i="7" s="1"/>
  <c r="Z106" i="7" s="1"/>
  <c r="AB106" i="7" s="1"/>
  <c r="AD106" i="7" s="1"/>
  <c r="AF106" i="7" s="1"/>
  <c r="N7" i="7"/>
  <c r="M10" i="7"/>
  <c r="M17" i="7"/>
  <c r="N26" i="7"/>
  <c r="M29" i="7"/>
  <c r="N10" i="7"/>
  <c r="M20" i="7"/>
  <c r="O47" i="7"/>
  <c r="Q47" i="7" s="1"/>
  <c r="S47" i="7" s="1"/>
  <c r="T47" i="7" s="1"/>
  <c r="V47" i="7" s="1"/>
  <c r="W47" i="7" s="1"/>
  <c r="X47" i="7" s="1"/>
  <c r="Y47" i="7" s="1"/>
  <c r="Z47" i="7" s="1"/>
  <c r="AB47" i="7" s="1"/>
  <c r="AD47" i="7" s="1"/>
  <c r="AF47" i="7" s="1"/>
  <c r="M55" i="7"/>
  <c r="M69" i="7"/>
  <c r="O96" i="7"/>
  <c r="Q96" i="7" s="1"/>
  <c r="S96" i="7" s="1"/>
  <c r="T96" i="7" s="1"/>
  <c r="V96" i="7" s="1"/>
  <c r="W96" i="7" s="1"/>
  <c r="X96" i="7" s="1"/>
  <c r="Y96" i="7" s="1"/>
  <c r="Z96" i="7" s="1"/>
  <c r="AB96" i="7" s="1"/>
  <c r="AD96" i="7" s="1"/>
  <c r="AF96" i="7" s="1"/>
  <c r="O22" i="7"/>
  <c r="Q22" i="7" s="1"/>
  <c r="S22" i="7" s="1"/>
  <c r="T22" i="7" s="1"/>
  <c r="V22" i="7" s="1"/>
  <c r="W22" i="7" s="1"/>
  <c r="X22" i="7" s="1"/>
  <c r="Y22" i="7" s="1"/>
  <c r="Z22" i="7" s="1"/>
  <c r="AB22" i="7" s="1"/>
  <c r="AD22" i="7" s="1"/>
  <c r="AF22" i="7" s="1"/>
  <c r="O2" i="7"/>
  <c r="Q2" i="7" s="1"/>
  <c r="S2" i="7" s="1"/>
  <c r="T2" i="7" s="1"/>
  <c r="V2" i="7" s="1"/>
  <c r="W2" i="7" s="1"/>
  <c r="X2" i="7" s="1"/>
  <c r="Y2" i="7" s="1"/>
  <c r="Z2" i="7" s="1"/>
  <c r="AB2" i="7" s="1"/>
  <c r="AD2" i="7" s="1"/>
  <c r="AF2" i="7" s="1"/>
  <c r="M5" i="7"/>
  <c r="N62" i="7"/>
  <c r="N72" i="7"/>
  <c r="N5" i="7"/>
  <c r="M116" i="7"/>
  <c r="M12" i="7"/>
  <c r="O32" i="7"/>
  <c r="Q32" i="7" s="1"/>
  <c r="S32" i="7" s="1"/>
  <c r="T32" i="7" s="1"/>
  <c r="V32" i="7" s="1"/>
  <c r="W32" i="7" s="1"/>
  <c r="X32" i="7" s="1"/>
  <c r="Y32" i="7" s="1"/>
  <c r="Z32" i="7" s="1"/>
  <c r="AB32" i="7" s="1"/>
  <c r="AD32" i="7" s="1"/>
  <c r="AF32" i="7" s="1"/>
  <c r="N108" i="7"/>
  <c r="M118" i="7"/>
  <c r="M32" i="7"/>
  <c r="M82" i="7"/>
  <c r="O12" i="7"/>
  <c r="Q12" i="7" s="1"/>
  <c r="S12" i="7" s="1"/>
  <c r="T12" i="7" s="1"/>
  <c r="V12" i="7" s="1"/>
  <c r="W12" i="7" s="1"/>
  <c r="X12" i="7" s="1"/>
  <c r="Y12" i="7" s="1"/>
  <c r="Z12" i="7" s="1"/>
  <c r="AB12" i="7" s="1"/>
  <c r="AD12" i="7" s="1"/>
  <c r="AF12" i="7" s="1"/>
  <c r="M42" i="7"/>
  <c r="N38" i="7"/>
  <c r="O42" i="7"/>
  <c r="Q42" i="7" s="1"/>
  <c r="S42" i="7" s="1"/>
  <c r="T42" i="7" s="1"/>
  <c r="V42" i="7" s="1"/>
  <c r="W42" i="7" s="1"/>
  <c r="X42" i="7" s="1"/>
  <c r="Y42" i="7" s="1"/>
  <c r="Z42" i="7" s="1"/>
  <c r="AB42" i="7" s="1"/>
  <c r="AD42" i="7" s="1"/>
  <c r="AF42" i="7" s="1"/>
  <c r="M45" i="7"/>
  <c r="M48" i="7"/>
  <c r="M52" i="7"/>
  <c r="N57" i="7"/>
  <c r="M67" i="7"/>
  <c r="O78" i="7"/>
  <c r="Q78" i="7" s="1"/>
  <c r="S78" i="7" s="1"/>
  <c r="T78" i="7" s="1"/>
  <c r="V78" i="7" s="1"/>
  <c r="W78" i="7" s="1"/>
  <c r="X78" i="7" s="1"/>
  <c r="Y78" i="7" s="1"/>
  <c r="Z78" i="7" s="1"/>
  <c r="AB78" i="7" s="1"/>
  <c r="AD78" i="7" s="1"/>
  <c r="AF78" i="7" s="1"/>
  <c r="M102" i="7"/>
  <c r="N105" i="7"/>
  <c r="N92" i="7"/>
  <c r="M128" i="7"/>
  <c r="O45" i="7"/>
  <c r="Q45" i="7" s="1"/>
  <c r="S45" i="7" s="1"/>
  <c r="T45" i="7" s="1"/>
  <c r="V45" i="7" s="1"/>
  <c r="W45" i="7" s="1"/>
  <c r="X45" i="7" s="1"/>
  <c r="Y45" i="7" s="1"/>
  <c r="Z45" i="7" s="1"/>
  <c r="AB45" i="7" s="1"/>
  <c r="AD45" i="7" s="1"/>
  <c r="AF45" i="7" s="1"/>
  <c r="N67" i="7"/>
  <c r="M111" i="7"/>
  <c r="N118" i="7"/>
  <c r="N82" i="7"/>
  <c r="M112" i="7"/>
  <c r="M30" i="7"/>
  <c r="M78" i="7"/>
  <c r="O90" i="7"/>
  <c r="Q90" i="7" s="1"/>
  <c r="S90" i="7" s="1"/>
  <c r="T90" i="7" s="1"/>
  <c r="V90" i="7" s="1"/>
  <c r="W90" i="7" s="1"/>
  <c r="X90" i="7" s="1"/>
  <c r="Y90" i="7" s="1"/>
  <c r="Z90" i="7" s="1"/>
  <c r="AB90" i="7" s="1"/>
  <c r="AD90" i="7" s="1"/>
  <c r="AF90" i="7" s="1"/>
  <c r="N98" i="7"/>
  <c r="N115" i="7"/>
  <c r="O30" i="7"/>
  <c r="Q30" i="7" s="1"/>
  <c r="S30" i="7" s="1"/>
  <c r="T30" i="7" s="1"/>
  <c r="V30" i="7" s="1"/>
  <c r="W30" i="7" s="1"/>
  <c r="X30" i="7" s="1"/>
  <c r="Y30" i="7" s="1"/>
  <c r="Z30" i="7" s="1"/>
  <c r="AB30" i="7" s="1"/>
  <c r="AD30" i="7" s="1"/>
  <c r="AF30" i="7" s="1"/>
  <c r="N21" i="7"/>
  <c r="N31" i="7"/>
  <c r="O61" i="7"/>
  <c r="Q61" i="7" s="1"/>
  <c r="S61" i="7" s="1"/>
  <c r="T61" i="7" s="1"/>
  <c r="V61" i="7" s="1"/>
  <c r="W61" i="7" s="1"/>
  <c r="X61" i="7" s="1"/>
  <c r="Y61" i="7" s="1"/>
  <c r="Z61" i="7" s="1"/>
  <c r="AB61" i="7" s="1"/>
  <c r="AD61" i="7" s="1"/>
  <c r="AF61" i="7" s="1"/>
  <c r="O70" i="7"/>
  <c r="Q70" i="7" s="1"/>
  <c r="S70" i="7" s="1"/>
  <c r="T70" i="7" s="1"/>
  <c r="V70" i="7" s="1"/>
  <c r="W70" i="7" s="1"/>
  <c r="X70" i="7" s="1"/>
  <c r="Y70" i="7" s="1"/>
  <c r="Z70" i="7" s="1"/>
  <c r="AB70" i="7" s="1"/>
  <c r="AD70" i="7" s="1"/>
  <c r="AF70" i="7" s="1"/>
  <c r="M89" i="7"/>
  <c r="N99" i="7"/>
  <c r="O111" i="7"/>
  <c r="Q111" i="7" s="1"/>
  <c r="S111" i="7" s="1"/>
  <c r="T111" i="7" s="1"/>
  <c r="V111" i="7" s="1"/>
  <c r="W111" i="7" s="1"/>
  <c r="X111" i="7" s="1"/>
  <c r="Y111" i="7" s="1"/>
  <c r="Z111" i="7" s="1"/>
  <c r="AB111" i="7" s="1"/>
  <c r="AD111" i="7" s="1"/>
  <c r="AF111" i="7" s="1"/>
  <c r="N81" i="7"/>
  <c r="O101" i="7"/>
  <c r="Q101" i="7" s="1"/>
  <c r="S101" i="7" s="1"/>
  <c r="T101" i="7" s="1"/>
  <c r="V101" i="7" s="1"/>
  <c r="W101" i="7" s="1"/>
  <c r="X101" i="7" s="1"/>
  <c r="Y101" i="7" s="1"/>
  <c r="Z101" i="7" s="1"/>
  <c r="AB101" i="7" s="1"/>
  <c r="AD101" i="7" s="1"/>
  <c r="AF101" i="7" s="1"/>
  <c r="O51" i="7"/>
  <c r="Q51" i="7" s="1"/>
  <c r="S51" i="7" s="1"/>
  <c r="T51" i="7" s="1"/>
  <c r="V51" i="7" s="1"/>
  <c r="W51" i="7" s="1"/>
  <c r="X51" i="7" s="1"/>
  <c r="Y51" i="7" s="1"/>
  <c r="Z51" i="7" s="1"/>
  <c r="AB51" i="7" s="1"/>
  <c r="AD51" i="7" s="1"/>
  <c r="AF51" i="7" s="1"/>
  <c r="O81" i="7"/>
  <c r="Q81" i="7" s="1"/>
  <c r="S81" i="7" s="1"/>
  <c r="T81" i="7" s="1"/>
  <c r="V81" i="7" s="1"/>
  <c r="W81" i="7" s="1"/>
  <c r="X81" i="7" s="1"/>
  <c r="Y81" i="7" s="1"/>
  <c r="Z81" i="7" s="1"/>
  <c r="AB81" i="7" s="1"/>
  <c r="AD81" i="7" s="1"/>
  <c r="AF81" i="7" s="1"/>
  <c r="N87" i="7"/>
  <c r="M91" i="7"/>
  <c r="N97" i="7"/>
  <c r="M11" i="7"/>
  <c r="O91" i="7"/>
  <c r="Q91" i="7" s="1"/>
  <c r="S91" i="7" s="1"/>
  <c r="T91" i="7" s="1"/>
  <c r="V91" i="7" s="1"/>
  <c r="W91" i="7" s="1"/>
  <c r="X91" i="7" s="1"/>
  <c r="Y91" i="7" s="1"/>
  <c r="Z91" i="7" s="1"/>
  <c r="AB91" i="7" s="1"/>
  <c r="AD91" i="7" s="1"/>
  <c r="AF91" i="7" s="1"/>
  <c r="M98" i="7"/>
  <c r="N102" i="7"/>
  <c r="N41" i="7"/>
  <c r="O11" i="7"/>
  <c r="Q11" i="7" s="1"/>
  <c r="S11" i="7" s="1"/>
  <c r="T11" i="7" s="1"/>
  <c r="V11" i="7" s="1"/>
  <c r="W11" i="7" s="1"/>
  <c r="X11" i="7" s="1"/>
  <c r="Y11" i="7" s="1"/>
  <c r="Z11" i="7" s="1"/>
  <c r="AB11" i="7" s="1"/>
  <c r="AD11" i="7" s="1"/>
  <c r="AF11" i="7" s="1"/>
  <c r="M41" i="7"/>
  <c r="M61" i="7"/>
  <c r="M79" i="7"/>
  <c r="M109" i="7"/>
  <c r="M121" i="7"/>
  <c r="M51" i="7"/>
  <c r="M71" i="7"/>
  <c r="N71" i="7"/>
  <c r="N20" i="7"/>
  <c r="N58" i="7"/>
  <c r="N79" i="7"/>
  <c r="M99" i="7"/>
  <c r="O121" i="7"/>
  <c r="Q121" i="7" s="1"/>
  <c r="S121" i="7" s="1"/>
  <c r="T121" i="7" s="1"/>
  <c r="V121" i="7" s="1"/>
  <c r="W121" i="7" s="1"/>
  <c r="X121" i="7" s="1"/>
  <c r="Y121" i="7" s="1"/>
  <c r="Z121" i="7" s="1"/>
  <c r="AB121" i="7" s="1"/>
  <c r="AD121" i="7" s="1"/>
  <c r="AF121" i="7" s="1"/>
  <c r="O120" i="7"/>
  <c r="Q120" i="7" s="1"/>
  <c r="S120" i="7" s="1"/>
  <c r="T120" i="7" s="1"/>
  <c r="V120" i="7" s="1"/>
  <c r="W120" i="7" s="1"/>
  <c r="X120" i="7" s="1"/>
  <c r="Y120" i="7" s="1"/>
  <c r="Z120" i="7" s="1"/>
  <c r="AB120" i="7" s="1"/>
  <c r="AD120" i="7" s="1"/>
  <c r="AF120" i="7" s="1"/>
  <c r="O100" i="7"/>
  <c r="Q100" i="7" s="1"/>
  <c r="S100" i="7" s="1"/>
  <c r="T100" i="7" s="1"/>
  <c r="V100" i="7" s="1"/>
  <c r="W100" i="7" s="1"/>
  <c r="X100" i="7" s="1"/>
  <c r="Y100" i="7" s="1"/>
  <c r="Z100" i="7" s="1"/>
  <c r="AB100" i="7" s="1"/>
  <c r="AD100" i="7" s="1"/>
  <c r="AF100" i="7" s="1"/>
  <c r="O112" i="7"/>
  <c r="Q112" i="7" s="1"/>
  <c r="S112" i="7" s="1"/>
  <c r="T112" i="7" s="1"/>
  <c r="V112" i="7" s="1"/>
  <c r="W112" i="7" s="1"/>
  <c r="X112" i="7" s="1"/>
  <c r="Y112" i="7" s="1"/>
  <c r="Z112" i="7" s="1"/>
  <c r="AB112" i="7" s="1"/>
  <c r="AD112" i="7" s="1"/>
  <c r="AF112" i="7" s="1"/>
  <c r="M122" i="7"/>
  <c r="M101" i="7"/>
  <c r="O122" i="7"/>
  <c r="Q122" i="7" s="1"/>
  <c r="S122" i="7" s="1"/>
  <c r="T122" i="7" s="1"/>
  <c r="V122" i="7" s="1"/>
  <c r="W122" i="7" s="1"/>
  <c r="X122" i="7" s="1"/>
  <c r="Y122" i="7" s="1"/>
  <c r="Z122" i="7" s="1"/>
  <c r="AB122" i="7" s="1"/>
  <c r="AD122" i="7" s="1"/>
  <c r="AF122" i="7" s="1"/>
  <c r="M125" i="7"/>
  <c r="N128" i="7"/>
  <c r="M92" i="7"/>
  <c r="N110" i="7"/>
  <c r="M119" i="7"/>
  <c r="O80" i="7"/>
  <c r="Q80" i="7" s="1"/>
  <c r="S80" i="7" s="1"/>
  <c r="T80" i="7" s="1"/>
  <c r="V80" i="7" s="1"/>
  <c r="W80" i="7" s="1"/>
  <c r="X80" i="7" s="1"/>
  <c r="Y80" i="7" s="1"/>
  <c r="Z80" i="7" s="1"/>
  <c r="AB80" i="7" s="1"/>
  <c r="AD80" i="7" s="1"/>
  <c r="AF80" i="7" s="1"/>
  <c r="O110" i="7"/>
  <c r="Q110" i="7" s="1"/>
  <c r="S110" i="7" s="1"/>
  <c r="T110" i="7" s="1"/>
  <c r="V110" i="7" s="1"/>
  <c r="W110" i="7" s="1"/>
  <c r="X110" i="7" s="1"/>
  <c r="Y110" i="7" s="1"/>
  <c r="Z110" i="7" s="1"/>
  <c r="AB110" i="7" s="1"/>
  <c r="AD110" i="7" s="1"/>
  <c r="AF110" i="7" s="1"/>
  <c r="M40" i="7"/>
  <c r="N77" i="7"/>
  <c r="N89" i="7"/>
  <c r="O95" i="7"/>
  <c r="Q95" i="7" s="1"/>
  <c r="S95" i="7" s="1"/>
  <c r="T95" i="7" s="1"/>
  <c r="V95" i="7" s="1"/>
  <c r="W95" i="7" s="1"/>
  <c r="X95" i="7" s="1"/>
  <c r="Y95" i="7" s="1"/>
  <c r="Z95" i="7" s="1"/>
  <c r="AB95" i="7" s="1"/>
  <c r="AD95" i="7" s="1"/>
  <c r="AF95" i="7" s="1"/>
  <c r="N120" i="7"/>
  <c r="O40" i="7"/>
  <c r="Q40" i="7" s="1"/>
  <c r="S40" i="7" s="1"/>
  <c r="T40" i="7" s="1"/>
  <c r="V40" i="7" s="1"/>
  <c r="W40" i="7" s="1"/>
  <c r="X40" i="7" s="1"/>
  <c r="Y40" i="7" s="1"/>
  <c r="Z40" i="7" s="1"/>
  <c r="AB40" i="7" s="1"/>
  <c r="AD40" i="7" s="1"/>
  <c r="AF40" i="7" s="1"/>
  <c r="O50" i="7"/>
  <c r="Q50" i="7" s="1"/>
  <c r="S50" i="7" s="1"/>
  <c r="T50" i="7" s="1"/>
  <c r="V50" i="7" s="1"/>
  <c r="W50" i="7" s="1"/>
  <c r="X50" i="7" s="1"/>
  <c r="Y50" i="7" s="1"/>
  <c r="Z50" i="7" s="1"/>
  <c r="AB50" i="7" s="1"/>
  <c r="AD50" i="7" s="1"/>
  <c r="AF50" i="7" s="1"/>
  <c r="N60" i="7"/>
  <c r="N70" i="7"/>
  <c r="N80" i="7"/>
  <c r="N90" i="7"/>
  <c r="N100" i="7"/>
  <c r="O107" i="7"/>
  <c r="Q107" i="7" s="1"/>
  <c r="S107" i="7" s="1"/>
  <c r="T107" i="7" s="1"/>
  <c r="V107" i="7" s="1"/>
  <c r="W107" i="7" s="1"/>
  <c r="X107" i="7" s="1"/>
  <c r="Y107" i="7" s="1"/>
  <c r="Z107" i="7" s="1"/>
  <c r="AB107" i="7" s="1"/>
  <c r="AD107" i="7" s="1"/>
  <c r="AF107" i="7" s="1"/>
  <c r="O117" i="7"/>
  <c r="Q117" i="7" s="1"/>
  <c r="S117" i="7" s="1"/>
  <c r="T117" i="7" s="1"/>
  <c r="V117" i="7" s="1"/>
  <c r="W117" i="7" s="1"/>
  <c r="X117" i="7" s="1"/>
  <c r="Y117" i="7" s="1"/>
  <c r="Z117" i="7" s="1"/>
  <c r="AB117" i="7" s="1"/>
  <c r="AD117" i="7" s="1"/>
  <c r="AF117" i="7" s="1"/>
  <c r="O127" i="7"/>
  <c r="Q127" i="7" s="1"/>
  <c r="S127" i="7" s="1"/>
  <c r="T127" i="7" s="1"/>
  <c r="V127" i="7" s="1"/>
  <c r="W127" i="7" s="1"/>
  <c r="X127" i="7" s="1"/>
  <c r="Y127" i="7" s="1"/>
  <c r="Z127" i="7" s="1"/>
  <c r="AB127" i="7" s="1"/>
  <c r="AD127" i="7" s="1"/>
  <c r="AF127" i="7" s="1"/>
  <c r="M129" i="7"/>
  <c r="M77" i="7"/>
  <c r="M87" i="7"/>
  <c r="M97" i="7"/>
  <c r="N109" i="7"/>
  <c r="N119" i="7"/>
  <c r="N129" i="7"/>
  <c r="M107" i="7"/>
  <c r="M117" i="7"/>
  <c r="M127" i="7"/>
  <c r="M50" i="7"/>
  <c r="BD29" i="3" l="1"/>
  <c r="BC29" i="3"/>
  <c r="F35" i="3"/>
  <c r="K35" i="3" s="1"/>
  <c r="Q35" i="3" s="1"/>
  <c r="U35" i="3" s="1"/>
  <c r="W35" i="3" s="1"/>
  <c r="X35" i="3" s="1"/>
  <c r="Z35" i="3" s="1"/>
  <c r="AA35" i="3" s="1"/>
  <c r="AB35" i="3" s="1"/>
  <c r="AC35" i="3" s="1"/>
  <c r="AD35" i="3" s="1"/>
  <c r="AF35" i="3" s="1"/>
  <c r="AH35" i="3" s="1"/>
  <c r="AJ35" i="3" s="1"/>
  <c r="AK35" i="3" s="1"/>
  <c r="AL35" i="3" s="1"/>
  <c r="AM35" i="3" s="1"/>
  <c r="AO35" i="3" s="1"/>
  <c r="AP35" i="3" s="1"/>
  <c r="AQ35" i="3" s="1"/>
  <c r="AR35" i="3" s="1"/>
  <c r="AT35" i="3" s="1"/>
  <c r="AV35" i="3" s="1"/>
  <c r="AX35" i="3" s="1"/>
  <c r="AY35" i="3" s="1"/>
  <c r="AZ35" i="3" s="1"/>
  <c r="U32" i="3"/>
  <c r="W32" i="3" s="1"/>
  <c r="X32" i="3" s="1"/>
  <c r="Z32" i="3" s="1"/>
  <c r="AA32" i="3" s="1"/>
  <c r="AB32" i="3" s="1"/>
  <c r="AC32" i="3" s="1"/>
  <c r="AD32" i="3" s="1"/>
  <c r="AF32" i="3" s="1"/>
  <c r="AH32" i="3" s="1"/>
  <c r="AJ32" i="3" s="1"/>
  <c r="AK32" i="3" s="1"/>
  <c r="AL32" i="3" s="1"/>
  <c r="AM32" i="3" s="1"/>
  <c r="AO32" i="3" s="1"/>
  <c r="AP32" i="3" s="1"/>
  <c r="AQ32" i="3" s="1"/>
  <c r="AR32" i="3" s="1"/>
  <c r="AT32" i="3" s="1"/>
  <c r="AV32" i="3" s="1"/>
  <c r="AX32" i="3" s="1"/>
  <c r="AY32" i="3" s="1"/>
  <c r="AZ32" i="3" s="1"/>
  <c r="AX28" i="22"/>
  <c r="AY28" i="22"/>
  <c r="O48" i="22"/>
  <c r="P48" i="22"/>
  <c r="N48" i="22"/>
  <c r="BA24" i="22"/>
  <c r="AZ24" i="22"/>
  <c r="BB24" i="22"/>
  <c r="BF24" i="22" s="1"/>
  <c r="AY29" i="22"/>
  <c r="AX29" i="22"/>
  <c r="P32" i="22"/>
  <c r="N32" i="22"/>
  <c r="O32" i="22"/>
  <c r="P34" i="22"/>
  <c r="R34" i="22" s="1"/>
  <c r="T34" i="22" s="1"/>
  <c r="U34" i="22" s="1"/>
  <c r="W34" i="22" s="1"/>
  <c r="X34" i="22" s="1"/>
  <c r="Y34" i="22" s="1"/>
  <c r="Z34" i="22" s="1"/>
  <c r="AA34" i="22" s="1"/>
  <c r="AC34" i="22" s="1"/>
  <c r="AE34" i="22" s="1"/>
  <c r="AG34" i="22" s="1"/>
  <c r="AH34" i="22" s="1"/>
  <c r="AI34" i="22" s="1"/>
  <c r="AJ34" i="22" s="1"/>
  <c r="AL34" i="22" s="1"/>
  <c r="AM34" i="22" s="1"/>
  <c r="AN34" i="22" s="1"/>
  <c r="AO34" i="22" s="1"/>
  <c r="AQ34" i="22" s="1"/>
  <c r="AS34" i="22" s="1"/>
  <c r="AU34" i="22" s="1"/>
  <c r="AV34" i="22" s="1"/>
  <c r="AW34" i="22" s="1"/>
  <c r="O34" i="22"/>
  <c r="N34" i="22"/>
  <c r="AX31" i="22"/>
  <c r="AY31" i="22"/>
  <c r="AX135" i="22"/>
  <c r="AY135" i="22"/>
  <c r="N138" i="22"/>
  <c r="O138" i="22"/>
  <c r="P138" i="22"/>
  <c r="R50" i="22"/>
  <c r="T50" i="22" s="1"/>
  <c r="U50" i="22" s="1"/>
  <c r="W50" i="22" s="1"/>
  <c r="X50" i="22" s="1"/>
  <c r="Y50" i="22" s="1"/>
  <c r="Z50" i="22" s="1"/>
  <c r="AA50" i="22" s="1"/>
  <c r="AC50" i="22" s="1"/>
  <c r="AE50" i="22" s="1"/>
  <c r="AG50" i="22" s="1"/>
  <c r="AH50" i="22" s="1"/>
  <c r="AI50" i="22" s="1"/>
  <c r="AJ50" i="22" s="1"/>
  <c r="AL50" i="22" s="1"/>
  <c r="AM50" i="22" s="1"/>
  <c r="AN50" i="22" s="1"/>
  <c r="AO50" i="22" s="1"/>
  <c r="AQ50" i="22" s="1"/>
  <c r="AS50" i="22" s="1"/>
  <c r="AU50" i="22" s="1"/>
  <c r="AV50" i="22" s="1"/>
  <c r="AW50" i="22" s="1"/>
  <c r="F136" i="22"/>
  <c r="J136" i="22" s="1"/>
  <c r="AZ47" i="22"/>
  <c r="BA47" i="22"/>
  <c r="AZ124" i="22"/>
  <c r="BA124" i="22"/>
  <c r="O134" i="22"/>
  <c r="N134" i="22"/>
  <c r="P134" i="22"/>
  <c r="R134" i="22" s="1"/>
  <c r="T134" i="22" s="1"/>
  <c r="U134" i="22" s="1"/>
  <c r="W134" i="22" s="1"/>
  <c r="X134" i="22" s="1"/>
  <c r="Y134" i="22" s="1"/>
  <c r="Z134" i="22" s="1"/>
  <c r="AA134" i="22" s="1"/>
  <c r="AC134" i="22" s="1"/>
  <c r="AE134" i="22" s="1"/>
  <c r="AG134" i="22" s="1"/>
  <c r="AH134" i="22" s="1"/>
  <c r="AI134" i="22" s="1"/>
  <c r="AJ134" i="22" s="1"/>
  <c r="AL134" i="22" s="1"/>
  <c r="AM134" i="22" s="1"/>
  <c r="AN134" i="22" s="1"/>
  <c r="AO134" i="22" s="1"/>
  <c r="AQ134" i="22" s="1"/>
  <c r="AS134" i="22" s="1"/>
  <c r="AU134" i="22" s="1"/>
  <c r="AV134" i="22" s="1"/>
  <c r="AW134" i="22" s="1"/>
  <c r="AY130" i="22"/>
  <c r="AX130" i="22"/>
  <c r="AZ47" i="21"/>
  <c r="BA47" i="21"/>
  <c r="N50" i="21"/>
  <c r="O50" i="21"/>
  <c r="P50" i="21"/>
  <c r="AZ49" i="21"/>
  <c r="BA49" i="21"/>
  <c r="N135" i="21"/>
  <c r="P135" i="21"/>
  <c r="O135" i="21"/>
  <c r="N48" i="21"/>
  <c r="O48" i="21"/>
  <c r="P48" i="21"/>
  <c r="AZ28" i="21"/>
  <c r="BA28" i="21"/>
  <c r="BD24" i="21"/>
  <c r="BH24" i="21" s="1"/>
  <c r="BC24" i="21"/>
  <c r="BB24" i="21"/>
  <c r="AZ29" i="21"/>
  <c r="BA29" i="21"/>
  <c r="N32" i="21"/>
  <c r="O32" i="21"/>
  <c r="P32" i="21"/>
  <c r="AZ31" i="21"/>
  <c r="BA31" i="21"/>
  <c r="N34" i="21"/>
  <c r="O34" i="21"/>
  <c r="P34" i="21"/>
  <c r="BC34" i="3"/>
  <c r="BD34" i="3"/>
  <c r="BB40" i="19"/>
  <c r="BA40" i="19"/>
  <c r="Q43" i="19"/>
  <c r="P43" i="19"/>
  <c r="O43" i="19"/>
  <c r="BB38" i="19"/>
  <c r="BA38" i="19"/>
  <c r="Q41" i="19"/>
  <c r="P41" i="19"/>
  <c r="O41" i="19"/>
  <c r="BE28" i="19"/>
  <c r="BI28" i="19" s="1"/>
  <c r="BD28" i="19"/>
  <c r="BC28" i="19"/>
  <c r="BB32" i="19"/>
  <c r="BA32" i="19"/>
  <c r="Q57" i="19"/>
  <c r="P57" i="19"/>
  <c r="O57" i="19"/>
  <c r="BB58" i="19"/>
  <c r="BA58" i="19"/>
  <c r="Q150" i="19"/>
  <c r="P150" i="19"/>
  <c r="O150" i="19"/>
  <c r="BB56" i="19"/>
  <c r="BA56" i="19"/>
  <c r="Q59" i="19"/>
  <c r="P59" i="19"/>
  <c r="O59" i="19"/>
  <c r="BE24" i="3"/>
  <c r="BI24" i="3" s="1"/>
  <c r="BD24" i="3"/>
  <c r="BC24" i="3"/>
  <c r="BB28" i="3"/>
  <c r="BA28" i="3"/>
  <c r="Q48" i="3"/>
  <c r="P48" i="3"/>
  <c r="O48" i="3"/>
  <c r="BB49" i="3"/>
  <c r="BA49" i="3"/>
  <c r="Q135" i="3"/>
  <c r="P135" i="3"/>
  <c r="O135" i="3"/>
  <c r="BB47" i="3"/>
  <c r="BA47" i="3"/>
  <c r="Q50" i="3"/>
  <c r="P50" i="3"/>
  <c r="O50" i="3"/>
  <c r="AZ31" i="15"/>
  <c r="AY31" i="15"/>
  <c r="P34" i="15"/>
  <c r="O34" i="15"/>
  <c r="N34" i="15"/>
  <c r="AZ29" i="15"/>
  <c r="AY29" i="15"/>
  <c r="P32" i="15"/>
  <c r="O32" i="15"/>
  <c r="N32" i="15"/>
  <c r="BC24" i="15"/>
  <c r="BG24" i="15" s="1"/>
  <c r="BB24" i="15"/>
  <c r="BA24" i="15"/>
  <c r="AZ28" i="15"/>
  <c r="AY28" i="15"/>
  <c r="P48" i="15"/>
  <c r="O48" i="15"/>
  <c r="N48" i="15"/>
  <c r="AZ49" i="15"/>
  <c r="AY49" i="15"/>
  <c r="P135" i="15"/>
  <c r="O135" i="15"/>
  <c r="N135" i="15"/>
  <c r="AZ47" i="15"/>
  <c r="AY47" i="15"/>
  <c r="P50" i="15"/>
  <c r="O50" i="15"/>
  <c r="N50" i="15"/>
  <c r="F139" i="14"/>
  <c r="J139" i="14" s="1"/>
  <c r="R136" i="14"/>
  <c r="T136" i="14" s="1"/>
  <c r="U136" i="14" s="1"/>
  <c r="W136" i="14" s="1"/>
  <c r="X136" i="14" s="1"/>
  <c r="Y136" i="14" s="1"/>
  <c r="Z136" i="14" s="1"/>
  <c r="AA136" i="14" s="1"/>
  <c r="AC136" i="14" s="1"/>
  <c r="AE136" i="14" s="1"/>
  <c r="AG136" i="14" s="1"/>
  <c r="AH136" i="14" s="1"/>
  <c r="AI136" i="14" s="1"/>
  <c r="AJ136" i="14" s="1"/>
  <c r="AL136" i="14" s="1"/>
  <c r="AM136" i="14" s="1"/>
  <c r="AN136" i="14" s="1"/>
  <c r="AO136" i="14" s="1"/>
  <c r="AQ136" i="14" s="1"/>
  <c r="AS136" i="14" s="1"/>
  <c r="AU136" i="14" s="1"/>
  <c r="AV136" i="14" s="1"/>
  <c r="AW136" i="14" s="1"/>
  <c r="R135" i="14"/>
  <c r="T135" i="14" s="1"/>
  <c r="U135" i="14" s="1"/>
  <c r="W135" i="14" s="1"/>
  <c r="X135" i="14" s="1"/>
  <c r="Y135" i="14" s="1"/>
  <c r="Z135" i="14" s="1"/>
  <c r="AA135" i="14" s="1"/>
  <c r="AC135" i="14" s="1"/>
  <c r="AE135" i="14" s="1"/>
  <c r="AG135" i="14" s="1"/>
  <c r="AH135" i="14" s="1"/>
  <c r="AI135" i="14" s="1"/>
  <c r="AJ135" i="14" s="1"/>
  <c r="AL135" i="14" s="1"/>
  <c r="AM135" i="14" s="1"/>
  <c r="AN135" i="14" s="1"/>
  <c r="AO135" i="14" s="1"/>
  <c r="AQ135" i="14" s="1"/>
  <c r="AS135" i="14" s="1"/>
  <c r="AU135" i="14" s="1"/>
  <c r="AV135" i="14" s="1"/>
  <c r="AW135" i="14" s="1"/>
  <c r="F138" i="14"/>
  <c r="J138" i="14" s="1"/>
  <c r="BA49" i="14"/>
  <c r="AZ49" i="14"/>
  <c r="BB24" i="14"/>
  <c r="BF24" i="14" s="1"/>
  <c r="AZ24" i="14"/>
  <c r="BA24" i="14"/>
  <c r="F137" i="14"/>
  <c r="J137" i="14" s="1"/>
  <c r="R48" i="14"/>
  <c r="T48" i="14" s="1"/>
  <c r="U48" i="14" s="1"/>
  <c r="W48" i="14" s="1"/>
  <c r="X48" i="14" s="1"/>
  <c r="Y48" i="14" s="1"/>
  <c r="Z48" i="14" s="1"/>
  <c r="AA48" i="14" s="1"/>
  <c r="AC48" i="14" s="1"/>
  <c r="AE48" i="14" s="1"/>
  <c r="AG48" i="14" s="1"/>
  <c r="AH48" i="14" s="1"/>
  <c r="AI48" i="14" s="1"/>
  <c r="AJ48" i="14" s="1"/>
  <c r="AL48" i="14" s="1"/>
  <c r="AM48" i="14" s="1"/>
  <c r="AN48" i="14" s="1"/>
  <c r="AO48" i="14" s="1"/>
  <c r="AQ48" i="14" s="1"/>
  <c r="AS48" i="14" s="1"/>
  <c r="AU48" i="14" s="1"/>
  <c r="AV48" i="14" s="1"/>
  <c r="AW48" i="14" s="1"/>
  <c r="AY34" i="14"/>
  <c r="AX34" i="14"/>
  <c r="BB50" i="14"/>
  <c r="BF50" i="14" s="1"/>
  <c r="BA50" i="14"/>
  <c r="AZ50" i="14"/>
  <c r="P118" i="14"/>
  <c r="O118" i="14"/>
  <c r="N118" i="14"/>
  <c r="AY29" i="14"/>
  <c r="AX29" i="14"/>
  <c r="BA28" i="14"/>
  <c r="AZ28" i="14"/>
  <c r="O32" i="14"/>
  <c r="N32" i="14"/>
  <c r="P32" i="14"/>
  <c r="AG104" i="7"/>
  <c r="AH104" i="7" s="1"/>
  <c r="AI104" i="7" s="1"/>
  <c r="AK104" i="7" s="1"/>
  <c r="AL104" i="7" s="1"/>
  <c r="AP104" i="7" s="1"/>
  <c r="AR104" i="7" s="1"/>
  <c r="AG40" i="7"/>
  <c r="AH40" i="7" s="1"/>
  <c r="AI40" i="7" s="1"/>
  <c r="AK40" i="7" s="1"/>
  <c r="AL40" i="7" s="1"/>
  <c r="AP40" i="7" s="1"/>
  <c r="AR40" i="7" s="1"/>
  <c r="AG48" i="7"/>
  <c r="AH48" i="7" s="1"/>
  <c r="AI48" i="7" s="1"/>
  <c r="AK48" i="7" s="1"/>
  <c r="AL48" i="7" s="1"/>
  <c r="AP48" i="7" s="1"/>
  <c r="AR48" i="7" s="1"/>
  <c r="AG75" i="7"/>
  <c r="AH75" i="7" s="1"/>
  <c r="AI75" i="7" s="1"/>
  <c r="AK75" i="7" s="1"/>
  <c r="AL75" i="7" s="1"/>
  <c r="AP75" i="7" s="1"/>
  <c r="AG11" i="7"/>
  <c r="AH11" i="7" s="1"/>
  <c r="AI11" i="7" s="1"/>
  <c r="AK11" i="7" s="1"/>
  <c r="AL11" i="7" s="1"/>
  <c r="AP11" i="7" s="1"/>
  <c r="AQ11" i="7" s="1"/>
  <c r="AG30" i="7"/>
  <c r="AH30" i="7" s="1"/>
  <c r="AI30" i="7" s="1"/>
  <c r="AK30" i="7" s="1"/>
  <c r="AL30" i="7" s="1"/>
  <c r="AP30" i="7" s="1"/>
  <c r="AQ30" i="7" s="1"/>
  <c r="AG106" i="7"/>
  <c r="AH106" i="7" s="1"/>
  <c r="AI106" i="7" s="1"/>
  <c r="AK106" i="7" s="1"/>
  <c r="AL106" i="7" s="1"/>
  <c r="AP106" i="7" s="1"/>
  <c r="AQ106" i="7" s="1"/>
  <c r="AG55" i="7"/>
  <c r="AH55" i="7" s="1"/>
  <c r="AI55" i="7" s="1"/>
  <c r="AK55" i="7" s="1"/>
  <c r="AL55" i="7" s="1"/>
  <c r="AP55" i="7" s="1"/>
  <c r="AR55" i="7" s="1"/>
  <c r="AG36" i="7"/>
  <c r="AH36" i="7" s="1"/>
  <c r="AI36" i="7" s="1"/>
  <c r="AK36" i="7" s="1"/>
  <c r="AL36" i="7" s="1"/>
  <c r="AP36" i="7" s="1"/>
  <c r="AR36" i="7" s="1"/>
  <c r="AG69" i="7"/>
  <c r="AH69" i="7" s="1"/>
  <c r="AI69" i="7" s="1"/>
  <c r="AK69" i="7" s="1"/>
  <c r="AL69" i="7" s="1"/>
  <c r="AP69" i="7" s="1"/>
  <c r="AQ69" i="7" s="1"/>
  <c r="AG41" i="7"/>
  <c r="AH41" i="7" s="1"/>
  <c r="AI41" i="7" s="1"/>
  <c r="AK41" i="7" s="1"/>
  <c r="AL41" i="7" s="1"/>
  <c r="AP41" i="7" s="1"/>
  <c r="AQ41" i="7" s="1"/>
  <c r="AG94" i="7"/>
  <c r="AH94" i="7" s="1"/>
  <c r="AI94" i="7" s="1"/>
  <c r="AK94" i="7" s="1"/>
  <c r="AL94" i="7" s="1"/>
  <c r="AP94" i="7" s="1"/>
  <c r="AR94" i="7" s="1"/>
  <c r="AG115" i="7"/>
  <c r="AH115" i="7" s="1"/>
  <c r="AI115" i="7" s="1"/>
  <c r="AK115" i="7" s="1"/>
  <c r="AL115" i="7" s="1"/>
  <c r="AP115" i="7" s="1"/>
  <c r="AR115" i="7" s="1"/>
  <c r="AG82" i="7"/>
  <c r="AH82" i="7" s="1"/>
  <c r="AI82" i="7" s="1"/>
  <c r="AK82" i="7" s="1"/>
  <c r="AL82" i="7" s="1"/>
  <c r="AP82" i="7" s="1"/>
  <c r="AQ82" i="7" s="1"/>
  <c r="AG67" i="7"/>
  <c r="AH67" i="7" s="1"/>
  <c r="AI67" i="7" s="1"/>
  <c r="AK67" i="7" s="1"/>
  <c r="AL67" i="7" s="1"/>
  <c r="AP67" i="7" s="1"/>
  <c r="AR67" i="7" s="1"/>
  <c r="AG22" i="7"/>
  <c r="AH22" i="7" s="1"/>
  <c r="AI22" i="7" s="1"/>
  <c r="AK22" i="7" s="1"/>
  <c r="AL22" i="7" s="1"/>
  <c r="AP22" i="7" s="1"/>
  <c r="AR22" i="7" s="1"/>
  <c r="AG96" i="7"/>
  <c r="AH96" i="7" s="1"/>
  <c r="AI96" i="7" s="1"/>
  <c r="AK96" i="7" s="1"/>
  <c r="AL96" i="7" s="1"/>
  <c r="AP96" i="7" s="1"/>
  <c r="AQ96" i="7" s="1"/>
  <c r="AG105" i="7"/>
  <c r="AH105" i="7" s="1"/>
  <c r="AI105" i="7" s="1"/>
  <c r="AK105" i="7" s="1"/>
  <c r="AL105" i="7" s="1"/>
  <c r="AP105" i="7" s="1"/>
  <c r="AQ105" i="7" s="1"/>
  <c r="AG95" i="7"/>
  <c r="AH95" i="7" s="1"/>
  <c r="AI95" i="7" s="1"/>
  <c r="AK95" i="7" s="1"/>
  <c r="AL95" i="7" s="1"/>
  <c r="AP95" i="7" s="1"/>
  <c r="AQ95" i="7" s="1"/>
  <c r="AG51" i="7"/>
  <c r="AH51" i="7" s="1"/>
  <c r="AI51" i="7" s="1"/>
  <c r="AK51" i="7" s="1"/>
  <c r="AL51" i="7" s="1"/>
  <c r="AP51" i="7" s="1"/>
  <c r="AQ51" i="7" s="1"/>
  <c r="AG32" i="7"/>
  <c r="AH32" i="7" s="1"/>
  <c r="AI32" i="7" s="1"/>
  <c r="AK32" i="7" s="1"/>
  <c r="AL32" i="7" s="1"/>
  <c r="AP32" i="7" s="1"/>
  <c r="AQ32" i="7" s="1"/>
  <c r="AG107" i="7"/>
  <c r="AH107" i="7" s="1"/>
  <c r="AI107" i="7" s="1"/>
  <c r="AK107" i="7" s="1"/>
  <c r="AL107" i="7" s="1"/>
  <c r="AP107" i="7" s="1"/>
  <c r="AR107" i="7" s="1"/>
  <c r="AG122" i="7"/>
  <c r="AH122" i="7" s="1"/>
  <c r="AI122" i="7" s="1"/>
  <c r="AK122" i="7" s="1"/>
  <c r="AL122" i="7" s="1"/>
  <c r="AP122" i="7" s="1"/>
  <c r="AR122" i="7" s="1"/>
  <c r="AG101" i="7"/>
  <c r="AH101" i="7" s="1"/>
  <c r="AI101" i="7" s="1"/>
  <c r="AK101" i="7" s="1"/>
  <c r="AL101" i="7" s="1"/>
  <c r="AP101" i="7" s="1"/>
  <c r="AR101" i="7" s="1"/>
  <c r="AG45" i="7"/>
  <c r="AH45" i="7" s="1"/>
  <c r="AI45" i="7" s="1"/>
  <c r="AK45" i="7" s="1"/>
  <c r="AL45" i="7" s="1"/>
  <c r="AP45" i="7" s="1"/>
  <c r="AR45" i="7" s="1"/>
  <c r="AG52" i="7"/>
  <c r="AH52" i="7" s="1"/>
  <c r="AI52" i="7" s="1"/>
  <c r="AK52" i="7" s="1"/>
  <c r="AL52" i="7" s="1"/>
  <c r="AP52" i="7" s="1"/>
  <c r="AQ52" i="7" s="1"/>
  <c r="AG17" i="7"/>
  <c r="AH17" i="7" s="1"/>
  <c r="AI17" i="7" s="1"/>
  <c r="AK17" i="7" s="1"/>
  <c r="AL17" i="7" s="1"/>
  <c r="AP17" i="7" s="1"/>
  <c r="AQ17" i="7" s="1"/>
  <c r="AG19" i="7"/>
  <c r="AH19" i="7" s="1"/>
  <c r="AI19" i="7" s="1"/>
  <c r="AK19" i="7" s="1"/>
  <c r="AL19" i="7" s="1"/>
  <c r="AP19" i="7" s="1"/>
  <c r="AQ19" i="7" s="1"/>
  <c r="AG79" i="7"/>
  <c r="AH79" i="7" s="1"/>
  <c r="AI79" i="7" s="1"/>
  <c r="AK79" i="7" s="1"/>
  <c r="AL79" i="7" s="1"/>
  <c r="AP79" i="7" s="1"/>
  <c r="AQ79" i="7" s="1"/>
  <c r="AG71" i="7"/>
  <c r="AH71" i="7" s="1"/>
  <c r="AI71" i="7" s="1"/>
  <c r="AK71" i="7" s="1"/>
  <c r="AL71" i="7" s="1"/>
  <c r="AP71" i="7" s="1"/>
  <c r="AR71" i="7" s="1"/>
  <c r="AG125" i="7"/>
  <c r="AH125" i="7" s="1"/>
  <c r="AI125" i="7" s="1"/>
  <c r="AK125" i="7" s="1"/>
  <c r="AL125" i="7" s="1"/>
  <c r="AP125" i="7" s="1"/>
  <c r="AR125" i="7" s="1"/>
  <c r="AG14" i="7"/>
  <c r="AH14" i="7" s="1"/>
  <c r="AI14" i="7" s="1"/>
  <c r="AK14" i="7" s="1"/>
  <c r="AL14" i="7" s="1"/>
  <c r="AP14" i="7" s="1"/>
  <c r="AR14" i="7" s="1"/>
  <c r="AG92" i="7"/>
  <c r="AH92" i="7" s="1"/>
  <c r="AI92" i="7" s="1"/>
  <c r="AK92" i="7" s="1"/>
  <c r="AL92" i="7" s="1"/>
  <c r="AP92" i="7" s="1"/>
  <c r="AR92" i="7" s="1"/>
  <c r="AG77" i="7"/>
  <c r="AH77" i="7" s="1"/>
  <c r="AI77" i="7" s="1"/>
  <c r="AK77" i="7" s="1"/>
  <c r="AL77" i="7" s="1"/>
  <c r="AP77" i="7" s="1"/>
  <c r="AG49" i="7"/>
  <c r="AH49" i="7" s="1"/>
  <c r="AI49" i="7" s="1"/>
  <c r="AK49" i="7" s="1"/>
  <c r="AL49" i="7" s="1"/>
  <c r="AP49" i="7" s="1"/>
  <c r="AQ49" i="7" s="1"/>
  <c r="AG43" i="7"/>
  <c r="AH43" i="7" s="1"/>
  <c r="AI43" i="7" s="1"/>
  <c r="AK43" i="7" s="1"/>
  <c r="AL43" i="7" s="1"/>
  <c r="AP43" i="7" s="1"/>
  <c r="AR43" i="7" s="1"/>
  <c r="AG102" i="7"/>
  <c r="AH102" i="7" s="1"/>
  <c r="AI102" i="7" s="1"/>
  <c r="AK102" i="7" s="1"/>
  <c r="AL102" i="7" s="1"/>
  <c r="AP102" i="7" s="1"/>
  <c r="AR102" i="7" s="1"/>
  <c r="AG87" i="7"/>
  <c r="AH87" i="7" s="1"/>
  <c r="AI87" i="7" s="1"/>
  <c r="AK87" i="7" s="1"/>
  <c r="AL87" i="7" s="1"/>
  <c r="AP87" i="7" s="1"/>
  <c r="AR87" i="7" s="1"/>
  <c r="AG3" i="7"/>
  <c r="AH3" i="7" s="1"/>
  <c r="AI3" i="7" s="1"/>
  <c r="AK3" i="7" s="1"/>
  <c r="AL3" i="7" s="1"/>
  <c r="AP3" i="7" s="1"/>
  <c r="AR3" i="7" s="1"/>
  <c r="AG127" i="7"/>
  <c r="AH127" i="7" s="1"/>
  <c r="AI127" i="7" s="1"/>
  <c r="AK127" i="7" s="1"/>
  <c r="AL127" i="7" s="1"/>
  <c r="AP127" i="7" s="1"/>
  <c r="AR127" i="7" s="1"/>
  <c r="AG72" i="7"/>
  <c r="AH72" i="7" s="1"/>
  <c r="AI72" i="7" s="1"/>
  <c r="AK72" i="7" s="1"/>
  <c r="AL72" i="7" s="1"/>
  <c r="AP72" i="7" s="1"/>
  <c r="AQ72" i="7" s="1"/>
  <c r="AG42" i="7"/>
  <c r="AH42" i="7" s="1"/>
  <c r="AI42" i="7" s="1"/>
  <c r="AK42" i="7" s="1"/>
  <c r="AL42" i="7" s="1"/>
  <c r="AP42" i="7" s="1"/>
  <c r="AQ42" i="7" s="1"/>
  <c r="AG39" i="7"/>
  <c r="AH39" i="7" s="1"/>
  <c r="AI39" i="7" s="1"/>
  <c r="AK39" i="7" s="1"/>
  <c r="AL39" i="7" s="1"/>
  <c r="AP39" i="7" s="1"/>
  <c r="AR39" i="7" s="1"/>
  <c r="AG63" i="7"/>
  <c r="AH63" i="7" s="1"/>
  <c r="AI63" i="7" s="1"/>
  <c r="AK63" i="7" s="1"/>
  <c r="AL63" i="7" s="1"/>
  <c r="AP63" i="7" s="1"/>
  <c r="AR63" i="7" s="1"/>
  <c r="AG111" i="7"/>
  <c r="AH111" i="7" s="1"/>
  <c r="AI111" i="7" s="1"/>
  <c r="AK111" i="7" s="1"/>
  <c r="AL111" i="7" s="1"/>
  <c r="AP111" i="7" s="1"/>
  <c r="AQ111" i="7" s="1"/>
  <c r="AG90" i="7"/>
  <c r="AH90" i="7" s="1"/>
  <c r="AI90" i="7" s="1"/>
  <c r="AK90" i="7" s="1"/>
  <c r="AL90" i="7" s="1"/>
  <c r="AP90" i="7" s="1"/>
  <c r="AR90" i="7" s="1"/>
  <c r="AG76" i="7"/>
  <c r="AH76" i="7" s="1"/>
  <c r="AI76" i="7" s="1"/>
  <c r="AK76" i="7" s="1"/>
  <c r="AL76" i="7" s="1"/>
  <c r="AP76" i="7" s="1"/>
  <c r="AR76" i="7" s="1"/>
  <c r="AG99" i="7"/>
  <c r="AH99" i="7" s="1"/>
  <c r="AI99" i="7" s="1"/>
  <c r="AK99" i="7" s="1"/>
  <c r="AL99" i="7" s="1"/>
  <c r="AP99" i="7" s="1"/>
  <c r="AR99" i="7" s="1"/>
  <c r="AG68" i="7"/>
  <c r="AH68" i="7" s="1"/>
  <c r="AI68" i="7" s="1"/>
  <c r="AK68" i="7" s="1"/>
  <c r="AL68" i="7" s="1"/>
  <c r="AP68" i="7" s="1"/>
  <c r="AQ68" i="7" s="1"/>
  <c r="AG4" i="7"/>
  <c r="AH4" i="7" s="1"/>
  <c r="AI4" i="7" s="1"/>
  <c r="AK4" i="7" s="1"/>
  <c r="AL4" i="7" s="1"/>
  <c r="AP4" i="7" s="1"/>
  <c r="AQ4" i="7" s="1"/>
  <c r="AG16" i="7"/>
  <c r="AH16" i="7" s="1"/>
  <c r="AI16" i="7" s="1"/>
  <c r="AK16" i="7" s="1"/>
  <c r="AL16" i="7" s="1"/>
  <c r="AP16" i="7" s="1"/>
  <c r="AQ16" i="7" s="1"/>
  <c r="AG113" i="7"/>
  <c r="AH113" i="7" s="1"/>
  <c r="AI113" i="7" s="1"/>
  <c r="AK113" i="7" s="1"/>
  <c r="AL113" i="7" s="1"/>
  <c r="AP113" i="7" s="1"/>
  <c r="AR113" i="7" s="1"/>
  <c r="AG97" i="7"/>
  <c r="AH97" i="7" s="1"/>
  <c r="AI97" i="7" s="1"/>
  <c r="AK97" i="7" s="1"/>
  <c r="AL97" i="7" s="1"/>
  <c r="AP97" i="7" s="1"/>
  <c r="AQ97" i="7" s="1"/>
  <c r="AG13" i="7"/>
  <c r="AH13" i="7" s="1"/>
  <c r="AI13" i="7" s="1"/>
  <c r="AK13" i="7" s="1"/>
  <c r="AL13" i="7" s="1"/>
  <c r="AP13" i="7" s="1"/>
  <c r="AR13" i="7" s="1"/>
  <c r="AG56" i="7"/>
  <c r="AH56" i="7" s="1"/>
  <c r="AI56" i="7" s="1"/>
  <c r="AK56" i="7" s="1"/>
  <c r="AL56" i="7" s="1"/>
  <c r="AP56" i="7" s="1"/>
  <c r="AR56" i="7" s="1"/>
  <c r="AG21" i="7"/>
  <c r="AH21" i="7" s="1"/>
  <c r="AI21" i="7" s="1"/>
  <c r="AK21" i="7" s="1"/>
  <c r="AL21" i="7" s="1"/>
  <c r="AP21" i="7" s="1"/>
  <c r="AR21" i="7" s="1"/>
  <c r="AG117" i="7"/>
  <c r="AH117" i="7" s="1"/>
  <c r="AI117" i="7" s="1"/>
  <c r="AK117" i="7" s="1"/>
  <c r="AL117" i="7" s="1"/>
  <c r="AP117" i="7" s="1"/>
  <c r="AQ117" i="7" s="1"/>
  <c r="AG46" i="7"/>
  <c r="AH46" i="7" s="1"/>
  <c r="AI46" i="7" s="1"/>
  <c r="AK46" i="7" s="1"/>
  <c r="AL46" i="7" s="1"/>
  <c r="AP46" i="7" s="1"/>
  <c r="AR46" i="7" s="1"/>
  <c r="AG6" i="7"/>
  <c r="AH6" i="7" s="1"/>
  <c r="AI6" i="7" s="1"/>
  <c r="AK6" i="7" s="1"/>
  <c r="AL6" i="7" s="1"/>
  <c r="AP6" i="7" s="1"/>
  <c r="AR6" i="7" s="1"/>
  <c r="AG65" i="7"/>
  <c r="AH65" i="7" s="1"/>
  <c r="AI65" i="7" s="1"/>
  <c r="AK65" i="7" s="1"/>
  <c r="AL65" i="7" s="1"/>
  <c r="AP65" i="7" s="1"/>
  <c r="AR65" i="7" s="1"/>
  <c r="AG29" i="7"/>
  <c r="AH29" i="7" s="1"/>
  <c r="AI29" i="7" s="1"/>
  <c r="AK29" i="7" s="1"/>
  <c r="AL29" i="7" s="1"/>
  <c r="AP29" i="7" s="1"/>
  <c r="AR29" i="7" s="1"/>
  <c r="AG28" i="7"/>
  <c r="AH28" i="7" s="1"/>
  <c r="AI28" i="7" s="1"/>
  <c r="AK28" i="7" s="1"/>
  <c r="AL28" i="7" s="1"/>
  <c r="AP28" i="7" s="1"/>
  <c r="AQ28" i="7" s="1"/>
  <c r="AG60" i="7"/>
  <c r="AH60" i="7" s="1"/>
  <c r="AI60" i="7" s="1"/>
  <c r="AK60" i="7" s="1"/>
  <c r="AL60" i="7" s="1"/>
  <c r="AP60" i="7" s="1"/>
  <c r="AQ60" i="7" s="1"/>
  <c r="AG109" i="7"/>
  <c r="AH109" i="7" s="1"/>
  <c r="AI109" i="7" s="1"/>
  <c r="AK109" i="7" s="1"/>
  <c r="AL109" i="7" s="1"/>
  <c r="AP109" i="7" s="1"/>
  <c r="AQ109" i="7" s="1"/>
  <c r="AG88" i="7"/>
  <c r="AH88" i="7" s="1"/>
  <c r="AI88" i="7" s="1"/>
  <c r="AK88" i="7" s="1"/>
  <c r="AL88" i="7" s="1"/>
  <c r="AP88" i="7" s="1"/>
  <c r="AR88" i="7" s="1"/>
  <c r="AG103" i="7"/>
  <c r="AH103" i="7" s="1"/>
  <c r="AI103" i="7" s="1"/>
  <c r="AK103" i="7" s="1"/>
  <c r="AL103" i="7" s="1"/>
  <c r="AP103" i="7" s="1"/>
  <c r="AQ103" i="7" s="1"/>
  <c r="AG26" i="7"/>
  <c r="AH26" i="7" s="1"/>
  <c r="AI26" i="7" s="1"/>
  <c r="AK26" i="7" s="1"/>
  <c r="AL26" i="7" s="1"/>
  <c r="AP26" i="7" s="1"/>
  <c r="AQ26" i="7" s="1"/>
  <c r="AG73" i="7"/>
  <c r="AH73" i="7" s="1"/>
  <c r="AI73" i="7" s="1"/>
  <c r="AK73" i="7" s="1"/>
  <c r="AL73" i="7" s="1"/>
  <c r="AP73" i="7" s="1"/>
  <c r="AR73" i="7" s="1"/>
  <c r="AG54" i="7"/>
  <c r="AH54" i="7" s="1"/>
  <c r="AI54" i="7" s="1"/>
  <c r="AK54" i="7" s="1"/>
  <c r="AL54" i="7" s="1"/>
  <c r="AP54" i="7" s="1"/>
  <c r="AR54" i="7" s="1"/>
  <c r="AG124" i="7"/>
  <c r="AH124" i="7" s="1"/>
  <c r="AI124" i="7" s="1"/>
  <c r="AK124" i="7" s="1"/>
  <c r="AL124" i="7" s="1"/>
  <c r="AP124" i="7" s="1"/>
  <c r="AQ124" i="7" s="1"/>
  <c r="AG23" i="7"/>
  <c r="AH23" i="7" s="1"/>
  <c r="AI23" i="7" s="1"/>
  <c r="AK23" i="7" s="1"/>
  <c r="AL23" i="7" s="1"/>
  <c r="AP23" i="7" s="1"/>
  <c r="AR23" i="7" s="1"/>
  <c r="AG74" i="7"/>
  <c r="AH74" i="7" s="1"/>
  <c r="AI74" i="7" s="1"/>
  <c r="AK74" i="7" s="1"/>
  <c r="AL74" i="7" s="1"/>
  <c r="AP74" i="7" s="1"/>
  <c r="AR74" i="7" s="1"/>
  <c r="AG85" i="7"/>
  <c r="AH85" i="7" s="1"/>
  <c r="AI85" i="7" s="1"/>
  <c r="AK85" i="7" s="1"/>
  <c r="AL85" i="7" s="1"/>
  <c r="AP85" i="7" s="1"/>
  <c r="AQ85" i="7" s="1"/>
  <c r="AG59" i="7"/>
  <c r="AH59" i="7" s="1"/>
  <c r="AI59" i="7" s="1"/>
  <c r="AK59" i="7" s="1"/>
  <c r="AL59" i="7" s="1"/>
  <c r="AP59" i="7" s="1"/>
  <c r="AQ59" i="7" s="1"/>
  <c r="AG66" i="7"/>
  <c r="AH66" i="7" s="1"/>
  <c r="AI66" i="7" s="1"/>
  <c r="AK66" i="7" s="1"/>
  <c r="AL66" i="7" s="1"/>
  <c r="AP66" i="7" s="1"/>
  <c r="AR66" i="7" s="1"/>
  <c r="AG44" i="7"/>
  <c r="AH44" i="7" s="1"/>
  <c r="AI44" i="7" s="1"/>
  <c r="AK44" i="7" s="1"/>
  <c r="AL44" i="7" s="1"/>
  <c r="AP44" i="7" s="1"/>
  <c r="AR44" i="7" s="1"/>
  <c r="AG91" i="7"/>
  <c r="AH91" i="7" s="1"/>
  <c r="AI91" i="7" s="1"/>
  <c r="AK91" i="7" s="1"/>
  <c r="AL91" i="7" s="1"/>
  <c r="AP91" i="7" s="1"/>
  <c r="AQ91" i="7" s="1"/>
  <c r="AG80" i="7"/>
  <c r="AH80" i="7" s="1"/>
  <c r="AI80" i="7" s="1"/>
  <c r="AK80" i="7" s="1"/>
  <c r="AL80" i="7" s="1"/>
  <c r="AP80" i="7" s="1"/>
  <c r="AQ80" i="7" s="1"/>
  <c r="AG100" i="7"/>
  <c r="AH100" i="7" s="1"/>
  <c r="AI100" i="7" s="1"/>
  <c r="AK100" i="7" s="1"/>
  <c r="AL100" i="7" s="1"/>
  <c r="AP100" i="7" s="1"/>
  <c r="AQ100" i="7" s="1"/>
  <c r="AG12" i="7"/>
  <c r="AH12" i="7" s="1"/>
  <c r="AI12" i="7" s="1"/>
  <c r="AK12" i="7" s="1"/>
  <c r="AL12" i="7" s="1"/>
  <c r="AP12" i="7" s="1"/>
  <c r="AR12" i="7" s="1"/>
  <c r="AG58" i="7"/>
  <c r="AH58" i="7" s="1"/>
  <c r="AI58" i="7" s="1"/>
  <c r="AK58" i="7" s="1"/>
  <c r="AL58" i="7" s="1"/>
  <c r="AP58" i="7" s="1"/>
  <c r="AQ58" i="7" s="1"/>
  <c r="AG31" i="7"/>
  <c r="AH31" i="7" s="1"/>
  <c r="AI31" i="7" s="1"/>
  <c r="AK31" i="7" s="1"/>
  <c r="AL31" i="7" s="1"/>
  <c r="AP31" i="7" s="1"/>
  <c r="AQ31" i="7" s="1"/>
  <c r="AG126" i="7"/>
  <c r="AH126" i="7" s="1"/>
  <c r="AI126" i="7" s="1"/>
  <c r="AK126" i="7" s="1"/>
  <c r="AL126" i="7" s="1"/>
  <c r="AP126" i="7" s="1"/>
  <c r="AR126" i="7" s="1"/>
  <c r="AG5" i="7"/>
  <c r="AH5" i="7" s="1"/>
  <c r="AI5" i="7" s="1"/>
  <c r="AK5" i="7" s="1"/>
  <c r="AL5" i="7" s="1"/>
  <c r="AP5" i="7" s="1"/>
  <c r="AQ5" i="7" s="1"/>
  <c r="AG119" i="7"/>
  <c r="AH119" i="7" s="1"/>
  <c r="AI119" i="7" s="1"/>
  <c r="AK119" i="7" s="1"/>
  <c r="AL119" i="7" s="1"/>
  <c r="AP119" i="7" s="1"/>
  <c r="AR119" i="7" s="1"/>
  <c r="AG123" i="7"/>
  <c r="AH123" i="7" s="1"/>
  <c r="AI123" i="7" s="1"/>
  <c r="AK123" i="7" s="1"/>
  <c r="AL123" i="7" s="1"/>
  <c r="AP123" i="7" s="1"/>
  <c r="AR123" i="7" s="1"/>
  <c r="AG33" i="7"/>
  <c r="AH33" i="7" s="1"/>
  <c r="AI33" i="7" s="1"/>
  <c r="AK33" i="7" s="1"/>
  <c r="AL33" i="7" s="1"/>
  <c r="AP33" i="7" s="1"/>
  <c r="AR33" i="7" s="1"/>
  <c r="AG8" i="7"/>
  <c r="AH8" i="7" s="1"/>
  <c r="AI8" i="7" s="1"/>
  <c r="AK8" i="7" s="1"/>
  <c r="AL8" i="7" s="1"/>
  <c r="AP8" i="7" s="1"/>
  <c r="AR8" i="7" s="1"/>
  <c r="AG57" i="7"/>
  <c r="AH57" i="7" s="1"/>
  <c r="AI57" i="7" s="1"/>
  <c r="AK57" i="7" s="1"/>
  <c r="AL57" i="7" s="1"/>
  <c r="AP57" i="7" s="1"/>
  <c r="AQ57" i="7" s="1"/>
  <c r="AG89" i="7"/>
  <c r="AH89" i="7" s="1"/>
  <c r="AI89" i="7" s="1"/>
  <c r="AK89" i="7" s="1"/>
  <c r="AL89" i="7" s="1"/>
  <c r="AP89" i="7" s="1"/>
  <c r="AR89" i="7" s="1"/>
  <c r="AG110" i="7"/>
  <c r="AH110" i="7" s="1"/>
  <c r="AI110" i="7" s="1"/>
  <c r="AK110" i="7" s="1"/>
  <c r="AL110" i="7" s="1"/>
  <c r="AP110" i="7" s="1"/>
  <c r="AQ110" i="7" s="1"/>
  <c r="AG120" i="7"/>
  <c r="AH120" i="7" s="1"/>
  <c r="AI120" i="7" s="1"/>
  <c r="AK120" i="7" s="1"/>
  <c r="AL120" i="7" s="1"/>
  <c r="AP120" i="7" s="1"/>
  <c r="AQ120" i="7" s="1"/>
  <c r="AG70" i="7"/>
  <c r="AH70" i="7" s="1"/>
  <c r="AI70" i="7" s="1"/>
  <c r="AK70" i="7" s="1"/>
  <c r="AL70" i="7" s="1"/>
  <c r="AP70" i="7" s="1"/>
  <c r="AQ70" i="7" s="1"/>
  <c r="AG78" i="7"/>
  <c r="AH78" i="7" s="1"/>
  <c r="AI78" i="7" s="1"/>
  <c r="AK78" i="7" s="1"/>
  <c r="AL78" i="7" s="1"/>
  <c r="AP78" i="7" s="1"/>
  <c r="AR78" i="7" s="1"/>
  <c r="AG9" i="7"/>
  <c r="AH9" i="7" s="1"/>
  <c r="AI9" i="7" s="1"/>
  <c r="AK9" i="7" s="1"/>
  <c r="AL9" i="7" s="1"/>
  <c r="AP9" i="7" s="1"/>
  <c r="AR9" i="7" s="1"/>
  <c r="AG129" i="7"/>
  <c r="AH129" i="7" s="1"/>
  <c r="AI129" i="7" s="1"/>
  <c r="AK129" i="7" s="1"/>
  <c r="AL129" i="7" s="1"/>
  <c r="AP129" i="7" s="1"/>
  <c r="AQ129" i="7" s="1"/>
  <c r="AG108" i="7"/>
  <c r="AH108" i="7" s="1"/>
  <c r="AI108" i="7" s="1"/>
  <c r="AK108" i="7" s="1"/>
  <c r="AL108" i="7" s="1"/>
  <c r="AP108" i="7" s="1"/>
  <c r="AQ108" i="7" s="1"/>
  <c r="AG15" i="7"/>
  <c r="AH15" i="7" s="1"/>
  <c r="AI15" i="7" s="1"/>
  <c r="AK15" i="7" s="1"/>
  <c r="AL15" i="7" s="1"/>
  <c r="AP15" i="7" s="1"/>
  <c r="AQ15" i="7" s="1"/>
  <c r="AG86" i="7"/>
  <c r="AH86" i="7" s="1"/>
  <c r="AI86" i="7" s="1"/>
  <c r="AK86" i="7" s="1"/>
  <c r="AL86" i="7" s="1"/>
  <c r="AP86" i="7" s="1"/>
  <c r="AQ86" i="7" s="1"/>
  <c r="AG53" i="7"/>
  <c r="AH53" i="7" s="1"/>
  <c r="AI53" i="7" s="1"/>
  <c r="AK53" i="7" s="1"/>
  <c r="AL53" i="7" s="1"/>
  <c r="AP53" i="7" s="1"/>
  <c r="AQ53" i="7" s="1"/>
  <c r="AG114" i="7"/>
  <c r="AH114" i="7" s="1"/>
  <c r="AI114" i="7" s="1"/>
  <c r="AK114" i="7" s="1"/>
  <c r="AL114" i="7" s="1"/>
  <c r="AP114" i="7" s="1"/>
  <c r="AQ114" i="7" s="1"/>
  <c r="AG93" i="7"/>
  <c r="AH93" i="7" s="1"/>
  <c r="AI93" i="7" s="1"/>
  <c r="AK93" i="7" s="1"/>
  <c r="AL93" i="7" s="1"/>
  <c r="AP93" i="7" s="1"/>
  <c r="AR93" i="7" s="1"/>
  <c r="AG81" i="7"/>
  <c r="AH81" i="7" s="1"/>
  <c r="AI81" i="7" s="1"/>
  <c r="AK81" i="7" s="1"/>
  <c r="AL81" i="7" s="1"/>
  <c r="AP81" i="7" s="1"/>
  <c r="AR81" i="7" s="1"/>
  <c r="AG64" i="7"/>
  <c r="AH64" i="7" s="1"/>
  <c r="AI64" i="7" s="1"/>
  <c r="AK64" i="7" s="1"/>
  <c r="AL64" i="7" s="1"/>
  <c r="AP64" i="7" s="1"/>
  <c r="AQ64" i="7" s="1"/>
  <c r="AG47" i="7"/>
  <c r="AH47" i="7" s="1"/>
  <c r="AI47" i="7" s="1"/>
  <c r="AK47" i="7" s="1"/>
  <c r="AL47" i="7" s="1"/>
  <c r="AP47" i="7" s="1"/>
  <c r="AR47" i="7" s="1"/>
  <c r="AG38" i="7"/>
  <c r="AH38" i="7" s="1"/>
  <c r="AI38" i="7" s="1"/>
  <c r="AK38" i="7" s="1"/>
  <c r="AL38" i="7" s="1"/>
  <c r="AP38" i="7" s="1"/>
  <c r="AQ38" i="7" s="1"/>
  <c r="AG112" i="7"/>
  <c r="AH112" i="7" s="1"/>
  <c r="AI112" i="7" s="1"/>
  <c r="AK112" i="7" s="1"/>
  <c r="AL112" i="7" s="1"/>
  <c r="AP112" i="7" s="1"/>
  <c r="AQ112" i="7" s="1"/>
  <c r="AG50" i="7"/>
  <c r="AH50" i="7" s="1"/>
  <c r="AI50" i="7" s="1"/>
  <c r="AK50" i="7" s="1"/>
  <c r="AL50" i="7" s="1"/>
  <c r="AP50" i="7" s="1"/>
  <c r="AQ50" i="7" s="1"/>
  <c r="AG121" i="7"/>
  <c r="AH121" i="7" s="1"/>
  <c r="AI121" i="7" s="1"/>
  <c r="AK121" i="7" s="1"/>
  <c r="AL121" i="7" s="1"/>
  <c r="AP121" i="7" s="1"/>
  <c r="AR121" i="7" s="1"/>
  <c r="AG61" i="7"/>
  <c r="AH61" i="7" s="1"/>
  <c r="AI61" i="7" s="1"/>
  <c r="AK61" i="7" s="1"/>
  <c r="AL61" i="7" s="1"/>
  <c r="AP61" i="7" s="1"/>
  <c r="AQ61" i="7" s="1"/>
  <c r="AG2" i="7"/>
  <c r="AH2" i="7" s="1"/>
  <c r="AI2" i="7" s="1"/>
  <c r="AK2" i="7" s="1"/>
  <c r="AP2" i="7" s="1"/>
  <c r="AG37" i="7"/>
  <c r="AH37" i="7" s="1"/>
  <c r="AI37" i="7" s="1"/>
  <c r="AK37" i="7" s="1"/>
  <c r="AL37" i="7" s="1"/>
  <c r="AP37" i="7" s="1"/>
  <c r="AR37" i="7" s="1"/>
  <c r="AG98" i="7"/>
  <c r="AH98" i="7" s="1"/>
  <c r="AI98" i="7" s="1"/>
  <c r="AK98" i="7" s="1"/>
  <c r="AL98" i="7" s="1"/>
  <c r="AP98" i="7" s="1"/>
  <c r="AQ98" i="7" s="1"/>
  <c r="AG10" i="7"/>
  <c r="AH10" i="7" s="1"/>
  <c r="AI10" i="7" s="1"/>
  <c r="AK10" i="7" s="1"/>
  <c r="AL10" i="7" s="1"/>
  <c r="AP10" i="7" s="1"/>
  <c r="AQ10" i="7" s="1"/>
  <c r="AG118" i="7"/>
  <c r="AH118" i="7" s="1"/>
  <c r="AI118" i="7" s="1"/>
  <c r="AK118" i="7" s="1"/>
  <c r="AL118" i="7" s="1"/>
  <c r="AP118" i="7" s="1"/>
  <c r="AR118" i="7" s="1"/>
  <c r="AG25" i="7"/>
  <c r="AH25" i="7" s="1"/>
  <c r="AI25" i="7" s="1"/>
  <c r="AK25" i="7" s="1"/>
  <c r="AL25" i="7" s="1"/>
  <c r="AP25" i="7" s="1"/>
  <c r="AQ25" i="7" s="1"/>
  <c r="AG116" i="7"/>
  <c r="AH116" i="7" s="1"/>
  <c r="AI116" i="7" s="1"/>
  <c r="AK116" i="7" s="1"/>
  <c r="AL116" i="7" s="1"/>
  <c r="AP116" i="7" s="1"/>
  <c r="AQ116" i="7" s="1"/>
  <c r="AG24" i="7"/>
  <c r="AH24" i="7" s="1"/>
  <c r="AI24" i="7" s="1"/>
  <c r="AK24" i="7" s="1"/>
  <c r="AL24" i="7" s="1"/>
  <c r="AP24" i="7" s="1"/>
  <c r="AR24" i="7" s="1"/>
  <c r="AG7" i="7"/>
  <c r="AH7" i="7" s="1"/>
  <c r="AI7" i="7" s="1"/>
  <c r="AK7" i="7" s="1"/>
  <c r="AL7" i="7" s="1"/>
  <c r="AP7" i="7" s="1"/>
  <c r="AR7" i="7" s="1"/>
  <c r="AG34" i="7"/>
  <c r="AH34" i="7" s="1"/>
  <c r="AI34" i="7" s="1"/>
  <c r="AK34" i="7" s="1"/>
  <c r="AL34" i="7" s="1"/>
  <c r="AP34" i="7" s="1"/>
  <c r="AQ34" i="7" s="1"/>
  <c r="AG18" i="7"/>
  <c r="AH18" i="7" s="1"/>
  <c r="AI18" i="7" s="1"/>
  <c r="AK18" i="7" s="1"/>
  <c r="AL18" i="7" s="1"/>
  <c r="AP18" i="7" s="1"/>
  <c r="AR18" i="7" s="1"/>
  <c r="AG20" i="7"/>
  <c r="AH20" i="7" s="1"/>
  <c r="AI20" i="7" s="1"/>
  <c r="AK20" i="7" s="1"/>
  <c r="AL20" i="7" s="1"/>
  <c r="AP20" i="7" s="1"/>
  <c r="AR20" i="7" s="1"/>
  <c r="AG128" i="7"/>
  <c r="AH128" i="7" s="1"/>
  <c r="AI128" i="7" s="1"/>
  <c r="AK128" i="7" s="1"/>
  <c r="AL128" i="7" s="1"/>
  <c r="AP128" i="7" s="1"/>
  <c r="AR128" i="7" s="1"/>
  <c r="AG35" i="7"/>
  <c r="AH35" i="7" s="1"/>
  <c r="AI35" i="7" s="1"/>
  <c r="AK35" i="7" s="1"/>
  <c r="AL35" i="7" s="1"/>
  <c r="AP35" i="7" s="1"/>
  <c r="AQ35" i="7" s="1"/>
  <c r="AG83" i="7"/>
  <c r="AH83" i="7" s="1"/>
  <c r="AI83" i="7" s="1"/>
  <c r="AK83" i="7" s="1"/>
  <c r="AL83" i="7" s="1"/>
  <c r="AP83" i="7" s="1"/>
  <c r="AQ83" i="7" s="1"/>
  <c r="AG62" i="7"/>
  <c r="AH62" i="7" s="1"/>
  <c r="AI62" i="7" s="1"/>
  <c r="AK62" i="7" s="1"/>
  <c r="AL62" i="7" s="1"/>
  <c r="AP62" i="7" s="1"/>
  <c r="AQ62" i="7" s="1"/>
  <c r="AG27" i="7"/>
  <c r="AH27" i="7" s="1"/>
  <c r="AI27" i="7" s="1"/>
  <c r="AK27" i="7" s="1"/>
  <c r="AL27" i="7" s="1"/>
  <c r="AP27" i="7" s="1"/>
  <c r="AR27" i="7" s="1"/>
  <c r="AG84" i="7"/>
  <c r="AH84" i="7" s="1"/>
  <c r="AI84" i="7" s="1"/>
  <c r="AK84" i="7" s="1"/>
  <c r="AL84" i="7" s="1"/>
  <c r="AP84" i="7" s="1"/>
  <c r="AQ84" i="7" s="1"/>
  <c r="P35" i="3" l="1"/>
  <c r="O35" i="3"/>
  <c r="BB32" i="3"/>
  <c r="BA32" i="3"/>
  <c r="AR77" i="7"/>
  <c r="AQ77" i="7"/>
  <c r="AZ28" i="22"/>
  <c r="BA28" i="22"/>
  <c r="F137" i="22"/>
  <c r="J137" i="22" s="1"/>
  <c r="R48" i="22"/>
  <c r="T48" i="22" s="1"/>
  <c r="U48" i="22" s="1"/>
  <c r="W48" i="22" s="1"/>
  <c r="X48" i="22" s="1"/>
  <c r="Y48" i="22" s="1"/>
  <c r="Z48" i="22" s="1"/>
  <c r="AA48" i="22" s="1"/>
  <c r="AC48" i="22" s="1"/>
  <c r="AE48" i="22" s="1"/>
  <c r="AG48" i="22" s="1"/>
  <c r="AH48" i="22" s="1"/>
  <c r="AI48" i="22" s="1"/>
  <c r="AJ48" i="22" s="1"/>
  <c r="AL48" i="22" s="1"/>
  <c r="AM48" i="22" s="1"/>
  <c r="AN48" i="22" s="1"/>
  <c r="AO48" i="22" s="1"/>
  <c r="AQ48" i="22" s="1"/>
  <c r="AS48" i="22" s="1"/>
  <c r="AU48" i="22" s="1"/>
  <c r="AV48" i="22" s="1"/>
  <c r="AW48" i="22" s="1"/>
  <c r="AZ29" i="22"/>
  <c r="BA29" i="22"/>
  <c r="R32" i="22"/>
  <c r="T32" i="22" s="1"/>
  <c r="U32" i="22" s="1"/>
  <c r="W32" i="22" s="1"/>
  <c r="X32" i="22" s="1"/>
  <c r="Y32" i="22" s="1"/>
  <c r="Z32" i="22" s="1"/>
  <c r="AA32" i="22" s="1"/>
  <c r="AC32" i="22" s="1"/>
  <c r="AE32" i="22" s="1"/>
  <c r="AG32" i="22" s="1"/>
  <c r="AH32" i="22" s="1"/>
  <c r="AI32" i="22" s="1"/>
  <c r="AJ32" i="22" s="1"/>
  <c r="AL32" i="22" s="1"/>
  <c r="AM32" i="22" s="1"/>
  <c r="AN32" i="22" s="1"/>
  <c r="AO32" i="22" s="1"/>
  <c r="AQ32" i="22" s="1"/>
  <c r="AS32" i="22" s="1"/>
  <c r="AU32" i="22" s="1"/>
  <c r="AV32" i="22" s="1"/>
  <c r="AW32" i="22" s="1"/>
  <c r="F35" i="22"/>
  <c r="J35" i="22" s="1"/>
  <c r="AX34" i="22"/>
  <c r="AY34" i="22"/>
  <c r="AZ31" i="22"/>
  <c r="BA31" i="22"/>
  <c r="AZ135" i="22"/>
  <c r="BA135" i="22"/>
  <c r="R138" i="22"/>
  <c r="T138" i="22" s="1"/>
  <c r="U138" i="22" s="1"/>
  <c r="W138" i="22" s="1"/>
  <c r="X138" i="22" s="1"/>
  <c r="Y138" i="22" s="1"/>
  <c r="Z138" i="22" s="1"/>
  <c r="AA138" i="22" s="1"/>
  <c r="AC138" i="22" s="1"/>
  <c r="AE138" i="22" s="1"/>
  <c r="AG138" i="22" s="1"/>
  <c r="AH138" i="22" s="1"/>
  <c r="AI138" i="22" s="1"/>
  <c r="AJ138" i="22" s="1"/>
  <c r="AL138" i="22" s="1"/>
  <c r="AM138" i="22" s="1"/>
  <c r="AN138" i="22" s="1"/>
  <c r="AO138" i="22" s="1"/>
  <c r="AQ138" i="22" s="1"/>
  <c r="AS138" i="22" s="1"/>
  <c r="AU138" i="22" s="1"/>
  <c r="AV138" i="22" s="1"/>
  <c r="AW138" i="22" s="1"/>
  <c r="F141" i="22"/>
  <c r="J141" i="22" s="1"/>
  <c r="AX50" i="22"/>
  <c r="AY50" i="22"/>
  <c r="P136" i="22"/>
  <c r="N136" i="22"/>
  <c r="O136" i="22"/>
  <c r="AY134" i="22"/>
  <c r="AX134" i="22"/>
  <c r="AZ130" i="22"/>
  <c r="BA130" i="22"/>
  <c r="BB47" i="21"/>
  <c r="BC47" i="21"/>
  <c r="T50" i="21"/>
  <c r="V50" i="21" s="1"/>
  <c r="W50" i="21" s="1"/>
  <c r="Y50" i="21" s="1"/>
  <c r="Z50" i="21" s="1"/>
  <c r="AA50" i="21" s="1"/>
  <c r="AB50" i="21" s="1"/>
  <c r="AC50" i="21" s="1"/>
  <c r="AE50" i="21" s="1"/>
  <c r="AG50" i="21" s="1"/>
  <c r="AI50" i="21" s="1"/>
  <c r="AJ50" i="21" s="1"/>
  <c r="AK50" i="21" s="1"/>
  <c r="AL50" i="21" s="1"/>
  <c r="AN50" i="21" s="1"/>
  <c r="AO50" i="21" s="1"/>
  <c r="AP50" i="21" s="1"/>
  <c r="AQ50" i="21" s="1"/>
  <c r="AS50" i="21" s="1"/>
  <c r="AU50" i="21" s="1"/>
  <c r="AW50" i="21" s="1"/>
  <c r="AX50" i="21" s="1"/>
  <c r="AY50" i="21" s="1"/>
  <c r="F136" i="21"/>
  <c r="J136" i="21" s="1"/>
  <c r="BB49" i="21"/>
  <c r="BC49" i="21"/>
  <c r="F138" i="21"/>
  <c r="J138" i="21" s="1"/>
  <c r="T135" i="21"/>
  <c r="V135" i="21" s="1"/>
  <c r="W135" i="21" s="1"/>
  <c r="Y135" i="21" s="1"/>
  <c r="Z135" i="21" s="1"/>
  <c r="AA135" i="21" s="1"/>
  <c r="AB135" i="21" s="1"/>
  <c r="AC135" i="21" s="1"/>
  <c r="AE135" i="21" s="1"/>
  <c r="AG135" i="21" s="1"/>
  <c r="AI135" i="21" s="1"/>
  <c r="AJ135" i="21" s="1"/>
  <c r="AK135" i="21" s="1"/>
  <c r="AL135" i="21" s="1"/>
  <c r="AN135" i="21" s="1"/>
  <c r="AO135" i="21" s="1"/>
  <c r="AP135" i="21" s="1"/>
  <c r="AQ135" i="21" s="1"/>
  <c r="AS135" i="21" s="1"/>
  <c r="AU135" i="21" s="1"/>
  <c r="AW135" i="21" s="1"/>
  <c r="AX135" i="21" s="1"/>
  <c r="AY135" i="21" s="1"/>
  <c r="T48" i="21"/>
  <c r="V48" i="21" s="1"/>
  <c r="W48" i="21" s="1"/>
  <c r="Y48" i="21" s="1"/>
  <c r="Z48" i="21" s="1"/>
  <c r="AA48" i="21" s="1"/>
  <c r="AB48" i="21" s="1"/>
  <c r="AC48" i="21" s="1"/>
  <c r="AE48" i="21" s="1"/>
  <c r="AG48" i="21" s="1"/>
  <c r="AI48" i="21" s="1"/>
  <c r="AJ48" i="21" s="1"/>
  <c r="AK48" i="21" s="1"/>
  <c r="AL48" i="21" s="1"/>
  <c r="AN48" i="21" s="1"/>
  <c r="AO48" i="21" s="1"/>
  <c r="AP48" i="21" s="1"/>
  <c r="AQ48" i="21" s="1"/>
  <c r="AS48" i="21" s="1"/>
  <c r="AU48" i="21" s="1"/>
  <c r="AW48" i="21" s="1"/>
  <c r="AX48" i="21" s="1"/>
  <c r="AY48" i="21" s="1"/>
  <c r="F137" i="21"/>
  <c r="J137" i="21" s="1"/>
  <c r="BB28" i="21"/>
  <c r="BC28" i="21"/>
  <c r="BB29" i="21"/>
  <c r="BC29" i="21"/>
  <c r="T32" i="21"/>
  <c r="V32" i="21" s="1"/>
  <c r="W32" i="21" s="1"/>
  <c r="Y32" i="21" s="1"/>
  <c r="Z32" i="21" s="1"/>
  <c r="AA32" i="21" s="1"/>
  <c r="AB32" i="21" s="1"/>
  <c r="AC32" i="21" s="1"/>
  <c r="AE32" i="21" s="1"/>
  <c r="AG32" i="21" s="1"/>
  <c r="AI32" i="21" s="1"/>
  <c r="AJ32" i="21" s="1"/>
  <c r="AK32" i="21" s="1"/>
  <c r="AL32" i="21" s="1"/>
  <c r="AN32" i="21" s="1"/>
  <c r="AO32" i="21" s="1"/>
  <c r="AP32" i="21" s="1"/>
  <c r="AQ32" i="21" s="1"/>
  <c r="AS32" i="21" s="1"/>
  <c r="AU32" i="21" s="1"/>
  <c r="AW32" i="21" s="1"/>
  <c r="AX32" i="21" s="1"/>
  <c r="AY32" i="21" s="1"/>
  <c r="F35" i="21"/>
  <c r="J35" i="21" s="1"/>
  <c r="BB31" i="21"/>
  <c r="BC31" i="21"/>
  <c r="T34" i="21"/>
  <c r="V34" i="21" s="1"/>
  <c r="W34" i="21" s="1"/>
  <c r="Y34" i="21" s="1"/>
  <c r="Z34" i="21" s="1"/>
  <c r="AA34" i="21" s="1"/>
  <c r="AB34" i="21" s="1"/>
  <c r="AC34" i="21" s="1"/>
  <c r="AE34" i="21" s="1"/>
  <c r="AG34" i="21" s="1"/>
  <c r="AI34" i="21" s="1"/>
  <c r="AJ34" i="21" s="1"/>
  <c r="AK34" i="21" s="1"/>
  <c r="AL34" i="21" s="1"/>
  <c r="AN34" i="21" s="1"/>
  <c r="AO34" i="21" s="1"/>
  <c r="AP34" i="21" s="1"/>
  <c r="AQ34" i="21" s="1"/>
  <c r="AS34" i="21" s="1"/>
  <c r="AU34" i="21" s="1"/>
  <c r="AW34" i="21" s="1"/>
  <c r="AX34" i="21" s="1"/>
  <c r="AY34" i="21" s="1"/>
  <c r="F118" i="21"/>
  <c r="J118" i="21" s="1"/>
  <c r="BA35" i="3"/>
  <c r="BB35" i="3"/>
  <c r="AR75" i="7"/>
  <c r="AQ75" i="7"/>
  <c r="F151" i="19"/>
  <c r="K151" i="19" s="1"/>
  <c r="U59" i="19"/>
  <c r="W59" i="19" s="1"/>
  <c r="X59" i="19" s="1"/>
  <c r="Z59" i="19" s="1"/>
  <c r="AA59" i="19" s="1"/>
  <c r="AB59" i="19" s="1"/>
  <c r="AC59" i="19" s="1"/>
  <c r="AD59" i="19" s="1"/>
  <c r="AF59" i="19" s="1"/>
  <c r="AH59" i="19" s="1"/>
  <c r="AJ59" i="19" s="1"/>
  <c r="AK59" i="19" s="1"/>
  <c r="AL59" i="19" s="1"/>
  <c r="AM59" i="19" s="1"/>
  <c r="AO59" i="19" s="1"/>
  <c r="AP59" i="19" s="1"/>
  <c r="AQ59" i="19" s="1"/>
  <c r="AR59" i="19" s="1"/>
  <c r="AT59" i="19" s="1"/>
  <c r="AV59" i="19" s="1"/>
  <c r="AX59" i="19" s="1"/>
  <c r="AY59" i="19" s="1"/>
  <c r="AZ59" i="19" s="1"/>
  <c r="BD56" i="19"/>
  <c r="BC56" i="19"/>
  <c r="F153" i="19"/>
  <c r="K153" i="19" s="1"/>
  <c r="U150" i="19"/>
  <c r="W150" i="19" s="1"/>
  <c r="X150" i="19" s="1"/>
  <c r="Z150" i="19" s="1"/>
  <c r="AA150" i="19" s="1"/>
  <c r="AB150" i="19" s="1"/>
  <c r="AC150" i="19" s="1"/>
  <c r="AD150" i="19" s="1"/>
  <c r="AF150" i="19" s="1"/>
  <c r="AH150" i="19" s="1"/>
  <c r="AJ150" i="19" s="1"/>
  <c r="AK150" i="19" s="1"/>
  <c r="AL150" i="19" s="1"/>
  <c r="AM150" i="19" s="1"/>
  <c r="AO150" i="19" s="1"/>
  <c r="AP150" i="19" s="1"/>
  <c r="AQ150" i="19" s="1"/>
  <c r="AR150" i="19" s="1"/>
  <c r="AT150" i="19" s="1"/>
  <c r="AV150" i="19" s="1"/>
  <c r="AX150" i="19" s="1"/>
  <c r="AY150" i="19" s="1"/>
  <c r="AZ150" i="19" s="1"/>
  <c r="BD58" i="19"/>
  <c r="BC58" i="19"/>
  <c r="F152" i="19"/>
  <c r="K152" i="19" s="1"/>
  <c r="U57" i="19"/>
  <c r="W57" i="19" s="1"/>
  <c r="X57" i="19" s="1"/>
  <c r="Z57" i="19" s="1"/>
  <c r="AA57" i="19" s="1"/>
  <c r="AB57" i="19" s="1"/>
  <c r="AC57" i="19" s="1"/>
  <c r="AD57" i="19" s="1"/>
  <c r="AF57" i="19" s="1"/>
  <c r="AH57" i="19" s="1"/>
  <c r="AJ57" i="19" s="1"/>
  <c r="AK57" i="19" s="1"/>
  <c r="AL57" i="19" s="1"/>
  <c r="AM57" i="19" s="1"/>
  <c r="AO57" i="19" s="1"/>
  <c r="AP57" i="19" s="1"/>
  <c r="AQ57" i="19" s="1"/>
  <c r="AR57" i="19" s="1"/>
  <c r="AT57" i="19" s="1"/>
  <c r="AV57" i="19" s="1"/>
  <c r="AX57" i="19" s="1"/>
  <c r="AY57" i="19" s="1"/>
  <c r="AZ57" i="19" s="1"/>
  <c r="BD32" i="19"/>
  <c r="BC32" i="19"/>
  <c r="F44" i="19"/>
  <c r="K44" i="19" s="1"/>
  <c r="U41" i="19"/>
  <c r="W41" i="19" s="1"/>
  <c r="X41" i="19" s="1"/>
  <c r="Z41" i="19" s="1"/>
  <c r="AA41" i="19" s="1"/>
  <c r="AB41" i="19" s="1"/>
  <c r="AC41" i="19" s="1"/>
  <c r="AD41" i="19" s="1"/>
  <c r="AF41" i="19" s="1"/>
  <c r="AH41" i="19" s="1"/>
  <c r="AJ41" i="19" s="1"/>
  <c r="AK41" i="19" s="1"/>
  <c r="AL41" i="19" s="1"/>
  <c r="AM41" i="19" s="1"/>
  <c r="AO41" i="19" s="1"/>
  <c r="AP41" i="19" s="1"/>
  <c r="AQ41" i="19" s="1"/>
  <c r="AR41" i="19" s="1"/>
  <c r="AT41" i="19" s="1"/>
  <c r="AV41" i="19" s="1"/>
  <c r="AX41" i="19" s="1"/>
  <c r="AY41" i="19" s="1"/>
  <c r="AZ41" i="19" s="1"/>
  <c r="BD38" i="19"/>
  <c r="BC38" i="19"/>
  <c r="F133" i="19"/>
  <c r="K133" i="19" s="1"/>
  <c r="U43" i="19"/>
  <c r="W43" i="19" s="1"/>
  <c r="X43" i="19" s="1"/>
  <c r="Z43" i="19" s="1"/>
  <c r="AA43" i="19" s="1"/>
  <c r="AB43" i="19" s="1"/>
  <c r="AC43" i="19" s="1"/>
  <c r="AD43" i="19" s="1"/>
  <c r="AF43" i="19" s="1"/>
  <c r="AH43" i="19" s="1"/>
  <c r="AJ43" i="19" s="1"/>
  <c r="AK43" i="19" s="1"/>
  <c r="AL43" i="19" s="1"/>
  <c r="AM43" i="19" s="1"/>
  <c r="AO43" i="19" s="1"/>
  <c r="AP43" i="19" s="1"/>
  <c r="AQ43" i="19" s="1"/>
  <c r="AR43" i="19" s="1"/>
  <c r="AT43" i="19" s="1"/>
  <c r="AV43" i="19" s="1"/>
  <c r="AX43" i="19" s="1"/>
  <c r="AY43" i="19" s="1"/>
  <c r="AZ43" i="19" s="1"/>
  <c r="BD40" i="19"/>
  <c r="BC40" i="19"/>
  <c r="F136" i="3"/>
  <c r="K136" i="3" s="1"/>
  <c r="U50" i="3"/>
  <c r="W50" i="3" s="1"/>
  <c r="X50" i="3" s="1"/>
  <c r="Z50" i="3" s="1"/>
  <c r="AA50" i="3" s="1"/>
  <c r="AB50" i="3" s="1"/>
  <c r="AC50" i="3" s="1"/>
  <c r="AD50" i="3" s="1"/>
  <c r="AF50" i="3" s="1"/>
  <c r="AH50" i="3" s="1"/>
  <c r="AJ50" i="3" s="1"/>
  <c r="AK50" i="3" s="1"/>
  <c r="AL50" i="3" s="1"/>
  <c r="AM50" i="3" s="1"/>
  <c r="AO50" i="3" s="1"/>
  <c r="AP50" i="3" s="1"/>
  <c r="AQ50" i="3" s="1"/>
  <c r="AR50" i="3" s="1"/>
  <c r="AT50" i="3" s="1"/>
  <c r="AV50" i="3" s="1"/>
  <c r="AX50" i="3" s="1"/>
  <c r="AY50" i="3" s="1"/>
  <c r="AZ50" i="3" s="1"/>
  <c r="BD47" i="3"/>
  <c r="BC47" i="3"/>
  <c r="F138" i="3"/>
  <c r="K138" i="3" s="1"/>
  <c r="U135" i="3"/>
  <c r="W135" i="3" s="1"/>
  <c r="X135" i="3" s="1"/>
  <c r="Z135" i="3" s="1"/>
  <c r="AA135" i="3" s="1"/>
  <c r="AB135" i="3" s="1"/>
  <c r="AC135" i="3" s="1"/>
  <c r="AD135" i="3" s="1"/>
  <c r="AF135" i="3" s="1"/>
  <c r="AH135" i="3" s="1"/>
  <c r="AJ135" i="3" s="1"/>
  <c r="AK135" i="3" s="1"/>
  <c r="AL135" i="3" s="1"/>
  <c r="AM135" i="3" s="1"/>
  <c r="AO135" i="3" s="1"/>
  <c r="AP135" i="3" s="1"/>
  <c r="AQ135" i="3" s="1"/>
  <c r="AR135" i="3" s="1"/>
  <c r="AT135" i="3" s="1"/>
  <c r="AV135" i="3" s="1"/>
  <c r="AX135" i="3" s="1"/>
  <c r="AY135" i="3" s="1"/>
  <c r="AZ135" i="3" s="1"/>
  <c r="BD49" i="3"/>
  <c r="BC49" i="3"/>
  <c r="F137" i="3"/>
  <c r="K137" i="3" s="1"/>
  <c r="U48" i="3"/>
  <c r="W48" i="3" s="1"/>
  <c r="X48" i="3" s="1"/>
  <c r="Z48" i="3" s="1"/>
  <c r="AA48" i="3" s="1"/>
  <c r="AB48" i="3" s="1"/>
  <c r="AC48" i="3" s="1"/>
  <c r="AD48" i="3" s="1"/>
  <c r="AF48" i="3" s="1"/>
  <c r="AH48" i="3" s="1"/>
  <c r="AJ48" i="3" s="1"/>
  <c r="AK48" i="3" s="1"/>
  <c r="AL48" i="3" s="1"/>
  <c r="AM48" i="3" s="1"/>
  <c r="AO48" i="3" s="1"/>
  <c r="AP48" i="3" s="1"/>
  <c r="AQ48" i="3" s="1"/>
  <c r="AR48" i="3" s="1"/>
  <c r="AT48" i="3" s="1"/>
  <c r="AV48" i="3" s="1"/>
  <c r="AX48" i="3" s="1"/>
  <c r="AY48" i="3" s="1"/>
  <c r="AZ48" i="3" s="1"/>
  <c r="BD28" i="3"/>
  <c r="BC28" i="3"/>
  <c r="F118" i="3"/>
  <c r="K118" i="3" s="1"/>
  <c r="F136" i="15"/>
  <c r="J136" i="15" s="1"/>
  <c r="S50" i="15"/>
  <c r="U50" i="15" s="1"/>
  <c r="V50" i="15" s="1"/>
  <c r="X50" i="15" s="1"/>
  <c r="Y50" i="15" s="1"/>
  <c r="Z50" i="15" s="1"/>
  <c r="AA50" i="15" s="1"/>
  <c r="AB50" i="15" s="1"/>
  <c r="AD50" i="15" s="1"/>
  <c r="AF50" i="15" s="1"/>
  <c r="AH50" i="15" s="1"/>
  <c r="AI50" i="15" s="1"/>
  <c r="AJ50" i="15" s="1"/>
  <c r="AK50" i="15" s="1"/>
  <c r="AM50" i="15" s="1"/>
  <c r="AN50" i="15" s="1"/>
  <c r="AO50" i="15" s="1"/>
  <c r="AP50" i="15" s="1"/>
  <c r="AR50" i="15" s="1"/>
  <c r="AT50" i="15" s="1"/>
  <c r="AV50" i="15" s="1"/>
  <c r="AW50" i="15" s="1"/>
  <c r="AX50" i="15" s="1"/>
  <c r="BB47" i="15"/>
  <c r="BA47" i="15"/>
  <c r="F138" i="15"/>
  <c r="J138" i="15" s="1"/>
  <c r="S135" i="15"/>
  <c r="U135" i="15" s="1"/>
  <c r="V135" i="15" s="1"/>
  <c r="X135" i="15" s="1"/>
  <c r="Y135" i="15" s="1"/>
  <c r="Z135" i="15" s="1"/>
  <c r="AA135" i="15" s="1"/>
  <c r="AB135" i="15" s="1"/>
  <c r="AD135" i="15" s="1"/>
  <c r="AF135" i="15" s="1"/>
  <c r="AH135" i="15" s="1"/>
  <c r="AI135" i="15" s="1"/>
  <c r="AJ135" i="15" s="1"/>
  <c r="AK135" i="15" s="1"/>
  <c r="AM135" i="15" s="1"/>
  <c r="AN135" i="15" s="1"/>
  <c r="AO135" i="15" s="1"/>
  <c r="AP135" i="15" s="1"/>
  <c r="AR135" i="15" s="1"/>
  <c r="AT135" i="15" s="1"/>
  <c r="AV135" i="15" s="1"/>
  <c r="AW135" i="15" s="1"/>
  <c r="AX135" i="15" s="1"/>
  <c r="BB49" i="15"/>
  <c r="BA49" i="15"/>
  <c r="F137" i="15"/>
  <c r="J137" i="15" s="1"/>
  <c r="S48" i="15"/>
  <c r="U48" i="15" s="1"/>
  <c r="V48" i="15" s="1"/>
  <c r="X48" i="15" s="1"/>
  <c r="Y48" i="15" s="1"/>
  <c r="Z48" i="15" s="1"/>
  <c r="AA48" i="15" s="1"/>
  <c r="AB48" i="15" s="1"/>
  <c r="AD48" i="15" s="1"/>
  <c r="AF48" i="15" s="1"/>
  <c r="AH48" i="15" s="1"/>
  <c r="AI48" i="15" s="1"/>
  <c r="AJ48" i="15" s="1"/>
  <c r="AK48" i="15" s="1"/>
  <c r="AM48" i="15" s="1"/>
  <c r="AN48" i="15" s="1"/>
  <c r="AO48" i="15" s="1"/>
  <c r="AP48" i="15" s="1"/>
  <c r="AR48" i="15" s="1"/>
  <c r="AT48" i="15" s="1"/>
  <c r="AV48" i="15" s="1"/>
  <c r="AW48" i="15" s="1"/>
  <c r="AX48" i="15" s="1"/>
  <c r="BB28" i="15"/>
  <c r="BA28" i="15"/>
  <c r="F35" i="15"/>
  <c r="J35" i="15" s="1"/>
  <c r="S32" i="15"/>
  <c r="U32" i="15" s="1"/>
  <c r="V32" i="15" s="1"/>
  <c r="X32" i="15" s="1"/>
  <c r="Y32" i="15" s="1"/>
  <c r="Z32" i="15" s="1"/>
  <c r="AA32" i="15" s="1"/>
  <c r="AB32" i="15" s="1"/>
  <c r="AD32" i="15" s="1"/>
  <c r="AF32" i="15" s="1"/>
  <c r="AH32" i="15" s="1"/>
  <c r="AI32" i="15" s="1"/>
  <c r="AJ32" i="15" s="1"/>
  <c r="AK32" i="15" s="1"/>
  <c r="AM32" i="15" s="1"/>
  <c r="AN32" i="15" s="1"/>
  <c r="AO32" i="15" s="1"/>
  <c r="AP32" i="15" s="1"/>
  <c r="AR32" i="15" s="1"/>
  <c r="AT32" i="15" s="1"/>
  <c r="AV32" i="15" s="1"/>
  <c r="AW32" i="15" s="1"/>
  <c r="AX32" i="15" s="1"/>
  <c r="BB29" i="15"/>
  <c r="BA29" i="15"/>
  <c r="J118" i="15"/>
  <c r="S34" i="15"/>
  <c r="U34" i="15" s="1"/>
  <c r="V34" i="15" s="1"/>
  <c r="X34" i="15" s="1"/>
  <c r="Y34" i="15" s="1"/>
  <c r="Z34" i="15" s="1"/>
  <c r="AA34" i="15" s="1"/>
  <c r="AB34" i="15" s="1"/>
  <c r="AD34" i="15" s="1"/>
  <c r="AF34" i="15" s="1"/>
  <c r="AH34" i="15" s="1"/>
  <c r="AI34" i="15" s="1"/>
  <c r="AJ34" i="15" s="1"/>
  <c r="AK34" i="15" s="1"/>
  <c r="AM34" i="15" s="1"/>
  <c r="AN34" i="15" s="1"/>
  <c r="AO34" i="15" s="1"/>
  <c r="AP34" i="15" s="1"/>
  <c r="AR34" i="15" s="1"/>
  <c r="AT34" i="15" s="1"/>
  <c r="AV34" i="15" s="1"/>
  <c r="AW34" i="15" s="1"/>
  <c r="AX34" i="15" s="1"/>
  <c r="BB31" i="15"/>
  <c r="BA31" i="15"/>
  <c r="AR5" i="7"/>
  <c r="AZ29" i="14"/>
  <c r="BA29" i="14"/>
  <c r="N137" i="14"/>
  <c r="P137" i="14"/>
  <c r="O137" i="14"/>
  <c r="R118" i="14"/>
  <c r="T118" i="14" s="1"/>
  <c r="U118" i="14" s="1"/>
  <c r="W118" i="14" s="1"/>
  <c r="X118" i="14" s="1"/>
  <c r="Y118" i="14" s="1"/>
  <c r="Z118" i="14" s="1"/>
  <c r="AA118" i="14" s="1"/>
  <c r="AC118" i="14" s="1"/>
  <c r="AE118" i="14" s="1"/>
  <c r="AG118" i="14" s="1"/>
  <c r="AH118" i="14" s="1"/>
  <c r="AI118" i="14" s="1"/>
  <c r="AJ118" i="14" s="1"/>
  <c r="AL118" i="14" s="1"/>
  <c r="AM118" i="14" s="1"/>
  <c r="AN118" i="14" s="1"/>
  <c r="AO118" i="14" s="1"/>
  <c r="AQ118" i="14" s="1"/>
  <c r="AS118" i="14" s="1"/>
  <c r="AU118" i="14" s="1"/>
  <c r="AV118" i="14" s="1"/>
  <c r="AW118" i="14" s="1"/>
  <c r="F121" i="14"/>
  <c r="J121" i="14" s="1"/>
  <c r="R32" i="14"/>
  <c r="T32" i="14" s="1"/>
  <c r="U32" i="14" s="1"/>
  <c r="W32" i="14" s="1"/>
  <c r="X32" i="14" s="1"/>
  <c r="Y32" i="14" s="1"/>
  <c r="Z32" i="14" s="1"/>
  <c r="AA32" i="14" s="1"/>
  <c r="AC32" i="14" s="1"/>
  <c r="AE32" i="14" s="1"/>
  <c r="AG32" i="14" s="1"/>
  <c r="AH32" i="14" s="1"/>
  <c r="AI32" i="14" s="1"/>
  <c r="AJ32" i="14" s="1"/>
  <c r="AL32" i="14" s="1"/>
  <c r="AM32" i="14" s="1"/>
  <c r="AN32" i="14" s="1"/>
  <c r="AO32" i="14" s="1"/>
  <c r="AQ32" i="14" s="1"/>
  <c r="AS32" i="14" s="1"/>
  <c r="AU32" i="14" s="1"/>
  <c r="AV32" i="14" s="1"/>
  <c r="AW32" i="14" s="1"/>
  <c r="F35" i="14"/>
  <c r="J35" i="14" s="1"/>
  <c r="AQ92" i="7"/>
  <c r="O138" i="14"/>
  <c r="N138" i="14"/>
  <c r="P138" i="14"/>
  <c r="AY135" i="14"/>
  <c r="AX135" i="14"/>
  <c r="BA34" i="14"/>
  <c r="AZ34" i="14"/>
  <c r="AY136" i="14"/>
  <c r="AX136" i="14"/>
  <c r="AY48" i="14"/>
  <c r="AX48" i="14"/>
  <c r="P139" i="14"/>
  <c r="O139" i="14"/>
  <c r="N139" i="14"/>
  <c r="AQ63" i="7"/>
  <c r="AR52" i="7"/>
  <c r="AQ43" i="7"/>
  <c r="AQ44" i="7"/>
  <c r="AQ113" i="7"/>
  <c r="AQ94" i="7"/>
  <c r="AR49" i="7"/>
  <c r="AQ48" i="7"/>
  <c r="AR111" i="7"/>
  <c r="AR41" i="7"/>
  <c r="AR82" i="7"/>
  <c r="AQ115" i="7"/>
  <c r="AQ13" i="7"/>
  <c r="AR31" i="7"/>
  <c r="AQ107" i="7"/>
  <c r="AQ90" i="7"/>
  <c r="AR30" i="7"/>
  <c r="AR120" i="7"/>
  <c r="AQ45" i="7"/>
  <c r="AR98" i="7"/>
  <c r="AR58" i="7"/>
  <c r="AR85" i="7"/>
  <c r="AQ66" i="7"/>
  <c r="AQ40" i="7"/>
  <c r="AQ39" i="7"/>
  <c r="AR42" i="7"/>
  <c r="AQ20" i="7"/>
  <c r="AR103" i="7"/>
  <c r="AQ22" i="7"/>
  <c r="AQ122" i="7"/>
  <c r="AQ78" i="7"/>
  <c r="AR70" i="7"/>
  <c r="AQ74" i="7"/>
  <c r="AQ81" i="7"/>
  <c r="AQ21" i="7"/>
  <c r="AQ14" i="7"/>
  <c r="AQ101" i="7"/>
  <c r="AR97" i="7"/>
  <c r="AR11" i="7"/>
  <c r="AR109" i="7"/>
  <c r="AQ104" i="7"/>
  <c r="AR106" i="7"/>
  <c r="AQ67" i="7"/>
  <c r="AR60" i="7"/>
  <c r="AQ56" i="7"/>
  <c r="AR110" i="7"/>
  <c r="AR16" i="7"/>
  <c r="AQ18" i="7"/>
  <c r="AR32" i="7"/>
  <c r="AR114" i="7"/>
  <c r="AR72" i="7"/>
  <c r="AQ23" i="7"/>
  <c r="AQ93" i="7"/>
  <c r="AQ88" i="7"/>
  <c r="AQ37" i="7"/>
  <c r="AQ125" i="7"/>
  <c r="AQ102" i="7"/>
  <c r="AQ119" i="7"/>
  <c r="AQ76" i="7"/>
  <c r="AR129" i="7"/>
  <c r="AQ128" i="7"/>
  <c r="AQ126" i="7"/>
  <c r="AQ29" i="7"/>
  <c r="AR28" i="7"/>
  <c r="AQ8" i="7"/>
  <c r="AR62" i="7"/>
  <c r="AR15" i="7"/>
  <c r="AQ3" i="7"/>
  <c r="AR19" i="7"/>
  <c r="AQ46" i="7"/>
  <c r="AR83" i="7"/>
  <c r="AR35" i="7"/>
  <c r="AR10" i="7"/>
  <c r="AR64" i="7"/>
  <c r="AR59" i="7"/>
  <c r="AR117" i="7"/>
  <c r="AR96" i="7"/>
  <c r="AO2" i="7" a="1"/>
  <c r="AO2" i="7" s="1"/>
  <c r="AU2" i="7" s="1"/>
  <c r="AW2" i="7" s="1"/>
  <c r="AR91" i="7"/>
  <c r="AR17" i="7"/>
  <c r="AQ47" i="7"/>
  <c r="AR26" i="7"/>
  <c r="AQ27" i="7"/>
  <c r="AQ36" i="7"/>
  <c r="AQ6" i="7"/>
  <c r="AQ71" i="7"/>
  <c r="AQ87" i="7"/>
  <c r="AR51" i="7"/>
  <c r="AR69" i="7"/>
  <c r="AR105" i="7"/>
  <c r="AR95" i="7"/>
  <c r="AQ121" i="7"/>
  <c r="AR79" i="7"/>
  <c r="AQ54" i="7"/>
  <c r="AQ55" i="7"/>
  <c r="AQ99" i="7"/>
  <c r="AR57" i="7"/>
  <c r="AQ7" i="7"/>
  <c r="AR68" i="7"/>
  <c r="AQ123" i="7"/>
  <c r="AR100" i="7"/>
  <c r="AR86" i="7"/>
  <c r="AR84" i="7"/>
  <c r="AR50" i="7"/>
  <c r="AQ118" i="7"/>
  <c r="AR80" i="7"/>
  <c r="AR61" i="7"/>
  <c r="AR34" i="7"/>
  <c r="AQ73" i="7"/>
  <c r="AR108" i="7"/>
  <c r="AQ33" i="7"/>
  <c r="AQ24" i="7"/>
  <c r="AR116" i="7"/>
  <c r="AQ65" i="7"/>
  <c r="AR4" i="7"/>
  <c r="AQ12" i="7"/>
  <c r="AQ127" i="7"/>
  <c r="AR112" i="7"/>
  <c r="AR25" i="7"/>
  <c r="AQ9" i="7"/>
  <c r="AR124" i="7"/>
  <c r="AR38" i="7"/>
  <c r="AQ89" i="7"/>
  <c r="AR53" i="7"/>
  <c r="AL2" i="7"/>
  <c r="AO28" i="7" a="1"/>
  <c r="AO28" i="7" s="1"/>
  <c r="AU28" i="7" s="1"/>
  <c r="AW28" i="7" s="1"/>
  <c r="AY28" i="7" s="1"/>
  <c r="AZ28" i="7" s="1"/>
  <c r="AO59" i="7" a="1"/>
  <c r="AO59" i="7" s="1"/>
  <c r="AU59" i="7" s="1"/>
  <c r="AW59" i="7" s="1"/>
  <c r="AY59" i="7" s="1"/>
  <c r="AZ59" i="7" s="1"/>
  <c r="AO108" i="7" a="1"/>
  <c r="AO108" i="7" s="1"/>
  <c r="AU108" i="7" s="1"/>
  <c r="AW108" i="7" s="1"/>
  <c r="AY108" i="7" s="1"/>
  <c r="AZ108" i="7" s="1"/>
  <c r="AO79" i="7" a="1"/>
  <c r="AO79" i="7" s="1"/>
  <c r="AU79" i="7" s="1"/>
  <c r="AW79" i="7" s="1"/>
  <c r="AY79" i="7" s="1"/>
  <c r="AZ79" i="7" s="1"/>
  <c r="AO103" i="7" a="1"/>
  <c r="AO103" i="7" s="1"/>
  <c r="AU103" i="7" s="1"/>
  <c r="AW103" i="7" s="1"/>
  <c r="AY103" i="7" s="1"/>
  <c r="AZ103" i="7" s="1"/>
  <c r="AO10" i="7" a="1"/>
  <c r="AO10" i="7" s="1"/>
  <c r="AU10" i="7" s="1"/>
  <c r="AW10" i="7" s="1"/>
  <c r="AY10" i="7" s="1"/>
  <c r="AZ10" i="7" s="1"/>
  <c r="AO17" i="7" a="1"/>
  <c r="AO17" i="7" s="1"/>
  <c r="AU17" i="7" s="1"/>
  <c r="AW17" i="7" s="1"/>
  <c r="AY17" i="7" s="1"/>
  <c r="AZ17" i="7" s="1"/>
  <c r="AO91" i="7" a="1"/>
  <c r="AO91" i="7" s="1"/>
  <c r="AU91" i="7" s="1"/>
  <c r="AW91" i="7" s="1"/>
  <c r="AY91" i="7" s="1"/>
  <c r="AZ91" i="7" s="1"/>
  <c r="AO94" i="7" a="1"/>
  <c r="AO94" i="7" s="1"/>
  <c r="AU94" i="7" s="1"/>
  <c r="AW94" i="7" s="1"/>
  <c r="AY94" i="7" s="1"/>
  <c r="AZ94" i="7" s="1"/>
  <c r="AO95" i="7" a="1"/>
  <c r="AO95" i="7" s="1"/>
  <c r="AU95" i="7" s="1"/>
  <c r="AW95" i="7" s="1"/>
  <c r="AY95" i="7" s="1"/>
  <c r="AZ95" i="7" s="1"/>
  <c r="AO83" i="7" a="1"/>
  <c r="AO83" i="7" s="1"/>
  <c r="AU83" i="7" s="1"/>
  <c r="AW83" i="7" s="1"/>
  <c r="AY83" i="7" s="1"/>
  <c r="AZ83" i="7" s="1"/>
  <c r="AO123" i="7" a="1"/>
  <c r="AO123" i="7" s="1"/>
  <c r="AU123" i="7" s="1"/>
  <c r="AW123" i="7" s="1"/>
  <c r="AY123" i="7" s="1"/>
  <c r="AZ123" i="7" s="1"/>
  <c r="AO118" i="7" a="1"/>
  <c r="AO118" i="7" s="1"/>
  <c r="AU118" i="7" s="1"/>
  <c r="AW118" i="7" s="1"/>
  <c r="AY118" i="7" s="1"/>
  <c r="AZ118" i="7" s="1"/>
  <c r="AO51" i="7" a="1"/>
  <c r="AO51" i="7" s="1"/>
  <c r="AU51" i="7" s="1"/>
  <c r="AW51" i="7" s="1"/>
  <c r="AY51" i="7" s="1"/>
  <c r="AZ51" i="7" s="1"/>
  <c r="AO24" i="7" a="1"/>
  <c r="AO24" i="7" s="1"/>
  <c r="AU24" i="7" s="1"/>
  <c r="AW24" i="7" s="1"/>
  <c r="AY24" i="7" s="1"/>
  <c r="AZ24" i="7" s="1"/>
  <c r="AO125" i="7" a="1"/>
  <c r="AO125" i="7" s="1"/>
  <c r="AU125" i="7" s="1"/>
  <c r="AW125" i="7" s="1"/>
  <c r="AY125" i="7" s="1"/>
  <c r="AZ125" i="7" s="1"/>
  <c r="AO80" i="7" a="1"/>
  <c r="AO80" i="7" s="1"/>
  <c r="AU80" i="7" s="1"/>
  <c r="AW80" i="7" s="1"/>
  <c r="AY80" i="7" s="1"/>
  <c r="AZ80" i="7" s="1"/>
  <c r="AO86" i="7" a="1"/>
  <c r="AO86" i="7" s="1"/>
  <c r="AU86" i="7" s="1"/>
  <c r="AW86" i="7" s="1"/>
  <c r="AY86" i="7" s="1"/>
  <c r="AZ86" i="7" s="1"/>
  <c r="AO68" i="7" a="1"/>
  <c r="AO68" i="7" s="1"/>
  <c r="AU68" i="7" s="1"/>
  <c r="AW68" i="7" s="1"/>
  <c r="AY68" i="7" s="1"/>
  <c r="AZ68" i="7" s="1"/>
  <c r="AO121" i="7" a="1"/>
  <c r="AO121" i="7" s="1"/>
  <c r="AU121" i="7" s="1"/>
  <c r="AW121" i="7" s="1"/>
  <c r="AY121" i="7" s="1"/>
  <c r="AZ121" i="7" s="1"/>
  <c r="AO82" i="7" a="1"/>
  <c r="AO82" i="7" s="1"/>
  <c r="AU82" i="7" s="1"/>
  <c r="AW82" i="7" s="1"/>
  <c r="AY82" i="7" s="1"/>
  <c r="AZ82" i="7" s="1"/>
  <c r="AO92" i="7" a="1"/>
  <c r="AO92" i="7" s="1"/>
  <c r="AU92" i="7" s="1"/>
  <c r="AW92" i="7" s="1"/>
  <c r="AY92" i="7" s="1"/>
  <c r="AZ92" i="7" s="1"/>
  <c r="AO75" i="7" a="1"/>
  <c r="AO75" i="7" s="1"/>
  <c r="AU75" i="7" s="1"/>
  <c r="AW75" i="7" s="1"/>
  <c r="AY75" i="7" s="1"/>
  <c r="AZ75" i="7" s="1"/>
  <c r="AO16" i="7" a="1"/>
  <c r="AO16" i="7" s="1"/>
  <c r="AU16" i="7" s="1"/>
  <c r="AW16" i="7" s="1"/>
  <c r="AY16" i="7" s="1"/>
  <c r="AZ16" i="7" s="1"/>
  <c r="AO13" i="7" a="1"/>
  <c r="AO13" i="7" s="1"/>
  <c r="AU13" i="7" s="1"/>
  <c r="AW13" i="7" s="1"/>
  <c r="AY13" i="7" s="1"/>
  <c r="AZ13" i="7" s="1"/>
  <c r="AO84" i="7" a="1"/>
  <c r="AO84" i="7" s="1"/>
  <c r="AU84" i="7" s="1"/>
  <c r="AW84" i="7" s="1"/>
  <c r="AY84" i="7" s="1"/>
  <c r="AZ84" i="7" s="1"/>
  <c r="AO41" i="7" a="1"/>
  <c r="AO41" i="7" s="1"/>
  <c r="AU41" i="7" s="1"/>
  <c r="AW41" i="7" s="1"/>
  <c r="AY41" i="7" s="1"/>
  <c r="AZ41" i="7" s="1"/>
  <c r="AO37" i="7" a="1"/>
  <c r="AO37" i="7" s="1"/>
  <c r="AU37" i="7" s="1"/>
  <c r="AW37" i="7" s="1"/>
  <c r="AY37" i="7" s="1"/>
  <c r="AZ37" i="7" s="1"/>
  <c r="AO3" i="7" a="1"/>
  <c r="AO3" i="7" s="1"/>
  <c r="AU3" i="7" s="1"/>
  <c r="AW3" i="7" s="1"/>
  <c r="AY3" i="7" s="1"/>
  <c r="AZ3" i="7" s="1"/>
  <c r="AO116" i="7" a="1"/>
  <c r="AO116" i="7" s="1"/>
  <c r="AU116" i="7" s="1"/>
  <c r="AW116" i="7" s="1"/>
  <c r="AY116" i="7" s="1"/>
  <c r="AZ116" i="7" s="1"/>
  <c r="AO124" i="7" a="1"/>
  <c r="AO124" i="7" s="1"/>
  <c r="AU124" i="7" s="1"/>
  <c r="AW124" i="7" s="1"/>
  <c r="AY124" i="7" s="1"/>
  <c r="AZ124" i="7" s="1"/>
  <c r="AO100" i="7" a="1"/>
  <c r="AO100" i="7" s="1"/>
  <c r="AU100" i="7" s="1"/>
  <c r="AW100" i="7" s="1"/>
  <c r="AY100" i="7" s="1"/>
  <c r="AZ100" i="7" s="1"/>
  <c r="AO60" i="7" a="1"/>
  <c r="AO60" i="7" s="1"/>
  <c r="AU60" i="7" s="1"/>
  <c r="AW60" i="7" s="1"/>
  <c r="AY60" i="7" s="1"/>
  <c r="AZ60" i="7" s="1"/>
  <c r="AO129" i="7" a="1"/>
  <c r="AO129" i="7" s="1"/>
  <c r="AU129" i="7" s="1"/>
  <c r="AW129" i="7" s="1"/>
  <c r="AY129" i="7" s="1"/>
  <c r="AZ129" i="7" s="1"/>
  <c r="AO113" i="7" a="1"/>
  <c r="AO113" i="7" s="1"/>
  <c r="AU113" i="7" s="1"/>
  <c r="AW113" i="7" s="1"/>
  <c r="AY113" i="7" s="1"/>
  <c r="AZ113" i="7" s="1"/>
  <c r="AO32" i="7" a="1"/>
  <c r="AO32" i="7" s="1"/>
  <c r="AU32" i="7" s="1"/>
  <c r="AW32" i="7" s="1"/>
  <c r="AY32" i="7" s="1"/>
  <c r="AZ32" i="7" s="1"/>
  <c r="AO57" i="7" a="1"/>
  <c r="AO57" i="7" s="1"/>
  <c r="AU57" i="7" s="1"/>
  <c r="AW57" i="7" s="1"/>
  <c r="AY57" i="7" s="1"/>
  <c r="AZ57" i="7" s="1"/>
  <c r="AO44" i="7" a="1"/>
  <c r="AO44" i="7" s="1"/>
  <c r="AU44" i="7" s="1"/>
  <c r="AW44" i="7" s="1"/>
  <c r="AY44" i="7" s="1"/>
  <c r="AZ44" i="7" s="1"/>
  <c r="AO31" i="7" a="1"/>
  <c r="AO31" i="7" s="1"/>
  <c r="AU31" i="7" s="1"/>
  <c r="AW31" i="7" s="1"/>
  <c r="AY31" i="7" s="1"/>
  <c r="AZ31" i="7" s="1"/>
  <c r="AO97" i="7" a="1"/>
  <c r="AO97" i="7" s="1"/>
  <c r="AU97" i="7" s="1"/>
  <c r="AW97" i="7" s="1"/>
  <c r="AY97" i="7" s="1"/>
  <c r="AZ97" i="7" s="1"/>
  <c r="AO90" i="7" a="1"/>
  <c r="AO90" i="7" s="1"/>
  <c r="AU90" i="7" s="1"/>
  <c r="AW90" i="7" s="1"/>
  <c r="AY90" i="7" s="1"/>
  <c r="AZ90" i="7" s="1"/>
  <c r="AO102" i="7" a="1"/>
  <c r="AO102" i="7" s="1"/>
  <c r="AU102" i="7" s="1"/>
  <c r="AW102" i="7" s="1"/>
  <c r="AY102" i="7" s="1"/>
  <c r="AZ102" i="7" s="1"/>
  <c r="AO126" i="7" a="1"/>
  <c r="AO126" i="7" s="1"/>
  <c r="AU126" i="7" s="1"/>
  <c r="AW126" i="7" s="1"/>
  <c r="AY126" i="7" s="1"/>
  <c r="AZ126" i="7" s="1"/>
  <c r="AO8" i="7" a="1"/>
  <c r="AO8" i="7" s="1"/>
  <c r="AU8" i="7" s="1"/>
  <c r="AW8" i="7" s="1"/>
  <c r="AY8" i="7" s="1"/>
  <c r="AZ8" i="7" s="1"/>
  <c r="AO25" i="7" a="1"/>
  <c r="AO25" i="7" s="1"/>
  <c r="AU25" i="7" s="1"/>
  <c r="AW25" i="7" s="1"/>
  <c r="AY25" i="7" s="1"/>
  <c r="AZ25" i="7" s="1"/>
  <c r="AO21" i="7" a="1"/>
  <c r="AO21" i="7" s="1"/>
  <c r="AU21" i="7" s="1"/>
  <c r="AW21" i="7" s="1"/>
  <c r="AY21" i="7" s="1"/>
  <c r="AZ21" i="7" s="1"/>
  <c r="AO98" i="7" a="1"/>
  <c r="AO98" i="7" s="1"/>
  <c r="AU98" i="7" s="1"/>
  <c r="AW98" i="7" s="1"/>
  <c r="AY98" i="7" s="1"/>
  <c r="AZ98" i="7" s="1"/>
  <c r="AO64" i="7" a="1"/>
  <c r="AO64" i="7" s="1"/>
  <c r="AU64" i="7" s="1"/>
  <c r="AW64" i="7" s="1"/>
  <c r="AY64" i="7" s="1"/>
  <c r="AZ64" i="7" s="1"/>
  <c r="AO26" i="7" a="1"/>
  <c r="AO26" i="7" s="1"/>
  <c r="AU26" i="7" s="1"/>
  <c r="AW26" i="7" s="1"/>
  <c r="AY26" i="7" s="1"/>
  <c r="AZ26" i="7" s="1"/>
  <c r="AO7" i="7" a="1"/>
  <c r="AO7" i="7" s="1"/>
  <c r="AU7" i="7" s="1"/>
  <c r="AW7" i="7" s="1"/>
  <c r="AY7" i="7" s="1"/>
  <c r="AZ7" i="7" s="1"/>
  <c r="AO35" i="7" a="1"/>
  <c r="AO35" i="7" s="1"/>
  <c r="AU35" i="7" s="1"/>
  <c r="AW35" i="7" s="1"/>
  <c r="AY35" i="7" s="1"/>
  <c r="AZ35" i="7" s="1"/>
  <c r="AO117" i="7" a="1"/>
  <c r="AO117" i="7" s="1"/>
  <c r="AU117" i="7" s="1"/>
  <c r="AW117" i="7" s="1"/>
  <c r="AY117" i="7" s="1"/>
  <c r="AZ117" i="7" s="1"/>
  <c r="AO56" i="7" a="1"/>
  <c r="AO56" i="7" s="1"/>
  <c r="AU56" i="7" s="1"/>
  <c r="AW56" i="7" s="1"/>
  <c r="AY56" i="7" s="1"/>
  <c r="AZ56" i="7" s="1"/>
  <c r="AO120" i="7" a="1"/>
  <c r="AO120" i="7" s="1"/>
  <c r="AU120" i="7" s="1"/>
  <c r="AW120" i="7" s="1"/>
  <c r="AY120" i="7" s="1"/>
  <c r="AZ120" i="7" s="1"/>
  <c r="AO127" i="7" a="1"/>
  <c r="AO127" i="7" s="1"/>
  <c r="AU127" i="7" s="1"/>
  <c r="AW127" i="7" s="1"/>
  <c r="AY127" i="7" s="1"/>
  <c r="AZ127" i="7" s="1"/>
  <c r="AO85" i="7" a="1"/>
  <c r="AO85" i="7" s="1"/>
  <c r="AU85" i="7" s="1"/>
  <c r="AW85" i="7" s="1"/>
  <c r="AY85" i="7" s="1"/>
  <c r="AZ85" i="7" s="1"/>
  <c r="AO65" i="7" a="1"/>
  <c r="AO65" i="7" s="1"/>
  <c r="AU65" i="7" s="1"/>
  <c r="AW65" i="7" s="1"/>
  <c r="AY65" i="7" s="1"/>
  <c r="AZ65" i="7" s="1"/>
  <c r="AO87" i="7" a="1"/>
  <c r="AO87" i="7" s="1"/>
  <c r="AU87" i="7" s="1"/>
  <c r="AW87" i="7" s="1"/>
  <c r="AY87" i="7" s="1"/>
  <c r="AZ87" i="7" s="1"/>
  <c r="AO112" i="7" a="1"/>
  <c r="AO112" i="7" s="1"/>
  <c r="AU112" i="7" s="1"/>
  <c r="AW112" i="7" s="1"/>
  <c r="AY112" i="7" s="1"/>
  <c r="AZ112" i="7" s="1"/>
  <c r="AO109" i="7" a="1"/>
  <c r="AO109" i="7" s="1"/>
  <c r="AU109" i="7" s="1"/>
  <c r="AW109" i="7" s="1"/>
  <c r="AY109" i="7" s="1"/>
  <c r="AZ109" i="7" s="1"/>
  <c r="AO74" i="7" a="1"/>
  <c r="AO74" i="7" s="1"/>
  <c r="AU74" i="7" s="1"/>
  <c r="AW74" i="7" s="1"/>
  <c r="AY74" i="7" s="1"/>
  <c r="AZ74" i="7" s="1"/>
  <c r="AO111" i="7" a="1"/>
  <c r="AO111" i="7" s="1"/>
  <c r="AU111" i="7" s="1"/>
  <c r="AW111" i="7" s="1"/>
  <c r="AY111" i="7" s="1"/>
  <c r="AZ111" i="7" s="1"/>
  <c r="AO96" i="7" a="1"/>
  <c r="AO96" i="7" s="1"/>
  <c r="AU96" i="7" s="1"/>
  <c r="AW96" i="7" s="1"/>
  <c r="AY96" i="7" s="1"/>
  <c r="AZ96" i="7" s="1"/>
  <c r="AO128" i="7" a="1"/>
  <c r="AO128" i="7" s="1"/>
  <c r="AU128" i="7" s="1"/>
  <c r="AW128" i="7" s="1"/>
  <c r="AY128" i="7" s="1"/>
  <c r="AZ128" i="7" s="1"/>
  <c r="AO55" i="7" a="1"/>
  <c r="AO55" i="7" s="1"/>
  <c r="AU55" i="7" s="1"/>
  <c r="AW55" i="7" s="1"/>
  <c r="AY55" i="7" s="1"/>
  <c r="AZ55" i="7" s="1"/>
  <c r="AO110" i="7" a="1"/>
  <c r="AO110" i="7" s="1"/>
  <c r="AU110" i="7" s="1"/>
  <c r="AW110" i="7" s="1"/>
  <c r="AY110" i="7" s="1"/>
  <c r="AZ110" i="7" s="1"/>
  <c r="AO6" i="7" a="1"/>
  <c r="AO6" i="7" s="1"/>
  <c r="AU6" i="7" s="1"/>
  <c r="AW6" i="7" s="1"/>
  <c r="AY6" i="7" s="1"/>
  <c r="AZ6" i="7" s="1"/>
  <c r="AO54" i="7" a="1"/>
  <c r="AO54" i="7" s="1"/>
  <c r="AU54" i="7" s="1"/>
  <c r="AW54" i="7" s="1"/>
  <c r="AY54" i="7" s="1"/>
  <c r="AZ54" i="7" s="1"/>
  <c r="AO52" i="7" a="1"/>
  <c r="AO52" i="7" s="1"/>
  <c r="AU52" i="7" s="1"/>
  <c r="AW52" i="7" s="1"/>
  <c r="AY52" i="7" s="1"/>
  <c r="AZ52" i="7" s="1"/>
  <c r="AO63" i="7" a="1"/>
  <c r="AO63" i="7" s="1"/>
  <c r="AU63" i="7" s="1"/>
  <c r="AW63" i="7" s="1"/>
  <c r="AY63" i="7" s="1"/>
  <c r="AZ63" i="7" s="1"/>
  <c r="AO20" i="7" a="1"/>
  <c r="AO20" i="7" s="1"/>
  <c r="AU20" i="7" s="1"/>
  <c r="AW20" i="7" s="1"/>
  <c r="AY20" i="7" s="1"/>
  <c r="AZ20" i="7" s="1"/>
  <c r="AO45" i="7" a="1"/>
  <c r="AO45" i="7" s="1"/>
  <c r="AO46" i="7" a="1"/>
  <c r="AO46" i="7" s="1"/>
  <c r="AU46" i="7" s="1"/>
  <c r="AW46" i="7" s="1"/>
  <c r="AY46" i="7" s="1"/>
  <c r="AZ46" i="7" s="1"/>
  <c r="AO9" i="7" a="1"/>
  <c r="AO9" i="7" s="1"/>
  <c r="AU9" i="7" s="1"/>
  <c r="AW9" i="7" s="1"/>
  <c r="AY9" i="7" s="1"/>
  <c r="AZ9" i="7" s="1"/>
  <c r="AO119" i="7" a="1"/>
  <c r="AO119" i="7" s="1"/>
  <c r="AU119" i="7" s="1"/>
  <c r="AW119" i="7" s="1"/>
  <c r="AY119" i="7" s="1"/>
  <c r="AZ119" i="7" s="1"/>
  <c r="AO107" i="7" a="1"/>
  <c r="AO107" i="7" s="1"/>
  <c r="AU107" i="7" s="1"/>
  <c r="AW107" i="7" s="1"/>
  <c r="AY107" i="7" s="1"/>
  <c r="AZ107" i="7" s="1"/>
  <c r="AO67" i="7" a="1"/>
  <c r="AO67" i="7" s="1"/>
  <c r="AU67" i="7" s="1"/>
  <c r="AW67" i="7" s="1"/>
  <c r="AY67" i="7" s="1"/>
  <c r="AZ67" i="7" s="1"/>
  <c r="AO22" i="7" a="1"/>
  <c r="AO22" i="7" s="1"/>
  <c r="AU22" i="7" s="1"/>
  <c r="AW22" i="7" s="1"/>
  <c r="AY22" i="7" s="1"/>
  <c r="AZ22" i="7" s="1"/>
  <c r="AO12" i="7" a="1"/>
  <c r="AO12" i="7" s="1"/>
  <c r="AU12" i="7" s="1"/>
  <c r="AW12" i="7" s="1"/>
  <c r="AY12" i="7" s="1"/>
  <c r="AZ12" i="7" s="1"/>
  <c r="AO81" i="7" a="1"/>
  <c r="AO81" i="7" s="1"/>
  <c r="AU81" i="7" s="1"/>
  <c r="AW81" i="7" s="1"/>
  <c r="AY81" i="7" s="1"/>
  <c r="AZ81" i="7" s="1"/>
  <c r="AO89" i="7" a="1"/>
  <c r="AO89" i="7" s="1"/>
  <c r="AU89" i="7" s="1"/>
  <c r="AW89" i="7" s="1"/>
  <c r="AY89" i="7" s="1"/>
  <c r="AZ89" i="7" s="1"/>
  <c r="AO11" i="7" a="1"/>
  <c r="AO11" i="7" s="1"/>
  <c r="AU11" i="7" s="1"/>
  <c r="AW11" i="7" s="1"/>
  <c r="AY11" i="7" s="1"/>
  <c r="AZ11" i="7" s="1"/>
  <c r="AO106" i="7" a="1"/>
  <c r="AO106" i="7" s="1"/>
  <c r="AU106" i="7" s="1"/>
  <c r="AW106" i="7" s="1"/>
  <c r="AY106" i="7" s="1"/>
  <c r="AZ106" i="7" s="1"/>
  <c r="AO33" i="7" a="1"/>
  <c r="AO33" i="7" s="1"/>
  <c r="AU33" i="7" s="1"/>
  <c r="AW33" i="7" s="1"/>
  <c r="AY33" i="7" s="1"/>
  <c r="AZ33" i="7" s="1"/>
  <c r="AO101" i="7" a="1"/>
  <c r="AO101" i="7" s="1"/>
  <c r="AU101" i="7" s="1"/>
  <c r="AW101" i="7" s="1"/>
  <c r="AY101" i="7" s="1"/>
  <c r="AZ101" i="7" s="1"/>
  <c r="AO15" i="7" a="1"/>
  <c r="AO15" i="7" s="1"/>
  <c r="AU15" i="7" s="1"/>
  <c r="AW15" i="7" s="1"/>
  <c r="AY15" i="7" s="1"/>
  <c r="AZ15" i="7" s="1"/>
  <c r="AO73" i="7" a="1"/>
  <c r="AO73" i="7" s="1"/>
  <c r="AU73" i="7" s="1"/>
  <c r="AW73" i="7" s="1"/>
  <c r="AY73" i="7" s="1"/>
  <c r="AZ73" i="7" s="1"/>
  <c r="AO38" i="7" a="1"/>
  <c r="AO38" i="7" s="1"/>
  <c r="AU38" i="7" s="1"/>
  <c r="AW38" i="7" s="1"/>
  <c r="AY38" i="7" s="1"/>
  <c r="AZ38" i="7" s="1"/>
  <c r="AO29" i="7" a="1"/>
  <c r="AO29" i="7" s="1"/>
  <c r="AU29" i="7" s="1"/>
  <c r="AW29" i="7" s="1"/>
  <c r="AY29" i="7" s="1"/>
  <c r="AZ29" i="7" s="1"/>
  <c r="AO70" i="7" a="1"/>
  <c r="AO70" i="7" s="1"/>
  <c r="AU70" i="7" s="1"/>
  <c r="AW70" i="7" s="1"/>
  <c r="AY70" i="7" s="1"/>
  <c r="AZ70" i="7" s="1"/>
  <c r="AO66" i="7" a="1"/>
  <c r="AO66" i="7" s="1"/>
  <c r="AU66" i="7" s="1"/>
  <c r="AW66" i="7" s="1"/>
  <c r="AY66" i="7" s="1"/>
  <c r="AZ66" i="7" s="1"/>
  <c r="AO36" i="7" a="1"/>
  <c r="AO36" i="7" s="1"/>
  <c r="AU36" i="7" s="1"/>
  <c r="AW36" i="7" s="1"/>
  <c r="AY36" i="7" s="1"/>
  <c r="AZ36" i="7" s="1"/>
  <c r="AO42" i="7" a="1"/>
  <c r="AO42" i="7" s="1"/>
  <c r="AU42" i="7" s="1"/>
  <c r="AW42" i="7" s="1"/>
  <c r="AY42" i="7" s="1"/>
  <c r="AZ42" i="7" s="1"/>
  <c r="AO50" i="7" a="1"/>
  <c r="AO50" i="7" s="1"/>
  <c r="AU50" i="7" s="1"/>
  <c r="AW50" i="7" s="1"/>
  <c r="AY50" i="7" s="1"/>
  <c r="AZ50" i="7" s="1"/>
  <c r="AO4" i="7" a="1"/>
  <c r="AO4" i="7" s="1"/>
  <c r="AU4" i="7" s="1"/>
  <c r="AW4" i="7" s="1"/>
  <c r="AY4" i="7" s="1"/>
  <c r="AZ4" i="7" s="1"/>
  <c r="AO104" i="7" a="1"/>
  <c r="AO104" i="7" s="1"/>
  <c r="AU104" i="7" s="1"/>
  <c r="AW104" i="7" s="1"/>
  <c r="AY104" i="7" s="1"/>
  <c r="AZ104" i="7" s="1"/>
  <c r="AO114" i="7" a="1"/>
  <c r="AO114" i="7" s="1"/>
  <c r="AU114" i="7" s="1"/>
  <c r="AW114" i="7" s="1"/>
  <c r="AY114" i="7" s="1"/>
  <c r="AZ114" i="7" s="1"/>
  <c r="AO69" i="7" a="1"/>
  <c r="AO69" i="7" s="1"/>
  <c r="AU69" i="7" s="1"/>
  <c r="AW69" i="7" s="1"/>
  <c r="AY69" i="7" s="1"/>
  <c r="AZ69" i="7" s="1"/>
  <c r="AO48" i="7" a="1"/>
  <c r="AO48" i="7" s="1"/>
  <c r="AU48" i="7" s="1"/>
  <c r="AW48" i="7" s="1"/>
  <c r="AY48" i="7" s="1"/>
  <c r="AZ48" i="7" s="1"/>
  <c r="AO61" i="7" a="1"/>
  <c r="AO61" i="7" s="1"/>
  <c r="AU61" i="7" s="1"/>
  <c r="AW61" i="7" s="1"/>
  <c r="AY61" i="7" s="1"/>
  <c r="AZ61" i="7" s="1"/>
  <c r="AO47" i="7" a="1"/>
  <c r="AO47" i="7" s="1"/>
  <c r="AU47" i="7" s="1"/>
  <c r="AW47" i="7" s="1"/>
  <c r="AY47" i="7" s="1"/>
  <c r="AZ47" i="7" s="1"/>
  <c r="AO62" i="7" a="1"/>
  <c r="AO62" i="7" s="1"/>
  <c r="AU62" i="7" s="1"/>
  <c r="AW62" i="7" s="1"/>
  <c r="AY62" i="7" s="1"/>
  <c r="AZ62" i="7" s="1"/>
  <c r="AO77" i="7" a="1"/>
  <c r="AO77" i="7" s="1"/>
  <c r="AU77" i="7" s="1"/>
  <c r="AW77" i="7" s="1"/>
  <c r="AY77" i="7" s="1"/>
  <c r="AZ77" i="7" s="1"/>
  <c r="AO5" i="7" a="1"/>
  <c r="AO5" i="7" s="1"/>
  <c r="AU5" i="7" s="1"/>
  <c r="AW5" i="7" s="1"/>
  <c r="AY5" i="7" s="1"/>
  <c r="AZ5" i="7" s="1"/>
  <c r="AO49" i="7" a="1"/>
  <c r="AO49" i="7" s="1"/>
  <c r="AU49" i="7" s="1"/>
  <c r="AW49" i="7" s="1"/>
  <c r="AY49" i="7" s="1"/>
  <c r="AZ49" i="7" s="1"/>
  <c r="AO19" i="7" a="1"/>
  <c r="AO19" i="7" s="1"/>
  <c r="AU19" i="7" s="1"/>
  <c r="AW19" i="7" s="1"/>
  <c r="AY19" i="7" s="1"/>
  <c r="AZ19" i="7" s="1"/>
  <c r="AO122" i="7" a="1"/>
  <c r="AO122" i="7" s="1"/>
  <c r="AU122" i="7" s="1"/>
  <c r="AW122" i="7" s="1"/>
  <c r="AY122" i="7" s="1"/>
  <c r="AZ122" i="7" s="1"/>
  <c r="AO115" i="7" a="1"/>
  <c r="AO115" i="7" s="1"/>
  <c r="AU115" i="7" s="1"/>
  <c r="AW115" i="7" s="1"/>
  <c r="AY115" i="7" s="1"/>
  <c r="AZ115" i="7" s="1"/>
  <c r="AO53" i="7" a="1"/>
  <c r="AO53" i="7" s="1"/>
  <c r="AU53" i="7" s="1"/>
  <c r="AW53" i="7" s="1"/>
  <c r="AY53" i="7" s="1"/>
  <c r="AZ53" i="7" s="1"/>
  <c r="AO18" i="7" a="1"/>
  <c r="AO18" i="7" s="1"/>
  <c r="AU18" i="7" s="1"/>
  <c r="AW18" i="7" s="1"/>
  <c r="AY18" i="7" s="1"/>
  <c r="AZ18" i="7" s="1"/>
  <c r="AO23" i="7" a="1"/>
  <c r="AO23" i="7" s="1"/>
  <c r="AU23" i="7" s="1"/>
  <c r="AW23" i="7" s="1"/>
  <c r="AY23" i="7" s="1"/>
  <c r="AZ23" i="7" s="1"/>
  <c r="AO43" i="7" a="1"/>
  <c r="AO43" i="7" s="1"/>
  <c r="AU43" i="7" s="1"/>
  <c r="AW43" i="7" s="1"/>
  <c r="AY43" i="7" s="1"/>
  <c r="AZ43" i="7" s="1"/>
  <c r="AO71" i="7" a="1"/>
  <c r="AO71" i="7" s="1"/>
  <c r="AU71" i="7" s="1"/>
  <c r="AW71" i="7" s="1"/>
  <c r="AY71" i="7" s="1"/>
  <c r="AZ71" i="7" s="1"/>
  <c r="AO72" i="7" a="1"/>
  <c r="AO72" i="7" s="1"/>
  <c r="AU72" i="7" s="1"/>
  <c r="AW72" i="7" s="1"/>
  <c r="AY72" i="7" s="1"/>
  <c r="AZ72" i="7" s="1"/>
  <c r="AO39" i="7" a="1"/>
  <c r="AO39" i="7" s="1"/>
  <c r="AU39" i="7" s="1"/>
  <c r="AW39" i="7" s="1"/>
  <c r="AY39" i="7" s="1"/>
  <c r="AZ39" i="7" s="1"/>
  <c r="AO58" i="7" a="1"/>
  <c r="AO58" i="7" s="1"/>
  <c r="AU58" i="7" s="1"/>
  <c r="AW58" i="7" s="1"/>
  <c r="AY58" i="7" s="1"/>
  <c r="AZ58" i="7" s="1"/>
  <c r="AO40" i="7" a="1"/>
  <c r="AO40" i="7" s="1"/>
  <c r="AU40" i="7" s="1"/>
  <c r="AW40" i="7" s="1"/>
  <c r="AY40" i="7" s="1"/>
  <c r="AZ40" i="7" s="1"/>
  <c r="AO27" i="7" a="1"/>
  <c r="AO27" i="7" s="1"/>
  <c r="AU27" i="7" s="1"/>
  <c r="AW27" i="7" s="1"/>
  <c r="AY27" i="7" s="1"/>
  <c r="AZ27" i="7" s="1"/>
  <c r="AO105" i="7" a="1"/>
  <c r="AO105" i="7" s="1"/>
  <c r="AU105" i="7" s="1"/>
  <c r="AW105" i="7" s="1"/>
  <c r="AY105" i="7" s="1"/>
  <c r="AZ105" i="7" s="1"/>
  <c r="AO93" i="7" a="1"/>
  <c r="AO93" i="7" s="1"/>
  <c r="AU93" i="7" s="1"/>
  <c r="AW93" i="7" s="1"/>
  <c r="AY93" i="7" s="1"/>
  <c r="AZ93" i="7" s="1"/>
  <c r="AO30" i="7" a="1"/>
  <c r="AO30" i="7" s="1"/>
  <c r="AU30" i="7" s="1"/>
  <c r="AW30" i="7" s="1"/>
  <c r="AY30" i="7" s="1"/>
  <c r="AZ30" i="7" s="1"/>
  <c r="AO34" i="7" a="1"/>
  <c r="AO34" i="7" s="1"/>
  <c r="AU34" i="7" s="1"/>
  <c r="AW34" i="7" s="1"/>
  <c r="AY34" i="7" s="1"/>
  <c r="AZ34" i="7" s="1"/>
  <c r="AO78" i="7" a="1"/>
  <c r="AO78" i="7" s="1"/>
  <c r="AU78" i="7" s="1"/>
  <c r="AW78" i="7" s="1"/>
  <c r="AY78" i="7" s="1"/>
  <c r="AZ78" i="7" s="1"/>
  <c r="AO88" i="7" a="1"/>
  <c r="AO88" i="7" s="1"/>
  <c r="AU88" i="7" s="1"/>
  <c r="AW88" i="7" s="1"/>
  <c r="AY88" i="7" s="1"/>
  <c r="AZ88" i="7" s="1"/>
  <c r="AO14" i="7" a="1"/>
  <c r="AO14" i="7" s="1"/>
  <c r="AU14" i="7" s="1"/>
  <c r="AW14" i="7" s="1"/>
  <c r="AY14" i="7" s="1"/>
  <c r="AZ14" i="7" s="1"/>
  <c r="AO76" i="7" a="1"/>
  <c r="AO76" i="7" s="1"/>
  <c r="AU76" i="7" s="1"/>
  <c r="AW76" i="7" s="1"/>
  <c r="AY76" i="7" s="1"/>
  <c r="AZ76" i="7" s="1"/>
  <c r="AO99" i="7" a="1"/>
  <c r="AO99" i="7" s="1"/>
  <c r="AU99" i="7" s="1"/>
  <c r="AW99" i="7" s="1"/>
  <c r="AY99" i="7" s="1"/>
  <c r="AZ99" i="7" s="1"/>
  <c r="AU45" i="7"/>
  <c r="AW45" i="7" s="1"/>
  <c r="AY45" i="7" s="1"/>
  <c r="AZ45" i="7" s="1"/>
  <c r="BD32" i="3" l="1"/>
  <c r="BC32" i="3"/>
  <c r="P137" i="22"/>
  <c r="O137" i="22"/>
  <c r="N137" i="22"/>
  <c r="AX48" i="22"/>
  <c r="AY48" i="22"/>
  <c r="AY32" i="22"/>
  <c r="AX32" i="22"/>
  <c r="O35" i="22"/>
  <c r="P35" i="22"/>
  <c r="N35" i="22"/>
  <c r="AZ34" i="22"/>
  <c r="BA34" i="22"/>
  <c r="AX138" i="22"/>
  <c r="AY138" i="22"/>
  <c r="N141" i="22"/>
  <c r="O141" i="22"/>
  <c r="P141" i="22"/>
  <c r="BA50" i="22"/>
  <c r="AZ50" i="22"/>
  <c r="BB50" i="22"/>
  <c r="BF50" i="22" s="1"/>
  <c r="R136" i="22"/>
  <c r="T136" i="22" s="1"/>
  <c r="U136" i="22" s="1"/>
  <c r="W136" i="22" s="1"/>
  <c r="X136" i="22" s="1"/>
  <c r="Y136" i="22" s="1"/>
  <c r="Z136" i="22" s="1"/>
  <c r="AA136" i="22" s="1"/>
  <c r="AC136" i="22" s="1"/>
  <c r="AE136" i="22" s="1"/>
  <c r="AG136" i="22" s="1"/>
  <c r="AH136" i="22" s="1"/>
  <c r="AI136" i="22" s="1"/>
  <c r="AJ136" i="22" s="1"/>
  <c r="AL136" i="22" s="1"/>
  <c r="AM136" i="22" s="1"/>
  <c r="AN136" i="22" s="1"/>
  <c r="AO136" i="22" s="1"/>
  <c r="AQ136" i="22" s="1"/>
  <c r="AS136" i="22" s="1"/>
  <c r="AU136" i="22" s="1"/>
  <c r="AV136" i="22" s="1"/>
  <c r="AW136" i="22" s="1"/>
  <c r="F139" i="22"/>
  <c r="J139" i="22" s="1"/>
  <c r="BA134" i="22"/>
  <c r="AZ134" i="22"/>
  <c r="AZ50" i="21"/>
  <c r="BA50" i="21"/>
  <c r="P136" i="21"/>
  <c r="N136" i="21"/>
  <c r="O136" i="21"/>
  <c r="O138" i="21"/>
  <c r="P138" i="21"/>
  <c r="N138" i="21"/>
  <c r="AZ135" i="21"/>
  <c r="BA135" i="21"/>
  <c r="AZ48" i="21"/>
  <c r="BA48" i="21"/>
  <c r="P137" i="21"/>
  <c r="O137" i="21"/>
  <c r="N137" i="21"/>
  <c r="AZ32" i="21"/>
  <c r="BA32" i="21"/>
  <c r="N35" i="21"/>
  <c r="O35" i="21"/>
  <c r="P35" i="21"/>
  <c r="AZ34" i="21"/>
  <c r="BA34" i="21"/>
  <c r="P118" i="21"/>
  <c r="N118" i="21"/>
  <c r="O118" i="21"/>
  <c r="BC35" i="3"/>
  <c r="BD35" i="3"/>
  <c r="BB43" i="19"/>
  <c r="BA43" i="19"/>
  <c r="Q133" i="19"/>
  <c r="P133" i="19"/>
  <c r="O133" i="19"/>
  <c r="BB41" i="19"/>
  <c r="BA41" i="19"/>
  <c r="Q44" i="19"/>
  <c r="P44" i="19"/>
  <c r="O44" i="19"/>
  <c r="BB57" i="19"/>
  <c r="BA57" i="19"/>
  <c r="Q152" i="19"/>
  <c r="P152" i="19"/>
  <c r="O152" i="19"/>
  <c r="BB150" i="19"/>
  <c r="BA150" i="19"/>
  <c r="Q153" i="19"/>
  <c r="P153" i="19"/>
  <c r="O153" i="19"/>
  <c r="BB59" i="19"/>
  <c r="BA59" i="19"/>
  <c r="Q151" i="19"/>
  <c r="P151" i="19"/>
  <c r="O151" i="19"/>
  <c r="Q118" i="3"/>
  <c r="P118" i="3"/>
  <c r="O118" i="3"/>
  <c r="BB48" i="3"/>
  <c r="BA48" i="3"/>
  <c r="Q137" i="3"/>
  <c r="K145" i="3" s="1"/>
  <c r="P137" i="3"/>
  <c r="O137" i="3"/>
  <c r="BB135" i="3"/>
  <c r="BA135" i="3"/>
  <c r="Q138" i="3"/>
  <c r="K146" i="3" s="1"/>
  <c r="P138" i="3"/>
  <c r="O138" i="3"/>
  <c r="BB50" i="3"/>
  <c r="BA50" i="3"/>
  <c r="Q136" i="3"/>
  <c r="P136" i="3"/>
  <c r="O136" i="3"/>
  <c r="AZ34" i="15"/>
  <c r="AY34" i="15"/>
  <c r="P118" i="15"/>
  <c r="O118" i="15"/>
  <c r="N118" i="15"/>
  <c r="AZ32" i="15"/>
  <c r="AY32" i="15"/>
  <c r="P35" i="15"/>
  <c r="O35" i="15"/>
  <c r="N35" i="15"/>
  <c r="AZ48" i="15"/>
  <c r="AY48" i="15"/>
  <c r="P137" i="15"/>
  <c r="O137" i="15"/>
  <c r="N137" i="15"/>
  <c r="AZ135" i="15"/>
  <c r="AY135" i="15"/>
  <c r="P138" i="15"/>
  <c r="O138" i="15"/>
  <c r="N138" i="15"/>
  <c r="AZ50" i="15"/>
  <c r="AY50" i="15"/>
  <c r="P136" i="15"/>
  <c r="O136" i="15"/>
  <c r="N136" i="15"/>
  <c r="BA48" i="14"/>
  <c r="AZ48" i="14"/>
  <c r="N35" i="14"/>
  <c r="P35" i="14"/>
  <c r="O35" i="14"/>
  <c r="BA136" i="14"/>
  <c r="BB136" i="14"/>
  <c r="AZ136" i="14"/>
  <c r="AY32" i="14"/>
  <c r="AX32" i="14"/>
  <c r="P121" i="14"/>
  <c r="O121" i="14"/>
  <c r="N121" i="14"/>
  <c r="AY118" i="14"/>
  <c r="AX118" i="14"/>
  <c r="BA135" i="14"/>
  <c r="AZ135" i="14"/>
  <c r="R137" i="14"/>
  <c r="T137" i="14" s="1"/>
  <c r="U137" i="14" s="1"/>
  <c r="W137" i="14" s="1"/>
  <c r="X137" i="14" s="1"/>
  <c r="Y137" i="14" s="1"/>
  <c r="Z137" i="14" s="1"/>
  <c r="AA137" i="14" s="1"/>
  <c r="AC137" i="14" s="1"/>
  <c r="AE137" i="14" s="1"/>
  <c r="AG137" i="14" s="1"/>
  <c r="AH137" i="14" s="1"/>
  <c r="AI137" i="14" s="1"/>
  <c r="AJ137" i="14" s="1"/>
  <c r="AL137" i="14" s="1"/>
  <c r="AM137" i="14" s="1"/>
  <c r="AN137" i="14" s="1"/>
  <c r="AO137" i="14" s="1"/>
  <c r="AQ137" i="14" s="1"/>
  <c r="AS137" i="14" s="1"/>
  <c r="AU137" i="14" s="1"/>
  <c r="AV137" i="14" s="1"/>
  <c r="AW137" i="14" s="1"/>
  <c r="F140" i="14"/>
  <c r="J140" i="14" s="1"/>
  <c r="F141" i="14"/>
  <c r="J141" i="14" s="1"/>
  <c r="R138" i="14"/>
  <c r="T138" i="14" s="1"/>
  <c r="U138" i="14" s="1"/>
  <c r="W138" i="14" s="1"/>
  <c r="X138" i="14" s="1"/>
  <c r="Y138" i="14" s="1"/>
  <c r="Z138" i="14" s="1"/>
  <c r="AA138" i="14" s="1"/>
  <c r="AC138" i="14" s="1"/>
  <c r="AE138" i="14" s="1"/>
  <c r="AG138" i="14" s="1"/>
  <c r="AH138" i="14" s="1"/>
  <c r="AI138" i="14" s="1"/>
  <c r="AJ138" i="14" s="1"/>
  <c r="AL138" i="14" s="1"/>
  <c r="AM138" i="14" s="1"/>
  <c r="AN138" i="14" s="1"/>
  <c r="AO138" i="14" s="1"/>
  <c r="AQ138" i="14" s="1"/>
  <c r="AS138" i="14" s="1"/>
  <c r="AU138" i="14" s="1"/>
  <c r="AV138" i="14" s="1"/>
  <c r="AW138" i="14" s="1"/>
  <c r="F142" i="14"/>
  <c r="J142" i="14" s="1"/>
  <c r="R139" i="14"/>
  <c r="T139" i="14" s="1"/>
  <c r="U139" i="14" s="1"/>
  <c r="W139" i="14" s="1"/>
  <c r="X139" i="14" s="1"/>
  <c r="Y139" i="14" s="1"/>
  <c r="Z139" i="14" s="1"/>
  <c r="AA139" i="14" s="1"/>
  <c r="AC139" i="14" s="1"/>
  <c r="AE139" i="14" s="1"/>
  <c r="AG139" i="14" s="1"/>
  <c r="AH139" i="14" s="1"/>
  <c r="AI139" i="14" s="1"/>
  <c r="AJ139" i="14" s="1"/>
  <c r="AL139" i="14" s="1"/>
  <c r="AM139" i="14" s="1"/>
  <c r="AN139" i="14" s="1"/>
  <c r="AO139" i="14" s="1"/>
  <c r="AQ139" i="14" s="1"/>
  <c r="AS139" i="14" s="1"/>
  <c r="AU139" i="14" s="1"/>
  <c r="AV139" i="14" s="1"/>
  <c r="AW139" i="14" s="1"/>
  <c r="AQ2" i="7"/>
  <c r="AR2" i="7"/>
  <c r="AY2" i="7"/>
  <c r="AZ2" i="7" s="1"/>
  <c r="BA2" i="7" s="1"/>
  <c r="BB2" i="7" s="1"/>
  <c r="BC2" i="7" s="1"/>
  <c r="BD2" i="7" s="1"/>
  <c r="BA91" i="7"/>
  <c r="BB91" i="7" s="1"/>
  <c r="BC91" i="7" s="1"/>
  <c r="BD91" i="7" s="1"/>
  <c r="BA38" i="7"/>
  <c r="BB38" i="7" s="1"/>
  <c r="BC38" i="7" s="1"/>
  <c r="BD38" i="7" s="1"/>
  <c r="BA62" i="7"/>
  <c r="BB62" i="7" s="1"/>
  <c r="BC62" i="7" s="1"/>
  <c r="BD62" i="7" s="1"/>
  <c r="BA14" i="7"/>
  <c r="BB14" i="7" s="1"/>
  <c r="BC14" i="7" s="1"/>
  <c r="BE14" i="7" s="1"/>
  <c r="BI14" i="7" s="1"/>
  <c r="BA23" i="7"/>
  <c r="BB23" i="7" s="1"/>
  <c r="BC23" i="7" s="1"/>
  <c r="BD23" i="7" s="1"/>
  <c r="BA5" i="7"/>
  <c r="BB5" i="7" s="1"/>
  <c r="BC5" i="7" s="1"/>
  <c r="BD5" i="7" s="1"/>
  <c r="BA61" i="7"/>
  <c r="BB61" i="7" s="1"/>
  <c r="BC61" i="7" s="1"/>
  <c r="BD61" i="7" s="1"/>
  <c r="BA94" i="7"/>
  <c r="BB94" i="7" s="1"/>
  <c r="BC94" i="7" s="1"/>
  <c r="BD94" i="7" s="1"/>
  <c r="BA16" i="7"/>
  <c r="BB16" i="7" s="1"/>
  <c r="BC16" i="7" s="1"/>
  <c r="BD16" i="7" s="1"/>
  <c r="BA63" i="7"/>
  <c r="BB63" i="7" s="1"/>
  <c r="BC63" i="7" s="1"/>
  <c r="BD63" i="7" s="1"/>
  <c r="BA26" i="7"/>
  <c r="BB26" i="7" s="1"/>
  <c r="BC26" i="7" s="1"/>
  <c r="BD26" i="7" s="1"/>
  <c r="BA34" i="7"/>
  <c r="BB34" i="7" s="1"/>
  <c r="BC34" i="7" s="1"/>
  <c r="BD34" i="7" s="1"/>
  <c r="BA29" i="7"/>
  <c r="BB29" i="7" s="1"/>
  <c r="BC29" i="7" s="1"/>
  <c r="BD29" i="7" s="1"/>
  <c r="BA85" i="7"/>
  <c r="BB85" i="7" s="1"/>
  <c r="BC85" i="7" s="1"/>
  <c r="BD85" i="7" s="1"/>
  <c r="BA44" i="7"/>
  <c r="BB44" i="7" s="1"/>
  <c r="BC44" i="7" s="1"/>
  <c r="BD44" i="7" s="1"/>
  <c r="BA70" i="7"/>
  <c r="BB70" i="7" s="1"/>
  <c r="BC70" i="7" s="1"/>
  <c r="BD70" i="7" s="1"/>
  <c r="BA90" i="7"/>
  <c r="BB90" i="7" s="1"/>
  <c r="BC90" i="7" s="1"/>
  <c r="BD90" i="7" s="1"/>
  <c r="BA60" i="7"/>
  <c r="BB60" i="7" s="1"/>
  <c r="BC60" i="7" s="1"/>
  <c r="BD60" i="7" s="1"/>
  <c r="BA64" i="7"/>
  <c r="BB64" i="7" s="1"/>
  <c r="BC64" i="7" s="1"/>
  <c r="BD64" i="7" s="1"/>
  <c r="BA47" i="7"/>
  <c r="BB47" i="7" s="1"/>
  <c r="BC47" i="7" s="1"/>
  <c r="BD47" i="7" s="1"/>
  <c r="BA39" i="7"/>
  <c r="BB39" i="7" s="1"/>
  <c r="BC39" i="7" s="1"/>
  <c r="BD39" i="7" s="1"/>
  <c r="BA119" i="7"/>
  <c r="BB119" i="7" s="1"/>
  <c r="BC119" i="7" s="1"/>
  <c r="BD119" i="7" s="1"/>
  <c r="BA75" i="7"/>
  <c r="BB75" i="7" s="1"/>
  <c r="BC75" i="7" s="1"/>
  <c r="BD75" i="7" s="1"/>
  <c r="BA69" i="7"/>
  <c r="BB69" i="7" s="1"/>
  <c r="BC69" i="7" s="1"/>
  <c r="BD69" i="7" s="1"/>
  <c r="BA40" i="7"/>
  <c r="BB40" i="7" s="1"/>
  <c r="BC40" i="7" s="1"/>
  <c r="BD40" i="7" s="1"/>
  <c r="BA114" i="7"/>
  <c r="BB114" i="7" s="1"/>
  <c r="BC114" i="7" s="1"/>
  <c r="BD114" i="7" s="1"/>
  <c r="BA121" i="7"/>
  <c r="BB121" i="7" s="1"/>
  <c r="BC121" i="7" s="1"/>
  <c r="BD121" i="7" s="1"/>
  <c r="BA102" i="7"/>
  <c r="BB102" i="7" s="1"/>
  <c r="BC102" i="7" s="1"/>
  <c r="BE102" i="7" s="1"/>
  <c r="BI102" i="7" s="1"/>
  <c r="BA27" i="7"/>
  <c r="BB27" i="7" s="1"/>
  <c r="BC27" i="7" s="1"/>
  <c r="BD27" i="7" s="1"/>
  <c r="BA11" i="7"/>
  <c r="BB11" i="7" s="1"/>
  <c r="BC11" i="7" s="1"/>
  <c r="BD11" i="7" s="1"/>
  <c r="BA72" i="7"/>
  <c r="BB72" i="7" s="1"/>
  <c r="BC72" i="7" s="1"/>
  <c r="BD72" i="7" s="1"/>
  <c r="BA115" i="7"/>
  <c r="BB115" i="7" s="1"/>
  <c r="BC115" i="7" s="1"/>
  <c r="BD115" i="7" s="1"/>
  <c r="BA109" i="7"/>
  <c r="BB109" i="7" s="1"/>
  <c r="BC109" i="7" s="1"/>
  <c r="BD109" i="7" s="1"/>
  <c r="BA95" i="7"/>
  <c r="BB95" i="7" s="1"/>
  <c r="BC95" i="7" s="1"/>
  <c r="BD95" i="7" s="1"/>
  <c r="BA13" i="7"/>
  <c r="BB13" i="7" s="1"/>
  <c r="BC13" i="7" s="1"/>
  <c r="BD13" i="7" s="1"/>
  <c r="BA107" i="7"/>
  <c r="BB107" i="7" s="1"/>
  <c r="BC107" i="7" s="1"/>
  <c r="BD107" i="7" s="1"/>
  <c r="BA78" i="7"/>
  <c r="BB78" i="7" s="1"/>
  <c r="BC78" i="7" s="1"/>
  <c r="BD78" i="7" s="1"/>
  <c r="BA97" i="7"/>
  <c r="BB97" i="7" s="1"/>
  <c r="BC97" i="7" s="1"/>
  <c r="BD97" i="7" s="1"/>
  <c r="BA111" i="7"/>
  <c r="BB111" i="7" s="1"/>
  <c r="BC111" i="7" s="1"/>
  <c r="BD111" i="7" s="1"/>
  <c r="BA105" i="7"/>
  <c r="BB105" i="7" s="1"/>
  <c r="BC105" i="7" s="1"/>
  <c r="BD105" i="7" s="1"/>
  <c r="BA99" i="7"/>
  <c r="BB99" i="7" s="1"/>
  <c r="BC99" i="7" s="1"/>
  <c r="BD99" i="7" s="1"/>
  <c r="BA28" i="7"/>
  <c r="BB28" i="7" s="1"/>
  <c r="BC28" i="7" s="1"/>
  <c r="BD28" i="7" s="1"/>
  <c r="BA83" i="7"/>
  <c r="BB83" i="7" s="1"/>
  <c r="BC83" i="7" s="1"/>
  <c r="BD83" i="7" s="1"/>
  <c r="BA84" i="7"/>
  <c r="BB84" i="7" s="1"/>
  <c r="BC84" i="7" s="1"/>
  <c r="BD84" i="7" s="1"/>
  <c r="BA43" i="7"/>
  <c r="BB43" i="7" s="1"/>
  <c r="BC43" i="7" s="1"/>
  <c r="BD43" i="7" s="1"/>
  <c r="BA7" i="7"/>
  <c r="BB7" i="7" s="1"/>
  <c r="BC7" i="7" s="1"/>
  <c r="BD7" i="7" s="1"/>
  <c r="BA55" i="7"/>
  <c r="BB55" i="7" s="1"/>
  <c r="BC55" i="7" s="1"/>
  <c r="BD55" i="7" s="1"/>
  <c r="BA65" i="7"/>
  <c r="BB65" i="7" s="1"/>
  <c r="BC65" i="7" s="1"/>
  <c r="BD65" i="7" s="1"/>
  <c r="BA19" i="7"/>
  <c r="BB19" i="7" s="1"/>
  <c r="BC19" i="7" s="1"/>
  <c r="BD19" i="7" s="1"/>
  <c r="BA74" i="7"/>
  <c r="BB74" i="7" s="1"/>
  <c r="BC74" i="7" s="1"/>
  <c r="BD74" i="7" s="1"/>
  <c r="BA101" i="7"/>
  <c r="BB101" i="7" s="1"/>
  <c r="BC101" i="7" s="1"/>
  <c r="BD101" i="7" s="1"/>
  <c r="BA112" i="7"/>
  <c r="BB112" i="7" s="1"/>
  <c r="BC112" i="7" s="1"/>
  <c r="BE112" i="7" s="1"/>
  <c r="BI112" i="7" s="1"/>
  <c r="BA92" i="7"/>
  <c r="BB92" i="7" s="1"/>
  <c r="BC92" i="7" s="1"/>
  <c r="BD92" i="7" s="1"/>
  <c r="BA59" i="7"/>
  <c r="BB59" i="7" s="1"/>
  <c r="BC59" i="7" s="1"/>
  <c r="BD59" i="7" s="1"/>
  <c r="BA129" i="7"/>
  <c r="BB129" i="7" s="1"/>
  <c r="BC129" i="7" s="1"/>
  <c r="BE129" i="7" s="1"/>
  <c r="BA41" i="7"/>
  <c r="BB41" i="7" s="1"/>
  <c r="BC41" i="7" s="1"/>
  <c r="BD41" i="7" s="1"/>
  <c r="BA93" i="7"/>
  <c r="BB93" i="7" s="1"/>
  <c r="BC93" i="7" s="1"/>
  <c r="BD93" i="7" s="1"/>
  <c r="BA35" i="7"/>
  <c r="BB35" i="7" s="1"/>
  <c r="BC35" i="7" s="1"/>
  <c r="BD35" i="7" s="1"/>
  <c r="BA110" i="7"/>
  <c r="BB110" i="7" s="1"/>
  <c r="BC110" i="7" s="1"/>
  <c r="BD110" i="7" s="1"/>
  <c r="BA66" i="7"/>
  <c r="BB66" i="7" s="1"/>
  <c r="BC66" i="7" s="1"/>
  <c r="BD66" i="7" s="1"/>
  <c r="BA24" i="7"/>
  <c r="BB24" i="7" s="1"/>
  <c r="BC24" i="7" s="1"/>
  <c r="BD24" i="7" s="1"/>
  <c r="BA22" i="7"/>
  <c r="BB22" i="7" s="1"/>
  <c r="BC22" i="7" s="1"/>
  <c r="BD22" i="7" s="1"/>
  <c r="BA68" i="7"/>
  <c r="BB68" i="7" s="1"/>
  <c r="BC68" i="7" s="1"/>
  <c r="BE68" i="7" s="1"/>
  <c r="BI68" i="7" s="1"/>
  <c r="BA128" i="7"/>
  <c r="BB128" i="7" s="1"/>
  <c r="BC128" i="7" s="1"/>
  <c r="BD128" i="7" s="1"/>
  <c r="BA89" i="7"/>
  <c r="BB89" i="7" s="1"/>
  <c r="BC89" i="7" s="1"/>
  <c r="BD89" i="7" s="1"/>
  <c r="BA49" i="7"/>
  <c r="BB49" i="7" s="1"/>
  <c r="BC49" i="7" s="1"/>
  <c r="BD49" i="7" s="1"/>
  <c r="BA108" i="7"/>
  <c r="BB108" i="7" s="1"/>
  <c r="BC108" i="7" s="1"/>
  <c r="BD108" i="7" s="1"/>
  <c r="BA45" i="7"/>
  <c r="BB45" i="7" s="1"/>
  <c r="BC45" i="7" s="1"/>
  <c r="BD45" i="7" s="1"/>
  <c r="BA37" i="7"/>
  <c r="BB37" i="7" s="1"/>
  <c r="BC37" i="7" s="1"/>
  <c r="BD37" i="7" s="1"/>
  <c r="BA80" i="7"/>
  <c r="BB80" i="7" s="1"/>
  <c r="BC80" i="7" s="1"/>
  <c r="BD80" i="7" s="1"/>
  <c r="BA117" i="7"/>
  <c r="BB117" i="7" s="1"/>
  <c r="BC117" i="7" s="1"/>
  <c r="BE117" i="7" s="1"/>
  <c r="BI117" i="7" s="1"/>
  <c r="BA6" i="7"/>
  <c r="BB6" i="7" s="1"/>
  <c r="BC6" i="7" s="1"/>
  <c r="BE6" i="7" s="1"/>
  <c r="BI6" i="7" s="1"/>
  <c r="BA36" i="7"/>
  <c r="BB36" i="7" s="1"/>
  <c r="BC36" i="7" s="1"/>
  <c r="BD36" i="7" s="1"/>
  <c r="BA57" i="7"/>
  <c r="BB57" i="7" s="1"/>
  <c r="BC57" i="7" s="1"/>
  <c r="BD57" i="7" s="1"/>
  <c r="BA32" i="7"/>
  <c r="BB32" i="7" s="1"/>
  <c r="BC32" i="7" s="1"/>
  <c r="BD32" i="7" s="1"/>
  <c r="BA122" i="7"/>
  <c r="BB122" i="7" s="1"/>
  <c r="BC122" i="7" s="1"/>
  <c r="BD122" i="7" s="1"/>
  <c r="BA126" i="7"/>
  <c r="BB126" i="7" s="1"/>
  <c r="BC126" i="7" s="1"/>
  <c r="BD126" i="7" s="1"/>
  <c r="BA33" i="7"/>
  <c r="BB33" i="7" s="1"/>
  <c r="BC33" i="7" s="1"/>
  <c r="BD33" i="7" s="1"/>
  <c r="BA123" i="7"/>
  <c r="BB123" i="7" s="1"/>
  <c r="BC123" i="7" s="1"/>
  <c r="BD123" i="7" s="1"/>
  <c r="BA79" i="7"/>
  <c r="BB79" i="7" s="1"/>
  <c r="BC79" i="7" s="1"/>
  <c r="BE79" i="7" s="1"/>
  <c r="BI79" i="7" s="1"/>
  <c r="BA67" i="7"/>
  <c r="BB67" i="7" s="1"/>
  <c r="BC67" i="7" s="1"/>
  <c r="BD67" i="7" s="1"/>
  <c r="BA3" i="7"/>
  <c r="BB3" i="7" s="1"/>
  <c r="BC3" i="7" s="1"/>
  <c r="BD3" i="7" s="1"/>
  <c r="BA8" i="7"/>
  <c r="BB8" i="7" s="1"/>
  <c r="BC8" i="7" s="1"/>
  <c r="BD8" i="7" s="1"/>
  <c r="BA56" i="7"/>
  <c r="BB56" i="7" s="1"/>
  <c r="BC56" i="7" s="1"/>
  <c r="BD56" i="7" s="1"/>
  <c r="BA54" i="7"/>
  <c r="BB54" i="7" s="1"/>
  <c r="BC54" i="7" s="1"/>
  <c r="BD54" i="7" s="1"/>
  <c r="BA42" i="7"/>
  <c r="BB42" i="7" s="1"/>
  <c r="BC42" i="7" s="1"/>
  <c r="BD42" i="7" s="1"/>
  <c r="BA87" i="7"/>
  <c r="BB87" i="7" s="1"/>
  <c r="BC87" i="7" s="1"/>
  <c r="BD87" i="7" s="1"/>
  <c r="BA51" i="7"/>
  <c r="BB51" i="7" s="1"/>
  <c r="BC51" i="7" s="1"/>
  <c r="BD51" i="7" s="1"/>
  <c r="BA88" i="7"/>
  <c r="BB88" i="7" s="1"/>
  <c r="BC88" i="7" s="1"/>
  <c r="BD88" i="7" s="1"/>
  <c r="BA118" i="7"/>
  <c r="BB118" i="7" s="1"/>
  <c r="BC118" i="7" s="1"/>
  <c r="BE118" i="7" s="1"/>
  <c r="BI118" i="7" s="1"/>
  <c r="BA96" i="7"/>
  <c r="BB96" i="7" s="1"/>
  <c r="BC96" i="7" s="1"/>
  <c r="BD96" i="7" s="1"/>
  <c r="BA113" i="7"/>
  <c r="BB113" i="7" s="1"/>
  <c r="BC113" i="7" s="1"/>
  <c r="BD113" i="7" s="1"/>
  <c r="BA103" i="7"/>
  <c r="BB103" i="7" s="1"/>
  <c r="BC103" i="7" s="1"/>
  <c r="BD103" i="7" s="1"/>
  <c r="BA58" i="7"/>
  <c r="BB58" i="7" s="1"/>
  <c r="BC58" i="7" s="1"/>
  <c r="BD58" i="7" s="1"/>
  <c r="BA116" i="7"/>
  <c r="BB116" i="7" s="1"/>
  <c r="BC116" i="7" s="1"/>
  <c r="BD116" i="7" s="1"/>
  <c r="BA25" i="7"/>
  <c r="BB25" i="7" s="1"/>
  <c r="BC25" i="7" s="1"/>
  <c r="BD25" i="7" s="1"/>
  <c r="BA120" i="7"/>
  <c r="BB120" i="7" s="1"/>
  <c r="BC120" i="7" s="1"/>
  <c r="BD120" i="7" s="1"/>
  <c r="BA52" i="7"/>
  <c r="BB52" i="7" s="1"/>
  <c r="BC52" i="7" s="1"/>
  <c r="BD52" i="7" s="1"/>
  <c r="BA50" i="7"/>
  <c r="BB50" i="7" s="1"/>
  <c r="BC50" i="7" s="1"/>
  <c r="BE50" i="7" s="1"/>
  <c r="BI50" i="7" s="1"/>
  <c r="BA125" i="7"/>
  <c r="BB125" i="7" s="1"/>
  <c r="BC125" i="7" s="1"/>
  <c r="BE125" i="7" s="1"/>
  <c r="BA12" i="7"/>
  <c r="BB12" i="7" s="1"/>
  <c r="BC12" i="7" s="1"/>
  <c r="BD12" i="7" s="1"/>
  <c r="BA106" i="7"/>
  <c r="BB106" i="7" s="1"/>
  <c r="BC106" i="7" s="1"/>
  <c r="BD106" i="7" s="1"/>
  <c r="BA127" i="7"/>
  <c r="BB127" i="7" s="1"/>
  <c r="BC127" i="7" s="1"/>
  <c r="BD127" i="7" s="1"/>
  <c r="BA82" i="7"/>
  <c r="BB82" i="7" s="1"/>
  <c r="BC82" i="7" s="1"/>
  <c r="BD82" i="7" s="1"/>
  <c r="BA9" i="7"/>
  <c r="BB9" i="7" s="1"/>
  <c r="BC9" i="7" s="1"/>
  <c r="BD9" i="7" s="1"/>
  <c r="BA10" i="7"/>
  <c r="BB10" i="7" s="1"/>
  <c r="BC10" i="7" s="1"/>
  <c r="BD10" i="7" s="1"/>
  <c r="BA30" i="7"/>
  <c r="BB30" i="7" s="1"/>
  <c r="BC30" i="7" s="1"/>
  <c r="BD30" i="7" s="1"/>
  <c r="BA124" i="7"/>
  <c r="BB124" i="7" s="1"/>
  <c r="BC124" i="7" s="1"/>
  <c r="BD124" i="7" s="1"/>
  <c r="BA21" i="7"/>
  <c r="BB21" i="7" s="1"/>
  <c r="BC21" i="7" s="1"/>
  <c r="BD21" i="7" s="1"/>
  <c r="BA46" i="7"/>
  <c r="BB46" i="7" s="1"/>
  <c r="BC46" i="7" s="1"/>
  <c r="BD46" i="7" s="1"/>
  <c r="BA15" i="7"/>
  <c r="BB15" i="7" s="1"/>
  <c r="BC15" i="7" s="1"/>
  <c r="BD15" i="7" s="1"/>
  <c r="BA4" i="7"/>
  <c r="BB4" i="7" s="1"/>
  <c r="BC4" i="7" s="1"/>
  <c r="BD4" i="7" s="1"/>
  <c r="BA18" i="7"/>
  <c r="BB18" i="7" s="1"/>
  <c r="BC18" i="7" s="1"/>
  <c r="BD18" i="7" s="1"/>
  <c r="BA48" i="7"/>
  <c r="BB48" i="7" s="1"/>
  <c r="BC48" i="7" s="1"/>
  <c r="BD48" i="7" s="1"/>
  <c r="BA77" i="7"/>
  <c r="BB77" i="7" s="1"/>
  <c r="BC77" i="7" s="1"/>
  <c r="BD77" i="7" s="1"/>
  <c r="BA20" i="7"/>
  <c r="BB20" i="7" s="1"/>
  <c r="BC20" i="7" s="1"/>
  <c r="BD20" i="7" s="1"/>
  <c r="BA76" i="7"/>
  <c r="BB76" i="7" s="1"/>
  <c r="BC76" i="7" s="1"/>
  <c r="BD76" i="7" s="1"/>
  <c r="BA53" i="7"/>
  <c r="BB53" i="7" s="1"/>
  <c r="BC53" i="7" s="1"/>
  <c r="BD53" i="7" s="1"/>
  <c r="BA17" i="7"/>
  <c r="BB17" i="7" s="1"/>
  <c r="BC17" i="7" s="1"/>
  <c r="BD17" i="7" s="1"/>
  <c r="BA31" i="7"/>
  <c r="BB31" i="7" s="1"/>
  <c r="BC31" i="7" s="1"/>
  <c r="BD31" i="7" s="1"/>
  <c r="BA100" i="7"/>
  <c r="BB100" i="7" s="1"/>
  <c r="BC100" i="7" s="1"/>
  <c r="BD100" i="7" s="1"/>
  <c r="BA98" i="7"/>
  <c r="BB98" i="7" s="1"/>
  <c r="BC98" i="7" s="1"/>
  <c r="BD98" i="7" s="1"/>
  <c r="BA81" i="7"/>
  <c r="BB81" i="7" s="1"/>
  <c r="BC81" i="7" s="1"/>
  <c r="BD81" i="7" s="1"/>
  <c r="BA73" i="7"/>
  <c r="BB73" i="7" s="1"/>
  <c r="BC73" i="7" s="1"/>
  <c r="BD73" i="7" s="1"/>
  <c r="BA104" i="7"/>
  <c r="BB104" i="7" s="1"/>
  <c r="BC104" i="7" s="1"/>
  <c r="BD104" i="7" s="1"/>
  <c r="BA71" i="7"/>
  <c r="BB71" i="7" s="1"/>
  <c r="BC71" i="7" s="1"/>
  <c r="BD71" i="7" s="1"/>
  <c r="BA86" i="7"/>
  <c r="BB86" i="7" s="1"/>
  <c r="BC86" i="7" s="1"/>
  <c r="BD86" i="7" s="1"/>
  <c r="O145" i="3" l="1"/>
  <c r="P145" i="3"/>
  <c r="Q145" i="3"/>
  <c r="U145" i="3" s="1"/>
  <c r="W145" i="3" s="1"/>
  <c r="X145" i="3" s="1"/>
  <c r="Z145" i="3" s="1"/>
  <c r="AA145" i="3" s="1"/>
  <c r="AB145" i="3" s="1"/>
  <c r="AC145" i="3" s="1"/>
  <c r="AD145" i="3" s="1"/>
  <c r="AF145" i="3" s="1"/>
  <c r="AH145" i="3" s="1"/>
  <c r="AJ145" i="3" s="1"/>
  <c r="AK145" i="3" s="1"/>
  <c r="AL145" i="3" s="1"/>
  <c r="AM145" i="3" s="1"/>
  <c r="AO145" i="3" s="1"/>
  <c r="AP145" i="3" s="1"/>
  <c r="AQ145" i="3" s="1"/>
  <c r="AR145" i="3" s="1"/>
  <c r="AT145" i="3" s="1"/>
  <c r="AV145" i="3" s="1"/>
  <c r="AX145" i="3" s="1"/>
  <c r="AY145" i="3" s="1"/>
  <c r="AZ145" i="3" s="1"/>
  <c r="Q146" i="3"/>
  <c r="U146" i="3" s="1"/>
  <c r="W146" i="3" s="1"/>
  <c r="X146" i="3" s="1"/>
  <c r="Z146" i="3" s="1"/>
  <c r="AA146" i="3" s="1"/>
  <c r="AB146" i="3" s="1"/>
  <c r="AC146" i="3" s="1"/>
  <c r="AD146" i="3" s="1"/>
  <c r="AF146" i="3" s="1"/>
  <c r="AH146" i="3" s="1"/>
  <c r="AJ146" i="3" s="1"/>
  <c r="AK146" i="3" s="1"/>
  <c r="AL146" i="3" s="1"/>
  <c r="AM146" i="3" s="1"/>
  <c r="AO146" i="3" s="1"/>
  <c r="AP146" i="3" s="1"/>
  <c r="AQ146" i="3" s="1"/>
  <c r="AR146" i="3" s="1"/>
  <c r="AT146" i="3" s="1"/>
  <c r="AV146" i="3" s="1"/>
  <c r="AX146" i="3" s="1"/>
  <c r="AY146" i="3" s="1"/>
  <c r="AZ146" i="3" s="1"/>
  <c r="O146" i="3"/>
  <c r="P146" i="3"/>
  <c r="R137" i="22"/>
  <c r="T137" i="22" s="1"/>
  <c r="U137" i="22" s="1"/>
  <c r="W137" i="22" s="1"/>
  <c r="X137" i="22" s="1"/>
  <c r="Y137" i="22" s="1"/>
  <c r="Z137" i="22" s="1"/>
  <c r="AA137" i="22" s="1"/>
  <c r="AC137" i="22" s="1"/>
  <c r="AE137" i="22" s="1"/>
  <c r="AG137" i="22" s="1"/>
  <c r="AH137" i="22" s="1"/>
  <c r="AI137" i="22" s="1"/>
  <c r="AJ137" i="22" s="1"/>
  <c r="AL137" i="22" s="1"/>
  <c r="AM137" i="22" s="1"/>
  <c r="AN137" i="22" s="1"/>
  <c r="AO137" i="22" s="1"/>
  <c r="AQ137" i="22" s="1"/>
  <c r="AS137" i="22" s="1"/>
  <c r="AU137" i="22" s="1"/>
  <c r="AV137" i="22" s="1"/>
  <c r="AW137" i="22" s="1"/>
  <c r="F140" i="22"/>
  <c r="J140" i="22" s="1"/>
  <c r="AZ48" i="22"/>
  <c r="BA48" i="22"/>
  <c r="BA32" i="22"/>
  <c r="AZ32" i="22"/>
  <c r="R35" i="22"/>
  <c r="T35" i="22" s="1"/>
  <c r="U35" i="22" s="1"/>
  <c r="W35" i="22" s="1"/>
  <c r="X35" i="22" s="1"/>
  <c r="Y35" i="22" s="1"/>
  <c r="Z35" i="22" s="1"/>
  <c r="AA35" i="22" s="1"/>
  <c r="AC35" i="22" s="1"/>
  <c r="AE35" i="22" s="1"/>
  <c r="AG35" i="22" s="1"/>
  <c r="AH35" i="22" s="1"/>
  <c r="AI35" i="22" s="1"/>
  <c r="AJ35" i="22" s="1"/>
  <c r="AL35" i="22" s="1"/>
  <c r="AM35" i="22" s="1"/>
  <c r="AN35" i="22" s="1"/>
  <c r="AO35" i="22" s="1"/>
  <c r="AQ35" i="22" s="1"/>
  <c r="AS35" i="22" s="1"/>
  <c r="AU35" i="22" s="1"/>
  <c r="AV35" i="22" s="1"/>
  <c r="AW35" i="22" s="1"/>
  <c r="F119" i="22"/>
  <c r="J119" i="22" s="1"/>
  <c r="BA138" i="22"/>
  <c r="AZ138" i="22"/>
  <c r="R141" i="22"/>
  <c r="T141" i="22" s="1"/>
  <c r="U141" i="22" s="1"/>
  <c r="W141" i="22" s="1"/>
  <c r="X141" i="22" s="1"/>
  <c r="Y141" i="22" s="1"/>
  <c r="Z141" i="22" s="1"/>
  <c r="AA141" i="22" s="1"/>
  <c r="AC141" i="22" s="1"/>
  <c r="AE141" i="22" s="1"/>
  <c r="AG141" i="22" s="1"/>
  <c r="AH141" i="22" s="1"/>
  <c r="AI141" i="22" s="1"/>
  <c r="AJ141" i="22" s="1"/>
  <c r="AL141" i="22" s="1"/>
  <c r="AM141" i="22" s="1"/>
  <c r="AN141" i="22" s="1"/>
  <c r="AO141" i="22" s="1"/>
  <c r="AQ141" i="22" s="1"/>
  <c r="AS141" i="22" s="1"/>
  <c r="AU141" i="22" s="1"/>
  <c r="AV141" i="22" s="1"/>
  <c r="AW141" i="22" s="1"/>
  <c r="F144" i="22"/>
  <c r="J144" i="22" s="1"/>
  <c r="AX136" i="22"/>
  <c r="AY136" i="22"/>
  <c r="N139" i="22"/>
  <c r="O139" i="22"/>
  <c r="P139" i="22"/>
  <c r="BB50" i="21"/>
  <c r="BC50" i="21"/>
  <c r="BD50" i="21"/>
  <c r="BH50" i="21" s="1"/>
  <c r="T136" i="21"/>
  <c r="V136" i="21" s="1"/>
  <c r="W136" i="21" s="1"/>
  <c r="Y136" i="21" s="1"/>
  <c r="Z136" i="21" s="1"/>
  <c r="AA136" i="21" s="1"/>
  <c r="AB136" i="21" s="1"/>
  <c r="AC136" i="21" s="1"/>
  <c r="AE136" i="21" s="1"/>
  <c r="AG136" i="21" s="1"/>
  <c r="AI136" i="21" s="1"/>
  <c r="AJ136" i="21" s="1"/>
  <c r="AK136" i="21" s="1"/>
  <c r="AL136" i="21" s="1"/>
  <c r="AN136" i="21" s="1"/>
  <c r="AO136" i="21" s="1"/>
  <c r="AP136" i="21" s="1"/>
  <c r="AQ136" i="21" s="1"/>
  <c r="AS136" i="21" s="1"/>
  <c r="AU136" i="21" s="1"/>
  <c r="AW136" i="21" s="1"/>
  <c r="AX136" i="21" s="1"/>
  <c r="AY136" i="21" s="1"/>
  <c r="F139" i="21"/>
  <c r="J139" i="21" s="1"/>
  <c r="F141" i="21"/>
  <c r="J141" i="21" s="1"/>
  <c r="T138" i="21"/>
  <c r="V138" i="21" s="1"/>
  <c r="W138" i="21" s="1"/>
  <c r="Y138" i="21" s="1"/>
  <c r="Z138" i="21" s="1"/>
  <c r="AA138" i="21" s="1"/>
  <c r="AB138" i="21" s="1"/>
  <c r="AC138" i="21" s="1"/>
  <c r="AE138" i="21" s="1"/>
  <c r="AG138" i="21" s="1"/>
  <c r="AI138" i="21" s="1"/>
  <c r="AJ138" i="21" s="1"/>
  <c r="AK138" i="21" s="1"/>
  <c r="AL138" i="21" s="1"/>
  <c r="AN138" i="21" s="1"/>
  <c r="AO138" i="21" s="1"/>
  <c r="AP138" i="21" s="1"/>
  <c r="AQ138" i="21" s="1"/>
  <c r="AS138" i="21" s="1"/>
  <c r="AU138" i="21" s="1"/>
  <c r="AW138" i="21" s="1"/>
  <c r="AX138" i="21" s="1"/>
  <c r="AY138" i="21" s="1"/>
  <c r="BB135" i="21"/>
  <c r="BC135" i="21"/>
  <c r="BB48" i="21"/>
  <c r="BC48" i="21"/>
  <c r="F140" i="21"/>
  <c r="J140" i="21" s="1"/>
  <c r="T137" i="21"/>
  <c r="V137" i="21" s="1"/>
  <c r="W137" i="21" s="1"/>
  <c r="Y137" i="21" s="1"/>
  <c r="Z137" i="21" s="1"/>
  <c r="AA137" i="21" s="1"/>
  <c r="AB137" i="21" s="1"/>
  <c r="AC137" i="21" s="1"/>
  <c r="AE137" i="21" s="1"/>
  <c r="AG137" i="21" s="1"/>
  <c r="AI137" i="21" s="1"/>
  <c r="AJ137" i="21" s="1"/>
  <c r="AK137" i="21" s="1"/>
  <c r="AL137" i="21" s="1"/>
  <c r="AN137" i="21" s="1"/>
  <c r="AO137" i="21" s="1"/>
  <c r="AP137" i="21" s="1"/>
  <c r="AQ137" i="21" s="1"/>
  <c r="AS137" i="21" s="1"/>
  <c r="AU137" i="21" s="1"/>
  <c r="AW137" i="21" s="1"/>
  <c r="AX137" i="21" s="1"/>
  <c r="AY137" i="21" s="1"/>
  <c r="BB32" i="21"/>
  <c r="BC32" i="21"/>
  <c r="T35" i="21"/>
  <c r="V35" i="21" s="1"/>
  <c r="W35" i="21" s="1"/>
  <c r="Y35" i="21" s="1"/>
  <c r="Z35" i="21" s="1"/>
  <c r="AA35" i="21" s="1"/>
  <c r="AB35" i="21" s="1"/>
  <c r="AC35" i="21" s="1"/>
  <c r="AE35" i="21" s="1"/>
  <c r="AG35" i="21" s="1"/>
  <c r="AI35" i="21" s="1"/>
  <c r="AJ35" i="21" s="1"/>
  <c r="AK35" i="21" s="1"/>
  <c r="AL35" i="21" s="1"/>
  <c r="AN35" i="21" s="1"/>
  <c r="AO35" i="21" s="1"/>
  <c r="AP35" i="21" s="1"/>
  <c r="AQ35" i="21" s="1"/>
  <c r="AS35" i="21" s="1"/>
  <c r="AU35" i="21" s="1"/>
  <c r="AW35" i="21" s="1"/>
  <c r="AX35" i="21" s="1"/>
  <c r="AY35" i="21" s="1"/>
  <c r="F119" i="21"/>
  <c r="J119" i="21" s="1"/>
  <c r="BB34" i="21"/>
  <c r="BC34" i="21"/>
  <c r="T118" i="21"/>
  <c r="V118" i="21" s="1"/>
  <c r="W118" i="21" s="1"/>
  <c r="Y118" i="21" s="1"/>
  <c r="Z118" i="21" s="1"/>
  <c r="AA118" i="21" s="1"/>
  <c r="AB118" i="21" s="1"/>
  <c r="AC118" i="21" s="1"/>
  <c r="AE118" i="21" s="1"/>
  <c r="AG118" i="21" s="1"/>
  <c r="AI118" i="21" s="1"/>
  <c r="AJ118" i="21" s="1"/>
  <c r="AK118" i="21" s="1"/>
  <c r="AL118" i="21" s="1"/>
  <c r="AN118" i="21" s="1"/>
  <c r="AO118" i="21" s="1"/>
  <c r="AP118" i="21" s="1"/>
  <c r="AQ118" i="21" s="1"/>
  <c r="AS118" i="21" s="1"/>
  <c r="AU118" i="21" s="1"/>
  <c r="AW118" i="21" s="1"/>
  <c r="AX118" i="21" s="1"/>
  <c r="AY118" i="21" s="1"/>
  <c r="F121" i="21"/>
  <c r="J121" i="21" s="1"/>
  <c r="F154" i="19"/>
  <c r="K154" i="19" s="1"/>
  <c r="U151" i="19"/>
  <c r="W151" i="19" s="1"/>
  <c r="X151" i="19" s="1"/>
  <c r="Z151" i="19" s="1"/>
  <c r="AA151" i="19" s="1"/>
  <c r="AB151" i="19" s="1"/>
  <c r="AC151" i="19" s="1"/>
  <c r="AD151" i="19" s="1"/>
  <c r="AF151" i="19" s="1"/>
  <c r="AH151" i="19" s="1"/>
  <c r="AJ151" i="19" s="1"/>
  <c r="AK151" i="19" s="1"/>
  <c r="AL151" i="19" s="1"/>
  <c r="AM151" i="19" s="1"/>
  <c r="AO151" i="19" s="1"/>
  <c r="AP151" i="19" s="1"/>
  <c r="AQ151" i="19" s="1"/>
  <c r="AR151" i="19" s="1"/>
  <c r="AT151" i="19" s="1"/>
  <c r="AV151" i="19" s="1"/>
  <c r="AX151" i="19" s="1"/>
  <c r="AY151" i="19" s="1"/>
  <c r="AZ151" i="19" s="1"/>
  <c r="BE59" i="19"/>
  <c r="BI59" i="19" s="1"/>
  <c r="BD59" i="19"/>
  <c r="BC59" i="19"/>
  <c r="F156" i="19"/>
  <c r="K156" i="19" s="1"/>
  <c r="U153" i="19"/>
  <c r="W153" i="19" s="1"/>
  <c r="X153" i="19" s="1"/>
  <c r="Z153" i="19" s="1"/>
  <c r="AA153" i="19" s="1"/>
  <c r="AB153" i="19" s="1"/>
  <c r="AC153" i="19" s="1"/>
  <c r="AD153" i="19" s="1"/>
  <c r="AF153" i="19" s="1"/>
  <c r="AH153" i="19" s="1"/>
  <c r="AJ153" i="19" s="1"/>
  <c r="AK153" i="19" s="1"/>
  <c r="AL153" i="19" s="1"/>
  <c r="AM153" i="19" s="1"/>
  <c r="AO153" i="19" s="1"/>
  <c r="AP153" i="19" s="1"/>
  <c r="AQ153" i="19" s="1"/>
  <c r="AR153" i="19" s="1"/>
  <c r="AT153" i="19" s="1"/>
  <c r="AV153" i="19" s="1"/>
  <c r="AX153" i="19" s="1"/>
  <c r="AY153" i="19" s="1"/>
  <c r="AZ153" i="19" s="1"/>
  <c r="BD150" i="19"/>
  <c r="BC150" i="19"/>
  <c r="F155" i="19"/>
  <c r="K155" i="19" s="1"/>
  <c r="U152" i="19"/>
  <c r="W152" i="19" s="1"/>
  <c r="X152" i="19" s="1"/>
  <c r="Z152" i="19" s="1"/>
  <c r="AA152" i="19" s="1"/>
  <c r="AB152" i="19" s="1"/>
  <c r="AC152" i="19" s="1"/>
  <c r="AD152" i="19" s="1"/>
  <c r="AF152" i="19" s="1"/>
  <c r="AH152" i="19" s="1"/>
  <c r="AJ152" i="19" s="1"/>
  <c r="AK152" i="19" s="1"/>
  <c r="AL152" i="19" s="1"/>
  <c r="AM152" i="19" s="1"/>
  <c r="AO152" i="19" s="1"/>
  <c r="AP152" i="19" s="1"/>
  <c r="AQ152" i="19" s="1"/>
  <c r="AR152" i="19" s="1"/>
  <c r="AT152" i="19" s="1"/>
  <c r="AV152" i="19" s="1"/>
  <c r="AX152" i="19" s="1"/>
  <c r="AY152" i="19" s="1"/>
  <c r="AZ152" i="19" s="1"/>
  <c r="BD57" i="19"/>
  <c r="BC57" i="19"/>
  <c r="F134" i="19"/>
  <c r="K134" i="19" s="1"/>
  <c r="U44" i="19"/>
  <c r="W44" i="19" s="1"/>
  <c r="X44" i="19" s="1"/>
  <c r="Z44" i="19" s="1"/>
  <c r="AA44" i="19" s="1"/>
  <c r="AB44" i="19" s="1"/>
  <c r="AC44" i="19" s="1"/>
  <c r="AD44" i="19" s="1"/>
  <c r="AF44" i="19" s="1"/>
  <c r="AH44" i="19" s="1"/>
  <c r="AJ44" i="19" s="1"/>
  <c r="AK44" i="19" s="1"/>
  <c r="AL44" i="19" s="1"/>
  <c r="AM44" i="19" s="1"/>
  <c r="AO44" i="19" s="1"/>
  <c r="AP44" i="19" s="1"/>
  <c r="AQ44" i="19" s="1"/>
  <c r="AR44" i="19" s="1"/>
  <c r="AT44" i="19" s="1"/>
  <c r="AV44" i="19" s="1"/>
  <c r="AX44" i="19" s="1"/>
  <c r="AY44" i="19" s="1"/>
  <c r="AZ44" i="19" s="1"/>
  <c r="BD41" i="19"/>
  <c r="BC41" i="19"/>
  <c r="F136" i="19"/>
  <c r="K136" i="19" s="1"/>
  <c r="U133" i="19"/>
  <c r="W133" i="19" s="1"/>
  <c r="X133" i="19" s="1"/>
  <c r="Z133" i="19" s="1"/>
  <c r="AA133" i="19" s="1"/>
  <c r="AB133" i="19" s="1"/>
  <c r="AC133" i="19" s="1"/>
  <c r="AD133" i="19" s="1"/>
  <c r="AF133" i="19" s="1"/>
  <c r="AH133" i="19" s="1"/>
  <c r="AJ133" i="19" s="1"/>
  <c r="AK133" i="19" s="1"/>
  <c r="AL133" i="19" s="1"/>
  <c r="AM133" i="19" s="1"/>
  <c r="AO133" i="19" s="1"/>
  <c r="AP133" i="19" s="1"/>
  <c r="AQ133" i="19" s="1"/>
  <c r="AR133" i="19" s="1"/>
  <c r="AT133" i="19" s="1"/>
  <c r="AV133" i="19" s="1"/>
  <c r="AX133" i="19" s="1"/>
  <c r="AY133" i="19" s="1"/>
  <c r="AZ133" i="19" s="1"/>
  <c r="BD43" i="19"/>
  <c r="BC43" i="19"/>
  <c r="F139" i="3"/>
  <c r="K139" i="3" s="1"/>
  <c r="U136" i="3"/>
  <c r="W136" i="3" s="1"/>
  <c r="X136" i="3" s="1"/>
  <c r="Z136" i="3" s="1"/>
  <c r="AA136" i="3" s="1"/>
  <c r="AB136" i="3" s="1"/>
  <c r="AC136" i="3" s="1"/>
  <c r="AD136" i="3" s="1"/>
  <c r="AF136" i="3" s="1"/>
  <c r="AH136" i="3" s="1"/>
  <c r="AJ136" i="3" s="1"/>
  <c r="AK136" i="3" s="1"/>
  <c r="AL136" i="3" s="1"/>
  <c r="AM136" i="3" s="1"/>
  <c r="AO136" i="3" s="1"/>
  <c r="AP136" i="3" s="1"/>
  <c r="AQ136" i="3" s="1"/>
  <c r="AR136" i="3" s="1"/>
  <c r="AT136" i="3" s="1"/>
  <c r="AV136" i="3" s="1"/>
  <c r="AX136" i="3" s="1"/>
  <c r="AY136" i="3" s="1"/>
  <c r="AZ136" i="3" s="1"/>
  <c r="BE50" i="3"/>
  <c r="BI50" i="3" s="1"/>
  <c r="BD50" i="3"/>
  <c r="BC50" i="3"/>
  <c r="F141" i="3"/>
  <c r="K141" i="3" s="1"/>
  <c r="U138" i="3"/>
  <c r="W138" i="3" s="1"/>
  <c r="X138" i="3" s="1"/>
  <c r="Z138" i="3" s="1"/>
  <c r="AA138" i="3" s="1"/>
  <c r="AB138" i="3" s="1"/>
  <c r="AC138" i="3" s="1"/>
  <c r="AD138" i="3" s="1"/>
  <c r="AF138" i="3" s="1"/>
  <c r="AH138" i="3" s="1"/>
  <c r="AJ138" i="3" s="1"/>
  <c r="AK138" i="3" s="1"/>
  <c r="AL138" i="3" s="1"/>
  <c r="AM138" i="3" s="1"/>
  <c r="AO138" i="3" s="1"/>
  <c r="AP138" i="3" s="1"/>
  <c r="AQ138" i="3" s="1"/>
  <c r="AR138" i="3" s="1"/>
  <c r="AT138" i="3" s="1"/>
  <c r="AV138" i="3" s="1"/>
  <c r="AX138" i="3" s="1"/>
  <c r="AY138" i="3" s="1"/>
  <c r="AZ138" i="3" s="1"/>
  <c r="BD135" i="3"/>
  <c r="BC135" i="3"/>
  <c r="F140" i="3"/>
  <c r="K140" i="3" s="1"/>
  <c r="U137" i="3"/>
  <c r="W137" i="3" s="1"/>
  <c r="X137" i="3" s="1"/>
  <c r="Z137" i="3" s="1"/>
  <c r="AA137" i="3" s="1"/>
  <c r="AB137" i="3" s="1"/>
  <c r="AC137" i="3" s="1"/>
  <c r="AD137" i="3" s="1"/>
  <c r="AF137" i="3" s="1"/>
  <c r="AH137" i="3" s="1"/>
  <c r="AJ137" i="3" s="1"/>
  <c r="AK137" i="3" s="1"/>
  <c r="AL137" i="3" s="1"/>
  <c r="AM137" i="3" s="1"/>
  <c r="AO137" i="3" s="1"/>
  <c r="AP137" i="3" s="1"/>
  <c r="AQ137" i="3" s="1"/>
  <c r="AR137" i="3" s="1"/>
  <c r="AT137" i="3" s="1"/>
  <c r="AV137" i="3" s="1"/>
  <c r="AX137" i="3" s="1"/>
  <c r="AY137" i="3" s="1"/>
  <c r="AZ137" i="3" s="1"/>
  <c r="BD48" i="3"/>
  <c r="BC48" i="3"/>
  <c r="F119" i="3"/>
  <c r="K119" i="3" s="1"/>
  <c r="F121" i="3"/>
  <c r="K121" i="3" s="1"/>
  <c r="U118" i="3"/>
  <c r="W118" i="3" s="1"/>
  <c r="X118" i="3" s="1"/>
  <c r="Z118" i="3" s="1"/>
  <c r="AA118" i="3" s="1"/>
  <c r="AB118" i="3" s="1"/>
  <c r="AC118" i="3" s="1"/>
  <c r="AD118" i="3" s="1"/>
  <c r="AF118" i="3" s="1"/>
  <c r="AH118" i="3" s="1"/>
  <c r="AJ118" i="3" s="1"/>
  <c r="AK118" i="3" s="1"/>
  <c r="AL118" i="3" s="1"/>
  <c r="AM118" i="3" s="1"/>
  <c r="AO118" i="3" s="1"/>
  <c r="AP118" i="3" s="1"/>
  <c r="AQ118" i="3" s="1"/>
  <c r="AR118" i="3" s="1"/>
  <c r="AT118" i="3" s="1"/>
  <c r="AV118" i="3" s="1"/>
  <c r="AX118" i="3" s="1"/>
  <c r="AY118" i="3" s="1"/>
  <c r="AZ118" i="3" s="1"/>
  <c r="F139" i="15"/>
  <c r="J139" i="15" s="1"/>
  <c r="S136" i="15"/>
  <c r="U136" i="15" s="1"/>
  <c r="V136" i="15" s="1"/>
  <c r="X136" i="15" s="1"/>
  <c r="Y136" i="15" s="1"/>
  <c r="Z136" i="15" s="1"/>
  <c r="AA136" i="15" s="1"/>
  <c r="AB136" i="15" s="1"/>
  <c r="AD136" i="15" s="1"/>
  <c r="AF136" i="15" s="1"/>
  <c r="AH136" i="15" s="1"/>
  <c r="AI136" i="15" s="1"/>
  <c r="AJ136" i="15" s="1"/>
  <c r="AK136" i="15" s="1"/>
  <c r="AM136" i="15" s="1"/>
  <c r="AN136" i="15" s="1"/>
  <c r="AO136" i="15" s="1"/>
  <c r="AP136" i="15" s="1"/>
  <c r="AR136" i="15" s="1"/>
  <c r="AT136" i="15" s="1"/>
  <c r="AV136" i="15" s="1"/>
  <c r="AW136" i="15" s="1"/>
  <c r="AX136" i="15" s="1"/>
  <c r="BC50" i="15"/>
  <c r="BG50" i="15" s="1"/>
  <c r="BB50" i="15"/>
  <c r="BA50" i="15"/>
  <c r="F141" i="15"/>
  <c r="J141" i="15" s="1"/>
  <c r="S138" i="15"/>
  <c r="U138" i="15" s="1"/>
  <c r="V138" i="15" s="1"/>
  <c r="X138" i="15" s="1"/>
  <c r="Y138" i="15" s="1"/>
  <c r="Z138" i="15" s="1"/>
  <c r="AA138" i="15" s="1"/>
  <c r="AB138" i="15" s="1"/>
  <c r="AD138" i="15" s="1"/>
  <c r="AF138" i="15" s="1"/>
  <c r="AH138" i="15" s="1"/>
  <c r="AI138" i="15" s="1"/>
  <c r="AJ138" i="15" s="1"/>
  <c r="AK138" i="15" s="1"/>
  <c r="AM138" i="15" s="1"/>
  <c r="AN138" i="15" s="1"/>
  <c r="AO138" i="15" s="1"/>
  <c r="AP138" i="15" s="1"/>
  <c r="AR138" i="15" s="1"/>
  <c r="AT138" i="15" s="1"/>
  <c r="AV138" i="15" s="1"/>
  <c r="AW138" i="15" s="1"/>
  <c r="AX138" i="15" s="1"/>
  <c r="BB135" i="15"/>
  <c r="BA135" i="15"/>
  <c r="F140" i="15"/>
  <c r="J140" i="15" s="1"/>
  <c r="S137" i="15"/>
  <c r="U137" i="15" s="1"/>
  <c r="V137" i="15" s="1"/>
  <c r="X137" i="15" s="1"/>
  <c r="Y137" i="15" s="1"/>
  <c r="Z137" i="15" s="1"/>
  <c r="AA137" i="15" s="1"/>
  <c r="AB137" i="15" s="1"/>
  <c r="AD137" i="15" s="1"/>
  <c r="AF137" i="15" s="1"/>
  <c r="AH137" i="15" s="1"/>
  <c r="AI137" i="15" s="1"/>
  <c r="AJ137" i="15" s="1"/>
  <c r="AK137" i="15" s="1"/>
  <c r="AM137" i="15" s="1"/>
  <c r="AN137" i="15" s="1"/>
  <c r="AO137" i="15" s="1"/>
  <c r="AP137" i="15" s="1"/>
  <c r="AR137" i="15" s="1"/>
  <c r="AT137" i="15" s="1"/>
  <c r="AV137" i="15" s="1"/>
  <c r="AW137" i="15" s="1"/>
  <c r="AX137" i="15" s="1"/>
  <c r="BB48" i="15"/>
  <c r="BA48" i="15"/>
  <c r="F119" i="15"/>
  <c r="J119" i="15" s="1"/>
  <c r="S35" i="15"/>
  <c r="U35" i="15" s="1"/>
  <c r="V35" i="15" s="1"/>
  <c r="X35" i="15" s="1"/>
  <c r="Y35" i="15" s="1"/>
  <c r="Z35" i="15" s="1"/>
  <c r="AA35" i="15" s="1"/>
  <c r="AB35" i="15" s="1"/>
  <c r="AD35" i="15" s="1"/>
  <c r="AF35" i="15" s="1"/>
  <c r="AH35" i="15" s="1"/>
  <c r="AI35" i="15" s="1"/>
  <c r="AJ35" i="15" s="1"/>
  <c r="AK35" i="15" s="1"/>
  <c r="AM35" i="15" s="1"/>
  <c r="AN35" i="15" s="1"/>
  <c r="AO35" i="15" s="1"/>
  <c r="AP35" i="15" s="1"/>
  <c r="AR35" i="15" s="1"/>
  <c r="AT35" i="15" s="1"/>
  <c r="AV35" i="15" s="1"/>
  <c r="AW35" i="15" s="1"/>
  <c r="AX35" i="15" s="1"/>
  <c r="BB32" i="15"/>
  <c r="BA32" i="15"/>
  <c r="F121" i="15"/>
  <c r="J121" i="15" s="1"/>
  <c r="S118" i="15"/>
  <c r="U118" i="15" s="1"/>
  <c r="V118" i="15" s="1"/>
  <c r="X118" i="15" s="1"/>
  <c r="Y118" i="15" s="1"/>
  <c r="Z118" i="15" s="1"/>
  <c r="AA118" i="15" s="1"/>
  <c r="AB118" i="15" s="1"/>
  <c r="AD118" i="15" s="1"/>
  <c r="AF118" i="15" s="1"/>
  <c r="AH118" i="15" s="1"/>
  <c r="AI118" i="15" s="1"/>
  <c r="AJ118" i="15" s="1"/>
  <c r="AK118" i="15" s="1"/>
  <c r="AM118" i="15" s="1"/>
  <c r="AN118" i="15" s="1"/>
  <c r="AO118" i="15" s="1"/>
  <c r="AP118" i="15" s="1"/>
  <c r="AR118" i="15" s="1"/>
  <c r="AT118" i="15" s="1"/>
  <c r="AV118" i="15" s="1"/>
  <c r="AW118" i="15" s="1"/>
  <c r="AX118" i="15" s="1"/>
  <c r="BB34" i="15"/>
  <c r="BA34" i="15"/>
  <c r="N140" i="14"/>
  <c r="P140" i="14"/>
  <c r="O140" i="14"/>
  <c r="BA32" i="14"/>
  <c r="AZ32" i="14"/>
  <c r="AX137" i="14"/>
  <c r="AY137" i="14"/>
  <c r="BA118" i="14"/>
  <c r="AZ118" i="14"/>
  <c r="F119" i="14"/>
  <c r="J119" i="14" s="1"/>
  <c r="R35" i="14"/>
  <c r="T35" i="14" s="1"/>
  <c r="U35" i="14" s="1"/>
  <c r="W35" i="14" s="1"/>
  <c r="X35" i="14" s="1"/>
  <c r="Y35" i="14" s="1"/>
  <c r="Z35" i="14" s="1"/>
  <c r="AA35" i="14" s="1"/>
  <c r="AC35" i="14" s="1"/>
  <c r="AE35" i="14" s="1"/>
  <c r="AG35" i="14" s="1"/>
  <c r="AH35" i="14" s="1"/>
  <c r="AI35" i="14" s="1"/>
  <c r="AJ35" i="14" s="1"/>
  <c r="AL35" i="14" s="1"/>
  <c r="AM35" i="14" s="1"/>
  <c r="AN35" i="14" s="1"/>
  <c r="AO35" i="14" s="1"/>
  <c r="AQ35" i="14" s="1"/>
  <c r="AS35" i="14" s="1"/>
  <c r="AU35" i="14" s="1"/>
  <c r="AV35" i="14" s="1"/>
  <c r="AW35" i="14" s="1"/>
  <c r="AY139" i="14"/>
  <c r="AX139" i="14"/>
  <c r="N142" i="14"/>
  <c r="O142" i="14"/>
  <c r="P142" i="14"/>
  <c r="P141" i="14"/>
  <c r="O141" i="14"/>
  <c r="N141" i="14"/>
  <c r="AY138" i="14"/>
  <c r="AX138" i="14"/>
  <c r="F124" i="14"/>
  <c r="J124" i="14" s="1"/>
  <c r="R121" i="14"/>
  <c r="T121" i="14" s="1"/>
  <c r="U121" i="14" s="1"/>
  <c r="W121" i="14" s="1"/>
  <c r="X121" i="14" s="1"/>
  <c r="Y121" i="14" s="1"/>
  <c r="Z121" i="14" s="1"/>
  <c r="AA121" i="14" s="1"/>
  <c r="AC121" i="14" s="1"/>
  <c r="AE121" i="14" s="1"/>
  <c r="AG121" i="14" s="1"/>
  <c r="AH121" i="14" s="1"/>
  <c r="AI121" i="14" s="1"/>
  <c r="AJ121" i="14" s="1"/>
  <c r="AL121" i="14" s="1"/>
  <c r="AM121" i="14" s="1"/>
  <c r="AN121" i="14" s="1"/>
  <c r="AO121" i="14" s="1"/>
  <c r="AQ121" i="14" s="1"/>
  <c r="AS121" i="14" s="1"/>
  <c r="AU121" i="14" s="1"/>
  <c r="AV121" i="14" s="1"/>
  <c r="AW121" i="14" s="1"/>
  <c r="BD117" i="7"/>
  <c r="BE24" i="7"/>
  <c r="BI24" i="7" s="1"/>
  <c r="BD6" i="7"/>
  <c r="BD118" i="7"/>
  <c r="BD14" i="7"/>
  <c r="BE60" i="7"/>
  <c r="BI60" i="7" s="1"/>
  <c r="BE57" i="7"/>
  <c r="BE93" i="7"/>
  <c r="BI93" i="7" s="1"/>
  <c r="BE128" i="7"/>
  <c r="BE126" i="7"/>
  <c r="BD102" i="7"/>
  <c r="BD68" i="7"/>
  <c r="BE122" i="7"/>
  <c r="BI122" i="7" s="1"/>
  <c r="BD112" i="7"/>
  <c r="BE83" i="7"/>
  <c r="BI83" i="7" s="1"/>
  <c r="BD125" i="7"/>
  <c r="BD79" i="7"/>
  <c r="BD129" i="7"/>
  <c r="BD50" i="7"/>
  <c r="BB145" i="3" l="1"/>
  <c r="BA145" i="3"/>
  <c r="BB146" i="3"/>
  <c r="BA146" i="3"/>
  <c r="AY137" i="22"/>
  <c r="AX137" i="22"/>
  <c r="P140" i="22"/>
  <c r="R140" i="22" s="1"/>
  <c r="T140" i="22" s="1"/>
  <c r="U140" i="22" s="1"/>
  <c r="W140" i="22" s="1"/>
  <c r="X140" i="22" s="1"/>
  <c r="Y140" i="22" s="1"/>
  <c r="Z140" i="22" s="1"/>
  <c r="AA140" i="22" s="1"/>
  <c r="AC140" i="22" s="1"/>
  <c r="AE140" i="22" s="1"/>
  <c r="AG140" i="22" s="1"/>
  <c r="AH140" i="22" s="1"/>
  <c r="AI140" i="22" s="1"/>
  <c r="AJ140" i="22" s="1"/>
  <c r="AL140" i="22" s="1"/>
  <c r="AM140" i="22" s="1"/>
  <c r="AN140" i="22" s="1"/>
  <c r="AO140" i="22" s="1"/>
  <c r="AQ140" i="22" s="1"/>
  <c r="AS140" i="22" s="1"/>
  <c r="AU140" i="22" s="1"/>
  <c r="AV140" i="22" s="1"/>
  <c r="AW140" i="22" s="1"/>
  <c r="O140" i="22"/>
  <c r="N140" i="22"/>
  <c r="AY35" i="22"/>
  <c r="AX35" i="22"/>
  <c r="N119" i="22"/>
  <c r="O119" i="22"/>
  <c r="P119" i="22"/>
  <c r="AX141" i="22"/>
  <c r="AY141" i="22"/>
  <c r="AZ141" i="22" s="1"/>
  <c r="N144" i="22"/>
  <c r="P144" i="22"/>
  <c r="O144" i="22"/>
  <c r="AZ136" i="22"/>
  <c r="BA136" i="22"/>
  <c r="BB136" i="22"/>
  <c r="R139" i="22"/>
  <c r="T139" i="22" s="1"/>
  <c r="U139" i="22" s="1"/>
  <c r="W139" i="22" s="1"/>
  <c r="X139" i="22" s="1"/>
  <c r="Y139" i="22" s="1"/>
  <c r="Z139" i="22" s="1"/>
  <c r="AA139" i="22" s="1"/>
  <c r="AC139" i="22" s="1"/>
  <c r="AE139" i="22" s="1"/>
  <c r="AG139" i="22" s="1"/>
  <c r="AH139" i="22" s="1"/>
  <c r="AI139" i="22" s="1"/>
  <c r="AJ139" i="22" s="1"/>
  <c r="AL139" i="22" s="1"/>
  <c r="AM139" i="22" s="1"/>
  <c r="AN139" i="22" s="1"/>
  <c r="AO139" i="22" s="1"/>
  <c r="AQ139" i="22" s="1"/>
  <c r="AS139" i="22" s="1"/>
  <c r="AU139" i="22" s="1"/>
  <c r="AV139" i="22" s="1"/>
  <c r="AW139" i="22" s="1"/>
  <c r="F142" i="22"/>
  <c r="J142" i="22" s="1"/>
  <c r="AZ136" i="21"/>
  <c r="BA136" i="21"/>
  <c r="N139" i="21"/>
  <c r="O139" i="21"/>
  <c r="P139" i="21"/>
  <c r="O141" i="21"/>
  <c r="N141" i="21"/>
  <c r="P141" i="21"/>
  <c r="BA138" i="21"/>
  <c r="AZ138" i="21"/>
  <c r="O140" i="21"/>
  <c r="N140" i="21"/>
  <c r="P140" i="21"/>
  <c r="AZ137" i="21"/>
  <c r="BA137" i="21"/>
  <c r="AZ35" i="21"/>
  <c r="BA35" i="21"/>
  <c r="O119" i="21"/>
  <c r="N119" i="21"/>
  <c r="P119" i="21"/>
  <c r="AZ118" i="21"/>
  <c r="BA118" i="21"/>
  <c r="O121" i="21"/>
  <c r="N121" i="21"/>
  <c r="P121" i="21"/>
  <c r="BB133" i="19"/>
  <c r="BA133" i="19"/>
  <c r="Q136" i="19"/>
  <c r="P136" i="19"/>
  <c r="O136" i="19"/>
  <c r="BB44" i="19"/>
  <c r="BA44" i="19"/>
  <c r="Q134" i="19"/>
  <c r="P134" i="19"/>
  <c r="O134" i="19"/>
  <c r="BB152" i="19"/>
  <c r="BA152" i="19"/>
  <c r="Q155" i="19"/>
  <c r="P155" i="19"/>
  <c r="O155" i="19"/>
  <c r="BB153" i="19"/>
  <c r="BA153" i="19"/>
  <c r="Q156" i="19"/>
  <c r="P156" i="19"/>
  <c r="O156" i="19"/>
  <c r="BB151" i="19"/>
  <c r="BA151" i="19"/>
  <c r="Q154" i="19"/>
  <c r="P154" i="19"/>
  <c r="O154" i="19"/>
  <c r="BB118" i="3"/>
  <c r="BA118" i="3"/>
  <c r="Q121" i="3"/>
  <c r="P121" i="3"/>
  <c r="O121" i="3"/>
  <c r="Q119" i="3"/>
  <c r="P119" i="3"/>
  <c r="O119" i="3"/>
  <c r="BB137" i="3"/>
  <c r="BA137" i="3"/>
  <c r="Q140" i="3"/>
  <c r="K148" i="3" s="1"/>
  <c r="P140" i="3"/>
  <c r="O140" i="3"/>
  <c r="BB138" i="3"/>
  <c r="BA138" i="3"/>
  <c r="Q141" i="3"/>
  <c r="K149" i="3" s="1"/>
  <c r="P141" i="3"/>
  <c r="O141" i="3"/>
  <c r="BB136" i="3"/>
  <c r="BA136" i="3"/>
  <c r="Q139" i="3"/>
  <c r="K147" i="3" s="1"/>
  <c r="P139" i="3"/>
  <c r="O139" i="3"/>
  <c r="AZ118" i="15"/>
  <c r="AY118" i="15"/>
  <c r="P121" i="15"/>
  <c r="O121" i="15"/>
  <c r="N121" i="15"/>
  <c r="AZ35" i="15"/>
  <c r="AY35" i="15"/>
  <c r="P119" i="15"/>
  <c r="O119" i="15"/>
  <c r="N119" i="15"/>
  <c r="AZ137" i="15"/>
  <c r="AY137" i="15"/>
  <c r="P140" i="15"/>
  <c r="O140" i="15"/>
  <c r="N140" i="15"/>
  <c r="AZ138" i="15"/>
  <c r="AY138" i="15"/>
  <c r="P141" i="15"/>
  <c r="O141" i="15"/>
  <c r="N141" i="15"/>
  <c r="AZ136" i="15"/>
  <c r="AY136" i="15"/>
  <c r="P139" i="15"/>
  <c r="O139" i="15"/>
  <c r="N139" i="15"/>
  <c r="P119" i="14"/>
  <c r="O119" i="14"/>
  <c r="N119" i="14"/>
  <c r="BA138" i="14"/>
  <c r="AZ138" i="14"/>
  <c r="F144" i="14"/>
  <c r="J144" i="14" s="1"/>
  <c r="R141" i="14"/>
  <c r="T141" i="14" s="1"/>
  <c r="U141" i="14" s="1"/>
  <c r="W141" i="14" s="1"/>
  <c r="X141" i="14" s="1"/>
  <c r="Y141" i="14" s="1"/>
  <c r="Z141" i="14" s="1"/>
  <c r="AA141" i="14" s="1"/>
  <c r="AC141" i="14" s="1"/>
  <c r="AE141" i="14" s="1"/>
  <c r="AG141" i="14" s="1"/>
  <c r="AH141" i="14" s="1"/>
  <c r="AI141" i="14" s="1"/>
  <c r="AJ141" i="14" s="1"/>
  <c r="AL141" i="14" s="1"/>
  <c r="AM141" i="14" s="1"/>
  <c r="AN141" i="14" s="1"/>
  <c r="AO141" i="14" s="1"/>
  <c r="AQ141" i="14" s="1"/>
  <c r="AS141" i="14" s="1"/>
  <c r="AU141" i="14" s="1"/>
  <c r="AV141" i="14" s="1"/>
  <c r="AW141" i="14" s="1"/>
  <c r="R142" i="14"/>
  <c r="T142" i="14" s="1"/>
  <c r="U142" i="14" s="1"/>
  <c r="W142" i="14" s="1"/>
  <c r="X142" i="14" s="1"/>
  <c r="Y142" i="14" s="1"/>
  <c r="Z142" i="14" s="1"/>
  <c r="AA142" i="14" s="1"/>
  <c r="AC142" i="14" s="1"/>
  <c r="AE142" i="14" s="1"/>
  <c r="AG142" i="14" s="1"/>
  <c r="AH142" i="14" s="1"/>
  <c r="AI142" i="14" s="1"/>
  <c r="AJ142" i="14" s="1"/>
  <c r="AL142" i="14" s="1"/>
  <c r="AM142" i="14" s="1"/>
  <c r="AN142" i="14" s="1"/>
  <c r="AO142" i="14" s="1"/>
  <c r="AQ142" i="14" s="1"/>
  <c r="AS142" i="14" s="1"/>
  <c r="AU142" i="14" s="1"/>
  <c r="AV142" i="14" s="1"/>
  <c r="AW142" i="14" s="1"/>
  <c r="F150" i="14"/>
  <c r="J150" i="14" s="1"/>
  <c r="AX121" i="14"/>
  <c r="AY121" i="14"/>
  <c r="BB137" i="14"/>
  <c r="BA137" i="14"/>
  <c r="AZ137" i="14"/>
  <c r="P124" i="14"/>
  <c r="O124" i="14"/>
  <c r="N124" i="14"/>
  <c r="BB139" i="14"/>
  <c r="AZ139" i="14"/>
  <c r="BA139" i="14"/>
  <c r="F143" i="14"/>
  <c r="J143" i="14" s="1"/>
  <c r="R140" i="14"/>
  <c r="T140" i="14" s="1"/>
  <c r="U140" i="14" s="1"/>
  <c r="W140" i="14" s="1"/>
  <c r="X140" i="14" s="1"/>
  <c r="Y140" i="14" s="1"/>
  <c r="Z140" i="14" s="1"/>
  <c r="AA140" i="14" s="1"/>
  <c r="AC140" i="14" s="1"/>
  <c r="AE140" i="14" s="1"/>
  <c r="AG140" i="14" s="1"/>
  <c r="AH140" i="14" s="1"/>
  <c r="AI140" i="14" s="1"/>
  <c r="AJ140" i="14" s="1"/>
  <c r="AL140" i="14" s="1"/>
  <c r="AM140" i="14" s="1"/>
  <c r="AN140" i="14" s="1"/>
  <c r="AO140" i="14" s="1"/>
  <c r="AQ140" i="14" s="1"/>
  <c r="AS140" i="14" s="1"/>
  <c r="AU140" i="14" s="1"/>
  <c r="AV140" i="14" s="1"/>
  <c r="AW140" i="14" s="1"/>
  <c r="AY35" i="14"/>
  <c r="AX35" i="14"/>
  <c r="AW133" i="5"/>
  <c r="M133" i="5"/>
  <c r="O133" i="5" s="1"/>
  <c r="Q133" i="5" s="1"/>
  <c r="R133" i="5" s="1"/>
  <c r="T133" i="5" s="1"/>
  <c r="U133" i="5" s="1"/>
  <c r="V133" i="5" s="1"/>
  <c r="W133" i="5" s="1"/>
  <c r="X133" i="5" s="1"/>
  <c r="Z133" i="5" s="1"/>
  <c r="AB133" i="5" s="1"/>
  <c r="AD133" i="5" s="1"/>
  <c r="AE133" i="5" s="1"/>
  <c r="AF133" i="5" s="1"/>
  <c r="AG133" i="5" s="1"/>
  <c r="AI133" i="5" s="1"/>
  <c r="L133" i="5"/>
  <c r="K133" i="5"/>
  <c r="AW132" i="5"/>
  <c r="M132" i="5"/>
  <c r="O132" i="5" s="1"/>
  <c r="Q132" i="5" s="1"/>
  <c r="R132" i="5" s="1"/>
  <c r="T132" i="5" s="1"/>
  <c r="U132" i="5" s="1"/>
  <c r="V132" i="5" s="1"/>
  <c r="W132" i="5" s="1"/>
  <c r="X132" i="5" s="1"/>
  <c r="Z132" i="5" s="1"/>
  <c r="AB132" i="5" s="1"/>
  <c r="AD132" i="5" s="1"/>
  <c r="AE132" i="5" s="1"/>
  <c r="AF132" i="5" s="1"/>
  <c r="AG132" i="5" s="1"/>
  <c r="AI132" i="5" s="1"/>
  <c r="L132" i="5"/>
  <c r="K132" i="5"/>
  <c r="AW131" i="5"/>
  <c r="M131" i="5"/>
  <c r="O131" i="5" s="1"/>
  <c r="Q131" i="5" s="1"/>
  <c r="R131" i="5" s="1"/>
  <c r="T131" i="5" s="1"/>
  <c r="U131" i="5" s="1"/>
  <c r="V131" i="5" s="1"/>
  <c r="W131" i="5" s="1"/>
  <c r="X131" i="5" s="1"/>
  <c r="Z131" i="5" s="1"/>
  <c r="AB131" i="5" s="1"/>
  <c r="AD131" i="5" s="1"/>
  <c r="AE131" i="5" s="1"/>
  <c r="AF131" i="5" s="1"/>
  <c r="AG131" i="5" s="1"/>
  <c r="AI131" i="5" s="1"/>
  <c r="L131" i="5"/>
  <c r="K131" i="5"/>
  <c r="AW130" i="5"/>
  <c r="M130" i="5"/>
  <c r="O130" i="5" s="1"/>
  <c r="Q130" i="5" s="1"/>
  <c r="R130" i="5" s="1"/>
  <c r="T130" i="5" s="1"/>
  <c r="U130" i="5" s="1"/>
  <c r="V130" i="5" s="1"/>
  <c r="W130" i="5" s="1"/>
  <c r="X130" i="5" s="1"/>
  <c r="Z130" i="5" s="1"/>
  <c r="AB130" i="5" s="1"/>
  <c r="AD130" i="5" s="1"/>
  <c r="AE130" i="5" s="1"/>
  <c r="AF130" i="5" s="1"/>
  <c r="AG130" i="5" s="1"/>
  <c r="AI130" i="5" s="1"/>
  <c r="L130" i="5"/>
  <c r="K130" i="5"/>
  <c r="AW129" i="5"/>
  <c r="M129" i="5"/>
  <c r="O129" i="5" s="1"/>
  <c r="Q129" i="5" s="1"/>
  <c r="R129" i="5" s="1"/>
  <c r="T129" i="5" s="1"/>
  <c r="U129" i="5" s="1"/>
  <c r="V129" i="5" s="1"/>
  <c r="W129" i="5" s="1"/>
  <c r="X129" i="5" s="1"/>
  <c r="Z129" i="5" s="1"/>
  <c r="AB129" i="5" s="1"/>
  <c r="AD129" i="5" s="1"/>
  <c r="AE129" i="5" s="1"/>
  <c r="AF129" i="5" s="1"/>
  <c r="AG129" i="5" s="1"/>
  <c r="AI129" i="5" s="1"/>
  <c r="L129" i="5"/>
  <c r="K129" i="5"/>
  <c r="AW128" i="5"/>
  <c r="M128" i="5"/>
  <c r="O128" i="5" s="1"/>
  <c r="Q128" i="5" s="1"/>
  <c r="R128" i="5" s="1"/>
  <c r="T128" i="5" s="1"/>
  <c r="U128" i="5" s="1"/>
  <c r="V128" i="5" s="1"/>
  <c r="W128" i="5" s="1"/>
  <c r="X128" i="5" s="1"/>
  <c r="Z128" i="5" s="1"/>
  <c r="AB128" i="5" s="1"/>
  <c r="AD128" i="5" s="1"/>
  <c r="AE128" i="5" s="1"/>
  <c r="AF128" i="5" s="1"/>
  <c r="AG128" i="5" s="1"/>
  <c r="AI128" i="5" s="1"/>
  <c r="L128" i="5"/>
  <c r="K128" i="5"/>
  <c r="AW127" i="5"/>
  <c r="M127" i="5"/>
  <c r="O127" i="5" s="1"/>
  <c r="Q127" i="5" s="1"/>
  <c r="R127" i="5" s="1"/>
  <c r="T127" i="5" s="1"/>
  <c r="U127" i="5" s="1"/>
  <c r="V127" i="5" s="1"/>
  <c r="W127" i="5" s="1"/>
  <c r="X127" i="5" s="1"/>
  <c r="Z127" i="5" s="1"/>
  <c r="AB127" i="5" s="1"/>
  <c r="AD127" i="5" s="1"/>
  <c r="AE127" i="5" s="1"/>
  <c r="AF127" i="5" s="1"/>
  <c r="AG127" i="5" s="1"/>
  <c r="AI127" i="5" s="1"/>
  <c r="L127" i="5"/>
  <c r="K127" i="5"/>
  <c r="AW126" i="5"/>
  <c r="M126" i="5"/>
  <c r="O126" i="5" s="1"/>
  <c r="Q126" i="5" s="1"/>
  <c r="R126" i="5" s="1"/>
  <c r="T126" i="5" s="1"/>
  <c r="U126" i="5" s="1"/>
  <c r="V126" i="5" s="1"/>
  <c r="W126" i="5" s="1"/>
  <c r="X126" i="5" s="1"/>
  <c r="Z126" i="5" s="1"/>
  <c r="AB126" i="5" s="1"/>
  <c r="AD126" i="5" s="1"/>
  <c r="AE126" i="5" s="1"/>
  <c r="AF126" i="5" s="1"/>
  <c r="AG126" i="5" s="1"/>
  <c r="AI126" i="5" s="1"/>
  <c r="L126" i="5"/>
  <c r="K126" i="5"/>
  <c r="AW125" i="5"/>
  <c r="M125" i="5"/>
  <c r="O125" i="5" s="1"/>
  <c r="Q125" i="5" s="1"/>
  <c r="R125" i="5" s="1"/>
  <c r="T125" i="5" s="1"/>
  <c r="U125" i="5" s="1"/>
  <c r="V125" i="5" s="1"/>
  <c r="W125" i="5" s="1"/>
  <c r="X125" i="5" s="1"/>
  <c r="Z125" i="5" s="1"/>
  <c r="AB125" i="5" s="1"/>
  <c r="AD125" i="5" s="1"/>
  <c r="AE125" i="5" s="1"/>
  <c r="AF125" i="5" s="1"/>
  <c r="AG125" i="5" s="1"/>
  <c r="AI125" i="5" s="1"/>
  <c r="L125" i="5"/>
  <c r="K125" i="5"/>
  <c r="AW124" i="5"/>
  <c r="M124" i="5"/>
  <c r="O124" i="5" s="1"/>
  <c r="Q124" i="5" s="1"/>
  <c r="R124" i="5" s="1"/>
  <c r="T124" i="5" s="1"/>
  <c r="U124" i="5" s="1"/>
  <c r="V124" i="5" s="1"/>
  <c r="W124" i="5" s="1"/>
  <c r="X124" i="5" s="1"/>
  <c r="Z124" i="5" s="1"/>
  <c r="AB124" i="5" s="1"/>
  <c r="AD124" i="5" s="1"/>
  <c r="AE124" i="5" s="1"/>
  <c r="AF124" i="5" s="1"/>
  <c r="AG124" i="5" s="1"/>
  <c r="AI124" i="5" s="1"/>
  <c r="L124" i="5"/>
  <c r="K124" i="5"/>
  <c r="AW123" i="5"/>
  <c r="M123" i="5"/>
  <c r="O123" i="5" s="1"/>
  <c r="Q123" i="5" s="1"/>
  <c r="R123" i="5" s="1"/>
  <c r="T123" i="5" s="1"/>
  <c r="U123" i="5" s="1"/>
  <c r="V123" i="5" s="1"/>
  <c r="W123" i="5" s="1"/>
  <c r="X123" i="5" s="1"/>
  <c r="Z123" i="5" s="1"/>
  <c r="AB123" i="5" s="1"/>
  <c r="AD123" i="5" s="1"/>
  <c r="AE123" i="5" s="1"/>
  <c r="AF123" i="5" s="1"/>
  <c r="AG123" i="5" s="1"/>
  <c r="AI123" i="5" s="1"/>
  <c r="L123" i="5"/>
  <c r="K123" i="5"/>
  <c r="AW122" i="5"/>
  <c r="M122" i="5"/>
  <c r="O122" i="5" s="1"/>
  <c r="Q122" i="5" s="1"/>
  <c r="R122" i="5" s="1"/>
  <c r="T122" i="5" s="1"/>
  <c r="U122" i="5" s="1"/>
  <c r="V122" i="5" s="1"/>
  <c r="W122" i="5" s="1"/>
  <c r="X122" i="5" s="1"/>
  <c r="Z122" i="5" s="1"/>
  <c r="AB122" i="5" s="1"/>
  <c r="AD122" i="5" s="1"/>
  <c r="AE122" i="5" s="1"/>
  <c r="AF122" i="5" s="1"/>
  <c r="AG122" i="5" s="1"/>
  <c r="AI122" i="5" s="1"/>
  <c r="L122" i="5"/>
  <c r="K122" i="5"/>
  <c r="AW121" i="5"/>
  <c r="M121" i="5"/>
  <c r="O121" i="5" s="1"/>
  <c r="Q121" i="5" s="1"/>
  <c r="R121" i="5" s="1"/>
  <c r="T121" i="5" s="1"/>
  <c r="U121" i="5" s="1"/>
  <c r="V121" i="5" s="1"/>
  <c r="W121" i="5" s="1"/>
  <c r="X121" i="5" s="1"/>
  <c r="Z121" i="5" s="1"/>
  <c r="AB121" i="5" s="1"/>
  <c r="AD121" i="5" s="1"/>
  <c r="AE121" i="5" s="1"/>
  <c r="AF121" i="5" s="1"/>
  <c r="AG121" i="5" s="1"/>
  <c r="AI121" i="5" s="1"/>
  <c r="L121" i="5"/>
  <c r="K121" i="5"/>
  <c r="AW120" i="5"/>
  <c r="M120" i="5"/>
  <c r="O120" i="5" s="1"/>
  <c r="Q120" i="5" s="1"/>
  <c r="R120" i="5" s="1"/>
  <c r="T120" i="5" s="1"/>
  <c r="U120" i="5" s="1"/>
  <c r="V120" i="5" s="1"/>
  <c r="W120" i="5" s="1"/>
  <c r="X120" i="5" s="1"/>
  <c r="Z120" i="5" s="1"/>
  <c r="AB120" i="5" s="1"/>
  <c r="AD120" i="5" s="1"/>
  <c r="AE120" i="5" s="1"/>
  <c r="AF120" i="5" s="1"/>
  <c r="AG120" i="5" s="1"/>
  <c r="AI120" i="5" s="1"/>
  <c r="L120" i="5"/>
  <c r="K120" i="5"/>
  <c r="AW119" i="5"/>
  <c r="M119" i="5"/>
  <c r="O119" i="5" s="1"/>
  <c r="Q119" i="5" s="1"/>
  <c r="R119" i="5" s="1"/>
  <c r="T119" i="5" s="1"/>
  <c r="U119" i="5" s="1"/>
  <c r="V119" i="5" s="1"/>
  <c r="W119" i="5" s="1"/>
  <c r="X119" i="5" s="1"/>
  <c r="Z119" i="5" s="1"/>
  <c r="AB119" i="5" s="1"/>
  <c r="AD119" i="5" s="1"/>
  <c r="AE119" i="5" s="1"/>
  <c r="AF119" i="5" s="1"/>
  <c r="AG119" i="5" s="1"/>
  <c r="AI119" i="5" s="1"/>
  <c r="L119" i="5"/>
  <c r="K119" i="5"/>
  <c r="AW118" i="5"/>
  <c r="M118" i="5"/>
  <c r="O118" i="5" s="1"/>
  <c r="Q118" i="5" s="1"/>
  <c r="R118" i="5" s="1"/>
  <c r="T118" i="5" s="1"/>
  <c r="U118" i="5" s="1"/>
  <c r="V118" i="5" s="1"/>
  <c r="W118" i="5" s="1"/>
  <c r="X118" i="5" s="1"/>
  <c r="Z118" i="5" s="1"/>
  <c r="AB118" i="5" s="1"/>
  <c r="AD118" i="5" s="1"/>
  <c r="AE118" i="5" s="1"/>
  <c r="AF118" i="5" s="1"/>
  <c r="AG118" i="5" s="1"/>
  <c r="AI118" i="5" s="1"/>
  <c r="L118" i="5"/>
  <c r="K118" i="5"/>
  <c r="AW117" i="5"/>
  <c r="M117" i="5"/>
  <c r="O117" i="5" s="1"/>
  <c r="Q117" i="5" s="1"/>
  <c r="R117" i="5" s="1"/>
  <c r="T117" i="5" s="1"/>
  <c r="U117" i="5" s="1"/>
  <c r="V117" i="5" s="1"/>
  <c r="W117" i="5" s="1"/>
  <c r="X117" i="5" s="1"/>
  <c r="Z117" i="5" s="1"/>
  <c r="AB117" i="5" s="1"/>
  <c r="AD117" i="5" s="1"/>
  <c r="AE117" i="5" s="1"/>
  <c r="AF117" i="5" s="1"/>
  <c r="AG117" i="5" s="1"/>
  <c r="AI117" i="5" s="1"/>
  <c r="L117" i="5"/>
  <c r="K117" i="5"/>
  <c r="AW116" i="5"/>
  <c r="M116" i="5"/>
  <c r="O116" i="5" s="1"/>
  <c r="Q116" i="5" s="1"/>
  <c r="R116" i="5" s="1"/>
  <c r="T116" i="5" s="1"/>
  <c r="U116" i="5" s="1"/>
  <c r="V116" i="5" s="1"/>
  <c r="W116" i="5" s="1"/>
  <c r="X116" i="5" s="1"/>
  <c r="Z116" i="5" s="1"/>
  <c r="AB116" i="5" s="1"/>
  <c r="AD116" i="5" s="1"/>
  <c r="AE116" i="5" s="1"/>
  <c r="AF116" i="5" s="1"/>
  <c r="AG116" i="5" s="1"/>
  <c r="AI116" i="5" s="1"/>
  <c r="L116" i="5"/>
  <c r="K116" i="5"/>
  <c r="AW115" i="5"/>
  <c r="M115" i="5"/>
  <c r="O115" i="5" s="1"/>
  <c r="Q115" i="5" s="1"/>
  <c r="R115" i="5" s="1"/>
  <c r="T115" i="5" s="1"/>
  <c r="U115" i="5" s="1"/>
  <c r="V115" i="5" s="1"/>
  <c r="W115" i="5" s="1"/>
  <c r="X115" i="5" s="1"/>
  <c r="Z115" i="5" s="1"/>
  <c r="AB115" i="5" s="1"/>
  <c r="AD115" i="5" s="1"/>
  <c r="AE115" i="5" s="1"/>
  <c r="AF115" i="5" s="1"/>
  <c r="AG115" i="5" s="1"/>
  <c r="AI115" i="5" s="1"/>
  <c r="L115" i="5"/>
  <c r="K115" i="5"/>
  <c r="AW114" i="5"/>
  <c r="M114" i="5"/>
  <c r="O114" i="5" s="1"/>
  <c r="Q114" i="5" s="1"/>
  <c r="R114" i="5" s="1"/>
  <c r="T114" i="5" s="1"/>
  <c r="U114" i="5" s="1"/>
  <c r="V114" i="5" s="1"/>
  <c r="W114" i="5" s="1"/>
  <c r="X114" i="5" s="1"/>
  <c r="Z114" i="5" s="1"/>
  <c r="AB114" i="5" s="1"/>
  <c r="AD114" i="5" s="1"/>
  <c r="AE114" i="5" s="1"/>
  <c r="AF114" i="5" s="1"/>
  <c r="AG114" i="5" s="1"/>
  <c r="AI114" i="5" s="1"/>
  <c r="L114" i="5"/>
  <c r="K114" i="5"/>
  <c r="AW113" i="5"/>
  <c r="M113" i="5"/>
  <c r="O113" i="5" s="1"/>
  <c r="Q113" i="5" s="1"/>
  <c r="R113" i="5" s="1"/>
  <c r="T113" i="5" s="1"/>
  <c r="U113" i="5" s="1"/>
  <c r="V113" i="5" s="1"/>
  <c r="W113" i="5" s="1"/>
  <c r="X113" i="5" s="1"/>
  <c r="Z113" i="5" s="1"/>
  <c r="AB113" i="5" s="1"/>
  <c r="AD113" i="5" s="1"/>
  <c r="AE113" i="5" s="1"/>
  <c r="AF113" i="5" s="1"/>
  <c r="AG113" i="5" s="1"/>
  <c r="AI113" i="5" s="1"/>
  <c r="L113" i="5"/>
  <c r="K113" i="5"/>
  <c r="AW112" i="5"/>
  <c r="M112" i="5"/>
  <c r="O112" i="5" s="1"/>
  <c r="Q112" i="5" s="1"/>
  <c r="R112" i="5" s="1"/>
  <c r="T112" i="5" s="1"/>
  <c r="U112" i="5" s="1"/>
  <c r="V112" i="5" s="1"/>
  <c r="W112" i="5" s="1"/>
  <c r="X112" i="5" s="1"/>
  <c r="Z112" i="5" s="1"/>
  <c r="AB112" i="5" s="1"/>
  <c r="AD112" i="5" s="1"/>
  <c r="AE112" i="5" s="1"/>
  <c r="AF112" i="5" s="1"/>
  <c r="AG112" i="5" s="1"/>
  <c r="AI112" i="5" s="1"/>
  <c r="L112" i="5"/>
  <c r="K112" i="5"/>
  <c r="AW111" i="5"/>
  <c r="M111" i="5"/>
  <c r="O111" i="5" s="1"/>
  <c r="Q111" i="5" s="1"/>
  <c r="R111" i="5" s="1"/>
  <c r="T111" i="5" s="1"/>
  <c r="U111" i="5" s="1"/>
  <c r="V111" i="5" s="1"/>
  <c r="W111" i="5" s="1"/>
  <c r="X111" i="5" s="1"/>
  <c r="Z111" i="5" s="1"/>
  <c r="AB111" i="5" s="1"/>
  <c r="AD111" i="5" s="1"/>
  <c r="AE111" i="5" s="1"/>
  <c r="AF111" i="5" s="1"/>
  <c r="AG111" i="5" s="1"/>
  <c r="AI111" i="5" s="1"/>
  <c r="L111" i="5"/>
  <c r="K111" i="5"/>
  <c r="AW110" i="5"/>
  <c r="M110" i="5"/>
  <c r="O110" i="5" s="1"/>
  <c r="Q110" i="5" s="1"/>
  <c r="R110" i="5" s="1"/>
  <c r="T110" i="5" s="1"/>
  <c r="U110" i="5" s="1"/>
  <c r="V110" i="5" s="1"/>
  <c r="W110" i="5" s="1"/>
  <c r="X110" i="5" s="1"/>
  <c r="Z110" i="5" s="1"/>
  <c r="AB110" i="5" s="1"/>
  <c r="AD110" i="5" s="1"/>
  <c r="AE110" i="5" s="1"/>
  <c r="AF110" i="5" s="1"/>
  <c r="AG110" i="5" s="1"/>
  <c r="AI110" i="5" s="1"/>
  <c r="L110" i="5"/>
  <c r="K110" i="5"/>
  <c r="AW109" i="5"/>
  <c r="M109" i="5"/>
  <c r="O109" i="5" s="1"/>
  <c r="Q109" i="5" s="1"/>
  <c r="R109" i="5" s="1"/>
  <c r="T109" i="5" s="1"/>
  <c r="U109" i="5" s="1"/>
  <c r="V109" i="5" s="1"/>
  <c r="W109" i="5" s="1"/>
  <c r="X109" i="5" s="1"/>
  <c r="Z109" i="5" s="1"/>
  <c r="AB109" i="5" s="1"/>
  <c r="AD109" i="5" s="1"/>
  <c r="AE109" i="5" s="1"/>
  <c r="AF109" i="5" s="1"/>
  <c r="AG109" i="5" s="1"/>
  <c r="AI109" i="5" s="1"/>
  <c r="L109" i="5"/>
  <c r="K109" i="5"/>
  <c r="AW108" i="5"/>
  <c r="M108" i="5"/>
  <c r="O108" i="5" s="1"/>
  <c r="Q108" i="5" s="1"/>
  <c r="R108" i="5" s="1"/>
  <c r="T108" i="5" s="1"/>
  <c r="U108" i="5" s="1"/>
  <c r="V108" i="5" s="1"/>
  <c r="W108" i="5" s="1"/>
  <c r="X108" i="5" s="1"/>
  <c r="Z108" i="5" s="1"/>
  <c r="AB108" i="5" s="1"/>
  <c r="AD108" i="5" s="1"/>
  <c r="AE108" i="5" s="1"/>
  <c r="AF108" i="5" s="1"/>
  <c r="AG108" i="5" s="1"/>
  <c r="AI108" i="5" s="1"/>
  <c r="L108" i="5"/>
  <c r="K108" i="5"/>
  <c r="AW107" i="5"/>
  <c r="M107" i="5"/>
  <c r="O107" i="5" s="1"/>
  <c r="Q107" i="5" s="1"/>
  <c r="R107" i="5" s="1"/>
  <c r="T107" i="5" s="1"/>
  <c r="U107" i="5" s="1"/>
  <c r="V107" i="5" s="1"/>
  <c r="W107" i="5" s="1"/>
  <c r="X107" i="5" s="1"/>
  <c r="Z107" i="5" s="1"/>
  <c r="AB107" i="5" s="1"/>
  <c r="AD107" i="5" s="1"/>
  <c r="AE107" i="5" s="1"/>
  <c r="AF107" i="5" s="1"/>
  <c r="AG107" i="5" s="1"/>
  <c r="AI107" i="5" s="1"/>
  <c r="L107" i="5"/>
  <c r="K107" i="5"/>
  <c r="AW106" i="5"/>
  <c r="M106" i="5"/>
  <c r="O106" i="5" s="1"/>
  <c r="Q106" i="5" s="1"/>
  <c r="R106" i="5" s="1"/>
  <c r="T106" i="5" s="1"/>
  <c r="U106" i="5" s="1"/>
  <c r="V106" i="5" s="1"/>
  <c r="W106" i="5" s="1"/>
  <c r="X106" i="5" s="1"/>
  <c r="Z106" i="5" s="1"/>
  <c r="AB106" i="5" s="1"/>
  <c r="AD106" i="5" s="1"/>
  <c r="AE106" i="5" s="1"/>
  <c r="AF106" i="5" s="1"/>
  <c r="AG106" i="5" s="1"/>
  <c r="AI106" i="5" s="1"/>
  <c r="L106" i="5"/>
  <c r="K106" i="5"/>
  <c r="AW105" i="5"/>
  <c r="M105" i="5"/>
  <c r="O105" i="5" s="1"/>
  <c r="Q105" i="5" s="1"/>
  <c r="R105" i="5" s="1"/>
  <c r="T105" i="5" s="1"/>
  <c r="U105" i="5" s="1"/>
  <c r="V105" i="5" s="1"/>
  <c r="W105" i="5" s="1"/>
  <c r="X105" i="5" s="1"/>
  <c r="Z105" i="5" s="1"/>
  <c r="AB105" i="5" s="1"/>
  <c r="AD105" i="5" s="1"/>
  <c r="AE105" i="5" s="1"/>
  <c r="AF105" i="5" s="1"/>
  <c r="AG105" i="5" s="1"/>
  <c r="AI105" i="5" s="1"/>
  <c r="L105" i="5"/>
  <c r="K105" i="5"/>
  <c r="AW104" i="5"/>
  <c r="M104" i="5"/>
  <c r="O104" i="5" s="1"/>
  <c r="Q104" i="5" s="1"/>
  <c r="R104" i="5" s="1"/>
  <c r="T104" i="5" s="1"/>
  <c r="U104" i="5" s="1"/>
  <c r="V104" i="5" s="1"/>
  <c r="W104" i="5" s="1"/>
  <c r="X104" i="5" s="1"/>
  <c r="Z104" i="5" s="1"/>
  <c r="AB104" i="5" s="1"/>
  <c r="AD104" i="5" s="1"/>
  <c r="AE104" i="5" s="1"/>
  <c r="AF104" i="5" s="1"/>
  <c r="AG104" i="5" s="1"/>
  <c r="AI104" i="5" s="1"/>
  <c r="L104" i="5"/>
  <c r="K104" i="5"/>
  <c r="AW103" i="5"/>
  <c r="M103" i="5"/>
  <c r="O103" i="5" s="1"/>
  <c r="Q103" i="5" s="1"/>
  <c r="R103" i="5" s="1"/>
  <c r="T103" i="5" s="1"/>
  <c r="U103" i="5" s="1"/>
  <c r="V103" i="5" s="1"/>
  <c r="W103" i="5" s="1"/>
  <c r="X103" i="5" s="1"/>
  <c r="Z103" i="5" s="1"/>
  <c r="AB103" i="5" s="1"/>
  <c r="AD103" i="5" s="1"/>
  <c r="AE103" i="5" s="1"/>
  <c r="AF103" i="5" s="1"/>
  <c r="AG103" i="5" s="1"/>
  <c r="AI103" i="5" s="1"/>
  <c r="L103" i="5"/>
  <c r="K103" i="5"/>
  <c r="AW102" i="5"/>
  <c r="M102" i="5"/>
  <c r="O102" i="5" s="1"/>
  <c r="Q102" i="5" s="1"/>
  <c r="R102" i="5" s="1"/>
  <c r="T102" i="5" s="1"/>
  <c r="U102" i="5" s="1"/>
  <c r="V102" i="5" s="1"/>
  <c r="W102" i="5" s="1"/>
  <c r="X102" i="5" s="1"/>
  <c r="Z102" i="5" s="1"/>
  <c r="AB102" i="5" s="1"/>
  <c r="AD102" i="5" s="1"/>
  <c r="AE102" i="5" s="1"/>
  <c r="AF102" i="5" s="1"/>
  <c r="AG102" i="5" s="1"/>
  <c r="AI102" i="5" s="1"/>
  <c r="L102" i="5"/>
  <c r="K102" i="5"/>
  <c r="AW101" i="5"/>
  <c r="M101" i="5"/>
  <c r="O101" i="5" s="1"/>
  <c r="Q101" i="5" s="1"/>
  <c r="R101" i="5" s="1"/>
  <c r="T101" i="5" s="1"/>
  <c r="U101" i="5" s="1"/>
  <c r="V101" i="5" s="1"/>
  <c r="W101" i="5" s="1"/>
  <c r="X101" i="5" s="1"/>
  <c r="Z101" i="5" s="1"/>
  <c r="AB101" i="5" s="1"/>
  <c r="AD101" i="5" s="1"/>
  <c r="AE101" i="5" s="1"/>
  <c r="AF101" i="5" s="1"/>
  <c r="AG101" i="5" s="1"/>
  <c r="AI101" i="5" s="1"/>
  <c r="L101" i="5"/>
  <c r="K101" i="5"/>
  <c r="AW100" i="5"/>
  <c r="M100" i="5"/>
  <c r="O100" i="5" s="1"/>
  <c r="Q100" i="5" s="1"/>
  <c r="R100" i="5" s="1"/>
  <c r="T100" i="5" s="1"/>
  <c r="U100" i="5" s="1"/>
  <c r="V100" i="5" s="1"/>
  <c r="W100" i="5" s="1"/>
  <c r="X100" i="5" s="1"/>
  <c r="Z100" i="5" s="1"/>
  <c r="AB100" i="5" s="1"/>
  <c r="AD100" i="5" s="1"/>
  <c r="AE100" i="5" s="1"/>
  <c r="AF100" i="5" s="1"/>
  <c r="AG100" i="5" s="1"/>
  <c r="AI100" i="5" s="1"/>
  <c r="L100" i="5"/>
  <c r="K100" i="5"/>
  <c r="AW99" i="5"/>
  <c r="M99" i="5"/>
  <c r="O99" i="5" s="1"/>
  <c r="Q99" i="5" s="1"/>
  <c r="R99" i="5" s="1"/>
  <c r="T99" i="5" s="1"/>
  <c r="U99" i="5" s="1"/>
  <c r="V99" i="5" s="1"/>
  <c r="W99" i="5" s="1"/>
  <c r="X99" i="5" s="1"/>
  <c r="Z99" i="5" s="1"/>
  <c r="AB99" i="5" s="1"/>
  <c r="AD99" i="5" s="1"/>
  <c r="AE99" i="5" s="1"/>
  <c r="AF99" i="5" s="1"/>
  <c r="AG99" i="5" s="1"/>
  <c r="AI99" i="5" s="1"/>
  <c r="L99" i="5"/>
  <c r="K99" i="5"/>
  <c r="AW98" i="5"/>
  <c r="M98" i="5"/>
  <c r="O98" i="5" s="1"/>
  <c r="Q98" i="5" s="1"/>
  <c r="R98" i="5" s="1"/>
  <c r="T98" i="5" s="1"/>
  <c r="U98" i="5" s="1"/>
  <c r="V98" i="5" s="1"/>
  <c r="W98" i="5" s="1"/>
  <c r="X98" i="5" s="1"/>
  <c r="Z98" i="5" s="1"/>
  <c r="AB98" i="5" s="1"/>
  <c r="AD98" i="5" s="1"/>
  <c r="AE98" i="5" s="1"/>
  <c r="AF98" i="5" s="1"/>
  <c r="AG98" i="5" s="1"/>
  <c r="AI98" i="5" s="1"/>
  <c r="L98" i="5"/>
  <c r="K98" i="5"/>
  <c r="AW97" i="5"/>
  <c r="M97" i="5"/>
  <c r="O97" i="5" s="1"/>
  <c r="Q97" i="5" s="1"/>
  <c r="R97" i="5" s="1"/>
  <c r="T97" i="5" s="1"/>
  <c r="U97" i="5" s="1"/>
  <c r="V97" i="5" s="1"/>
  <c r="W97" i="5" s="1"/>
  <c r="X97" i="5" s="1"/>
  <c r="Z97" i="5" s="1"/>
  <c r="AB97" i="5" s="1"/>
  <c r="AD97" i="5" s="1"/>
  <c r="AE97" i="5" s="1"/>
  <c r="AF97" i="5" s="1"/>
  <c r="AG97" i="5" s="1"/>
  <c r="AI97" i="5" s="1"/>
  <c r="L97" i="5"/>
  <c r="K97" i="5"/>
  <c r="AW96" i="5"/>
  <c r="M96" i="5"/>
  <c r="O96" i="5" s="1"/>
  <c r="Q96" i="5" s="1"/>
  <c r="R96" i="5" s="1"/>
  <c r="T96" i="5" s="1"/>
  <c r="U96" i="5" s="1"/>
  <c r="V96" i="5" s="1"/>
  <c r="W96" i="5" s="1"/>
  <c r="X96" i="5" s="1"/>
  <c r="Z96" i="5" s="1"/>
  <c r="AB96" i="5" s="1"/>
  <c r="AD96" i="5" s="1"/>
  <c r="AE96" i="5" s="1"/>
  <c r="AF96" i="5" s="1"/>
  <c r="AG96" i="5" s="1"/>
  <c r="AI96" i="5" s="1"/>
  <c r="L96" i="5"/>
  <c r="K96" i="5"/>
  <c r="AW95" i="5"/>
  <c r="M95" i="5"/>
  <c r="O95" i="5" s="1"/>
  <c r="Q95" i="5" s="1"/>
  <c r="R95" i="5" s="1"/>
  <c r="T95" i="5" s="1"/>
  <c r="U95" i="5" s="1"/>
  <c r="V95" i="5" s="1"/>
  <c r="W95" i="5" s="1"/>
  <c r="X95" i="5" s="1"/>
  <c r="Z95" i="5" s="1"/>
  <c r="AB95" i="5" s="1"/>
  <c r="AD95" i="5" s="1"/>
  <c r="AE95" i="5" s="1"/>
  <c r="AF95" i="5" s="1"/>
  <c r="AG95" i="5" s="1"/>
  <c r="AI95" i="5" s="1"/>
  <c r="L95" i="5"/>
  <c r="K95" i="5"/>
  <c r="AW94" i="5"/>
  <c r="M94" i="5"/>
  <c r="O94" i="5" s="1"/>
  <c r="Q94" i="5" s="1"/>
  <c r="R94" i="5" s="1"/>
  <c r="T94" i="5" s="1"/>
  <c r="U94" i="5" s="1"/>
  <c r="V94" i="5" s="1"/>
  <c r="W94" i="5" s="1"/>
  <c r="X94" i="5" s="1"/>
  <c r="Z94" i="5" s="1"/>
  <c r="AB94" i="5" s="1"/>
  <c r="AD94" i="5" s="1"/>
  <c r="AE94" i="5" s="1"/>
  <c r="AF94" i="5" s="1"/>
  <c r="AG94" i="5" s="1"/>
  <c r="AI94" i="5" s="1"/>
  <c r="L94" i="5"/>
  <c r="K94" i="5"/>
  <c r="AW93" i="5"/>
  <c r="M93" i="5"/>
  <c r="O93" i="5" s="1"/>
  <c r="Q93" i="5" s="1"/>
  <c r="R93" i="5" s="1"/>
  <c r="T93" i="5" s="1"/>
  <c r="U93" i="5" s="1"/>
  <c r="V93" i="5" s="1"/>
  <c r="W93" i="5" s="1"/>
  <c r="X93" i="5" s="1"/>
  <c r="Z93" i="5" s="1"/>
  <c r="AB93" i="5" s="1"/>
  <c r="AD93" i="5" s="1"/>
  <c r="AE93" i="5" s="1"/>
  <c r="AF93" i="5" s="1"/>
  <c r="AG93" i="5" s="1"/>
  <c r="AI93" i="5" s="1"/>
  <c r="L93" i="5"/>
  <c r="K93" i="5"/>
  <c r="AW92" i="5"/>
  <c r="M92" i="5"/>
  <c r="O92" i="5" s="1"/>
  <c r="Q92" i="5" s="1"/>
  <c r="R92" i="5" s="1"/>
  <c r="T92" i="5" s="1"/>
  <c r="U92" i="5" s="1"/>
  <c r="V92" i="5" s="1"/>
  <c r="W92" i="5" s="1"/>
  <c r="X92" i="5" s="1"/>
  <c r="Z92" i="5" s="1"/>
  <c r="AB92" i="5" s="1"/>
  <c r="AD92" i="5" s="1"/>
  <c r="AE92" i="5" s="1"/>
  <c r="AF92" i="5" s="1"/>
  <c r="AG92" i="5" s="1"/>
  <c r="AI92" i="5" s="1"/>
  <c r="L92" i="5"/>
  <c r="K92" i="5"/>
  <c r="AW91" i="5"/>
  <c r="M91" i="5"/>
  <c r="O91" i="5" s="1"/>
  <c r="Q91" i="5" s="1"/>
  <c r="R91" i="5" s="1"/>
  <c r="T91" i="5" s="1"/>
  <c r="U91" i="5" s="1"/>
  <c r="V91" i="5" s="1"/>
  <c r="W91" i="5" s="1"/>
  <c r="X91" i="5" s="1"/>
  <c r="Z91" i="5" s="1"/>
  <c r="AB91" i="5" s="1"/>
  <c r="AD91" i="5" s="1"/>
  <c r="AE91" i="5" s="1"/>
  <c r="AF91" i="5" s="1"/>
  <c r="AG91" i="5" s="1"/>
  <c r="AI91" i="5" s="1"/>
  <c r="L91" i="5"/>
  <c r="K91" i="5"/>
  <c r="AW90" i="5"/>
  <c r="M90" i="5"/>
  <c r="O90" i="5" s="1"/>
  <c r="Q90" i="5" s="1"/>
  <c r="R90" i="5" s="1"/>
  <c r="T90" i="5" s="1"/>
  <c r="U90" i="5" s="1"/>
  <c r="V90" i="5" s="1"/>
  <c r="W90" i="5" s="1"/>
  <c r="X90" i="5" s="1"/>
  <c r="Z90" i="5" s="1"/>
  <c r="AB90" i="5" s="1"/>
  <c r="AD90" i="5" s="1"/>
  <c r="AE90" i="5" s="1"/>
  <c r="AF90" i="5" s="1"/>
  <c r="AG90" i="5" s="1"/>
  <c r="AI90" i="5" s="1"/>
  <c r="L90" i="5"/>
  <c r="K90" i="5"/>
  <c r="AW89" i="5"/>
  <c r="M89" i="5"/>
  <c r="O89" i="5" s="1"/>
  <c r="Q89" i="5" s="1"/>
  <c r="R89" i="5" s="1"/>
  <c r="T89" i="5" s="1"/>
  <c r="U89" i="5" s="1"/>
  <c r="V89" i="5" s="1"/>
  <c r="W89" i="5" s="1"/>
  <c r="X89" i="5" s="1"/>
  <c r="Z89" i="5" s="1"/>
  <c r="AB89" i="5" s="1"/>
  <c r="AD89" i="5" s="1"/>
  <c r="AE89" i="5" s="1"/>
  <c r="AF89" i="5" s="1"/>
  <c r="AG89" i="5" s="1"/>
  <c r="AI89" i="5" s="1"/>
  <c r="L89" i="5"/>
  <c r="K89" i="5"/>
  <c r="AW88" i="5"/>
  <c r="M88" i="5"/>
  <c r="O88" i="5" s="1"/>
  <c r="Q88" i="5" s="1"/>
  <c r="R88" i="5" s="1"/>
  <c r="T88" i="5" s="1"/>
  <c r="U88" i="5" s="1"/>
  <c r="V88" i="5" s="1"/>
  <c r="W88" i="5" s="1"/>
  <c r="X88" i="5" s="1"/>
  <c r="Z88" i="5" s="1"/>
  <c r="AB88" i="5" s="1"/>
  <c r="AD88" i="5" s="1"/>
  <c r="AE88" i="5" s="1"/>
  <c r="AF88" i="5" s="1"/>
  <c r="AG88" i="5" s="1"/>
  <c r="AI88" i="5" s="1"/>
  <c r="L88" i="5"/>
  <c r="K88" i="5"/>
  <c r="AW87" i="5"/>
  <c r="M87" i="5"/>
  <c r="O87" i="5" s="1"/>
  <c r="Q87" i="5" s="1"/>
  <c r="R87" i="5" s="1"/>
  <c r="T87" i="5" s="1"/>
  <c r="U87" i="5" s="1"/>
  <c r="V87" i="5" s="1"/>
  <c r="W87" i="5" s="1"/>
  <c r="X87" i="5" s="1"/>
  <c r="Z87" i="5" s="1"/>
  <c r="AB87" i="5" s="1"/>
  <c r="AD87" i="5" s="1"/>
  <c r="AE87" i="5" s="1"/>
  <c r="AF87" i="5" s="1"/>
  <c r="AG87" i="5" s="1"/>
  <c r="AI87" i="5" s="1"/>
  <c r="L87" i="5"/>
  <c r="K87" i="5"/>
  <c r="AW86" i="5"/>
  <c r="M86" i="5"/>
  <c r="O86" i="5" s="1"/>
  <c r="Q86" i="5" s="1"/>
  <c r="R86" i="5" s="1"/>
  <c r="T86" i="5" s="1"/>
  <c r="U86" i="5" s="1"/>
  <c r="V86" i="5" s="1"/>
  <c r="W86" i="5" s="1"/>
  <c r="X86" i="5" s="1"/>
  <c r="Z86" i="5" s="1"/>
  <c r="AB86" i="5" s="1"/>
  <c r="AD86" i="5" s="1"/>
  <c r="AE86" i="5" s="1"/>
  <c r="AF86" i="5" s="1"/>
  <c r="AG86" i="5" s="1"/>
  <c r="AI86" i="5" s="1"/>
  <c r="L86" i="5"/>
  <c r="K86" i="5"/>
  <c r="AW85" i="5"/>
  <c r="M85" i="5"/>
  <c r="O85" i="5" s="1"/>
  <c r="Q85" i="5" s="1"/>
  <c r="R85" i="5" s="1"/>
  <c r="T85" i="5" s="1"/>
  <c r="U85" i="5" s="1"/>
  <c r="V85" i="5" s="1"/>
  <c r="W85" i="5" s="1"/>
  <c r="X85" i="5" s="1"/>
  <c r="Z85" i="5" s="1"/>
  <c r="AB85" i="5" s="1"/>
  <c r="AD85" i="5" s="1"/>
  <c r="AE85" i="5" s="1"/>
  <c r="AF85" i="5" s="1"/>
  <c r="AG85" i="5" s="1"/>
  <c r="AI85" i="5" s="1"/>
  <c r="L85" i="5"/>
  <c r="K85" i="5"/>
  <c r="AW84" i="5"/>
  <c r="M84" i="5"/>
  <c r="O84" i="5" s="1"/>
  <c r="Q84" i="5" s="1"/>
  <c r="R84" i="5" s="1"/>
  <c r="T84" i="5" s="1"/>
  <c r="U84" i="5" s="1"/>
  <c r="V84" i="5" s="1"/>
  <c r="W84" i="5" s="1"/>
  <c r="X84" i="5" s="1"/>
  <c r="Z84" i="5" s="1"/>
  <c r="AB84" i="5" s="1"/>
  <c r="AD84" i="5" s="1"/>
  <c r="AE84" i="5" s="1"/>
  <c r="AF84" i="5" s="1"/>
  <c r="AG84" i="5" s="1"/>
  <c r="AI84" i="5" s="1"/>
  <c r="L84" i="5"/>
  <c r="K84" i="5"/>
  <c r="AW83" i="5"/>
  <c r="M83" i="5"/>
  <c r="O83" i="5" s="1"/>
  <c r="Q83" i="5" s="1"/>
  <c r="R83" i="5" s="1"/>
  <c r="T83" i="5" s="1"/>
  <c r="U83" i="5" s="1"/>
  <c r="V83" i="5" s="1"/>
  <c r="W83" i="5" s="1"/>
  <c r="X83" i="5" s="1"/>
  <c r="Z83" i="5" s="1"/>
  <c r="AB83" i="5" s="1"/>
  <c r="AD83" i="5" s="1"/>
  <c r="AE83" i="5" s="1"/>
  <c r="AF83" i="5" s="1"/>
  <c r="AG83" i="5" s="1"/>
  <c r="AI83" i="5" s="1"/>
  <c r="L83" i="5"/>
  <c r="K83" i="5"/>
  <c r="AW82" i="5"/>
  <c r="M82" i="5"/>
  <c r="O82" i="5" s="1"/>
  <c r="Q82" i="5" s="1"/>
  <c r="R82" i="5" s="1"/>
  <c r="T82" i="5" s="1"/>
  <c r="U82" i="5" s="1"/>
  <c r="V82" i="5" s="1"/>
  <c r="W82" i="5" s="1"/>
  <c r="X82" i="5" s="1"/>
  <c r="Z82" i="5" s="1"/>
  <c r="AB82" i="5" s="1"/>
  <c r="AD82" i="5" s="1"/>
  <c r="AE82" i="5" s="1"/>
  <c r="AF82" i="5" s="1"/>
  <c r="AG82" i="5" s="1"/>
  <c r="AI82" i="5" s="1"/>
  <c r="L82" i="5"/>
  <c r="K82" i="5"/>
  <c r="AW81" i="5"/>
  <c r="M81" i="5"/>
  <c r="O81" i="5" s="1"/>
  <c r="Q81" i="5" s="1"/>
  <c r="R81" i="5" s="1"/>
  <c r="T81" i="5" s="1"/>
  <c r="U81" i="5" s="1"/>
  <c r="V81" i="5" s="1"/>
  <c r="W81" i="5" s="1"/>
  <c r="X81" i="5" s="1"/>
  <c r="Z81" i="5" s="1"/>
  <c r="AB81" i="5" s="1"/>
  <c r="AD81" i="5" s="1"/>
  <c r="AE81" i="5" s="1"/>
  <c r="AF81" i="5" s="1"/>
  <c r="AG81" i="5" s="1"/>
  <c r="AI81" i="5" s="1"/>
  <c r="L81" i="5"/>
  <c r="K81" i="5"/>
  <c r="AW80" i="5"/>
  <c r="M80" i="5"/>
  <c r="O80" i="5" s="1"/>
  <c r="Q80" i="5" s="1"/>
  <c r="R80" i="5" s="1"/>
  <c r="T80" i="5" s="1"/>
  <c r="U80" i="5" s="1"/>
  <c r="V80" i="5" s="1"/>
  <c r="W80" i="5" s="1"/>
  <c r="X80" i="5" s="1"/>
  <c r="Z80" i="5" s="1"/>
  <c r="AB80" i="5" s="1"/>
  <c r="AD80" i="5" s="1"/>
  <c r="AE80" i="5" s="1"/>
  <c r="AF80" i="5" s="1"/>
  <c r="AG80" i="5" s="1"/>
  <c r="AI80" i="5" s="1"/>
  <c r="L80" i="5"/>
  <c r="K80" i="5"/>
  <c r="AW79" i="5"/>
  <c r="M79" i="5"/>
  <c r="O79" i="5" s="1"/>
  <c r="Q79" i="5" s="1"/>
  <c r="R79" i="5" s="1"/>
  <c r="T79" i="5" s="1"/>
  <c r="U79" i="5" s="1"/>
  <c r="V79" i="5" s="1"/>
  <c r="W79" i="5" s="1"/>
  <c r="X79" i="5" s="1"/>
  <c r="Z79" i="5" s="1"/>
  <c r="AB79" i="5" s="1"/>
  <c r="AD79" i="5" s="1"/>
  <c r="AE79" i="5" s="1"/>
  <c r="AF79" i="5" s="1"/>
  <c r="AG79" i="5" s="1"/>
  <c r="AI79" i="5" s="1"/>
  <c r="L79" i="5"/>
  <c r="K79" i="5"/>
  <c r="AW78" i="5"/>
  <c r="M78" i="5"/>
  <c r="O78" i="5" s="1"/>
  <c r="Q78" i="5" s="1"/>
  <c r="R78" i="5" s="1"/>
  <c r="T78" i="5" s="1"/>
  <c r="U78" i="5" s="1"/>
  <c r="V78" i="5" s="1"/>
  <c r="W78" i="5" s="1"/>
  <c r="X78" i="5" s="1"/>
  <c r="Z78" i="5" s="1"/>
  <c r="AB78" i="5" s="1"/>
  <c r="AD78" i="5" s="1"/>
  <c r="AE78" i="5" s="1"/>
  <c r="AF78" i="5" s="1"/>
  <c r="AG78" i="5" s="1"/>
  <c r="AI78" i="5" s="1"/>
  <c r="L78" i="5"/>
  <c r="K78" i="5"/>
  <c r="AW77" i="5"/>
  <c r="M77" i="5"/>
  <c r="O77" i="5" s="1"/>
  <c r="Q77" i="5" s="1"/>
  <c r="R77" i="5" s="1"/>
  <c r="T77" i="5" s="1"/>
  <c r="U77" i="5" s="1"/>
  <c r="V77" i="5" s="1"/>
  <c r="W77" i="5" s="1"/>
  <c r="X77" i="5" s="1"/>
  <c r="Z77" i="5" s="1"/>
  <c r="AB77" i="5" s="1"/>
  <c r="AD77" i="5" s="1"/>
  <c r="AE77" i="5" s="1"/>
  <c r="AF77" i="5" s="1"/>
  <c r="AG77" i="5" s="1"/>
  <c r="AI77" i="5" s="1"/>
  <c r="L77" i="5"/>
  <c r="K77" i="5"/>
  <c r="AW76" i="5"/>
  <c r="M76" i="5"/>
  <c r="O76" i="5" s="1"/>
  <c r="Q76" i="5" s="1"/>
  <c r="R76" i="5" s="1"/>
  <c r="T76" i="5" s="1"/>
  <c r="U76" i="5" s="1"/>
  <c r="V76" i="5" s="1"/>
  <c r="W76" i="5" s="1"/>
  <c r="X76" i="5" s="1"/>
  <c r="Z76" i="5" s="1"/>
  <c r="AB76" i="5" s="1"/>
  <c r="AD76" i="5" s="1"/>
  <c r="AE76" i="5" s="1"/>
  <c r="AF76" i="5" s="1"/>
  <c r="AG76" i="5" s="1"/>
  <c r="AI76" i="5" s="1"/>
  <c r="L76" i="5"/>
  <c r="K76" i="5"/>
  <c r="AW75" i="5"/>
  <c r="M75" i="5"/>
  <c r="O75" i="5" s="1"/>
  <c r="Q75" i="5" s="1"/>
  <c r="R75" i="5" s="1"/>
  <c r="T75" i="5" s="1"/>
  <c r="U75" i="5" s="1"/>
  <c r="V75" i="5" s="1"/>
  <c r="W75" i="5" s="1"/>
  <c r="X75" i="5" s="1"/>
  <c r="Z75" i="5" s="1"/>
  <c r="AB75" i="5" s="1"/>
  <c r="AD75" i="5" s="1"/>
  <c r="AE75" i="5" s="1"/>
  <c r="AF75" i="5" s="1"/>
  <c r="AG75" i="5" s="1"/>
  <c r="AI75" i="5" s="1"/>
  <c r="L75" i="5"/>
  <c r="K75" i="5"/>
  <c r="AW74" i="5"/>
  <c r="M74" i="5"/>
  <c r="O74" i="5" s="1"/>
  <c r="Q74" i="5" s="1"/>
  <c r="R74" i="5" s="1"/>
  <c r="T74" i="5" s="1"/>
  <c r="U74" i="5" s="1"/>
  <c r="V74" i="5" s="1"/>
  <c r="W74" i="5" s="1"/>
  <c r="X74" i="5" s="1"/>
  <c r="Z74" i="5" s="1"/>
  <c r="AB74" i="5" s="1"/>
  <c r="AD74" i="5" s="1"/>
  <c r="AE74" i="5" s="1"/>
  <c r="AF74" i="5" s="1"/>
  <c r="AG74" i="5" s="1"/>
  <c r="AI74" i="5" s="1"/>
  <c r="L74" i="5"/>
  <c r="K74" i="5"/>
  <c r="AW73" i="5"/>
  <c r="M73" i="5"/>
  <c r="O73" i="5" s="1"/>
  <c r="Q73" i="5" s="1"/>
  <c r="R73" i="5" s="1"/>
  <c r="T73" i="5" s="1"/>
  <c r="U73" i="5" s="1"/>
  <c r="V73" i="5" s="1"/>
  <c r="W73" i="5" s="1"/>
  <c r="X73" i="5" s="1"/>
  <c r="Z73" i="5" s="1"/>
  <c r="AB73" i="5" s="1"/>
  <c r="AD73" i="5" s="1"/>
  <c r="AE73" i="5" s="1"/>
  <c r="AF73" i="5" s="1"/>
  <c r="AG73" i="5" s="1"/>
  <c r="AI73" i="5" s="1"/>
  <c r="L73" i="5"/>
  <c r="K73" i="5"/>
  <c r="AW72" i="5"/>
  <c r="M72" i="5"/>
  <c r="O72" i="5" s="1"/>
  <c r="Q72" i="5" s="1"/>
  <c r="R72" i="5" s="1"/>
  <c r="T72" i="5" s="1"/>
  <c r="U72" i="5" s="1"/>
  <c r="V72" i="5" s="1"/>
  <c r="W72" i="5" s="1"/>
  <c r="X72" i="5" s="1"/>
  <c r="Z72" i="5" s="1"/>
  <c r="AB72" i="5" s="1"/>
  <c r="AD72" i="5" s="1"/>
  <c r="AE72" i="5" s="1"/>
  <c r="AF72" i="5" s="1"/>
  <c r="AG72" i="5" s="1"/>
  <c r="AI72" i="5" s="1"/>
  <c r="L72" i="5"/>
  <c r="K72" i="5"/>
  <c r="AW71" i="5"/>
  <c r="M71" i="5"/>
  <c r="O71" i="5" s="1"/>
  <c r="Q71" i="5" s="1"/>
  <c r="R71" i="5" s="1"/>
  <c r="T71" i="5" s="1"/>
  <c r="U71" i="5" s="1"/>
  <c r="V71" i="5" s="1"/>
  <c r="W71" i="5" s="1"/>
  <c r="X71" i="5" s="1"/>
  <c r="Z71" i="5" s="1"/>
  <c r="AB71" i="5" s="1"/>
  <c r="AD71" i="5" s="1"/>
  <c r="AE71" i="5" s="1"/>
  <c r="AF71" i="5" s="1"/>
  <c r="AG71" i="5" s="1"/>
  <c r="AI71" i="5" s="1"/>
  <c r="L71" i="5"/>
  <c r="K71" i="5"/>
  <c r="AW70" i="5"/>
  <c r="M70" i="5"/>
  <c r="O70" i="5" s="1"/>
  <c r="Q70" i="5" s="1"/>
  <c r="R70" i="5" s="1"/>
  <c r="T70" i="5" s="1"/>
  <c r="U70" i="5" s="1"/>
  <c r="V70" i="5" s="1"/>
  <c r="W70" i="5" s="1"/>
  <c r="X70" i="5" s="1"/>
  <c r="Z70" i="5" s="1"/>
  <c r="AB70" i="5" s="1"/>
  <c r="AD70" i="5" s="1"/>
  <c r="AE70" i="5" s="1"/>
  <c r="AF70" i="5" s="1"/>
  <c r="AG70" i="5" s="1"/>
  <c r="AI70" i="5" s="1"/>
  <c r="L70" i="5"/>
  <c r="K70" i="5"/>
  <c r="AW69" i="5"/>
  <c r="M69" i="5"/>
  <c r="O69" i="5" s="1"/>
  <c r="Q69" i="5" s="1"/>
  <c r="R69" i="5" s="1"/>
  <c r="T69" i="5" s="1"/>
  <c r="U69" i="5" s="1"/>
  <c r="V69" i="5" s="1"/>
  <c r="W69" i="5" s="1"/>
  <c r="X69" i="5" s="1"/>
  <c r="Z69" i="5" s="1"/>
  <c r="AB69" i="5" s="1"/>
  <c r="AD69" i="5" s="1"/>
  <c r="AE69" i="5" s="1"/>
  <c r="AF69" i="5" s="1"/>
  <c r="AG69" i="5" s="1"/>
  <c r="AI69" i="5" s="1"/>
  <c r="L69" i="5"/>
  <c r="K69" i="5"/>
  <c r="AW68" i="5"/>
  <c r="M68" i="5"/>
  <c r="O68" i="5" s="1"/>
  <c r="Q68" i="5" s="1"/>
  <c r="R68" i="5" s="1"/>
  <c r="T68" i="5" s="1"/>
  <c r="U68" i="5" s="1"/>
  <c r="V68" i="5" s="1"/>
  <c r="W68" i="5" s="1"/>
  <c r="X68" i="5" s="1"/>
  <c r="Z68" i="5" s="1"/>
  <c r="AB68" i="5" s="1"/>
  <c r="AD68" i="5" s="1"/>
  <c r="AE68" i="5" s="1"/>
  <c r="AF68" i="5" s="1"/>
  <c r="AG68" i="5" s="1"/>
  <c r="AI68" i="5" s="1"/>
  <c r="L68" i="5"/>
  <c r="K68" i="5"/>
  <c r="AW67" i="5"/>
  <c r="M67" i="5"/>
  <c r="O67" i="5" s="1"/>
  <c r="Q67" i="5" s="1"/>
  <c r="R67" i="5" s="1"/>
  <c r="T67" i="5" s="1"/>
  <c r="U67" i="5" s="1"/>
  <c r="V67" i="5" s="1"/>
  <c r="W67" i="5" s="1"/>
  <c r="X67" i="5" s="1"/>
  <c r="Z67" i="5" s="1"/>
  <c r="AB67" i="5" s="1"/>
  <c r="AD67" i="5" s="1"/>
  <c r="AE67" i="5" s="1"/>
  <c r="AF67" i="5" s="1"/>
  <c r="AG67" i="5" s="1"/>
  <c r="AI67" i="5" s="1"/>
  <c r="L67" i="5"/>
  <c r="K67" i="5"/>
  <c r="AW66" i="5"/>
  <c r="M66" i="5"/>
  <c r="O66" i="5" s="1"/>
  <c r="Q66" i="5" s="1"/>
  <c r="R66" i="5" s="1"/>
  <c r="T66" i="5" s="1"/>
  <c r="U66" i="5" s="1"/>
  <c r="V66" i="5" s="1"/>
  <c r="W66" i="5" s="1"/>
  <c r="X66" i="5" s="1"/>
  <c r="Z66" i="5" s="1"/>
  <c r="AB66" i="5" s="1"/>
  <c r="AD66" i="5" s="1"/>
  <c r="AE66" i="5" s="1"/>
  <c r="AF66" i="5" s="1"/>
  <c r="AG66" i="5" s="1"/>
  <c r="AI66" i="5" s="1"/>
  <c r="L66" i="5"/>
  <c r="K66" i="5"/>
  <c r="AW65" i="5"/>
  <c r="M65" i="5"/>
  <c r="O65" i="5" s="1"/>
  <c r="Q65" i="5" s="1"/>
  <c r="R65" i="5" s="1"/>
  <c r="T65" i="5" s="1"/>
  <c r="U65" i="5" s="1"/>
  <c r="V65" i="5" s="1"/>
  <c r="W65" i="5" s="1"/>
  <c r="X65" i="5" s="1"/>
  <c r="Z65" i="5" s="1"/>
  <c r="AB65" i="5" s="1"/>
  <c r="AD65" i="5" s="1"/>
  <c r="AE65" i="5" s="1"/>
  <c r="AF65" i="5" s="1"/>
  <c r="AG65" i="5" s="1"/>
  <c r="AI65" i="5" s="1"/>
  <c r="L65" i="5"/>
  <c r="K65" i="5"/>
  <c r="AW64" i="5"/>
  <c r="M64" i="5"/>
  <c r="O64" i="5" s="1"/>
  <c r="Q64" i="5" s="1"/>
  <c r="R64" i="5" s="1"/>
  <c r="T64" i="5" s="1"/>
  <c r="U64" i="5" s="1"/>
  <c r="V64" i="5" s="1"/>
  <c r="W64" i="5" s="1"/>
  <c r="X64" i="5" s="1"/>
  <c r="Z64" i="5" s="1"/>
  <c r="AB64" i="5" s="1"/>
  <c r="AD64" i="5" s="1"/>
  <c r="AE64" i="5" s="1"/>
  <c r="AF64" i="5" s="1"/>
  <c r="AG64" i="5" s="1"/>
  <c r="AI64" i="5" s="1"/>
  <c r="L64" i="5"/>
  <c r="K64" i="5"/>
  <c r="AW63" i="5"/>
  <c r="M63" i="5"/>
  <c r="O63" i="5" s="1"/>
  <c r="Q63" i="5" s="1"/>
  <c r="R63" i="5" s="1"/>
  <c r="T63" i="5" s="1"/>
  <c r="U63" i="5" s="1"/>
  <c r="V63" i="5" s="1"/>
  <c r="W63" i="5" s="1"/>
  <c r="X63" i="5" s="1"/>
  <c r="Z63" i="5" s="1"/>
  <c r="AB63" i="5" s="1"/>
  <c r="AD63" i="5" s="1"/>
  <c r="AE63" i="5" s="1"/>
  <c r="AF63" i="5" s="1"/>
  <c r="AG63" i="5" s="1"/>
  <c r="AI63" i="5" s="1"/>
  <c r="L63" i="5"/>
  <c r="K63" i="5"/>
  <c r="AW62" i="5"/>
  <c r="M62" i="5"/>
  <c r="O62" i="5" s="1"/>
  <c r="Q62" i="5" s="1"/>
  <c r="R62" i="5" s="1"/>
  <c r="T62" i="5" s="1"/>
  <c r="U62" i="5" s="1"/>
  <c r="V62" i="5" s="1"/>
  <c r="W62" i="5" s="1"/>
  <c r="X62" i="5" s="1"/>
  <c r="Z62" i="5" s="1"/>
  <c r="AB62" i="5" s="1"/>
  <c r="AD62" i="5" s="1"/>
  <c r="AE62" i="5" s="1"/>
  <c r="AF62" i="5" s="1"/>
  <c r="AG62" i="5" s="1"/>
  <c r="AI62" i="5" s="1"/>
  <c r="L62" i="5"/>
  <c r="K62" i="5"/>
  <c r="AW61" i="5"/>
  <c r="M61" i="5"/>
  <c r="O61" i="5" s="1"/>
  <c r="Q61" i="5" s="1"/>
  <c r="R61" i="5" s="1"/>
  <c r="T61" i="5" s="1"/>
  <c r="U61" i="5" s="1"/>
  <c r="V61" i="5" s="1"/>
  <c r="W61" i="5" s="1"/>
  <c r="X61" i="5" s="1"/>
  <c r="Z61" i="5" s="1"/>
  <c r="AB61" i="5" s="1"/>
  <c r="AD61" i="5" s="1"/>
  <c r="AE61" i="5" s="1"/>
  <c r="AF61" i="5" s="1"/>
  <c r="AG61" i="5" s="1"/>
  <c r="AI61" i="5" s="1"/>
  <c r="L61" i="5"/>
  <c r="K61" i="5"/>
  <c r="AW60" i="5"/>
  <c r="M60" i="5"/>
  <c r="O60" i="5" s="1"/>
  <c r="Q60" i="5" s="1"/>
  <c r="R60" i="5" s="1"/>
  <c r="T60" i="5" s="1"/>
  <c r="U60" i="5" s="1"/>
  <c r="V60" i="5" s="1"/>
  <c r="W60" i="5" s="1"/>
  <c r="X60" i="5" s="1"/>
  <c r="Z60" i="5" s="1"/>
  <c r="AB60" i="5" s="1"/>
  <c r="AD60" i="5" s="1"/>
  <c r="AE60" i="5" s="1"/>
  <c r="AF60" i="5" s="1"/>
  <c r="AG60" i="5" s="1"/>
  <c r="AI60" i="5" s="1"/>
  <c r="L60" i="5"/>
  <c r="K60" i="5"/>
  <c r="AW59" i="5"/>
  <c r="M59" i="5"/>
  <c r="O59" i="5" s="1"/>
  <c r="Q59" i="5" s="1"/>
  <c r="R59" i="5" s="1"/>
  <c r="T59" i="5" s="1"/>
  <c r="U59" i="5" s="1"/>
  <c r="V59" i="5" s="1"/>
  <c r="W59" i="5" s="1"/>
  <c r="X59" i="5" s="1"/>
  <c r="Z59" i="5" s="1"/>
  <c r="AB59" i="5" s="1"/>
  <c r="AD59" i="5" s="1"/>
  <c r="AE59" i="5" s="1"/>
  <c r="AF59" i="5" s="1"/>
  <c r="AG59" i="5" s="1"/>
  <c r="AI59" i="5" s="1"/>
  <c r="L59" i="5"/>
  <c r="K59" i="5"/>
  <c r="AW58" i="5"/>
  <c r="M58" i="5"/>
  <c r="O58" i="5" s="1"/>
  <c r="Q58" i="5" s="1"/>
  <c r="R58" i="5" s="1"/>
  <c r="T58" i="5" s="1"/>
  <c r="U58" i="5" s="1"/>
  <c r="V58" i="5" s="1"/>
  <c r="W58" i="5" s="1"/>
  <c r="X58" i="5" s="1"/>
  <c r="Z58" i="5" s="1"/>
  <c r="AB58" i="5" s="1"/>
  <c r="AD58" i="5" s="1"/>
  <c r="AE58" i="5" s="1"/>
  <c r="AF58" i="5" s="1"/>
  <c r="AG58" i="5" s="1"/>
  <c r="AI58" i="5" s="1"/>
  <c r="L58" i="5"/>
  <c r="K58" i="5"/>
  <c r="AW57" i="5"/>
  <c r="M57" i="5"/>
  <c r="O57" i="5" s="1"/>
  <c r="Q57" i="5" s="1"/>
  <c r="R57" i="5" s="1"/>
  <c r="T57" i="5" s="1"/>
  <c r="U57" i="5" s="1"/>
  <c r="V57" i="5" s="1"/>
  <c r="W57" i="5" s="1"/>
  <c r="X57" i="5" s="1"/>
  <c r="Z57" i="5" s="1"/>
  <c r="AB57" i="5" s="1"/>
  <c r="AD57" i="5" s="1"/>
  <c r="AE57" i="5" s="1"/>
  <c r="AF57" i="5" s="1"/>
  <c r="AG57" i="5" s="1"/>
  <c r="AI57" i="5" s="1"/>
  <c r="L57" i="5"/>
  <c r="K57" i="5"/>
  <c r="AW56" i="5"/>
  <c r="M56" i="5"/>
  <c r="O56" i="5" s="1"/>
  <c r="Q56" i="5" s="1"/>
  <c r="R56" i="5" s="1"/>
  <c r="T56" i="5" s="1"/>
  <c r="U56" i="5" s="1"/>
  <c r="V56" i="5" s="1"/>
  <c r="W56" i="5" s="1"/>
  <c r="X56" i="5" s="1"/>
  <c r="Z56" i="5" s="1"/>
  <c r="AB56" i="5" s="1"/>
  <c r="AD56" i="5" s="1"/>
  <c r="AE56" i="5" s="1"/>
  <c r="AF56" i="5" s="1"/>
  <c r="AG56" i="5" s="1"/>
  <c r="AI56" i="5" s="1"/>
  <c r="L56" i="5"/>
  <c r="K56" i="5"/>
  <c r="AW55" i="5"/>
  <c r="M55" i="5"/>
  <c r="O55" i="5" s="1"/>
  <c r="Q55" i="5" s="1"/>
  <c r="R55" i="5" s="1"/>
  <c r="T55" i="5" s="1"/>
  <c r="U55" i="5" s="1"/>
  <c r="V55" i="5" s="1"/>
  <c r="W55" i="5" s="1"/>
  <c r="X55" i="5" s="1"/>
  <c r="Z55" i="5" s="1"/>
  <c r="AB55" i="5" s="1"/>
  <c r="AD55" i="5" s="1"/>
  <c r="AE55" i="5" s="1"/>
  <c r="AF55" i="5" s="1"/>
  <c r="AG55" i="5" s="1"/>
  <c r="AI55" i="5" s="1"/>
  <c r="L55" i="5"/>
  <c r="K55" i="5"/>
  <c r="AW54" i="5"/>
  <c r="M54" i="5"/>
  <c r="O54" i="5" s="1"/>
  <c r="Q54" i="5" s="1"/>
  <c r="R54" i="5" s="1"/>
  <c r="T54" i="5" s="1"/>
  <c r="U54" i="5" s="1"/>
  <c r="V54" i="5" s="1"/>
  <c r="W54" i="5" s="1"/>
  <c r="X54" i="5" s="1"/>
  <c r="Z54" i="5" s="1"/>
  <c r="AB54" i="5" s="1"/>
  <c r="AD54" i="5" s="1"/>
  <c r="AE54" i="5" s="1"/>
  <c r="AF54" i="5" s="1"/>
  <c r="AG54" i="5" s="1"/>
  <c r="AI54" i="5" s="1"/>
  <c r="L54" i="5"/>
  <c r="K54" i="5"/>
  <c r="AW53" i="5"/>
  <c r="M53" i="5"/>
  <c r="O53" i="5" s="1"/>
  <c r="Q53" i="5" s="1"/>
  <c r="R53" i="5" s="1"/>
  <c r="T53" i="5" s="1"/>
  <c r="U53" i="5" s="1"/>
  <c r="V53" i="5" s="1"/>
  <c r="W53" i="5" s="1"/>
  <c r="X53" i="5" s="1"/>
  <c r="Z53" i="5" s="1"/>
  <c r="AB53" i="5" s="1"/>
  <c r="AD53" i="5" s="1"/>
  <c r="AE53" i="5" s="1"/>
  <c r="AF53" i="5" s="1"/>
  <c r="AG53" i="5" s="1"/>
  <c r="AI53" i="5" s="1"/>
  <c r="L53" i="5"/>
  <c r="K53" i="5"/>
  <c r="AW52" i="5"/>
  <c r="M52" i="5"/>
  <c r="O52" i="5" s="1"/>
  <c r="Q52" i="5" s="1"/>
  <c r="R52" i="5" s="1"/>
  <c r="T52" i="5" s="1"/>
  <c r="U52" i="5" s="1"/>
  <c r="V52" i="5" s="1"/>
  <c r="W52" i="5" s="1"/>
  <c r="X52" i="5" s="1"/>
  <c r="Z52" i="5" s="1"/>
  <c r="AB52" i="5" s="1"/>
  <c r="AD52" i="5" s="1"/>
  <c r="AE52" i="5" s="1"/>
  <c r="AF52" i="5" s="1"/>
  <c r="AG52" i="5" s="1"/>
  <c r="AI52" i="5" s="1"/>
  <c r="L52" i="5"/>
  <c r="K52" i="5"/>
  <c r="AW51" i="5"/>
  <c r="M51" i="5"/>
  <c r="O51" i="5" s="1"/>
  <c r="Q51" i="5" s="1"/>
  <c r="R51" i="5" s="1"/>
  <c r="T51" i="5" s="1"/>
  <c r="U51" i="5" s="1"/>
  <c r="V51" i="5" s="1"/>
  <c r="W51" i="5" s="1"/>
  <c r="X51" i="5" s="1"/>
  <c r="Z51" i="5" s="1"/>
  <c r="AB51" i="5" s="1"/>
  <c r="AD51" i="5" s="1"/>
  <c r="AE51" i="5" s="1"/>
  <c r="AF51" i="5" s="1"/>
  <c r="AG51" i="5" s="1"/>
  <c r="AI51" i="5" s="1"/>
  <c r="L51" i="5"/>
  <c r="K51" i="5"/>
  <c r="AW50" i="5"/>
  <c r="M50" i="5"/>
  <c r="O50" i="5" s="1"/>
  <c r="Q50" i="5" s="1"/>
  <c r="R50" i="5" s="1"/>
  <c r="T50" i="5" s="1"/>
  <c r="U50" i="5" s="1"/>
  <c r="V50" i="5" s="1"/>
  <c r="W50" i="5" s="1"/>
  <c r="X50" i="5" s="1"/>
  <c r="Z50" i="5" s="1"/>
  <c r="AB50" i="5" s="1"/>
  <c r="AD50" i="5" s="1"/>
  <c r="AE50" i="5" s="1"/>
  <c r="AF50" i="5" s="1"/>
  <c r="AG50" i="5" s="1"/>
  <c r="AI50" i="5" s="1"/>
  <c r="L50" i="5"/>
  <c r="K50" i="5"/>
  <c r="AW49" i="5"/>
  <c r="M49" i="5"/>
  <c r="O49" i="5" s="1"/>
  <c r="Q49" i="5" s="1"/>
  <c r="R49" i="5" s="1"/>
  <c r="T49" i="5" s="1"/>
  <c r="U49" i="5" s="1"/>
  <c r="V49" i="5" s="1"/>
  <c r="W49" i="5" s="1"/>
  <c r="X49" i="5" s="1"/>
  <c r="Z49" i="5" s="1"/>
  <c r="AB49" i="5" s="1"/>
  <c r="AD49" i="5" s="1"/>
  <c r="AE49" i="5" s="1"/>
  <c r="AF49" i="5" s="1"/>
  <c r="AG49" i="5" s="1"/>
  <c r="AI49" i="5" s="1"/>
  <c r="L49" i="5"/>
  <c r="K49" i="5"/>
  <c r="AW48" i="5"/>
  <c r="M48" i="5"/>
  <c r="O48" i="5" s="1"/>
  <c r="Q48" i="5" s="1"/>
  <c r="R48" i="5" s="1"/>
  <c r="T48" i="5" s="1"/>
  <c r="U48" i="5" s="1"/>
  <c r="V48" i="5" s="1"/>
  <c r="W48" i="5" s="1"/>
  <c r="X48" i="5" s="1"/>
  <c r="Z48" i="5" s="1"/>
  <c r="AB48" i="5" s="1"/>
  <c r="AD48" i="5" s="1"/>
  <c r="AE48" i="5" s="1"/>
  <c r="AF48" i="5" s="1"/>
  <c r="AG48" i="5" s="1"/>
  <c r="AI48" i="5" s="1"/>
  <c r="L48" i="5"/>
  <c r="K48" i="5"/>
  <c r="AW47" i="5"/>
  <c r="M47" i="5"/>
  <c r="O47" i="5" s="1"/>
  <c r="Q47" i="5" s="1"/>
  <c r="R47" i="5" s="1"/>
  <c r="T47" i="5" s="1"/>
  <c r="U47" i="5" s="1"/>
  <c r="V47" i="5" s="1"/>
  <c r="W47" i="5" s="1"/>
  <c r="X47" i="5" s="1"/>
  <c r="Z47" i="5" s="1"/>
  <c r="AB47" i="5" s="1"/>
  <c r="AD47" i="5" s="1"/>
  <c r="AE47" i="5" s="1"/>
  <c r="AF47" i="5" s="1"/>
  <c r="AG47" i="5" s="1"/>
  <c r="AI47" i="5" s="1"/>
  <c r="L47" i="5"/>
  <c r="K47" i="5"/>
  <c r="AW46" i="5"/>
  <c r="M46" i="5"/>
  <c r="O46" i="5" s="1"/>
  <c r="Q46" i="5" s="1"/>
  <c r="R46" i="5" s="1"/>
  <c r="T46" i="5" s="1"/>
  <c r="U46" i="5" s="1"/>
  <c r="V46" i="5" s="1"/>
  <c r="W46" i="5" s="1"/>
  <c r="X46" i="5" s="1"/>
  <c r="Z46" i="5" s="1"/>
  <c r="AB46" i="5" s="1"/>
  <c r="AD46" i="5" s="1"/>
  <c r="AE46" i="5" s="1"/>
  <c r="AF46" i="5" s="1"/>
  <c r="AG46" i="5" s="1"/>
  <c r="AI46" i="5" s="1"/>
  <c r="L46" i="5"/>
  <c r="K46" i="5"/>
  <c r="AW45" i="5"/>
  <c r="M45" i="5"/>
  <c r="O45" i="5" s="1"/>
  <c r="Q45" i="5" s="1"/>
  <c r="R45" i="5" s="1"/>
  <c r="T45" i="5" s="1"/>
  <c r="U45" i="5" s="1"/>
  <c r="V45" i="5" s="1"/>
  <c r="W45" i="5" s="1"/>
  <c r="X45" i="5" s="1"/>
  <c r="Z45" i="5" s="1"/>
  <c r="AB45" i="5" s="1"/>
  <c r="AD45" i="5" s="1"/>
  <c r="AE45" i="5" s="1"/>
  <c r="AF45" i="5" s="1"/>
  <c r="AG45" i="5" s="1"/>
  <c r="AI45" i="5" s="1"/>
  <c r="L45" i="5"/>
  <c r="K45" i="5"/>
  <c r="AW44" i="5"/>
  <c r="M44" i="5"/>
  <c r="O44" i="5" s="1"/>
  <c r="Q44" i="5" s="1"/>
  <c r="R44" i="5" s="1"/>
  <c r="T44" i="5" s="1"/>
  <c r="U44" i="5" s="1"/>
  <c r="V44" i="5" s="1"/>
  <c r="W44" i="5" s="1"/>
  <c r="X44" i="5" s="1"/>
  <c r="Z44" i="5" s="1"/>
  <c r="AB44" i="5" s="1"/>
  <c r="AD44" i="5" s="1"/>
  <c r="AE44" i="5" s="1"/>
  <c r="AF44" i="5" s="1"/>
  <c r="AG44" i="5" s="1"/>
  <c r="AI44" i="5" s="1"/>
  <c r="L44" i="5"/>
  <c r="K44" i="5"/>
  <c r="AW43" i="5"/>
  <c r="M43" i="5"/>
  <c r="O43" i="5" s="1"/>
  <c r="Q43" i="5" s="1"/>
  <c r="R43" i="5" s="1"/>
  <c r="T43" i="5" s="1"/>
  <c r="U43" i="5" s="1"/>
  <c r="V43" i="5" s="1"/>
  <c r="W43" i="5" s="1"/>
  <c r="X43" i="5" s="1"/>
  <c r="Z43" i="5" s="1"/>
  <c r="AB43" i="5" s="1"/>
  <c r="AD43" i="5" s="1"/>
  <c r="AE43" i="5" s="1"/>
  <c r="AF43" i="5" s="1"/>
  <c r="AG43" i="5" s="1"/>
  <c r="AI43" i="5" s="1"/>
  <c r="L43" i="5"/>
  <c r="K43" i="5"/>
  <c r="AW42" i="5"/>
  <c r="M42" i="5"/>
  <c r="O42" i="5" s="1"/>
  <c r="Q42" i="5" s="1"/>
  <c r="R42" i="5" s="1"/>
  <c r="T42" i="5" s="1"/>
  <c r="U42" i="5" s="1"/>
  <c r="V42" i="5" s="1"/>
  <c r="W42" i="5" s="1"/>
  <c r="X42" i="5" s="1"/>
  <c r="Z42" i="5" s="1"/>
  <c r="AB42" i="5" s="1"/>
  <c r="AD42" i="5" s="1"/>
  <c r="AE42" i="5" s="1"/>
  <c r="AF42" i="5" s="1"/>
  <c r="AG42" i="5" s="1"/>
  <c r="AI42" i="5" s="1"/>
  <c r="L42" i="5"/>
  <c r="K42" i="5"/>
  <c r="AW41" i="5"/>
  <c r="M41" i="5"/>
  <c r="O41" i="5" s="1"/>
  <c r="Q41" i="5" s="1"/>
  <c r="R41" i="5" s="1"/>
  <c r="T41" i="5" s="1"/>
  <c r="U41" i="5" s="1"/>
  <c r="V41" i="5" s="1"/>
  <c r="W41" i="5" s="1"/>
  <c r="X41" i="5" s="1"/>
  <c r="Z41" i="5" s="1"/>
  <c r="AB41" i="5" s="1"/>
  <c r="AD41" i="5" s="1"/>
  <c r="AE41" i="5" s="1"/>
  <c r="AF41" i="5" s="1"/>
  <c r="AG41" i="5" s="1"/>
  <c r="AI41" i="5" s="1"/>
  <c r="L41" i="5"/>
  <c r="K41" i="5"/>
  <c r="AW40" i="5"/>
  <c r="M40" i="5"/>
  <c r="O40" i="5" s="1"/>
  <c r="Q40" i="5" s="1"/>
  <c r="R40" i="5" s="1"/>
  <c r="T40" i="5" s="1"/>
  <c r="U40" i="5" s="1"/>
  <c r="V40" i="5" s="1"/>
  <c r="W40" i="5" s="1"/>
  <c r="X40" i="5" s="1"/>
  <c r="Z40" i="5" s="1"/>
  <c r="AB40" i="5" s="1"/>
  <c r="AD40" i="5" s="1"/>
  <c r="AE40" i="5" s="1"/>
  <c r="AF40" i="5" s="1"/>
  <c r="AG40" i="5" s="1"/>
  <c r="AI40" i="5" s="1"/>
  <c r="L40" i="5"/>
  <c r="K40" i="5"/>
  <c r="AW39" i="5"/>
  <c r="M39" i="5"/>
  <c r="O39" i="5" s="1"/>
  <c r="Q39" i="5" s="1"/>
  <c r="R39" i="5" s="1"/>
  <c r="T39" i="5" s="1"/>
  <c r="U39" i="5" s="1"/>
  <c r="V39" i="5" s="1"/>
  <c r="W39" i="5" s="1"/>
  <c r="X39" i="5" s="1"/>
  <c r="Z39" i="5" s="1"/>
  <c r="AB39" i="5" s="1"/>
  <c r="AD39" i="5" s="1"/>
  <c r="AE39" i="5" s="1"/>
  <c r="AF39" i="5" s="1"/>
  <c r="AG39" i="5" s="1"/>
  <c r="AI39" i="5" s="1"/>
  <c r="L39" i="5"/>
  <c r="K39" i="5"/>
  <c r="AW38" i="5"/>
  <c r="M38" i="5"/>
  <c r="O38" i="5" s="1"/>
  <c r="Q38" i="5" s="1"/>
  <c r="R38" i="5" s="1"/>
  <c r="T38" i="5" s="1"/>
  <c r="U38" i="5" s="1"/>
  <c r="V38" i="5" s="1"/>
  <c r="W38" i="5" s="1"/>
  <c r="X38" i="5" s="1"/>
  <c r="Z38" i="5" s="1"/>
  <c r="AB38" i="5" s="1"/>
  <c r="AD38" i="5" s="1"/>
  <c r="AE38" i="5" s="1"/>
  <c r="AF38" i="5" s="1"/>
  <c r="AG38" i="5" s="1"/>
  <c r="AI38" i="5" s="1"/>
  <c r="L38" i="5"/>
  <c r="K38" i="5"/>
  <c r="AW37" i="5"/>
  <c r="M37" i="5"/>
  <c r="O37" i="5" s="1"/>
  <c r="Q37" i="5" s="1"/>
  <c r="R37" i="5" s="1"/>
  <c r="T37" i="5" s="1"/>
  <c r="U37" i="5" s="1"/>
  <c r="V37" i="5" s="1"/>
  <c r="W37" i="5" s="1"/>
  <c r="X37" i="5" s="1"/>
  <c r="Z37" i="5" s="1"/>
  <c r="AB37" i="5" s="1"/>
  <c r="AD37" i="5" s="1"/>
  <c r="AE37" i="5" s="1"/>
  <c r="AF37" i="5" s="1"/>
  <c r="AG37" i="5" s="1"/>
  <c r="AI37" i="5" s="1"/>
  <c r="L37" i="5"/>
  <c r="K37" i="5"/>
  <c r="AW36" i="5"/>
  <c r="M36" i="5"/>
  <c r="O36" i="5" s="1"/>
  <c r="Q36" i="5" s="1"/>
  <c r="R36" i="5" s="1"/>
  <c r="T36" i="5" s="1"/>
  <c r="U36" i="5" s="1"/>
  <c r="V36" i="5" s="1"/>
  <c r="W36" i="5" s="1"/>
  <c r="X36" i="5" s="1"/>
  <c r="Z36" i="5" s="1"/>
  <c r="AB36" i="5" s="1"/>
  <c r="AD36" i="5" s="1"/>
  <c r="AE36" i="5" s="1"/>
  <c r="AF36" i="5" s="1"/>
  <c r="AG36" i="5" s="1"/>
  <c r="AI36" i="5" s="1"/>
  <c r="L36" i="5"/>
  <c r="K36" i="5"/>
  <c r="AW35" i="5"/>
  <c r="M35" i="5"/>
  <c r="O35" i="5" s="1"/>
  <c r="Q35" i="5" s="1"/>
  <c r="R35" i="5" s="1"/>
  <c r="T35" i="5" s="1"/>
  <c r="U35" i="5" s="1"/>
  <c r="V35" i="5" s="1"/>
  <c r="W35" i="5" s="1"/>
  <c r="X35" i="5" s="1"/>
  <c r="Z35" i="5" s="1"/>
  <c r="AB35" i="5" s="1"/>
  <c r="AD35" i="5" s="1"/>
  <c r="AE35" i="5" s="1"/>
  <c r="AF35" i="5" s="1"/>
  <c r="AG35" i="5" s="1"/>
  <c r="AI35" i="5" s="1"/>
  <c r="L35" i="5"/>
  <c r="K35" i="5"/>
  <c r="AW34" i="5"/>
  <c r="M34" i="5"/>
  <c r="O34" i="5" s="1"/>
  <c r="Q34" i="5" s="1"/>
  <c r="R34" i="5" s="1"/>
  <c r="T34" i="5" s="1"/>
  <c r="U34" i="5" s="1"/>
  <c r="V34" i="5" s="1"/>
  <c r="W34" i="5" s="1"/>
  <c r="X34" i="5" s="1"/>
  <c r="Z34" i="5" s="1"/>
  <c r="AB34" i="5" s="1"/>
  <c r="AD34" i="5" s="1"/>
  <c r="AE34" i="5" s="1"/>
  <c r="AF34" i="5" s="1"/>
  <c r="AG34" i="5" s="1"/>
  <c r="AI34" i="5" s="1"/>
  <c r="L34" i="5"/>
  <c r="K34" i="5"/>
  <c r="AW33" i="5"/>
  <c r="M33" i="5"/>
  <c r="O33" i="5" s="1"/>
  <c r="Q33" i="5" s="1"/>
  <c r="R33" i="5" s="1"/>
  <c r="T33" i="5" s="1"/>
  <c r="U33" i="5" s="1"/>
  <c r="V33" i="5" s="1"/>
  <c r="W33" i="5" s="1"/>
  <c r="X33" i="5" s="1"/>
  <c r="Z33" i="5" s="1"/>
  <c r="AB33" i="5" s="1"/>
  <c r="AD33" i="5" s="1"/>
  <c r="AE33" i="5" s="1"/>
  <c r="AF33" i="5" s="1"/>
  <c r="AG33" i="5" s="1"/>
  <c r="AI33" i="5" s="1"/>
  <c r="L33" i="5"/>
  <c r="K33" i="5"/>
  <c r="AW32" i="5"/>
  <c r="M32" i="5"/>
  <c r="O32" i="5" s="1"/>
  <c r="Q32" i="5" s="1"/>
  <c r="R32" i="5" s="1"/>
  <c r="T32" i="5" s="1"/>
  <c r="U32" i="5" s="1"/>
  <c r="V32" i="5" s="1"/>
  <c r="W32" i="5" s="1"/>
  <c r="X32" i="5" s="1"/>
  <c r="Z32" i="5" s="1"/>
  <c r="AB32" i="5" s="1"/>
  <c r="AD32" i="5" s="1"/>
  <c r="AE32" i="5" s="1"/>
  <c r="AF32" i="5" s="1"/>
  <c r="AG32" i="5" s="1"/>
  <c r="AI32" i="5" s="1"/>
  <c r="L32" i="5"/>
  <c r="K32" i="5"/>
  <c r="AW31" i="5"/>
  <c r="M31" i="5"/>
  <c r="O31" i="5" s="1"/>
  <c r="Q31" i="5" s="1"/>
  <c r="R31" i="5" s="1"/>
  <c r="T31" i="5" s="1"/>
  <c r="U31" i="5" s="1"/>
  <c r="V31" i="5" s="1"/>
  <c r="W31" i="5" s="1"/>
  <c r="X31" i="5" s="1"/>
  <c r="Z31" i="5" s="1"/>
  <c r="AB31" i="5" s="1"/>
  <c r="AD31" i="5" s="1"/>
  <c r="AE31" i="5" s="1"/>
  <c r="AF31" i="5" s="1"/>
  <c r="AG31" i="5" s="1"/>
  <c r="AI31" i="5" s="1"/>
  <c r="L31" i="5"/>
  <c r="K31" i="5"/>
  <c r="AW30" i="5"/>
  <c r="M30" i="5"/>
  <c r="O30" i="5" s="1"/>
  <c r="Q30" i="5" s="1"/>
  <c r="R30" i="5" s="1"/>
  <c r="T30" i="5" s="1"/>
  <c r="U30" i="5" s="1"/>
  <c r="V30" i="5" s="1"/>
  <c r="W30" i="5" s="1"/>
  <c r="X30" i="5" s="1"/>
  <c r="Z30" i="5" s="1"/>
  <c r="AB30" i="5" s="1"/>
  <c r="AD30" i="5" s="1"/>
  <c r="AE30" i="5" s="1"/>
  <c r="AF30" i="5" s="1"/>
  <c r="AG30" i="5" s="1"/>
  <c r="AI30" i="5" s="1"/>
  <c r="L30" i="5"/>
  <c r="K30" i="5"/>
  <c r="AW29" i="5"/>
  <c r="M29" i="5"/>
  <c r="O29" i="5" s="1"/>
  <c r="Q29" i="5" s="1"/>
  <c r="R29" i="5" s="1"/>
  <c r="T29" i="5" s="1"/>
  <c r="U29" i="5" s="1"/>
  <c r="V29" i="5" s="1"/>
  <c r="W29" i="5" s="1"/>
  <c r="X29" i="5" s="1"/>
  <c r="Z29" i="5" s="1"/>
  <c r="AB29" i="5" s="1"/>
  <c r="AD29" i="5" s="1"/>
  <c r="AE29" i="5" s="1"/>
  <c r="AF29" i="5" s="1"/>
  <c r="AG29" i="5" s="1"/>
  <c r="AI29" i="5" s="1"/>
  <c r="L29" i="5"/>
  <c r="K29" i="5"/>
  <c r="AW28" i="5"/>
  <c r="M28" i="5"/>
  <c r="O28" i="5" s="1"/>
  <c r="Q28" i="5" s="1"/>
  <c r="R28" i="5" s="1"/>
  <c r="T28" i="5" s="1"/>
  <c r="U28" i="5" s="1"/>
  <c r="V28" i="5" s="1"/>
  <c r="W28" i="5" s="1"/>
  <c r="X28" i="5" s="1"/>
  <c r="Z28" i="5" s="1"/>
  <c r="AB28" i="5" s="1"/>
  <c r="AD28" i="5" s="1"/>
  <c r="AE28" i="5" s="1"/>
  <c r="AF28" i="5" s="1"/>
  <c r="AG28" i="5" s="1"/>
  <c r="AI28" i="5" s="1"/>
  <c r="L28" i="5"/>
  <c r="K28" i="5"/>
  <c r="AW27" i="5"/>
  <c r="M27" i="5"/>
  <c r="O27" i="5" s="1"/>
  <c r="Q27" i="5" s="1"/>
  <c r="R27" i="5" s="1"/>
  <c r="T27" i="5" s="1"/>
  <c r="U27" i="5" s="1"/>
  <c r="V27" i="5" s="1"/>
  <c r="W27" i="5" s="1"/>
  <c r="X27" i="5" s="1"/>
  <c r="Z27" i="5" s="1"/>
  <c r="AB27" i="5" s="1"/>
  <c r="AD27" i="5" s="1"/>
  <c r="AE27" i="5" s="1"/>
  <c r="AF27" i="5" s="1"/>
  <c r="AG27" i="5" s="1"/>
  <c r="AI27" i="5" s="1"/>
  <c r="L27" i="5"/>
  <c r="K27" i="5"/>
  <c r="AW26" i="5"/>
  <c r="M26" i="5"/>
  <c r="O26" i="5" s="1"/>
  <c r="Q26" i="5" s="1"/>
  <c r="R26" i="5" s="1"/>
  <c r="T26" i="5" s="1"/>
  <c r="U26" i="5" s="1"/>
  <c r="V26" i="5" s="1"/>
  <c r="W26" i="5" s="1"/>
  <c r="X26" i="5" s="1"/>
  <c r="Z26" i="5" s="1"/>
  <c r="AB26" i="5" s="1"/>
  <c r="AD26" i="5" s="1"/>
  <c r="AE26" i="5" s="1"/>
  <c r="AF26" i="5" s="1"/>
  <c r="AG26" i="5" s="1"/>
  <c r="AI26" i="5" s="1"/>
  <c r="L26" i="5"/>
  <c r="K26" i="5"/>
  <c r="AW25" i="5"/>
  <c r="M25" i="5"/>
  <c r="O25" i="5" s="1"/>
  <c r="Q25" i="5" s="1"/>
  <c r="R25" i="5" s="1"/>
  <c r="T25" i="5" s="1"/>
  <c r="U25" i="5" s="1"/>
  <c r="V25" i="5" s="1"/>
  <c r="W25" i="5" s="1"/>
  <c r="X25" i="5" s="1"/>
  <c r="Z25" i="5" s="1"/>
  <c r="AB25" i="5" s="1"/>
  <c r="AD25" i="5" s="1"/>
  <c r="AE25" i="5" s="1"/>
  <c r="AF25" i="5" s="1"/>
  <c r="AG25" i="5" s="1"/>
  <c r="AI25" i="5" s="1"/>
  <c r="L25" i="5"/>
  <c r="K25" i="5"/>
  <c r="AW24" i="5"/>
  <c r="M24" i="5"/>
  <c r="O24" i="5" s="1"/>
  <c r="Q24" i="5" s="1"/>
  <c r="R24" i="5" s="1"/>
  <c r="T24" i="5" s="1"/>
  <c r="U24" i="5" s="1"/>
  <c r="V24" i="5" s="1"/>
  <c r="W24" i="5" s="1"/>
  <c r="X24" i="5" s="1"/>
  <c r="Z24" i="5" s="1"/>
  <c r="AB24" i="5" s="1"/>
  <c r="AD24" i="5" s="1"/>
  <c r="AE24" i="5" s="1"/>
  <c r="AF24" i="5" s="1"/>
  <c r="AG24" i="5" s="1"/>
  <c r="AI24" i="5" s="1"/>
  <c r="L24" i="5"/>
  <c r="K24" i="5"/>
  <c r="AW23" i="5"/>
  <c r="M23" i="5"/>
  <c r="O23" i="5" s="1"/>
  <c r="Q23" i="5" s="1"/>
  <c r="R23" i="5" s="1"/>
  <c r="T23" i="5" s="1"/>
  <c r="U23" i="5" s="1"/>
  <c r="V23" i="5" s="1"/>
  <c r="W23" i="5" s="1"/>
  <c r="X23" i="5" s="1"/>
  <c r="Z23" i="5" s="1"/>
  <c r="AB23" i="5" s="1"/>
  <c r="AD23" i="5" s="1"/>
  <c r="AE23" i="5" s="1"/>
  <c r="AF23" i="5" s="1"/>
  <c r="AG23" i="5" s="1"/>
  <c r="AI23" i="5" s="1"/>
  <c r="L23" i="5"/>
  <c r="K23" i="5"/>
  <c r="AW22" i="5"/>
  <c r="M22" i="5"/>
  <c r="O22" i="5" s="1"/>
  <c r="Q22" i="5" s="1"/>
  <c r="R22" i="5" s="1"/>
  <c r="T22" i="5" s="1"/>
  <c r="U22" i="5" s="1"/>
  <c r="V22" i="5" s="1"/>
  <c r="W22" i="5" s="1"/>
  <c r="X22" i="5" s="1"/>
  <c r="Z22" i="5" s="1"/>
  <c r="AB22" i="5" s="1"/>
  <c r="AD22" i="5" s="1"/>
  <c r="AE22" i="5" s="1"/>
  <c r="AF22" i="5" s="1"/>
  <c r="AG22" i="5" s="1"/>
  <c r="AI22" i="5" s="1"/>
  <c r="L22" i="5"/>
  <c r="K22" i="5"/>
  <c r="AW21" i="5"/>
  <c r="M21" i="5"/>
  <c r="O21" i="5" s="1"/>
  <c r="Q21" i="5" s="1"/>
  <c r="R21" i="5" s="1"/>
  <c r="T21" i="5" s="1"/>
  <c r="U21" i="5" s="1"/>
  <c r="V21" i="5" s="1"/>
  <c r="W21" i="5" s="1"/>
  <c r="X21" i="5" s="1"/>
  <c r="Z21" i="5" s="1"/>
  <c r="AB21" i="5" s="1"/>
  <c r="AD21" i="5" s="1"/>
  <c r="AE21" i="5" s="1"/>
  <c r="AF21" i="5" s="1"/>
  <c r="AG21" i="5" s="1"/>
  <c r="AI21" i="5" s="1"/>
  <c r="L21" i="5"/>
  <c r="K21" i="5"/>
  <c r="AW20" i="5"/>
  <c r="M20" i="5"/>
  <c r="O20" i="5" s="1"/>
  <c r="Q20" i="5" s="1"/>
  <c r="R20" i="5" s="1"/>
  <c r="T20" i="5" s="1"/>
  <c r="U20" i="5" s="1"/>
  <c r="V20" i="5" s="1"/>
  <c r="W20" i="5" s="1"/>
  <c r="X20" i="5" s="1"/>
  <c r="Z20" i="5" s="1"/>
  <c r="AB20" i="5" s="1"/>
  <c r="AD20" i="5" s="1"/>
  <c r="AE20" i="5" s="1"/>
  <c r="AF20" i="5" s="1"/>
  <c r="AG20" i="5" s="1"/>
  <c r="AI20" i="5" s="1"/>
  <c r="L20" i="5"/>
  <c r="K20" i="5"/>
  <c r="AW19" i="5"/>
  <c r="M19" i="5"/>
  <c r="O19" i="5" s="1"/>
  <c r="Q19" i="5" s="1"/>
  <c r="R19" i="5" s="1"/>
  <c r="T19" i="5" s="1"/>
  <c r="U19" i="5" s="1"/>
  <c r="V19" i="5" s="1"/>
  <c r="W19" i="5" s="1"/>
  <c r="X19" i="5" s="1"/>
  <c r="Z19" i="5" s="1"/>
  <c r="AB19" i="5" s="1"/>
  <c r="AD19" i="5" s="1"/>
  <c r="AE19" i="5" s="1"/>
  <c r="AF19" i="5" s="1"/>
  <c r="AG19" i="5" s="1"/>
  <c r="AI19" i="5" s="1"/>
  <c r="L19" i="5"/>
  <c r="K19" i="5"/>
  <c r="AW18" i="5"/>
  <c r="M18" i="5"/>
  <c r="O18" i="5" s="1"/>
  <c r="Q18" i="5" s="1"/>
  <c r="R18" i="5" s="1"/>
  <c r="T18" i="5" s="1"/>
  <c r="U18" i="5" s="1"/>
  <c r="V18" i="5" s="1"/>
  <c r="W18" i="5" s="1"/>
  <c r="X18" i="5" s="1"/>
  <c r="Z18" i="5" s="1"/>
  <c r="AB18" i="5" s="1"/>
  <c r="AD18" i="5" s="1"/>
  <c r="AE18" i="5" s="1"/>
  <c r="AF18" i="5" s="1"/>
  <c r="AG18" i="5" s="1"/>
  <c r="AI18" i="5" s="1"/>
  <c r="L18" i="5"/>
  <c r="K18" i="5"/>
  <c r="AW17" i="5"/>
  <c r="M17" i="5"/>
  <c r="O17" i="5" s="1"/>
  <c r="Q17" i="5" s="1"/>
  <c r="R17" i="5" s="1"/>
  <c r="T17" i="5" s="1"/>
  <c r="U17" i="5" s="1"/>
  <c r="V17" i="5" s="1"/>
  <c r="W17" i="5" s="1"/>
  <c r="X17" i="5" s="1"/>
  <c r="Z17" i="5" s="1"/>
  <c r="AB17" i="5" s="1"/>
  <c r="AD17" i="5" s="1"/>
  <c r="AE17" i="5" s="1"/>
  <c r="AF17" i="5" s="1"/>
  <c r="AG17" i="5" s="1"/>
  <c r="AI17" i="5" s="1"/>
  <c r="L17" i="5"/>
  <c r="K17" i="5"/>
  <c r="AW16" i="5"/>
  <c r="M16" i="5"/>
  <c r="O16" i="5" s="1"/>
  <c r="Q16" i="5" s="1"/>
  <c r="R16" i="5" s="1"/>
  <c r="T16" i="5" s="1"/>
  <c r="U16" i="5" s="1"/>
  <c r="V16" i="5" s="1"/>
  <c r="W16" i="5" s="1"/>
  <c r="X16" i="5" s="1"/>
  <c r="Z16" i="5" s="1"/>
  <c r="AB16" i="5" s="1"/>
  <c r="AD16" i="5" s="1"/>
  <c r="AE16" i="5" s="1"/>
  <c r="AF16" i="5" s="1"/>
  <c r="AG16" i="5" s="1"/>
  <c r="AI16" i="5" s="1"/>
  <c r="L16" i="5"/>
  <c r="K16" i="5"/>
  <c r="AW15" i="5"/>
  <c r="M15" i="5"/>
  <c r="O15" i="5" s="1"/>
  <c r="Q15" i="5" s="1"/>
  <c r="R15" i="5" s="1"/>
  <c r="T15" i="5" s="1"/>
  <c r="U15" i="5" s="1"/>
  <c r="V15" i="5" s="1"/>
  <c r="W15" i="5" s="1"/>
  <c r="X15" i="5" s="1"/>
  <c r="Z15" i="5" s="1"/>
  <c r="AB15" i="5" s="1"/>
  <c r="AD15" i="5" s="1"/>
  <c r="AE15" i="5" s="1"/>
  <c r="AF15" i="5" s="1"/>
  <c r="AG15" i="5" s="1"/>
  <c r="AI15" i="5" s="1"/>
  <c r="L15" i="5"/>
  <c r="K15" i="5"/>
  <c r="AW14" i="5"/>
  <c r="M14" i="5"/>
  <c r="O14" i="5" s="1"/>
  <c r="Q14" i="5" s="1"/>
  <c r="R14" i="5" s="1"/>
  <c r="T14" i="5" s="1"/>
  <c r="U14" i="5" s="1"/>
  <c r="V14" i="5" s="1"/>
  <c r="W14" i="5" s="1"/>
  <c r="X14" i="5" s="1"/>
  <c r="Z14" i="5" s="1"/>
  <c r="AB14" i="5" s="1"/>
  <c r="AD14" i="5" s="1"/>
  <c r="AE14" i="5" s="1"/>
  <c r="AF14" i="5" s="1"/>
  <c r="AG14" i="5" s="1"/>
  <c r="AI14" i="5" s="1"/>
  <c r="L14" i="5"/>
  <c r="K14" i="5"/>
  <c r="AW13" i="5"/>
  <c r="M13" i="5"/>
  <c r="O13" i="5" s="1"/>
  <c r="Q13" i="5" s="1"/>
  <c r="R13" i="5" s="1"/>
  <c r="T13" i="5" s="1"/>
  <c r="U13" i="5" s="1"/>
  <c r="V13" i="5" s="1"/>
  <c r="W13" i="5" s="1"/>
  <c r="X13" i="5" s="1"/>
  <c r="Z13" i="5" s="1"/>
  <c r="AB13" i="5" s="1"/>
  <c r="AD13" i="5" s="1"/>
  <c r="AE13" i="5" s="1"/>
  <c r="AF13" i="5" s="1"/>
  <c r="AG13" i="5" s="1"/>
  <c r="AI13" i="5" s="1"/>
  <c r="L13" i="5"/>
  <c r="K13" i="5"/>
  <c r="AW12" i="5"/>
  <c r="M12" i="5"/>
  <c r="O12" i="5" s="1"/>
  <c r="Q12" i="5" s="1"/>
  <c r="R12" i="5" s="1"/>
  <c r="T12" i="5" s="1"/>
  <c r="U12" i="5" s="1"/>
  <c r="V12" i="5" s="1"/>
  <c r="W12" i="5" s="1"/>
  <c r="X12" i="5" s="1"/>
  <c r="Z12" i="5" s="1"/>
  <c r="AB12" i="5" s="1"/>
  <c r="AD12" i="5" s="1"/>
  <c r="AE12" i="5" s="1"/>
  <c r="AF12" i="5" s="1"/>
  <c r="AG12" i="5" s="1"/>
  <c r="AI12" i="5" s="1"/>
  <c r="L12" i="5"/>
  <c r="K12" i="5"/>
  <c r="AW11" i="5"/>
  <c r="M11" i="5"/>
  <c r="O11" i="5" s="1"/>
  <c r="Q11" i="5" s="1"/>
  <c r="R11" i="5" s="1"/>
  <c r="T11" i="5" s="1"/>
  <c r="U11" i="5" s="1"/>
  <c r="V11" i="5" s="1"/>
  <c r="W11" i="5" s="1"/>
  <c r="X11" i="5" s="1"/>
  <c r="Z11" i="5" s="1"/>
  <c r="AB11" i="5" s="1"/>
  <c r="AD11" i="5" s="1"/>
  <c r="AE11" i="5" s="1"/>
  <c r="AF11" i="5" s="1"/>
  <c r="AG11" i="5" s="1"/>
  <c r="AI11" i="5" s="1"/>
  <c r="L11" i="5"/>
  <c r="K11" i="5"/>
  <c r="AW10" i="5"/>
  <c r="M10" i="5"/>
  <c r="O10" i="5" s="1"/>
  <c r="Q10" i="5" s="1"/>
  <c r="R10" i="5" s="1"/>
  <c r="T10" i="5" s="1"/>
  <c r="U10" i="5" s="1"/>
  <c r="V10" i="5" s="1"/>
  <c r="W10" i="5" s="1"/>
  <c r="X10" i="5" s="1"/>
  <c r="Z10" i="5" s="1"/>
  <c r="AB10" i="5" s="1"/>
  <c r="AD10" i="5" s="1"/>
  <c r="AE10" i="5" s="1"/>
  <c r="AF10" i="5" s="1"/>
  <c r="AG10" i="5" s="1"/>
  <c r="AI10" i="5" s="1"/>
  <c r="L10" i="5"/>
  <c r="K10" i="5"/>
  <c r="AW9" i="5"/>
  <c r="M9" i="5"/>
  <c r="O9" i="5" s="1"/>
  <c r="Q9" i="5" s="1"/>
  <c r="R9" i="5" s="1"/>
  <c r="T9" i="5" s="1"/>
  <c r="U9" i="5" s="1"/>
  <c r="V9" i="5" s="1"/>
  <c r="W9" i="5" s="1"/>
  <c r="X9" i="5" s="1"/>
  <c r="Z9" i="5" s="1"/>
  <c r="AB9" i="5" s="1"/>
  <c r="AD9" i="5" s="1"/>
  <c r="AE9" i="5" s="1"/>
  <c r="AF9" i="5" s="1"/>
  <c r="AG9" i="5" s="1"/>
  <c r="AI9" i="5" s="1"/>
  <c r="L9" i="5"/>
  <c r="K9" i="5"/>
  <c r="AW8" i="5"/>
  <c r="M8" i="5"/>
  <c r="O8" i="5" s="1"/>
  <c r="Q8" i="5" s="1"/>
  <c r="R8" i="5" s="1"/>
  <c r="T8" i="5" s="1"/>
  <c r="U8" i="5" s="1"/>
  <c r="V8" i="5" s="1"/>
  <c r="W8" i="5" s="1"/>
  <c r="X8" i="5" s="1"/>
  <c r="Z8" i="5" s="1"/>
  <c r="AB8" i="5" s="1"/>
  <c r="AD8" i="5" s="1"/>
  <c r="AE8" i="5" s="1"/>
  <c r="AF8" i="5" s="1"/>
  <c r="AG8" i="5" s="1"/>
  <c r="AI8" i="5" s="1"/>
  <c r="L8" i="5"/>
  <c r="K8" i="5"/>
  <c r="AW7" i="5"/>
  <c r="M7" i="5"/>
  <c r="O7" i="5" s="1"/>
  <c r="Q7" i="5" s="1"/>
  <c r="R7" i="5" s="1"/>
  <c r="T7" i="5" s="1"/>
  <c r="U7" i="5" s="1"/>
  <c r="V7" i="5" s="1"/>
  <c r="W7" i="5" s="1"/>
  <c r="X7" i="5" s="1"/>
  <c r="Z7" i="5" s="1"/>
  <c r="AB7" i="5" s="1"/>
  <c r="AD7" i="5" s="1"/>
  <c r="AE7" i="5" s="1"/>
  <c r="AF7" i="5" s="1"/>
  <c r="AG7" i="5" s="1"/>
  <c r="AI7" i="5" s="1"/>
  <c r="L7" i="5"/>
  <c r="K7" i="5"/>
  <c r="AW6" i="5"/>
  <c r="M6" i="5"/>
  <c r="O6" i="5" s="1"/>
  <c r="Q6" i="5" s="1"/>
  <c r="R6" i="5" s="1"/>
  <c r="T6" i="5" s="1"/>
  <c r="U6" i="5" s="1"/>
  <c r="V6" i="5" s="1"/>
  <c r="W6" i="5" s="1"/>
  <c r="X6" i="5" s="1"/>
  <c r="Z6" i="5" s="1"/>
  <c r="AB6" i="5" s="1"/>
  <c r="AD6" i="5" s="1"/>
  <c r="AE6" i="5" s="1"/>
  <c r="AF6" i="5" s="1"/>
  <c r="AG6" i="5" s="1"/>
  <c r="AI6" i="5" s="1"/>
  <c r="L6" i="5"/>
  <c r="K6" i="5"/>
  <c r="AW5" i="5"/>
  <c r="M5" i="5"/>
  <c r="O5" i="5" s="1"/>
  <c r="Q5" i="5" s="1"/>
  <c r="R5" i="5" s="1"/>
  <c r="T5" i="5" s="1"/>
  <c r="U5" i="5" s="1"/>
  <c r="V5" i="5" s="1"/>
  <c r="W5" i="5" s="1"/>
  <c r="X5" i="5" s="1"/>
  <c r="Z5" i="5" s="1"/>
  <c r="AB5" i="5" s="1"/>
  <c r="AD5" i="5" s="1"/>
  <c r="AE5" i="5" s="1"/>
  <c r="AF5" i="5" s="1"/>
  <c r="AG5" i="5" s="1"/>
  <c r="AI5" i="5" s="1"/>
  <c r="L5" i="5"/>
  <c r="K5" i="5"/>
  <c r="AW4" i="5"/>
  <c r="M4" i="5"/>
  <c r="O4" i="5" s="1"/>
  <c r="Q4" i="5" s="1"/>
  <c r="R4" i="5" s="1"/>
  <c r="T4" i="5" s="1"/>
  <c r="U4" i="5" s="1"/>
  <c r="V4" i="5" s="1"/>
  <c r="W4" i="5" s="1"/>
  <c r="X4" i="5" s="1"/>
  <c r="Z4" i="5" s="1"/>
  <c r="AB4" i="5" s="1"/>
  <c r="AD4" i="5" s="1"/>
  <c r="AE4" i="5" s="1"/>
  <c r="AF4" i="5" s="1"/>
  <c r="AG4" i="5" s="1"/>
  <c r="AI4" i="5" s="1"/>
  <c r="L4" i="5"/>
  <c r="K4" i="5"/>
  <c r="AW3" i="5"/>
  <c r="M3" i="5"/>
  <c r="O3" i="5" s="1"/>
  <c r="Q3" i="5" s="1"/>
  <c r="R3" i="5" s="1"/>
  <c r="T3" i="5" s="1"/>
  <c r="U3" i="5" s="1"/>
  <c r="V3" i="5" s="1"/>
  <c r="W3" i="5" s="1"/>
  <c r="X3" i="5" s="1"/>
  <c r="Z3" i="5" s="1"/>
  <c r="AB3" i="5" s="1"/>
  <c r="AD3" i="5" s="1"/>
  <c r="AE3" i="5" s="1"/>
  <c r="AF3" i="5" s="1"/>
  <c r="AG3" i="5" s="1"/>
  <c r="AI3" i="5" s="1"/>
  <c r="L3" i="5"/>
  <c r="K3" i="5"/>
  <c r="AW2" i="5"/>
  <c r="M2" i="5"/>
  <c r="O2" i="5" s="1"/>
  <c r="Q2" i="5" s="1"/>
  <c r="R2" i="5" s="1"/>
  <c r="T2" i="5" s="1"/>
  <c r="U2" i="5" s="1"/>
  <c r="V2" i="5" s="1"/>
  <c r="W2" i="5" s="1"/>
  <c r="X2" i="5" s="1"/>
  <c r="Z2" i="5" s="1"/>
  <c r="AB2" i="5" s="1"/>
  <c r="AD2" i="5" s="1"/>
  <c r="AE2" i="5" s="1"/>
  <c r="AF2" i="5" s="1"/>
  <c r="AG2" i="5" s="1"/>
  <c r="AI2" i="5" s="1"/>
  <c r="L2" i="5"/>
  <c r="K2" i="5"/>
  <c r="O148" i="3" l="1"/>
  <c r="P148" i="3"/>
  <c r="Q148" i="3"/>
  <c r="U148" i="3" s="1"/>
  <c r="W148" i="3" s="1"/>
  <c r="X148" i="3" s="1"/>
  <c r="Z148" i="3" s="1"/>
  <c r="AA148" i="3" s="1"/>
  <c r="AB148" i="3" s="1"/>
  <c r="AC148" i="3" s="1"/>
  <c r="AD148" i="3" s="1"/>
  <c r="AF148" i="3" s="1"/>
  <c r="AH148" i="3" s="1"/>
  <c r="AJ148" i="3" s="1"/>
  <c r="AK148" i="3" s="1"/>
  <c r="AL148" i="3" s="1"/>
  <c r="AM148" i="3" s="1"/>
  <c r="AO148" i="3" s="1"/>
  <c r="AP148" i="3" s="1"/>
  <c r="AQ148" i="3" s="1"/>
  <c r="AR148" i="3" s="1"/>
  <c r="AT148" i="3" s="1"/>
  <c r="AV148" i="3" s="1"/>
  <c r="AX148" i="3" s="1"/>
  <c r="AY148" i="3" s="1"/>
  <c r="AZ148" i="3" s="1"/>
  <c r="O147" i="3"/>
  <c r="P147" i="3"/>
  <c r="Q147" i="3"/>
  <c r="U147" i="3" s="1"/>
  <c r="W147" i="3" s="1"/>
  <c r="X147" i="3" s="1"/>
  <c r="Z147" i="3" s="1"/>
  <c r="AA147" i="3" s="1"/>
  <c r="AB147" i="3" s="1"/>
  <c r="AC147" i="3" s="1"/>
  <c r="AD147" i="3" s="1"/>
  <c r="AF147" i="3" s="1"/>
  <c r="AH147" i="3" s="1"/>
  <c r="AJ147" i="3" s="1"/>
  <c r="AK147" i="3" s="1"/>
  <c r="AL147" i="3" s="1"/>
  <c r="AM147" i="3" s="1"/>
  <c r="AO147" i="3" s="1"/>
  <c r="AP147" i="3" s="1"/>
  <c r="AQ147" i="3" s="1"/>
  <c r="AR147" i="3" s="1"/>
  <c r="AT147" i="3" s="1"/>
  <c r="AV147" i="3" s="1"/>
  <c r="AX147" i="3" s="1"/>
  <c r="AY147" i="3" s="1"/>
  <c r="AZ147" i="3" s="1"/>
  <c r="O149" i="3"/>
  <c r="P149" i="3"/>
  <c r="Q149" i="3"/>
  <c r="U149" i="3" s="1"/>
  <c r="W149" i="3" s="1"/>
  <c r="X149" i="3" s="1"/>
  <c r="Z149" i="3" s="1"/>
  <c r="AA149" i="3" s="1"/>
  <c r="AB149" i="3" s="1"/>
  <c r="AC149" i="3" s="1"/>
  <c r="AD149" i="3" s="1"/>
  <c r="AF149" i="3" s="1"/>
  <c r="AH149" i="3" s="1"/>
  <c r="AJ149" i="3" s="1"/>
  <c r="AK149" i="3" s="1"/>
  <c r="AL149" i="3" s="1"/>
  <c r="AM149" i="3" s="1"/>
  <c r="AO149" i="3" s="1"/>
  <c r="AP149" i="3" s="1"/>
  <c r="AQ149" i="3" s="1"/>
  <c r="AR149" i="3" s="1"/>
  <c r="AT149" i="3" s="1"/>
  <c r="AV149" i="3" s="1"/>
  <c r="AX149" i="3" s="1"/>
  <c r="AY149" i="3" s="1"/>
  <c r="AZ149" i="3" s="1"/>
  <c r="BB137" i="22"/>
  <c r="AZ137" i="22"/>
  <c r="BA137" i="22"/>
  <c r="AX140" i="22"/>
  <c r="AY140" i="22"/>
  <c r="AZ35" i="22"/>
  <c r="BA35" i="22"/>
  <c r="F122" i="22"/>
  <c r="J122" i="22" s="1"/>
  <c r="R119" i="22"/>
  <c r="T119" i="22" s="1"/>
  <c r="U119" i="22" s="1"/>
  <c r="W119" i="22" s="1"/>
  <c r="X119" i="22" s="1"/>
  <c r="Y119" i="22" s="1"/>
  <c r="Z119" i="22" s="1"/>
  <c r="AA119" i="22" s="1"/>
  <c r="AC119" i="22" s="1"/>
  <c r="AE119" i="22" s="1"/>
  <c r="AG119" i="22" s="1"/>
  <c r="AH119" i="22" s="1"/>
  <c r="AI119" i="22" s="1"/>
  <c r="AJ119" i="22" s="1"/>
  <c r="AL119" i="22" s="1"/>
  <c r="AM119" i="22" s="1"/>
  <c r="AN119" i="22" s="1"/>
  <c r="AO119" i="22" s="1"/>
  <c r="AQ119" i="22" s="1"/>
  <c r="AS119" i="22" s="1"/>
  <c r="AU119" i="22" s="1"/>
  <c r="AV119" i="22" s="1"/>
  <c r="AW119" i="22" s="1"/>
  <c r="R144" i="22"/>
  <c r="T144" i="22" s="1"/>
  <c r="U144" i="22" s="1"/>
  <c r="W144" i="22" s="1"/>
  <c r="X144" i="22" s="1"/>
  <c r="Y144" i="22" s="1"/>
  <c r="Z144" i="22" s="1"/>
  <c r="AA144" i="22" s="1"/>
  <c r="AC144" i="22" s="1"/>
  <c r="AE144" i="22" s="1"/>
  <c r="AG144" i="22" s="1"/>
  <c r="AH144" i="22" s="1"/>
  <c r="AI144" i="22" s="1"/>
  <c r="AJ144" i="22" s="1"/>
  <c r="AL144" i="22" s="1"/>
  <c r="AM144" i="22" s="1"/>
  <c r="AN144" i="22" s="1"/>
  <c r="AO144" i="22" s="1"/>
  <c r="AQ144" i="22" s="1"/>
  <c r="AS144" i="22" s="1"/>
  <c r="AU144" i="22" s="1"/>
  <c r="AV144" i="22" s="1"/>
  <c r="AW144" i="22" s="1"/>
  <c r="F147" i="22"/>
  <c r="J147" i="22" s="1"/>
  <c r="AX139" i="22"/>
  <c r="AY139" i="22"/>
  <c r="N142" i="22"/>
  <c r="O142" i="22"/>
  <c r="P142" i="22"/>
  <c r="BC136" i="21"/>
  <c r="BD136" i="21"/>
  <c r="BB136" i="21"/>
  <c r="T139" i="21"/>
  <c r="V139" i="21" s="1"/>
  <c r="W139" i="21" s="1"/>
  <c r="Y139" i="21" s="1"/>
  <c r="Z139" i="21" s="1"/>
  <c r="AA139" i="21" s="1"/>
  <c r="AB139" i="21" s="1"/>
  <c r="AC139" i="21" s="1"/>
  <c r="AE139" i="21" s="1"/>
  <c r="AG139" i="21" s="1"/>
  <c r="AI139" i="21" s="1"/>
  <c r="AJ139" i="21" s="1"/>
  <c r="AK139" i="21" s="1"/>
  <c r="AL139" i="21" s="1"/>
  <c r="AN139" i="21" s="1"/>
  <c r="AO139" i="21" s="1"/>
  <c r="AP139" i="21" s="1"/>
  <c r="AQ139" i="21" s="1"/>
  <c r="AS139" i="21" s="1"/>
  <c r="AU139" i="21" s="1"/>
  <c r="AW139" i="21" s="1"/>
  <c r="AX139" i="21" s="1"/>
  <c r="AY139" i="21" s="1"/>
  <c r="F142" i="21"/>
  <c r="J142" i="21" s="1"/>
  <c r="T141" i="21"/>
  <c r="V141" i="21" s="1"/>
  <c r="W141" i="21" s="1"/>
  <c r="Y141" i="21" s="1"/>
  <c r="Z141" i="21" s="1"/>
  <c r="AA141" i="21" s="1"/>
  <c r="AB141" i="21" s="1"/>
  <c r="AC141" i="21" s="1"/>
  <c r="AE141" i="21" s="1"/>
  <c r="AG141" i="21" s="1"/>
  <c r="AI141" i="21" s="1"/>
  <c r="AJ141" i="21" s="1"/>
  <c r="AK141" i="21" s="1"/>
  <c r="AL141" i="21" s="1"/>
  <c r="AN141" i="21" s="1"/>
  <c r="AO141" i="21" s="1"/>
  <c r="AP141" i="21" s="1"/>
  <c r="AQ141" i="21" s="1"/>
  <c r="AS141" i="21" s="1"/>
  <c r="AU141" i="21" s="1"/>
  <c r="AW141" i="21" s="1"/>
  <c r="AX141" i="21" s="1"/>
  <c r="AY141" i="21" s="1"/>
  <c r="F144" i="21"/>
  <c r="J144" i="21" s="1"/>
  <c r="BC138" i="21"/>
  <c r="BB138" i="21"/>
  <c r="F143" i="21"/>
  <c r="J143" i="21" s="1"/>
  <c r="T140" i="21"/>
  <c r="V140" i="21" s="1"/>
  <c r="W140" i="21" s="1"/>
  <c r="Y140" i="21" s="1"/>
  <c r="Z140" i="21" s="1"/>
  <c r="AA140" i="21" s="1"/>
  <c r="AB140" i="21" s="1"/>
  <c r="AC140" i="21" s="1"/>
  <c r="AE140" i="21" s="1"/>
  <c r="AG140" i="21" s="1"/>
  <c r="AI140" i="21" s="1"/>
  <c r="AJ140" i="21" s="1"/>
  <c r="AK140" i="21" s="1"/>
  <c r="AL140" i="21" s="1"/>
  <c r="AN140" i="21" s="1"/>
  <c r="AO140" i="21" s="1"/>
  <c r="AP140" i="21" s="1"/>
  <c r="AQ140" i="21" s="1"/>
  <c r="AS140" i="21" s="1"/>
  <c r="AU140" i="21" s="1"/>
  <c r="AW140" i="21" s="1"/>
  <c r="AX140" i="21" s="1"/>
  <c r="AY140" i="21" s="1"/>
  <c r="BC137" i="21"/>
  <c r="BD137" i="21"/>
  <c r="BB137" i="21"/>
  <c r="BB35" i="21"/>
  <c r="BC35" i="21"/>
  <c r="F122" i="21"/>
  <c r="J122" i="21" s="1"/>
  <c r="T119" i="21"/>
  <c r="V119" i="21" s="1"/>
  <c r="W119" i="21" s="1"/>
  <c r="Y119" i="21" s="1"/>
  <c r="Z119" i="21" s="1"/>
  <c r="AA119" i="21" s="1"/>
  <c r="AB119" i="21" s="1"/>
  <c r="AC119" i="21" s="1"/>
  <c r="AE119" i="21" s="1"/>
  <c r="AG119" i="21" s="1"/>
  <c r="AI119" i="21" s="1"/>
  <c r="AJ119" i="21" s="1"/>
  <c r="AK119" i="21" s="1"/>
  <c r="AL119" i="21" s="1"/>
  <c r="AN119" i="21" s="1"/>
  <c r="AO119" i="21" s="1"/>
  <c r="AP119" i="21" s="1"/>
  <c r="AQ119" i="21" s="1"/>
  <c r="AS119" i="21" s="1"/>
  <c r="AU119" i="21" s="1"/>
  <c r="AW119" i="21" s="1"/>
  <c r="AX119" i="21" s="1"/>
  <c r="AY119" i="21" s="1"/>
  <c r="BB118" i="21"/>
  <c r="BC118" i="21"/>
  <c r="F124" i="21"/>
  <c r="J124" i="21" s="1"/>
  <c r="T121" i="21"/>
  <c r="V121" i="21" s="1"/>
  <c r="W121" i="21" s="1"/>
  <c r="Y121" i="21" s="1"/>
  <c r="Z121" i="21" s="1"/>
  <c r="AA121" i="21" s="1"/>
  <c r="AB121" i="21" s="1"/>
  <c r="AC121" i="21" s="1"/>
  <c r="AE121" i="21" s="1"/>
  <c r="AG121" i="21" s="1"/>
  <c r="AI121" i="21" s="1"/>
  <c r="AJ121" i="21" s="1"/>
  <c r="AK121" i="21" s="1"/>
  <c r="AL121" i="21" s="1"/>
  <c r="AN121" i="21" s="1"/>
  <c r="AO121" i="21" s="1"/>
  <c r="AP121" i="21" s="1"/>
  <c r="AQ121" i="21" s="1"/>
  <c r="AS121" i="21" s="1"/>
  <c r="AU121" i="21" s="1"/>
  <c r="AW121" i="21" s="1"/>
  <c r="AX121" i="21" s="1"/>
  <c r="AY121" i="21" s="1"/>
  <c r="F157" i="19"/>
  <c r="K157" i="19" s="1"/>
  <c r="U154" i="19"/>
  <c r="W154" i="19" s="1"/>
  <c r="X154" i="19" s="1"/>
  <c r="Z154" i="19" s="1"/>
  <c r="AA154" i="19" s="1"/>
  <c r="AB154" i="19" s="1"/>
  <c r="AC154" i="19" s="1"/>
  <c r="AD154" i="19" s="1"/>
  <c r="AF154" i="19" s="1"/>
  <c r="AH154" i="19" s="1"/>
  <c r="AJ154" i="19" s="1"/>
  <c r="AK154" i="19" s="1"/>
  <c r="AL154" i="19" s="1"/>
  <c r="AM154" i="19" s="1"/>
  <c r="AO154" i="19" s="1"/>
  <c r="AP154" i="19" s="1"/>
  <c r="AQ154" i="19" s="1"/>
  <c r="AR154" i="19" s="1"/>
  <c r="AT154" i="19" s="1"/>
  <c r="AV154" i="19" s="1"/>
  <c r="AX154" i="19" s="1"/>
  <c r="AY154" i="19" s="1"/>
  <c r="AZ154" i="19" s="1"/>
  <c r="BE151" i="19"/>
  <c r="BD151" i="19"/>
  <c r="BC151" i="19"/>
  <c r="F159" i="19"/>
  <c r="K159" i="19" s="1"/>
  <c r="U156" i="19"/>
  <c r="W156" i="19" s="1"/>
  <c r="X156" i="19" s="1"/>
  <c r="Z156" i="19" s="1"/>
  <c r="AA156" i="19" s="1"/>
  <c r="AB156" i="19" s="1"/>
  <c r="AC156" i="19" s="1"/>
  <c r="AD156" i="19" s="1"/>
  <c r="AF156" i="19" s="1"/>
  <c r="AH156" i="19" s="1"/>
  <c r="AJ156" i="19" s="1"/>
  <c r="AK156" i="19" s="1"/>
  <c r="AL156" i="19" s="1"/>
  <c r="AM156" i="19" s="1"/>
  <c r="AO156" i="19" s="1"/>
  <c r="AP156" i="19" s="1"/>
  <c r="AQ156" i="19" s="1"/>
  <c r="AR156" i="19" s="1"/>
  <c r="AT156" i="19" s="1"/>
  <c r="AV156" i="19" s="1"/>
  <c r="AX156" i="19" s="1"/>
  <c r="AY156" i="19" s="1"/>
  <c r="AZ156" i="19" s="1"/>
  <c r="BD153" i="19"/>
  <c r="BC153" i="19"/>
  <c r="F158" i="19"/>
  <c r="K158" i="19" s="1"/>
  <c r="U155" i="19"/>
  <c r="W155" i="19" s="1"/>
  <c r="X155" i="19" s="1"/>
  <c r="Z155" i="19" s="1"/>
  <c r="AA155" i="19" s="1"/>
  <c r="AB155" i="19" s="1"/>
  <c r="AC155" i="19" s="1"/>
  <c r="AD155" i="19" s="1"/>
  <c r="AF155" i="19" s="1"/>
  <c r="AH155" i="19" s="1"/>
  <c r="AJ155" i="19" s="1"/>
  <c r="AK155" i="19" s="1"/>
  <c r="AL155" i="19" s="1"/>
  <c r="AM155" i="19" s="1"/>
  <c r="AO155" i="19" s="1"/>
  <c r="AP155" i="19" s="1"/>
  <c r="AQ155" i="19" s="1"/>
  <c r="AR155" i="19" s="1"/>
  <c r="AT155" i="19" s="1"/>
  <c r="AV155" i="19" s="1"/>
  <c r="AX155" i="19" s="1"/>
  <c r="AY155" i="19" s="1"/>
  <c r="AZ155" i="19" s="1"/>
  <c r="BE152" i="19"/>
  <c r="BD152" i="19"/>
  <c r="BC152" i="19"/>
  <c r="F137" i="19"/>
  <c r="K137" i="19" s="1"/>
  <c r="U134" i="19"/>
  <c r="W134" i="19" s="1"/>
  <c r="X134" i="19" s="1"/>
  <c r="Z134" i="19" s="1"/>
  <c r="AA134" i="19" s="1"/>
  <c r="AB134" i="19" s="1"/>
  <c r="AC134" i="19" s="1"/>
  <c r="AD134" i="19" s="1"/>
  <c r="AF134" i="19" s="1"/>
  <c r="AH134" i="19" s="1"/>
  <c r="AJ134" i="19" s="1"/>
  <c r="AK134" i="19" s="1"/>
  <c r="AL134" i="19" s="1"/>
  <c r="AM134" i="19" s="1"/>
  <c r="AO134" i="19" s="1"/>
  <c r="AP134" i="19" s="1"/>
  <c r="AQ134" i="19" s="1"/>
  <c r="AR134" i="19" s="1"/>
  <c r="AT134" i="19" s="1"/>
  <c r="AV134" i="19" s="1"/>
  <c r="AX134" i="19" s="1"/>
  <c r="AY134" i="19" s="1"/>
  <c r="AZ134" i="19" s="1"/>
  <c r="BD44" i="19"/>
  <c r="BC44" i="19"/>
  <c r="F139" i="19"/>
  <c r="K139" i="19" s="1"/>
  <c r="U136" i="19"/>
  <c r="W136" i="19" s="1"/>
  <c r="X136" i="19" s="1"/>
  <c r="Z136" i="19" s="1"/>
  <c r="AA136" i="19" s="1"/>
  <c r="AB136" i="19" s="1"/>
  <c r="AC136" i="19" s="1"/>
  <c r="AD136" i="19" s="1"/>
  <c r="AF136" i="19" s="1"/>
  <c r="AH136" i="19" s="1"/>
  <c r="AJ136" i="19" s="1"/>
  <c r="AK136" i="19" s="1"/>
  <c r="AL136" i="19" s="1"/>
  <c r="AM136" i="19" s="1"/>
  <c r="AO136" i="19" s="1"/>
  <c r="AP136" i="19" s="1"/>
  <c r="AQ136" i="19" s="1"/>
  <c r="AR136" i="19" s="1"/>
  <c r="AT136" i="19" s="1"/>
  <c r="AV136" i="19" s="1"/>
  <c r="AX136" i="19" s="1"/>
  <c r="AY136" i="19" s="1"/>
  <c r="AZ136" i="19" s="1"/>
  <c r="BD133" i="19"/>
  <c r="BC133" i="19"/>
  <c r="F142" i="3"/>
  <c r="K142" i="3" s="1"/>
  <c r="U139" i="3"/>
  <c r="W139" i="3" s="1"/>
  <c r="X139" i="3" s="1"/>
  <c r="Z139" i="3" s="1"/>
  <c r="AA139" i="3" s="1"/>
  <c r="AB139" i="3" s="1"/>
  <c r="AC139" i="3" s="1"/>
  <c r="AD139" i="3" s="1"/>
  <c r="AF139" i="3" s="1"/>
  <c r="AH139" i="3" s="1"/>
  <c r="AJ139" i="3" s="1"/>
  <c r="AK139" i="3" s="1"/>
  <c r="AL139" i="3" s="1"/>
  <c r="AM139" i="3" s="1"/>
  <c r="AO139" i="3" s="1"/>
  <c r="AP139" i="3" s="1"/>
  <c r="AQ139" i="3" s="1"/>
  <c r="AR139" i="3" s="1"/>
  <c r="AT139" i="3" s="1"/>
  <c r="AV139" i="3" s="1"/>
  <c r="AX139" i="3" s="1"/>
  <c r="AY139" i="3" s="1"/>
  <c r="AZ139" i="3" s="1"/>
  <c r="BE136" i="3"/>
  <c r="BD136" i="3"/>
  <c r="BC136" i="3"/>
  <c r="F144" i="3"/>
  <c r="K144" i="3" s="1"/>
  <c r="U141" i="3"/>
  <c r="W141" i="3" s="1"/>
  <c r="X141" i="3" s="1"/>
  <c r="Z141" i="3" s="1"/>
  <c r="AA141" i="3" s="1"/>
  <c r="AB141" i="3" s="1"/>
  <c r="AC141" i="3" s="1"/>
  <c r="AD141" i="3" s="1"/>
  <c r="AF141" i="3" s="1"/>
  <c r="AH141" i="3" s="1"/>
  <c r="AJ141" i="3" s="1"/>
  <c r="AK141" i="3" s="1"/>
  <c r="AL141" i="3" s="1"/>
  <c r="AM141" i="3" s="1"/>
  <c r="AO141" i="3" s="1"/>
  <c r="AP141" i="3" s="1"/>
  <c r="AQ141" i="3" s="1"/>
  <c r="AR141" i="3" s="1"/>
  <c r="AT141" i="3" s="1"/>
  <c r="AV141" i="3" s="1"/>
  <c r="AX141" i="3" s="1"/>
  <c r="AY141" i="3" s="1"/>
  <c r="AZ141" i="3" s="1"/>
  <c r="BD138" i="3"/>
  <c r="BC138" i="3"/>
  <c r="F143" i="3"/>
  <c r="K143" i="3" s="1"/>
  <c r="U140" i="3"/>
  <c r="W140" i="3" s="1"/>
  <c r="X140" i="3" s="1"/>
  <c r="Z140" i="3" s="1"/>
  <c r="AA140" i="3" s="1"/>
  <c r="AB140" i="3" s="1"/>
  <c r="AC140" i="3" s="1"/>
  <c r="AD140" i="3" s="1"/>
  <c r="AF140" i="3" s="1"/>
  <c r="AH140" i="3" s="1"/>
  <c r="AJ140" i="3" s="1"/>
  <c r="AK140" i="3" s="1"/>
  <c r="AL140" i="3" s="1"/>
  <c r="AM140" i="3" s="1"/>
  <c r="AO140" i="3" s="1"/>
  <c r="AP140" i="3" s="1"/>
  <c r="AQ140" i="3" s="1"/>
  <c r="AR140" i="3" s="1"/>
  <c r="AT140" i="3" s="1"/>
  <c r="AV140" i="3" s="1"/>
  <c r="AX140" i="3" s="1"/>
  <c r="AY140" i="3" s="1"/>
  <c r="AZ140" i="3" s="1"/>
  <c r="BE137" i="3"/>
  <c r="BD137" i="3"/>
  <c r="BC137" i="3"/>
  <c r="F122" i="3"/>
  <c r="K122" i="3" s="1"/>
  <c r="U119" i="3"/>
  <c r="W119" i="3" s="1"/>
  <c r="X119" i="3" s="1"/>
  <c r="Z119" i="3" s="1"/>
  <c r="AA119" i="3" s="1"/>
  <c r="AB119" i="3" s="1"/>
  <c r="AC119" i="3" s="1"/>
  <c r="AD119" i="3" s="1"/>
  <c r="AF119" i="3" s="1"/>
  <c r="AH119" i="3" s="1"/>
  <c r="AJ119" i="3" s="1"/>
  <c r="AK119" i="3" s="1"/>
  <c r="AL119" i="3" s="1"/>
  <c r="AM119" i="3" s="1"/>
  <c r="AO119" i="3" s="1"/>
  <c r="AP119" i="3" s="1"/>
  <c r="AQ119" i="3" s="1"/>
  <c r="AR119" i="3" s="1"/>
  <c r="AT119" i="3" s="1"/>
  <c r="AV119" i="3" s="1"/>
  <c r="AX119" i="3" s="1"/>
  <c r="AY119" i="3" s="1"/>
  <c r="AZ119" i="3" s="1"/>
  <c r="F124" i="3"/>
  <c r="K124" i="3" s="1"/>
  <c r="U121" i="3"/>
  <c r="W121" i="3" s="1"/>
  <c r="X121" i="3" s="1"/>
  <c r="Z121" i="3" s="1"/>
  <c r="AA121" i="3" s="1"/>
  <c r="AB121" i="3" s="1"/>
  <c r="AC121" i="3" s="1"/>
  <c r="AD121" i="3" s="1"/>
  <c r="AF121" i="3" s="1"/>
  <c r="AH121" i="3" s="1"/>
  <c r="AJ121" i="3" s="1"/>
  <c r="AK121" i="3" s="1"/>
  <c r="AL121" i="3" s="1"/>
  <c r="AM121" i="3" s="1"/>
  <c r="AO121" i="3" s="1"/>
  <c r="AP121" i="3" s="1"/>
  <c r="AQ121" i="3" s="1"/>
  <c r="AR121" i="3" s="1"/>
  <c r="AT121" i="3" s="1"/>
  <c r="AV121" i="3" s="1"/>
  <c r="AX121" i="3" s="1"/>
  <c r="AY121" i="3" s="1"/>
  <c r="AZ121" i="3" s="1"/>
  <c r="BD118" i="3"/>
  <c r="BC118" i="3"/>
  <c r="F142" i="15"/>
  <c r="J142" i="15" s="1"/>
  <c r="S139" i="15"/>
  <c r="U139" i="15" s="1"/>
  <c r="V139" i="15" s="1"/>
  <c r="X139" i="15" s="1"/>
  <c r="Y139" i="15" s="1"/>
  <c r="Z139" i="15" s="1"/>
  <c r="AA139" i="15" s="1"/>
  <c r="AB139" i="15" s="1"/>
  <c r="AD139" i="15" s="1"/>
  <c r="AF139" i="15" s="1"/>
  <c r="AH139" i="15" s="1"/>
  <c r="AI139" i="15" s="1"/>
  <c r="AJ139" i="15" s="1"/>
  <c r="AK139" i="15" s="1"/>
  <c r="AM139" i="15" s="1"/>
  <c r="AN139" i="15" s="1"/>
  <c r="AO139" i="15" s="1"/>
  <c r="AP139" i="15" s="1"/>
  <c r="AR139" i="15" s="1"/>
  <c r="AT139" i="15" s="1"/>
  <c r="AV139" i="15" s="1"/>
  <c r="AW139" i="15" s="1"/>
  <c r="AX139" i="15" s="1"/>
  <c r="BC136" i="15"/>
  <c r="BB136" i="15"/>
  <c r="BA136" i="15"/>
  <c r="F144" i="15"/>
  <c r="J144" i="15" s="1"/>
  <c r="S141" i="15"/>
  <c r="U141" i="15" s="1"/>
  <c r="V141" i="15" s="1"/>
  <c r="X141" i="15" s="1"/>
  <c r="Y141" i="15" s="1"/>
  <c r="Z141" i="15" s="1"/>
  <c r="AA141" i="15" s="1"/>
  <c r="AB141" i="15" s="1"/>
  <c r="AD141" i="15" s="1"/>
  <c r="AF141" i="15" s="1"/>
  <c r="AH141" i="15" s="1"/>
  <c r="AI141" i="15" s="1"/>
  <c r="AJ141" i="15" s="1"/>
  <c r="AK141" i="15" s="1"/>
  <c r="AM141" i="15" s="1"/>
  <c r="AN141" i="15" s="1"/>
  <c r="AO141" i="15" s="1"/>
  <c r="AP141" i="15" s="1"/>
  <c r="AR141" i="15" s="1"/>
  <c r="AT141" i="15" s="1"/>
  <c r="AV141" i="15" s="1"/>
  <c r="AW141" i="15" s="1"/>
  <c r="AX141" i="15" s="1"/>
  <c r="BB138" i="15"/>
  <c r="BA138" i="15"/>
  <c r="J143" i="15"/>
  <c r="S140" i="15"/>
  <c r="U140" i="15" s="1"/>
  <c r="V140" i="15" s="1"/>
  <c r="X140" i="15" s="1"/>
  <c r="Y140" i="15" s="1"/>
  <c r="Z140" i="15" s="1"/>
  <c r="AA140" i="15" s="1"/>
  <c r="AB140" i="15" s="1"/>
  <c r="AD140" i="15" s="1"/>
  <c r="AF140" i="15" s="1"/>
  <c r="AH140" i="15" s="1"/>
  <c r="AI140" i="15" s="1"/>
  <c r="AJ140" i="15" s="1"/>
  <c r="AK140" i="15" s="1"/>
  <c r="AM140" i="15" s="1"/>
  <c r="AN140" i="15" s="1"/>
  <c r="AO140" i="15" s="1"/>
  <c r="AP140" i="15" s="1"/>
  <c r="AR140" i="15" s="1"/>
  <c r="AT140" i="15" s="1"/>
  <c r="AV140" i="15" s="1"/>
  <c r="AW140" i="15" s="1"/>
  <c r="AX140" i="15" s="1"/>
  <c r="BC137" i="15"/>
  <c r="BB137" i="15"/>
  <c r="BA137" i="15"/>
  <c r="F122" i="15"/>
  <c r="J122" i="15" s="1"/>
  <c r="S119" i="15"/>
  <c r="U119" i="15" s="1"/>
  <c r="V119" i="15" s="1"/>
  <c r="X119" i="15" s="1"/>
  <c r="Y119" i="15" s="1"/>
  <c r="Z119" i="15" s="1"/>
  <c r="AA119" i="15" s="1"/>
  <c r="AB119" i="15" s="1"/>
  <c r="AD119" i="15" s="1"/>
  <c r="AF119" i="15" s="1"/>
  <c r="AH119" i="15" s="1"/>
  <c r="AI119" i="15" s="1"/>
  <c r="AJ119" i="15" s="1"/>
  <c r="AK119" i="15" s="1"/>
  <c r="AM119" i="15" s="1"/>
  <c r="AN119" i="15" s="1"/>
  <c r="AO119" i="15" s="1"/>
  <c r="AP119" i="15" s="1"/>
  <c r="AR119" i="15" s="1"/>
  <c r="AT119" i="15" s="1"/>
  <c r="AV119" i="15" s="1"/>
  <c r="AW119" i="15" s="1"/>
  <c r="AX119" i="15" s="1"/>
  <c r="BB35" i="15"/>
  <c r="BA35" i="15"/>
  <c r="F124" i="15"/>
  <c r="J124" i="15" s="1"/>
  <c r="S121" i="15"/>
  <c r="U121" i="15" s="1"/>
  <c r="V121" i="15" s="1"/>
  <c r="X121" i="15" s="1"/>
  <c r="Y121" i="15" s="1"/>
  <c r="Z121" i="15" s="1"/>
  <c r="AA121" i="15" s="1"/>
  <c r="AB121" i="15" s="1"/>
  <c r="AD121" i="15" s="1"/>
  <c r="AF121" i="15" s="1"/>
  <c r="AH121" i="15" s="1"/>
  <c r="AI121" i="15" s="1"/>
  <c r="AJ121" i="15" s="1"/>
  <c r="AK121" i="15" s="1"/>
  <c r="AM121" i="15" s="1"/>
  <c r="AN121" i="15" s="1"/>
  <c r="AO121" i="15" s="1"/>
  <c r="AP121" i="15" s="1"/>
  <c r="AR121" i="15" s="1"/>
  <c r="AT121" i="15" s="1"/>
  <c r="AV121" i="15" s="1"/>
  <c r="AW121" i="15" s="1"/>
  <c r="AX121" i="15" s="1"/>
  <c r="BB118" i="15"/>
  <c r="BA118" i="15"/>
  <c r="P150" i="14"/>
  <c r="O150" i="14"/>
  <c r="N150" i="14"/>
  <c r="AY142" i="14"/>
  <c r="AZ142" i="14" s="1"/>
  <c r="AX142" i="14"/>
  <c r="AY141" i="14"/>
  <c r="AZ141" i="14" s="1"/>
  <c r="AX141" i="14"/>
  <c r="P144" i="14"/>
  <c r="O144" i="14"/>
  <c r="N144" i="14"/>
  <c r="R124" i="14"/>
  <c r="T124" i="14" s="1"/>
  <c r="U124" i="14" s="1"/>
  <c r="W124" i="14" s="1"/>
  <c r="X124" i="14" s="1"/>
  <c r="Y124" i="14" s="1"/>
  <c r="Z124" i="14" s="1"/>
  <c r="AA124" i="14" s="1"/>
  <c r="AC124" i="14" s="1"/>
  <c r="AE124" i="14" s="1"/>
  <c r="AG124" i="14" s="1"/>
  <c r="AH124" i="14" s="1"/>
  <c r="AI124" i="14" s="1"/>
  <c r="AJ124" i="14" s="1"/>
  <c r="AL124" i="14" s="1"/>
  <c r="AM124" i="14" s="1"/>
  <c r="AN124" i="14" s="1"/>
  <c r="AO124" i="14" s="1"/>
  <c r="AQ124" i="14" s="1"/>
  <c r="AS124" i="14" s="1"/>
  <c r="AU124" i="14" s="1"/>
  <c r="AV124" i="14" s="1"/>
  <c r="AW124" i="14" s="1"/>
  <c r="F127" i="14"/>
  <c r="J127" i="14" s="1"/>
  <c r="BA35" i="14"/>
  <c r="AZ35" i="14"/>
  <c r="AY140" i="14"/>
  <c r="AX140" i="14"/>
  <c r="O143" i="14"/>
  <c r="P143" i="14"/>
  <c r="N143" i="14"/>
  <c r="BA121" i="14"/>
  <c r="AZ121" i="14"/>
  <c r="F122" i="14"/>
  <c r="J122" i="14" s="1"/>
  <c r="R119" i="14"/>
  <c r="T119" i="14" s="1"/>
  <c r="U119" i="14" s="1"/>
  <c r="W119" i="14" s="1"/>
  <c r="X119" i="14" s="1"/>
  <c r="Y119" i="14" s="1"/>
  <c r="Z119" i="14" s="1"/>
  <c r="AA119" i="14" s="1"/>
  <c r="AC119" i="14" s="1"/>
  <c r="AE119" i="14" s="1"/>
  <c r="AG119" i="14" s="1"/>
  <c r="AH119" i="14" s="1"/>
  <c r="AI119" i="14" s="1"/>
  <c r="AJ119" i="14" s="1"/>
  <c r="AL119" i="14" s="1"/>
  <c r="AM119" i="14" s="1"/>
  <c r="AN119" i="14" s="1"/>
  <c r="AO119" i="14" s="1"/>
  <c r="AQ119" i="14" s="1"/>
  <c r="AS119" i="14" s="1"/>
  <c r="AU119" i="14" s="1"/>
  <c r="AV119" i="14" s="1"/>
  <c r="AW119" i="14" s="1"/>
  <c r="AJ132" i="5" a="1"/>
  <c r="AJ132" i="5" s="1"/>
  <c r="AJ131" i="5" a="1"/>
  <c r="AJ131" i="5" s="1"/>
  <c r="AJ130" i="5" a="1"/>
  <c r="AJ130" i="5" s="1"/>
  <c r="AJ129" i="5" a="1"/>
  <c r="AJ129" i="5" s="1"/>
  <c r="AJ128" i="5" a="1"/>
  <c r="AJ128" i="5" s="1"/>
  <c r="AJ127" i="5" a="1"/>
  <c r="AJ127" i="5" s="1"/>
  <c r="AJ126" i="5" a="1"/>
  <c r="AJ126" i="5" s="1"/>
  <c r="AJ125" i="5" a="1"/>
  <c r="AJ125" i="5" s="1"/>
  <c r="AJ124" i="5" a="1"/>
  <c r="AJ124" i="5" s="1"/>
  <c r="AJ123" i="5" a="1"/>
  <c r="AJ123" i="5" s="1"/>
  <c r="AJ122" i="5" a="1"/>
  <c r="AJ122" i="5" s="1"/>
  <c r="AJ121" i="5" a="1"/>
  <c r="AJ121" i="5" s="1"/>
  <c r="AJ120" i="5" a="1"/>
  <c r="AJ120" i="5" s="1"/>
  <c r="AJ119" i="5" a="1"/>
  <c r="AJ119" i="5" s="1"/>
  <c r="AJ118" i="5" a="1"/>
  <c r="AJ118" i="5" s="1"/>
  <c r="AJ117" i="5" a="1"/>
  <c r="AJ117" i="5" s="1"/>
  <c r="AJ116" i="5" a="1"/>
  <c r="AJ116" i="5" s="1"/>
  <c r="AJ115" i="5" a="1"/>
  <c r="AJ115" i="5" s="1"/>
  <c r="AJ114" i="5" a="1"/>
  <c r="AJ114" i="5" s="1"/>
  <c r="AJ113" i="5" a="1"/>
  <c r="AJ113" i="5" s="1"/>
  <c r="AJ112" i="5" a="1"/>
  <c r="AJ112" i="5" s="1"/>
  <c r="AJ111" i="5" a="1"/>
  <c r="AJ111" i="5" s="1"/>
  <c r="AJ110" i="5" a="1"/>
  <c r="AJ110" i="5" s="1"/>
  <c r="AJ109" i="5" a="1"/>
  <c r="AJ109" i="5" s="1"/>
  <c r="AJ108" i="5" a="1"/>
  <c r="AJ108" i="5" s="1"/>
  <c r="AJ107" i="5" a="1"/>
  <c r="AJ107" i="5" s="1"/>
  <c r="AJ106" i="5" a="1"/>
  <c r="AJ106" i="5" s="1"/>
  <c r="AJ105" i="5" a="1"/>
  <c r="AJ105" i="5" s="1"/>
  <c r="AJ104" i="5" a="1"/>
  <c r="AJ104" i="5" s="1"/>
  <c r="AJ103" i="5" a="1"/>
  <c r="AJ103" i="5" s="1"/>
  <c r="AJ102" i="5" a="1"/>
  <c r="AJ102" i="5" s="1"/>
  <c r="AJ101" i="5" a="1"/>
  <c r="AJ101" i="5" s="1"/>
  <c r="AJ100" i="5" a="1"/>
  <c r="AJ100" i="5" s="1"/>
  <c r="AJ99" i="5" a="1"/>
  <c r="AJ99" i="5" s="1"/>
  <c r="AJ98" i="5" a="1"/>
  <c r="AJ98" i="5" s="1"/>
  <c r="AJ97" i="5" a="1"/>
  <c r="AJ97" i="5" s="1"/>
  <c r="AJ96" i="5" a="1"/>
  <c r="AJ96" i="5" s="1"/>
  <c r="AJ95" i="5" a="1"/>
  <c r="AJ95" i="5" s="1"/>
  <c r="AJ94" i="5" a="1"/>
  <c r="AJ94" i="5" s="1"/>
  <c r="AJ93" i="5" a="1"/>
  <c r="AJ93" i="5" s="1"/>
  <c r="AJ92" i="5" a="1"/>
  <c r="AJ92" i="5" s="1"/>
  <c r="AJ91" i="5" a="1"/>
  <c r="AJ91" i="5" s="1"/>
  <c r="AJ90" i="5" a="1"/>
  <c r="AJ90" i="5" s="1"/>
  <c r="AJ89" i="5" a="1"/>
  <c r="AJ89" i="5" s="1"/>
  <c r="AJ88" i="5" a="1"/>
  <c r="AJ88" i="5" s="1"/>
  <c r="AJ87" i="5" a="1"/>
  <c r="AJ87" i="5" s="1"/>
  <c r="AJ86" i="5" a="1"/>
  <c r="AJ86" i="5" s="1"/>
  <c r="AJ85" i="5" a="1"/>
  <c r="AJ85" i="5" s="1"/>
  <c r="AJ84" i="5" a="1"/>
  <c r="AJ84" i="5" s="1"/>
  <c r="AJ83" i="5" a="1"/>
  <c r="AJ83" i="5" s="1"/>
  <c r="AJ82" i="5" a="1"/>
  <c r="AJ82" i="5" s="1"/>
  <c r="AJ81" i="5" a="1"/>
  <c r="AJ81" i="5" s="1"/>
  <c r="AJ80" i="5" a="1"/>
  <c r="AJ80" i="5" s="1"/>
  <c r="AJ79" i="5" a="1"/>
  <c r="AJ79" i="5" s="1"/>
  <c r="AJ78" i="5" a="1"/>
  <c r="AJ78" i="5" s="1"/>
  <c r="AJ77" i="5" a="1"/>
  <c r="AJ77" i="5" s="1"/>
  <c r="AJ76" i="5" a="1"/>
  <c r="AJ76" i="5" s="1"/>
  <c r="AJ75" i="5" a="1"/>
  <c r="AJ75" i="5" s="1"/>
  <c r="AJ74" i="5" a="1"/>
  <c r="AJ74" i="5" s="1"/>
  <c r="AJ73" i="5" a="1"/>
  <c r="AJ73" i="5" s="1"/>
  <c r="AJ72" i="5" a="1"/>
  <c r="AJ72" i="5" s="1"/>
  <c r="AJ71" i="5" a="1"/>
  <c r="AJ71" i="5" s="1"/>
  <c r="AJ70" i="5" a="1"/>
  <c r="AJ70" i="5" s="1"/>
  <c r="AJ69" i="5" a="1"/>
  <c r="AJ69" i="5" s="1"/>
  <c r="AJ68" i="5" a="1"/>
  <c r="AJ68" i="5" s="1"/>
  <c r="AJ67" i="5" a="1"/>
  <c r="AJ67" i="5" s="1"/>
  <c r="AJ66" i="5" a="1"/>
  <c r="AJ66" i="5" s="1"/>
  <c r="AJ65" i="5" a="1"/>
  <c r="AJ65" i="5" s="1"/>
  <c r="AJ64" i="5" a="1"/>
  <c r="AJ64" i="5" s="1"/>
  <c r="AJ63" i="5" a="1"/>
  <c r="AJ63" i="5" s="1"/>
  <c r="AJ62" i="5" a="1"/>
  <c r="AJ62" i="5" s="1"/>
  <c r="AJ61" i="5" a="1"/>
  <c r="AJ61" i="5" s="1"/>
  <c r="AJ60" i="5" a="1"/>
  <c r="AJ60" i="5" s="1"/>
  <c r="AJ59" i="5" a="1"/>
  <c r="AJ59" i="5" s="1"/>
  <c r="AJ58" i="5" a="1"/>
  <c r="AJ58" i="5" s="1"/>
  <c r="AJ57" i="5" a="1"/>
  <c r="AJ57" i="5" s="1"/>
  <c r="AJ56" i="5" a="1"/>
  <c r="AJ56" i="5" s="1"/>
  <c r="AJ55" i="5" a="1"/>
  <c r="AJ55" i="5" s="1"/>
  <c r="AJ54" i="5" a="1"/>
  <c r="AJ54" i="5" s="1"/>
  <c r="AJ53" i="5" a="1"/>
  <c r="AJ53" i="5" s="1"/>
  <c r="AJ52" i="5" a="1"/>
  <c r="AJ52" i="5" s="1"/>
  <c r="AJ51" i="5" a="1"/>
  <c r="AJ51" i="5" s="1"/>
  <c r="AJ50" i="5" a="1"/>
  <c r="AJ50" i="5" s="1"/>
  <c r="AJ49" i="5" a="1"/>
  <c r="AJ49" i="5" s="1"/>
  <c r="AJ48" i="5" a="1"/>
  <c r="AJ48" i="5" s="1"/>
  <c r="AJ47" i="5" a="1"/>
  <c r="AJ47" i="5" s="1"/>
  <c r="AJ46" i="5" a="1"/>
  <c r="AJ46" i="5" s="1"/>
  <c r="AJ45" i="5" a="1"/>
  <c r="AJ45" i="5" s="1"/>
  <c r="AJ44" i="5" a="1"/>
  <c r="AJ44" i="5" s="1"/>
  <c r="AJ43" i="5" a="1"/>
  <c r="AJ43" i="5" s="1"/>
  <c r="AJ42" i="5" a="1"/>
  <c r="AJ42" i="5" s="1"/>
  <c r="AJ41" i="5" a="1"/>
  <c r="AJ41" i="5" s="1"/>
  <c r="AJ40" i="5" a="1"/>
  <c r="AJ40" i="5" s="1"/>
  <c r="AJ39" i="5" a="1"/>
  <c r="AJ39" i="5" s="1"/>
  <c r="AJ38" i="5" a="1"/>
  <c r="AJ38" i="5" s="1"/>
  <c r="AJ37" i="5" a="1"/>
  <c r="AJ37" i="5" s="1"/>
  <c r="AJ36" i="5" a="1"/>
  <c r="AJ36" i="5" s="1"/>
  <c r="AJ35" i="5" a="1"/>
  <c r="AJ35" i="5" s="1"/>
  <c r="AJ34" i="5" a="1"/>
  <c r="AJ34" i="5" s="1"/>
  <c r="AJ33" i="5" a="1"/>
  <c r="AJ33" i="5" s="1"/>
  <c r="AJ32" i="5" a="1"/>
  <c r="AJ32" i="5" s="1"/>
  <c r="AJ31" i="5" a="1"/>
  <c r="AJ31" i="5" s="1"/>
  <c r="AJ30" i="5" a="1"/>
  <c r="AJ30" i="5" s="1"/>
  <c r="AJ29" i="5" a="1"/>
  <c r="AJ29" i="5" s="1"/>
  <c r="AJ28" i="5" a="1"/>
  <c r="AJ28" i="5" s="1"/>
  <c r="AJ27" i="5" a="1"/>
  <c r="AJ27" i="5" s="1"/>
  <c r="AJ26" i="5" a="1"/>
  <c r="AJ26" i="5" s="1"/>
  <c r="AJ25" i="5" a="1"/>
  <c r="AJ25" i="5" s="1"/>
  <c r="AJ24" i="5" a="1"/>
  <c r="AJ24" i="5" s="1"/>
  <c r="AJ23" i="5" a="1"/>
  <c r="AJ23" i="5" s="1"/>
  <c r="AJ22" i="5" a="1"/>
  <c r="AJ22" i="5" s="1"/>
  <c r="AJ21" i="5" a="1"/>
  <c r="AJ21" i="5" s="1"/>
  <c r="AJ20" i="5" a="1"/>
  <c r="AJ20" i="5" s="1"/>
  <c r="AJ19" i="5" a="1"/>
  <c r="AJ19" i="5" s="1"/>
  <c r="AJ18" i="5" a="1"/>
  <c r="AJ18" i="5" s="1"/>
  <c r="AJ17" i="5" a="1"/>
  <c r="AJ17" i="5" s="1"/>
  <c r="AJ16" i="5" a="1"/>
  <c r="AJ16" i="5" s="1"/>
  <c r="AJ15" i="5" a="1"/>
  <c r="AJ15" i="5" s="1"/>
  <c r="AJ14" i="5" a="1"/>
  <c r="AJ14" i="5" s="1"/>
  <c r="AJ13" i="5" a="1"/>
  <c r="AJ13" i="5" s="1"/>
  <c r="AJ12" i="5" a="1"/>
  <c r="AJ12" i="5" s="1"/>
  <c r="AJ11" i="5" a="1"/>
  <c r="AJ11" i="5" s="1"/>
  <c r="AJ10" i="5" a="1"/>
  <c r="AJ10" i="5" s="1"/>
  <c r="AJ9" i="5" a="1"/>
  <c r="AJ9" i="5" s="1"/>
  <c r="AJ8" i="5" a="1"/>
  <c r="AJ8" i="5" s="1"/>
  <c r="AJ7" i="5" a="1"/>
  <c r="AJ7" i="5" s="1"/>
  <c r="AJ6" i="5" a="1"/>
  <c r="AJ6" i="5" s="1"/>
  <c r="AJ5" i="5" a="1"/>
  <c r="AJ5" i="5" s="1"/>
  <c r="AJ4" i="5" a="1"/>
  <c r="AJ4" i="5" s="1"/>
  <c r="AJ3" i="5" a="1"/>
  <c r="AJ3" i="5" s="1"/>
  <c r="AJ2" i="5" a="1"/>
  <c r="AJ2" i="5" s="1"/>
  <c r="BA148" i="3" l="1"/>
  <c r="BB148" i="3"/>
  <c r="BA147" i="3"/>
  <c r="BB147" i="3"/>
  <c r="BA149" i="3"/>
  <c r="BB149" i="3"/>
  <c r="BB140" i="22"/>
  <c r="BA140" i="22"/>
  <c r="AZ140" i="22"/>
  <c r="P122" i="22"/>
  <c r="O122" i="22"/>
  <c r="N122" i="22"/>
  <c r="AY119" i="22"/>
  <c r="AX119" i="22"/>
  <c r="AY144" i="22"/>
  <c r="AZ144" i="22" s="1"/>
  <c r="AX144" i="22"/>
  <c r="O147" i="22"/>
  <c r="P147" i="22"/>
  <c r="N147" i="22"/>
  <c r="AZ139" i="22"/>
  <c r="BA139" i="22"/>
  <c r="BB139" i="22"/>
  <c r="F150" i="22"/>
  <c r="J150" i="22" s="1"/>
  <c r="R142" i="22"/>
  <c r="T142" i="22" s="1"/>
  <c r="U142" i="22" s="1"/>
  <c r="W142" i="22" s="1"/>
  <c r="X142" i="22" s="1"/>
  <c r="Y142" i="22" s="1"/>
  <c r="Z142" i="22" s="1"/>
  <c r="AA142" i="22" s="1"/>
  <c r="AC142" i="22" s="1"/>
  <c r="AE142" i="22" s="1"/>
  <c r="AG142" i="22" s="1"/>
  <c r="AH142" i="22" s="1"/>
  <c r="AI142" i="22" s="1"/>
  <c r="AJ142" i="22" s="1"/>
  <c r="AL142" i="22" s="1"/>
  <c r="AM142" i="22" s="1"/>
  <c r="AN142" i="22" s="1"/>
  <c r="AO142" i="22" s="1"/>
  <c r="AQ142" i="22" s="1"/>
  <c r="AS142" i="22" s="1"/>
  <c r="AU142" i="22" s="1"/>
  <c r="AV142" i="22" s="1"/>
  <c r="AW142" i="22" s="1"/>
  <c r="BA139" i="21"/>
  <c r="AZ139" i="21"/>
  <c r="P142" i="21"/>
  <c r="O142" i="21"/>
  <c r="N142" i="21"/>
  <c r="AZ141" i="21"/>
  <c r="BA141" i="21"/>
  <c r="BB141" i="21" s="1"/>
  <c r="O144" i="21"/>
  <c r="P144" i="21"/>
  <c r="N144" i="21"/>
  <c r="P143" i="21"/>
  <c r="N143" i="21"/>
  <c r="O143" i="21"/>
  <c r="BA140" i="21"/>
  <c r="AZ140" i="21"/>
  <c r="O122" i="21"/>
  <c r="P122" i="21"/>
  <c r="N122" i="21"/>
  <c r="AZ119" i="21"/>
  <c r="BA119" i="21"/>
  <c r="O124" i="21"/>
  <c r="N124" i="21"/>
  <c r="P124" i="21"/>
  <c r="AZ121" i="21"/>
  <c r="BA121" i="21"/>
  <c r="BB136" i="19"/>
  <c r="BA136" i="19"/>
  <c r="Q139" i="19"/>
  <c r="P139" i="19"/>
  <c r="O139" i="19"/>
  <c r="BB134" i="19"/>
  <c r="BA134" i="19"/>
  <c r="Q137" i="19"/>
  <c r="P137" i="19"/>
  <c r="O137" i="19"/>
  <c r="BB155" i="19"/>
  <c r="BA155" i="19"/>
  <c r="Q158" i="19"/>
  <c r="P158" i="19"/>
  <c r="O158" i="19"/>
  <c r="BB156" i="19"/>
  <c r="BC156" i="19" s="1"/>
  <c r="BA156" i="19"/>
  <c r="Q159" i="19"/>
  <c r="P159" i="19"/>
  <c r="O159" i="19"/>
  <c r="BB154" i="19"/>
  <c r="BA154" i="19"/>
  <c r="Q157" i="19"/>
  <c r="P157" i="19"/>
  <c r="O157" i="19"/>
  <c r="BB121" i="3"/>
  <c r="BA121" i="3"/>
  <c r="Q124" i="3"/>
  <c r="P124" i="3"/>
  <c r="O124" i="3"/>
  <c r="BB119" i="3"/>
  <c r="BA119" i="3"/>
  <c r="Q122" i="3"/>
  <c r="P122" i="3"/>
  <c r="O122" i="3"/>
  <c r="BB140" i="3"/>
  <c r="BA140" i="3"/>
  <c r="Q143" i="3"/>
  <c r="P143" i="3"/>
  <c r="O143" i="3"/>
  <c r="BB141" i="3"/>
  <c r="BC141" i="3" s="1"/>
  <c r="BA141" i="3"/>
  <c r="Q144" i="3"/>
  <c r="P144" i="3"/>
  <c r="O144" i="3"/>
  <c r="BB139" i="3"/>
  <c r="BA139" i="3"/>
  <c r="Q142" i="3"/>
  <c r="K150" i="3" s="1"/>
  <c r="P142" i="3"/>
  <c r="O142" i="3"/>
  <c r="AZ121" i="15"/>
  <c r="AY121" i="15"/>
  <c r="P124" i="15"/>
  <c r="O124" i="15"/>
  <c r="N124" i="15"/>
  <c r="AZ119" i="15"/>
  <c r="AY119" i="15"/>
  <c r="P122" i="15"/>
  <c r="O122" i="15"/>
  <c r="N122" i="15"/>
  <c r="AZ140" i="15"/>
  <c r="AY140" i="15"/>
  <c r="P143" i="15"/>
  <c r="O143" i="15"/>
  <c r="N143" i="15"/>
  <c r="AZ141" i="15"/>
  <c r="BA141" i="15" s="1"/>
  <c r="AY141" i="15"/>
  <c r="P144" i="15"/>
  <c r="O144" i="15"/>
  <c r="N144" i="15"/>
  <c r="AZ139" i="15"/>
  <c r="AY139" i="15"/>
  <c r="P142" i="15"/>
  <c r="O142" i="15"/>
  <c r="N142" i="15"/>
  <c r="F145" i="14"/>
  <c r="J145" i="14" s="1"/>
  <c r="R143" i="14"/>
  <c r="T143" i="14" s="1"/>
  <c r="U143" i="14" s="1"/>
  <c r="W143" i="14" s="1"/>
  <c r="X143" i="14" s="1"/>
  <c r="Y143" i="14" s="1"/>
  <c r="Z143" i="14" s="1"/>
  <c r="AA143" i="14" s="1"/>
  <c r="AC143" i="14" s="1"/>
  <c r="AE143" i="14" s="1"/>
  <c r="AG143" i="14" s="1"/>
  <c r="AH143" i="14" s="1"/>
  <c r="AI143" i="14" s="1"/>
  <c r="AJ143" i="14" s="1"/>
  <c r="AL143" i="14" s="1"/>
  <c r="AM143" i="14" s="1"/>
  <c r="AN143" i="14" s="1"/>
  <c r="AO143" i="14" s="1"/>
  <c r="AQ143" i="14" s="1"/>
  <c r="AS143" i="14" s="1"/>
  <c r="AU143" i="14" s="1"/>
  <c r="AV143" i="14" s="1"/>
  <c r="AW143" i="14" s="1"/>
  <c r="F147" i="14"/>
  <c r="J147" i="14" s="1"/>
  <c r="R144" i="14"/>
  <c r="T144" i="14" s="1"/>
  <c r="U144" i="14" s="1"/>
  <c r="W144" i="14" s="1"/>
  <c r="X144" i="14" s="1"/>
  <c r="Y144" i="14" s="1"/>
  <c r="Z144" i="14" s="1"/>
  <c r="AA144" i="14" s="1"/>
  <c r="AC144" i="14" s="1"/>
  <c r="AE144" i="14" s="1"/>
  <c r="AG144" i="14" s="1"/>
  <c r="AH144" i="14" s="1"/>
  <c r="AI144" i="14" s="1"/>
  <c r="AJ144" i="14" s="1"/>
  <c r="AL144" i="14" s="1"/>
  <c r="AM144" i="14" s="1"/>
  <c r="AN144" i="14" s="1"/>
  <c r="AO144" i="14" s="1"/>
  <c r="AQ144" i="14" s="1"/>
  <c r="AS144" i="14" s="1"/>
  <c r="AU144" i="14" s="1"/>
  <c r="AV144" i="14" s="1"/>
  <c r="AW144" i="14" s="1"/>
  <c r="BB140" i="14"/>
  <c r="BA140" i="14"/>
  <c r="AZ140" i="14"/>
  <c r="AX119" i="14"/>
  <c r="AY119" i="14"/>
  <c r="N122" i="14"/>
  <c r="P122" i="14"/>
  <c r="O122" i="14"/>
  <c r="P127" i="14"/>
  <c r="O127" i="14"/>
  <c r="N127" i="14"/>
  <c r="AY124" i="14"/>
  <c r="AX124" i="14"/>
  <c r="R150" i="14"/>
  <c r="T150" i="14" s="1"/>
  <c r="U150" i="14" s="1"/>
  <c r="W150" i="14" s="1"/>
  <c r="X150" i="14" s="1"/>
  <c r="Y150" i="14" s="1"/>
  <c r="Z150" i="14" s="1"/>
  <c r="AA150" i="14" s="1"/>
  <c r="AC150" i="14" s="1"/>
  <c r="AE150" i="14" s="1"/>
  <c r="AG150" i="14" s="1"/>
  <c r="AH150" i="14" s="1"/>
  <c r="AI150" i="14" s="1"/>
  <c r="AJ150" i="14" s="1"/>
  <c r="AL150" i="14" s="1"/>
  <c r="AM150" i="14" s="1"/>
  <c r="AN150" i="14" s="1"/>
  <c r="AO150" i="14" s="1"/>
  <c r="AQ150" i="14" s="1"/>
  <c r="AS150" i="14" s="1"/>
  <c r="AU150" i="14" s="1"/>
  <c r="AV150" i="14" s="1"/>
  <c r="AW150" i="14" s="1"/>
  <c r="F152" i="14"/>
  <c r="J152" i="14" s="1"/>
  <c r="AL29" i="5"/>
  <c r="AN29" i="5" s="1"/>
  <c r="AP29" i="5" s="1"/>
  <c r="AQ29" i="5" s="1"/>
  <c r="AR29" i="5" s="1"/>
  <c r="AS29" i="5" s="1"/>
  <c r="AT29" i="5" s="1"/>
  <c r="AU29" i="5" s="1"/>
  <c r="AL69" i="5"/>
  <c r="AN69" i="5" s="1"/>
  <c r="AP69" i="5" s="1"/>
  <c r="AQ69" i="5" s="1"/>
  <c r="AR69" i="5" s="1"/>
  <c r="AS69" i="5" s="1"/>
  <c r="AT69" i="5" s="1"/>
  <c r="AU69" i="5" s="1"/>
  <c r="AL77" i="5"/>
  <c r="AN77" i="5" s="1"/>
  <c r="AP77" i="5" s="1"/>
  <c r="AQ77" i="5" s="1"/>
  <c r="AR77" i="5" s="1"/>
  <c r="AS77" i="5" s="1"/>
  <c r="AT77" i="5" s="1"/>
  <c r="AU77" i="5" s="1"/>
  <c r="AL85" i="5"/>
  <c r="AN85" i="5" s="1"/>
  <c r="AP85" i="5" s="1"/>
  <c r="AQ85" i="5" s="1"/>
  <c r="AR85" i="5" s="1"/>
  <c r="AS85" i="5" s="1"/>
  <c r="AT85" i="5" s="1"/>
  <c r="AU85" i="5" s="1"/>
  <c r="AL93" i="5"/>
  <c r="AN93" i="5" s="1"/>
  <c r="AP93" i="5" s="1"/>
  <c r="AQ93" i="5" s="1"/>
  <c r="AR93" i="5" s="1"/>
  <c r="AS93" i="5" s="1"/>
  <c r="AT93" i="5" s="1"/>
  <c r="AU93" i="5" s="1"/>
  <c r="AL101" i="5"/>
  <c r="AN101" i="5" s="1"/>
  <c r="AP101" i="5" s="1"/>
  <c r="AQ101" i="5" s="1"/>
  <c r="AR101" i="5" s="1"/>
  <c r="AS101" i="5" s="1"/>
  <c r="AT101" i="5" s="1"/>
  <c r="AL109" i="5"/>
  <c r="AN109" i="5" s="1"/>
  <c r="AP109" i="5" s="1"/>
  <c r="AQ109" i="5" s="1"/>
  <c r="AR109" i="5" s="1"/>
  <c r="AS109" i="5" s="1"/>
  <c r="AT109" i="5" s="1"/>
  <c r="AU109" i="5" s="1"/>
  <c r="AL117" i="5"/>
  <c r="AN117" i="5" s="1"/>
  <c r="AP117" i="5" s="1"/>
  <c r="AQ117" i="5" s="1"/>
  <c r="AR117" i="5" s="1"/>
  <c r="AS117" i="5" s="1"/>
  <c r="AT117" i="5" s="1"/>
  <c r="AU117" i="5" s="1"/>
  <c r="AL125" i="5"/>
  <c r="AN125" i="5" s="1"/>
  <c r="AP125" i="5" s="1"/>
  <c r="AQ125" i="5" s="1"/>
  <c r="AR125" i="5" s="1"/>
  <c r="AS125" i="5" s="1"/>
  <c r="AT125" i="5" s="1"/>
  <c r="AL21" i="5"/>
  <c r="AN21" i="5" s="1"/>
  <c r="AP21" i="5" s="1"/>
  <c r="AQ21" i="5" s="1"/>
  <c r="AR21" i="5" s="1"/>
  <c r="AS21" i="5" s="1"/>
  <c r="AT21" i="5" s="1"/>
  <c r="AU21" i="5" s="1"/>
  <c r="AL61" i="5"/>
  <c r="AN61" i="5" s="1"/>
  <c r="AP61" i="5" s="1"/>
  <c r="AQ61" i="5" s="1"/>
  <c r="AR61" i="5" s="1"/>
  <c r="AS61" i="5" s="1"/>
  <c r="AT61" i="5" s="1"/>
  <c r="AU61" i="5" s="1"/>
  <c r="AL6" i="5"/>
  <c r="AN6" i="5" s="1"/>
  <c r="AP6" i="5" s="1"/>
  <c r="AQ6" i="5" s="1"/>
  <c r="AR6" i="5" s="1"/>
  <c r="AS6" i="5" s="1"/>
  <c r="AT6" i="5" s="1"/>
  <c r="AU6" i="5" s="1"/>
  <c r="AL30" i="5"/>
  <c r="AN30" i="5" s="1"/>
  <c r="AP30" i="5" s="1"/>
  <c r="AQ30" i="5" s="1"/>
  <c r="AR30" i="5" s="1"/>
  <c r="AS30" i="5" s="1"/>
  <c r="AT30" i="5" s="1"/>
  <c r="AU30" i="5" s="1"/>
  <c r="AL62" i="5"/>
  <c r="AN62" i="5" s="1"/>
  <c r="AP62" i="5" s="1"/>
  <c r="AQ62" i="5" s="1"/>
  <c r="AR62" i="5" s="1"/>
  <c r="AS62" i="5" s="1"/>
  <c r="AT62" i="5" s="1"/>
  <c r="AU62" i="5" s="1"/>
  <c r="AL102" i="5"/>
  <c r="AN102" i="5" s="1"/>
  <c r="AP102" i="5" s="1"/>
  <c r="AQ102" i="5" s="1"/>
  <c r="AR102" i="5" s="1"/>
  <c r="AS102" i="5" s="1"/>
  <c r="AT102" i="5" s="1"/>
  <c r="AU102" i="5" s="1"/>
  <c r="AL23" i="5"/>
  <c r="AN23" i="5" s="1"/>
  <c r="AP23" i="5" s="1"/>
  <c r="AQ23" i="5" s="1"/>
  <c r="AR23" i="5" s="1"/>
  <c r="AS23" i="5" s="1"/>
  <c r="AT23" i="5" s="1"/>
  <c r="AU23" i="5" s="1"/>
  <c r="AL39" i="5"/>
  <c r="AN39" i="5" s="1"/>
  <c r="AP39" i="5" s="1"/>
  <c r="AQ39" i="5" s="1"/>
  <c r="AR39" i="5" s="1"/>
  <c r="AS39" i="5" s="1"/>
  <c r="AT39" i="5" s="1"/>
  <c r="AU39" i="5" s="1"/>
  <c r="AL63" i="5"/>
  <c r="AN63" i="5" s="1"/>
  <c r="AP63" i="5" s="1"/>
  <c r="AQ63" i="5" s="1"/>
  <c r="AR63" i="5" s="1"/>
  <c r="AS63" i="5" s="1"/>
  <c r="AT63" i="5" s="1"/>
  <c r="AU63" i="5" s="1"/>
  <c r="AL87" i="5"/>
  <c r="AN87" i="5" s="1"/>
  <c r="AP87" i="5" s="1"/>
  <c r="AQ87" i="5" s="1"/>
  <c r="AR87" i="5" s="1"/>
  <c r="AS87" i="5" s="1"/>
  <c r="AT87" i="5" s="1"/>
  <c r="AL95" i="5"/>
  <c r="AN95" i="5" s="1"/>
  <c r="AP95" i="5" s="1"/>
  <c r="AQ95" i="5" s="1"/>
  <c r="AR95" i="5" s="1"/>
  <c r="AS95" i="5" s="1"/>
  <c r="AT95" i="5" s="1"/>
  <c r="AU95" i="5" s="1"/>
  <c r="AL103" i="5"/>
  <c r="AN103" i="5" s="1"/>
  <c r="AP103" i="5" s="1"/>
  <c r="AQ103" i="5" s="1"/>
  <c r="AR103" i="5" s="1"/>
  <c r="AS103" i="5" s="1"/>
  <c r="AT103" i="5" s="1"/>
  <c r="AU103" i="5" s="1"/>
  <c r="AL111" i="5"/>
  <c r="AN111" i="5" s="1"/>
  <c r="AP111" i="5" s="1"/>
  <c r="AQ111" i="5" s="1"/>
  <c r="AR111" i="5" s="1"/>
  <c r="AS111" i="5" s="1"/>
  <c r="AT111" i="5" s="1"/>
  <c r="AU111" i="5" s="1"/>
  <c r="AL119" i="5"/>
  <c r="AN119" i="5" s="1"/>
  <c r="AP119" i="5" s="1"/>
  <c r="AQ119" i="5" s="1"/>
  <c r="AR119" i="5" s="1"/>
  <c r="AS119" i="5" s="1"/>
  <c r="AT119" i="5" s="1"/>
  <c r="AU119" i="5" s="1"/>
  <c r="AL127" i="5"/>
  <c r="AN127" i="5" s="1"/>
  <c r="AP127" i="5" s="1"/>
  <c r="AQ127" i="5" s="1"/>
  <c r="AR127" i="5" s="1"/>
  <c r="AS127" i="5" s="1"/>
  <c r="AT127" i="5" s="1"/>
  <c r="AU127" i="5" s="1"/>
  <c r="AL8" i="5"/>
  <c r="AN8" i="5" s="1"/>
  <c r="AP8" i="5" s="1"/>
  <c r="AQ8" i="5" s="1"/>
  <c r="AR8" i="5" s="1"/>
  <c r="AS8" i="5" s="1"/>
  <c r="AT8" i="5" s="1"/>
  <c r="AU8" i="5" s="1"/>
  <c r="AL16" i="5"/>
  <c r="AN16" i="5" s="1"/>
  <c r="AP16" i="5" s="1"/>
  <c r="AQ16" i="5" s="1"/>
  <c r="AR16" i="5" s="1"/>
  <c r="AS16" i="5" s="1"/>
  <c r="AT16" i="5" s="1"/>
  <c r="AU16" i="5" s="1"/>
  <c r="AL24" i="5"/>
  <c r="AN24" i="5" s="1"/>
  <c r="AP24" i="5" s="1"/>
  <c r="AQ24" i="5" s="1"/>
  <c r="AR24" i="5" s="1"/>
  <c r="AS24" i="5" s="1"/>
  <c r="AT24" i="5" s="1"/>
  <c r="AU24" i="5" s="1"/>
  <c r="AL32" i="5"/>
  <c r="AN32" i="5" s="1"/>
  <c r="AP32" i="5" s="1"/>
  <c r="AQ32" i="5" s="1"/>
  <c r="AR32" i="5" s="1"/>
  <c r="AS32" i="5" s="1"/>
  <c r="AT32" i="5" s="1"/>
  <c r="AL40" i="5"/>
  <c r="AN40" i="5" s="1"/>
  <c r="AP40" i="5" s="1"/>
  <c r="AQ40" i="5" s="1"/>
  <c r="AR40" i="5" s="1"/>
  <c r="AS40" i="5" s="1"/>
  <c r="AT40" i="5" s="1"/>
  <c r="AU40" i="5" s="1"/>
  <c r="AL48" i="5"/>
  <c r="AN48" i="5" s="1"/>
  <c r="AP48" i="5" s="1"/>
  <c r="AQ48" i="5" s="1"/>
  <c r="AR48" i="5" s="1"/>
  <c r="AS48" i="5" s="1"/>
  <c r="AT48" i="5" s="1"/>
  <c r="AU48" i="5" s="1"/>
  <c r="AL56" i="5"/>
  <c r="AN56" i="5" s="1"/>
  <c r="AP56" i="5" s="1"/>
  <c r="AQ56" i="5" s="1"/>
  <c r="AR56" i="5" s="1"/>
  <c r="AS56" i="5" s="1"/>
  <c r="AT56" i="5" s="1"/>
  <c r="AU56" i="5" s="1"/>
  <c r="AL64" i="5"/>
  <c r="AN64" i="5" s="1"/>
  <c r="AP64" i="5" s="1"/>
  <c r="AQ64" i="5" s="1"/>
  <c r="AR64" i="5" s="1"/>
  <c r="AS64" i="5" s="1"/>
  <c r="AT64" i="5" s="1"/>
  <c r="AU64" i="5" s="1"/>
  <c r="AL72" i="5"/>
  <c r="AN72" i="5" s="1"/>
  <c r="AP72" i="5" s="1"/>
  <c r="AQ72" i="5" s="1"/>
  <c r="AR72" i="5" s="1"/>
  <c r="AS72" i="5" s="1"/>
  <c r="AT72" i="5" s="1"/>
  <c r="AU72" i="5" s="1"/>
  <c r="AL80" i="5"/>
  <c r="AN80" i="5" s="1"/>
  <c r="AP80" i="5" s="1"/>
  <c r="AQ80" i="5" s="1"/>
  <c r="AR80" i="5" s="1"/>
  <c r="AS80" i="5" s="1"/>
  <c r="AT80" i="5" s="1"/>
  <c r="AU80" i="5" s="1"/>
  <c r="AL88" i="5"/>
  <c r="AN88" i="5" s="1"/>
  <c r="AP88" i="5" s="1"/>
  <c r="AQ88" i="5" s="1"/>
  <c r="AR88" i="5" s="1"/>
  <c r="AS88" i="5" s="1"/>
  <c r="AT88" i="5" s="1"/>
  <c r="AU88" i="5" s="1"/>
  <c r="AL96" i="5"/>
  <c r="AN96" i="5" s="1"/>
  <c r="AP96" i="5" s="1"/>
  <c r="AQ96" i="5" s="1"/>
  <c r="AR96" i="5" s="1"/>
  <c r="AS96" i="5" s="1"/>
  <c r="AT96" i="5" s="1"/>
  <c r="AU96" i="5" s="1"/>
  <c r="AL104" i="5"/>
  <c r="AN104" i="5" s="1"/>
  <c r="AP104" i="5" s="1"/>
  <c r="AQ104" i="5" s="1"/>
  <c r="AR104" i="5" s="1"/>
  <c r="AS104" i="5" s="1"/>
  <c r="AT104" i="5" s="1"/>
  <c r="AU104" i="5" s="1"/>
  <c r="AL112" i="5"/>
  <c r="AN112" i="5" s="1"/>
  <c r="AP112" i="5" s="1"/>
  <c r="AQ112" i="5" s="1"/>
  <c r="AR112" i="5" s="1"/>
  <c r="AS112" i="5" s="1"/>
  <c r="AT112" i="5" s="1"/>
  <c r="AU112" i="5" s="1"/>
  <c r="AL120" i="5"/>
  <c r="AN120" i="5" s="1"/>
  <c r="AP120" i="5" s="1"/>
  <c r="AQ120" i="5" s="1"/>
  <c r="AR120" i="5" s="1"/>
  <c r="AS120" i="5" s="1"/>
  <c r="AT120" i="5" s="1"/>
  <c r="AL128" i="5"/>
  <c r="AN128" i="5" s="1"/>
  <c r="AP128" i="5" s="1"/>
  <c r="AQ128" i="5" s="1"/>
  <c r="AR128" i="5" s="1"/>
  <c r="AS128" i="5" s="1"/>
  <c r="AT128" i="5" s="1"/>
  <c r="AU128" i="5" s="1"/>
  <c r="AL13" i="5"/>
  <c r="AN13" i="5" s="1"/>
  <c r="AP13" i="5" s="1"/>
  <c r="AQ13" i="5" s="1"/>
  <c r="AR13" i="5" s="1"/>
  <c r="AS13" i="5" s="1"/>
  <c r="AT13" i="5" s="1"/>
  <c r="AU13" i="5" s="1"/>
  <c r="AL7" i="5"/>
  <c r="AN7" i="5" s="1"/>
  <c r="AP7" i="5" s="1"/>
  <c r="AQ7" i="5" s="1"/>
  <c r="AR7" i="5" s="1"/>
  <c r="AS7" i="5" s="1"/>
  <c r="AT7" i="5" s="1"/>
  <c r="AU7" i="5" s="1"/>
  <c r="AL47" i="5"/>
  <c r="AN47" i="5" s="1"/>
  <c r="AP47" i="5" s="1"/>
  <c r="AQ47" i="5" s="1"/>
  <c r="AR47" i="5" s="1"/>
  <c r="AS47" i="5" s="1"/>
  <c r="AT47" i="5" s="1"/>
  <c r="AU47" i="5" s="1"/>
  <c r="AL71" i="5"/>
  <c r="AN71" i="5" s="1"/>
  <c r="AP71" i="5" s="1"/>
  <c r="AQ71" i="5" s="1"/>
  <c r="AR71" i="5" s="1"/>
  <c r="AS71" i="5" s="1"/>
  <c r="AT71" i="5" s="1"/>
  <c r="AU71" i="5" s="1"/>
  <c r="AL9" i="5"/>
  <c r="AN9" i="5" s="1"/>
  <c r="AP9" i="5" s="1"/>
  <c r="AQ9" i="5" s="1"/>
  <c r="AR9" i="5" s="1"/>
  <c r="AS9" i="5" s="1"/>
  <c r="AT9" i="5" s="1"/>
  <c r="AL17" i="5"/>
  <c r="AN17" i="5" s="1"/>
  <c r="AP17" i="5" s="1"/>
  <c r="AQ17" i="5" s="1"/>
  <c r="AR17" i="5" s="1"/>
  <c r="AS17" i="5" s="1"/>
  <c r="AT17" i="5" s="1"/>
  <c r="AU17" i="5" s="1"/>
  <c r="AL25" i="5"/>
  <c r="AN25" i="5" s="1"/>
  <c r="AP25" i="5" s="1"/>
  <c r="AQ25" i="5" s="1"/>
  <c r="AR25" i="5" s="1"/>
  <c r="AS25" i="5" s="1"/>
  <c r="AT25" i="5" s="1"/>
  <c r="AU25" i="5" s="1"/>
  <c r="AL33" i="5"/>
  <c r="AN33" i="5" s="1"/>
  <c r="AP33" i="5" s="1"/>
  <c r="AQ33" i="5" s="1"/>
  <c r="AR33" i="5" s="1"/>
  <c r="AS33" i="5" s="1"/>
  <c r="AT33" i="5" s="1"/>
  <c r="AU33" i="5" s="1"/>
  <c r="AL41" i="5"/>
  <c r="AN41" i="5" s="1"/>
  <c r="AP41" i="5" s="1"/>
  <c r="AQ41" i="5" s="1"/>
  <c r="AR41" i="5" s="1"/>
  <c r="AS41" i="5" s="1"/>
  <c r="AT41" i="5" s="1"/>
  <c r="AU41" i="5" s="1"/>
  <c r="AL49" i="5"/>
  <c r="AN49" i="5" s="1"/>
  <c r="AP49" i="5" s="1"/>
  <c r="AQ49" i="5" s="1"/>
  <c r="AR49" i="5" s="1"/>
  <c r="AS49" i="5" s="1"/>
  <c r="AT49" i="5" s="1"/>
  <c r="AU49" i="5" s="1"/>
  <c r="AL57" i="5"/>
  <c r="AN57" i="5" s="1"/>
  <c r="AP57" i="5" s="1"/>
  <c r="AQ57" i="5" s="1"/>
  <c r="AR57" i="5" s="1"/>
  <c r="AS57" i="5" s="1"/>
  <c r="AT57" i="5" s="1"/>
  <c r="AU57" i="5" s="1"/>
  <c r="AL65" i="5"/>
  <c r="AN65" i="5" s="1"/>
  <c r="AP65" i="5" s="1"/>
  <c r="AQ65" i="5" s="1"/>
  <c r="AR65" i="5" s="1"/>
  <c r="AS65" i="5" s="1"/>
  <c r="AT65" i="5" s="1"/>
  <c r="AV65" i="5" s="1"/>
  <c r="AL73" i="5"/>
  <c r="AN73" i="5" s="1"/>
  <c r="AP73" i="5" s="1"/>
  <c r="AQ73" i="5" s="1"/>
  <c r="AR73" i="5" s="1"/>
  <c r="AS73" i="5" s="1"/>
  <c r="AT73" i="5" s="1"/>
  <c r="AU73" i="5" s="1"/>
  <c r="AL81" i="5"/>
  <c r="AN81" i="5" s="1"/>
  <c r="AP81" i="5" s="1"/>
  <c r="AQ81" i="5" s="1"/>
  <c r="AR81" i="5" s="1"/>
  <c r="AS81" i="5" s="1"/>
  <c r="AT81" i="5" s="1"/>
  <c r="AU81" i="5" s="1"/>
  <c r="AL89" i="5"/>
  <c r="AN89" i="5" s="1"/>
  <c r="AP89" i="5" s="1"/>
  <c r="AQ89" i="5" s="1"/>
  <c r="AR89" i="5" s="1"/>
  <c r="AS89" i="5" s="1"/>
  <c r="AT89" i="5" s="1"/>
  <c r="AU89" i="5" s="1"/>
  <c r="AL97" i="5"/>
  <c r="AN97" i="5" s="1"/>
  <c r="AP97" i="5" s="1"/>
  <c r="AQ97" i="5" s="1"/>
  <c r="AR97" i="5" s="1"/>
  <c r="AS97" i="5" s="1"/>
  <c r="AT97" i="5" s="1"/>
  <c r="AU97" i="5" s="1"/>
  <c r="AL105" i="5"/>
  <c r="AN105" i="5" s="1"/>
  <c r="AP105" i="5" s="1"/>
  <c r="AQ105" i="5" s="1"/>
  <c r="AR105" i="5" s="1"/>
  <c r="AS105" i="5" s="1"/>
  <c r="AT105" i="5" s="1"/>
  <c r="AU105" i="5" s="1"/>
  <c r="AL113" i="5"/>
  <c r="AN113" i="5" s="1"/>
  <c r="AP113" i="5" s="1"/>
  <c r="AQ113" i="5" s="1"/>
  <c r="AR113" i="5" s="1"/>
  <c r="AS113" i="5" s="1"/>
  <c r="AT113" i="5" s="1"/>
  <c r="AU113" i="5" s="1"/>
  <c r="AL121" i="5"/>
  <c r="AN121" i="5" s="1"/>
  <c r="AP121" i="5" s="1"/>
  <c r="AQ121" i="5" s="1"/>
  <c r="AR121" i="5" s="1"/>
  <c r="AS121" i="5" s="1"/>
  <c r="AT121" i="5" s="1"/>
  <c r="AU121" i="5" s="1"/>
  <c r="AL129" i="5"/>
  <c r="AN129" i="5" s="1"/>
  <c r="AP129" i="5" s="1"/>
  <c r="AQ129" i="5" s="1"/>
  <c r="AR129" i="5" s="1"/>
  <c r="AS129" i="5" s="1"/>
  <c r="AT129" i="5" s="1"/>
  <c r="AU129" i="5" s="1"/>
  <c r="AL53" i="5"/>
  <c r="AN53" i="5" s="1"/>
  <c r="AP53" i="5" s="1"/>
  <c r="AQ53" i="5" s="1"/>
  <c r="AR53" i="5" s="1"/>
  <c r="AS53" i="5" s="1"/>
  <c r="AT53" i="5" s="1"/>
  <c r="AU53" i="5" s="1"/>
  <c r="AL14" i="5"/>
  <c r="AN14" i="5" s="1"/>
  <c r="AP14" i="5" s="1"/>
  <c r="AQ14" i="5" s="1"/>
  <c r="AR14" i="5" s="1"/>
  <c r="AS14" i="5" s="1"/>
  <c r="AT14" i="5" s="1"/>
  <c r="AL46" i="5"/>
  <c r="AN46" i="5" s="1"/>
  <c r="AP46" i="5" s="1"/>
  <c r="AQ46" i="5" s="1"/>
  <c r="AR46" i="5" s="1"/>
  <c r="AS46" i="5" s="1"/>
  <c r="AT46" i="5" s="1"/>
  <c r="AU46" i="5" s="1"/>
  <c r="AL78" i="5"/>
  <c r="AN78" i="5" s="1"/>
  <c r="AP78" i="5" s="1"/>
  <c r="AQ78" i="5" s="1"/>
  <c r="AR78" i="5" s="1"/>
  <c r="AS78" i="5" s="1"/>
  <c r="AT78" i="5" s="1"/>
  <c r="AU78" i="5" s="1"/>
  <c r="AL110" i="5"/>
  <c r="AN110" i="5" s="1"/>
  <c r="AP110" i="5" s="1"/>
  <c r="AQ110" i="5" s="1"/>
  <c r="AR110" i="5" s="1"/>
  <c r="AS110" i="5" s="1"/>
  <c r="AT110" i="5" s="1"/>
  <c r="AL15" i="5"/>
  <c r="AN15" i="5" s="1"/>
  <c r="AP15" i="5" s="1"/>
  <c r="AQ15" i="5" s="1"/>
  <c r="AR15" i="5" s="1"/>
  <c r="AS15" i="5" s="1"/>
  <c r="AT15" i="5" s="1"/>
  <c r="AU15" i="5" s="1"/>
  <c r="AL31" i="5"/>
  <c r="AN31" i="5" s="1"/>
  <c r="AP31" i="5" s="1"/>
  <c r="AQ31" i="5" s="1"/>
  <c r="AR31" i="5" s="1"/>
  <c r="AS31" i="5" s="1"/>
  <c r="AT31" i="5" s="1"/>
  <c r="AU31" i="5" s="1"/>
  <c r="AL55" i="5"/>
  <c r="AN55" i="5" s="1"/>
  <c r="AP55" i="5" s="1"/>
  <c r="AQ55" i="5" s="1"/>
  <c r="AR55" i="5" s="1"/>
  <c r="AS55" i="5" s="1"/>
  <c r="AT55" i="5" s="1"/>
  <c r="AU55" i="5" s="1"/>
  <c r="AL79" i="5"/>
  <c r="AN79" i="5" s="1"/>
  <c r="AP79" i="5" s="1"/>
  <c r="AQ79" i="5" s="1"/>
  <c r="AR79" i="5" s="1"/>
  <c r="AS79" i="5" s="1"/>
  <c r="AT79" i="5" s="1"/>
  <c r="AU79" i="5" s="1"/>
  <c r="AL2" i="5"/>
  <c r="AN2" i="5" s="1"/>
  <c r="AP2" i="5" s="1"/>
  <c r="AQ2" i="5" s="1"/>
  <c r="AR2" i="5" s="1"/>
  <c r="AS2" i="5" s="1"/>
  <c r="AT2" i="5" s="1"/>
  <c r="AU2" i="5" s="1"/>
  <c r="AL10" i="5"/>
  <c r="AN10" i="5" s="1"/>
  <c r="AP10" i="5" s="1"/>
  <c r="AQ10" i="5" s="1"/>
  <c r="AR10" i="5" s="1"/>
  <c r="AS10" i="5" s="1"/>
  <c r="AT10" i="5" s="1"/>
  <c r="AU10" i="5" s="1"/>
  <c r="AL18" i="5"/>
  <c r="AN18" i="5" s="1"/>
  <c r="AP18" i="5" s="1"/>
  <c r="AQ18" i="5" s="1"/>
  <c r="AR18" i="5" s="1"/>
  <c r="AS18" i="5" s="1"/>
  <c r="AT18" i="5" s="1"/>
  <c r="AU18" i="5" s="1"/>
  <c r="AL26" i="5"/>
  <c r="AN26" i="5" s="1"/>
  <c r="AP26" i="5" s="1"/>
  <c r="AQ26" i="5" s="1"/>
  <c r="AR26" i="5" s="1"/>
  <c r="AS26" i="5" s="1"/>
  <c r="AT26" i="5" s="1"/>
  <c r="AU26" i="5" s="1"/>
  <c r="AL34" i="5"/>
  <c r="AN34" i="5" s="1"/>
  <c r="AP34" i="5" s="1"/>
  <c r="AQ34" i="5" s="1"/>
  <c r="AR34" i="5" s="1"/>
  <c r="AS34" i="5" s="1"/>
  <c r="AT34" i="5" s="1"/>
  <c r="AU34" i="5" s="1"/>
  <c r="AL42" i="5"/>
  <c r="AN42" i="5" s="1"/>
  <c r="AP42" i="5" s="1"/>
  <c r="AQ42" i="5" s="1"/>
  <c r="AR42" i="5" s="1"/>
  <c r="AS42" i="5" s="1"/>
  <c r="AT42" i="5" s="1"/>
  <c r="AU42" i="5" s="1"/>
  <c r="AL50" i="5"/>
  <c r="AN50" i="5" s="1"/>
  <c r="AP50" i="5" s="1"/>
  <c r="AQ50" i="5" s="1"/>
  <c r="AR50" i="5" s="1"/>
  <c r="AS50" i="5" s="1"/>
  <c r="AT50" i="5" s="1"/>
  <c r="AU50" i="5" s="1"/>
  <c r="AL58" i="5"/>
  <c r="AN58" i="5" s="1"/>
  <c r="AP58" i="5" s="1"/>
  <c r="AQ58" i="5" s="1"/>
  <c r="AR58" i="5" s="1"/>
  <c r="AS58" i="5" s="1"/>
  <c r="AT58" i="5" s="1"/>
  <c r="AL66" i="5"/>
  <c r="AN66" i="5" s="1"/>
  <c r="AP66" i="5" s="1"/>
  <c r="AQ66" i="5" s="1"/>
  <c r="AR66" i="5" s="1"/>
  <c r="AS66" i="5" s="1"/>
  <c r="AT66" i="5" s="1"/>
  <c r="AU66" i="5" s="1"/>
  <c r="AL74" i="5"/>
  <c r="AN74" i="5" s="1"/>
  <c r="AP74" i="5" s="1"/>
  <c r="AQ74" i="5" s="1"/>
  <c r="AR74" i="5" s="1"/>
  <c r="AS74" i="5" s="1"/>
  <c r="AT74" i="5" s="1"/>
  <c r="AU74" i="5" s="1"/>
  <c r="AL82" i="5"/>
  <c r="AN82" i="5" s="1"/>
  <c r="AP82" i="5" s="1"/>
  <c r="AQ82" i="5" s="1"/>
  <c r="AR82" i="5" s="1"/>
  <c r="AS82" i="5" s="1"/>
  <c r="AT82" i="5" s="1"/>
  <c r="AU82" i="5" s="1"/>
  <c r="AL90" i="5"/>
  <c r="AN90" i="5" s="1"/>
  <c r="AP90" i="5" s="1"/>
  <c r="AQ90" i="5" s="1"/>
  <c r="AR90" i="5" s="1"/>
  <c r="AS90" i="5" s="1"/>
  <c r="AT90" i="5" s="1"/>
  <c r="AU90" i="5" s="1"/>
  <c r="AL98" i="5"/>
  <c r="AN98" i="5" s="1"/>
  <c r="AP98" i="5" s="1"/>
  <c r="AQ98" i="5" s="1"/>
  <c r="AR98" i="5" s="1"/>
  <c r="AS98" i="5" s="1"/>
  <c r="AT98" i="5" s="1"/>
  <c r="AU98" i="5" s="1"/>
  <c r="AL106" i="5"/>
  <c r="AN106" i="5" s="1"/>
  <c r="AP106" i="5" s="1"/>
  <c r="AQ106" i="5" s="1"/>
  <c r="AR106" i="5" s="1"/>
  <c r="AS106" i="5" s="1"/>
  <c r="AT106" i="5" s="1"/>
  <c r="AU106" i="5" s="1"/>
  <c r="AL114" i="5"/>
  <c r="AN114" i="5" s="1"/>
  <c r="AP114" i="5" s="1"/>
  <c r="AQ114" i="5" s="1"/>
  <c r="AR114" i="5" s="1"/>
  <c r="AS114" i="5" s="1"/>
  <c r="AT114" i="5" s="1"/>
  <c r="AU114" i="5" s="1"/>
  <c r="AL122" i="5"/>
  <c r="AN122" i="5" s="1"/>
  <c r="AP122" i="5" s="1"/>
  <c r="AQ122" i="5" s="1"/>
  <c r="AR122" i="5" s="1"/>
  <c r="AS122" i="5" s="1"/>
  <c r="AT122" i="5" s="1"/>
  <c r="AU122" i="5" s="1"/>
  <c r="AL130" i="5"/>
  <c r="AN130" i="5" s="1"/>
  <c r="AP130" i="5" s="1"/>
  <c r="AQ130" i="5" s="1"/>
  <c r="AR130" i="5" s="1"/>
  <c r="AS130" i="5" s="1"/>
  <c r="AT130" i="5" s="1"/>
  <c r="AL37" i="5"/>
  <c r="AN37" i="5" s="1"/>
  <c r="AP37" i="5" s="1"/>
  <c r="AQ37" i="5" s="1"/>
  <c r="AR37" i="5" s="1"/>
  <c r="AS37" i="5" s="1"/>
  <c r="AT37" i="5" s="1"/>
  <c r="AU37" i="5" s="1"/>
  <c r="AL38" i="5"/>
  <c r="AN38" i="5" s="1"/>
  <c r="AP38" i="5" s="1"/>
  <c r="AQ38" i="5" s="1"/>
  <c r="AR38" i="5" s="1"/>
  <c r="AS38" i="5" s="1"/>
  <c r="AT38" i="5" s="1"/>
  <c r="AU38" i="5" s="1"/>
  <c r="AL70" i="5"/>
  <c r="AN70" i="5" s="1"/>
  <c r="AP70" i="5" s="1"/>
  <c r="AQ70" i="5" s="1"/>
  <c r="AR70" i="5" s="1"/>
  <c r="AS70" i="5" s="1"/>
  <c r="AT70" i="5" s="1"/>
  <c r="AU70" i="5" s="1"/>
  <c r="AL94" i="5"/>
  <c r="AN94" i="5" s="1"/>
  <c r="AP94" i="5" s="1"/>
  <c r="AQ94" i="5" s="1"/>
  <c r="AR94" i="5" s="1"/>
  <c r="AS94" i="5" s="1"/>
  <c r="AT94" i="5" s="1"/>
  <c r="AU94" i="5" s="1"/>
  <c r="AL126" i="5"/>
  <c r="AN126" i="5" s="1"/>
  <c r="AP126" i="5" s="1"/>
  <c r="AQ126" i="5" s="1"/>
  <c r="AR126" i="5" s="1"/>
  <c r="AS126" i="5" s="1"/>
  <c r="AT126" i="5" s="1"/>
  <c r="AL3" i="5"/>
  <c r="AN3" i="5" s="1"/>
  <c r="AP3" i="5" s="1"/>
  <c r="AQ3" i="5" s="1"/>
  <c r="AR3" i="5" s="1"/>
  <c r="AS3" i="5" s="1"/>
  <c r="AT3" i="5" s="1"/>
  <c r="AU3" i="5" s="1"/>
  <c r="AL11" i="5"/>
  <c r="AN11" i="5" s="1"/>
  <c r="AP11" i="5" s="1"/>
  <c r="AQ11" i="5" s="1"/>
  <c r="AR11" i="5" s="1"/>
  <c r="AS11" i="5" s="1"/>
  <c r="AT11" i="5" s="1"/>
  <c r="AU11" i="5" s="1"/>
  <c r="AL19" i="5"/>
  <c r="AN19" i="5" s="1"/>
  <c r="AP19" i="5" s="1"/>
  <c r="AQ19" i="5" s="1"/>
  <c r="AR19" i="5" s="1"/>
  <c r="AS19" i="5" s="1"/>
  <c r="AT19" i="5" s="1"/>
  <c r="AU19" i="5" s="1"/>
  <c r="AL27" i="5"/>
  <c r="AN27" i="5" s="1"/>
  <c r="AP27" i="5" s="1"/>
  <c r="AQ27" i="5" s="1"/>
  <c r="AR27" i="5" s="1"/>
  <c r="AS27" i="5" s="1"/>
  <c r="AT27" i="5" s="1"/>
  <c r="AU27" i="5" s="1"/>
  <c r="AL35" i="5"/>
  <c r="AN35" i="5" s="1"/>
  <c r="AP35" i="5" s="1"/>
  <c r="AQ35" i="5" s="1"/>
  <c r="AR35" i="5" s="1"/>
  <c r="AS35" i="5" s="1"/>
  <c r="AT35" i="5" s="1"/>
  <c r="AU35" i="5" s="1"/>
  <c r="AL43" i="5"/>
  <c r="AN43" i="5" s="1"/>
  <c r="AP43" i="5" s="1"/>
  <c r="AQ43" i="5" s="1"/>
  <c r="AR43" i="5" s="1"/>
  <c r="AS43" i="5" s="1"/>
  <c r="AT43" i="5" s="1"/>
  <c r="AU43" i="5" s="1"/>
  <c r="AL51" i="5"/>
  <c r="AN51" i="5" s="1"/>
  <c r="AP51" i="5" s="1"/>
  <c r="AQ51" i="5" s="1"/>
  <c r="AR51" i="5" s="1"/>
  <c r="AS51" i="5" s="1"/>
  <c r="AT51" i="5" s="1"/>
  <c r="AU51" i="5" s="1"/>
  <c r="AL59" i="5"/>
  <c r="AN59" i="5" s="1"/>
  <c r="AP59" i="5" s="1"/>
  <c r="AQ59" i="5" s="1"/>
  <c r="AR59" i="5" s="1"/>
  <c r="AS59" i="5" s="1"/>
  <c r="AT59" i="5" s="1"/>
  <c r="AU59" i="5" s="1"/>
  <c r="AL67" i="5"/>
  <c r="AN67" i="5" s="1"/>
  <c r="AP67" i="5" s="1"/>
  <c r="AQ67" i="5" s="1"/>
  <c r="AR67" i="5" s="1"/>
  <c r="AS67" i="5" s="1"/>
  <c r="AT67" i="5" s="1"/>
  <c r="AU67" i="5" s="1"/>
  <c r="AL75" i="5"/>
  <c r="AN75" i="5" s="1"/>
  <c r="AP75" i="5" s="1"/>
  <c r="AQ75" i="5" s="1"/>
  <c r="AR75" i="5" s="1"/>
  <c r="AS75" i="5" s="1"/>
  <c r="AT75" i="5" s="1"/>
  <c r="AU75" i="5" s="1"/>
  <c r="AL83" i="5"/>
  <c r="AN83" i="5" s="1"/>
  <c r="AP83" i="5" s="1"/>
  <c r="AQ83" i="5" s="1"/>
  <c r="AR83" i="5" s="1"/>
  <c r="AS83" i="5" s="1"/>
  <c r="AT83" i="5" s="1"/>
  <c r="AU83" i="5" s="1"/>
  <c r="AL91" i="5"/>
  <c r="AN91" i="5" s="1"/>
  <c r="AP91" i="5" s="1"/>
  <c r="AQ91" i="5" s="1"/>
  <c r="AR91" i="5" s="1"/>
  <c r="AS91" i="5" s="1"/>
  <c r="AT91" i="5" s="1"/>
  <c r="AL99" i="5"/>
  <c r="AN99" i="5" s="1"/>
  <c r="AP99" i="5" s="1"/>
  <c r="AQ99" i="5" s="1"/>
  <c r="AR99" i="5" s="1"/>
  <c r="AS99" i="5" s="1"/>
  <c r="AT99" i="5" s="1"/>
  <c r="AU99" i="5" s="1"/>
  <c r="AL107" i="5"/>
  <c r="AN107" i="5" s="1"/>
  <c r="AP107" i="5" s="1"/>
  <c r="AQ107" i="5" s="1"/>
  <c r="AR107" i="5" s="1"/>
  <c r="AS107" i="5" s="1"/>
  <c r="AT107" i="5" s="1"/>
  <c r="AU107" i="5" s="1"/>
  <c r="AL115" i="5"/>
  <c r="AN115" i="5" s="1"/>
  <c r="AP115" i="5" s="1"/>
  <c r="AQ115" i="5" s="1"/>
  <c r="AR115" i="5" s="1"/>
  <c r="AS115" i="5" s="1"/>
  <c r="AT115" i="5" s="1"/>
  <c r="AU115" i="5" s="1"/>
  <c r="AL123" i="5"/>
  <c r="AN123" i="5" s="1"/>
  <c r="AP123" i="5" s="1"/>
  <c r="AQ123" i="5" s="1"/>
  <c r="AR123" i="5" s="1"/>
  <c r="AS123" i="5" s="1"/>
  <c r="AT123" i="5" s="1"/>
  <c r="AU123" i="5" s="1"/>
  <c r="AL131" i="5"/>
  <c r="AN131" i="5" s="1"/>
  <c r="AP131" i="5" s="1"/>
  <c r="AQ131" i="5" s="1"/>
  <c r="AR131" i="5" s="1"/>
  <c r="AS131" i="5" s="1"/>
  <c r="AT131" i="5" s="1"/>
  <c r="AU131" i="5" s="1"/>
  <c r="AL5" i="5"/>
  <c r="AN5" i="5" s="1"/>
  <c r="AP5" i="5" s="1"/>
  <c r="AQ5" i="5" s="1"/>
  <c r="AR5" i="5" s="1"/>
  <c r="AS5" i="5" s="1"/>
  <c r="AT5" i="5" s="1"/>
  <c r="AU5" i="5" s="1"/>
  <c r="AL45" i="5"/>
  <c r="AN45" i="5" s="1"/>
  <c r="AP45" i="5" s="1"/>
  <c r="AQ45" i="5" s="1"/>
  <c r="AR45" i="5" s="1"/>
  <c r="AS45" i="5" s="1"/>
  <c r="AT45" i="5" s="1"/>
  <c r="AU45" i="5" s="1"/>
  <c r="AL22" i="5"/>
  <c r="AN22" i="5" s="1"/>
  <c r="AP22" i="5" s="1"/>
  <c r="AQ22" i="5" s="1"/>
  <c r="AR22" i="5" s="1"/>
  <c r="AS22" i="5" s="1"/>
  <c r="AT22" i="5" s="1"/>
  <c r="AL54" i="5"/>
  <c r="AN54" i="5" s="1"/>
  <c r="AP54" i="5" s="1"/>
  <c r="AQ54" i="5" s="1"/>
  <c r="AR54" i="5" s="1"/>
  <c r="AS54" i="5" s="1"/>
  <c r="AT54" i="5" s="1"/>
  <c r="AU54" i="5" s="1"/>
  <c r="AL86" i="5"/>
  <c r="AN86" i="5" s="1"/>
  <c r="AP86" i="5" s="1"/>
  <c r="AQ86" i="5" s="1"/>
  <c r="AR86" i="5" s="1"/>
  <c r="AS86" i="5" s="1"/>
  <c r="AT86" i="5" s="1"/>
  <c r="AU86" i="5" s="1"/>
  <c r="AL118" i="5"/>
  <c r="AN118" i="5" s="1"/>
  <c r="AP118" i="5" s="1"/>
  <c r="AQ118" i="5" s="1"/>
  <c r="AR118" i="5" s="1"/>
  <c r="AS118" i="5" s="1"/>
  <c r="AT118" i="5" s="1"/>
  <c r="AU118" i="5" s="1"/>
  <c r="AL4" i="5"/>
  <c r="AN4" i="5" s="1"/>
  <c r="AP4" i="5" s="1"/>
  <c r="AQ4" i="5" s="1"/>
  <c r="AR4" i="5" s="1"/>
  <c r="AS4" i="5" s="1"/>
  <c r="AT4" i="5" s="1"/>
  <c r="AU4" i="5" s="1"/>
  <c r="AL12" i="5"/>
  <c r="AN12" i="5" s="1"/>
  <c r="AP12" i="5" s="1"/>
  <c r="AQ12" i="5" s="1"/>
  <c r="AR12" i="5" s="1"/>
  <c r="AS12" i="5" s="1"/>
  <c r="AT12" i="5" s="1"/>
  <c r="AU12" i="5" s="1"/>
  <c r="AL20" i="5"/>
  <c r="AN20" i="5" s="1"/>
  <c r="AP20" i="5" s="1"/>
  <c r="AQ20" i="5" s="1"/>
  <c r="AR20" i="5" s="1"/>
  <c r="AS20" i="5" s="1"/>
  <c r="AT20" i="5" s="1"/>
  <c r="AU20" i="5" s="1"/>
  <c r="AL28" i="5"/>
  <c r="AN28" i="5" s="1"/>
  <c r="AP28" i="5" s="1"/>
  <c r="AQ28" i="5" s="1"/>
  <c r="AR28" i="5" s="1"/>
  <c r="AS28" i="5" s="1"/>
  <c r="AT28" i="5" s="1"/>
  <c r="AU28" i="5" s="1"/>
  <c r="AL36" i="5"/>
  <c r="AN36" i="5" s="1"/>
  <c r="AP36" i="5" s="1"/>
  <c r="AQ36" i="5" s="1"/>
  <c r="AR36" i="5" s="1"/>
  <c r="AS36" i="5" s="1"/>
  <c r="AT36" i="5" s="1"/>
  <c r="AU36" i="5" s="1"/>
  <c r="AL44" i="5"/>
  <c r="AN44" i="5" s="1"/>
  <c r="AP44" i="5" s="1"/>
  <c r="AQ44" i="5" s="1"/>
  <c r="AR44" i="5" s="1"/>
  <c r="AS44" i="5" s="1"/>
  <c r="AT44" i="5" s="1"/>
  <c r="AU44" i="5" s="1"/>
  <c r="AL52" i="5"/>
  <c r="AN52" i="5" s="1"/>
  <c r="AP52" i="5" s="1"/>
  <c r="AQ52" i="5" s="1"/>
  <c r="AR52" i="5" s="1"/>
  <c r="AS52" i="5" s="1"/>
  <c r="AT52" i="5" s="1"/>
  <c r="AU52" i="5" s="1"/>
  <c r="AL60" i="5"/>
  <c r="AN60" i="5" s="1"/>
  <c r="AP60" i="5" s="1"/>
  <c r="AQ60" i="5" s="1"/>
  <c r="AR60" i="5" s="1"/>
  <c r="AS60" i="5" s="1"/>
  <c r="AT60" i="5" s="1"/>
  <c r="AU60" i="5" s="1"/>
  <c r="AL68" i="5"/>
  <c r="AN68" i="5" s="1"/>
  <c r="AP68" i="5" s="1"/>
  <c r="AQ68" i="5" s="1"/>
  <c r="AR68" i="5" s="1"/>
  <c r="AS68" i="5" s="1"/>
  <c r="AT68" i="5" s="1"/>
  <c r="AL76" i="5"/>
  <c r="AN76" i="5" s="1"/>
  <c r="AP76" i="5" s="1"/>
  <c r="AQ76" i="5" s="1"/>
  <c r="AR76" i="5" s="1"/>
  <c r="AS76" i="5" s="1"/>
  <c r="AT76" i="5" s="1"/>
  <c r="AV76" i="5" s="1"/>
  <c r="AZ76" i="5" s="1"/>
  <c r="AL84" i="5"/>
  <c r="AN84" i="5" s="1"/>
  <c r="AP84" i="5" s="1"/>
  <c r="AQ84" i="5" s="1"/>
  <c r="AR84" i="5" s="1"/>
  <c r="AS84" i="5" s="1"/>
  <c r="AT84" i="5" s="1"/>
  <c r="AU84" i="5" s="1"/>
  <c r="AL92" i="5"/>
  <c r="AN92" i="5" s="1"/>
  <c r="AP92" i="5" s="1"/>
  <c r="AQ92" i="5" s="1"/>
  <c r="AR92" i="5" s="1"/>
  <c r="AS92" i="5" s="1"/>
  <c r="AT92" i="5" s="1"/>
  <c r="AU92" i="5" s="1"/>
  <c r="AL100" i="5"/>
  <c r="AN100" i="5" s="1"/>
  <c r="AP100" i="5" s="1"/>
  <c r="AQ100" i="5" s="1"/>
  <c r="AR100" i="5" s="1"/>
  <c r="AS100" i="5" s="1"/>
  <c r="AT100" i="5" s="1"/>
  <c r="AU100" i="5" s="1"/>
  <c r="AL108" i="5"/>
  <c r="AN108" i="5" s="1"/>
  <c r="AP108" i="5" s="1"/>
  <c r="AQ108" i="5" s="1"/>
  <c r="AR108" i="5" s="1"/>
  <c r="AS108" i="5" s="1"/>
  <c r="AT108" i="5" s="1"/>
  <c r="AU108" i="5" s="1"/>
  <c r="AL116" i="5"/>
  <c r="AN116" i="5" s="1"/>
  <c r="AP116" i="5" s="1"/>
  <c r="AQ116" i="5" s="1"/>
  <c r="AR116" i="5" s="1"/>
  <c r="AS116" i="5" s="1"/>
  <c r="AT116" i="5" s="1"/>
  <c r="AU116" i="5" s="1"/>
  <c r="AL124" i="5"/>
  <c r="AN124" i="5" s="1"/>
  <c r="AP124" i="5" s="1"/>
  <c r="AQ124" i="5" s="1"/>
  <c r="AR124" i="5" s="1"/>
  <c r="AS124" i="5" s="1"/>
  <c r="AT124" i="5" s="1"/>
  <c r="AU124" i="5" s="1"/>
  <c r="AL132" i="5"/>
  <c r="AN132" i="5" s="1"/>
  <c r="AP132" i="5" s="1"/>
  <c r="AQ132" i="5" s="1"/>
  <c r="AR132" i="5" s="1"/>
  <c r="AS132" i="5" s="1"/>
  <c r="AT132" i="5" s="1"/>
  <c r="AU132" i="5" s="1"/>
  <c r="O150" i="3" l="1"/>
  <c r="Q150" i="3"/>
  <c r="U150" i="3" s="1"/>
  <c r="W150" i="3" s="1"/>
  <c r="X150" i="3" s="1"/>
  <c r="Z150" i="3" s="1"/>
  <c r="AA150" i="3" s="1"/>
  <c r="AB150" i="3" s="1"/>
  <c r="AC150" i="3" s="1"/>
  <c r="AD150" i="3" s="1"/>
  <c r="AF150" i="3" s="1"/>
  <c r="AH150" i="3" s="1"/>
  <c r="AJ150" i="3" s="1"/>
  <c r="AK150" i="3" s="1"/>
  <c r="AL150" i="3" s="1"/>
  <c r="AM150" i="3" s="1"/>
  <c r="AO150" i="3" s="1"/>
  <c r="AP150" i="3" s="1"/>
  <c r="AQ150" i="3" s="1"/>
  <c r="AR150" i="3" s="1"/>
  <c r="AT150" i="3" s="1"/>
  <c r="AV150" i="3" s="1"/>
  <c r="AX150" i="3" s="1"/>
  <c r="AY150" i="3" s="1"/>
  <c r="AZ150" i="3" s="1"/>
  <c r="P150" i="3"/>
  <c r="F125" i="22"/>
  <c r="J125" i="22" s="1"/>
  <c r="R122" i="22"/>
  <c r="T122" i="22" s="1"/>
  <c r="U122" i="22" s="1"/>
  <c r="W122" i="22" s="1"/>
  <c r="X122" i="22" s="1"/>
  <c r="Y122" i="22" s="1"/>
  <c r="Z122" i="22" s="1"/>
  <c r="AA122" i="22" s="1"/>
  <c r="AC122" i="22" s="1"/>
  <c r="AE122" i="22" s="1"/>
  <c r="AG122" i="22" s="1"/>
  <c r="AH122" i="22" s="1"/>
  <c r="AI122" i="22" s="1"/>
  <c r="AJ122" i="22" s="1"/>
  <c r="AL122" i="22" s="1"/>
  <c r="AM122" i="22" s="1"/>
  <c r="AN122" i="22" s="1"/>
  <c r="AO122" i="22" s="1"/>
  <c r="AQ122" i="22" s="1"/>
  <c r="AS122" i="22" s="1"/>
  <c r="AU122" i="22" s="1"/>
  <c r="AV122" i="22" s="1"/>
  <c r="AW122" i="22" s="1"/>
  <c r="BA119" i="22"/>
  <c r="AZ119" i="22"/>
  <c r="R147" i="22"/>
  <c r="T147" i="22" s="1"/>
  <c r="U147" i="22" s="1"/>
  <c r="W147" i="22" s="1"/>
  <c r="X147" i="22" s="1"/>
  <c r="Y147" i="22" s="1"/>
  <c r="Z147" i="22" s="1"/>
  <c r="AA147" i="22" s="1"/>
  <c r="AC147" i="22" s="1"/>
  <c r="AE147" i="22" s="1"/>
  <c r="AG147" i="22" s="1"/>
  <c r="AH147" i="22" s="1"/>
  <c r="AI147" i="22" s="1"/>
  <c r="AJ147" i="22" s="1"/>
  <c r="AL147" i="22" s="1"/>
  <c r="AM147" i="22" s="1"/>
  <c r="AN147" i="22" s="1"/>
  <c r="AO147" i="22" s="1"/>
  <c r="AQ147" i="22" s="1"/>
  <c r="AS147" i="22" s="1"/>
  <c r="AU147" i="22" s="1"/>
  <c r="AV147" i="22" s="1"/>
  <c r="AW147" i="22" s="1"/>
  <c r="F148" i="22"/>
  <c r="J148" i="22" s="1"/>
  <c r="N150" i="22"/>
  <c r="O150" i="22"/>
  <c r="P150" i="22"/>
  <c r="AX142" i="22"/>
  <c r="AY142" i="22"/>
  <c r="AZ142" i="22" s="1"/>
  <c r="BB139" i="21"/>
  <c r="BC139" i="21"/>
  <c r="BD139" i="21"/>
  <c r="T142" i="21"/>
  <c r="V142" i="21" s="1"/>
  <c r="W142" i="21" s="1"/>
  <c r="Y142" i="21" s="1"/>
  <c r="Z142" i="21" s="1"/>
  <c r="AA142" i="21" s="1"/>
  <c r="AB142" i="21" s="1"/>
  <c r="AC142" i="21" s="1"/>
  <c r="AE142" i="21" s="1"/>
  <c r="AG142" i="21" s="1"/>
  <c r="AI142" i="21" s="1"/>
  <c r="AJ142" i="21" s="1"/>
  <c r="AK142" i="21" s="1"/>
  <c r="AL142" i="21" s="1"/>
  <c r="AN142" i="21" s="1"/>
  <c r="AO142" i="21" s="1"/>
  <c r="AP142" i="21" s="1"/>
  <c r="AQ142" i="21" s="1"/>
  <c r="AS142" i="21" s="1"/>
  <c r="AU142" i="21" s="1"/>
  <c r="AW142" i="21" s="1"/>
  <c r="AX142" i="21" s="1"/>
  <c r="AY142" i="21" s="1"/>
  <c r="F150" i="21"/>
  <c r="J150" i="21" s="1"/>
  <c r="T144" i="21"/>
  <c r="V144" i="21" s="1"/>
  <c r="W144" i="21" s="1"/>
  <c r="Y144" i="21" s="1"/>
  <c r="Z144" i="21" s="1"/>
  <c r="AA144" i="21" s="1"/>
  <c r="AB144" i="21" s="1"/>
  <c r="AC144" i="21" s="1"/>
  <c r="AE144" i="21" s="1"/>
  <c r="AG144" i="21" s="1"/>
  <c r="AI144" i="21" s="1"/>
  <c r="AJ144" i="21" s="1"/>
  <c r="AK144" i="21" s="1"/>
  <c r="AL144" i="21" s="1"/>
  <c r="AN144" i="21" s="1"/>
  <c r="AO144" i="21" s="1"/>
  <c r="AP144" i="21" s="1"/>
  <c r="AQ144" i="21" s="1"/>
  <c r="AS144" i="21" s="1"/>
  <c r="AU144" i="21" s="1"/>
  <c r="AW144" i="21" s="1"/>
  <c r="AX144" i="21" s="1"/>
  <c r="AY144" i="21" s="1"/>
  <c r="F147" i="21"/>
  <c r="J147" i="21" s="1"/>
  <c r="T143" i="21"/>
  <c r="V143" i="21" s="1"/>
  <c r="W143" i="21" s="1"/>
  <c r="Y143" i="21" s="1"/>
  <c r="Z143" i="21" s="1"/>
  <c r="AA143" i="21" s="1"/>
  <c r="AB143" i="21" s="1"/>
  <c r="AC143" i="21" s="1"/>
  <c r="AE143" i="21" s="1"/>
  <c r="AG143" i="21" s="1"/>
  <c r="AI143" i="21" s="1"/>
  <c r="AJ143" i="21" s="1"/>
  <c r="AK143" i="21" s="1"/>
  <c r="AL143" i="21" s="1"/>
  <c r="AN143" i="21" s="1"/>
  <c r="AO143" i="21" s="1"/>
  <c r="AP143" i="21" s="1"/>
  <c r="AQ143" i="21" s="1"/>
  <c r="AS143" i="21" s="1"/>
  <c r="AU143" i="21" s="1"/>
  <c r="AW143" i="21" s="1"/>
  <c r="AX143" i="21" s="1"/>
  <c r="AY143" i="21" s="1"/>
  <c r="F145" i="21"/>
  <c r="J145" i="21" s="1"/>
  <c r="BD140" i="21"/>
  <c r="BC140" i="21"/>
  <c r="BB140" i="21"/>
  <c r="T122" i="21"/>
  <c r="V122" i="21" s="1"/>
  <c r="W122" i="21" s="1"/>
  <c r="Y122" i="21" s="1"/>
  <c r="Z122" i="21" s="1"/>
  <c r="AA122" i="21" s="1"/>
  <c r="AB122" i="21" s="1"/>
  <c r="AC122" i="21" s="1"/>
  <c r="AE122" i="21" s="1"/>
  <c r="AG122" i="21" s="1"/>
  <c r="AI122" i="21" s="1"/>
  <c r="AJ122" i="21" s="1"/>
  <c r="AK122" i="21" s="1"/>
  <c r="AL122" i="21" s="1"/>
  <c r="AN122" i="21" s="1"/>
  <c r="AO122" i="21" s="1"/>
  <c r="AP122" i="21" s="1"/>
  <c r="AQ122" i="21" s="1"/>
  <c r="AS122" i="21" s="1"/>
  <c r="AU122" i="21" s="1"/>
  <c r="AW122" i="21" s="1"/>
  <c r="AX122" i="21" s="1"/>
  <c r="AY122" i="21" s="1"/>
  <c r="F125" i="21"/>
  <c r="J125" i="21" s="1"/>
  <c r="BC119" i="21"/>
  <c r="BB119" i="21"/>
  <c r="F127" i="21"/>
  <c r="J127" i="21" s="1"/>
  <c r="T124" i="21"/>
  <c r="V124" i="21" s="1"/>
  <c r="W124" i="21" s="1"/>
  <c r="Y124" i="21" s="1"/>
  <c r="Z124" i="21" s="1"/>
  <c r="AA124" i="21" s="1"/>
  <c r="AB124" i="21" s="1"/>
  <c r="AC124" i="21" s="1"/>
  <c r="AE124" i="21" s="1"/>
  <c r="AG124" i="21" s="1"/>
  <c r="AI124" i="21" s="1"/>
  <c r="AJ124" i="21" s="1"/>
  <c r="AK124" i="21" s="1"/>
  <c r="AL124" i="21" s="1"/>
  <c r="AN124" i="21" s="1"/>
  <c r="AO124" i="21" s="1"/>
  <c r="AP124" i="21" s="1"/>
  <c r="AQ124" i="21" s="1"/>
  <c r="AS124" i="21" s="1"/>
  <c r="AU124" i="21" s="1"/>
  <c r="AW124" i="21" s="1"/>
  <c r="AX124" i="21" s="1"/>
  <c r="AY124" i="21" s="1"/>
  <c r="BB121" i="21"/>
  <c r="BC121" i="21"/>
  <c r="F165" i="19"/>
  <c r="K165" i="19" s="1"/>
  <c r="U157" i="19"/>
  <c r="W157" i="19" s="1"/>
  <c r="X157" i="19" s="1"/>
  <c r="Z157" i="19" s="1"/>
  <c r="AA157" i="19" s="1"/>
  <c r="AB157" i="19" s="1"/>
  <c r="AC157" i="19" s="1"/>
  <c r="AD157" i="19" s="1"/>
  <c r="AF157" i="19" s="1"/>
  <c r="AH157" i="19" s="1"/>
  <c r="AJ157" i="19" s="1"/>
  <c r="AK157" i="19" s="1"/>
  <c r="AL157" i="19" s="1"/>
  <c r="AM157" i="19" s="1"/>
  <c r="AO157" i="19" s="1"/>
  <c r="AP157" i="19" s="1"/>
  <c r="AQ157" i="19" s="1"/>
  <c r="AR157" i="19" s="1"/>
  <c r="AT157" i="19" s="1"/>
  <c r="AV157" i="19" s="1"/>
  <c r="AX157" i="19" s="1"/>
  <c r="AY157" i="19" s="1"/>
  <c r="AZ157" i="19" s="1"/>
  <c r="BE154" i="19"/>
  <c r="BD154" i="19"/>
  <c r="BC154" i="19"/>
  <c r="F162" i="19"/>
  <c r="K162" i="19" s="1"/>
  <c r="U159" i="19"/>
  <c r="W159" i="19" s="1"/>
  <c r="X159" i="19" s="1"/>
  <c r="Z159" i="19" s="1"/>
  <c r="AA159" i="19" s="1"/>
  <c r="AB159" i="19" s="1"/>
  <c r="AC159" i="19" s="1"/>
  <c r="AD159" i="19" s="1"/>
  <c r="AF159" i="19" s="1"/>
  <c r="AH159" i="19" s="1"/>
  <c r="AJ159" i="19" s="1"/>
  <c r="AK159" i="19" s="1"/>
  <c r="AL159" i="19" s="1"/>
  <c r="AM159" i="19" s="1"/>
  <c r="AO159" i="19" s="1"/>
  <c r="AP159" i="19" s="1"/>
  <c r="AQ159" i="19" s="1"/>
  <c r="AR159" i="19" s="1"/>
  <c r="AT159" i="19" s="1"/>
  <c r="AV159" i="19" s="1"/>
  <c r="AX159" i="19" s="1"/>
  <c r="AY159" i="19" s="1"/>
  <c r="AZ159" i="19" s="1"/>
  <c r="F160" i="19"/>
  <c r="K160" i="19" s="1"/>
  <c r="U158" i="19"/>
  <c r="W158" i="19" s="1"/>
  <c r="X158" i="19" s="1"/>
  <c r="Z158" i="19" s="1"/>
  <c r="AA158" i="19" s="1"/>
  <c r="AB158" i="19" s="1"/>
  <c r="AC158" i="19" s="1"/>
  <c r="AD158" i="19" s="1"/>
  <c r="AF158" i="19" s="1"/>
  <c r="AH158" i="19" s="1"/>
  <c r="AJ158" i="19" s="1"/>
  <c r="AK158" i="19" s="1"/>
  <c r="AL158" i="19" s="1"/>
  <c r="AM158" i="19" s="1"/>
  <c r="AO158" i="19" s="1"/>
  <c r="AP158" i="19" s="1"/>
  <c r="AQ158" i="19" s="1"/>
  <c r="AR158" i="19" s="1"/>
  <c r="AT158" i="19" s="1"/>
  <c r="AV158" i="19" s="1"/>
  <c r="AX158" i="19" s="1"/>
  <c r="AY158" i="19" s="1"/>
  <c r="AZ158" i="19" s="1"/>
  <c r="BE155" i="19"/>
  <c r="BD155" i="19"/>
  <c r="BC155" i="19"/>
  <c r="F140" i="19"/>
  <c r="K140" i="19" s="1"/>
  <c r="U137" i="19"/>
  <c r="W137" i="19" s="1"/>
  <c r="X137" i="19" s="1"/>
  <c r="Z137" i="19" s="1"/>
  <c r="AA137" i="19" s="1"/>
  <c r="AB137" i="19" s="1"/>
  <c r="AC137" i="19" s="1"/>
  <c r="AD137" i="19" s="1"/>
  <c r="AF137" i="19" s="1"/>
  <c r="AH137" i="19" s="1"/>
  <c r="AJ137" i="19" s="1"/>
  <c r="AK137" i="19" s="1"/>
  <c r="AL137" i="19" s="1"/>
  <c r="AM137" i="19" s="1"/>
  <c r="AO137" i="19" s="1"/>
  <c r="AP137" i="19" s="1"/>
  <c r="AQ137" i="19" s="1"/>
  <c r="AR137" i="19" s="1"/>
  <c r="AT137" i="19" s="1"/>
  <c r="AV137" i="19" s="1"/>
  <c r="AX137" i="19" s="1"/>
  <c r="AY137" i="19" s="1"/>
  <c r="AZ137" i="19" s="1"/>
  <c r="BD134" i="19"/>
  <c r="BC134" i="19"/>
  <c r="F142" i="19"/>
  <c r="K142" i="19" s="1"/>
  <c r="U139" i="19"/>
  <c r="W139" i="19" s="1"/>
  <c r="X139" i="19" s="1"/>
  <c r="Z139" i="19" s="1"/>
  <c r="AA139" i="19" s="1"/>
  <c r="AB139" i="19" s="1"/>
  <c r="AC139" i="19" s="1"/>
  <c r="AD139" i="19" s="1"/>
  <c r="AF139" i="19" s="1"/>
  <c r="AH139" i="19" s="1"/>
  <c r="AJ139" i="19" s="1"/>
  <c r="AK139" i="19" s="1"/>
  <c r="AL139" i="19" s="1"/>
  <c r="AM139" i="19" s="1"/>
  <c r="AO139" i="19" s="1"/>
  <c r="AP139" i="19" s="1"/>
  <c r="AQ139" i="19" s="1"/>
  <c r="AR139" i="19" s="1"/>
  <c r="AT139" i="19" s="1"/>
  <c r="AV139" i="19" s="1"/>
  <c r="AX139" i="19" s="1"/>
  <c r="AY139" i="19" s="1"/>
  <c r="AZ139" i="19" s="1"/>
  <c r="BD136" i="19"/>
  <c r="BC136" i="19"/>
  <c r="F156" i="3"/>
  <c r="K156" i="3" s="1"/>
  <c r="U142" i="3"/>
  <c r="W142" i="3" s="1"/>
  <c r="X142" i="3" s="1"/>
  <c r="Z142" i="3" s="1"/>
  <c r="AA142" i="3" s="1"/>
  <c r="AB142" i="3" s="1"/>
  <c r="AC142" i="3" s="1"/>
  <c r="AD142" i="3" s="1"/>
  <c r="AF142" i="3" s="1"/>
  <c r="AH142" i="3" s="1"/>
  <c r="AJ142" i="3" s="1"/>
  <c r="AK142" i="3" s="1"/>
  <c r="AL142" i="3" s="1"/>
  <c r="AM142" i="3" s="1"/>
  <c r="AO142" i="3" s="1"/>
  <c r="AP142" i="3" s="1"/>
  <c r="AQ142" i="3" s="1"/>
  <c r="AR142" i="3" s="1"/>
  <c r="AT142" i="3" s="1"/>
  <c r="AV142" i="3" s="1"/>
  <c r="AX142" i="3" s="1"/>
  <c r="AY142" i="3" s="1"/>
  <c r="AZ142" i="3" s="1"/>
  <c r="BE139" i="3"/>
  <c r="BD139" i="3"/>
  <c r="BC139" i="3"/>
  <c r="F153" i="3"/>
  <c r="K153" i="3" s="1"/>
  <c r="U144" i="3"/>
  <c r="W144" i="3" s="1"/>
  <c r="X144" i="3" s="1"/>
  <c r="Z144" i="3" s="1"/>
  <c r="AA144" i="3" s="1"/>
  <c r="AB144" i="3" s="1"/>
  <c r="AC144" i="3" s="1"/>
  <c r="AD144" i="3" s="1"/>
  <c r="AF144" i="3" s="1"/>
  <c r="AH144" i="3" s="1"/>
  <c r="AJ144" i="3" s="1"/>
  <c r="AK144" i="3" s="1"/>
  <c r="AL144" i="3" s="1"/>
  <c r="AM144" i="3" s="1"/>
  <c r="AO144" i="3" s="1"/>
  <c r="AP144" i="3" s="1"/>
  <c r="AQ144" i="3" s="1"/>
  <c r="AR144" i="3" s="1"/>
  <c r="AT144" i="3" s="1"/>
  <c r="AV144" i="3" s="1"/>
  <c r="AX144" i="3" s="1"/>
  <c r="AY144" i="3" s="1"/>
  <c r="AZ144" i="3" s="1"/>
  <c r="F151" i="3"/>
  <c r="K151" i="3" s="1"/>
  <c r="U143" i="3"/>
  <c r="W143" i="3" s="1"/>
  <c r="X143" i="3" s="1"/>
  <c r="Z143" i="3" s="1"/>
  <c r="AA143" i="3" s="1"/>
  <c r="AB143" i="3" s="1"/>
  <c r="AC143" i="3" s="1"/>
  <c r="AD143" i="3" s="1"/>
  <c r="AF143" i="3" s="1"/>
  <c r="AH143" i="3" s="1"/>
  <c r="AJ143" i="3" s="1"/>
  <c r="AK143" i="3" s="1"/>
  <c r="AL143" i="3" s="1"/>
  <c r="AM143" i="3" s="1"/>
  <c r="AO143" i="3" s="1"/>
  <c r="AP143" i="3" s="1"/>
  <c r="AQ143" i="3" s="1"/>
  <c r="AR143" i="3" s="1"/>
  <c r="AT143" i="3" s="1"/>
  <c r="AV143" i="3" s="1"/>
  <c r="AX143" i="3" s="1"/>
  <c r="AY143" i="3" s="1"/>
  <c r="AZ143" i="3" s="1"/>
  <c r="BE140" i="3"/>
  <c r="BD140" i="3"/>
  <c r="BC140" i="3"/>
  <c r="F125" i="3"/>
  <c r="K125" i="3" s="1"/>
  <c r="U122" i="3"/>
  <c r="W122" i="3" s="1"/>
  <c r="X122" i="3" s="1"/>
  <c r="Z122" i="3" s="1"/>
  <c r="AA122" i="3" s="1"/>
  <c r="AB122" i="3" s="1"/>
  <c r="AC122" i="3" s="1"/>
  <c r="AD122" i="3" s="1"/>
  <c r="AF122" i="3" s="1"/>
  <c r="AH122" i="3" s="1"/>
  <c r="AJ122" i="3" s="1"/>
  <c r="AK122" i="3" s="1"/>
  <c r="AL122" i="3" s="1"/>
  <c r="AM122" i="3" s="1"/>
  <c r="AO122" i="3" s="1"/>
  <c r="AP122" i="3" s="1"/>
  <c r="AQ122" i="3" s="1"/>
  <c r="AR122" i="3" s="1"/>
  <c r="AT122" i="3" s="1"/>
  <c r="AV122" i="3" s="1"/>
  <c r="AX122" i="3" s="1"/>
  <c r="AY122" i="3" s="1"/>
  <c r="AZ122" i="3" s="1"/>
  <c r="BD119" i="3"/>
  <c r="BC119" i="3"/>
  <c r="F127" i="3"/>
  <c r="K127" i="3" s="1"/>
  <c r="U124" i="3"/>
  <c r="W124" i="3" s="1"/>
  <c r="X124" i="3" s="1"/>
  <c r="Z124" i="3" s="1"/>
  <c r="AA124" i="3" s="1"/>
  <c r="AB124" i="3" s="1"/>
  <c r="AC124" i="3" s="1"/>
  <c r="AD124" i="3" s="1"/>
  <c r="AF124" i="3" s="1"/>
  <c r="AH124" i="3" s="1"/>
  <c r="AJ124" i="3" s="1"/>
  <c r="AK124" i="3" s="1"/>
  <c r="AL124" i="3" s="1"/>
  <c r="AM124" i="3" s="1"/>
  <c r="AO124" i="3" s="1"/>
  <c r="AP124" i="3" s="1"/>
  <c r="AQ124" i="3" s="1"/>
  <c r="AR124" i="3" s="1"/>
  <c r="AT124" i="3" s="1"/>
  <c r="AV124" i="3" s="1"/>
  <c r="AX124" i="3" s="1"/>
  <c r="AY124" i="3" s="1"/>
  <c r="AZ124" i="3" s="1"/>
  <c r="BD121" i="3"/>
  <c r="BC121" i="3"/>
  <c r="F150" i="15"/>
  <c r="J150" i="15" s="1"/>
  <c r="S142" i="15"/>
  <c r="U142" i="15" s="1"/>
  <c r="V142" i="15" s="1"/>
  <c r="X142" i="15" s="1"/>
  <c r="Y142" i="15" s="1"/>
  <c r="Z142" i="15" s="1"/>
  <c r="AA142" i="15" s="1"/>
  <c r="AB142" i="15" s="1"/>
  <c r="AD142" i="15" s="1"/>
  <c r="AF142" i="15" s="1"/>
  <c r="AH142" i="15" s="1"/>
  <c r="AI142" i="15" s="1"/>
  <c r="AJ142" i="15" s="1"/>
  <c r="AK142" i="15" s="1"/>
  <c r="AM142" i="15" s="1"/>
  <c r="AN142" i="15" s="1"/>
  <c r="AO142" i="15" s="1"/>
  <c r="AP142" i="15" s="1"/>
  <c r="AR142" i="15" s="1"/>
  <c r="AT142" i="15" s="1"/>
  <c r="AV142" i="15" s="1"/>
  <c r="AW142" i="15" s="1"/>
  <c r="AX142" i="15" s="1"/>
  <c r="BC139" i="15"/>
  <c r="BB139" i="15"/>
  <c r="BA139" i="15"/>
  <c r="F147" i="15"/>
  <c r="J147" i="15" s="1"/>
  <c r="S144" i="15"/>
  <c r="U144" i="15" s="1"/>
  <c r="V144" i="15" s="1"/>
  <c r="X144" i="15" s="1"/>
  <c r="Y144" i="15" s="1"/>
  <c r="Z144" i="15" s="1"/>
  <c r="AA144" i="15" s="1"/>
  <c r="AB144" i="15" s="1"/>
  <c r="AD144" i="15" s="1"/>
  <c r="AF144" i="15" s="1"/>
  <c r="AH144" i="15" s="1"/>
  <c r="AI144" i="15" s="1"/>
  <c r="AJ144" i="15" s="1"/>
  <c r="AK144" i="15" s="1"/>
  <c r="AM144" i="15" s="1"/>
  <c r="AN144" i="15" s="1"/>
  <c r="AO144" i="15" s="1"/>
  <c r="AP144" i="15" s="1"/>
  <c r="AR144" i="15" s="1"/>
  <c r="AT144" i="15" s="1"/>
  <c r="AV144" i="15" s="1"/>
  <c r="AW144" i="15" s="1"/>
  <c r="AX144" i="15" s="1"/>
  <c r="J145" i="15"/>
  <c r="S143" i="15"/>
  <c r="U143" i="15" s="1"/>
  <c r="V143" i="15" s="1"/>
  <c r="X143" i="15" s="1"/>
  <c r="Y143" i="15" s="1"/>
  <c r="Z143" i="15" s="1"/>
  <c r="AA143" i="15" s="1"/>
  <c r="AB143" i="15" s="1"/>
  <c r="AD143" i="15" s="1"/>
  <c r="AF143" i="15" s="1"/>
  <c r="AH143" i="15" s="1"/>
  <c r="AI143" i="15" s="1"/>
  <c r="AJ143" i="15" s="1"/>
  <c r="AK143" i="15" s="1"/>
  <c r="AM143" i="15" s="1"/>
  <c r="AN143" i="15" s="1"/>
  <c r="AO143" i="15" s="1"/>
  <c r="AP143" i="15" s="1"/>
  <c r="AR143" i="15" s="1"/>
  <c r="AT143" i="15" s="1"/>
  <c r="AV143" i="15" s="1"/>
  <c r="AW143" i="15" s="1"/>
  <c r="AX143" i="15" s="1"/>
  <c r="BC140" i="15"/>
  <c r="BB140" i="15"/>
  <c r="BA140" i="15"/>
  <c r="F125" i="15"/>
  <c r="J125" i="15" s="1"/>
  <c r="S122" i="15"/>
  <c r="U122" i="15" s="1"/>
  <c r="V122" i="15" s="1"/>
  <c r="X122" i="15" s="1"/>
  <c r="Y122" i="15" s="1"/>
  <c r="Z122" i="15" s="1"/>
  <c r="AA122" i="15" s="1"/>
  <c r="AB122" i="15" s="1"/>
  <c r="AD122" i="15" s="1"/>
  <c r="AF122" i="15" s="1"/>
  <c r="AH122" i="15" s="1"/>
  <c r="AI122" i="15" s="1"/>
  <c r="AJ122" i="15" s="1"/>
  <c r="AK122" i="15" s="1"/>
  <c r="AM122" i="15" s="1"/>
  <c r="AN122" i="15" s="1"/>
  <c r="AO122" i="15" s="1"/>
  <c r="AP122" i="15" s="1"/>
  <c r="AR122" i="15" s="1"/>
  <c r="AT122" i="15" s="1"/>
  <c r="AV122" i="15" s="1"/>
  <c r="AW122" i="15" s="1"/>
  <c r="AX122" i="15" s="1"/>
  <c r="BB119" i="15"/>
  <c r="BA119" i="15"/>
  <c r="J127" i="15"/>
  <c r="S124" i="15"/>
  <c r="U124" i="15" s="1"/>
  <c r="V124" i="15" s="1"/>
  <c r="X124" i="15" s="1"/>
  <c r="Y124" i="15" s="1"/>
  <c r="Z124" i="15" s="1"/>
  <c r="AA124" i="15" s="1"/>
  <c r="AB124" i="15" s="1"/>
  <c r="AD124" i="15" s="1"/>
  <c r="AF124" i="15" s="1"/>
  <c r="AH124" i="15" s="1"/>
  <c r="AI124" i="15" s="1"/>
  <c r="AJ124" i="15" s="1"/>
  <c r="AK124" i="15" s="1"/>
  <c r="AM124" i="15" s="1"/>
  <c r="AN124" i="15" s="1"/>
  <c r="AO124" i="15" s="1"/>
  <c r="AP124" i="15" s="1"/>
  <c r="AR124" i="15" s="1"/>
  <c r="AT124" i="15" s="1"/>
  <c r="AV124" i="15" s="1"/>
  <c r="AW124" i="15" s="1"/>
  <c r="AX124" i="15" s="1"/>
  <c r="BB121" i="15"/>
  <c r="BA121" i="15"/>
  <c r="P152" i="14"/>
  <c r="O152" i="14"/>
  <c r="N152" i="14"/>
  <c r="BA119" i="14"/>
  <c r="AZ119" i="14"/>
  <c r="AX150" i="14"/>
  <c r="AY150" i="14"/>
  <c r="BA124" i="14"/>
  <c r="AZ124" i="14"/>
  <c r="AX144" i="14"/>
  <c r="AY144" i="14"/>
  <c r="AZ144" i="14" s="1"/>
  <c r="R127" i="14"/>
  <c r="T127" i="14" s="1"/>
  <c r="U127" i="14" s="1"/>
  <c r="W127" i="14" s="1"/>
  <c r="X127" i="14" s="1"/>
  <c r="Y127" i="14" s="1"/>
  <c r="Z127" i="14" s="1"/>
  <c r="AA127" i="14" s="1"/>
  <c r="AC127" i="14" s="1"/>
  <c r="AE127" i="14" s="1"/>
  <c r="AG127" i="14" s="1"/>
  <c r="AH127" i="14" s="1"/>
  <c r="AI127" i="14" s="1"/>
  <c r="AJ127" i="14" s="1"/>
  <c r="AL127" i="14" s="1"/>
  <c r="AM127" i="14" s="1"/>
  <c r="AN127" i="14" s="1"/>
  <c r="AO127" i="14" s="1"/>
  <c r="AQ127" i="14" s="1"/>
  <c r="AS127" i="14" s="1"/>
  <c r="AU127" i="14" s="1"/>
  <c r="AV127" i="14" s="1"/>
  <c r="AW127" i="14" s="1"/>
  <c r="F130" i="14"/>
  <c r="J130" i="14" s="1"/>
  <c r="P147" i="14"/>
  <c r="O147" i="14"/>
  <c r="N147" i="14"/>
  <c r="AY143" i="14"/>
  <c r="AZ143" i="14" s="1"/>
  <c r="AX143" i="14"/>
  <c r="R122" i="14"/>
  <c r="T122" i="14" s="1"/>
  <c r="U122" i="14" s="1"/>
  <c r="W122" i="14" s="1"/>
  <c r="X122" i="14" s="1"/>
  <c r="Y122" i="14" s="1"/>
  <c r="Z122" i="14" s="1"/>
  <c r="AA122" i="14" s="1"/>
  <c r="AC122" i="14" s="1"/>
  <c r="AE122" i="14" s="1"/>
  <c r="AG122" i="14" s="1"/>
  <c r="AH122" i="14" s="1"/>
  <c r="AI122" i="14" s="1"/>
  <c r="AJ122" i="14" s="1"/>
  <c r="AL122" i="14" s="1"/>
  <c r="AM122" i="14" s="1"/>
  <c r="AN122" i="14" s="1"/>
  <c r="AO122" i="14" s="1"/>
  <c r="AQ122" i="14" s="1"/>
  <c r="AS122" i="14" s="1"/>
  <c r="AU122" i="14" s="1"/>
  <c r="AV122" i="14" s="1"/>
  <c r="AW122" i="14" s="1"/>
  <c r="F125" i="14"/>
  <c r="J125" i="14" s="1"/>
  <c r="P145" i="14"/>
  <c r="O145" i="14"/>
  <c r="N145" i="14"/>
  <c r="AU32" i="5"/>
  <c r="AV32" i="5"/>
  <c r="AZ32" i="5" s="1"/>
  <c r="AV91" i="5"/>
  <c r="AZ91" i="5" s="1"/>
  <c r="AU91" i="5"/>
  <c r="AV120" i="5"/>
  <c r="AZ120" i="5" s="1"/>
  <c r="AU120" i="5"/>
  <c r="AV87" i="5"/>
  <c r="AZ87" i="5" s="1"/>
  <c r="AU87" i="5"/>
  <c r="AV14" i="5"/>
  <c r="AZ14" i="5" s="1"/>
  <c r="AU14" i="5"/>
  <c r="AV9" i="5"/>
  <c r="AZ9" i="5" s="1"/>
  <c r="AU9" i="5"/>
  <c r="AV58" i="5"/>
  <c r="AZ58" i="5" s="1"/>
  <c r="AU58" i="5"/>
  <c r="AU101" i="5"/>
  <c r="AV101" i="5"/>
  <c r="AZ101" i="5" s="1"/>
  <c r="AV130" i="5"/>
  <c r="AZ130" i="5" s="1"/>
  <c r="AU130" i="5"/>
  <c r="AV125" i="5"/>
  <c r="AZ125" i="5" s="1"/>
  <c r="AU125" i="5"/>
  <c r="AU22" i="5"/>
  <c r="AV22" i="5"/>
  <c r="AZ22" i="5" s="1"/>
  <c r="AU68" i="5"/>
  <c r="AV68" i="5"/>
  <c r="AZ68" i="5" s="1"/>
  <c r="AV126" i="5"/>
  <c r="AZ126" i="5" s="1"/>
  <c r="AU126" i="5"/>
  <c r="AV110" i="5"/>
  <c r="AZ110" i="5" s="1"/>
  <c r="AU110" i="5"/>
  <c r="AU76" i="5"/>
  <c r="AU65" i="5"/>
  <c r="BB150" i="3" l="1"/>
  <c r="BA150" i="3"/>
  <c r="O125" i="22"/>
  <c r="N125" i="22"/>
  <c r="P125" i="22"/>
  <c r="AX122" i="22"/>
  <c r="AY122" i="22"/>
  <c r="AX147" i="22"/>
  <c r="AY147" i="22"/>
  <c r="P148" i="22"/>
  <c r="O148" i="22"/>
  <c r="N148" i="22"/>
  <c r="R150" i="22"/>
  <c r="T150" i="22" s="1"/>
  <c r="U150" i="22" s="1"/>
  <c r="W150" i="22" s="1"/>
  <c r="X150" i="22" s="1"/>
  <c r="Y150" i="22" s="1"/>
  <c r="Z150" i="22" s="1"/>
  <c r="AA150" i="22" s="1"/>
  <c r="AC150" i="22" s="1"/>
  <c r="AE150" i="22" s="1"/>
  <c r="AG150" i="22" s="1"/>
  <c r="AH150" i="22" s="1"/>
  <c r="AI150" i="22" s="1"/>
  <c r="AJ150" i="22" s="1"/>
  <c r="AL150" i="22" s="1"/>
  <c r="AM150" i="22" s="1"/>
  <c r="AN150" i="22" s="1"/>
  <c r="AO150" i="22" s="1"/>
  <c r="AQ150" i="22" s="1"/>
  <c r="AS150" i="22" s="1"/>
  <c r="AU150" i="22" s="1"/>
  <c r="AV150" i="22" s="1"/>
  <c r="AW150" i="22" s="1"/>
  <c r="F152" i="22"/>
  <c r="J152" i="22" s="1"/>
  <c r="BA142" i="21"/>
  <c r="BB142" i="21" s="1"/>
  <c r="AZ142" i="21"/>
  <c r="N150" i="21"/>
  <c r="O150" i="21"/>
  <c r="P150" i="21"/>
  <c r="AZ144" i="21"/>
  <c r="BA144" i="21"/>
  <c r="BB144" i="21" s="1"/>
  <c r="O147" i="21"/>
  <c r="N147" i="21"/>
  <c r="P147" i="21"/>
  <c r="AZ143" i="21"/>
  <c r="BA143" i="21"/>
  <c r="BB143" i="21" s="1"/>
  <c r="N145" i="21"/>
  <c r="P145" i="21"/>
  <c r="O145" i="21"/>
  <c r="BA122" i="21"/>
  <c r="AZ122" i="21"/>
  <c r="P125" i="21"/>
  <c r="N125" i="21"/>
  <c r="O125" i="21"/>
  <c r="P127" i="21"/>
  <c r="O127" i="21"/>
  <c r="N127" i="21"/>
  <c r="AZ124" i="21"/>
  <c r="BA124" i="21"/>
  <c r="BB139" i="19"/>
  <c r="BA139" i="19"/>
  <c r="Q142" i="19"/>
  <c r="P142" i="19"/>
  <c r="O142" i="19"/>
  <c r="BB137" i="19"/>
  <c r="BA137" i="19"/>
  <c r="Q140" i="19"/>
  <c r="P140" i="19"/>
  <c r="O140" i="19"/>
  <c r="BB158" i="19"/>
  <c r="BC158" i="19" s="1"/>
  <c r="BA158" i="19"/>
  <c r="Q160" i="19"/>
  <c r="P160" i="19"/>
  <c r="O160" i="19"/>
  <c r="BB159" i="19"/>
  <c r="BC159" i="19" s="1"/>
  <c r="BA159" i="19"/>
  <c r="Q162" i="19"/>
  <c r="P162" i="19"/>
  <c r="O162" i="19"/>
  <c r="BB157" i="19"/>
  <c r="BC157" i="19" s="1"/>
  <c r="BA157" i="19"/>
  <c r="Q165" i="19"/>
  <c r="P165" i="19"/>
  <c r="O165" i="19"/>
  <c r="BB124" i="3"/>
  <c r="BA124" i="3"/>
  <c r="Q127" i="3"/>
  <c r="P127" i="3"/>
  <c r="O127" i="3"/>
  <c r="BB122" i="3"/>
  <c r="BA122" i="3"/>
  <c r="Q125" i="3"/>
  <c r="P125" i="3"/>
  <c r="O125" i="3"/>
  <c r="BB143" i="3"/>
  <c r="BC143" i="3" s="1"/>
  <c r="BA143" i="3"/>
  <c r="Q151" i="3"/>
  <c r="P151" i="3"/>
  <c r="O151" i="3"/>
  <c r="BB144" i="3"/>
  <c r="BC144" i="3" s="1"/>
  <c r="BA144" i="3"/>
  <c r="Q153" i="3"/>
  <c r="P153" i="3"/>
  <c r="O153" i="3"/>
  <c r="BB142" i="3"/>
  <c r="BC142" i="3" s="1"/>
  <c r="BA142" i="3"/>
  <c r="Q156" i="3"/>
  <c r="P156" i="3"/>
  <c r="O156" i="3"/>
  <c r="AZ124" i="15"/>
  <c r="AY124" i="15"/>
  <c r="P127" i="15"/>
  <c r="O127" i="15"/>
  <c r="N127" i="15"/>
  <c r="AZ122" i="15"/>
  <c r="AY122" i="15"/>
  <c r="P125" i="15"/>
  <c r="O125" i="15"/>
  <c r="N125" i="15"/>
  <c r="AZ143" i="15"/>
  <c r="BA143" i="15" s="1"/>
  <c r="AY143" i="15"/>
  <c r="P145" i="15"/>
  <c r="O145" i="15"/>
  <c r="N145" i="15"/>
  <c r="AZ144" i="15"/>
  <c r="BA144" i="15" s="1"/>
  <c r="AY144" i="15"/>
  <c r="P147" i="15"/>
  <c r="O147" i="15"/>
  <c r="N147" i="15"/>
  <c r="AZ142" i="15"/>
  <c r="BA142" i="15" s="1"/>
  <c r="AY142" i="15"/>
  <c r="P150" i="15"/>
  <c r="O150" i="15"/>
  <c r="N150" i="15"/>
  <c r="AY122" i="14"/>
  <c r="AX122" i="14"/>
  <c r="O125" i="14"/>
  <c r="P125" i="14"/>
  <c r="N125" i="14"/>
  <c r="F148" i="14"/>
  <c r="J148" i="14" s="1"/>
  <c r="R147" i="14"/>
  <c r="T147" i="14" s="1"/>
  <c r="U147" i="14" s="1"/>
  <c r="W147" i="14" s="1"/>
  <c r="X147" i="14" s="1"/>
  <c r="Y147" i="14" s="1"/>
  <c r="Z147" i="14" s="1"/>
  <c r="AA147" i="14" s="1"/>
  <c r="AC147" i="14" s="1"/>
  <c r="AE147" i="14" s="1"/>
  <c r="AG147" i="14" s="1"/>
  <c r="AH147" i="14" s="1"/>
  <c r="AI147" i="14" s="1"/>
  <c r="AJ147" i="14" s="1"/>
  <c r="AL147" i="14" s="1"/>
  <c r="AM147" i="14" s="1"/>
  <c r="AN147" i="14" s="1"/>
  <c r="AO147" i="14" s="1"/>
  <c r="AQ147" i="14" s="1"/>
  <c r="AS147" i="14" s="1"/>
  <c r="AU147" i="14" s="1"/>
  <c r="AV147" i="14" s="1"/>
  <c r="AW147" i="14" s="1"/>
  <c r="O130" i="14"/>
  <c r="N130" i="14"/>
  <c r="P130" i="14"/>
  <c r="AX127" i="14"/>
  <c r="AY127" i="14"/>
  <c r="F146" i="14"/>
  <c r="J146" i="14" s="1"/>
  <c r="R145" i="14"/>
  <c r="T145" i="14" s="1"/>
  <c r="U145" i="14" s="1"/>
  <c r="W145" i="14" s="1"/>
  <c r="X145" i="14" s="1"/>
  <c r="Y145" i="14" s="1"/>
  <c r="Z145" i="14" s="1"/>
  <c r="AA145" i="14" s="1"/>
  <c r="AC145" i="14" s="1"/>
  <c r="AE145" i="14" s="1"/>
  <c r="AG145" i="14" s="1"/>
  <c r="AH145" i="14" s="1"/>
  <c r="AI145" i="14" s="1"/>
  <c r="AJ145" i="14" s="1"/>
  <c r="AL145" i="14" s="1"/>
  <c r="AM145" i="14" s="1"/>
  <c r="AN145" i="14" s="1"/>
  <c r="AO145" i="14" s="1"/>
  <c r="AQ145" i="14" s="1"/>
  <c r="AS145" i="14" s="1"/>
  <c r="AU145" i="14" s="1"/>
  <c r="AV145" i="14" s="1"/>
  <c r="AW145" i="14" s="1"/>
  <c r="F158" i="14"/>
  <c r="J158" i="14" s="1"/>
  <c r="R152" i="14"/>
  <c r="T152" i="14" s="1"/>
  <c r="U152" i="14" s="1"/>
  <c r="W152" i="14" s="1"/>
  <c r="X152" i="14" s="1"/>
  <c r="Y152" i="14" s="1"/>
  <c r="Z152" i="14" s="1"/>
  <c r="AA152" i="14" s="1"/>
  <c r="AC152" i="14" s="1"/>
  <c r="AE152" i="14" s="1"/>
  <c r="AG152" i="14" s="1"/>
  <c r="AH152" i="14" s="1"/>
  <c r="AI152" i="14" s="1"/>
  <c r="AJ152" i="14" s="1"/>
  <c r="AL152" i="14" s="1"/>
  <c r="AM152" i="14" s="1"/>
  <c r="AN152" i="14" s="1"/>
  <c r="AO152" i="14" s="1"/>
  <c r="AQ152" i="14" s="1"/>
  <c r="AS152" i="14" s="1"/>
  <c r="AU152" i="14" s="1"/>
  <c r="AV152" i="14" s="1"/>
  <c r="AW152" i="14" s="1"/>
  <c r="AJ133" i="5" a="1"/>
  <c r="AJ133" i="5" s="1"/>
  <c r="F128" i="22" l="1"/>
  <c r="J128" i="22" s="1"/>
  <c r="R125" i="22"/>
  <c r="T125" i="22" s="1"/>
  <c r="U125" i="22" s="1"/>
  <c r="W125" i="22" s="1"/>
  <c r="X125" i="22" s="1"/>
  <c r="Y125" i="22" s="1"/>
  <c r="Z125" i="22" s="1"/>
  <c r="AA125" i="22" s="1"/>
  <c r="AC125" i="22" s="1"/>
  <c r="AE125" i="22" s="1"/>
  <c r="AG125" i="22" s="1"/>
  <c r="AH125" i="22" s="1"/>
  <c r="AI125" i="22" s="1"/>
  <c r="AJ125" i="22" s="1"/>
  <c r="AL125" i="22" s="1"/>
  <c r="AM125" i="22" s="1"/>
  <c r="AN125" i="22" s="1"/>
  <c r="AO125" i="22" s="1"/>
  <c r="AQ125" i="22" s="1"/>
  <c r="AS125" i="22" s="1"/>
  <c r="AU125" i="22" s="1"/>
  <c r="AV125" i="22" s="1"/>
  <c r="AW125" i="22" s="1"/>
  <c r="AZ122" i="22"/>
  <c r="BA122" i="22"/>
  <c r="R148" i="22"/>
  <c r="T148" i="22" s="1"/>
  <c r="U148" i="22" s="1"/>
  <c r="W148" i="22" s="1"/>
  <c r="X148" i="22" s="1"/>
  <c r="Y148" i="22" s="1"/>
  <c r="Z148" i="22" s="1"/>
  <c r="AA148" i="22" s="1"/>
  <c r="AC148" i="22" s="1"/>
  <c r="AE148" i="22" s="1"/>
  <c r="AG148" i="22" s="1"/>
  <c r="AH148" i="22" s="1"/>
  <c r="AI148" i="22" s="1"/>
  <c r="AJ148" i="22" s="1"/>
  <c r="AL148" i="22" s="1"/>
  <c r="AM148" i="22" s="1"/>
  <c r="AN148" i="22" s="1"/>
  <c r="AO148" i="22" s="1"/>
  <c r="AQ148" i="22" s="1"/>
  <c r="AS148" i="22" s="1"/>
  <c r="AU148" i="22" s="1"/>
  <c r="AV148" i="22" s="1"/>
  <c r="AW148" i="22" s="1"/>
  <c r="F156" i="22"/>
  <c r="J156" i="22" s="1"/>
  <c r="AX150" i="22"/>
  <c r="AY150" i="22"/>
  <c r="N152" i="22"/>
  <c r="P152" i="22"/>
  <c r="O152" i="22"/>
  <c r="T150" i="21"/>
  <c r="V150" i="21" s="1"/>
  <c r="W150" i="21" s="1"/>
  <c r="Y150" i="21" s="1"/>
  <c r="Z150" i="21" s="1"/>
  <c r="AA150" i="21" s="1"/>
  <c r="AB150" i="21" s="1"/>
  <c r="AC150" i="21" s="1"/>
  <c r="AE150" i="21" s="1"/>
  <c r="AG150" i="21" s="1"/>
  <c r="AI150" i="21" s="1"/>
  <c r="AJ150" i="21" s="1"/>
  <c r="AK150" i="21" s="1"/>
  <c r="AL150" i="21" s="1"/>
  <c r="AN150" i="21" s="1"/>
  <c r="AO150" i="21" s="1"/>
  <c r="AP150" i="21" s="1"/>
  <c r="AQ150" i="21" s="1"/>
  <c r="AS150" i="21" s="1"/>
  <c r="AU150" i="21" s="1"/>
  <c r="AW150" i="21" s="1"/>
  <c r="AX150" i="21" s="1"/>
  <c r="AY150" i="21" s="1"/>
  <c r="F152" i="21"/>
  <c r="J152" i="21" s="1"/>
  <c r="F148" i="21"/>
  <c r="J148" i="21" s="1"/>
  <c r="T147" i="21"/>
  <c r="V147" i="21" s="1"/>
  <c r="W147" i="21" s="1"/>
  <c r="Y147" i="21" s="1"/>
  <c r="Z147" i="21" s="1"/>
  <c r="AA147" i="21" s="1"/>
  <c r="AB147" i="21" s="1"/>
  <c r="AC147" i="21" s="1"/>
  <c r="AE147" i="21" s="1"/>
  <c r="AG147" i="21" s="1"/>
  <c r="AI147" i="21" s="1"/>
  <c r="AJ147" i="21" s="1"/>
  <c r="AK147" i="21" s="1"/>
  <c r="AL147" i="21" s="1"/>
  <c r="AN147" i="21" s="1"/>
  <c r="AO147" i="21" s="1"/>
  <c r="AP147" i="21" s="1"/>
  <c r="AQ147" i="21" s="1"/>
  <c r="AS147" i="21" s="1"/>
  <c r="AU147" i="21" s="1"/>
  <c r="AW147" i="21" s="1"/>
  <c r="AX147" i="21" s="1"/>
  <c r="AY147" i="21" s="1"/>
  <c r="F146" i="21"/>
  <c r="J146" i="21" s="1"/>
  <c r="T145" i="21"/>
  <c r="V145" i="21" s="1"/>
  <c r="W145" i="21" s="1"/>
  <c r="Y145" i="21" s="1"/>
  <c r="Z145" i="21" s="1"/>
  <c r="AA145" i="21" s="1"/>
  <c r="AB145" i="21" s="1"/>
  <c r="AC145" i="21" s="1"/>
  <c r="AE145" i="21" s="1"/>
  <c r="AG145" i="21" s="1"/>
  <c r="AI145" i="21" s="1"/>
  <c r="AJ145" i="21" s="1"/>
  <c r="AK145" i="21" s="1"/>
  <c r="AL145" i="21" s="1"/>
  <c r="AN145" i="21" s="1"/>
  <c r="AO145" i="21" s="1"/>
  <c r="AP145" i="21" s="1"/>
  <c r="AQ145" i="21" s="1"/>
  <c r="AS145" i="21" s="1"/>
  <c r="AU145" i="21" s="1"/>
  <c r="AW145" i="21" s="1"/>
  <c r="AX145" i="21" s="1"/>
  <c r="AY145" i="21" s="1"/>
  <c r="BC122" i="21"/>
  <c r="BB122" i="21"/>
  <c r="F128" i="21"/>
  <c r="J128" i="21" s="1"/>
  <c r="T125" i="21"/>
  <c r="V125" i="21" s="1"/>
  <c r="W125" i="21" s="1"/>
  <c r="Y125" i="21" s="1"/>
  <c r="Z125" i="21" s="1"/>
  <c r="AA125" i="21" s="1"/>
  <c r="AB125" i="21" s="1"/>
  <c r="AC125" i="21" s="1"/>
  <c r="AE125" i="21" s="1"/>
  <c r="AG125" i="21" s="1"/>
  <c r="AI125" i="21" s="1"/>
  <c r="AJ125" i="21" s="1"/>
  <c r="AK125" i="21" s="1"/>
  <c r="AL125" i="21" s="1"/>
  <c r="AN125" i="21" s="1"/>
  <c r="AO125" i="21" s="1"/>
  <c r="AP125" i="21" s="1"/>
  <c r="AQ125" i="21" s="1"/>
  <c r="AS125" i="21" s="1"/>
  <c r="AU125" i="21" s="1"/>
  <c r="AW125" i="21" s="1"/>
  <c r="AX125" i="21" s="1"/>
  <c r="AY125" i="21" s="1"/>
  <c r="F130" i="21"/>
  <c r="J130" i="21" s="1"/>
  <c r="T127" i="21"/>
  <c r="V127" i="21" s="1"/>
  <c r="W127" i="21" s="1"/>
  <c r="Y127" i="21" s="1"/>
  <c r="Z127" i="21" s="1"/>
  <c r="AA127" i="21" s="1"/>
  <c r="AB127" i="21" s="1"/>
  <c r="AC127" i="21" s="1"/>
  <c r="AE127" i="21" s="1"/>
  <c r="AG127" i="21" s="1"/>
  <c r="AI127" i="21" s="1"/>
  <c r="AJ127" i="21" s="1"/>
  <c r="AK127" i="21" s="1"/>
  <c r="AL127" i="21" s="1"/>
  <c r="AN127" i="21" s="1"/>
  <c r="AO127" i="21" s="1"/>
  <c r="AP127" i="21" s="1"/>
  <c r="AQ127" i="21" s="1"/>
  <c r="AS127" i="21" s="1"/>
  <c r="AU127" i="21" s="1"/>
  <c r="AW127" i="21" s="1"/>
  <c r="AX127" i="21" s="1"/>
  <c r="AY127" i="21" s="1"/>
  <c r="BC124" i="21"/>
  <c r="BB124" i="21"/>
  <c r="F167" i="19"/>
  <c r="K167" i="19" s="1"/>
  <c r="U165" i="19"/>
  <c r="W165" i="19" s="1"/>
  <c r="X165" i="19" s="1"/>
  <c r="Z165" i="19" s="1"/>
  <c r="AA165" i="19" s="1"/>
  <c r="AB165" i="19" s="1"/>
  <c r="AC165" i="19" s="1"/>
  <c r="AD165" i="19" s="1"/>
  <c r="AF165" i="19" s="1"/>
  <c r="AH165" i="19" s="1"/>
  <c r="AJ165" i="19" s="1"/>
  <c r="AK165" i="19" s="1"/>
  <c r="AL165" i="19" s="1"/>
  <c r="AM165" i="19" s="1"/>
  <c r="AO165" i="19" s="1"/>
  <c r="AP165" i="19" s="1"/>
  <c r="AQ165" i="19" s="1"/>
  <c r="AR165" i="19" s="1"/>
  <c r="AT165" i="19" s="1"/>
  <c r="AV165" i="19" s="1"/>
  <c r="AX165" i="19" s="1"/>
  <c r="AY165" i="19" s="1"/>
  <c r="AZ165" i="19" s="1"/>
  <c r="F163" i="19"/>
  <c r="K163" i="19" s="1"/>
  <c r="U162" i="19"/>
  <c r="W162" i="19" s="1"/>
  <c r="X162" i="19" s="1"/>
  <c r="Z162" i="19" s="1"/>
  <c r="AA162" i="19" s="1"/>
  <c r="AB162" i="19" s="1"/>
  <c r="AC162" i="19" s="1"/>
  <c r="AD162" i="19" s="1"/>
  <c r="AF162" i="19" s="1"/>
  <c r="AH162" i="19" s="1"/>
  <c r="AJ162" i="19" s="1"/>
  <c r="AK162" i="19" s="1"/>
  <c r="AL162" i="19" s="1"/>
  <c r="AM162" i="19" s="1"/>
  <c r="AO162" i="19" s="1"/>
  <c r="AP162" i="19" s="1"/>
  <c r="AQ162" i="19" s="1"/>
  <c r="AR162" i="19" s="1"/>
  <c r="AT162" i="19" s="1"/>
  <c r="AV162" i="19" s="1"/>
  <c r="AX162" i="19" s="1"/>
  <c r="AY162" i="19" s="1"/>
  <c r="AZ162" i="19" s="1"/>
  <c r="F161" i="19"/>
  <c r="K161" i="19" s="1"/>
  <c r="U160" i="19"/>
  <c r="W160" i="19" s="1"/>
  <c r="X160" i="19" s="1"/>
  <c r="Z160" i="19" s="1"/>
  <c r="AA160" i="19" s="1"/>
  <c r="AB160" i="19" s="1"/>
  <c r="AC160" i="19" s="1"/>
  <c r="AD160" i="19" s="1"/>
  <c r="AF160" i="19" s="1"/>
  <c r="AH160" i="19" s="1"/>
  <c r="AJ160" i="19" s="1"/>
  <c r="AK160" i="19" s="1"/>
  <c r="AL160" i="19" s="1"/>
  <c r="AM160" i="19" s="1"/>
  <c r="AO160" i="19" s="1"/>
  <c r="AP160" i="19" s="1"/>
  <c r="AQ160" i="19" s="1"/>
  <c r="AR160" i="19" s="1"/>
  <c r="AT160" i="19" s="1"/>
  <c r="AV160" i="19" s="1"/>
  <c r="AX160" i="19" s="1"/>
  <c r="AY160" i="19" s="1"/>
  <c r="AZ160" i="19" s="1"/>
  <c r="F143" i="19"/>
  <c r="K143" i="19" s="1"/>
  <c r="U140" i="19"/>
  <c r="W140" i="19" s="1"/>
  <c r="X140" i="19" s="1"/>
  <c r="Z140" i="19" s="1"/>
  <c r="AA140" i="19" s="1"/>
  <c r="AB140" i="19" s="1"/>
  <c r="AC140" i="19" s="1"/>
  <c r="AD140" i="19" s="1"/>
  <c r="AF140" i="19" s="1"/>
  <c r="AH140" i="19" s="1"/>
  <c r="AJ140" i="19" s="1"/>
  <c r="AK140" i="19" s="1"/>
  <c r="AL140" i="19" s="1"/>
  <c r="AM140" i="19" s="1"/>
  <c r="AO140" i="19" s="1"/>
  <c r="AP140" i="19" s="1"/>
  <c r="AQ140" i="19" s="1"/>
  <c r="AR140" i="19" s="1"/>
  <c r="AT140" i="19" s="1"/>
  <c r="AV140" i="19" s="1"/>
  <c r="AX140" i="19" s="1"/>
  <c r="AY140" i="19" s="1"/>
  <c r="AZ140" i="19" s="1"/>
  <c r="BD137" i="19"/>
  <c r="BC137" i="19"/>
  <c r="F145" i="19"/>
  <c r="K145" i="19" s="1"/>
  <c r="U142" i="19"/>
  <c r="W142" i="19" s="1"/>
  <c r="X142" i="19" s="1"/>
  <c r="Z142" i="19" s="1"/>
  <c r="AA142" i="19" s="1"/>
  <c r="AB142" i="19" s="1"/>
  <c r="AC142" i="19" s="1"/>
  <c r="AD142" i="19" s="1"/>
  <c r="AF142" i="19" s="1"/>
  <c r="AH142" i="19" s="1"/>
  <c r="AJ142" i="19" s="1"/>
  <c r="AK142" i="19" s="1"/>
  <c r="AL142" i="19" s="1"/>
  <c r="AM142" i="19" s="1"/>
  <c r="AO142" i="19" s="1"/>
  <c r="AP142" i="19" s="1"/>
  <c r="AQ142" i="19" s="1"/>
  <c r="AR142" i="19" s="1"/>
  <c r="AT142" i="19" s="1"/>
  <c r="AV142" i="19" s="1"/>
  <c r="AX142" i="19" s="1"/>
  <c r="AY142" i="19" s="1"/>
  <c r="AZ142" i="19" s="1"/>
  <c r="BD139" i="19"/>
  <c r="BC139" i="19"/>
  <c r="F158" i="3"/>
  <c r="K158" i="3" s="1"/>
  <c r="U156" i="3"/>
  <c r="W156" i="3" s="1"/>
  <c r="X156" i="3" s="1"/>
  <c r="Z156" i="3" s="1"/>
  <c r="AA156" i="3" s="1"/>
  <c r="AB156" i="3" s="1"/>
  <c r="AC156" i="3" s="1"/>
  <c r="AD156" i="3" s="1"/>
  <c r="AF156" i="3" s="1"/>
  <c r="AH156" i="3" s="1"/>
  <c r="AJ156" i="3" s="1"/>
  <c r="AK156" i="3" s="1"/>
  <c r="AL156" i="3" s="1"/>
  <c r="AM156" i="3" s="1"/>
  <c r="AO156" i="3" s="1"/>
  <c r="AP156" i="3" s="1"/>
  <c r="AQ156" i="3" s="1"/>
  <c r="AR156" i="3" s="1"/>
  <c r="AT156" i="3" s="1"/>
  <c r="AV156" i="3" s="1"/>
  <c r="AX156" i="3" s="1"/>
  <c r="AY156" i="3" s="1"/>
  <c r="AZ156" i="3" s="1"/>
  <c r="F154" i="3"/>
  <c r="K154" i="3" s="1"/>
  <c r="U153" i="3"/>
  <c r="W153" i="3" s="1"/>
  <c r="X153" i="3" s="1"/>
  <c r="Z153" i="3" s="1"/>
  <c r="AA153" i="3" s="1"/>
  <c r="AB153" i="3" s="1"/>
  <c r="AC153" i="3" s="1"/>
  <c r="AD153" i="3" s="1"/>
  <c r="AF153" i="3" s="1"/>
  <c r="AH153" i="3" s="1"/>
  <c r="AJ153" i="3" s="1"/>
  <c r="AK153" i="3" s="1"/>
  <c r="AL153" i="3" s="1"/>
  <c r="AM153" i="3" s="1"/>
  <c r="AO153" i="3" s="1"/>
  <c r="AP153" i="3" s="1"/>
  <c r="AQ153" i="3" s="1"/>
  <c r="AR153" i="3" s="1"/>
  <c r="AT153" i="3" s="1"/>
  <c r="AV153" i="3" s="1"/>
  <c r="AX153" i="3" s="1"/>
  <c r="AY153" i="3" s="1"/>
  <c r="AZ153" i="3" s="1"/>
  <c r="F152" i="3"/>
  <c r="K152" i="3" s="1"/>
  <c r="U151" i="3"/>
  <c r="W151" i="3" s="1"/>
  <c r="X151" i="3" s="1"/>
  <c r="Z151" i="3" s="1"/>
  <c r="AA151" i="3" s="1"/>
  <c r="AB151" i="3" s="1"/>
  <c r="AC151" i="3" s="1"/>
  <c r="AD151" i="3" s="1"/>
  <c r="AF151" i="3" s="1"/>
  <c r="AH151" i="3" s="1"/>
  <c r="AJ151" i="3" s="1"/>
  <c r="AK151" i="3" s="1"/>
  <c r="AL151" i="3" s="1"/>
  <c r="AM151" i="3" s="1"/>
  <c r="AO151" i="3" s="1"/>
  <c r="AP151" i="3" s="1"/>
  <c r="AQ151" i="3" s="1"/>
  <c r="AR151" i="3" s="1"/>
  <c r="AT151" i="3" s="1"/>
  <c r="AV151" i="3" s="1"/>
  <c r="AX151" i="3" s="1"/>
  <c r="AY151" i="3" s="1"/>
  <c r="AZ151" i="3" s="1"/>
  <c r="F128" i="3"/>
  <c r="K128" i="3" s="1"/>
  <c r="U125" i="3"/>
  <c r="W125" i="3" s="1"/>
  <c r="X125" i="3" s="1"/>
  <c r="Z125" i="3" s="1"/>
  <c r="AA125" i="3" s="1"/>
  <c r="AB125" i="3" s="1"/>
  <c r="AC125" i="3" s="1"/>
  <c r="AD125" i="3" s="1"/>
  <c r="AF125" i="3" s="1"/>
  <c r="AH125" i="3" s="1"/>
  <c r="AJ125" i="3" s="1"/>
  <c r="AK125" i="3" s="1"/>
  <c r="AL125" i="3" s="1"/>
  <c r="AM125" i="3" s="1"/>
  <c r="AO125" i="3" s="1"/>
  <c r="AP125" i="3" s="1"/>
  <c r="AQ125" i="3" s="1"/>
  <c r="AR125" i="3" s="1"/>
  <c r="AT125" i="3" s="1"/>
  <c r="AV125" i="3" s="1"/>
  <c r="AX125" i="3" s="1"/>
  <c r="AY125" i="3" s="1"/>
  <c r="AZ125" i="3" s="1"/>
  <c r="BD122" i="3"/>
  <c r="BC122" i="3"/>
  <c r="F130" i="3"/>
  <c r="K130" i="3" s="1"/>
  <c r="U127" i="3"/>
  <c r="W127" i="3" s="1"/>
  <c r="X127" i="3" s="1"/>
  <c r="Z127" i="3" s="1"/>
  <c r="AA127" i="3" s="1"/>
  <c r="AB127" i="3" s="1"/>
  <c r="AC127" i="3" s="1"/>
  <c r="AD127" i="3" s="1"/>
  <c r="AF127" i="3" s="1"/>
  <c r="AH127" i="3" s="1"/>
  <c r="AJ127" i="3" s="1"/>
  <c r="AK127" i="3" s="1"/>
  <c r="AL127" i="3" s="1"/>
  <c r="AM127" i="3" s="1"/>
  <c r="AO127" i="3" s="1"/>
  <c r="AP127" i="3" s="1"/>
  <c r="AQ127" i="3" s="1"/>
  <c r="AR127" i="3" s="1"/>
  <c r="AT127" i="3" s="1"/>
  <c r="AV127" i="3" s="1"/>
  <c r="AX127" i="3" s="1"/>
  <c r="AY127" i="3" s="1"/>
  <c r="AZ127" i="3" s="1"/>
  <c r="BD124" i="3"/>
  <c r="BC124" i="3"/>
  <c r="F152" i="15"/>
  <c r="J152" i="15" s="1"/>
  <c r="S150" i="15"/>
  <c r="U150" i="15" s="1"/>
  <c r="V150" i="15" s="1"/>
  <c r="X150" i="15" s="1"/>
  <c r="Y150" i="15" s="1"/>
  <c r="Z150" i="15" s="1"/>
  <c r="AA150" i="15" s="1"/>
  <c r="AB150" i="15" s="1"/>
  <c r="AD150" i="15" s="1"/>
  <c r="AF150" i="15" s="1"/>
  <c r="AH150" i="15" s="1"/>
  <c r="AI150" i="15" s="1"/>
  <c r="AJ150" i="15" s="1"/>
  <c r="AK150" i="15" s="1"/>
  <c r="AM150" i="15" s="1"/>
  <c r="AN150" i="15" s="1"/>
  <c r="AO150" i="15" s="1"/>
  <c r="AP150" i="15" s="1"/>
  <c r="AR150" i="15" s="1"/>
  <c r="AT150" i="15" s="1"/>
  <c r="AV150" i="15" s="1"/>
  <c r="AW150" i="15" s="1"/>
  <c r="AX150" i="15" s="1"/>
  <c r="F148" i="15"/>
  <c r="J148" i="15" s="1"/>
  <c r="S147" i="15"/>
  <c r="U147" i="15" s="1"/>
  <c r="V147" i="15" s="1"/>
  <c r="X147" i="15" s="1"/>
  <c r="Y147" i="15" s="1"/>
  <c r="Z147" i="15" s="1"/>
  <c r="AA147" i="15" s="1"/>
  <c r="AB147" i="15" s="1"/>
  <c r="AD147" i="15" s="1"/>
  <c r="AF147" i="15" s="1"/>
  <c r="AH147" i="15" s="1"/>
  <c r="AI147" i="15" s="1"/>
  <c r="AJ147" i="15" s="1"/>
  <c r="AK147" i="15" s="1"/>
  <c r="AM147" i="15" s="1"/>
  <c r="AN147" i="15" s="1"/>
  <c r="AO147" i="15" s="1"/>
  <c r="AP147" i="15" s="1"/>
  <c r="AR147" i="15" s="1"/>
  <c r="AT147" i="15" s="1"/>
  <c r="AV147" i="15" s="1"/>
  <c r="AW147" i="15" s="1"/>
  <c r="AX147" i="15" s="1"/>
  <c r="J146" i="15"/>
  <c r="S145" i="15"/>
  <c r="U145" i="15" s="1"/>
  <c r="V145" i="15" s="1"/>
  <c r="X145" i="15" s="1"/>
  <c r="Y145" i="15" s="1"/>
  <c r="Z145" i="15" s="1"/>
  <c r="AA145" i="15" s="1"/>
  <c r="AB145" i="15" s="1"/>
  <c r="AD145" i="15" s="1"/>
  <c r="AF145" i="15" s="1"/>
  <c r="AH145" i="15" s="1"/>
  <c r="AI145" i="15" s="1"/>
  <c r="AJ145" i="15" s="1"/>
  <c r="AK145" i="15" s="1"/>
  <c r="AM145" i="15" s="1"/>
  <c r="AN145" i="15" s="1"/>
  <c r="AO145" i="15" s="1"/>
  <c r="AP145" i="15" s="1"/>
  <c r="AR145" i="15" s="1"/>
  <c r="AT145" i="15" s="1"/>
  <c r="AV145" i="15" s="1"/>
  <c r="AW145" i="15" s="1"/>
  <c r="AX145" i="15" s="1"/>
  <c r="F128" i="15"/>
  <c r="J128" i="15" s="1"/>
  <c r="S125" i="15"/>
  <c r="U125" i="15" s="1"/>
  <c r="V125" i="15" s="1"/>
  <c r="X125" i="15" s="1"/>
  <c r="Y125" i="15" s="1"/>
  <c r="Z125" i="15" s="1"/>
  <c r="AA125" i="15" s="1"/>
  <c r="AB125" i="15" s="1"/>
  <c r="AD125" i="15" s="1"/>
  <c r="AF125" i="15" s="1"/>
  <c r="AH125" i="15" s="1"/>
  <c r="AI125" i="15" s="1"/>
  <c r="AJ125" i="15" s="1"/>
  <c r="AK125" i="15" s="1"/>
  <c r="AM125" i="15" s="1"/>
  <c r="AN125" i="15" s="1"/>
  <c r="AO125" i="15" s="1"/>
  <c r="AP125" i="15" s="1"/>
  <c r="AR125" i="15" s="1"/>
  <c r="AT125" i="15" s="1"/>
  <c r="AV125" i="15" s="1"/>
  <c r="AW125" i="15" s="1"/>
  <c r="AX125" i="15" s="1"/>
  <c r="BB122" i="15"/>
  <c r="BA122" i="15"/>
  <c r="F130" i="15"/>
  <c r="J130" i="15" s="1"/>
  <c r="S127" i="15"/>
  <c r="U127" i="15" s="1"/>
  <c r="V127" i="15" s="1"/>
  <c r="X127" i="15" s="1"/>
  <c r="Y127" i="15" s="1"/>
  <c r="Z127" i="15" s="1"/>
  <c r="AA127" i="15" s="1"/>
  <c r="AB127" i="15" s="1"/>
  <c r="AD127" i="15" s="1"/>
  <c r="AF127" i="15" s="1"/>
  <c r="AH127" i="15" s="1"/>
  <c r="AI127" i="15" s="1"/>
  <c r="AJ127" i="15" s="1"/>
  <c r="AK127" i="15" s="1"/>
  <c r="AM127" i="15" s="1"/>
  <c r="AN127" i="15" s="1"/>
  <c r="AO127" i="15" s="1"/>
  <c r="AP127" i="15" s="1"/>
  <c r="AR127" i="15" s="1"/>
  <c r="AT127" i="15" s="1"/>
  <c r="AV127" i="15" s="1"/>
  <c r="AW127" i="15" s="1"/>
  <c r="AX127" i="15" s="1"/>
  <c r="BB124" i="15"/>
  <c r="BA124" i="15"/>
  <c r="AX147" i="14"/>
  <c r="AY147" i="14"/>
  <c r="AY152" i="14"/>
  <c r="AX152" i="14"/>
  <c r="P148" i="14"/>
  <c r="O148" i="14"/>
  <c r="N148" i="14"/>
  <c r="AX145" i="14"/>
  <c r="AY145" i="14"/>
  <c r="F128" i="14"/>
  <c r="J128" i="14" s="1"/>
  <c r="R125" i="14"/>
  <c r="T125" i="14" s="1"/>
  <c r="U125" i="14" s="1"/>
  <c r="W125" i="14" s="1"/>
  <c r="X125" i="14" s="1"/>
  <c r="Y125" i="14" s="1"/>
  <c r="Z125" i="14" s="1"/>
  <c r="AA125" i="14" s="1"/>
  <c r="AC125" i="14" s="1"/>
  <c r="AE125" i="14" s="1"/>
  <c r="AG125" i="14" s="1"/>
  <c r="AH125" i="14" s="1"/>
  <c r="AI125" i="14" s="1"/>
  <c r="AJ125" i="14" s="1"/>
  <c r="AL125" i="14" s="1"/>
  <c r="AM125" i="14" s="1"/>
  <c r="AN125" i="14" s="1"/>
  <c r="AO125" i="14" s="1"/>
  <c r="AQ125" i="14" s="1"/>
  <c r="AS125" i="14" s="1"/>
  <c r="AU125" i="14" s="1"/>
  <c r="AV125" i="14" s="1"/>
  <c r="AW125" i="14" s="1"/>
  <c r="O158" i="14"/>
  <c r="P158" i="14"/>
  <c r="R158" i="14" s="1"/>
  <c r="T158" i="14" s="1"/>
  <c r="U158" i="14" s="1"/>
  <c r="W158" i="14" s="1"/>
  <c r="X158" i="14" s="1"/>
  <c r="Y158" i="14" s="1"/>
  <c r="Z158" i="14" s="1"/>
  <c r="AA158" i="14" s="1"/>
  <c r="AC158" i="14" s="1"/>
  <c r="AE158" i="14" s="1"/>
  <c r="AG158" i="14" s="1"/>
  <c r="AH158" i="14" s="1"/>
  <c r="AI158" i="14" s="1"/>
  <c r="AJ158" i="14" s="1"/>
  <c r="AL158" i="14" s="1"/>
  <c r="AM158" i="14" s="1"/>
  <c r="AN158" i="14" s="1"/>
  <c r="AO158" i="14" s="1"/>
  <c r="AQ158" i="14" s="1"/>
  <c r="AS158" i="14" s="1"/>
  <c r="AU158" i="14" s="1"/>
  <c r="AV158" i="14" s="1"/>
  <c r="AW158" i="14" s="1"/>
  <c r="N158" i="14"/>
  <c r="N146" i="14"/>
  <c r="P146" i="14"/>
  <c r="O146" i="14"/>
  <c r="BA127" i="14"/>
  <c r="AZ127" i="14"/>
  <c r="F134" i="14"/>
  <c r="J134" i="14" s="1"/>
  <c r="R130" i="14"/>
  <c r="T130" i="14" s="1"/>
  <c r="U130" i="14" s="1"/>
  <c r="W130" i="14" s="1"/>
  <c r="X130" i="14" s="1"/>
  <c r="Y130" i="14" s="1"/>
  <c r="Z130" i="14" s="1"/>
  <c r="AA130" i="14" s="1"/>
  <c r="AC130" i="14" s="1"/>
  <c r="AE130" i="14" s="1"/>
  <c r="AG130" i="14" s="1"/>
  <c r="AH130" i="14" s="1"/>
  <c r="AI130" i="14" s="1"/>
  <c r="AJ130" i="14" s="1"/>
  <c r="AL130" i="14" s="1"/>
  <c r="AM130" i="14" s="1"/>
  <c r="AN130" i="14" s="1"/>
  <c r="AO130" i="14" s="1"/>
  <c r="AQ130" i="14" s="1"/>
  <c r="AS130" i="14" s="1"/>
  <c r="AU130" i="14" s="1"/>
  <c r="AV130" i="14" s="1"/>
  <c r="AW130" i="14" s="1"/>
  <c r="AZ122" i="14"/>
  <c r="BA122" i="14"/>
  <c r="AL133" i="5"/>
  <c r="AN133" i="5" s="1"/>
  <c r="AP133" i="5" s="1"/>
  <c r="AQ133" i="5" s="1"/>
  <c r="AR133" i="5" s="1"/>
  <c r="AS133" i="5" s="1"/>
  <c r="AT133" i="5" s="1"/>
  <c r="N128" i="22" l="1"/>
  <c r="P128" i="22"/>
  <c r="O128" i="22"/>
  <c r="AY125" i="22"/>
  <c r="AX125" i="22"/>
  <c r="AX148" i="22"/>
  <c r="AY148" i="22"/>
  <c r="N156" i="22"/>
  <c r="O156" i="22"/>
  <c r="P156" i="22"/>
  <c r="R156" i="22" s="1"/>
  <c r="T156" i="22" s="1"/>
  <c r="U156" i="22" s="1"/>
  <c r="W156" i="22" s="1"/>
  <c r="X156" i="22" s="1"/>
  <c r="Y156" i="22" s="1"/>
  <c r="Z156" i="22" s="1"/>
  <c r="AA156" i="22" s="1"/>
  <c r="AC156" i="22" s="1"/>
  <c r="AE156" i="22" s="1"/>
  <c r="AG156" i="22" s="1"/>
  <c r="AH156" i="22" s="1"/>
  <c r="AI156" i="22" s="1"/>
  <c r="AJ156" i="22" s="1"/>
  <c r="AL156" i="22" s="1"/>
  <c r="AM156" i="22" s="1"/>
  <c r="AN156" i="22" s="1"/>
  <c r="AO156" i="22" s="1"/>
  <c r="AQ156" i="22" s="1"/>
  <c r="AS156" i="22" s="1"/>
  <c r="AU156" i="22" s="1"/>
  <c r="AV156" i="22" s="1"/>
  <c r="AW156" i="22" s="1"/>
  <c r="R152" i="22"/>
  <c r="T152" i="22" s="1"/>
  <c r="U152" i="22" s="1"/>
  <c r="W152" i="22" s="1"/>
  <c r="X152" i="22" s="1"/>
  <c r="Y152" i="22" s="1"/>
  <c r="Z152" i="22" s="1"/>
  <c r="AA152" i="22" s="1"/>
  <c r="AC152" i="22" s="1"/>
  <c r="AE152" i="22" s="1"/>
  <c r="AG152" i="22" s="1"/>
  <c r="AH152" i="22" s="1"/>
  <c r="AI152" i="22" s="1"/>
  <c r="AJ152" i="22" s="1"/>
  <c r="AL152" i="22" s="1"/>
  <c r="AM152" i="22" s="1"/>
  <c r="AN152" i="22" s="1"/>
  <c r="AO152" i="22" s="1"/>
  <c r="AQ152" i="22" s="1"/>
  <c r="AS152" i="22" s="1"/>
  <c r="AU152" i="22" s="1"/>
  <c r="AV152" i="22" s="1"/>
  <c r="AW152" i="22" s="1"/>
  <c r="F158" i="22"/>
  <c r="J158" i="22" s="1"/>
  <c r="AZ150" i="21"/>
  <c r="BA150" i="21"/>
  <c r="O152" i="21"/>
  <c r="N152" i="21"/>
  <c r="P152" i="21"/>
  <c r="P148" i="21"/>
  <c r="N148" i="21"/>
  <c r="O148" i="21"/>
  <c r="AZ147" i="21"/>
  <c r="BA147" i="21"/>
  <c r="P146" i="21"/>
  <c r="N146" i="21"/>
  <c r="O146" i="21"/>
  <c r="BA145" i="21"/>
  <c r="AZ145" i="21"/>
  <c r="P128" i="21"/>
  <c r="N128" i="21"/>
  <c r="O128" i="21"/>
  <c r="BA125" i="21"/>
  <c r="AZ125" i="21"/>
  <c r="O130" i="21"/>
  <c r="P130" i="21"/>
  <c r="N130" i="21"/>
  <c r="BA127" i="21"/>
  <c r="AZ127" i="21"/>
  <c r="BB142" i="19"/>
  <c r="BA142" i="19"/>
  <c r="Q145" i="19"/>
  <c r="P145" i="19"/>
  <c r="O145" i="19"/>
  <c r="BB140" i="19"/>
  <c r="BA140" i="19"/>
  <c r="Q143" i="19"/>
  <c r="P143" i="19"/>
  <c r="O143" i="19"/>
  <c r="BB160" i="19"/>
  <c r="BA160" i="19"/>
  <c r="Q161" i="19"/>
  <c r="P161" i="19"/>
  <c r="O161" i="19"/>
  <c r="BB162" i="19"/>
  <c r="BA162" i="19"/>
  <c r="Q163" i="19"/>
  <c r="P163" i="19"/>
  <c r="O163" i="19"/>
  <c r="BB165" i="19"/>
  <c r="BA165" i="19"/>
  <c r="Q167" i="19"/>
  <c r="P167" i="19"/>
  <c r="O167" i="19"/>
  <c r="BB127" i="3"/>
  <c r="BA127" i="3"/>
  <c r="Q130" i="3"/>
  <c r="P130" i="3"/>
  <c r="O130" i="3"/>
  <c r="BB125" i="3"/>
  <c r="BA125" i="3"/>
  <c r="Q128" i="3"/>
  <c r="P128" i="3"/>
  <c r="O128" i="3"/>
  <c r="BB151" i="3"/>
  <c r="BA151" i="3"/>
  <c r="Q152" i="3"/>
  <c r="P152" i="3"/>
  <c r="O152" i="3"/>
  <c r="BB153" i="3"/>
  <c r="BA153" i="3"/>
  <c r="Q154" i="3"/>
  <c r="P154" i="3"/>
  <c r="O154" i="3"/>
  <c r="BB156" i="3"/>
  <c r="BA156" i="3"/>
  <c r="Q158" i="3"/>
  <c r="P158" i="3"/>
  <c r="O158" i="3"/>
  <c r="AZ127" i="15"/>
  <c r="AY127" i="15"/>
  <c r="P130" i="15"/>
  <c r="O130" i="15"/>
  <c r="N130" i="15"/>
  <c r="AZ125" i="15"/>
  <c r="AY125" i="15"/>
  <c r="P128" i="15"/>
  <c r="O128" i="15"/>
  <c r="N128" i="15"/>
  <c r="AZ145" i="15"/>
  <c r="AY145" i="15"/>
  <c r="P146" i="15"/>
  <c r="O146" i="15"/>
  <c r="N146" i="15"/>
  <c r="AZ147" i="15"/>
  <c r="AY147" i="15"/>
  <c r="P148" i="15"/>
  <c r="O148" i="15"/>
  <c r="N148" i="15"/>
  <c r="AZ150" i="15"/>
  <c r="AY150" i="15"/>
  <c r="P152" i="15"/>
  <c r="O152" i="15"/>
  <c r="N152" i="15"/>
  <c r="P134" i="14"/>
  <c r="R134" i="14" s="1"/>
  <c r="T134" i="14" s="1"/>
  <c r="U134" i="14" s="1"/>
  <c r="W134" i="14" s="1"/>
  <c r="X134" i="14" s="1"/>
  <c r="Y134" i="14" s="1"/>
  <c r="Z134" i="14" s="1"/>
  <c r="AA134" i="14" s="1"/>
  <c r="AC134" i="14" s="1"/>
  <c r="AE134" i="14" s="1"/>
  <c r="AG134" i="14" s="1"/>
  <c r="AH134" i="14" s="1"/>
  <c r="AI134" i="14" s="1"/>
  <c r="AJ134" i="14" s="1"/>
  <c r="AL134" i="14" s="1"/>
  <c r="AM134" i="14" s="1"/>
  <c r="AN134" i="14" s="1"/>
  <c r="AO134" i="14" s="1"/>
  <c r="AQ134" i="14" s="1"/>
  <c r="AS134" i="14" s="1"/>
  <c r="AU134" i="14" s="1"/>
  <c r="AV134" i="14" s="1"/>
  <c r="AW134" i="14" s="1"/>
  <c r="O134" i="14"/>
  <c r="N134" i="14"/>
  <c r="F154" i="14"/>
  <c r="J154" i="14" s="1"/>
  <c r="R146" i="14"/>
  <c r="T146" i="14" s="1"/>
  <c r="U146" i="14" s="1"/>
  <c r="W146" i="14" s="1"/>
  <c r="X146" i="14" s="1"/>
  <c r="Y146" i="14" s="1"/>
  <c r="Z146" i="14" s="1"/>
  <c r="AA146" i="14" s="1"/>
  <c r="AC146" i="14" s="1"/>
  <c r="AE146" i="14" s="1"/>
  <c r="AG146" i="14" s="1"/>
  <c r="AH146" i="14" s="1"/>
  <c r="AI146" i="14" s="1"/>
  <c r="AJ146" i="14" s="1"/>
  <c r="AL146" i="14" s="1"/>
  <c r="AM146" i="14" s="1"/>
  <c r="AN146" i="14" s="1"/>
  <c r="AO146" i="14" s="1"/>
  <c r="AQ146" i="14" s="1"/>
  <c r="AS146" i="14" s="1"/>
  <c r="AU146" i="14" s="1"/>
  <c r="AV146" i="14" s="1"/>
  <c r="AW146" i="14" s="1"/>
  <c r="R148" i="14"/>
  <c r="T148" i="14" s="1"/>
  <c r="U148" i="14" s="1"/>
  <c r="W148" i="14" s="1"/>
  <c r="X148" i="14" s="1"/>
  <c r="Y148" i="14" s="1"/>
  <c r="Z148" i="14" s="1"/>
  <c r="AA148" i="14" s="1"/>
  <c r="AC148" i="14" s="1"/>
  <c r="AE148" i="14" s="1"/>
  <c r="AG148" i="14" s="1"/>
  <c r="AH148" i="14" s="1"/>
  <c r="AI148" i="14" s="1"/>
  <c r="AJ148" i="14" s="1"/>
  <c r="AL148" i="14" s="1"/>
  <c r="AM148" i="14" s="1"/>
  <c r="AN148" i="14" s="1"/>
  <c r="AO148" i="14" s="1"/>
  <c r="AQ148" i="14" s="1"/>
  <c r="AS148" i="14" s="1"/>
  <c r="AU148" i="14" s="1"/>
  <c r="AV148" i="14" s="1"/>
  <c r="AW148" i="14" s="1"/>
  <c r="F156" i="14"/>
  <c r="J156" i="14" s="1"/>
  <c r="P128" i="14"/>
  <c r="O128" i="14"/>
  <c r="N128" i="14"/>
  <c r="AY158" i="14"/>
  <c r="AX158" i="14"/>
  <c r="AY130" i="14"/>
  <c r="AX130" i="14"/>
  <c r="AY125" i="14"/>
  <c r="AX125" i="14"/>
  <c r="AV133" i="5"/>
  <c r="AU133" i="5"/>
  <c r="F131" i="22" l="1"/>
  <c r="J131" i="22" s="1"/>
  <c r="R128" i="22"/>
  <c r="T128" i="22" s="1"/>
  <c r="U128" i="22" s="1"/>
  <c r="W128" i="22" s="1"/>
  <c r="X128" i="22" s="1"/>
  <c r="Y128" i="22" s="1"/>
  <c r="Z128" i="22" s="1"/>
  <c r="AA128" i="22" s="1"/>
  <c r="AC128" i="22" s="1"/>
  <c r="AE128" i="22" s="1"/>
  <c r="AG128" i="22" s="1"/>
  <c r="AH128" i="22" s="1"/>
  <c r="AI128" i="22" s="1"/>
  <c r="AJ128" i="22" s="1"/>
  <c r="AL128" i="22" s="1"/>
  <c r="AM128" i="22" s="1"/>
  <c r="AN128" i="22" s="1"/>
  <c r="AO128" i="22" s="1"/>
  <c r="AQ128" i="22" s="1"/>
  <c r="AS128" i="22" s="1"/>
  <c r="AU128" i="22" s="1"/>
  <c r="AV128" i="22" s="1"/>
  <c r="AW128" i="22" s="1"/>
  <c r="BA125" i="22"/>
  <c r="AZ125" i="22"/>
  <c r="AX156" i="22"/>
  <c r="AY156" i="22"/>
  <c r="AX152" i="22"/>
  <c r="AY152" i="22"/>
  <c r="O158" i="22"/>
  <c r="P158" i="22"/>
  <c r="R158" i="22" s="1"/>
  <c r="T158" i="22" s="1"/>
  <c r="U158" i="22" s="1"/>
  <c r="W158" i="22" s="1"/>
  <c r="X158" i="22" s="1"/>
  <c r="Y158" i="22" s="1"/>
  <c r="Z158" i="22" s="1"/>
  <c r="AA158" i="22" s="1"/>
  <c r="AC158" i="22" s="1"/>
  <c r="AE158" i="22" s="1"/>
  <c r="AG158" i="22" s="1"/>
  <c r="AH158" i="22" s="1"/>
  <c r="AI158" i="22" s="1"/>
  <c r="AJ158" i="22" s="1"/>
  <c r="AL158" i="22" s="1"/>
  <c r="AM158" i="22" s="1"/>
  <c r="AN158" i="22" s="1"/>
  <c r="AO158" i="22" s="1"/>
  <c r="AQ158" i="22" s="1"/>
  <c r="AS158" i="22" s="1"/>
  <c r="AU158" i="22" s="1"/>
  <c r="AV158" i="22" s="1"/>
  <c r="AW158" i="22" s="1"/>
  <c r="N158" i="22"/>
  <c r="F158" i="21"/>
  <c r="J158" i="21" s="1"/>
  <c r="T152" i="21"/>
  <c r="V152" i="21" s="1"/>
  <c r="W152" i="21" s="1"/>
  <c r="Y152" i="21" s="1"/>
  <c r="Z152" i="21" s="1"/>
  <c r="AA152" i="21" s="1"/>
  <c r="AB152" i="21" s="1"/>
  <c r="AC152" i="21" s="1"/>
  <c r="AE152" i="21" s="1"/>
  <c r="AG152" i="21" s="1"/>
  <c r="AI152" i="21" s="1"/>
  <c r="AJ152" i="21" s="1"/>
  <c r="AK152" i="21" s="1"/>
  <c r="AL152" i="21" s="1"/>
  <c r="AN152" i="21" s="1"/>
  <c r="AO152" i="21" s="1"/>
  <c r="AP152" i="21" s="1"/>
  <c r="AQ152" i="21" s="1"/>
  <c r="AS152" i="21" s="1"/>
  <c r="AU152" i="21" s="1"/>
  <c r="AW152" i="21" s="1"/>
  <c r="AX152" i="21" s="1"/>
  <c r="AY152" i="21" s="1"/>
  <c r="T148" i="21"/>
  <c r="V148" i="21" s="1"/>
  <c r="W148" i="21" s="1"/>
  <c r="Y148" i="21" s="1"/>
  <c r="Z148" i="21" s="1"/>
  <c r="AA148" i="21" s="1"/>
  <c r="AB148" i="21" s="1"/>
  <c r="AC148" i="21" s="1"/>
  <c r="AE148" i="21" s="1"/>
  <c r="AG148" i="21" s="1"/>
  <c r="AI148" i="21" s="1"/>
  <c r="AJ148" i="21" s="1"/>
  <c r="AK148" i="21" s="1"/>
  <c r="AL148" i="21" s="1"/>
  <c r="AN148" i="21" s="1"/>
  <c r="AO148" i="21" s="1"/>
  <c r="AP148" i="21" s="1"/>
  <c r="AQ148" i="21" s="1"/>
  <c r="AS148" i="21" s="1"/>
  <c r="AU148" i="21" s="1"/>
  <c r="AW148" i="21" s="1"/>
  <c r="AX148" i="21" s="1"/>
  <c r="AY148" i="21" s="1"/>
  <c r="F156" i="21"/>
  <c r="J156" i="21" s="1"/>
  <c r="F154" i="21"/>
  <c r="J154" i="21" s="1"/>
  <c r="T146" i="21"/>
  <c r="V146" i="21" s="1"/>
  <c r="W146" i="21" s="1"/>
  <c r="Y146" i="21" s="1"/>
  <c r="Z146" i="21" s="1"/>
  <c r="AA146" i="21" s="1"/>
  <c r="AB146" i="21" s="1"/>
  <c r="AC146" i="21" s="1"/>
  <c r="AE146" i="21" s="1"/>
  <c r="AG146" i="21" s="1"/>
  <c r="AI146" i="21" s="1"/>
  <c r="AJ146" i="21" s="1"/>
  <c r="AK146" i="21" s="1"/>
  <c r="AL146" i="21" s="1"/>
  <c r="AN146" i="21" s="1"/>
  <c r="AO146" i="21" s="1"/>
  <c r="AP146" i="21" s="1"/>
  <c r="AQ146" i="21" s="1"/>
  <c r="AS146" i="21" s="1"/>
  <c r="AU146" i="21" s="1"/>
  <c r="AW146" i="21" s="1"/>
  <c r="AX146" i="21" s="1"/>
  <c r="AY146" i="21" s="1"/>
  <c r="T128" i="21"/>
  <c r="V128" i="21" s="1"/>
  <c r="W128" i="21" s="1"/>
  <c r="Y128" i="21" s="1"/>
  <c r="Z128" i="21" s="1"/>
  <c r="AA128" i="21" s="1"/>
  <c r="AB128" i="21" s="1"/>
  <c r="AC128" i="21" s="1"/>
  <c r="AE128" i="21" s="1"/>
  <c r="AG128" i="21" s="1"/>
  <c r="AI128" i="21" s="1"/>
  <c r="AJ128" i="21" s="1"/>
  <c r="AK128" i="21" s="1"/>
  <c r="AL128" i="21" s="1"/>
  <c r="AN128" i="21" s="1"/>
  <c r="AO128" i="21" s="1"/>
  <c r="AP128" i="21" s="1"/>
  <c r="AQ128" i="21" s="1"/>
  <c r="AS128" i="21" s="1"/>
  <c r="AU128" i="21" s="1"/>
  <c r="AW128" i="21" s="1"/>
  <c r="AX128" i="21" s="1"/>
  <c r="AY128" i="21" s="1"/>
  <c r="F131" i="21"/>
  <c r="J131" i="21" s="1"/>
  <c r="BB125" i="21"/>
  <c r="BC125" i="21"/>
  <c r="F134" i="21"/>
  <c r="J134" i="21" s="1"/>
  <c r="T130" i="21"/>
  <c r="V130" i="21" s="1"/>
  <c r="W130" i="21" s="1"/>
  <c r="Y130" i="21" s="1"/>
  <c r="Z130" i="21" s="1"/>
  <c r="AA130" i="21" s="1"/>
  <c r="AB130" i="21" s="1"/>
  <c r="AC130" i="21" s="1"/>
  <c r="AE130" i="21" s="1"/>
  <c r="AG130" i="21" s="1"/>
  <c r="AI130" i="21" s="1"/>
  <c r="AJ130" i="21" s="1"/>
  <c r="AK130" i="21" s="1"/>
  <c r="AL130" i="21" s="1"/>
  <c r="AN130" i="21" s="1"/>
  <c r="AO130" i="21" s="1"/>
  <c r="AP130" i="21" s="1"/>
  <c r="AQ130" i="21" s="1"/>
  <c r="AS130" i="21" s="1"/>
  <c r="AU130" i="21" s="1"/>
  <c r="AW130" i="21" s="1"/>
  <c r="AX130" i="21" s="1"/>
  <c r="AY130" i="21" s="1"/>
  <c r="BB127" i="21"/>
  <c r="BC127" i="21"/>
  <c r="F173" i="19"/>
  <c r="K173" i="19" s="1"/>
  <c r="U167" i="19"/>
  <c r="W167" i="19" s="1"/>
  <c r="X167" i="19" s="1"/>
  <c r="Z167" i="19" s="1"/>
  <c r="AA167" i="19" s="1"/>
  <c r="AB167" i="19" s="1"/>
  <c r="AC167" i="19" s="1"/>
  <c r="AD167" i="19" s="1"/>
  <c r="AF167" i="19" s="1"/>
  <c r="AH167" i="19" s="1"/>
  <c r="AJ167" i="19" s="1"/>
  <c r="AK167" i="19" s="1"/>
  <c r="AL167" i="19" s="1"/>
  <c r="AM167" i="19" s="1"/>
  <c r="AO167" i="19" s="1"/>
  <c r="AP167" i="19" s="1"/>
  <c r="AQ167" i="19" s="1"/>
  <c r="AR167" i="19" s="1"/>
  <c r="AT167" i="19" s="1"/>
  <c r="AV167" i="19" s="1"/>
  <c r="AX167" i="19" s="1"/>
  <c r="AY167" i="19" s="1"/>
  <c r="AZ167" i="19" s="1"/>
  <c r="F171" i="19"/>
  <c r="K171" i="19" s="1"/>
  <c r="U163" i="19"/>
  <c r="W163" i="19" s="1"/>
  <c r="X163" i="19" s="1"/>
  <c r="Z163" i="19" s="1"/>
  <c r="AA163" i="19" s="1"/>
  <c r="AB163" i="19" s="1"/>
  <c r="AC163" i="19" s="1"/>
  <c r="AD163" i="19" s="1"/>
  <c r="AF163" i="19" s="1"/>
  <c r="AH163" i="19" s="1"/>
  <c r="AJ163" i="19" s="1"/>
  <c r="AK163" i="19" s="1"/>
  <c r="AL163" i="19" s="1"/>
  <c r="AM163" i="19" s="1"/>
  <c r="AO163" i="19" s="1"/>
  <c r="AP163" i="19" s="1"/>
  <c r="AQ163" i="19" s="1"/>
  <c r="AR163" i="19" s="1"/>
  <c r="AT163" i="19" s="1"/>
  <c r="AV163" i="19" s="1"/>
  <c r="AX163" i="19" s="1"/>
  <c r="AY163" i="19" s="1"/>
  <c r="AZ163" i="19" s="1"/>
  <c r="F169" i="19"/>
  <c r="K169" i="19" s="1"/>
  <c r="U161" i="19"/>
  <c r="W161" i="19" s="1"/>
  <c r="X161" i="19" s="1"/>
  <c r="Z161" i="19" s="1"/>
  <c r="AA161" i="19" s="1"/>
  <c r="AB161" i="19" s="1"/>
  <c r="AC161" i="19" s="1"/>
  <c r="AD161" i="19" s="1"/>
  <c r="AF161" i="19" s="1"/>
  <c r="AH161" i="19" s="1"/>
  <c r="AJ161" i="19" s="1"/>
  <c r="AK161" i="19" s="1"/>
  <c r="AL161" i="19" s="1"/>
  <c r="AM161" i="19" s="1"/>
  <c r="AO161" i="19" s="1"/>
  <c r="AP161" i="19" s="1"/>
  <c r="AQ161" i="19" s="1"/>
  <c r="AR161" i="19" s="1"/>
  <c r="AT161" i="19" s="1"/>
  <c r="AV161" i="19" s="1"/>
  <c r="AX161" i="19" s="1"/>
  <c r="AY161" i="19" s="1"/>
  <c r="AZ161" i="19" s="1"/>
  <c r="F146" i="19"/>
  <c r="K146" i="19" s="1"/>
  <c r="U143" i="19"/>
  <c r="W143" i="19" s="1"/>
  <c r="X143" i="19" s="1"/>
  <c r="Z143" i="19" s="1"/>
  <c r="AA143" i="19" s="1"/>
  <c r="AB143" i="19" s="1"/>
  <c r="AC143" i="19" s="1"/>
  <c r="AD143" i="19" s="1"/>
  <c r="AF143" i="19" s="1"/>
  <c r="AH143" i="19" s="1"/>
  <c r="AJ143" i="19" s="1"/>
  <c r="AK143" i="19" s="1"/>
  <c r="AL143" i="19" s="1"/>
  <c r="AM143" i="19" s="1"/>
  <c r="AO143" i="19" s="1"/>
  <c r="AP143" i="19" s="1"/>
  <c r="AQ143" i="19" s="1"/>
  <c r="AR143" i="19" s="1"/>
  <c r="AT143" i="19" s="1"/>
  <c r="AV143" i="19" s="1"/>
  <c r="AX143" i="19" s="1"/>
  <c r="AY143" i="19" s="1"/>
  <c r="AZ143" i="19" s="1"/>
  <c r="BD140" i="19"/>
  <c r="BC140" i="19"/>
  <c r="F149" i="19"/>
  <c r="K149" i="19" s="1"/>
  <c r="U145" i="19"/>
  <c r="W145" i="19" s="1"/>
  <c r="X145" i="19" s="1"/>
  <c r="Z145" i="19" s="1"/>
  <c r="AA145" i="19" s="1"/>
  <c r="AB145" i="19" s="1"/>
  <c r="AC145" i="19" s="1"/>
  <c r="AD145" i="19" s="1"/>
  <c r="AF145" i="19" s="1"/>
  <c r="AH145" i="19" s="1"/>
  <c r="AJ145" i="19" s="1"/>
  <c r="AK145" i="19" s="1"/>
  <c r="AL145" i="19" s="1"/>
  <c r="AM145" i="19" s="1"/>
  <c r="AO145" i="19" s="1"/>
  <c r="AP145" i="19" s="1"/>
  <c r="AQ145" i="19" s="1"/>
  <c r="AR145" i="19" s="1"/>
  <c r="AT145" i="19" s="1"/>
  <c r="AV145" i="19" s="1"/>
  <c r="AX145" i="19" s="1"/>
  <c r="AY145" i="19" s="1"/>
  <c r="AZ145" i="19" s="1"/>
  <c r="BD142" i="19"/>
  <c r="BC142" i="19"/>
  <c r="F164" i="3"/>
  <c r="K164" i="3" s="1"/>
  <c r="U158" i="3"/>
  <c r="W158" i="3" s="1"/>
  <c r="X158" i="3" s="1"/>
  <c r="Z158" i="3" s="1"/>
  <c r="AA158" i="3" s="1"/>
  <c r="AB158" i="3" s="1"/>
  <c r="AC158" i="3" s="1"/>
  <c r="AD158" i="3" s="1"/>
  <c r="AF158" i="3" s="1"/>
  <c r="AH158" i="3" s="1"/>
  <c r="AJ158" i="3" s="1"/>
  <c r="AK158" i="3" s="1"/>
  <c r="AL158" i="3" s="1"/>
  <c r="AM158" i="3" s="1"/>
  <c r="AO158" i="3" s="1"/>
  <c r="AP158" i="3" s="1"/>
  <c r="AQ158" i="3" s="1"/>
  <c r="AR158" i="3" s="1"/>
  <c r="AT158" i="3" s="1"/>
  <c r="AV158" i="3" s="1"/>
  <c r="AX158" i="3" s="1"/>
  <c r="AY158" i="3" s="1"/>
  <c r="AZ158" i="3" s="1"/>
  <c r="F162" i="3"/>
  <c r="K162" i="3" s="1"/>
  <c r="U154" i="3"/>
  <c r="W154" i="3" s="1"/>
  <c r="X154" i="3" s="1"/>
  <c r="Z154" i="3" s="1"/>
  <c r="AA154" i="3" s="1"/>
  <c r="AB154" i="3" s="1"/>
  <c r="AC154" i="3" s="1"/>
  <c r="AD154" i="3" s="1"/>
  <c r="AF154" i="3" s="1"/>
  <c r="AH154" i="3" s="1"/>
  <c r="AJ154" i="3" s="1"/>
  <c r="AK154" i="3" s="1"/>
  <c r="AL154" i="3" s="1"/>
  <c r="AM154" i="3" s="1"/>
  <c r="AO154" i="3" s="1"/>
  <c r="AP154" i="3" s="1"/>
  <c r="AQ154" i="3" s="1"/>
  <c r="AR154" i="3" s="1"/>
  <c r="AT154" i="3" s="1"/>
  <c r="AV154" i="3" s="1"/>
  <c r="AX154" i="3" s="1"/>
  <c r="AY154" i="3" s="1"/>
  <c r="AZ154" i="3" s="1"/>
  <c r="F160" i="3"/>
  <c r="K160" i="3" s="1"/>
  <c r="U152" i="3"/>
  <c r="W152" i="3" s="1"/>
  <c r="X152" i="3" s="1"/>
  <c r="Z152" i="3" s="1"/>
  <c r="AA152" i="3" s="1"/>
  <c r="AB152" i="3" s="1"/>
  <c r="AC152" i="3" s="1"/>
  <c r="AD152" i="3" s="1"/>
  <c r="AF152" i="3" s="1"/>
  <c r="AH152" i="3" s="1"/>
  <c r="AJ152" i="3" s="1"/>
  <c r="AK152" i="3" s="1"/>
  <c r="AL152" i="3" s="1"/>
  <c r="AM152" i="3" s="1"/>
  <c r="AO152" i="3" s="1"/>
  <c r="AP152" i="3" s="1"/>
  <c r="AQ152" i="3" s="1"/>
  <c r="AR152" i="3" s="1"/>
  <c r="AT152" i="3" s="1"/>
  <c r="AV152" i="3" s="1"/>
  <c r="AX152" i="3" s="1"/>
  <c r="AY152" i="3" s="1"/>
  <c r="AZ152" i="3" s="1"/>
  <c r="F131" i="3"/>
  <c r="K131" i="3" s="1"/>
  <c r="U128" i="3"/>
  <c r="W128" i="3" s="1"/>
  <c r="X128" i="3" s="1"/>
  <c r="Z128" i="3" s="1"/>
  <c r="AA128" i="3" s="1"/>
  <c r="AB128" i="3" s="1"/>
  <c r="AC128" i="3" s="1"/>
  <c r="AD128" i="3" s="1"/>
  <c r="AF128" i="3" s="1"/>
  <c r="AH128" i="3" s="1"/>
  <c r="AJ128" i="3" s="1"/>
  <c r="AK128" i="3" s="1"/>
  <c r="AL128" i="3" s="1"/>
  <c r="AM128" i="3" s="1"/>
  <c r="AO128" i="3" s="1"/>
  <c r="AP128" i="3" s="1"/>
  <c r="AQ128" i="3" s="1"/>
  <c r="AR128" i="3" s="1"/>
  <c r="AT128" i="3" s="1"/>
  <c r="AV128" i="3" s="1"/>
  <c r="AX128" i="3" s="1"/>
  <c r="AY128" i="3" s="1"/>
  <c r="AZ128" i="3" s="1"/>
  <c r="BD125" i="3"/>
  <c r="BC125" i="3"/>
  <c r="F134" i="3"/>
  <c r="K134" i="3" s="1"/>
  <c r="U130" i="3"/>
  <c r="W130" i="3" s="1"/>
  <c r="X130" i="3" s="1"/>
  <c r="Z130" i="3" s="1"/>
  <c r="AA130" i="3" s="1"/>
  <c r="AB130" i="3" s="1"/>
  <c r="AC130" i="3" s="1"/>
  <c r="AD130" i="3" s="1"/>
  <c r="AF130" i="3" s="1"/>
  <c r="AH130" i="3" s="1"/>
  <c r="AJ130" i="3" s="1"/>
  <c r="AK130" i="3" s="1"/>
  <c r="AL130" i="3" s="1"/>
  <c r="AM130" i="3" s="1"/>
  <c r="AO130" i="3" s="1"/>
  <c r="AP130" i="3" s="1"/>
  <c r="AQ130" i="3" s="1"/>
  <c r="AR130" i="3" s="1"/>
  <c r="AT130" i="3" s="1"/>
  <c r="AV130" i="3" s="1"/>
  <c r="AX130" i="3" s="1"/>
  <c r="AY130" i="3" s="1"/>
  <c r="AZ130" i="3" s="1"/>
  <c r="BD127" i="3"/>
  <c r="BC127" i="3"/>
  <c r="F158" i="15"/>
  <c r="J158" i="15" s="1"/>
  <c r="S152" i="15"/>
  <c r="U152" i="15" s="1"/>
  <c r="V152" i="15" s="1"/>
  <c r="X152" i="15" s="1"/>
  <c r="Y152" i="15" s="1"/>
  <c r="Z152" i="15" s="1"/>
  <c r="AA152" i="15" s="1"/>
  <c r="AB152" i="15" s="1"/>
  <c r="AD152" i="15" s="1"/>
  <c r="AF152" i="15" s="1"/>
  <c r="AH152" i="15" s="1"/>
  <c r="AI152" i="15" s="1"/>
  <c r="AJ152" i="15" s="1"/>
  <c r="AK152" i="15" s="1"/>
  <c r="AM152" i="15" s="1"/>
  <c r="AN152" i="15" s="1"/>
  <c r="AO152" i="15" s="1"/>
  <c r="AP152" i="15" s="1"/>
  <c r="AR152" i="15" s="1"/>
  <c r="AT152" i="15" s="1"/>
  <c r="AV152" i="15" s="1"/>
  <c r="AW152" i="15" s="1"/>
  <c r="AX152" i="15" s="1"/>
  <c r="F156" i="15"/>
  <c r="J156" i="15" s="1"/>
  <c r="S148" i="15"/>
  <c r="U148" i="15" s="1"/>
  <c r="V148" i="15" s="1"/>
  <c r="X148" i="15" s="1"/>
  <c r="Y148" i="15" s="1"/>
  <c r="Z148" i="15" s="1"/>
  <c r="AA148" i="15" s="1"/>
  <c r="AB148" i="15" s="1"/>
  <c r="AD148" i="15" s="1"/>
  <c r="AF148" i="15" s="1"/>
  <c r="AH148" i="15" s="1"/>
  <c r="AI148" i="15" s="1"/>
  <c r="AJ148" i="15" s="1"/>
  <c r="AK148" i="15" s="1"/>
  <c r="AM148" i="15" s="1"/>
  <c r="AN148" i="15" s="1"/>
  <c r="AO148" i="15" s="1"/>
  <c r="AP148" i="15" s="1"/>
  <c r="AR148" i="15" s="1"/>
  <c r="AT148" i="15" s="1"/>
  <c r="AV148" i="15" s="1"/>
  <c r="AW148" i="15" s="1"/>
  <c r="AX148" i="15" s="1"/>
  <c r="J154" i="15"/>
  <c r="S146" i="15"/>
  <c r="U146" i="15" s="1"/>
  <c r="V146" i="15" s="1"/>
  <c r="X146" i="15" s="1"/>
  <c r="Y146" i="15" s="1"/>
  <c r="Z146" i="15" s="1"/>
  <c r="AA146" i="15" s="1"/>
  <c r="AB146" i="15" s="1"/>
  <c r="AD146" i="15" s="1"/>
  <c r="AF146" i="15" s="1"/>
  <c r="AH146" i="15" s="1"/>
  <c r="AI146" i="15" s="1"/>
  <c r="AJ146" i="15" s="1"/>
  <c r="AK146" i="15" s="1"/>
  <c r="AM146" i="15" s="1"/>
  <c r="AN146" i="15" s="1"/>
  <c r="AO146" i="15" s="1"/>
  <c r="AP146" i="15" s="1"/>
  <c r="AR146" i="15" s="1"/>
  <c r="AT146" i="15" s="1"/>
  <c r="AV146" i="15" s="1"/>
  <c r="AW146" i="15" s="1"/>
  <c r="AX146" i="15" s="1"/>
  <c r="F131" i="15"/>
  <c r="J131" i="15" s="1"/>
  <c r="S128" i="15"/>
  <c r="U128" i="15" s="1"/>
  <c r="V128" i="15" s="1"/>
  <c r="X128" i="15" s="1"/>
  <c r="Y128" i="15" s="1"/>
  <c r="Z128" i="15" s="1"/>
  <c r="AA128" i="15" s="1"/>
  <c r="AB128" i="15" s="1"/>
  <c r="AD128" i="15" s="1"/>
  <c r="AF128" i="15" s="1"/>
  <c r="AH128" i="15" s="1"/>
  <c r="AI128" i="15" s="1"/>
  <c r="AJ128" i="15" s="1"/>
  <c r="AK128" i="15" s="1"/>
  <c r="AM128" i="15" s="1"/>
  <c r="AN128" i="15" s="1"/>
  <c r="AO128" i="15" s="1"/>
  <c r="AP128" i="15" s="1"/>
  <c r="AR128" i="15" s="1"/>
  <c r="AT128" i="15" s="1"/>
  <c r="AV128" i="15" s="1"/>
  <c r="AW128" i="15" s="1"/>
  <c r="AX128" i="15" s="1"/>
  <c r="BB125" i="15"/>
  <c r="BA125" i="15"/>
  <c r="F134" i="15"/>
  <c r="J134" i="15" s="1"/>
  <c r="S130" i="15"/>
  <c r="U130" i="15" s="1"/>
  <c r="V130" i="15" s="1"/>
  <c r="X130" i="15" s="1"/>
  <c r="Y130" i="15" s="1"/>
  <c r="Z130" i="15" s="1"/>
  <c r="AA130" i="15" s="1"/>
  <c r="AB130" i="15" s="1"/>
  <c r="AD130" i="15" s="1"/>
  <c r="AF130" i="15" s="1"/>
  <c r="AH130" i="15" s="1"/>
  <c r="AI130" i="15" s="1"/>
  <c r="AJ130" i="15" s="1"/>
  <c r="AK130" i="15" s="1"/>
  <c r="AM130" i="15" s="1"/>
  <c r="AN130" i="15" s="1"/>
  <c r="AO130" i="15" s="1"/>
  <c r="AP130" i="15" s="1"/>
  <c r="AR130" i="15" s="1"/>
  <c r="AT130" i="15" s="1"/>
  <c r="AV130" i="15" s="1"/>
  <c r="AW130" i="15" s="1"/>
  <c r="AX130" i="15" s="1"/>
  <c r="BB127" i="15"/>
  <c r="BA127" i="15"/>
  <c r="F131" i="14"/>
  <c r="J131" i="14" s="1"/>
  <c r="R128" i="14"/>
  <c r="T128" i="14" s="1"/>
  <c r="U128" i="14" s="1"/>
  <c r="W128" i="14" s="1"/>
  <c r="X128" i="14" s="1"/>
  <c r="Y128" i="14" s="1"/>
  <c r="Z128" i="14" s="1"/>
  <c r="AA128" i="14" s="1"/>
  <c r="AC128" i="14" s="1"/>
  <c r="AE128" i="14" s="1"/>
  <c r="AG128" i="14" s="1"/>
  <c r="AH128" i="14" s="1"/>
  <c r="AI128" i="14" s="1"/>
  <c r="AJ128" i="14" s="1"/>
  <c r="AL128" i="14" s="1"/>
  <c r="AM128" i="14" s="1"/>
  <c r="AN128" i="14" s="1"/>
  <c r="AO128" i="14" s="1"/>
  <c r="AQ128" i="14" s="1"/>
  <c r="AS128" i="14" s="1"/>
  <c r="AU128" i="14" s="1"/>
  <c r="AV128" i="14" s="1"/>
  <c r="AW128" i="14" s="1"/>
  <c r="N156" i="14"/>
  <c r="O156" i="14"/>
  <c r="P156" i="14"/>
  <c r="R156" i="14" s="1"/>
  <c r="T156" i="14" s="1"/>
  <c r="U156" i="14" s="1"/>
  <c r="W156" i="14" s="1"/>
  <c r="X156" i="14" s="1"/>
  <c r="Y156" i="14" s="1"/>
  <c r="Z156" i="14" s="1"/>
  <c r="AA156" i="14" s="1"/>
  <c r="AC156" i="14" s="1"/>
  <c r="AE156" i="14" s="1"/>
  <c r="AG156" i="14" s="1"/>
  <c r="AH156" i="14" s="1"/>
  <c r="AI156" i="14" s="1"/>
  <c r="AJ156" i="14" s="1"/>
  <c r="AL156" i="14" s="1"/>
  <c r="AM156" i="14" s="1"/>
  <c r="AN156" i="14" s="1"/>
  <c r="AO156" i="14" s="1"/>
  <c r="AQ156" i="14" s="1"/>
  <c r="AS156" i="14" s="1"/>
  <c r="AU156" i="14" s="1"/>
  <c r="AV156" i="14" s="1"/>
  <c r="AW156" i="14" s="1"/>
  <c r="AY148" i="14"/>
  <c r="AX148" i="14"/>
  <c r="BA125" i="14"/>
  <c r="AZ125" i="14"/>
  <c r="AX146" i="14"/>
  <c r="AY146" i="14"/>
  <c r="O154" i="14"/>
  <c r="N154" i="14"/>
  <c r="P154" i="14"/>
  <c r="R154" i="14" s="1"/>
  <c r="T154" i="14" s="1"/>
  <c r="U154" i="14" s="1"/>
  <c r="W154" i="14" s="1"/>
  <c r="X154" i="14" s="1"/>
  <c r="Y154" i="14" s="1"/>
  <c r="Z154" i="14" s="1"/>
  <c r="AA154" i="14" s="1"/>
  <c r="AC154" i="14" s="1"/>
  <c r="AE154" i="14" s="1"/>
  <c r="AG154" i="14" s="1"/>
  <c r="AH154" i="14" s="1"/>
  <c r="AI154" i="14" s="1"/>
  <c r="AJ154" i="14" s="1"/>
  <c r="AL154" i="14" s="1"/>
  <c r="AM154" i="14" s="1"/>
  <c r="AN154" i="14" s="1"/>
  <c r="AO154" i="14" s="1"/>
  <c r="AQ154" i="14" s="1"/>
  <c r="AS154" i="14" s="1"/>
  <c r="AU154" i="14" s="1"/>
  <c r="AV154" i="14" s="1"/>
  <c r="AW154" i="14" s="1"/>
  <c r="BA130" i="14"/>
  <c r="AZ130" i="14"/>
  <c r="AY134" i="14"/>
  <c r="AX134" i="14"/>
  <c r="O131" i="22" l="1"/>
  <c r="P131" i="22"/>
  <c r="N131" i="22"/>
  <c r="AY128" i="22"/>
  <c r="AX128" i="22"/>
  <c r="AX158" i="22"/>
  <c r="AY158" i="22"/>
  <c r="N158" i="21"/>
  <c r="O158" i="21"/>
  <c r="P158" i="21"/>
  <c r="T158" i="21" s="1"/>
  <c r="V158" i="21" s="1"/>
  <c r="W158" i="21" s="1"/>
  <c r="Y158" i="21" s="1"/>
  <c r="Z158" i="21" s="1"/>
  <c r="AA158" i="21" s="1"/>
  <c r="AB158" i="21" s="1"/>
  <c r="AC158" i="21" s="1"/>
  <c r="AE158" i="21" s="1"/>
  <c r="AG158" i="21" s="1"/>
  <c r="AI158" i="21" s="1"/>
  <c r="AJ158" i="21" s="1"/>
  <c r="AK158" i="21" s="1"/>
  <c r="AL158" i="21" s="1"/>
  <c r="AN158" i="21" s="1"/>
  <c r="AO158" i="21" s="1"/>
  <c r="AP158" i="21" s="1"/>
  <c r="AQ158" i="21" s="1"/>
  <c r="AS158" i="21" s="1"/>
  <c r="AU158" i="21" s="1"/>
  <c r="AW158" i="21" s="1"/>
  <c r="AX158" i="21" s="1"/>
  <c r="AY158" i="21" s="1"/>
  <c r="AZ152" i="21"/>
  <c r="BA152" i="21"/>
  <c r="BA148" i="21"/>
  <c r="AZ148" i="21"/>
  <c r="N156" i="21"/>
  <c r="O156" i="21"/>
  <c r="P156" i="21"/>
  <c r="T156" i="21" s="1"/>
  <c r="V156" i="21" s="1"/>
  <c r="W156" i="21" s="1"/>
  <c r="Y156" i="21" s="1"/>
  <c r="Z156" i="21" s="1"/>
  <c r="AA156" i="21" s="1"/>
  <c r="AB156" i="21" s="1"/>
  <c r="AC156" i="21" s="1"/>
  <c r="AE156" i="21" s="1"/>
  <c r="AG156" i="21" s="1"/>
  <c r="AI156" i="21" s="1"/>
  <c r="AJ156" i="21" s="1"/>
  <c r="AK156" i="21" s="1"/>
  <c r="AL156" i="21" s="1"/>
  <c r="AN156" i="21" s="1"/>
  <c r="AO156" i="21" s="1"/>
  <c r="AP156" i="21" s="1"/>
  <c r="AQ156" i="21" s="1"/>
  <c r="AS156" i="21" s="1"/>
  <c r="AU156" i="21" s="1"/>
  <c r="AW156" i="21" s="1"/>
  <c r="AX156" i="21" s="1"/>
  <c r="AY156" i="21" s="1"/>
  <c r="O154" i="21"/>
  <c r="N154" i="21"/>
  <c r="P154" i="21"/>
  <c r="T154" i="21" s="1"/>
  <c r="V154" i="21" s="1"/>
  <c r="W154" i="21" s="1"/>
  <c r="Y154" i="21" s="1"/>
  <c r="Z154" i="21" s="1"/>
  <c r="AA154" i="21" s="1"/>
  <c r="AB154" i="21" s="1"/>
  <c r="AC154" i="21" s="1"/>
  <c r="AE154" i="21" s="1"/>
  <c r="AG154" i="21" s="1"/>
  <c r="AI154" i="21" s="1"/>
  <c r="AJ154" i="21" s="1"/>
  <c r="AK154" i="21" s="1"/>
  <c r="AL154" i="21" s="1"/>
  <c r="AN154" i="21" s="1"/>
  <c r="AO154" i="21" s="1"/>
  <c r="AP154" i="21" s="1"/>
  <c r="AQ154" i="21" s="1"/>
  <c r="AS154" i="21" s="1"/>
  <c r="AU154" i="21" s="1"/>
  <c r="AW154" i="21" s="1"/>
  <c r="AX154" i="21" s="1"/>
  <c r="AY154" i="21" s="1"/>
  <c r="AZ146" i="21"/>
  <c r="BA146" i="21"/>
  <c r="AZ128" i="21"/>
  <c r="BA128" i="21"/>
  <c r="P131" i="21"/>
  <c r="N131" i="21"/>
  <c r="O131" i="21"/>
  <c r="P134" i="21"/>
  <c r="T134" i="21" s="1"/>
  <c r="V134" i="21" s="1"/>
  <c r="W134" i="21" s="1"/>
  <c r="Y134" i="21" s="1"/>
  <c r="Z134" i="21" s="1"/>
  <c r="AA134" i="21" s="1"/>
  <c r="AB134" i="21" s="1"/>
  <c r="AC134" i="21" s="1"/>
  <c r="AE134" i="21" s="1"/>
  <c r="AG134" i="21" s="1"/>
  <c r="AI134" i="21" s="1"/>
  <c r="AJ134" i="21" s="1"/>
  <c r="AK134" i="21" s="1"/>
  <c r="AL134" i="21" s="1"/>
  <c r="AN134" i="21" s="1"/>
  <c r="AO134" i="21" s="1"/>
  <c r="AP134" i="21" s="1"/>
  <c r="AQ134" i="21" s="1"/>
  <c r="AS134" i="21" s="1"/>
  <c r="AU134" i="21" s="1"/>
  <c r="AW134" i="21" s="1"/>
  <c r="AX134" i="21" s="1"/>
  <c r="AY134" i="21" s="1"/>
  <c r="O134" i="21"/>
  <c r="N134" i="21"/>
  <c r="AZ130" i="21"/>
  <c r="BA130" i="21"/>
  <c r="BB145" i="19"/>
  <c r="BA145" i="19"/>
  <c r="Q149" i="19"/>
  <c r="U149" i="19" s="1"/>
  <c r="W149" i="19" s="1"/>
  <c r="X149" i="19" s="1"/>
  <c r="Z149" i="19" s="1"/>
  <c r="AA149" i="19" s="1"/>
  <c r="AB149" i="19" s="1"/>
  <c r="AC149" i="19" s="1"/>
  <c r="AD149" i="19" s="1"/>
  <c r="AF149" i="19" s="1"/>
  <c r="AH149" i="19" s="1"/>
  <c r="AJ149" i="19" s="1"/>
  <c r="AK149" i="19" s="1"/>
  <c r="AL149" i="19" s="1"/>
  <c r="AM149" i="19" s="1"/>
  <c r="AO149" i="19" s="1"/>
  <c r="AP149" i="19" s="1"/>
  <c r="AQ149" i="19" s="1"/>
  <c r="AR149" i="19" s="1"/>
  <c r="AT149" i="19" s="1"/>
  <c r="AV149" i="19" s="1"/>
  <c r="AX149" i="19" s="1"/>
  <c r="AY149" i="19" s="1"/>
  <c r="AZ149" i="19" s="1"/>
  <c r="P149" i="19"/>
  <c r="O149" i="19"/>
  <c r="BB143" i="19"/>
  <c r="BA143" i="19"/>
  <c r="Q146" i="19"/>
  <c r="P146" i="19"/>
  <c r="O146" i="19"/>
  <c r="BB161" i="19"/>
  <c r="BA161" i="19"/>
  <c r="Q169" i="19"/>
  <c r="U169" i="19" s="1"/>
  <c r="W169" i="19" s="1"/>
  <c r="X169" i="19" s="1"/>
  <c r="Z169" i="19" s="1"/>
  <c r="AA169" i="19" s="1"/>
  <c r="AB169" i="19" s="1"/>
  <c r="AC169" i="19" s="1"/>
  <c r="AD169" i="19" s="1"/>
  <c r="AF169" i="19" s="1"/>
  <c r="AH169" i="19" s="1"/>
  <c r="AJ169" i="19" s="1"/>
  <c r="AK169" i="19" s="1"/>
  <c r="AL169" i="19" s="1"/>
  <c r="AM169" i="19" s="1"/>
  <c r="AO169" i="19" s="1"/>
  <c r="AP169" i="19" s="1"/>
  <c r="AQ169" i="19" s="1"/>
  <c r="AR169" i="19" s="1"/>
  <c r="AT169" i="19" s="1"/>
  <c r="AV169" i="19" s="1"/>
  <c r="AX169" i="19" s="1"/>
  <c r="AY169" i="19" s="1"/>
  <c r="AZ169" i="19" s="1"/>
  <c r="P169" i="19"/>
  <c r="O169" i="19"/>
  <c r="BB163" i="19"/>
  <c r="BA163" i="19"/>
  <c r="Q171" i="19"/>
  <c r="U171" i="19" s="1"/>
  <c r="W171" i="19" s="1"/>
  <c r="X171" i="19" s="1"/>
  <c r="Z171" i="19" s="1"/>
  <c r="AA171" i="19" s="1"/>
  <c r="AB171" i="19" s="1"/>
  <c r="AC171" i="19" s="1"/>
  <c r="AD171" i="19" s="1"/>
  <c r="AF171" i="19" s="1"/>
  <c r="AH171" i="19" s="1"/>
  <c r="AJ171" i="19" s="1"/>
  <c r="AK171" i="19" s="1"/>
  <c r="AL171" i="19" s="1"/>
  <c r="AM171" i="19" s="1"/>
  <c r="AO171" i="19" s="1"/>
  <c r="AP171" i="19" s="1"/>
  <c r="AQ171" i="19" s="1"/>
  <c r="AR171" i="19" s="1"/>
  <c r="AT171" i="19" s="1"/>
  <c r="AV171" i="19" s="1"/>
  <c r="AX171" i="19" s="1"/>
  <c r="AY171" i="19" s="1"/>
  <c r="AZ171" i="19" s="1"/>
  <c r="P171" i="19"/>
  <c r="O171" i="19"/>
  <c r="BB167" i="19"/>
  <c r="BA167" i="19"/>
  <c r="Q173" i="19"/>
  <c r="U173" i="19" s="1"/>
  <c r="W173" i="19" s="1"/>
  <c r="X173" i="19" s="1"/>
  <c r="Z173" i="19" s="1"/>
  <c r="AA173" i="19" s="1"/>
  <c r="AB173" i="19" s="1"/>
  <c r="AC173" i="19" s="1"/>
  <c r="AD173" i="19" s="1"/>
  <c r="AF173" i="19" s="1"/>
  <c r="AH173" i="19" s="1"/>
  <c r="AJ173" i="19" s="1"/>
  <c r="AK173" i="19" s="1"/>
  <c r="AL173" i="19" s="1"/>
  <c r="AM173" i="19" s="1"/>
  <c r="AO173" i="19" s="1"/>
  <c r="AP173" i="19" s="1"/>
  <c r="AQ173" i="19" s="1"/>
  <c r="AR173" i="19" s="1"/>
  <c r="AT173" i="19" s="1"/>
  <c r="AV173" i="19" s="1"/>
  <c r="AX173" i="19" s="1"/>
  <c r="AY173" i="19" s="1"/>
  <c r="AZ173" i="19" s="1"/>
  <c r="P173" i="19"/>
  <c r="O173" i="19"/>
  <c r="BB130" i="3"/>
  <c r="BA130" i="3"/>
  <c r="Q134" i="3"/>
  <c r="U134" i="3" s="1"/>
  <c r="W134" i="3" s="1"/>
  <c r="X134" i="3" s="1"/>
  <c r="Z134" i="3" s="1"/>
  <c r="AA134" i="3" s="1"/>
  <c r="AB134" i="3" s="1"/>
  <c r="AC134" i="3" s="1"/>
  <c r="AD134" i="3" s="1"/>
  <c r="AF134" i="3" s="1"/>
  <c r="AH134" i="3" s="1"/>
  <c r="AJ134" i="3" s="1"/>
  <c r="AK134" i="3" s="1"/>
  <c r="AL134" i="3" s="1"/>
  <c r="AM134" i="3" s="1"/>
  <c r="AO134" i="3" s="1"/>
  <c r="AP134" i="3" s="1"/>
  <c r="AQ134" i="3" s="1"/>
  <c r="AR134" i="3" s="1"/>
  <c r="AT134" i="3" s="1"/>
  <c r="AV134" i="3" s="1"/>
  <c r="AX134" i="3" s="1"/>
  <c r="AY134" i="3" s="1"/>
  <c r="AZ134" i="3" s="1"/>
  <c r="P134" i="3"/>
  <c r="O134" i="3"/>
  <c r="BB128" i="3"/>
  <c r="BA128" i="3"/>
  <c r="Q131" i="3"/>
  <c r="P131" i="3"/>
  <c r="O131" i="3"/>
  <c r="BB152" i="3"/>
  <c r="BA152" i="3"/>
  <c r="Q160" i="3"/>
  <c r="U160" i="3" s="1"/>
  <c r="W160" i="3" s="1"/>
  <c r="X160" i="3" s="1"/>
  <c r="Z160" i="3" s="1"/>
  <c r="AA160" i="3" s="1"/>
  <c r="AB160" i="3" s="1"/>
  <c r="AC160" i="3" s="1"/>
  <c r="AD160" i="3" s="1"/>
  <c r="AF160" i="3" s="1"/>
  <c r="AH160" i="3" s="1"/>
  <c r="AJ160" i="3" s="1"/>
  <c r="AK160" i="3" s="1"/>
  <c r="AL160" i="3" s="1"/>
  <c r="AM160" i="3" s="1"/>
  <c r="AO160" i="3" s="1"/>
  <c r="AP160" i="3" s="1"/>
  <c r="AQ160" i="3" s="1"/>
  <c r="AR160" i="3" s="1"/>
  <c r="AT160" i="3" s="1"/>
  <c r="AV160" i="3" s="1"/>
  <c r="AX160" i="3" s="1"/>
  <c r="AY160" i="3" s="1"/>
  <c r="AZ160" i="3" s="1"/>
  <c r="P160" i="3"/>
  <c r="O160" i="3"/>
  <c r="BB154" i="3"/>
  <c r="BA154" i="3"/>
  <c r="Q162" i="3"/>
  <c r="U162" i="3" s="1"/>
  <c r="W162" i="3" s="1"/>
  <c r="X162" i="3" s="1"/>
  <c r="Z162" i="3" s="1"/>
  <c r="AA162" i="3" s="1"/>
  <c r="AB162" i="3" s="1"/>
  <c r="AC162" i="3" s="1"/>
  <c r="AD162" i="3" s="1"/>
  <c r="AF162" i="3" s="1"/>
  <c r="AH162" i="3" s="1"/>
  <c r="AJ162" i="3" s="1"/>
  <c r="AK162" i="3" s="1"/>
  <c r="AL162" i="3" s="1"/>
  <c r="AM162" i="3" s="1"/>
  <c r="AO162" i="3" s="1"/>
  <c r="AP162" i="3" s="1"/>
  <c r="AQ162" i="3" s="1"/>
  <c r="AR162" i="3" s="1"/>
  <c r="AT162" i="3" s="1"/>
  <c r="AV162" i="3" s="1"/>
  <c r="AX162" i="3" s="1"/>
  <c r="AY162" i="3" s="1"/>
  <c r="AZ162" i="3" s="1"/>
  <c r="P162" i="3"/>
  <c r="O162" i="3"/>
  <c r="BB158" i="3"/>
  <c r="BA158" i="3"/>
  <c r="Q164" i="3"/>
  <c r="U164" i="3" s="1"/>
  <c r="W164" i="3" s="1"/>
  <c r="X164" i="3" s="1"/>
  <c r="Z164" i="3" s="1"/>
  <c r="AA164" i="3" s="1"/>
  <c r="AB164" i="3" s="1"/>
  <c r="AC164" i="3" s="1"/>
  <c r="AD164" i="3" s="1"/>
  <c r="AF164" i="3" s="1"/>
  <c r="AH164" i="3" s="1"/>
  <c r="AJ164" i="3" s="1"/>
  <c r="AK164" i="3" s="1"/>
  <c r="AL164" i="3" s="1"/>
  <c r="AM164" i="3" s="1"/>
  <c r="AO164" i="3" s="1"/>
  <c r="AP164" i="3" s="1"/>
  <c r="AQ164" i="3" s="1"/>
  <c r="AR164" i="3" s="1"/>
  <c r="AT164" i="3" s="1"/>
  <c r="AV164" i="3" s="1"/>
  <c r="AX164" i="3" s="1"/>
  <c r="AY164" i="3" s="1"/>
  <c r="AZ164" i="3" s="1"/>
  <c r="P164" i="3"/>
  <c r="O164" i="3"/>
  <c r="AZ130" i="15"/>
  <c r="AY130" i="15"/>
  <c r="P134" i="15"/>
  <c r="S134" i="15" s="1"/>
  <c r="U134" i="15" s="1"/>
  <c r="V134" i="15" s="1"/>
  <c r="X134" i="15" s="1"/>
  <c r="Y134" i="15" s="1"/>
  <c r="Z134" i="15" s="1"/>
  <c r="AA134" i="15" s="1"/>
  <c r="AB134" i="15" s="1"/>
  <c r="AD134" i="15" s="1"/>
  <c r="AF134" i="15" s="1"/>
  <c r="AH134" i="15" s="1"/>
  <c r="AI134" i="15" s="1"/>
  <c r="AJ134" i="15" s="1"/>
  <c r="AK134" i="15" s="1"/>
  <c r="AM134" i="15" s="1"/>
  <c r="AN134" i="15" s="1"/>
  <c r="AO134" i="15" s="1"/>
  <c r="AP134" i="15" s="1"/>
  <c r="AR134" i="15" s="1"/>
  <c r="AT134" i="15" s="1"/>
  <c r="AV134" i="15" s="1"/>
  <c r="AW134" i="15" s="1"/>
  <c r="AX134" i="15" s="1"/>
  <c r="O134" i="15"/>
  <c r="N134" i="15"/>
  <c r="AZ128" i="15"/>
  <c r="AY128" i="15"/>
  <c r="P131" i="15"/>
  <c r="O131" i="15"/>
  <c r="N131" i="15"/>
  <c r="AZ146" i="15"/>
  <c r="AY146" i="15"/>
  <c r="P154" i="15"/>
  <c r="S154" i="15" s="1"/>
  <c r="U154" i="15" s="1"/>
  <c r="V154" i="15" s="1"/>
  <c r="X154" i="15" s="1"/>
  <c r="Y154" i="15" s="1"/>
  <c r="Z154" i="15" s="1"/>
  <c r="AA154" i="15" s="1"/>
  <c r="AB154" i="15" s="1"/>
  <c r="AD154" i="15" s="1"/>
  <c r="AF154" i="15" s="1"/>
  <c r="AH154" i="15" s="1"/>
  <c r="AI154" i="15" s="1"/>
  <c r="AJ154" i="15" s="1"/>
  <c r="AK154" i="15" s="1"/>
  <c r="AM154" i="15" s="1"/>
  <c r="AN154" i="15" s="1"/>
  <c r="AO154" i="15" s="1"/>
  <c r="AP154" i="15" s="1"/>
  <c r="AR154" i="15" s="1"/>
  <c r="AT154" i="15" s="1"/>
  <c r="AV154" i="15" s="1"/>
  <c r="AW154" i="15" s="1"/>
  <c r="AX154" i="15" s="1"/>
  <c r="O154" i="15"/>
  <c r="N154" i="15"/>
  <c r="AZ148" i="15"/>
  <c r="AY148" i="15"/>
  <c r="P156" i="15"/>
  <c r="S156" i="15" s="1"/>
  <c r="U156" i="15" s="1"/>
  <c r="V156" i="15" s="1"/>
  <c r="X156" i="15" s="1"/>
  <c r="Y156" i="15" s="1"/>
  <c r="Z156" i="15" s="1"/>
  <c r="AA156" i="15" s="1"/>
  <c r="AB156" i="15" s="1"/>
  <c r="AD156" i="15" s="1"/>
  <c r="AF156" i="15" s="1"/>
  <c r="AH156" i="15" s="1"/>
  <c r="AI156" i="15" s="1"/>
  <c r="AJ156" i="15" s="1"/>
  <c r="AK156" i="15" s="1"/>
  <c r="AM156" i="15" s="1"/>
  <c r="AN156" i="15" s="1"/>
  <c r="AO156" i="15" s="1"/>
  <c r="AP156" i="15" s="1"/>
  <c r="AR156" i="15" s="1"/>
  <c r="AT156" i="15" s="1"/>
  <c r="AV156" i="15" s="1"/>
  <c r="AW156" i="15" s="1"/>
  <c r="AX156" i="15" s="1"/>
  <c r="O156" i="15"/>
  <c r="N156" i="15"/>
  <c r="AZ152" i="15"/>
  <c r="AY152" i="15"/>
  <c r="P158" i="15"/>
  <c r="S158" i="15" s="1"/>
  <c r="U158" i="15" s="1"/>
  <c r="V158" i="15" s="1"/>
  <c r="X158" i="15" s="1"/>
  <c r="Y158" i="15" s="1"/>
  <c r="Z158" i="15" s="1"/>
  <c r="AA158" i="15" s="1"/>
  <c r="AB158" i="15" s="1"/>
  <c r="AD158" i="15" s="1"/>
  <c r="AF158" i="15" s="1"/>
  <c r="AH158" i="15" s="1"/>
  <c r="AI158" i="15" s="1"/>
  <c r="AJ158" i="15" s="1"/>
  <c r="AK158" i="15" s="1"/>
  <c r="AM158" i="15" s="1"/>
  <c r="AN158" i="15" s="1"/>
  <c r="AO158" i="15" s="1"/>
  <c r="AP158" i="15" s="1"/>
  <c r="AR158" i="15" s="1"/>
  <c r="AT158" i="15" s="1"/>
  <c r="AV158" i="15" s="1"/>
  <c r="AW158" i="15" s="1"/>
  <c r="AX158" i="15" s="1"/>
  <c r="O158" i="15"/>
  <c r="N158" i="15"/>
  <c r="AZ134" i="14"/>
  <c r="BA134" i="14"/>
  <c r="AY156" i="14"/>
  <c r="AX156" i="14"/>
  <c r="AX154" i="14"/>
  <c r="AY154" i="14"/>
  <c r="AX128" i="14"/>
  <c r="AY128" i="14"/>
  <c r="N131" i="14"/>
  <c r="P131" i="14"/>
  <c r="O131" i="14"/>
  <c r="R131" i="22" l="1"/>
  <c r="T131" i="22" s="1"/>
  <c r="U131" i="22" s="1"/>
  <c r="W131" i="22" s="1"/>
  <c r="X131" i="22" s="1"/>
  <c r="Y131" i="22" s="1"/>
  <c r="Z131" i="22" s="1"/>
  <c r="AA131" i="22" s="1"/>
  <c r="AC131" i="22" s="1"/>
  <c r="AE131" i="22" s="1"/>
  <c r="AG131" i="22" s="1"/>
  <c r="AH131" i="22" s="1"/>
  <c r="AI131" i="22" s="1"/>
  <c r="AJ131" i="22" s="1"/>
  <c r="AL131" i="22" s="1"/>
  <c r="AM131" i="22" s="1"/>
  <c r="AN131" i="22" s="1"/>
  <c r="AO131" i="22" s="1"/>
  <c r="AQ131" i="22" s="1"/>
  <c r="AS131" i="22" s="1"/>
  <c r="AU131" i="22" s="1"/>
  <c r="AV131" i="22" s="1"/>
  <c r="AW131" i="22" s="1"/>
  <c r="F133" i="22"/>
  <c r="J133" i="22" s="1"/>
  <c r="BB128" i="22"/>
  <c r="BF128" i="22" s="1"/>
  <c r="BA128" i="22"/>
  <c r="AZ128" i="22"/>
  <c r="AZ158" i="21"/>
  <c r="BA158" i="21"/>
  <c r="AZ156" i="21"/>
  <c r="BA156" i="21"/>
  <c r="AZ154" i="21"/>
  <c r="BA154" i="21"/>
  <c r="BD128" i="21"/>
  <c r="BH128" i="21" s="1"/>
  <c r="BC128" i="21"/>
  <c r="BB128" i="21"/>
  <c r="T131" i="21"/>
  <c r="V131" i="21" s="1"/>
  <c r="W131" i="21" s="1"/>
  <c r="Y131" i="21" s="1"/>
  <c r="Z131" i="21" s="1"/>
  <c r="AA131" i="21" s="1"/>
  <c r="AB131" i="21" s="1"/>
  <c r="AC131" i="21" s="1"/>
  <c r="AE131" i="21" s="1"/>
  <c r="AG131" i="21" s="1"/>
  <c r="AI131" i="21" s="1"/>
  <c r="AJ131" i="21" s="1"/>
  <c r="AK131" i="21" s="1"/>
  <c r="AL131" i="21" s="1"/>
  <c r="AN131" i="21" s="1"/>
  <c r="AO131" i="21" s="1"/>
  <c r="AP131" i="21" s="1"/>
  <c r="AQ131" i="21" s="1"/>
  <c r="AS131" i="21" s="1"/>
  <c r="AU131" i="21" s="1"/>
  <c r="AW131" i="21" s="1"/>
  <c r="AX131" i="21" s="1"/>
  <c r="AY131" i="21" s="1"/>
  <c r="F133" i="21"/>
  <c r="J133" i="21" s="1"/>
  <c r="BA134" i="21"/>
  <c r="AZ134" i="21"/>
  <c r="BC130" i="21"/>
  <c r="BB130" i="21"/>
  <c r="BB173" i="19"/>
  <c r="BA173" i="19"/>
  <c r="BB171" i="19"/>
  <c r="BA171" i="19"/>
  <c r="BB169" i="19"/>
  <c r="BA169" i="19"/>
  <c r="F148" i="19"/>
  <c r="K148" i="19" s="1"/>
  <c r="U146" i="19"/>
  <c r="W146" i="19" s="1"/>
  <c r="X146" i="19" s="1"/>
  <c r="Z146" i="19" s="1"/>
  <c r="AA146" i="19" s="1"/>
  <c r="AB146" i="19" s="1"/>
  <c r="AC146" i="19" s="1"/>
  <c r="AD146" i="19" s="1"/>
  <c r="AF146" i="19" s="1"/>
  <c r="AH146" i="19" s="1"/>
  <c r="AJ146" i="19" s="1"/>
  <c r="AK146" i="19" s="1"/>
  <c r="AL146" i="19" s="1"/>
  <c r="AM146" i="19" s="1"/>
  <c r="AO146" i="19" s="1"/>
  <c r="AP146" i="19" s="1"/>
  <c r="AQ146" i="19" s="1"/>
  <c r="AR146" i="19" s="1"/>
  <c r="AT146" i="19" s="1"/>
  <c r="AV146" i="19" s="1"/>
  <c r="AX146" i="19" s="1"/>
  <c r="AY146" i="19" s="1"/>
  <c r="AZ146" i="19" s="1"/>
  <c r="BE143" i="19"/>
  <c r="BI143" i="19" s="1"/>
  <c r="BD143" i="19"/>
  <c r="BC143" i="19"/>
  <c r="BB149" i="19"/>
  <c r="BA149" i="19"/>
  <c r="BD145" i="19"/>
  <c r="BC145" i="19"/>
  <c r="BB164" i="3"/>
  <c r="BA164" i="3"/>
  <c r="BB162" i="3"/>
  <c r="BA162" i="3"/>
  <c r="BB160" i="3"/>
  <c r="BA160" i="3"/>
  <c r="F133" i="3"/>
  <c r="K133" i="3" s="1"/>
  <c r="U131" i="3"/>
  <c r="W131" i="3" s="1"/>
  <c r="X131" i="3" s="1"/>
  <c r="Z131" i="3" s="1"/>
  <c r="AA131" i="3" s="1"/>
  <c r="AB131" i="3" s="1"/>
  <c r="AC131" i="3" s="1"/>
  <c r="AD131" i="3" s="1"/>
  <c r="AF131" i="3" s="1"/>
  <c r="AH131" i="3" s="1"/>
  <c r="AJ131" i="3" s="1"/>
  <c r="AK131" i="3" s="1"/>
  <c r="AL131" i="3" s="1"/>
  <c r="AM131" i="3" s="1"/>
  <c r="AO131" i="3" s="1"/>
  <c r="AP131" i="3" s="1"/>
  <c r="AQ131" i="3" s="1"/>
  <c r="AR131" i="3" s="1"/>
  <c r="AT131" i="3" s="1"/>
  <c r="AV131" i="3" s="1"/>
  <c r="AX131" i="3" s="1"/>
  <c r="AY131" i="3" s="1"/>
  <c r="AZ131" i="3" s="1"/>
  <c r="BE128" i="3"/>
  <c r="BI128" i="3" s="1"/>
  <c r="BD128" i="3"/>
  <c r="BC128" i="3"/>
  <c r="BB134" i="3"/>
  <c r="BA134" i="3"/>
  <c r="BD130" i="3"/>
  <c r="BC130" i="3"/>
  <c r="AZ158" i="15"/>
  <c r="AY158" i="15"/>
  <c r="AZ156" i="15"/>
  <c r="AY156" i="15"/>
  <c r="AZ154" i="15"/>
  <c r="AY154" i="15"/>
  <c r="F133" i="15"/>
  <c r="J133" i="15" s="1"/>
  <c r="S131" i="15"/>
  <c r="U131" i="15" s="1"/>
  <c r="V131" i="15" s="1"/>
  <c r="X131" i="15" s="1"/>
  <c r="Y131" i="15" s="1"/>
  <c r="Z131" i="15" s="1"/>
  <c r="AA131" i="15" s="1"/>
  <c r="AB131" i="15" s="1"/>
  <c r="AD131" i="15" s="1"/>
  <c r="AF131" i="15" s="1"/>
  <c r="AH131" i="15" s="1"/>
  <c r="AI131" i="15" s="1"/>
  <c r="AJ131" i="15" s="1"/>
  <c r="AK131" i="15" s="1"/>
  <c r="AM131" i="15" s="1"/>
  <c r="AN131" i="15" s="1"/>
  <c r="AO131" i="15" s="1"/>
  <c r="AP131" i="15" s="1"/>
  <c r="AR131" i="15" s="1"/>
  <c r="AT131" i="15" s="1"/>
  <c r="AV131" i="15" s="1"/>
  <c r="AW131" i="15" s="1"/>
  <c r="AX131" i="15" s="1"/>
  <c r="BC128" i="15"/>
  <c r="BG128" i="15" s="1"/>
  <c r="BB128" i="15"/>
  <c r="BA128" i="15"/>
  <c r="AZ134" i="15"/>
  <c r="AY134" i="15"/>
  <c r="BB130" i="15"/>
  <c r="BA130" i="15"/>
  <c r="F133" i="14"/>
  <c r="J133" i="14" s="1"/>
  <c r="R131" i="14"/>
  <c r="T131" i="14" s="1"/>
  <c r="U131" i="14" s="1"/>
  <c r="W131" i="14" s="1"/>
  <c r="X131" i="14" s="1"/>
  <c r="Y131" i="14" s="1"/>
  <c r="Z131" i="14" s="1"/>
  <c r="AA131" i="14" s="1"/>
  <c r="AC131" i="14" s="1"/>
  <c r="AE131" i="14" s="1"/>
  <c r="AG131" i="14" s="1"/>
  <c r="AH131" i="14" s="1"/>
  <c r="AI131" i="14" s="1"/>
  <c r="AJ131" i="14" s="1"/>
  <c r="AL131" i="14" s="1"/>
  <c r="AM131" i="14" s="1"/>
  <c r="AN131" i="14" s="1"/>
  <c r="AO131" i="14" s="1"/>
  <c r="AQ131" i="14" s="1"/>
  <c r="AS131" i="14" s="1"/>
  <c r="AU131" i="14" s="1"/>
  <c r="AV131" i="14" s="1"/>
  <c r="AW131" i="14" s="1"/>
  <c r="BA128" i="14"/>
  <c r="BB128" i="14"/>
  <c r="BF128" i="14" s="1"/>
  <c r="AZ128" i="14"/>
  <c r="P2" i="13"/>
  <c r="R2" i="13" s="1"/>
  <c r="S2" i="13" s="1"/>
  <c r="U2" i="13" s="1"/>
  <c r="V2" i="13" s="1"/>
  <c r="W2" i="13" s="1"/>
  <c r="X2" i="13" s="1"/>
  <c r="Y2" i="13" s="1"/>
  <c r="AA2" i="13" s="1"/>
  <c r="AC2" i="13" s="1"/>
  <c r="AE2" i="13" s="1"/>
  <c r="AF2" i="13" s="1"/>
  <c r="AG2" i="13" s="1"/>
  <c r="AH2" i="13" s="1"/>
  <c r="AJ2" i="13" s="1"/>
  <c r="AK142" i="13" s="1" a="1"/>
  <c r="AK142" i="13" s="1"/>
  <c r="AM142" i="13" s="1"/>
  <c r="AO142" i="13" s="1"/>
  <c r="AQ142" i="13" s="1"/>
  <c r="AR142" i="13" s="1"/>
  <c r="AS142" i="13" s="1"/>
  <c r="AT142" i="13" s="1"/>
  <c r="AU142" i="13" s="1"/>
  <c r="AY131" i="22" l="1"/>
  <c r="AX131" i="22"/>
  <c r="N133" i="22"/>
  <c r="P133" i="22"/>
  <c r="R133" i="22" s="1"/>
  <c r="T133" i="22" s="1"/>
  <c r="U133" i="22" s="1"/>
  <c r="W133" i="22" s="1"/>
  <c r="X133" i="22" s="1"/>
  <c r="Y133" i="22" s="1"/>
  <c r="Z133" i="22" s="1"/>
  <c r="AA133" i="22" s="1"/>
  <c r="AC133" i="22" s="1"/>
  <c r="AE133" i="22" s="1"/>
  <c r="AG133" i="22" s="1"/>
  <c r="AH133" i="22" s="1"/>
  <c r="AI133" i="22" s="1"/>
  <c r="AJ133" i="22" s="1"/>
  <c r="AL133" i="22" s="1"/>
  <c r="AM133" i="22" s="1"/>
  <c r="AN133" i="22" s="1"/>
  <c r="AO133" i="22" s="1"/>
  <c r="AQ133" i="22" s="1"/>
  <c r="AS133" i="22" s="1"/>
  <c r="AU133" i="22" s="1"/>
  <c r="AV133" i="22" s="1"/>
  <c r="AW133" i="22" s="1"/>
  <c r="O133" i="22"/>
  <c r="AZ131" i="21"/>
  <c r="BA131" i="21"/>
  <c r="P133" i="21"/>
  <c r="T133" i="21" s="1"/>
  <c r="V133" i="21" s="1"/>
  <c r="W133" i="21" s="1"/>
  <c r="Y133" i="21" s="1"/>
  <c r="Z133" i="21" s="1"/>
  <c r="AA133" i="21" s="1"/>
  <c r="AB133" i="21" s="1"/>
  <c r="AC133" i="21" s="1"/>
  <c r="AE133" i="21" s="1"/>
  <c r="AG133" i="21" s="1"/>
  <c r="AI133" i="21" s="1"/>
  <c r="AJ133" i="21" s="1"/>
  <c r="AK133" i="21" s="1"/>
  <c r="AL133" i="21" s="1"/>
  <c r="AN133" i="21" s="1"/>
  <c r="AO133" i="21" s="1"/>
  <c r="AP133" i="21" s="1"/>
  <c r="AQ133" i="21" s="1"/>
  <c r="AS133" i="21" s="1"/>
  <c r="AU133" i="21" s="1"/>
  <c r="AW133" i="21" s="1"/>
  <c r="AX133" i="21" s="1"/>
  <c r="AY133" i="21" s="1"/>
  <c r="N133" i="21"/>
  <c r="O133" i="21"/>
  <c r="BC134" i="21"/>
  <c r="BB134" i="21"/>
  <c r="BD149" i="19"/>
  <c r="BC149" i="19"/>
  <c r="BB146" i="19"/>
  <c r="BA146" i="19"/>
  <c r="Q148" i="19"/>
  <c r="U148" i="19" s="1"/>
  <c r="W148" i="19" s="1"/>
  <c r="X148" i="19" s="1"/>
  <c r="Z148" i="19" s="1"/>
  <c r="AA148" i="19" s="1"/>
  <c r="AB148" i="19" s="1"/>
  <c r="AC148" i="19" s="1"/>
  <c r="AD148" i="19" s="1"/>
  <c r="AF148" i="19" s="1"/>
  <c r="AH148" i="19" s="1"/>
  <c r="AJ148" i="19" s="1"/>
  <c r="AK148" i="19" s="1"/>
  <c r="AL148" i="19" s="1"/>
  <c r="AM148" i="19" s="1"/>
  <c r="AO148" i="19" s="1"/>
  <c r="AP148" i="19" s="1"/>
  <c r="AQ148" i="19" s="1"/>
  <c r="AR148" i="19" s="1"/>
  <c r="AT148" i="19" s="1"/>
  <c r="AV148" i="19" s="1"/>
  <c r="AX148" i="19" s="1"/>
  <c r="AY148" i="19" s="1"/>
  <c r="AZ148" i="19" s="1"/>
  <c r="P148" i="19"/>
  <c r="O148" i="19"/>
  <c r="BD134" i="3"/>
  <c r="BC134" i="3"/>
  <c r="BB131" i="3"/>
  <c r="BA131" i="3"/>
  <c r="Q133" i="3"/>
  <c r="U133" i="3" s="1"/>
  <c r="W133" i="3" s="1"/>
  <c r="X133" i="3" s="1"/>
  <c r="Z133" i="3" s="1"/>
  <c r="AA133" i="3" s="1"/>
  <c r="AB133" i="3" s="1"/>
  <c r="AC133" i="3" s="1"/>
  <c r="AD133" i="3" s="1"/>
  <c r="AF133" i="3" s="1"/>
  <c r="AH133" i="3" s="1"/>
  <c r="AJ133" i="3" s="1"/>
  <c r="AK133" i="3" s="1"/>
  <c r="AL133" i="3" s="1"/>
  <c r="AM133" i="3" s="1"/>
  <c r="AO133" i="3" s="1"/>
  <c r="AP133" i="3" s="1"/>
  <c r="AQ133" i="3" s="1"/>
  <c r="AR133" i="3" s="1"/>
  <c r="AT133" i="3" s="1"/>
  <c r="AV133" i="3" s="1"/>
  <c r="AX133" i="3" s="1"/>
  <c r="AY133" i="3" s="1"/>
  <c r="AZ133" i="3" s="1"/>
  <c r="P133" i="3"/>
  <c r="O133" i="3"/>
  <c r="BB134" i="15"/>
  <c r="BA134" i="15"/>
  <c r="AZ131" i="15"/>
  <c r="AY131" i="15"/>
  <c r="P133" i="15"/>
  <c r="S133" i="15" s="1"/>
  <c r="U133" i="15" s="1"/>
  <c r="V133" i="15" s="1"/>
  <c r="X133" i="15" s="1"/>
  <c r="Y133" i="15" s="1"/>
  <c r="Z133" i="15" s="1"/>
  <c r="AA133" i="15" s="1"/>
  <c r="AB133" i="15" s="1"/>
  <c r="AD133" i="15" s="1"/>
  <c r="AF133" i="15" s="1"/>
  <c r="AH133" i="15" s="1"/>
  <c r="AI133" i="15" s="1"/>
  <c r="AJ133" i="15" s="1"/>
  <c r="AK133" i="15" s="1"/>
  <c r="AM133" i="15" s="1"/>
  <c r="AN133" i="15" s="1"/>
  <c r="AO133" i="15" s="1"/>
  <c r="AP133" i="15" s="1"/>
  <c r="AR133" i="15" s="1"/>
  <c r="AT133" i="15" s="1"/>
  <c r="AV133" i="15" s="1"/>
  <c r="AW133" i="15" s="1"/>
  <c r="AX133" i="15" s="1"/>
  <c r="O133" i="15"/>
  <c r="N133" i="15"/>
  <c r="AY131" i="14"/>
  <c r="AX131" i="14"/>
  <c r="N133" i="14"/>
  <c r="P133" i="14"/>
  <c r="R133" i="14" s="1"/>
  <c r="T133" i="14" s="1"/>
  <c r="U133" i="14" s="1"/>
  <c r="W133" i="14" s="1"/>
  <c r="X133" i="14" s="1"/>
  <c r="Y133" i="14" s="1"/>
  <c r="Z133" i="14" s="1"/>
  <c r="AA133" i="14" s="1"/>
  <c r="AC133" i="14" s="1"/>
  <c r="AE133" i="14" s="1"/>
  <c r="AG133" i="14" s="1"/>
  <c r="AH133" i="14" s="1"/>
  <c r="AI133" i="14" s="1"/>
  <c r="AJ133" i="14" s="1"/>
  <c r="AL133" i="14" s="1"/>
  <c r="AM133" i="14" s="1"/>
  <c r="AN133" i="14" s="1"/>
  <c r="AO133" i="14" s="1"/>
  <c r="AQ133" i="14" s="1"/>
  <c r="AS133" i="14" s="1"/>
  <c r="AU133" i="14" s="1"/>
  <c r="AV133" i="14" s="1"/>
  <c r="AW133" i="14" s="1"/>
  <c r="O133" i="14"/>
  <c r="AV142" i="13"/>
  <c r="AW142" i="13"/>
  <c r="AK126" i="13" a="1"/>
  <c r="AK126" i="13" s="1"/>
  <c r="AM126" i="13" s="1"/>
  <c r="AO126" i="13" s="1"/>
  <c r="AQ126" i="13" s="1"/>
  <c r="AR126" i="13" s="1"/>
  <c r="AS126" i="13" s="1"/>
  <c r="AT126" i="13" s="1"/>
  <c r="AU126" i="13" s="1"/>
  <c r="AK18" i="13" a="1"/>
  <c r="AK18" i="13" s="1"/>
  <c r="AM18" i="13" s="1"/>
  <c r="AO18" i="13" s="1"/>
  <c r="AQ18" i="13" s="1"/>
  <c r="AR18" i="13" s="1"/>
  <c r="AS18" i="13" s="1"/>
  <c r="AT18" i="13" s="1"/>
  <c r="AU18" i="13" s="1"/>
  <c r="AK137" i="13" a="1"/>
  <c r="AK137" i="13" s="1"/>
  <c r="AM137" i="13" s="1"/>
  <c r="AO137" i="13" s="1"/>
  <c r="AQ137" i="13" s="1"/>
  <c r="AR137" i="13" s="1"/>
  <c r="AS137" i="13" s="1"/>
  <c r="AT137" i="13" s="1"/>
  <c r="AU137" i="13" s="1"/>
  <c r="AK136" i="13" a="1"/>
  <c r="AK136" i="13" s="1"/>
  <c r="AM136" i="13" s="1"/>
  <c r="AO136" i="13" s="1"/>
  <c r="AQ136" i="13" s="1"/>
  <c r="AR136" i="13" s="1"/>
  <c r="AS136" i="13" s="1"/>
  <c r="AT136" i="13" s="1"/>
  <c r="AU136" i="13" s="1"/>
  <c r="AV136" i="13" s="1"/>
  <c r="AK135" i="13" a="1"/>
  <c r="AK135" i="13" s="1"/>
  <c r="AM135" i="13" s="1"/>
  <c r="AO135" i="13" s="1"/>
  <c r="AQ135" i="13" s="1"/>
  <c r="AR135" i="13" s="1"/>
  <c r="AS135" i="13" s="1"/>
  <c r="AT135" i="13" s="1"/>
  <c r="AU135" i="13" s="1"/>
  <c r="AV135" i="13" s="1"/>
  <c r="AK134" i="13" a="1"/>
  <c r="AK134" i="13" s="1"/>
  <c r="AM134" i="13" s="1"/>
  <c r="AO134" i="13" s="1"/>
  <c r="AQ134" i="13" s="1"/>
  <c r="AR134" i="13" s="1"/>
  <c r="AS134" i="13" s="1"/>
  <c r="AT134" i="13" s="1"/>
  <c r="AU134" i="13" s="1"/>
  <c r="AK139" i="13" a="1"/>
  <c r="AK139" i="13" s="1"/>
  <c r="AM139" i="13" s="1"/>
  <c r="AO139" i="13" s="1"/>
  <c r="AQ139" i="13" s="1"/>
  <c r="AR139" i="13" s="1"/>
  <c r="AS139" i="13" s="1"/>
  <c r="AT139" i="13" s="1"/>
  <c r="AU139" i="13" s="1"/>
  <c r="AK138" i="13" a="1"/>
  <c r="AK138" i="13" s="1"/>
  <c r="AM138" i="13" s="1"/>
  <c r="AO138" i="13" s="1"/>
  <c r="AQ138" i="13" s="1"/>
  <c r="AR138" i="13" s="1"/>
  <c r="AS138" i="13" s="1"/>
  <c r="AT138" i="13" s="1"/>
  <c r="AU138" i="13" s="1"/>
  <c r="AV138" i="13" s="1"/>
  <c r="AK140" i="13" a="1"/>
  <c r="AK140" i="13" s="1"/>
  <c r="AM140" i="13" s="1"/>
  <c r="AO140" i="13" s="1"/>
  <c r="AQ140" i="13" s="1"/>
  <c r="AR140" i="13" s="1"/>
  <c r="AS140" i="13" s="1"/>
  <c r="AT140" i="13" s="1"/>
  <c r="AU140" i="13" s="1"/>
  <c r="AK89" i="13" a="1"/>
  <c r="AK89" i="13" s="1"/>
  <c r="AM89" i="13" s="1"/>
  <c r="AO89" i="13" s="1"/>
  <c r="AQ89" i="13" s="1"/>
  <c r="AR89" i="13" s="1"/>
  <c r="AS89" i="13" s="1"/>
  <c r="AT89" i="13" s="1"/>
  <c r="AU89" i="13" s="1"/>
  <c r="AK133" i="13" a="1"/>
  <c r="AK133" i="13" s="1"/>
  <c r="AM133" i="13" s="1"/>
  <c r="AO133" i="13" s="1"/>
  <c r="AQ133" i="13" s="1"/>
  <c r="AR133" i="13" s="1"/>
  <c r="AS133" i="13" s="1"/>
  <c r="AT133" i="13" s="1"/>
  <c r="AU133" i="13" s="1"/>
  <c r="AK132" i="13" a="1"/>
  <c r="AK132" i="13" s="1"/>
  <c r="AM132" i="13" s="1"/>
  <c r="AO132" i="13" s="1"/>
  <c r="AQ132" i="13" s="1"/>
  <c r="AR132" i="13" s="1"/>
  <c r="AS132" i="13" s="1"/>
  <c r="AT132" i="13" s="1"/>
  <c r="AU132" i="13" s="1"/>
  <c r="AV132" i="13" s="1"/>
  <c r="AK131" i="13" a="1"/>
  <c r="AK131" i="13" s="1"/>
  <c r="AM131" i="13" s="1"/>
  <c r="AO131" i="13" s="1"/>
  <c r="AQ131" i="13" s="1"/>
  <c r="AR131" i="13" s="1"/>
  <c r="AS131" i="13" s="1"/>
  <c r="AT131" i="13" s="1"/>
  <c r="AU131" i="13" s="1"/>
  <c r="AV131" i="13" s="1"/>
  <c r="AK130" i="13" a="1"/>
  <c r="AK130" i="13" s="1"/>
  <c r="AM130" i="13" s="1"/>
  <c r="AO130" i="13" s="1"/>
  <c r="AQ130" i="13" s="1"/>
  <c r="AR130" i="13" s="1"/>
  <c r="AS130" i="13" s="1"/>
  <c r="AT130" i="13" s="1"/>
  <c r="AU130" i="13" s="1"/>
  <c r="AV130" i="13" s="1"/>
  <c r="AK129" i="13" a="1"/>
  <c r="AK129" i="13" s="1"/>
  <c r="AM129" i="13" s="1"/>
  <c r="AO129" i="13" s="1"/>
  <c r="AQ129" i="13" s="1"/>
  <c r="AR129" i="13" s="1"/>
  <c r="AS129" i="13" s="1"/>
  <c r="AT129" i="13" s="1"/>
  <c r="AU129" i="13" s="1"/>
  <c r="AV129" i="13" s="1"/>
  <c r="AK128" i="13" a="1"/>
  <c r="AK128" i="13" s="1"/>
  <c r="AM128" i="13" s="1"/>
  <c r="AO128" i="13" s="1"/>
  <c r="AQ128" i="13" s="1"/>
  <c r="AR128" i="13" s="1"/>
  <c r="AS128" i="13" s="1"/>
  <c r="AT128" i="13" s="1"/>
  <c r="AU128" i="13" s="1"/>
  <c r="AK119" i="13" a="1"/>
  <c r="AK119" i="13" s="1"/>
  <c r="AM119" i="13" s="1"/>
  <c r="AO119" i="13" s="1"/>
  <c r="AQ119" i="13" s="1"/>
  <c r="AR119" i="13" s="1"/>
  <c r="AS119" i="13" s="1"/>
  <c r="AT119" i="13" s="1"/>
  <c r="AU119" i="13" s="1"/>
  <c r="AK118" i="13" a="1"/>
  <c r="AK118" i="13" s="1"/>
  <c r="AM118" i="13" s="1"/>
  <c r="AO118" i="13" s="1"/>
  <c r="AQ118" i="13" s="1"/>
  <c r="AR118" i="13" s="1"/>
  <c r="AS118" i="13" s="1"/>
  <c r="AT118" i="13" s="1"/>
  <c r="AU118" i="13" s="1"/>
  <c r="AV118" i="13" s="1"/>
  <c r="AK117" i="13" a="1"/>
  <c r="AK117" i="13" s="1"/>
  <c r="AM117" i="13" s="1"/>
  <c r="AO117" i="13" s="1"/>
  <c r="AQ117" i="13" s="1"/>
  <c r="AR117" i="13" s="1"/>
  <c r="AS117" i="13" s="1"/>
  <c r="AT117" i="13" s="1"/>
  <c r="AU117" i="13" s="1"/>
  <c r="AV117" i="13" s="1"/>
  <c r="AK116" i="13" a="1"/>
  <c r="AK116" i="13" s="1"/>
  <c r="AM116" i="13" s="1"/>
  <c r="AO116" i="13" s="1"/>
  <c r="AQ116" i="13" s="1"/>
  <c r="AR116" i="13" s="1"/>
  <c r="AS116" i="13" s="1"/>
  <c r="AT116" i="13" s="1"/>
  <c r="AU116" i="13" s="1"/>
  <c r="AV116" i="13" s="1"/>
  <c r="AK115" i="13" a="1"/>
  <c r="AK115" i="13" s="1"/>
  <c r="AM115" i="13" s="1"/>
  <c r="AO115" i="13" s="1"/>
  <c r="AQ115" i="13" s="1"/>
  <c r="AR115" i="13" s="1"/>
  <c r="AS115" i="13" s="1"/>
  <c r="AT115" i="13" s="1"/>
  <c r="AU115" i="13" s="1"/>
  <c r="AV115" i="13" s="1"/>
  <c r="AK112" i="13" a="1"/>
  <c r="AK112" i="13" s="1"/>
  <c r="AM112" i="13" s="1"/>
  <c r="AO112" i="13" s="1"/>
  <c r="AQ112" i="13" s="1"/>
  <c r="AR112" i="13" s="1"/>
  <c r="AS112" i="13" s="1"/>
  <c r="AT112" i="13" s="1"/>
  <c r="AU112" i="13" s="1"/>
  <c r="AK111" i="13" a="1"/>
  <c r="AK111" i="13" s="1"/>
  <c r="AM111" i="13" s="1"/>
  <c r="AO111" i="13" s="1"/>
  <c r="AQ111" i="13" s="1"/>
  <c r="AR111" i="13" s="1"/>
  <c r="AS111" i="13" s="1"/>
  <c r="AT111" i="13" s="1"/>
  <c r="AU111" i="13" s="1"/>
  <c r="AV111" i="13" s="1"/>
  <c r="AK110" i="13" a="1"/>
  <c r="AK110" i="13" s="1"/>
  <c r="AM110" i="13" s="1"/>
  <c r="AO110" i="13" s="1"/>
  <c r="AQ110" i="13" s="1"/>
  <c r="AR110" i="13" s="1"/>
  <c r="AS110" i="13" s="1"/>
  <c r="AT110" i="13" s="1"/>
  <c r="AU110" i="13" s="1"/>
  <c r="AV110" i="13" s="1"/>
  <c r="AK109" i="13" a="1"/>
  <c r="AK109" i="13" s="1"/>
  <c r="AM109" i="13" s="1"/>
  <c r="AO109" i="13" s="1"/>
  <c r="AQ109" i="13" s="1"/>
  <c r="AR109" i="13" s="1"/>
  <c r="AS109" i="13" s="1"/>
  <c r="AT109" i="13" s="1"/>
  <c r="AU109" i="13" s="1"/>
  <c r="AV109" i="13" s="1"/>
  <c r="AK108" i="13" a="1"/>
  <c r="AK108" i="13" s="1"/>
  <c r="AM108" i="13" s="1"/>
  <c r="AO108" i="13" s="1"/>
  <c r="AQ108" i="13" s="1"/>
  <c r="AR108" i="13" s="1"/>
  <c r="AS108" i="13" s="1"/>
  <c r="AT108" i="13" s="1"/>
  <c r="AU108" i="13" s="1"/>
  <c r="AV108" i="13" s="1"/>
  <c r="AK107" i="13" a="1"/>
  <c r="AK107" i="13" s="1"/>
  <c r="AM107" i="13" s="1"/>
  <c r="AO107" i="13" s="1"/>
  <c r="AQ107" i="13" s="1"/>
  <c r="AR107" i="13" s="1"/>
  <c r="AS107" i="13" s="1"/>
  <c r="AT107" i="13" s="1"/>
  <c r="AU107" i="13" s="1"/>
  <c r="AV107" i="13" s="1"/>
  <c r="AK106" i="13" a="1"/>
  <c r="AK106" i="13" s="1"/>
  <c r="AM106" i="13" s="1"/>
  <c r="AO106" i="13" s="1"/>
  <c r="AQ106" i="13" s="1"/>
  <c r="AR106" i="13" s="1"/>
  <c r="AS106" i="13" s="1"/>
  <c r="AT106" i="13" s="1"/>
  <c r="AU106" i="13" s="1"/>
  <c r="AV106" i="13" s="1"/>
  <c r="AK105" i="13" a="1"/>
  <c r="AK105" i="13" s="1"/>
  <c r="AM105" i="13" s="1"/>
  <c r="AO105" i="13" s="1"/>
  <c r="AQ105" i="13" s="1"/>
  <c r="AR105" i="13" s="1"/>
  <c r="AS105" i="13" s="1"/>
  <c r="AT105" i="13" s="1"/>
  <c r="AU105" i="13" s="1"/>
  <c r="AV105" i="13" s="1"/>
  <c r="AK104" i="13" a="1"/>
  <c r="AK104" i="13" s="1"/>
  <c r="AM104" i="13" s="1"/>
  <c r="AO104" i="13" s="1"/>
  <c r="AQ104" i="13" s="1"/>
  <c r="AR104" i="13" s="1"/>
  <c r="AS104" i="13" s="1"/>
  <c r="AT104" i="13" s="1"/>
  <c r="AU104" i="13" s="1"/>
  <c r="AV104" i="13" s="1"/>
  <c r="AK103" i="13" a="1"/>
  <c r="AK103" i="13" s="1"/>
  <c r="AM103" i="13" s="1"/>
  <c r="AO103" i="13" s="1"/>
  <c r="AQ103" i="13" s="1"/>
  <c r="AR103" i="13" s="1"/>
  <c r="AS103" i="13" s="1"/>
  <c r="AT103" i="13" s="1"/>
  <c r="AU103" i="13" s="1"/>
  <c r="AV103" i="13" s="1"/>
  <c r="AK102" i="13" a="1"/>
  <c r="AK102" i="13" s="1"/>
  <c r="AM102" i="13" s="1"/>
  <c r="AO102" i="13" s="1"/>
  <c r="AQ102" i="13" s="1"/>
  <c r="AR102" i="13" s="1"/>
  <c r="AS102" i="13" s="1"/>
  <c r="AT102" i="13" s="1"/>
  <c r="AU102" i="13" s="1"/>
  <c r="AV102" i="13" s="1"/>
  <c r="AK101" i="13" a="1"/>
  <c r="AK101" i="13" s="1"/>
  <c r="AM101" i="13" s="1"/>
  <c r="AO101" i="13" s="1"/>
  <c r="AQ101" i="13" s="1"/>
  <c r="AR101" i="13" s="1"/>
  <c r="AS101" i="13" s="1"/>
  <c r="AT101" i="13" s="1"/>
  <c r="AU101" i="13" s="1"/>
  <c r="AV101" i="13" s="1"/>
  <c r="AK100" i="13" a="1"/>
  <c r="AK100" i="13" s="1"/>
  <c r="AM100" i="13" s="1"/>
  <c r="AO100" i="13" s="1"/>
  <c r="AQ100" i="13" s="1"/>
  <c r="AR100" i="13" s="1"/>
  <c r="AS100" i="13" s="1"/>
  <c r="AT100" i="13" s="1"/>
  <c r="AU100" i="13" s="1"/>
  <c r="AV100" i="13" s="1"/>
  <c r="AK99" i="13" a="1"/>
  <c r="AK99" i="13" s="1"/>
  <c r="AM99" i="13" s="1"/>
  <c r="AO99" i="13" s="1"/>
  <c r="AQ99" i="13" s="1"/>
  <c r="AR99" i="13" s="1"/>
  <c r="AS99" i="13" s="1"/>
  <c r="AT99" i="13" s="1"/>
  <c r="AU99" i="13" s="1"/>
  <c r="AV99" i="13" s="1"/>
  <c r="AK98" i="13" a="1"/>
  <c r="AK98" i="13" s="1"/>
  <c r="AM98" i="13" s="1"/>
  <c r="AO98" i="13" s="1"/>
  <c r="AQ98" i="13" s="1"/>
  <c r="AR98" i="13" s="1"/>
  <c r="AS98" i="13" s="1"/>
  <c r="AT98" i="13" s="1"/>
  <c r="AU98" i="13" s="1"/>
  <c r="AV98" i="13" s="1"/>
  <c r="AK97" i="13" a="1"/>
  <c r="AK97" i="13" s="1"/>
  <c r="AM97" i="13" s="1"/>
  <c r="AO97" i="13" s="1"/>
  <c r="AQ97" i="13" s="1"/>
  <c r="AR97" i="13" s="1"/>
  <c r="AS97" i="13" s="1"/>
  <c r="AT97" i="13" s="1"/>
  <c r="AU97" i="13" s="1"/>
  <c r="AV97" i="13" s="1"/>
  <c r="AK96" i="13" a="1"/>
  <c r="AK96" i="13" s="1"/>
  <c r="AM96" i="13" s="1"/>
  <c r="AO96" i="13" s="1"/>
  <c r="AQ96" i="13" s="1"/>
  <c r="AR96" i="13" s="1"/>
  <c r="AS96" i="13" s="1"/>
  <c r="AT96" i="13" s="1"/>
  <c r="AU96" i="13" s="1"/>
  <c r="AV96" i="13" s="1"/>
  <c r="AK95" i="13" a="1"/>
  <c r="AK95" i="13" s="1"/>
  <c r="AM95" i="13" s="1"/>
  <c r="AO95" i="13" s="1"/>
  <c r="AQ95" i="13" s="1"/>
  <c r="AR95" i="13" s="1"/>
  <c r="AS95" i="13" s="1"/>
  <c r="AT95" i="13" s="1"/>
  <c r="AU95" i="13" s="1"/>
  <c r="AV95" i="13" s="1"/>
  <c r="AK94" i="13" a="1"/>
  <c r="AK94" i="13" s="1"/>
  <c r="AM94" i="13" s="1"/>
  <c r="AO94" i="13" s="1"/>
  <c r="AQ94" i="13" s="1"/>
  <c r="AR94" i="13" s="1"/>
  <c r="AS94" i="13" s="1"/>
  <c r="AT94" i="13" s="1"/>
  <c r="AU94" i="13" s="1"/>
  <c r="AV94" i="13" s="1"/>
  <c r="AK93" i="13" a="1"/>
  <c r="AK93" i="13" s="1"/>
  <c r="AM93" i="13" s="1"/>
  <c r="AO93" i="13" s="1"/>
  <c r="AQ93" i="13" s="1"/>
  <c r="AR93" i="13" s="1"/>
  <c r="AS93" i="13" s="1"/>
  <c r="AT93" i="13" s="1"/>
  <c r="AU93" i="13" s="1"/>
  <c r="AV93" i="13" s="1"/>
  <c r="AK92" i="13" a="1"/>
  <c r="AK92" i="13" s="1"/>
  <c r="AM92" i="13" s="1"/>
  <c r="AO92" i="13" s="1"/>
  <c r="AQ92" i="13" s="1"/>
  <c r="AR92" i="13" s="1"/>
  <c r="AS92" i="13" s="1"/>
  <c r="AT92" i="13" s="1"/>
  <c r="AU92" i="13" s="1"/>
  <c r="AV92" i="13" s="1"/>
  <c r="AK91" i="13" a="1"/>
  <c r="AK91" i="13" s="1"/>
  <c r="AM91" i="13" s="1"/>
  <c r="AO91" i="13" s="1"/>
  <c r="AQ91" i="13" s="1"/>
  <c r="AR91" i="13" s="1"/>
  <c r="AS91" i="13" s="1"/>
  <c r="AT91" i="13" s="1"/>
  <c r="AU91" i="13" s="1"/>
  <c r="AV91" i="13" s="1"/>
  <c r="AK90" i="13" a="1"/>
  <c r="AK90" i="13" s="1"/>
  <c r="AM90" i="13" s="1"/>
  <c r="AO90" i="13" s="1"/>
  <c r="AQ90" i="13" s="1"/>
  <c r="AR90" i="13" s="1"/>
  <c r="AS90" i="13" s="1"/>
  <c r="AT90" i="13" s="1"/>
  <c r="AU90" i="13" s="1"/>
  <c r="AV90" i="13" s="1"/>
  <c r="AK84" i="13" a="1"/>
  <c r="AK84" i="13" s="1"/>
  <c r="AM84" i="13" s="1"/>
  <c r="AO84" i="13" s="1"/>
  <c r="AQ84" i="13" s="1"/>
  <c r="AR84" i="13" s="1"/>
  <c r="AS84" i="13" s="1"/>
  <c r="AT84" i="13" s="1"/>
  <c r="AU84" i="13" s="1"/>
  <c r="AK83" i="13" a="1"/>
  <c r="AK83" i="13" s="1"/>
  <c r="AM83" i="13" s="1"/>
  <c r="AO83" i="13" s="1"/>
  <c r="AQ83" i="13" s="1"/>
  <c r="AR83" i="13" s="1"/>
  <c r="AS83" i="13" s="1"/>
  <c r="AT83" i="13" s="1"/>
  <c r="AU83" i="13" s="1"/>
  <c r="AV83" i="13" s="1"/>
  <c r="AK82" i="13" a="1"/>
  <c r="AK82" i="13" s="1"/>
  <c r="AM82" i="13" s="1"/>
  <c r="AO82" i="13" s="1"/>
  <c r="AQ82" i="13" s="1"/>
  <c r="AR82" i="13" s="1"/>
  <c r="AS82" i="13" s="1"/>
  <c r="AT82" i="13" s="1"/>
  <c r="AU82" i="13" s="1"/>
  <c r="AV82" i="13" s="1"/>
  <c r="AK81" i="13" a="1"/>
  <c r="AK81" i="13" s="1"/>
  <c r="AM81" i="13" s="1"/>
  <c r="AO81" i="13" s="1"/>
  <c r="AQ81" i="13" s="1"/>
  <c r="AR81" i="13" s="1"/>
  <c r="AS81" i="13" s="1"/>
  <c r="AT81" i="13" s="1"/>
  <c r="AU81" i="13" s="1"/>
  <c r="AV81" i="13" s="1"/>
  <c r="AK80" i="13" a="1"/>
  <c r="AK80" i="13" s="1"/>
  <c r="AM80" i="13" s="1"/>
  <c r="AO80" i="13" s="1"/>
  <c r="AQ80" i="13" s="1"/>
  <c r="AR80" i="13" s="1"/>
  <c r="AS80" i="13" s="1"/>
  <c r="AT80" i="13" s="1"/>
  <c r="AU80" i="13" s="1"/>
  <c r="AV80" i="13" s="1"/>
  <c r="AK79" i="13" a="1"/>
  <c r="AK79" i="13" s="1"/>
  <c r="AM79" i="13" s="1"/>
  <c r="AO79" i="13" s="1"/>
  <c r="AQ79" i="13" s="1"/>
  <c r="AR79" i="13" s="1"/>
  <c r="AS79" i="13" s="1"/>
  <c r="AT79" i="13" s="1"/>
  <c r="AU79" i="13" s="1"/>
  <c r="AV79" i="13" s="1"/>
  <c r="AK78" i="13" a="1"/>
  <c r="AK78" i="13" s="1"/>
  <c r="AM78" i="13" s="1"/>
  <c r="AO78" i="13" s="1"/>
  <c r="AQ78" i="13" s="1"/>
  <c r="AR78" i="13" s="1"/>
  <c r="AS78" i="13" s="1"/>
  <c r="AT78" i="13" s="1"/>
  <c r="AU78" i="13" s="1"/>
  <c r="AV78" i="13" s="1"/>
  <c r="AK77" i="13" a="1"/>
  <c r="AK77" i="13" s="1"/>
  <c r="AM77" i="13" s="1"/>
  <c r="AO77" i="13" s="1"/>
  <c r="AQ77" i="13" s="1"/>
  <c r="AR77" i="13" s="1"/>
  <c r="AS77" i="13" s="1"/>
  <c r="AT77" i="13" s="1"/>
  <c r="AU77" i="13" s="1"/>
  <c r="AV77" i="13" s="1"/>
  <c r="AK76" i="13" a="1"/>
  <c r="AK76" i="13" s="1"/>
  <c r="AM76" i="13" s="1"/>
  <c r="AO76" i="13" s="1"/>
  <c r="AQ76" i="13" s="1"/>
  <c r="AR76" i="13" s="1"/>
  <c r="AS76" i="13" s="1"/>
  <c r="AT76" i="13" s="1"/>
  <c r="AU76" i="13" s="1"/>
  <c r="AV76" i="13" s="1"/>
  <c r="AK75" i="13" a="1"/>
  <c r="AK75" i="13" s="1"/>
  <c r="AM75" i="13" s="1"/>
  <c r="AO75" i="13" s="1"/>
  <c r="AQ75" i="13" s="1"/>
  <c r="AR75" i="13" s="1"/>
  <c r="AS75" i="13" s="1"/>
  <c r="AT75" i="13" s="1"/>
  <c r="AU75" i="13" s="1"/>
  <c r="AV75" i="13" s="1"/>
  <c r="AK74" i="13" a="1"/>
  <c r="AK74" i="13" s="1"/>
  <c r="AM74" i="13" s="1"/>
  <c r="AO74" i="13" s="1"/>
  <c r="AQ74" i="13" s="1"/>
  <c r="AR74" i="13" s="1"/>
  <c r="AS74" i="13" s="1"/>
  <c r="AT74" i="13" s="1"/>
  <c r="AU74" i="13" s="1"/>
  <c r="AV74" i="13" s="1"/>
  <c r="AK73" i="13" a="1"/>
  <c r="AK73" i="13" s="1"/>
  <c r="AM73" i="13" s="1"/>
  <c r="AO73" i="13" s="1"/>
  <c r="AQ73" i="13" s="1"/>
  <c r="AR73" i="13" s="1"/>
  <c r="AS73" i="13" s="1"/>
  <c r="AT73" i="13" s="1"/>
  <c r="AU73" i="13" s="1"/>
  <c r="AV73" i="13" s="1"/>
  <c r="AK72" i="13" a="1"/>
  <c r="AK72" i="13" s="1"/>
  <c r="AM72" i="13" s="1"/>
  <c r="AO72" i="13" s="1"/>
  <c r="AQ72" i="13" s="1"/>
  <c r="AR72" i="13" s="1"/>
  <c r="AS72" i="13" s="1"/>
  <c r="AT72" i="13" s="1"/>
  <c r="AU72" i="13" s="1"/>
  <c r="AV72" i="13" s="1"/>
  <c r="AK71" i="13" a="1"/>
  <c r="AK71" i="13" s="1"/>
  <c r="AM71" i="13" s="1"/>
  <c r="AO71" i="13" s="1"/>
  <c r="AQ71" i="13" s="1"/>
  <c r="AR71" i="13" s="1"/>
  <c r="AS71" i="13" s="1"/>
  <c r="AT71" i="13" s="1"/>
  <c r="AU71" i="13" s="1"/>
  <c r="AV71" i="13" s="1"/>
  <c r="AK70" i="13" a="1"/>
  <c r="AK70" i="13" s="1"/>
  <c r="AM70" i="13" s="1"/>
  <c r="AO70" i="13" s="1"/>
  <c r="AQ70" i="13" s="1"/>
  <c r="AR70" i="13" s="1"/>
  <c r="AS70" i="13" s="1"/>
  <c r="AT70" i="13" s="1"/>
  <c r="AU70" i="13" s="1"/>
  <c r="AV70" i="13" s="1"/>
  <c r="AK69" i="13" a="1"/>
  <c r="AK69" i="13" s="1"/>
  <c r="AM69" i="13" s="1"/>
  <c r="AO69" i="13" s="1"/>
  <c r="AQ69" i="13" s="1"/>
  <c r="AR69" i="13" s="1"/>
  <c r="AS69" i="13" s="1"/>
  <c r="AT69" i="13" s="1"/>
  <c r="AU69" i="13" s="1"/>
  <c r="AV69" i="13" s="1"/>
  <c r="AK68" i="13" a="1"/>
  <c r="AK68" i="13" s="1"/>
  <c r="AM68" i="13" s="1"/>
  <c r="AO68" i="13" s="1"/>
  <c r="AQ68" i="13" s="1"/>
  <c r="AR68" i="13" s="1"/>
  <c r="AS68" i="13" s="1"/>
  <c r="AT68" i="13" s="1"/>
  <c r="AU68" i="13" s="1"/>
  <c r="AV68" i="13" s="1"/>
  <c r="AK67" i="13" a="1"/>
  <c r="AK67" i="13" s="1"/>
  <c r="AM67" i="13" s="1"/>
  <c r="AO67" i="13" s="1"/>
  <c r="AQ67" i="13" s="1"/>
  <c r="AR67" i="13" s="1"/>
  <c r="AS67" i="13" s="1"/>
  <c r="AT67" i="13" s="1"/>
  <c r="AU67" i="13" s="1"/>
  <c r="AV67" i="13" s="1"/>
  <c r="AK66" i="13" a="1"/>
  <c r="AK66" i="13" s="1"/>
  <c r="AM66" i="13" s="1"/>
  <c r="AO66" i="13" s="1"/>
  <c r="AQ66" i="13" s="1"/>
  <c r="AR66" i="13" s="1"/>
  <c r="AS66" i="13" s="1"/>
  <c r="AT66" i="13" s="1"/>
  <c r="AU66" i="13" s="1"/>
  <c r="AV66" i="13" s="1"/>
  <c r="AK65" i="13" a="1"/>
  <c r="AK65" i="13" s="1"/>
  <c r="AM65" i="13" s="1"/>
  <c r="AO65" i="13" s="1"/>
  <c r="AQ65" i="13" s="1"/>
  <c r="AR65" i="13" s="1"/>
  <c r="AS65" i="13" s="1"/>
  <c r="AT65" i="13" s="1"/>
  <c r="AU65" i="13" s="1"/>
  <c r="AK64" i="13" a="1"/>
  <c r="AK64" i="13" s="1"/>
  <c r="AM64" i="13" s="1"/>
  <c r="AO64" i="13" s="1"/>
  <c r="AQ64" i="13" s="1"/>
  <c r="AR64" i="13" s="1"/>
  <c r="AS64" i="13" s="1"/>
  <c r="AT64" i="13" s="1"/>
  <c r="AU64" i="13" s="1"/>
  <c r="AV64" i="13" s="1"/>
  <c r="AK63" i="13" a="1"/>
  <c r="AK63" i="13" s="1"/>
  <c r="AM63" i="13" s="1"/>
  <c r="AO63" i="13" s="1"/>
  <c r="AQ63" i="13" s="1"/>
  <c r="AR63" i="13" s="1"/>
  <c r="AS63" i="13" s="1"/>
  <c r="AT63" i="13" s="1"/>
  <c r="AU63" i="13" s="1"/>
  <c r="AV63" i="13" s="1"/>
  <c r="AK62" i="13" a="1"/>
  <c r="AK62" i="13" s="1"/>
  <c r="AM62" i="13" s="1"/>
  <c r="AO62" i="13" s="1"/>
  <c r="AQ62" i="13" s="1"/>
  <c r="AR62" i="13" s="1"/>
  <c r="AS62" i="13" s="1"/>
  <c r="AT62" i="13" s="1"/>
  <c r="AU62" i="13" s="1"/>
  <c r="AV62" i="13" s="1"/>
  <c r="AK61" i="13" a="1"/>
  <c r="AK61" i="13" s="1"/>
  <c r="AM61" i="13" s="1"/>
  <c r="AO61" i="13" s="1"/>
  <c r="AQ61" i="13" s="1"/>
  <c r="AR61" i="13" s="1"/>
  <c r="AS61" i="13" s="1"/>
  <c r="AT61" i="13" s="1"/>
  <c r="AU61" i="13" s="1"/>
  <c r="AV61" i="13" s="1"/>
  <c r="AK60" i="13" a="1"/>
  <c r="AK60" i="13" s="1"/>
  <c r="AM60" i="13" s="1"/>
  <c r="AO60" i="13" s="1"/>
  <c r="AQ60" i="13" s="1"/>
  <c r="AR60" i="13" s="1"/>
  <c r="AS60" i="13" s="1"/>
  <c r="AT60" i="13" s="1"/>
  <c r="AU60" i="13" s="1"/>
  <c r="AV60" i="13" s="1"/>
  <c r="AK59" i="13" a="1"/>
  <c r="AK59" i="13" s="1"/>
  <c r="AM59" i="13" s="1"/>
  <c r="AO59" i="13" s="1"/>
  <c r="AQ59" i="13" s="1"/>
  <c r="AR59" i="13" s="1"/>
  <c r="AS59" i="13" s="1"/>
  <c r="AT59" i="13" s="1"/>
  <c r="AU59" i="13" s="1"/>
  <c r="AV59" i="13" s="1"/>
  <c r="AK58" i="13" a="1"/>
  <c r="AK58" i="13" s="1"/>
  <c r="AM58" i="13" s="1"/>
  <c r="AO58" i="13" s="1"/>
  <c r="AQ58" i="13" s="1"/>
  <c r="AR58" i="13" s="1"/>
  <c r="AS58" i="13" s="1"/>
  <c r="AT58" i="13" s="1"/>
  <c r="AU58" i="13" s="1"/>
  <c r="AK57" i="13" a="1"/>
  <c r="AK57" i="13" s="1"/>
  <c r="AM57" i="13" s="1"/>
  <c r="AO57" i="13" s="1"/>
  <c r="AQ57" i="13" s="1"/>
  <c r="AR57" i="13" s="1"/>
  <c r="AS57" i="13" s="1"/>
  <c r="AT57" i="13" s="1"/>
  <c r="AU57" i="13" s="1"/>
  <c r="AV57" i="13" s="1"/>
  <c r="AK56" i="13" a="1"/>
  <c r="AK56" i="13" s="1"/>
  <c r="AM56" i="13" s="1"/>
  <c r="AO56" i="13" s="1"/>
  <c r="AQ56" i="13" s="1"/>
  <c r="AR56" i="13" s="1"/>
  <c r="AS56" i="13" s="1"/>
  <c r="AT56" i="13" s="1"/>
  <c r="AU56" i="13" s="1"/>
  <c r="AV56" i="13" s="1"/>
  <c r="AK55" i="13" a="1"/>
  <c r="AK55" i="13" s="1"/>
  <c r="AM55" i="13" s="1"/>
  <c r="AO55" i="13" s="1"/>
  <c r="AQ55" i="13" s="1"/>
  <c r="AR55" i="13" s="1"/>
  <c r="AS55" i="13" s="1"/>
  <c r="AT55" i="13" s="1"/>
  <c r="AU55" i="13" s="1"/>
  <c r="AV55" i="13" s="1"/>
  <c r="AK54" i="13" a="1"/>
  <c r="AK54" i="13" s="1"/>
  <c r="AM54" i="13" s="1"/>
  <c r="AO54" i="13" s="1"/>
  <c r="AQ54" i="13" s="1"/>
  <c r="AR54" i="13" s="1"/>
  <c r="AS54" i="13" s="1"/>
  <c r="AT54" i="13" s="1"/>
  <c r="AU54" i="13" s="1"/>
  <c r="AV54" i="13" s="1"/>
  <c r="AK53" i="13" a="1"/>
  <c r="AK53" i="13" s="1"/>
  <c r="AM53" i="13" s="1"/>
  <c r="AO53" i="13" s="1"/>
  <c r="AQ53" i="13" s="1"/>
  <c r="AR53" i="13" s="1"/>
  <c r="AS53" i="13" s="1"/>
  <c r="AT53" i="13" s="1"/>
  <c r="AU53" i="13" s="1"/>
  <c r="AV53" i="13" s="1"/>
  <c r="AK52" i="13" a="1"/>
  <c r="AK52" i="13" s="1"/>
  <c r="AM52" i="13" s="1"/>
  <c r="AO52" i="13" s="1"/>
  <c r="AQ52" i="13" s="1"/>
  <c r="AR52" i="13" s="1"/>
  <c r="AS52" i="13" s="1"/>
  <c r="AT52" i="13" s="1"/>
  <c r="AU52" i="13" s="1"/>
  <c r="AV52" i="13" s="1"/>
  <c r="AK51" i="13" a="1"/>
  <c r="AK51" i="13" s="1"/>
  <c r="AM51" i="13" s="1"/>
  <c r="AO51" i="13" s="1"/>
  <c r="AQ51" i="13" s="1"/>
  <c r="AR51" i="13" s="1"/>
  <c r="AS51" i="13" s="1"/>
  <c r="AT51" i="13" s="1"/>
  <c r="AU51" i="13" s="1"/>
  <c r="AV51" i="13" s="1"/>
  <c r="AK50" i="13" a="1"/>
  <c r="AK50" i="13" s="1"/>
  <c r="AM50" i="13" s="1"/>
  <c r="AO50" i="13" s="1"/>
  <c r="AQ50" i="13" s="1"/>
  <c r="AR50" i="13" s="1"/>
  <c r="AS50" i="13" s="1"/>
  <c r="AT50" i="13" s="1"/>
  <c r="AU50" i="13" s="1"/>
  <c r="AV50" i="13" s="1"/>
  <c r="AK49" i="13" a="1"/>
  <c r="AK49" i="13" s="1"/>
  <c r="AM49" i="13" s="1"/>
  <c r="AO49" i="13" s="1"/>
  <c r="AQ49" i="13" s="1"/>
  <c r="AR49" i="13" s="1"/>
  <c r="AS49" i="13" s="1"/>
  <c r="AT49" i="13" s="1"/>
  <c r="AU49" i="13" s="1"/>
  <c r="AV49" i="13" s="1"/>
  <c r="AK48" i="13" a="1"/>
  <c r="AK48" i="13" s="1"/>
  <c r="AM48" i="13" s="1"/>
  <c r="AO48" i="13" s="1"/>
  <c r="AQ48" i="13" s="1"/>
  <c r="AR48" i="13" s="1"/>
  <c r="AS48" i="13" s="1"/>
  <c r="AT48" i="13" s="1"/>
  <c r="AU48" i="13" s="1"/>
  <c r="AV48" i="13" s="1"/>
  <c r="AK47" i="13" a="1"/>
  <c r="AK47" i="13" s="1"/>
  <c r="AM47" i="13" s="1"/>
  <c r="AO47" i="13" s="1"/>
  <c r="AQ47" i="13" s="1"/>
  <c r="AR47" i="13" s="1"/>
  <c r="AS47" i="13" s="1"/>
  <c r="AT47" i="13" s="1"/>
  <c r="AU47" i="13" s="1"/>
  <c r="AV47" i="13" s="1"/>
  <c r="AK46" i="13" a="1"/>
  <c r="AK46" i="13" s="1"/>
  <c r="AM46" i="13" s="1"/>
  <c r="AO46" i="13" s="1"/>
  <c r="AQ46" i="13" s="1"/>
  <c r="AR46" i="13" s="1"/>
  <c r="AS46" i="13" s="1"/>
  <c r="AT46" i="13" s="1"/>
  <c r="AU46" i="13" s="1"/>
  <c r="AV46" i="13" s="1"/>
  <c r="AK45" i="13" a="1"/>
  <c r="AK45" i="13" s="1"/>
  <c r="AM45" i="13" s="1"/>
  <c r="AO45" i="13" s="1"/>
  <c r="AQ45" i="13" s="1"/>
  <c r="AR45" i="13" s="1"/>
  <c r="AS45" i="13" s="1"/>
  <c r="AT45" i="13" s="1"/>
  <c r="AU45" i="13" s="1"/>
  <c r="AV45" i="13" s="1"/>
  <c r="AK44" i="13" a="1"/>
  <c r="AK44" i="13" s="1"/>
  <c r="AM44" i="13" s="1"/>
  <c r="AO44" i="13" s="1"/>
  <c r="AQ44" i="13" s="1"/>
  <c r="AR44" i="13" s="1"/>
  <c r="AS44" i="13" s="1"/>
  <c r="AT44" i="13" s="1"/>
  <c r="AU44" i="13" s="1"/>
  <c r="AV44" i="13" s="1"/>
  <c r="AK43" i="13" a="1"/>
  <c r="AK43" i="13" s="1"/>
  <c r="AM43" i="13" s="1"/>
  <c r="AO43" i="13" s="1"/>
  <c r="AQ43" i="13" s="1"/>
  <c r="AR43" i="13" s="1"/>
  <c r="AS43" i="13" s="1"/>
  <c r="AT43" i="13" s="1"/>
  <c r="AU43" i="13" s="1"/>
  <c r="AV43" i="13" s="1"/>
  <c r="AK42" i="13" a="1"/>
  <c r="AK42" i="13" s="1"/>
  <c r="AM42" i="13" s="1"/>
  <c r="AO42" i="13" s="1"/>
  <c r="AQ42" i="13" s="1"/>
  <c r="AR42" i="13" s="1"/>
  <c r="AS42" i="13" s="1"/>
  <c r="AT42" i="13" s="1"/>
  <c r="AU42" i="13" s="1"/>
  <c r="AV42" i="13" s="1"/>
  <c r="AK41" i="13" a="1"/>
  <c r="AK41" i="13" s="1"/>
  <c r="AM41" i="13" s="1"/>
  <c r="AO41" i="13" s="1"/>
  <c r="AQ41" i="13" s="1"/>
  <c r="AR41" i="13" s="1"/>
  <c r="AS41" i="13" s="1"/>
  <c r="AT41" i="13" s="1"/>
  <c r="AU41" i="13" s="1"/>
  <c r="AV41" i="13" s="1"/>
  <c r="AK40" i="13" a="1"/>
  <c r="AK40" i="13" s="1"/>
  <c r="AM40" i="13" s="1"/>
  <c r="AO40" i="13" s="1"/>
  <c r="AQ40" i="13" s="1"/>
  <c r="AR40" i="13" s="1"/>
  <c r="AS40" i="13" s="1"/>
  <c r="AT40" i="13" s="1"/>
  <c r="AU40" i="13" s="1"/>
  <c r="AV40" i="13" s="1"/>
  <c r="AK39" i="13" a="1"/>
  <c r="AK39" i="13" s="1"/>
  <c r="AM39" i="13" s="1"/>
  <c r="AO39" i="13" s="1"/>
  <c r="AQ39" i="13" s="1"/>
  <c r="AR39" i="13" s="1"/>
  <c r="AS39" i="13" s="1"/>
  <c r="AT39" i="13" s="1"/>
  <c r="AU39" i="13" s="1"/>
  <c r="AV39" i="13" s="1"/>
  <c r="AK38" i="13" a="1"/>
  <c r="AK38" i="13" s="1"/>
  <c r="AM38" i="13" s="1"/>
  <c r="AO38" i="13" s="1"/>
  <c r="AQ38" i="13" s="1"/>
  <c r="AR38" i="13" s="1"/>
  <c r="AS38" i="13" s="1"/>
  <c r="AT38" i="13" s="1"/>
  <c r="AU38" i="13" s="1"/>
  <c r="AV38" i="13" s="1"/>
  <c r="AK37" i="13" a="1"/>
  <c r="AK37" i="13" s="1"/>
  <c r="AM37" i="13" s="1"/>
  <c r="AO37" i="13" s="1"/>
  <c r="AQ37" i="13" s="1"/>
  <c r="AR37" i="13" s="1"/>
  <c r="AS37" i="13" s="1"/>
  <c r="AT37" i="13" s="1"/>
  <c r="AU37" i="13" s="1"/>
  <c r="AV37" i="13" s="1"/>
  <c r="AK36" i="13" a="1"/>
  <c r="AK36" i="13" s="1"/>
  <c r="AM36" i="13" s="1"/>
  <c r="AO36" i="13" s="1"/>
  <c r="AQ36" i="13" s="1"/>
  <c r="AR36" i="13" s="1"/>
  <c r="AS36" i="13" s="1"/>
  <c r="AT36" i="13" s="1"/>
  <c r="AU36" i="13" s="1"/>
  <c r="AV36" i="13" s="1"/>
  <c r="AK35" i="13" a="1"/>
  <c r="AK35" i="13" s="1"/>
  <c r="AM35" i="13" s="1"/>
  <c r="AO35" i="13" s="1"/>
  <c r="AQ35" i="13" s="1"/>
  <c r="AR35" i="13" s="1"/>
  <c r="AS35" i="13" s="1"/>
  <c r="AT35" i="13" s="1"/>
  <c r="AU35" i="13" s="1"/>
  <c r="AV35" i="13" s="1"/>
  <c r="AK34" i="13" a="1"/>
  <c r="AK34" i="13" s="1"/>
  <c r="AM34" i="13" s="1"/>
  <c r="AO34" i="13" s="1"/>
  <c r="AQ34" i="13" s="1"/>
  <c r="AR34" i="13" s="1"/>
  <c r="AS34" i="13" s="1"/>
  <c r="AT34" i="13" s="1"/>
  <c r="AU34" i="13" s="1"/>
  <c r="AV34" i="13" s="1"/>
  <c r="AK33" i="13" a="1"/>
  <c r="AK33" i="13" s="1"/>
  <c r="AM33" i="13" s="1"/>
  <c r="AO33" i="13" s="1"/>
  <c r="AQ33" i="13" s="1"/>
  <c r="AR33" i="13" s="1"/>
  <c r="AS33" i="13" s="1"/>
  <c r="AT33" i="13" s="1"/>
  <c r="AU33" i="13" s="1"/>
  <c r="AV33" i="13" s="1"/>
  <c r="AK32" i="13" a="1"/>
  <c r="AK32" i="13" s="1"/>
  <c r="AM32" i="13" s="1"/>
  <c r="AO32" i="13" s="1"/>
  <c r="AQ32" i="13" s="1"/>
  <c r="AR32" i="13" s="1"/>
  <c r="AS32" i="13" s="1"/>
  <c r="AT32" i="13" s="1"/>
  <c r="AU32" i="13" s="1"/>
  <c r="AV32" i="13" s="1"/>
  <c r="AK31" i="13" a="1"/>
  <c r="AK31" i="13" s="1"/>
  <c r="AM31" i="13" s="1"/>
  <c r="AO31" i="13" s="1"/>
  <c r="AQ31" i="13" s="1"/>
  <c r="AR31" i="13" s="1"/>
  <c r="AS31" i="13" s="1"/>
  <c r="AT31" i="13" s="1"/>
  <c r="AU31" i="13" s="1"/>
  <c r="AV31" i="13" s="1"/>
  <c r="AK30" i="13" a="1"/>
  <c r="AK30" i="13" s="1"/>
  <c r="AM30" i="13" s="1"/>
  <c r="AO30" i="13" s="1"/>
  <c r="AQ30" i="13" s="1"/>
  <c r="AR30" i="13" s="1"/>
  <c r="AS30" i="13" s="1"/>
  <c r="AT30" i="13" s="1"/>
  <c r="AU30" i="13" s="1"/>
  <c r="AV30" i="13" s="1"/>
  <c r="AK29" i="13" a="1"/>
  <c r="AK29" i="13" s="1"/>
  <c r="AM29" i="13" s="1"/>
  <c r="AO29" i="13" s="1"/>
  <c r="AQ29" i="13" s="1"/>
  <c r="AR29" i="13" s="1"/>
  <c r="AS29" i="13" s="1"/>
  <c r="AT29" i="13" s="1"/>
  <c r="AU29" i="13" s="1"/>
  <c r="AV29" i="13" s="1"/>
  <c r="AK28" i="13" a="1"/>
  <c r="AK28" i="13" s="1"/>
  <c r="AM28" i="13" s="1"/>
  <c r="AO28" i="13" s="1"/>
  <c r="AQ28" i="13" s="1"/>
  <c r="AR28" i="13" s="1"/>
  <c r="AS28" i="13" s="1"/>
  <c r="AT28" i="13" s="1"/>
  <c r="AU28" i="13" s="1"/>
  <c r="AV28" i="13" s="1"/>
  <c r="AK27" i="13" a="1"/>
  <c r="AK27" i="13" s="1"/>
  <c r="AM27" i="13" s="1"/>
  <c r="AO27" i="13" s="1"/>
  <c r="AQ27" i="13" s="1"/>
  <c r="AR27" i="13" s="1"/>
  <c r="AS27" i="13" s="1"/>
  <c r="AT27" i="13" s="1"/>
  <c r="AU27" i="13" s="1"/>
  <c r="AV27" i="13" s="1"/>
  <c r="AK26" i="13" a="1"/>
  <c r="AK26" i="13" s="1"/>
  <c r="AM26" i="13" s="1"/>
  <c r="AO26" i="13" s="1"/>
  <c r="AQ26" i="13" s="1"/>
  <c r="AR26" i="13" s="1"/>
  <c r="AS26" i="13" s="1"/>
  <c r="AT26" i="13" s="1"/>
  <c r="AU26" i="13" s="1"/>
  <c r="AV26" i="13" s="1"/>
  <c r="AK25" i="13" a="1"/>
  <c r="AK25" i="13" s="1"/>
  <c r="AM25" i="13" s="1"/>
  <c r="AO25" i="13" s="1"/>
  <c r="AQ25" i="13" s="1"/>
  <c r="AR25" i="13" s="1"/>
  <c r="AS25" i="13" s="1"/>
  <c r="AT25" i="13" s="1"/>
  <c r="AU25" i="13" s="1"/>
  <c r="AV25" i="13" s="1"/>
  <c r="AK24" i="13" a="1"/>
  <c r="AK24" i="13" s="1"/>
  <c r="AM24" i="13" s="1"/>
  <c r="AO24" i="13" s="1"/>
  <c r="AQ24" i="13" s="1"/>
  <c r="AR24" i="13" s="1"/>
  <c r="AS24" i="13" s="1"/>
  <c r="AT24" i="13" s="1"/>
  <c r="AU24" i="13" s="1"/>
  <c r="AV24" i="13" s="1"/>
  <c r="AK23" i="13" a="1"/>
  <c r="AK23" i="13" s="1"/>
  <c r="AM23" i="13" s="1"/>
  <c r="AO23" i="13" s="1"/>
  <c r="AQ23" i="13" s="1"/>
  <c r="AR23" i="13" s="1"/>
  <c r="AS23" i="13" s="1"/>
  <c r="AT23" i="13" s="1"/>
  <c r="AU23" i="13" s="1"/>
  <c r="AV23" i="13" s="1"/>
  <c r="AK22" i="13" a="1"/>
  <c r="AK22" i="13" s="1"/>
  <c r="AM22" i="13" s="1"/>
  <c r="AO22" i="13" s="1"/>
  <c r="AQ22" i="13" s="1"/>
  <c r="AR22" i="13" s="1"/>
  <c r="AS22" i="13" s="1"/>
  <c r="AT22" i="13" s="1"/>
  <c r="AU22" i="13" s="1"/>
  <c r="AV22" i="13" s="1"/>
  <c r="AK21" i="13" a="1"/>
  <c r="AK21" i="13" s="1"/>
  <c r="AM21" i="13" s="1"/>
  <c r="AO21" i="13" s="1"/>
  <c r="AQ21" i="13" s="1"/>
  <c r="AR21" i="13" s="1"/>
  <c r="AS21" i="13" s="1"/>
  <c r="AT21" i="13" s="1"/>
  <c r="AU21" i="13" s="1"/>
  <c r="AV21" i="13" s="1"/>
  <c r="AK20" i="13" a="1"/>
  <c r="AK20" i="13" s="1"/>
  <c r="AM20" i="13" s="1"/>
  <c r="AO20" i="13" s="1"/>
  <c r="AQ20" i="13" s="1"/>
  <c r="AR20" i="13" s="1"/>
  <c r="AS20" i="13" s="1"/>
  <c r="AT20" i="13" s="1"/>
  <c r="AU20" i="13" s="1"/>
  <c r="AV20" i="13" s="1"/>
  <c r="AK19" i="13" a="1"/>
  <c r="AK19" i="13" s="1"/>
  <c r="AM19" i="13" s="1"/>
  <c r="AO19" i="13" s="1"/>
  <c r="AQ19" i="13" s="1"/>
  <c r="AR19" i="13" s="1"/>
  <c r="AS19" i="13" s="1"/>
  <c r="AT19" i="13" s="1"/>
  <c r="AU19" i="13" s="1"/>
  <c r="AV19" i="13" s="1"/>
  <c r="AK9" i="13" a="1"/>
  <c r="AK9" i="13" s="1"/>
  <c r="AM9" i="13" s="1"/>
  <c r="AO9" i="13" s="1"/>
  <c r="AQ9" i="13" s="1"/>
  <c r="AR9" i="13" s="1"/>
  <c r="AS9" i="13" s="1"/>
  <c r="AT9" i="13" s="1"/>
  <c r="AU9" i="13" s="1"/>
  <c r="AV9" i="13" s="1"/>
  <c r="AK8" i="13" a="1"/>
  <c r="AK8" i="13" s="1"/>
  <c r="AM8" i="13" s="1"/>
  <c r="AO8" i="13" s="1"/>
  <c r="AQ8" i="13" s="1"/>
  <c r="AR8" i="13" s="1"/>
  <c r="AS8" i="13" s="1"/>
  <c r="AT8" i="13" s="1"/>
  <c r="AU8" i="13" s="1"/>
  <c r="AV8" i="13" s="1"/>
  <c r="AK7" i="13" a="1"/>
  <c r="AK7" i="13" s="1"/>
  <c r="AM7" i="13" s="1"/>
  <c r="AO7" i="13" s="1"/>
  <c r="AQ7" i="13" s="1"/>
  <c r="AR7" i="13" s="1"/>
  <c r="AS7" i="13" s="1"/>
  <c r="AT7" i="13" s="1"/>
  <c r="AU7" i="13" s="1"/>
  <c r="AV7" i="13" s="1"/>
  <c r="AK6" i="13" a="1"/>
  <c r="AK6" i="13" s="1"/>
  <c r="AM6" i="13" s="1"/>
  <c r="AO6" i="13" s="1"/>
  <c r="AQ6" i="13" s="1"/>
  <c r="AR6" i="13" s="1"/>
  <c r="AS6" i="13" s="1"/>
  <c r="AT6" i="13" s="1"/>
  <c r="AU6" i="13" s="1"/>
  <c r="AV6" i="13" s="1"/>
  <c r="AK13" i="13" a="1"/>
  <c r="AK13" i="13" s="1"/>
  <c r="AM13" i="13" s="1"/>
  <c r="AO13" i="13" s="1"/>
  <c r="AQ13" i="13" s="1"/>
  <c r="AR13" i="13" s="1"/>
  <c r="AS13" i="13" s="1"/>
  <c r="AT13" i="13" s="1"/>
  <c r="AU13" i="13" s="1"/>
  <c r="AK12" i="13" a="1"/>
  <c r="AK12" i="13" s="1"/>
  <c r="AM12" i="13" s="1"/>
  <c r="AO12" i="13" s="1"/>
  <c r="AQ12" i="13" s="1"/>
  <c r="AR12" i="13" s="1"/>
  <c r="AS12" i="13" s="1"/>
  <c r="AT12" i="13" s="1"/>
  <c r="AU12" i="13" s="1"/>
  <c r="AV12" i="13" s="1"/>
  <c r="AK11" i="13" a="1"/>
  <c r="AK11" i="13" s="1"/>
  <c r="AM11" i="13" s="1"/>
  <c r="AO11" i="13" s="1"/>
  <c r="AQ11" i="13" s="1"/>
  <c r="AR11" i="13" s="1"/>
  <c r="AS11" i="13" s="1"/>
  <c r="AT11" i="13" s="1"/>
  <c r="AU11" i="13" s="1"/>
  <c r="AV11" i="13" s="1"/>
  <c r="AK10" i="13" a="1"/>
  <c r="AK10" i="13" s="1"/>
  <c r="AM10" i="13" s="1"/>
  <c r="AO10" i="13" s="1"/>
  <c r="AQ10" i="13" s="1"/>
  <c r="AR10" i="13" s="1"/>
  <c r="AS10" i="13" s="1"/>
  <c r="AT10" i="13" s="1"/>
  <c r="AU10" i="13" s="1"/>
  <c r="AV10" i="13" s="1"/>
  <c r="AK5" i="13" a="1"/>
  <c r="AK5" i="13" s="1"/>
  <c r="AM5" i="13" s="1"/>
  <c r="AO5" i="13" s="1"/>
  <c r="AQ5" i="13" s="1"/>
  <c r="AR5" i="13" s="1"/>
  <c r="AS5" i="13" s="1"/>
  <c r="AT5" i="13" s="1"/>
  <c r="AU5" i="13" s="1"/>
  <c r="AV5" i="13" s="1"/>
  <c r="AK4" i="13" a="1"/>
  <c r="AK4" i="13" s="1"/>
  <c r="AM4" i="13" s="1"/>
  <c r="AO4" i="13" s="1"/>
  <c r="AQ4" i="13" s="1"/>
  <c r="AR4" i="13" s="1"/>
  <c r="AS4" i="13" s="1"/>
  <c r="AT4" i="13" s="1"/>
  <c r="AU4" i="13" s="1"/>
  <c r="AV4" i="13" s="1"/>
  <c r="AK3" i="13" a="1"/>
  <c r="AK3" i="13" s="1"/>
  <c r="AM3" i="13" s="1"/>
  <c r="AO3" i="13" s="1"/>
  <c r="AQ3" i="13" s="1"/>
  <c r="AR3" i="13" s="1"/>
  <c r="AS3" i="13" s="1"/>
  <c r="AT3" i="13" s="1"/>
  <c r="AU3" i="13" s="1"/>
  <c r="AV3" i="13" s="1"/>
  <c r="AK2" i="13" a="1"/>
  <c r="AK2" i="13" s="1"/>
  <c r="AM2" i="13" s="1"/>
  <c r="AO2" i="13" s="1"/>
  <c r="AQ2" i="13" s="1"/>
  <c r="AR2" i="13" s="1"/>
  <c r="AS2" i="13" s="1"/>
  <c r="AT2" i="13" s="1"/>
  <c r="AU2" i="13" s="1"/>
  <c r="AV2" i="13" s="1"/>
  <c r="AK113" i="13" a="1"/>
  <c r="AK113" i="13" s="1"/>
  <c r="AM113" i="13" s="1"/>
  <c r="AO113" i="13" s="1"/>
  <c r="AQ113" i="13" s="1"/>
  <c r="AR113" i="13" s="1"/>
  <c r="AS113" i="13" s="1"/>
  <c r="AT113" i="13" s="1"/>
  <c r="AU113" i="13" s="1"/>
  <c r="AK114" i="13" a="1"/>
  <c r="AK114" i="13" s="1"/>
  <c r="AM114" i="13" s="1"/>
  <c r="AO114" i="13" s="1"/>
  <c r="AQ114" i="13" s="1"/>
  <c r="AR114" i="13" s="1"/>
  <c r="AS114" i="13" s="1"/>
  <c r="AT114" i="13" s="1"/>
  <c r="AU114" i="13" s="1"/>
  <c r="AK85" i="13" a="1"/>
  <c r="AK85" i="13" s="1"/>
  <c r="AM85" i="13" s="1"/>
  <c r="AO85" i="13" s="1"/>
  <c r="AQ85" i="13" s="1"/>
  <c r="AR85" i="13" s="1"/>
  <c r="AS85" i="13" s="1"/>
  <c r="AT85" i="13" s="1"/>
  <c r="AU85" i="13" s="1"/>
  <c r="AK86" i="13" a="1"/>
  <c r="AK86" i="13" s="1"/>
  <c r="AM86" i="13" s="1"/>
  <c r="AO86" i="13" s="1"/>
  <c r="AQ86" i="13" s="1"/>
  <c r="AR86" i="13" s="1"/>
  <c r="AS86" i="13" s="1"/>
  <c r="AT86" i="13" s="1"/>
  <c r="AU86" i="13" s="1"/>
  <c r="AK87" i="13" a="1"/>
  <c r="AK87" i="13" s="1"/>
  <c r="AM87" i="13" s="1"/>
  <c r="AO87" i="13" s="1"/>
  <c r="AQ87" i="13" s="1"/>
  <c r="AR87" i="13" s="1"/>
  <c r="AS87" i="13" s="1"/>
  <c r="AT87" i="13" s="1"/>
  <c r="AU87" i="13" s="1"/>
  <c r="AK88" i="13" a="1"/>
  <c r="AK88" i="13" s="1"/>
  <c r="AM88" i="13" s="1"/>
  <c r="AO88" i="13" s="1"/>
  <c r="AQ88" i="13" s="1"/>
  <c r="AR88" i="13" s="1"/>
  <c r="AS88" i="13" s="1"/>
  <c r="AT88" i="13" s="1"/>
  <c r="AU88" i="13" s="1"/>
  <c r="AK14" i="13" a="1"/>
  <c r="AK14" i="13" s="1"/>
  <c r="AM14" i="13" s="1"/>
  <c r="AO14" i="13" s="1"/>
  <c r="AQ14" i="13" s="1"/>
  <c r="AR14" i="13" s="1"/>
  <c r="AS14" i="13" s="1"/>
  <c r="AT14" i="13" s="1"/>
  <c r="AU14" i="13" s="1"/>
  <c r="AK124" i="13" a="1"/>
  <c r="AK124" i="13" s="1"/>
  <c r="AM124" i="13" s="1"/>
  <c r="AO124" i="13" s="1"/>
  <c r="AQ124" i="13" s="1"/>
  <c r="AR124" i="13" s="1"/>
  <c r="AS124" i="13" s="1"/>
  <c r="AT124" i="13" s="1"/>
  <c r="AU124" i="13" s="1"/>
  <c r="AK123" i="13" a="1"/>
  <c r="AK123" i="13" s="1"/>
  <c r="AM123" i="13" s="1"/>
  <c r="AO123" i="13" s="1"/>
  <c r="AQ123" i="13" s="1"/>
  <c r="AR123" i="13" s="1"/>
  <c r="AS123" i="13" s="1"/>
  <c r="AT123" i="13" s="1"/>
  <c r="AU123" i="13" s="1"/>
  <c r="AV123" i="13" s="1"/>
  <c r="AK122" i="13" a="1"/>
  <c r="AK122" i="13" s="1"/>
  <c r="AM122" i="13" s="1"/>
  <c r="AO122" i="13" s="1"/>
  <c r="AQ122" i="13" s="1"/>
  <c r="AR122" i="13" s="1"/>
  <c r="AS122" i="13" s="1"/>
  <c r="AT122" i="13" s="1"/>
  <c r="AU122" i="13" s="1"/>
  <c r="AV122" i="13" s="1"/>
  <c r="AK121" i="13" a="1"/>
  <c r="AK121" i="13" s="1"/>
  <c r="AM121" i="13" s="1"/>
  <c r="AO121" i="13" s="1"/>
  <c r="AQ121" i="13" s="1"/>
  <c r="AR121" i="13" s="1"/>
  <c r="AS121" i="13" s="1"/>
  <c r="AT121" i="13" s="1"/>
  <c r="AU121" i="13" s="1"/>
  <c r="AV121" i="13" s="1"/>
  <c r="AK120" i="13" a="1"/>
  <c r="AK120" i="13" s="1"/>
  <c r="AM120" i="13" s="1"/>
  <c r="AO120" i="13" s="1"/>
  <c r="AQ120" i="13" s="1"/>
  <c r="AR120" i="13" s="1"/>
  <c r="AS120" i="13" s="1"/>
  <c r="AT120" i="13" s="1"/>
  <c r="AU120" i="13" s="1"/>
  <c r="AV120" i="13" s="1"/>
  <c r="AK127" i="13" a="1"/>
  <c r="AK127" i="13" s="1"/>
  <c r="AM127" i="13" s="1"/>
  <c r="AO127" i="13" s="1"/>
  <c r="AQ127" i="13" s="1"/>
  <c r="AR127" i="13" s="1"/>
  <c r="AS127" i="13" s="1"/>
  <c r="AT127" i="13" s="1"/>
  <c r="AU127" i="13" s="1"/>
  <c r="AK125" i="13" a="1"/>
  <c r="AK125" i="13" s="1"/>
  <c r="AM125" i="13" s="1"/>
  <c r="AO125" i="13" s="1"/>
  <c r="AQ125" i="13" s="1"/>
  <c r="AR125" i="13" s="1"/>
  <c r="AS125" i="13" s="1"/>
  <c r="AT125" i="13" s="1"/>
  <c r="AU125" i="13" s="1"/>
  <c r="AK17" i="13" a="1"/>
  <c r="AK17" i="13" s="1"/>
  <c r="AM17" i="13" s="1"/>
  <c r="AO17" i="13" s="1"/>
  <c r="AQ17" i="13" s="1"/>
  <c r="AR17" i="13" s="1"/>
  <c r="AS17" i="13" s="1"/>
  <c r="AT17" i="13" s="1"/>
  <c r="AU17" i="13" s="1"/>
  <c r="AK141" i="13" a="1"/>
  <c r="AK141" i="13" s="1"/>
  <c r="AM141" i="13" s="1"/>
  <c r="AO141" i="13" s="1"/>
  <c r="AQ141" i="13" s="1"/>
  <c r="AR141" i="13" s="1"/>
  <c r="AS141" i="13" s="1"/>
  <c r="AT141" i="13" s="1"/>
  <c r="AU141" i="13" s="1"/>
  <c r="BA131" i="22" l="1"/>
  <c r="AZ131" i="22"/>
  <c r="AY133" i="22"/>
  <c r="AX133" i="22"/>
  <c r="BC131" i="21"/>
  <c r="BB131" i="21"/>
  <c r="BA133" i="21"/>
  <c r="AZ133" i="21"/>
  <c r="BB148" i="19"/>
  <c r="BA148" i="19"/>
  <c r="BD146" i="19"/>
  <c r="BC146" i="19"/>
  <c r="BB133" i="3"/>
  <c r="BA133" i="3"/>
  <c r="BD131" i="3"/>
  <c r="BC131" i="3"/>
  <c r="AZ133" i="15"/>
  <c r="AY133" i="15"/>
  <c r="BB131" i="15"/>
  <c r="BA131" i="15"/>
  <c r="AY133" i="14"/>
  <c r="AX133" i="14"/>
  <c r="BA131" i="14"/>
  <c r="AZ131" i="14"/>
  <c r="AV141" i="13"/>
  <c r="AW141" i="13"/>
  <c r="AV17" i="13"/>
  <c r="AW17" i="13"/>
  <c r="BA17" i="13" s="1"/>
  <c r="AV125" i="13"/>
  <c r="AW125" i="13"/>
  <c r="BA125" i="13" s="1"/>
  <c r="AV127" i="13"/>
  <c r="AW127" i="13"/>
  <c r="BA127" i="13" s="1"/>
  <c r="AV124" i="13"/>
  <c r="AW124" i="13"/>
  <c r="BA124" i="13" s="1"/>
  <c r="AV14" i="13"/>
  <c r="AW14" i="13"/>
  <c r="BA14" i="13" s="1"/>
  <c r="AV88" i="13"/>
  <c r="AW88" i="13"/>
  <c r="BA88" i="13" s="1"/>
  <c r="AV87" i="13"/>
  <c r="AW87" i="13"/>
  <c r="BA87" i="13" s="1"/>
  <c r="AV86" i="13"/>
  <c r="AW86" i="13"/>
  <c r="BA86" i="13" s="1"/>
  <c r="AV85" i="13"/>
  <c r="AW85" i="13"/>
  <c r="BA85" i="13" s="1"/>
  <c r="AV114" i="13"/>
  <c r="AW114" i="13"/>
  <c r="AV113" i="13"/>
  <c r="AW113" i="13"/>
  <c r="AW13" i="13"/>
  <c r="BA13" i="13" s="1"/>
  <c r="AV13" i="13"/>
  <c r="AW58" i="13"/>
  <c r="BA58" i="13" s="1"/>
  <c r="AV58" i="13"/>
  <c r="AW65" i="13"/>
  <c r="AV65" i="13"/>
  <c r="AW84" i="13"/>
  <c r="BA84" i="13" s="1"/>
  <c r="AV84" i="13"/>
  <c r="AW112" i="13"/>
  <c r="BA112" i="13" s="1"/>
  <c r="AV112" i="13"/>
  <c r="AW119" i="13"/>
  <c r="BA119" i="13" s="1"/>
  <c r="AV119" i="13"/>
  <c r="AW128" i="13"/>
  <c r="BA128" i="13" s="1"/>
  <c r="AV128" i="13"/>
  <c r="AW133" i="13"/>
  <c r="AV133" i="13"/>
  <c r="AW89" i="13"/>
  <c r="BA89" i="13" s="1"/>
  <c r="AV89" i="13"/>
  <c r="AV140" i="13"/>
  <c r="AW140" i="13"/>
  <c r="AV139" i="13"/>
  <c r="AW139" i="13"/>
  <c r="AW134" i="13"/>
  <c r="BA134" i="13" s="1"/>
  <c r="AV134" i="13"/>
  <c r="AV137" i="13"/>
  <c r="AW137" i="13"/>
  <c r="AW18" i="13"/>
  <c r="BA18" i="13" s="1"/>
  <c r="AV18" i="13"/>
  <c r="AW126" i="13"/>
  <c r="BA126" i="13" s="1"/>
  <c r="AV126" i="13"/>
  <c r="BB133" i="22" l="1"/>
  <c r="BF133" i="22" s="1"/>
  <c r="BA133" i="22"/>
  <c r="AZ133" i="22"/>
  <c r="BC133" i="21"/>
  <c r="BB133" i="21"/>
  <c r="BD133" i="21"/>
  <c r="BH133" i="21" s="1"/>
  <c r="BE148" i="19"/>
  <c r="BI148" i="19" s="1"/>
  <c r="BD148" i="19"/>
  <c r="BC148" i="19"/>
  <c r="BE133" i="3"/>
  <c r="BI133" i="3" s="1"/>
  <c r="BD133" i="3"/>
  <c r="BC133" i="3"/>
  <c r="BC133" i="15"/>
  <c r="BG133" i="15" s="1"/>
  <c r="BB133" i="15"/>
  <c r="BA133" i="15"/>
  <c r="BA133" i="14"/>
  <c r="AZ133" i="14"/>
  <c r="BB133" i="14"/>
  <c r="BF133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Abhijit Sil</author>
  </authors>
  <commentList>
    <comment ref="AK63" authorId="0" shapeId="0" xr:uid="{5221C7A9-4336-C84A-83C5-00A8D4F5A867}">
      <text>
        <r>
          <rPr>
            <b/>
            <sz val="10"/>
            <color rgb="FF000000"/>
            <rFont val="Tahoma"/>
            <family val="2"/>
          </rPr>
          <t>Abhijit Sil: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Purnima, please check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<sst xmlns="http://schemas.openxmlformats.org/spreadsheetml/2006/main" count="12831" uniqueCount="1303">
  <si>
    <t>No.</t>
  </si>
  <si>
    <t>Module</t>
  </si>
  <si>
    <t>Target page Technology</t>
  </si>
  <si>
    <t>Recieved Functional &amp; Non Fuctional Walkthrough</t>
  </si>
  <si>
    <t>Buffer In case of no KT</t>
  </si>
  <si>
    <t>Module Target
Start (Input)</t>
  </si>
  <si>
    <t>Revised Module Target
Start (Input)</t>
  </si>
  <si>
    <t>Page</t>
  </si>
  <si>
    <t>Pod</t>
  </si>
  <si>
    <t>Developer</t>
  </si>
  <si>
    <t>Start Date</t>
  </si>
  <si>
    <t>Dev Efforts</t>
  </si>
  <si>
    <t>Sick/Leave
(Input)</t>
  </si>
  <si>
    <t>PR Number</t>
  </si>
  <si>
    <t>Co- Pilot Comment Closure Date</t>
  </si>
  <si>
    <t>Unit Testing  Closure Date</t>
  </si>
  <si>
    <t>PR raised date</t>
  </si>
  <si>
    <t>Status</t>
  </si>
  <si>
    <t>Remarks</t>
  </si>
  <si>
    <t>PR Response Days</t>
  </si>
  <si>
    <t>PR  Response receive Date</t>
  </si>
  <si>
    <t>PR Review Comments Fix Days</t>
  </si>
  <si>
    <t>PR  Issue Fix Date</t>
  </si>
  <si>
    <t xml:space="preserve">PR Raised Date </t>
  </si>
  <si>
    <t>PR Response receive Date</t>
  </si>
  <si>
    <t>PR Final Approval date</t>
  </si>
  <si>
    <t>Code Merge Date (INT Ready)</t>
  </si>
  <si>
    <t>TCR Deployment Date</t>
  </si>
  <si>
    <t>TCR QE Testing  Start Date</t>
  </si>
  <si>
    <t>QE Testing Days (TCR)</t>
  </si>
  <si>
    <t>TCR QE Testing  End Date</t>
  </si>
  <si>
    <t>Issue Fix Days</t>
  </si>
  <si>
    <t>PR Raise Date</t>
  </si>
  <si>
    <t>New PR Update (Re-deploy) Date</t>
  </si>
  <si>
    <t>TCR QE Testing Start Date</t>
  </si>
  <si>
    <t>TCR Bugs Closure Date</t>
  </si>
  <si>
    <t>Code Freeze Date</t>
  </si>
  <si>
    <t>TEST Deployment</t>
  </si>
  <si>
    <t>Pearson Regression Testing/UAT Date</t>
  </si>
  <si>
    <t>Pearson Regression Testing Day</t>
  </si>
  <si>
    <t>Pearson Regression End Date</t>
  </si>
  <si>
    <t>Code freeze date = Release cutoff Date</t>
  </si>
  <si>
    <t>Release #</t>
  </si>
  <si>
    <t>Release Request Approved Date</t>
  </si>
  <si>
    <t>Release Date
(2-Wk Cycle)</t>
  </si>
  <si>
    <t>Elapsed time due to dependencies</t>
  </si>
  <si>
    <t>Release alignment lost date</t>
  </si>
  <si>
    <t>PR Review days</t>
  </si>
  <si>
    <t>Time Lost due to Regression Testing</t>
  </si>
  <si>
    <t>Release approval delays</t>
  </si>
  <si>
    <t>Total time lost</t>
  </si>
  <si>
    <t>Issue Fix days</t>
  </si>
  <si>
    <t>Development efforts can we reduce?</t>
  </si>
  <si>
    <t>AddressBook</t>
  </si>
  <si>
    <t>Yes</t>
  </si>
  <si>
    <t>page_1</t>
  </si>
  <si>
    <t>Pod 1</t>
  </si>
  <si>
    <t>Pod 1_Member1</t>
  </si>
  <si>
    <t>Completed</t>
  </si>
  <si>
    <t>page_2</t>
  </si>
  <si>
    <t>Pod 1_Member2</t>
  </si>
  <si>
    <t>page_3</t>
  </si>
  <si>
    <t>Pod 1_Member3</t>
  </si>
  <si>
    <t>page_4</t>
  </si>
  <si>
    <t>page_5</t>
  </si>
  <si>
    <t>Assessments</t>
  </si>
  <si>
    <t>assessments\results\manager.aspx.cs</t>
  </si>
  <si>
    <t>Pod 2</t>
  </si>
  <si>
    <t>Vijay</t>
  </si>
  <si>
    <t>On track</t>
  </si>
  <si>
    <t>Dev in progress, PR will be raisd on 28th Apr</t>
  </si>
  <si>
    <t>assessments\results\listtaken.aspx.cs</t>
  </si>
  <si>
    <t>Sohith</t>
  </si>
  <si>
    <t>Dev in progress, PR will be raisd on 28th Apr
Kept on hold on 28th Apr as we were raised PR for shared controls.</t>
  </si>
  <si>
    <t>assessments\reports\assessmentQuestionAnalysis.aspx.cs</t>
  </si>
  <si>
    <t>Anil</t>
  </si>
  <si>
    <t>Dev completed however facing UI issues. fix in progress.</t>
  </si>
  <si>
    <t>assessments\import.aspx.cs</t>
  </si>
  <si>
    <t>assessments\assessment.aspx.cs</t>
  </si>
  <si>
    <t>assessments\reports\assessmentAnswersAccepted.aspx.cs</t>
  </si>
  <si>
    <t>assessments\default.aspx.cs</t>
  </si>
  <si>
    <t>Pod 3</t>
  </si>
  <si>
    <t>assessments\checkMyWork\submissions.aspx.cs</t>
  </si>
  <si>
    <t>assessments/reports/assessmentAnalysis</t>
  </si>
  <si>
    <t>Completed Dev testing; Connected with QE to test from local (completed)</t>
  </si>
  <si>
    <t>page_10</t>
  </si>
  <si>
    <t>AssetAware</t>
  </si>
  <si>
    <t>No</t>
  </si>
  <si>
    <t>expressAssetHistory.aspx</t>
  </si>
  <si>
    <t>Mizan</t>
  </si>
  <si>
    <t>Dev completed and test case in creation</t>
  </si>
  <si>
    <t>assetvendors.aspx</t>
  </si>
  <si>
    <t>swarneem</t>
  </si>
  <si>
    <t>Dev in Progress as swarneem working on addressbook bugs and raised PR, however ETA to raise PR is on 28 APR</t>
  </si>
  <si>
    <t>assets.aspx</t>
  </si>
  <si>
    <t>assetwarrantlytypes.aspx</t>
  </si>
  <si>
    <t xml:space="preserve">Dev in Progress as swarneem working on addressbook bugs and raised PR, however ETA to raise PR is on </t>
  </si>
  <si>
    <t>assetLeases.aspx</t>
  </si>
  <si>
    <t>assetHistory.aspx</t>
  </si>
  <si>
    <t>assetVendorAddressContact.aspx</t>
  </si>
  <si>
    <t>assetvendor.aspx</t>
  </si>
  <si>
    <t>Communication</t>
  </si>
  <si>
    <t>Pod 2_Member1</t>
  </si>
  <si>
    <t>Pod 2_Member2</t>
  </si>
  <si>
    <t>Pod 2_Member3</t>
  </si>
  <si>
    <t>Content</t>
  </si>
  <si>
    <t>content\hyperlink.aspx</t>
  </si>
  <si>
    <t>Ramesh</t>
  </si>
  <si>
    <t>content\sources\default.aspx.cs</t>
  </si>
  <si>
    <t>Amol</t>
  </si>
  <si>
    <t>content\timeline.aspx.cs</t>
  </si>
  <si>
    <t>Rizwana</t>
  </si>
  <si>
    <t>PR: 8817 raised on 5-May-26</t>
  </si>
  <si>
    <t>content\captionedVideoItem.aspx.cs</t>
  </si>
  <si>
    <t>content\elmItemInteractive.aspx</t>
  </si>
  <si>
    <t>content/grammarTool.aspx</t>
  </si>
  <si>
    <t>content\sources\source.aspx.cs</t>
  </si>
  <si>
    <t>content\chrome\online\footer.aspx.cs</t>
  </si>
  <si>
    <t>content\chrome\printed\options.aspx.cs</t>
  </si>
  <si>
    <t>Enrollment</t>
  </si>
  <si>
    <t>page_6</t>
  </si>
  <si>
    <t>page_7</t>
  </si>
  <si>
    <t>page_8</t>
  </si>
  <si>
    <t>ExtendedField</t>
  </si>
  <si>
    <t>GradeBook</t>
  </si>
  <si>
    <t>Complete ASP</t>
  </si>
  <si>
    <t>Home</t>
  </si>
  <si>
    <t>home\pages\enrollment.aspx.cs</t>
  </si>
  <si>
    <t>Clarifications still pending with pearson, however Dev is in progress</t>
  </si>
  <si>
    <t>Pod 3_Member1</t>
  </si>
  <si>
    <t>home/pages/overdueLessons.aspx</t>
  </si>
  <si>
    <t>Pod 3_Member3</t>
  </si>
  <si>
    <t>IssueAware</t>
  </si>
  <si>
    <t>Library_Part 2</t>
  </si>
  <si>
    <t>library\category.aspx.cs</t>
  </si>
  <si>
    <t>Prem</t>
  </si>
  <si>
    <t>Expecting PR to be raised on 28th APR</t>
  </si>
  <si>
    <t>Library_Part 3</t>
  </si>
  <si>
    <t>library/searchResults.aspx</t>
  </si>
  <si>
    <t>library/resource.aspx</t>
  </si>
  <si>
    <t>Swarneem</t>
  </si>
  <si>
    <t>LMU</t>
  </si>
  <si>
    <t>Pod UI</t>
  </si>
  <si>
    <t>Pod UI_UI-Member1</t>
  </si>
  <si>
    <t>Pod UI_UI-Member2</t>
  </si>
  <si>
    <t>Pod UI_UI-Member3</t>
  </si>
  <si>
    <t>Pod UI_UI-Member4</t>
  </si>
  <si>
    <t>Pod UI_UI-Member5</t>
  </si>
  <si>
    <t>Pod UI_Integration</t>
  </si>
  <si>
    <t>page_9</t>
  </si>
  <si>
    <t>page_11</t>
  </si>
  <si>
    <t>page_12</t>
  </si>
  <si>
    <t>page_14</t>
  </si>
  <si>
    <t>page_15</t>
  </si>
  <si>
    <t>page_13</t>
  </si>
  <si>
    <t>page_17</t>
  </si>
  <si>
    <t>page_18</t>
  </si>
  <si>
    <t>page_16</t>
  </si>
  <si>
    <t>page_20</t>
  </si>
  <si>
    <t>page_21</t>
  </si>
  <si>
    <t>page_19</t>
  </si>
  <si>
    <t>page_23</t>
  </si>
  <si>
    <t>page_24</t>
  </si>
  <si>
    <t>page_22</t>
  </si>
  <si>
    <t>page_25</t>
  </si>
  <si>
    <t>page_26</t>
  </si>
  <si>
    <t>Location</t>
  </si>
  <si>
    <t>Pod 3_Member2</t>
  </si>
  <si>
    <t>Log</t>
  </si>
  <si>
    <t>OrderAware</t>
  </si>
  <si>
    <t>Security</t>
  </si>
  <si>
    <t>security/default.aspx </t>
  </si>
  <si>
    <t>security/permissionRoles.aspx </t>
  </si>
  <si>
    <t>security/permissionVisibility.aspx </t>
  </si>
  <si>
    <t>security/permissionDisplayGroupPermissions.aspx </t>
  </si>
  <si>
    <t>security/PermissionDisplayGroups.aspx </t>
  </si>
  <si>
    <t>security\permissionSectionRoles.aspx</t>
  </si>
  <si>
    <t>ProgressionPlan</t>
  </si>
  <si>
    <t>Reg+Attendance</t>
  </si>
  <si>
    <t>Reports</t>
  </si>
  <si>
    <t>Webuser</t>
  </si>
  <si>
    <t>Gradebook</t>
  </si>
  <si>
    <t>Modules/ Pages</t>
  </si>
  <si>
    <t>US#</t>
  </si>
  <si>
    <t>POC</t>
  </si>
  <si>
    <t>PR</t>
  </si>
  <si>
    <t>Copilot Usage as on 4th May</t>
  </si>
  <si>
    <t>Copilot Usage as on 6th May</t>
  </si>
  <si>
    <t>Copilot Usage as on 7th May</t>
  </si>
  <si>
    <t>Copilot Usage as on 8th May</t>
  </si>
  <si>
    <t>Copilot Usage as on 13th May</t>
  </si>
  <si>
    <t>Copilot Usage as on 19h May</t>
  </si>
  <si>
    <t>Copilot Usage as on 29th May</t>
  </si>
  <si>
    <t>Copilot Usage as on 5th Jun</t>
  </si>
  <si>
    <t>Assessment</t>
  </si>
  <si>
    <t>Merged</t>
  </si>
  <si>
    <t>Sohith is on leave</t>
  </si>
  <si>
    <t>Dev Inprogress (70% to 75%) + out of 8 RAD controls 8 is done + fixing functionality issue</t>
  </si>
  <si>
    <t>Vijay to complete this page + Raise PR + Fix CoPilot comments + Test with QE in local
Dev is completed  + Yet to create shared controls</t>
  </si>
  <si>
    <t>Create shared controls in progress + Yet to raise PR</t>
  </si>
  <si>
    <t>Dev completed for Assessment 2 pages + Yet to raise PR</t>
  </si>
  <si>
    <t>PR 8886 created; not assigned to Catalyst yet</t>
  </si>
  <si>
    <t>Submit to Catalyst</t>
  </si>
  <si>
    <t>Yet to raise to catalsyt + Fix copilot comments + fixed merge conflicts + fixed copilot comments</t>
  </si>
  <si>
    <t>reviwe is done + fixed PR comments + Testing in progress</t>
  </si>
  <si>
    <t>PR in Progress</t>
  </si>
  <si>
    <t>received &amp; fixed merge conflicts + copilot comments(twice)</t>
  </si>
  <si>
    <t>Please resolve the merge conflicts, prioritize and complete this</t>
  </si>
  <si>
    <t>Submitted to Catalyst</t>
  </si>
  <si>
    <t>Received &amp; fixed conflicts + PR comments fixed + reverted</t>
  </si>
  <si>
    <t>Rasied PR(8798) + Copilot comments fixed
 + Abhijit Reviwed PR</t>
  </si>
  <si>
    <t>QE testing completed on local, 1 issue found related to document upload, yet to fix</t>
  </si>
  <si>
    <t>Anil to resolve merge conflict and then submit to Catalyst
Resolved bug + Verified with QE + Copilot comments fix in progress</t>
  </si>
  <si>
    <t>waiting for PR comments</t>
  </si>
  <si>
    <t>Sick Leave</t>
  </si>
  <si>
    <t>PR approved by Catalyst, showing merge conflicts, Abhijit to review and merge</t>
  </si>
  <si>
    <t>dependency on shared controls</t>
  </si>
  <si>
    <t>yet to fix conflicts + revert to catalyst</t>
  </si>
  <si>
    <t>Please resubmit to Catalyst</t>
  </si>
  <si>
    <t>Completed development + Yet to raise PR</t>
  </si>
  <si>
    <t>Raised PR(8807) + Fixed Copilot comments + PR is reviwed by abhijit and raised to catalyst</t>
  </si>
  <si>
    <t>PR 8751 - PR comemnts received and fix in progress</t>
  </si>
  <si>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>PR 8807 - Received conflicts + PR comments(Yet to start)</t>
    </r>
  </si>
  <si>
    <t>PR is approved + Merged</t>
  </si>
  <si>
    <t>Yet to create shared control</t>
  </si>
  <si>
    <t>Created shared controls + Testing is done</t>
  </si>
  <si>
    <t>assessments\checkMyWork\checkMyWork.aspx.cs</t>
  </si>
  <si>
    <t>Yet to start</t>
  </si>
  <si>
    <t>review is done + fixed PR comments + Testing in progress</t>
  </si>
  <si>
    <t>With catalyst</t>
  </si>
  <si>
    <t xml:space="preserve"> Reviewed by abhijit </t>
  </si>
  <si>
    <t>Received + fixed conflicts</t>
  </si>
  <si>
    <t>resovled conflicts + comments (split into 2)</t>
  </si>
  <si>
    <t>Received &amp; fixed conflicts twice + PR comments fixed + reverted</t>
  </si>
  <si>
    <t>assessments\questions.aspx.cs</t>
  </si>
  <si>
    <t>Yet to start on Dev</t>
  </si>
  <si>
    <t>Dev is completed + QE testing is in progress + PR created + reveiw is done</t>
  </si>
  <si>
    <t>Resolved Catalyst review comments and reverted for review</t>
  </si>
  <si>
    <t>approved + fix Merge conflicts + comments</t>
  </si>
  <si>
    <t>bug from TCR fixed + 8952 (PR)</t>
  </si>
  <si>
    <t>change look and fill - vijay is progressing in creation of PR</t>
  </si>
  <si>
    <t>assessment\manager.aspx.cs</t>
  </si>
  <si>
    <t>fix conflicts - resolve co-pilot comments - Ask catalyst's team to review (currently I requested him to pause his review as we got conflicts and co-pilot comments)
Complete PR 8751, and fix the issues
Resolved conflicts + Copilot comments fix in progress</t>
  </si>
  <si>
    <t>Copiot comments Fixed + Conflicts fix in progress</t>
  </si>
  <si>
    <t>resolved conflicts + reverted(11 May)</t>
  </si>
  <si>
    <t>8751 - fixed copilot comments + fixed PR comments</t>
  </si>
  <si>
    <t>Changes implemented + Ask Catalyst to approve the PR(still same)</t>
  </si>
  <si>
    <t>Approved</t>
  </si>
  <si>
    <t>bug fix completed + yet to connect vth QE</t>
  </si>
  <si>
    <t>Recieved 1 bug + Fixed + QE verified</t>
  </si>
  <si>
    <t>Dev completed + internal QE is done + Yet to create  PR + yet to fix copilot comments</t>
  </si>
  <si>
    <t>Resolve CoPilot comments + Raise PR + review with Abhijit + submit to Catalyst</t>
  </si>
  <si>
    <t>Raised to catalyst+ Fixed PR comments + Fixed conflicts
Fixed merge conflicts &amp; copilot comments</t>
  </si>
  <si>
    <t>Fix Mereg conflicts</t>
  </si>
  <si>
    <t>in Progress</t>
  </si>
  <si>
    <t>First approval received + Fixed merge conflicts+ dependency on shared controls</t>
  </si>
  <si>
    <t>fixed conflicts + Yet to raise to catalyst</t>
  </si>
  <si>
    <t>There are existing bugs + fixed bugs + QE testing yet to be done + PR is vth ascendion</t>
  </si>
  <si>
    <t>fixed bug + PR is vth catalyst + Fixed merge conflicts</t>
  </si>
  <si>
    <t>Raised to catalyst+ Fixed PR comments + Fixed conflicts</t>
  </si>
  <si>
    <t>Bug fixes in .aspx pages</t>
  </si>
  <si>
    <t>IssueAware - IssueSystem bug fix --&gt; check with QA --&gt; Raise PR --&gt; Resolve Co-pilot comments --&gt; Post it in catalyst (CSS changes only)
Fixed bug + Reverted to catalyst</t>
  </si>
  <si>
    <t>8842 + 8852 = Merged</t>
  </si>
  <si>
    <t>Completed development + Creation of PR in progress</t>
  </si>
  <si>
    <t>Raised PR(8814) + yet to get review for the PR + Copilot comments are fixed</t>
  </si>
  <si>
    <t>Complete QE testing + Raised to Catalyst</t>
  </si>
  <si>
    <t xml:space="preserve">Look for Catalyst comments + Reminded for approval twice still it is not approved(2nd level)
</t>
  </si>
  <si>
    <t>Waiting for Catalyst approval</t>
  </si>
  <si>
    <t>Swarneem to take this page on 6th May</t>
  </si>
  <si>
    <t>Can Swarneem start on this page?</t>
  </si>
  <si>
    <t>Dev is completed  + PR reviwed + PR (8864) + internal testing is done</t>
  </si>
  <si>
    <t>Working on build issues</t>
  </si>
  <si>
    <t>Fixed build issues because of the shared control PR</t>
  </si>
  <si>
    <t xml:space="preserve">twice fixed merge conflicts </t>
  </si>
  <si>
    <t>waiting for catalyst approval</t>
  </si>
  <si>
    <t>Approved &amp; Merged</t>
  </si>
  <si>
    <t>assetAware\assetVendorAddressContact.aspx</t>
  </si>
  <si>
    <t>Dev started</t>
  </si>
  <si>
    <t>Dev completed + PR (8864) raised + QE internal testing is done + copilot comments need to fix</t>
  </si>
  <si>
    <t>Fix build issues because of the shared control PR</t>
  </si>
  <si>
    <t>Library</t>
  </si>
  <si>
    <t>Raised PR(8795) + Copilot comments fixed
Abhijit reveiwed PR + QE testing completed</t>
  </si>
  <si>
    <t>Resolve CoPilot comments for this PR
Resolved copilot comments + Reverted to catalyst</t>
  </si>
  <si>
    <t>8795 - Received copilot comments + Reverted back
MErge conflicts fixed</t>
  </si>
  <si>
    <t>Received conflicts + Done with conflicts</t>
  </si>
  <si>
    <t>Look for Catalyst comments + No updates from catalyst</t>
  </si>
  <si>
    <t>fixed merge conflicts + reverted</t>
  </si>
  <si>
    <t>received PR comments + copilot comments fixed &amp; reverted</t>
  </si>
  <si>
    <t>PR approved</t>
  </si>
  <si>
    <t>require 2nd approval (1st approval got revoked)
recieved merge cinflicts but on monday we will raise to catalyst</t>
  </si>
  <si>
    <t>Development completed + PR Raised(8815) + Copilot comments fixed + PR reveiwed by abhijit + internal testing is done + raised to Catalyst</t>
  </si>
  <si>
    <t>Look for Catalyst review comments, resolve comments as received
Recived Merge conflicts fixed +  Reverted to catalyst</t>
  </si>
  <si>
    <t>Received PR comments + Fixed + approved</t>
  </si>
  <si>
    <t>Merge conflicts fixed + waiting for one more approval</t>
  </si>
  <si>
    <t>Catalyst need to approve again
8815 - Fixed merge conflicts</t>
  </si>
  <si>
    <t>Resubmit to Catalyst for approval
Still with catalyst</t>
  </si>
  <si>
    <t xml:space="preserve">Fixed Merge conflicts +  fixed copilot comments + again received merge conflicts(fixed) +Reverted
thrice recieved merge conflicts </t>
  </si>
  <si>
    <t>Raised PR(8802) + Copilot comments  
+Abhijit Reviwed PR + QE testing is completed + raised to Catalyst</t>
  </si>
  <si>
    <t>Catalyst team approved this PR. Rizwana to resolve conflict and get approval again
Resolved merge conflicts + first round is approved + Kept in on hold (merge conflicts)</t>
  </si>
  <si>
    <t>8802 is approved - Yet to merge (planned for 14th May release)</t>
  </si>
  <si>
    <t>Approved + Merge conflicts + Merged (11th May)</t>
  </si>
  <si>
    <t>Development completed +PR Raised(8817) + copilot comments fixed + internal testing is done + PR review is done by abhijit + raised to Catalyst</t>
  </si>
  <si>
    <t>Look for Catalyst review comments, resolve comments as received
Resolved merge conflicts + Fixed copilot comments</t>
  </si>
  <si>
    <t>Merge conflicts fixed on 11May</t>
  </si>
  <si>
    <t>Dev Completed + PR Raised(8818) + Fixed Copilot comments + Abhijit reveiwed PR + internal testing is done + raised to Catalyst</t>
  </si>
  <si>
    <t>Look for Catalyst review comments, resolve comments as received + Amol to resolved conflicts
Fixed Copilot comments + Fixed conflicts (reverted PR to catalyst)</t>
  </si>
  <si>
    <t>approved + Merge conflicts</t>
  </si>
  <si>
    <t>On leave</t>
  </si>
  <si>
    <t>Resolve merge conflicts + re-submit for approval to Catalyst</t>
  </si>
  <si>
    <t>dependency on shared control PR</t>
  </si>
  <si>
    <t>Raised PR(8801) + Copilot Comments 
 + Abhijit Reviwed PR + Raised to Catalyst</t>
  </si>
  <si>
    <t>Look for Catalyst review comments, resolve comments as received
Fixed copilot comments + Resolved conflicts</t>
  </si>
  <si>
    <t>Ongoing PRs + CoPilot Comments + Merge Conflicts</t>
  </si>
  <si>
    <t>Security Bug fix in progress + Copilot comments fix completed + Connected with QE and suggested few changes which is fixed. 
Received PR comments for 8783 fix in progress
8783, 8784, 8781 - Copilot comments fix in progress</t>
  </si>
  <si>
    <t>Complete all pending works for all the open PRs
8783 , 8784, 8782, 8781 Raised to catalyst
8781 - Received PR comments + fix in progress</t>
  </si>
  <si>
    <t>8781 - Resolved copilot + PR comments + reverted back + Approved
8782 -  Resolved copilot + PR comments + reverted back</t>
  </si>
  <si>
    <t>8782- Received PR comments + Merge conflicts 
8783 - Merge Conflicts</t>
  </si>
  <si>
    <t>Fixed merge conflicts for 8783</t>
  </si>
  <si>
    <t>Complete resolving all comments
8782 &amp; 8784 - Approved
8783 - change fixed + reverted</t>
  </si>
  <si>
    <t>8782 - is with catalyst
8783 - Fixed merge confilcts + Mizan verified</t>
  </si>
  <si>
    <t>In Progress with catalyst</t>
  </si>
  <si>
    <t>8782 is with catalyst</t>
  </si>
  <si>
    <t>8782- Received PR comments</t>
  </si>
  <si>
    <t>8782 - Merged</t>
  </si>
  <si>
    <t>Reverted the bugs to QE</t>
  </si>
  <si>
    <t>Security bug - 9016 PR is raised(addressbook bug along vth security bug)</t>
  </si>
  <si>
    <r>
      <rPr>
        <sz val="11"/>
        <color rgb="FF000000"/>
        <rFont val="Calibri"/>
        <family val="2"/>
        <scheme val="minor"/>
      </rPr>
      <t xml:space="preserve"> </t>
    </r>
    <r>
      <rPr>
        <strike/>
        <sz val="11"/>
        <color rgb="FF000000"/>
        <rFont val="Calibri"/>
        <family val="2"/>
        <scheme val="minor"/>
      </rPr>
      <t>8784</t>
    </r>
    <r>
      <rPr>
        <sz val="11"/>
        <color rgb="FF000000"/>
        <rFont val="Calibri"/>
        <family val="2"/>
        <scheme val="minor"/>
      </rPr>
      <t xml:space="preserve">, </t>
    </r>
    <r>
      <rPr>
        <strike/>
        <sz val="11"/>
        <color rgb="FF000000"/>
        <rFont val="Calibri"/>
        <family val="2"/>
        <scheme val="minor"/>
      </rPr>
      <t>8781</t>
    </r>
    <r>
      <rPr>
        <sz val="11"/>
        <color rgb="FF000000"/>
        <rFont val="Calibri"/>
        <family val="2"/>
        <scheme val="minor"/>
      </rPr>
      <t xml:space="preserve">, </t>
    </r>
    <r>
      <rPr>
        <strike/>
        <sz val="11"/>
        <color rgb="FF000000"/>
        <rFont val="Calibri"/>
        <family val="2"/>
        <scheme val="minor"/>
      </rPr>
      <t>8782</t>
    </r>
    <r>
      <rPr>
        <sz val="11"/>
        <color rgb="FF000000"/>
        <rFont val="Calibri"/>
        <family val="2"/>
        <scheme val="minor"/>
      </rPr>
      <t xml:space="preserve">, </t>
    </r>
    <r>
      <rPr>
        <strike/>
        <sz val="11"/>
        <color rgb="FF000000"/>
        <rFont val="Calibri"/>
        <family val="2"/>
        <scheme val="minor"/>
      </rPr>
      <t>8783</t>
    </r>
  </si>
  <si>
    <t>QE bug in TCR</t>
  </si>
  <si>
    <t>In Progress with Catalyst</t>
  </si>
  <si>
    <r>
      <rPr>
        <sz val="11"/>
        <color rgb="FFFF0000"/>
        <rFont val="Calibri"/>
        <family val="2"/>
        <scheme val="minor"/>
      </rPr>
      <t xml:space="preserve">Please look if any change is requested by Catalyst
</t>
    </r>
    <r>
      <rPr>
        <sz val="11"/>
        <color rgb="FF000000"/>
        <rFont val="Calibri"/>
        <family val="2"/>
        <scheme val="minor"/>
      </rPr>
      <t>No update from Catalyst</t>
    </r>
  </si>
  <si>
    <t>GradeBook open Issues(deatils tab)
SPA page</t>
  </si>
  <si>
    <t>Gradebook PR(8793) - PR comments fix in progress + POPup bug fixes in progress
Home page -  PR comments fixed
grammar page (Content)  - PR comments fixed
Enrollement page (Home) -  PR comments fixed</t>
  </si>
  <si>
    <t>Complete all the bug fixes by 5/7, target for 5/28 deployment
8793 - PR comments + Copilot comments fixed + PR reveiwed by abhijit + Reverted PR to catalyst team
8789 - coipilot comments fixed + Unit test &amp; API breaking chages (fix in progress)</t>
  </si>
  <si>
    <t>copilot comments fix in progress</t>
  </si>
  <si>
    <t xml:space="preserve">Still facing conflicts in copilot </t>
  </si>
  <si>
    <t xml:space="preserve">Fix merge conflicts + submit to Catalyst 
8789 - Is with catalyst
</t>
  </si>
  <si>
    <t>Fixed 8793 conflicts &amp; comments
8789 - Fixed Merge conflicts + reverted</t>
  </si>
  <si>
    <t>8789 - Rizwana fixed comments(dependency on other PRs)</t>
  </si>
  <si>
    <t>In Progress</t>
  </si>
  <si>
    <t>8793 - Merge conflicts + PR review with abhijit</t>
  </si>
  <si>
    <t>Working on PR comments for gradebook
1 bug fixed &amp; PR raised 8949</t>
  </si>
  <si>
    <t>Fixed API issues + data issues in progress</t>
  </si>
  <si>
    <t>Gradebook bug fix</t>
  </si>
  <si>
    <t>Submitted to Catalyst (8789)</t>
  </si>
  <si>
    <t>Bug fix for open &amp; reopen bugs</t>
  </si>
  <si>
    <t>8793 (merged), 8789</t>
  </si>
  <si>
    <t>Common</t>
  </si>
  <si>
    <t>Setup QA Dev Env and guide others</t>
  </si>
  <si>
    <t xml:space="preserve">Gradebook - PR (8762) - bug fix is completed(PR Merged) + other bug fix in progress
PR(8797) - issues resolved </t>
  </si>
  <si>
    <t xml:space="preserve">8762 - Merged </t>
  </si>
  <si>
    <t xml:space="preserve">PR raised by amol + received PR comments + fixed conflicts </t>
  </si>
  <si>
    <t>Complete dev setup</t>
  </si>
  <si>
    <t>8762
8797</t>
  </si>
  <si>
    <t>home\pages\overdueLessons.aspx.cs</t>
  </si>
  <si>
    <t>Home - PR (8769 ) - fixed Copilot comments + merge conflicts fix in progress</t>
  </si>
  <si>
    <t>Rizwana to Resolve conflicts
Fixed PR comments + Rverted to catalyst</t>
  </si>
  <si>
    <t>Approved + Merge conflicts fixed</t>
  </si>
  <si>
    <t>Approval reverted, need to resubmit</t>
  </si>
  <si>
    <t>Resubmit to Catalyst for approval ( still pending)</t>
  </si>
  <si>
    <t>enrollment\placement\default.aspx.cs</t>
  </si>
  <si>
    <t>Dev completed + raised PR + Fixed copilot comments</t>
  </si>
  <si>
    <t>QE testing done + Fixed Merge conflicts + fixed build issues
twice recived merge conflicts + Comments</t>
  </si>
  <si>
    <t xml:space="preserve">Fixed Merge conflicts </t>
  </si>
  <si>
    <t>Fixed merge conflicts recived twice</t>
  </si>
  <si>
    <r>
      <rPr>
        <sz val="11"/>
        <color rgb="FFFF0000"/>
        <rFont val="Calibri"/>
        <family val="2"/>
        <scheme val="minor"/>
      </rPr>
      <t xml:space="preserve">Please resolve the merge conflicts, prioritize and complete this
</t>
    </r>
    <r>
      <rPr>
        <sz val="11"/>
        <color rgb="FF000000"/>
        <rFont val="Calibri"/>
        <family val="2"/>
        <scheme val="minor"/>
      </rPr>
      <t>received approval however fixed merge conflicts and reverted to catalyst</t>
    </r>
  </si>
  <si>
    <t>location\gradebookWeightTypes.aspx.cs</t>
  </si>
  <si>
    <t>Worked on PR's for security</t>
  </si>
  <si>
    <t>Dev completed + Yet to connect with QE + Yet to raise PR + YEt to fix copilot comments + PR yet to be reiwed
8783 - Fixed Merge conflicts + Working on security PRs</t>
  </si>
  <si>
    <t>Dev Completed + QE testing is completed + YEt to raise PR</t>
  </si>
  <si>
    <t>Fixed Copilot comments + PR review yet to be done</t>
  </si>
  <si>
    <t>Fixed merge conflicts</t>
  </si>
  <si>
    <t>location\skinProperties.aspx.cs</t>
  </si>
  <si>
    <t>Worked on shared control PR(8872)</t>
  </si>
  <si>
    <t>Dev completed + QE testing is inprogress +Yet to raise PR+ yet to get PR review + yet to fix copilot comments
8872 - Fixed copilot comments</t>
  </si>
  <si>
    <t>Resolved Catalyst comments +  QA team to connected+ Created FF + Yet to review PR + Fix copilot comments</t>
  </si>
  <si>
    <t>spacing issue to be fixed+ twice fixed merge conflicts</t>
  </si>
  <si>
    <t>fixed PR comments &amp; reverted</t>
  </si>
  <si>
    <t xml:space="preserve">PR Approved </t>
  </si>
  <si>
    <t xml:space="preserve"> Yet to Merege(Mizan)</t>
  </si>
  <si>
    <t>location\security\roleAccessRestrictions.aspx.cs</t>
  </si>
  <si>
    <t>Recieved and fixed conflicts</t>
  </si>
  <si>
    <t>location\createHousehold.aspx.cs</t>
  </si>
  <si>
    <t>Yet to start dev(AVAA is down) + analysis is completed</t>
  </si>
  <si>
    <t>Yet to start dev</t>
  </si>
  <si>
    <t>Dev in progress</t>
  </si>
  <si>
    <t>Dev completed + Yet to do internal testing</t>
  </si>
  <si>
    <t>Yet to do internal testing</t>
  </si>
  <si>
    <t xml:space="preserve">received issues from QE </t>
  </si>
  <si>
    <t>Yet to fix issues</t>
  </si>
  <si>
    <t>Extended Field</t>
  </si>
  <si>
    <t>extendedField\categories.aspx</t>
  </si>
  <si>
    <t>AVAA is down yet to start dev</t>
  </si>
  <si>
    <t>AVAA is down however planned to work with copilot (Yet to start)</t>
  </si>
  <si>
    <t>Vijay is on leave assigned to sohith</t>
  </si>
  <si>
    <t>shared control creation is in progress</t>
  </si>
  <si>
    <t>Created shared controls + Yet to connect with QE</t>
  </si>
  <si>
    <t>Dev completed</t>
  </si>
  <si>
    <t>Yet to create PR + Yet to connect vth QE + Fix copiliot comments</t>
  </si>
  <si>
    <t>PR raised to catalyst</t>
  </si>
  <si>
    <t>creating new shared controls (50 - 60%)</t>
  </si>
  <si>
    <t>Dev is completed + Yet to connect vth QE</t>
  </si>
  <si>
    <t>completed part 1 for the shared control creation + part 2 is in progress + Yet to connect with QE</t>
  </si>
  <si>
    <t>Part 2 completed + Yet to connect vth QE + YEt to raise PR</t>
  </si>
  <si>
    <t>code clean up is done</t>
  </si>
  <si>
    <t>Shared Control</t>
  </si>
  <si>
    <t>addressContact / coursePlacementInformation/ createHousehold</t>
  </si>
  <si>
    <t>Yet to create PR</t>
  </si>
  <si>
    <t>coursePlacementInformation - page is not available</t>
  </si>
  <si>
    <t xml:space="preserve"> internal testing is completed for addresscontact +
Received bugs for create household page</t>
  </si>
  <si>
    <t>courseplacementinformation is not accessable and working with QE</t>
  </si>
  <si>
    <t>locations / locationCalendar / locationExtended</t>
  </si>
  <si>
    <t>locations  = Dev completed + created PR + yet to connect with QE
locationcalendar &amp; locationextended = awating for clarifications</t>
  </si>
  <si>
    <t>locationcalendar - yet to start dev</t>
  </si>
  <si>
    <t>locationcalendar - analysis completed</t>
  </si>
  <si>
    <t>Yet to start Dev for locationcalendar</t>
  </si>
  <si>
    <t>locations - dev is completed &amp; created PR(internally)
locationCalendar - Dev in progress(50%)
LocatioExtended - Dev Yet to start</t>
  </si>
  <si>
    <t>Prem started to work onlocation Extended &amp; location calendar</t>
  </si>
  <si>
    <t xml:space="preserve">overview </t>
  </si>
  <si>
    <t>Yet to start Dev</t>
  </si>
  <si>
    <t>Analysis is done</t>
  </si>
  <si>
    <t>Dev completed + QE is done + Yet to create PR</t>
  </si>
  <si>
    <t>Shared controls PR - added icons + fixed few issues + fixd copilot comments</t>
  </si>
  <si>
    <t>Look for Catalyst comments</t>
  </si>
  <si>
    <t>Fixed PR comments</t>
  </si>
  <si>
    <t>Received PR comments &amp; fixed + fixed copilot comments</t>
  </si>
  <si>
    <t>PR comments fixed &amp; reverted 
8868 - Bug fix in progress</t>
  </si>
  <si>
    <t>8868 - Merged</t>
  </si>
  <si>
    <t>testing + merging</t>
  </si>
  <si>
    <t>8846 - Rceived PR comments
QE raised bug + Fixed + committed</t>
  </si>
  <si>
    <t>8846 - Merged</t>
  </si>
  <si>
    <t>permissionVisibility</t>
  </si>
  <si>
    <t>Out of scope</t>
  </si>
  <si>
    <t>location</t>
  </si>
  <si>
    <t>extendedField\calculationGroups.aspx</t>
  </si>
  <si>
    <t xml:space="preserve">Assessment bugs fixed + PR's creation + internal testing for bug is done </t>
  </si>
  <si>
    <t xml:space="preserve">Dev is completed </t>
  </si>
  <si>
    <t xml:space="preserve">connected with QE  + Yet to create PR + Yet to fix copilot comments
Fixed FF issue + QE raised few bugs and fixed </t>
  </si>
  <si>
    <t>Dependency on shared controls unable to create PR</t>
  </si>
  <si>
    <t>creating new shared controls</t>
  </si>
  <si>
    <t>extendedField\fieldHistory.aspx.cs</t>
  </si>
  <si>
    <t>AVAA is down and couldnt start dev</t>
  </si>
  <si>
    <t>Yet to create PR + QE testing testing + Copilot comments</t>
  </si>
  <si>
    <t>PR reviwed</t>
  </si>
  <si>
    <t>fixed issues + connect with QE + abhijit gave review comments (fixed)</t>
  </si>
  <si>
    <t>extendedField\default.aspx.cs</t>
  </si>
  <si>
    <t>Dev in progress(50%) + dependency on multiple shared controls</t>
  </si>
  <si>
    <t>Dev completed + QE testing done + Received issues &amp; fixed</t>
  </si>
  <si>
    <t>Retesting done + Create PR(dependency on 9009)</t>
  </si>
  <si>
    <t>PR 9009 is merged. Please create the PR, complete QE check and internal reviewed, then submit to Catalyst by EOD</t>
  </si>
  <si>
    <t>extendedField\extendedField.aspx</t>
  </si>
  <si>
    <t>Dev completed 50% + dependency on shared control creation</t>
  </si>
  <si>
    <t>Dev is completed + dependency on shared controls</t>
  </si>
  <si>
    <t>yet to integrate once the shared controls is developed</t>
  </si>
  <si>
    <t>default + Extended field = Yet to raise PR(dependency on 9009)</t>
  </si>
  <si>
    <t>enrollment\placement\rejectReason.aspx.cs</t>
  </si>
  <si>
    <t>Waiting for clarification</t>
  </si>
  <si>
    <t>Start development</t>
  </si>
  <si>
    <t>Dev to start</t>
  </si>
  <si>
    <t>Dev to start - awaiting for clarification from pearson</t>
  </si>
  <si>
    <t>still waiting  for response</t>
  </si>
  <si>
    <t>Please hold on to this page for now and proceed with the other pages</t>
  </si>
  <si>
    <t>As there is no RAD controls in this page(out of scope)</t>
  </si>
  <si>
    <t>Worked on shared controls PR</t>
  </si>
  <si>
    <t>library/userSelector.aspx</t>
  </si>
  <si>
    <r>
      <t xml:space="preserve">Out of scope however prem is working on security PR's. </t>
    </r>
    <r>
      <rPr>
        <b/>
        <sz val="11"/>
        <color rgb="FFFF0000"/>
        <rFont val="Calibri (Body)"/>
      </rPr>
      <t>Prem will create new PR(s) with these fixes.</t>
    </r>
  </si>
  <si>
    <t>content\affiliate.aspx.cs</t>
  </si>
  <si>
    <t>Analysis in progress + No RAD controls(out of scope)</t>
  </si>
  <si>
    <t>content\affiliates.aspx.cs</t>
  </si>
  <si>
    <t>Analysis in progress + No RAD controls + Out of Scope</t>
  </si>
  <si>
    <t>1040961(ADO)</t>
  </si>
  <si>
    <t>to check if it falls on .ASP or React
Partial pages and could see it direct (out of scope)</t>
  </si>
  <si>
    <t>home\caretaker.aspx.cs</t>
  </si>
  <si>
    <t>As it is migrating to SPA application marked as out of scope</t>
  </si>
  <si>
    <t>enrollment\registration\registrationLocation.aspx.cs</t>
  </si>
  <si>
    <t>Sagar</t>
  </si>
  <si>
    <t>Yet to get access</t>
  </si>
  <si>
    <t>Sick leave</t>
  </si>
  <si>
    <t>enrollment\registration\registrationLocations.aspx.cs</t>
  </si>
  <si>
    <t>Starting this today</t>
  </si>
  <si>
    <t>extendedField\importData.aspx</t>
  </si>
  <si>
    <t>FORUM</t>
  </si>
  <si>
    <t>As Sohith is on leave anil picked this page and dev is in progress</t>
  </si>
  <si>
    <t>Anil is facing issue with laptop and working with IT team to fix</t>
  </si>
  <si>
    <t>Need to be moved to someone else to start the development</t>
  </si>
  <si>
    <t xml:space="preserve">Dev started(100%) + connected with QE + identified 3 bugs </t>
  </si>
  <si>
    <t>out of 2 shared controls 1 is done with integration</t>
  </si>
  <si>
    <t>Forum PR 33 splint into 2 PR's + Shared Controls ( 1 yet to complete) - Inprogress</t>
  </si>
  <si>
    <t>Worked on FORUM</t>
  </si>
  <si>
    <t>Yet to get PR review
Worked on FORUM - fixed all issues</t>
  </si>
  <si>
    <t>Partial issues fixed for shared control + Fixed few issues in FORUM</t>
  </si>
  <si>
    <t>YEt to fix data + pagination sorting issues in FORUM</t>
  </si>
  <si>
    <t>Forum</t>
  </si>
  <si>
    <t>`</t>
  </si>
  <si>
    <t>dev is completed + fixed issues + YEt to connect with QE</t>
  </si>
  <si>
    <t>fixed UI issues</t>
  </si>
  <si>
    <t>Can we come up with alternate plan? This should be prioritized asap</t>
  </si>
  <si>
    <t>Complete this PR and submit to catalyst</t>
  </si>
  <si>
    <t>Abhijit to review</t>
  </si>
  <si>
    <r>
      <rPr>
        <sz val="11"/>
        <color rgb="FFFF0000"/>
        <rFont val="Calibri"/>
        <family val="2"/>
        <scheme val="minor"/>
      </rPr>
      <t xml:space="preserve">Please look if any change is requested by Catalyst
</t>
    </r>
    <r>
      <rPr>
        <sz val="11"/>
        <color rgb="FF000000"/>
        <rFont val="Calibri"/>
        <family val="2"/>
        <scheme val="minor"/>
      </rPr>
      <t>Copliot comments fixed + Fix in progress on conflicts</t>
    </r>
  </si>
  <si>
    <t>assessments\questionManager.aspx.cs</t>
  </si>
  <si>
    <t>Dev completed + QE testing is done+  raised PR + fixed copilot comments</t>
  </si>
  <si>
    <t>Manish reviewed PR + Abhijit to review + Fix merge conflicts + comments</t>
  </si>
  <si>
    <t>abhijit reviwed + Fixed copilot comments</t>
  </si>
  <si>
    <t>PR review in progress + dependenc on shared controls</t>
  </si>
  <si>
    <t>Submitted to Catalyst
closed 8888 &amp; merged with 9002</t>
  </si>
  <si>
    <r>
      <rPr>
        <strike/>
        <sz val="11"/>
        <color rgb="FF000000"/>
        <rFont val="Calibri"/>
        <family val="2"/>
        <scheme val="minor"/>
      </rPr>
      <t xml:space="preserve">8888
</t>
    </r>
    <r>
      <rPr>
        <sz val="11"/>
        <color rgb="FF000000"/>
        <rFont val="Calibri"/>
        <family val="2"/>
        <scheme val="minor"/>
      </rPr>
      <t>9002</t>
    </r>
  </si>
  <si>
    <t>assessment\analysis.aspx.cs</t>
  </si>
  <si>
    <t>Dev Completed + PR Created(8865) + Copilot comments fixed</t>
  </si>
  <si>
    <t>Abhijit need to review + yet to raise to catalyst</t>
  </si>
  <si>
    <t>Check on PR 8865, to be raised to catalyst new to be review by Abhijit</t>
  </si>
  <si>
    <t>Yet to review PR by abhijit + Fix conflicts</t>
  </si>
  <si>
    <t>Yet to fix space issues</t>
  </si>
  <si>
    <t>PR Yet to raise to catalyst</t>
  </si>
  <si>
    <r>
      <rPr>
        <sz val="11"/>
        <color rgb="FFFF0000"/>
        <rFont val="Calibri"/>
        <family val="2"/>
        <scheme val="minor"/>
      </rPr>
      <t xml:space="preserve">Please resolve the merge conflicts, prioritize and complete this
</t>
    </r>
    <r>
      <rPr>
        <sz val="11"/>
        <color rgb="FF000000"/>
        <rFont val="Calibri"/>
        <family val="2"/>
        <scheme val="minor"/>
      </rPr>
      <t>Sohith merged along with other pages and rasied PR</t>
    </r>
  </si>
  <si>
    <t>authorization issues fixed + unit testing is in progress + QE is done</t>
  </si>
  <si>
    <t>Please look if any change is requested by Catalyst</t>
  </si>
  <si>
    <r>
      <rPr>
        <strike/>
        <sz val="11"/>
        <color rgb="FF000000"/>
        <rFont val="Calibri"/>
        <family val="2"/>
        <scheme val="minor"/>
      </rPr>
      <t xml:space="preserve">8865
</t>
    </r>
    <r>
      <rPr>
        <sz val="11"/>
        <color rgb="FF000000"/>
        <rFont val="Calibri"/>
        <family val="2"/>
        <scheme val="minor"/>
      </rPr>
      <t>9002</t>
    </r>
  </si>
  <si>
    <t>Issue aware Bug fix is completed + Submitted to abhijit for review + Roll back for bug fixes</t>
  </si>
  <si>
    <t>Completed all bug fixes</t>
  </si>
  <si>
    <t>cross check on module issue aware</t>
  </si>
  <si>
    <t>No FF added for demo (issueaware)</t>
  </si>
  <si>
    <t>AVAA Agents</t>
  </si>
  <si>
    <t>copilot PR reviews &amp; PR validation</t>
  </si>
  <si>
    <t>analysis in progress</t>
  </si>
  <si>
    <t>assetAware\expressassesthistory/px</t>
  </si>
  <si>
    <t>Dev Completed + PR Raised (8828) + Copilot comments fix in progress + internal testing is completed</t>
  </si>
  <si>
    <t xml:space="preserve">Complete PR 8828 and raise to Catalyst (WIP)
PR to be reveiwed with abhijit </t>
  </si>
  <si>
    <t>with catalyst</t>
  </si>
  <si>
    <t>Build failing because of the shared control not deployed to TCR through PR 8846</t>
  </si>
  <si>
    <t>Dev is completed(90%) + Yet to raise PR + QE connect is done however there are few issus found (fix inprogress)</t>
  </si>
  <si>
    <t>Complete this page + Raise PR + Fix CoPilot comments + Test with QE in local
What is PR# for this page? 
Dependency on location tree and facing issues in icon loading (PR not raised)</t>
  </si>
  <si>
    <t>Dev Testing to be done + QE testing to be done+ Location tree model changes and date picker need to  verify</t>
  </si>
  <si>
    <t>Yet to raise PR</t>
  </si>
  <si>
    <t>PR to be raised</t>
  </si>
  <si>
    <t>Please prioritize and create PR</t>
  </si>
  <si>
    <r>
      <rPr>
        <sz val="11"/>
        <color rgb="FFFF0000"/>
        <rFont val="Calibri"/>
        <family val="2"/>
        <scheme val="minor"/>
      </rPr>
      <t xml:space="preserve">Please prioritize and create PR
</t>
    </r>
    <r>
      <rPr>
        <sz val="11"/>
        <color rgb="FF000000"/>
        <rFont val="Calibri"/>
        <family val="2"/>
        <scheme val="minor"/>
      </rPr>
      <t>assests  + assethistory merged into 8828</t>
    </r>
  </si>
  <si>
    <t>Created PR and copilot comments fix in progress</t>
  </si>
  <si>
    <t>What is PR# for this page? Complete this development, raise PR, fix CoPilot comments
PR comments Fix in progress</t>
  </si>
  <si>
    <t>Retesting needs to be done (cross check not to break anything)</t>
  </si>
  <si>
    <t>yet to raise to catalyst</t>
  </si>
  <si>
    <t>yet to fix build issues + PR yet to raise to catalyst</t>
  </si>
  <si>
    <t>Fixed merge conflicts + YEt to fix copilot comments</t>
  </si>
  <si>
    <r>
      <rPr>
        <sz val="11"/>
        <color rgb="FFFF0000"/>
        <rFont val="Calibri"/>
        <family val="2"/>
        <scheme val="minor"/>
      </rPr>
      <t xml:space="preserve">Please resolve merge conflict, complete the PR and submit to Catalyst by EOD. </t>
    </r>
    <r>
      <rPr>
        <b/>
        <sz val="11"/>
        <color rgb="FFFF0000"/>
        <rFont val="Calibri"/>
        <family val="2"/>
        <scheme val="minor"/>
      </rPr>
      <t xml:space="preserve">Can we merge this with 8876?
</t>
    </r>
    <r>
      <rPr>
        <sz val="11"/>
        <color rgb="FF000000"/>
        <rFont val="Calibri"/>
        <family val="2"/>
        <scheme val="minor"/>
      </rPr>
      <t>8876 is closed by prem</t>
    </r>
  </si>
  <si>
    <t xml:space="preserve">Dev completed + QE testing is done + QE raised few suggestions fix in progress </t>
  </si>
  <si>
    <t>will be on onhold until the shared control PRs are approved</t>
  </si>
  <si>
    <t>8876 will be closed as swarneem is working to merge on couple of pages in single PR</t>
  </si>
  <si>
    <r>
      <rPr>
        <strike/>
        <sz val="11"/>
        <color rgb="FF000000"/>
        <rFont val="Calibri"/>
        <family val="2"/>
        <scheme val="minor"/>
      </rPr>
      <t xml:space="preserve">8876
</t>
    </r>
    <r>
      <rPr>
        <sz val="11"/>
        <color rgb="FF000000"/>
        <rFont val="Calibri"/>
        <family val="2"/>
        <scheme val="minor"/>
      </rPr>
      <t>8838</t>
    </r>
  </si>
  <si>
    <t>Raised PR(8804) + Fixed Copilot comments</t>
  </si>
  <si>
    <t>PR(8804 ) - fixed errors + QE setup still in progress.</t>
  </si>
  <si>
    <t>Complete QE testing + Raise to Catalyst
Received copilit comments fixed
Fixed issues + Reverted to catalyst</t>
  </si>
  <si>
    <t>Received Copilot comments + Merge Conflicts</t>
  </si>
  <si>
    <t>Merge conflicts fixed + waiting for approval</t>
  </si>
  <si>
    <t>Look for Catalyst comments
still with catalyst</t>
  </si>
  <si>
    <t>Fixed Merge conflicts +  fix copilot comments + again received merge conflicts(in progress) 
thrice received Merge conflicts + Copilot comments</t>
  </si>
  <si>
    <t>Fix Merge conflicts + copilot comments</t>
  </si>
  <si>
    <t>Fixed issues &amp; reverted</t>
  </si>
  <si>
    <t>Please resolve the CoPilot comments, merge conflicts, prioritize and complete this</t>
  </si>
  <si>
    <r>
      <rPr>
        <sz val="11"/>
        <color rgb="FFFF0000"/>
        <rFont val="Calibri"/>
        <family val="2"/>
        <scheme val="minor"/>
      </rPr>
      <t xml:space="preserve">Please address all the requested changes, resubmit to Catalyst by EOD
</t>
    </r>
    <r>
      <rPr>
        <sz val="11"/>
        <color rgb="FF000000"/>
        <rFont val="Calibri"/>
        <family val="2"/>
        <scheme val="minor"/>
      </rPr>
      <t>Fixed merge conflicts &amp; review comments</t>
    </r>
  </si>
  <si>
    <t>Analysis in progress + Dev to start</t>
  </si>
  <si>
    <t>Worked on Gradebook PR's + Content PR's</t>
  </si>
  <si>
    <t>Dev completed + PR raised + yet to fix copilot comments + yet to connect with QE + Yet to get PR reviwe</t>
  </si>
  <si>
    <t>1. Review with Abhijit + submit to Catalyst
2. Start with Gradebook(SPA)</t>
  </si>
  <si>
    <t>Fixed Merge conflicts +  fixed copilot comments + again received merge conflicts(fixed) + PR to be reviwed</t>
  </si>
  <si>
    <t>reveiew in progress with abhijit</t>
  </si>
  <si>
    <r>
      <rPr>
        <sz val="11"/>
        <color rgb="FFFF0000"/>
        <rFont val="Calibri"/>
        <family val="2"/>
        <scheme val="minor"/>
      </rPr>
      <t xml:space="preserve">Please resolve the CoPilot comments, merge conflicts, prioritize and complete this
</t>
    </r>
    <r>
      <rPr>
        <sz val="11"/>
        <color rgb="FF000000"/>
        <rFont val="Calibri"/>
        <family val="2"/>
        <scheme val="minor"/>
      </rPr>
      <t>8804 merged within this PR and closed 8881</t>
    </r>
  </si>
  <si>
    <t>Dev in Progress</t>
  </si>
  <si>
    <t>QE setup is done (Tinu)</t>
  </si>
  <si>
    <t>Fix all the conflicts + comments</t>
  </si>
  <si>
    <t>Bug fix</t>
  </si>
  <si>
    <t>Ramesh - fixing defect issues + API issues in getting response
8789 - Rizwana resolvedon PR comments + copiliot comments + fixed build issues</t>
  </si>
  <si>
    <t>Gradebook issues fix</t>
  </si>
  <si>
    <t xml:space="preserve">Gradebook bug fix </t>
  </si>
  <si>
    <t>Continue to work on bugfix</t>
  </si>
  <si>
    <t>Home page -  PR (8787) comments fixed</t>
  </si>
  <si>
    <t>Amol to Resolve conflicts
Yet to work on this PR</t>
  </si>
  <si>
    <t>PR reverted to catalyst</t>
  </si>
  <si>
    <t>Received PR comments + Merge conflicts</t>
  </si>
  <si>
    <t>New CoPilot comment from today, need to resolve (2plus copilot comments)
8787 - IS with catalyst</t>
  </si>
  <si>
    <t>Still with catalyst</t>
  </si>
  <si>
    <t>Still with catalyst(dependncy on shared controls)</t>
  </si>
  <si>
    <t>Please complete changes requested by Valeriy, resolve the merge conflicts, prioritize and complete this</t>
  </si>
  <si>
    <r>
      <rPr>
        <sz val="11"/>
        <color rgb="FFFF0000"/>
        <rFont val="Calibri"/>
        <family val="2"/>
        <scheme val="minor"/>
      </rPr>
      <t xml:space="preserve">Please look if any change is requested by Catalyst
</t>
    </r>
    <r>
      <rPr>
        <sz val="11"/>
        <color rgb="FF000000"/>
        <rFont val="Calibri"/>
        <family val="2"/>
        <scheme val="minor"/>
      </rPr>
      <t>Merge conflicts fixed &amp; reverted</t>
    </r>
  </si>
  <si>
    <t>enrollment\placement\manager.aspx.cs</t>
  </si>
  <si>
    <t>Emergency Leave(Ramesh)</t>
  </si>
  <si>
    <t>Dev to start(unable to start dev)</t>
  </si>
  <si>
    <t>Yet to connect with QE + dependency in creating PR on shared controls</t>
  </si>
  <si>
    <t>Yet to raise to catalyst + Yet to fix copilot comments</t>
  </si>
  <si>
    <t>build is failing as their is dependency on shared controls</t>
  </si>
  <si>
    <t>Please prioritize and complete this. Since Rizwana is ooo, can anyone take this up?</t>
  </si>
  <si>
    <r>
      <rPr>
        <sz val="11"/>
        <color rgb="FFFF0000"/>
        <rFont val="Calibri"/>
        <family val="2"/>
        <scheme val="minor"/>
      </rPr>
      <t xml:space="preserve">Please look if any change is requested by Catalyst
</t>
    </r>
    <r>
      <rPr>
        <sz val="11"/>
        <color rgb="FF000000"/>
        <rFont val="Calibri"/>
        <family val="2"/>
        <scheme val="minor"/>
      </rPr>
      <t>No conflicts or comments</t>
    </r>
  </si>
  <si>
    <r>
      <rPr>
        <strike/>
        <sz val="11"/>
        <color rgb="FF000000"/>
        <rFont val="Calibri"/>
        <family val="2"/>
        <scheme val="minor"/>
      </rPr>
      <t xml:space="preserve">8932
</t>
    </r>
    <r>
      <rPr>
        <sz val="11"/>
        <color rgb="FF000000"/>
        <rFont val="Calibri"/>
        <family val="2"/>
        <scheme val="minor"/>
      </rPr>
      <t>8897</t>
    </r>
  </si>
  <si>
    <t>enrollment\registration\default.aspx.cs</t>
  </si>
  <si>
    <t>Dev completed + Created PR + Bcoz of shared controls not raising this PR to catalyst</t>
  </si>
  <si>
    <t>dependency on shared control PRs</t>
  </si>
  <si>
    <r>
      <rPr>
        <sz val="11"/>
        <color rgb="FFFF0000"/>
        <rFont val="Calibri"/>
        <family val="2"/>
        <scheme val="minor"/>
      </rPr>
      <t xml:space="preserve">Please prioritize and complete this. 
</t>
    </r>
    <r>
      <rPr>
        <sz val="11"/>
        <color rgb="FF000000"/>
        <rFont val="Calibri"/>
        <family val="2"/>
        <scheme val="minor"/>
      </rPr>
      <t>Raised to catalyst</t>
    </r>
  </si>
  <si>
    <t>www.connexus.com/location/dataview.aspx</t>
  </si>
  <si>
    <t>YEt to start Dev</t>
  </si>
  <si>
    <t xml:space="preserve">Dev completed + Yet to create PR, QE, Copilot </t>
  </si>
  <si>
    <t xml:space="preserve">QE team dont have test cases on this </t>
  </si>
  <si>
    <t>Yet to check on test cases</t>
  </si>
  <si>
    <t>External</t>
  </si>
  <si>
    <t>Remove Feature Flag</t>
  </si>
  <si>
    <t>Testing is done and good to close FF</t>
  </si>
  <si>
    <t>ImportStatus</t>
  </si>
  <si>
    <t>createHouseholdLinkExistingUsers/extendedFields /</t>
  </si>
  <si>
    <t>Dev compeleted (out of 2 pages 1 is done)</t>
  </si>
  <si>
    <t>Dev in progress + dependency on shared control PR(sohith)</t>
  </si>
  <si>
    <t>Complted part 1 for shared control PR 
Part 2 in progress</t>
  </si>
  <si>
    <t>part 2 dev is completed + found a bug and fixed + yet to connect vth QE + Yet to create PR</t>
  </si>
  <si>
    <t>Yet to create PR + Yet to connect vth QE</t>
  </si>
  <si>
    <t>locationMembers</t>
  </si>
  <si>
    <t>Dev is completed + YEt to connect with QE + Dependency on shared controls</t>
  </si>
  <si>
    <t>Dev Completed + Yet to raise PR</t>
  </si>
  <si>
    <t>Gradebook PR comments fixed</t>
  </si>
  <si>
    <t>Gradebook PR comments</t>
  </si>
  <si>
    <t>Bug fix in progress</t>
  </si>
  <si>
    <t>communication\webmail\webmailBox.aspx.cs</t>
  </si>
  <si>
    <t xml:space="preserve">Dev completed + Created PR+ </t>
  </si>
  <si>
    <t>Yet to connect with QE &amp; fix copilot comments + Dependency on shared control</t>
  </si>
  <si>
    <t>yet to connect vth QE</t>
  </si>
  <si>
    <t>Addressbook</t>
  </si>
  <si>
    <t>Bug</t>
  </si>
  <si>
    <t>Bug received + fixed</t>
  </si>
  <si>
    <t>QE connect is done</t>
  </si>
  <si>
    <t>Bug Fixes</t>
  </si>
  <si>
    <t>20 bugs to fix(4 bugs fixed) + Merge branch</t>
  </si>
  <si>
    <t>Resolve copilot comments + 16 bugs validate &amp; fix</t>
  </si>
  <si>
    <t>reports\teacherCourseLevelExport.aspx.cs</t>
  </si>
  <si>
    <t>Dev in Progress(55%) + functionality testing is missing fix in progress</t>
  </si>
  <si>
    <t>Regional holiday</t>
  </si>
  <si>
    <t>reports\aggregateLogEntry.aspx.cs</t>
  </si>
  <si>
    <t>Dev Completed</t>
  </si>
  <si>
    <t>Dev in Progress(85%)</t>
  </si>
  <si>
    <t xml:space="preserve">Dev completed + Mizan to review </t>
  </si>
  <si>
    <t>reports\assessmentReport.aspx.cs</t>
  </si>
  <si>
    <t>Yet to Start Dev</t>
  </si>
  <si>
    <t>Regional Holiday</t>
  </si>
  <si>
    <t>reports\ceUniversitySectionReport.aspx.cs</t>
  </si>
  <si>
    <t>Dev in progress(20%)</t>
  </si>
  <si>
    <t>reports\sectionActivityReport.aspx.cs</t>
  </si>
  <si>
    <t>reports\courseLessonObjective.aspx.cs</t>
  </si>
  <si>
    <t>reports\institutionalStudentPerformanceExport.aspx.cs</t>
  </si>
  <si>
    <t>reports\issueAwareDailyTime.aspx.cs</t>
  </si>
  <si>
    <t>reports\resourceManagerExport.aspx.cs</t>
  </si>
  <si>
    <t>reports\schoolDataReport.aspx.cs</t>
  </si>
  <si>
    <t>reports\sectionLogEntryReport.aspx.cs</t>
  </si>
  <si>
    <t>reports\SectionObjectivePerformance.aspx.cs</t>
  </si>
  <si>
    <t>reports\teacherAssignmentReport.aspx.cs</t>
  </si>
  <si>
    <t>progressionPlan\academicRequirements.aspx.cs</t>
  </si>
  <si>
    <t>Dev in Progress(10%)</t>
  </si>
  <si>
    <t>Dev in Progress(30%) + 9006 fixed conflicts</t>
  </si>
  <si>
    <t>progressionPlan\academicRequirement.aspx.cs</t>
  </si>
  <si>
    <t>Dev in Progress(30%)</t>
  </si>
  <si>
    <t>progressionPlan\completionRequirements.aspx.cs</t>
  </si>
  <si>
    <t>progressionPlan\progressionPlan.aspx.cs</t>
  </si>
  <si>
    <t>Shivanshu</t>
  </si>
  <si>
    <t>Sick leave + Local setup is done + PEDEV access pending</t>
  </si>
  <si>
    <t>progressionPlan\progressionPlans.aspx.cs</t>
  </si>
  <si>
    <t>progressionPlan\confirmCopy.aspx.cs</t>
  </si>
  <si>
    <t>progressionPlan\webusers.aspx.cs</t>
  </si>
  <si>
    <t>log\categories.aspx</t>
  </si>
  <si>
    <t>Manish</t>
  </si>
  <si>
    <t>Dev in Progress(50%)</t>
  </si>
  <si>
    <t>log\contactTypes.aspx</t>
  </si>
  <si>
    <t>Dev In Progress</t>
  </si>
  <si>
    <t>assessments\questionManager.aspx.cs - Received issues (fixed)
Dev is completed &amp;2 issues to be fixed</t>
  </si>
  <si>
    <t>log\logEntry.aspx</t>
  </si>
  <si>
    <t>Dev In Progress (20%)</t>
  </si>
  <si>
    <t>log\logEntrySystems.aspx</t>
  </si>
  <si>
    <t>log\myLogSettings.aspx</t>
  </si>
  <si>
    <t>log\systemProperties.aspx</t>
  </si>
  <si>
    <t>log\areas.aspx</t>
  </si>
  <si>
    <t>lmu\resourceResources.aspx.cs</t>
  </si>
  <si>
    <t>lmu\resources.aspx.cs</t>
  </si>
  <si>
    <t>lmu\resourceSubCategory.aspx.cs</t>
  </si>
  <si>
    <t>lmu\resourceVersionVendor.aspx.cs</t>
  </si>
  <si>
    <t>lmu\unit.aspx.cs</t>
  </si>
  <si>
    <t>lmu\unitsAndLessons.aspx.cs</t>
  </si>
  <si>
    <t>lmu\reports\sectionWithCoursesSummary.aspx.cs</t>
  </si>
  <si>
    <r>
      <rPr>
        <sz val="11"/>
        <color rgb="FFFF0000"/>
        <rFont val="Calibri"/>
        <family val="2"/>
        <scheme val="minor"/>
      </rPr>
      <t xml:space="preserve">Amol completed location calendar 50%, Prem to continue and start on location extended
</t>
    </r>
    <r>
      <rPr>
        <sz val="11"/>
        <color rgb="FF000000"/>
        <rFont val="Calibri"/>
        <family val="2"/>
        <scheme val="minor"/>
      </rPr>
      <t>Prem completed Location extended + QE testing in progress
Prem started dev for Location calendar - in Progress</t>
    </r>
  </si>
  <si>
    <t>Dev continue on Location Calendar page(In Progress)
QE connect is done for Location Extended + 9009 PR comments fixed</t>
  </si>
  <si>
    <t>Registration</t>
  </si>
  <si>
    <t>registration.aspx.cs</t>
  </si>
  <si>
    <t>Library issues</t>
  </si>
  <si>
    <t>Dev in progress(60%) + fixed PR comments for 8828</t>
  </si>
  <si>
    <t>Attendance</t>
  </si>
  <si>
    <t>editRecord.aspx</t>
  </si>
  <si>
    <t>enterAttendance.aspx</t>
  </si>
  <si>
    <t>reports/teacherAttendanceEntries.aspx</t>
  </si>
  <si>
    <t>webuser\overview.aspx</t>
  </si>
  <si>
    <t>webuser\webuser.aspx.cs</t>
  </si>
  <si>
    <t>webuser\webusers.aspx.cs</t>
  </si>
  <si>
    <t>webuser\roles.aspx.cs</t>
  </si>
  <si>
    <t>webuser\reporting.aspx.cs</t>
  </si>
  <si>
    <t>webuser\overview.aspx.cs</t>
  </si>
  <si>
    <t>webuser\Roles_old.aspx.cs</t>
  </si>
  <si>
    <t>webuser\sections.aspx.cs</t>
  </si>
  <si>
    <t>webuser\webuser_old.aspx.cs</t>
  </si>
  <si>
    <t>Copilot Usage as on 4th June</t>
  </si>
  <si>
    <t>Yet to connect with QE</t>
  </si>
  <si>
    <t>4th June release - Forum not going &amp; No full module</t>
  </si>
  <si>
    <t>11th June - Assessment full module</t>
  </si>
  <si>
    <t>Sprint</t>
  </si>
  <si>
    <t>Actual Release Date</t>
  </si>
  <si>
    <t>addressBook\addressBook.aspx.cs</t>
  </si>
  <si>
    <t>addressBook\default.aspx.cs</t>
  </si>
  <si>
    <t>addressBook\automatedRoleAssignment.aspx.cs</t>
  </si>
  <si>
    <t>addressBook\mailboxes.aspx.cs</t>
  </si>
  <si>
    <t>PR with Catalyst</t>
  </si>
  <si>
    <t>Sprint 2.5</t>
  </si>
  <si>
    <t>Havent Received KT and pearson team is working to schedule</t>
  </si>
  <si>
    <t>PR Merged on 19 May</t>
  </si>
  <si>
    <t>Release 5/28</t>
  </si>
  <si>
    <t>PR Merged on 25 May</t>
  </si>
  <si>
    <t>Release 6/11</t>
  </si>
  <si>
    <t>Out Of Scope</t>
  </si>
  <si>
    <t>communication\webmail\webmailBoxConfirmations.aspx.cs</t>
  </si>
  <si>
    <t>PR Merged on 14 May</t>
  </si>
  <si>
    <t>PR Merged on 11 May</t>
  </si>
  <si>
    <t>Yet to raise Catalyst</t>
  </si>
  <si>
    <t>Waiting for clarification from Pearson SME</t>
  </si>
  <si>
    <t>Out of Scope</t>
  </si>
  <si>
    <t>PR Merged on 9 May</t>
  </si>
  <si>
    <t xml:space="preserve"> Dev In Progress</t>
  </si>
  <si>
    <t>extendedField\extendedFieldBulk.aspx</t>
  </si>
  <si>
    <t>gradebook\default.aspx.cs</t>
  </si>
  <si>
    <t>gradebook\objectivePerformance.aspx.cs</t>
  </si>
  <si>
    <t>InProgress with Catalyst</t>
  </si>
  <si>
    <t>home1.aspx</t>
  </si>
  <si>
    <t>home2.aspx</t>
  </si>
  <si>
    <t>issueAware/search.aspx</t>
  </si>
  <si>
    <t>issueAware\automaticStakeholderRules.aspx.cs</t>
  </si>
  <si>
    <t>lmu\copyCourse.aspx.cs</t>
  </si>
  <si>
    <t>lmu\course.aspx.cs</t>
  </si>
  <si>
    <t>lmu\courseCostBySectionRole.aspx.cs</t>
  </si>
  <si>
    <t>lmu\courseResources.aspx.cs</t>
  </si>
  <si>
    <t>lmu\courses.aspx.cs</t>
  </si>
  <si>
    <t>lmu\importResources.aspx.cs</t>
  </si>
  <si>
    <t>lmu\lessonContent.aspx</t>
  </si>
  <si>
    <t>lmu\lessonExternalContent.aspx</t>
  </si>
  <si>
    <t>lmu\resource.aspx</t>
  </si>
  <si>
    <t>lmu\resourceCostDetail.aspx.cs</t>
  </si>
  <si>
    <t>lmu\resourceVersion.aspx.cs</t>
  </si>
  <si>
    <t>Sprint 3.2</t>
  </si>
  <si>
    <t>lmu\units.aspx.cs</t>
  </si>
  <si>
    <t>lmu\sections\courses.aspx.cs</t>
  </si>
  <si>
    <t>lmu\sections\section.aspx.cs</t>
  </si>
  <si>
    <t>lmu\sections\sectionRole.aspx.cs</t>
  </si>
  <si>
    <t>lmu\sections\sectionRoleStageRules.aspx.cs</t>
  </si>
  <si>
    <t>lmu\sections\sectionRoleStages.aspx.cs</t>
  </si>
  <si>
    <t>lmu\sections\sections.aspx.cs</t>
  </si>
  <si>
    <t>lmu\sections\webusers.aspx.cs</t>
  </si>
  <si>
    <t>location\createHousehold_old.aspx.cs</t>
  </si>
  <si>
    <t>orderAware\default.aspx.cs</t>
  </si>
  <si>
    <t>Sprint 2.6</t>
  </si>
  <si>
    <t>orderAware\automatedOrders.aspx</t>
  </si>
  <si>
    <t>orderAware\automatedOrdersConfig.aspx.cs</t>
  </si>
  <si>
    <t>orderAware\importShippingInformation.aspx.cs</t>
  </si>
  <si>
    <t>orderAware\orderexports.aspx</t>
  </si>
  <si>
    <t>orderAware\shipmentInformation.aspx.cs</t>
  </si>
  <si>
    <t>orderAware\userSelector.aspx</t>
  </si>
  <si>
    <t>orderAware\weborder.aspx.cs</t>
  </si>
  <si>
    <t>orderAware\import\importShippingInformation.aspx.cs</t>
  </si>
  <si>
    <t>Sprint 3.1</t>
  </si>
  <si>
    <t>webuser\webuserextended.aspx.cs</t>
  </si>
  <si>
    <t>gradebook\progressReport\default.aspx</t>
  </si>
  <si>
    <t>gradebook\progressReport\progressReport.aspx.cs</t>
  </si>
  <si>
    <t>gradebook\section\* - all pages</t>
  </si>
  <si>
    <t>gradebook\progressReport\transcript\createExternalCourses.aspx.cs</t>
  </si>
  <si>
    <t>gradeBook/progressReport/transcript/externalCourses.aspx</t>
  </si>
  <si>
    <t>gradebook\progressReport\transcript\externalCourse.aspx.cs</t>
  </si>
  <si>
    <t>Sprint 2.4</t>
  </si>
  <si>
    <t>Sprint 3.3</t>
  </si>
  <si>
    <t>Sprint 3.4</t>
  </si>
  <si>
    <t>Sprint 3.5</t>
  </si>
  <si>
    <t>Sprint 3.6</t>
  </si>
  <si>
    <t>Total Pages</t>
  </si>
  <si>
    <t>PR Raised Date</t>
  </si>
  <si>
    <t>PR Aging</t>
  </si>
  <si>
    <t>End Date</t>
  </si>
  <si>
    <t>Release Date</t>
  </si>
  <si>
    <t>Dev Completed + PR's in progress with Catalyst
4 Pages deployed + 7 Pages Inprogress with Catalyst</t>
  </si>
  <si>
    <t>9006 - 28th May
8886 - 27th May
9002 - 28th May
8889 - 27th May</t>
  </si>
  <si>
    <t>3 days</t>
  </si>
  <si>
    <t>Dev Completed + PR's in progress with Catalyst
3 Pages deployed+ 2 pages PR's Inprogress with Catalyst</t>
  </si>
  <si>
    <t>8828 - 27th May</t>
  </si>
  <si>
    <t>Dev Completed(80%) + PR's in progress with Catalyst
1 page PR in progress with Catalyst
1 Page clarification is pending</t>
  </si>
  <si>
    <t>8939 - 27th May</t>
  </si>
  <si>
    <t>Dev Completed + PR's in progress with Catalyst
5 Pages deployed+ 2 pages PR in progress with Catalyst</t>
  </si>
  <si>
    <t>8804 - 27th May</t>
  </si>
  <si>
    <t>Dev Completed(80%) + PR's in progress with Catalyst
3 Pages PR in progress with Catalyst</t>
  </si>
  <si>
    <t>8895 - 28th May
8897 - 28th May</t>
  </si>
  <si>
    <t>2 days</t>
  </si>
  <si>
    <t>Dev Completed + 50% PR's in progress with Catalyst
2 pages PR in progress with Catalyst + 4 Pages PR's not raised as we have limitation</t>
  </si>
  <si>
    <t>9009 - 28th May</t>
  </si>
  <si>
    <t>Dev Completed + Bug Fix in Progress(16 bugs yet to fix)</t>
  </si>
  <si>
    <t>Dev Completed + PR's in progress with Catalyst
1 Page deployed+ 1 Page in progress with Catalyst</t>
  </si>
  <si>
    <t>8787 - 27th May</t>
  </si>
  <si>
    <t>Dev Completed + 70% PR's in progress with Catalyst
1 Page deployed + 2 pages PR's not raised as we have limitation</t>
  </si>
  <si>
    <t xml:space="preserve">8838
8876 </t>
  </si>
  <si>
    <t>Dev In Progress 90%
3 Pages deployed + 7 Pages PR's not raised as we have limitation</t>
  </si>
  <si>
    <t>Dev Started</t>
  </si>
  <si>
    <t>Waiting for KT from customer</t>
  </si>
  <si>
    <t>Delivered + Deployed to prod + TCR bugs fixed + Bug PR's inprogress with Catalyst</t>
  </si>
  <si>
    <t>TOTAL PAGES</t>
  </si>
  <si>
    <t>TOTAL PRS</t>
  </si>
  <si>
    <t>Copilot Usage as on 11th May</t>
  </si>
  <si>
    <t>Copilot Usage as on 12th May</t>
  </si>
  <si>
    <t>Copilot Usage as on 14th May</t>
  </si>
  <si>
    <t>Copilot Usage as on 15th May</t>
  </si>
  <si>
    <t>Raise PR for the bug fix + check on 8865 raised to catalyst</t>
  </si>
  <si>
    <t>Yet to raise to catalyst</t>
  </si>
  <si>
    <t>Dev completed + QE testing is pending + yet to raise PR + PR to be reviwed + Yet to fix copilot comments</t>
  </si>
  <si>
    <t>Raised to Catalyst</t>
  </si>
  <si>
    <t>Yet to raise PR to catalyst</t>
  </si>
  <si>
    <t>Dev completed + PR raised + yet to fix copilot comments + yet to connect with QE + Yet to get PR reviwe
8815 - Fixed merge conflicts</t>
  </si>
  <si>
    <t>Gradebook(P1)</t>
  </si>
  <si>
    <t>Enrollment(P2)</t>
  </si>
  <si>
    <t>8751 - fixed copilot comments + fixed PR comments
check my work &amp; submission - 8886</t>
  </si>
  <si>
    <t>Enrollmnt</t>
  </si>
  <si>
    <t>Extended Feild</t>
  </si>
  <si>
    <t>Extended Feild(yet to start dev)</t>
  </si>
  <si>
    <t>Current status as on 11 May</t>
  </si>
  <si>
    <t>Current status as on 12 May</t>
  </si>
  <si>
    <t>Not started</t>
  </si>
  <si>
    <t>abhijit need to review + yet to raise to catalyst</t>
  </si>
  <si>
    <t xml:space="preserve"> Copiot comments Fixed + Conflicts fix in progress</t>
  </si>
  <si>
    <t>Vijay was working PR 8751 as we received PR comments and fix in progress</t>
  </si>
  <si>
    <t>Asset Aware</t>
  </si>
  <si>
    <t>Complete QE testing + Raise to Catalyst</t>
  </si>
  <si>
    <t>With Catalyst</t>
  </si>
  <si>
    <t>Waiting for Catalyst Comments</t>
  </si>
  <si>
    <t>Dev Testing to be done + QE testing to be done+ Location tree model changes and date picker ned to  verify</t>
  </si>
  <si>
    <t>Library - 2</t>
  </si>
  <si>
    <t>will be on onhold until the shared control PR's approve</t>
  </si>
  <si>
    <t>8783, 8784, 8781, 8782</t>
  </si>
  <si>
    <t>Complete all the bug fixes by 5/7, target for 5/28 deployment
8793 - PR comments + Copilot comments fixed + PR reveiwed by abhijit + Reverted PR to catalyst team</t>
  </si>
  <si>
    <t>8789 - coipilot comments fixed + Unit test &amp; API breaking chages (fix in progress)</t>
  </si>
  <si>
    <t>Feature</t>
  </si>
  <si>
    <t>Overall Module</t>
  </si>
  <si>
    <t>Count of pages</t>
  </si>
  <si>
    <t>Total Estimate (SP)</t>
  </si>
  <si>
    <t>Release#</t>
  </si>
  <si>
    <t>Planned Release Date</t>
  </si>
  <si>
    <t>Internal Release Date</t>
  </si>
  <si>
    <t>Target</t>
  </si>
  <si>
    <t>external</t>
  </si>
  <si>
    <t>Release 3</t>
  </si>
  <si>
    <t>importStatus</t>
  </si>
  <si>
    <t>security</t>
  </si>
  <si>
    <t>Release 4</t>
  </si>
  <si>
    <t>PR reviews are getting delayed</t>
  </si>
  <si>
    <t>library</t>
  </si>
  <si>
    <t>Release 6</t>
  </si>
  <si>
    <t>Verifying with business teams if these pages are being used</t>
  </si>
  <si>
    <t>issueAware</t>
  </si>
  <si>
    <t>forum</t>
  </si>
  <si>
    <t>Release 7</t>
  </si>
  <si>
    <t>Complete React</t>
  </si>
  <si>
    <t>timeline</t>
  </si>
  <si>
    <t>On Hold</t>
  </si>
  <si>
    <t>N/A</t>
  </si>
  <si>
    <t>Verifying with business teams if these pages are being used. Working with Pearson for an alternative for the "wysiwyg" editor.</t>
  </si>
  <si>
    <t>gradebook</t>
  </si>
  <si>
    <t>React/ASP</t>
  </si>
  <si>
    <t>planner</t>
  </si>
  <si>
    <t>??</t>
  </si>
  <si>
    <t>Verifying with technical teams if changes are already completed, Also, are these being used?</t>
  </si>
  <si>
    <t>enrollment</t>
  </si>
  <si>
    <t>Release 9</t>
  </si>
  <si>
    <t>addressBook</t>
  </si>
  <si>
    <t>progressionPlan</t>
  </si>
  <si>
    <t>orderAware</t>
  </si>
  <si>
    <t>extendedField</t>
  </si>
  <si>
    <t>Release 11</t>
  </si>
  <si>
    <t>content</t>
  </si>
  <si>
    <t>To work with Pearson for an alternative for the "wysiwyg" editor.
2 pages do not have navigation options - content\chrome\online\footer.aspx.cs and enrollment\placement\default.aspx.cs</t>
  </si>
  <si>
    <t>log</t>
  </si>
  <si>
    <t>assessments</t>
  </si>
  <si>
    <t>assetAware</t>
  </si>
  <si>
    <t>attandance</t>
  </si>
  <si>
    <t>Release 12</t>
  </si>
  <si>
    <t>webuser</t>
  </si>
  <si>
    <t>communication</t>
  </si>
  <si>
    <t>reports</t>
  </si>
  <si>
    <t>lmu</t>
  </si>
  <si>
    <t>Release 13</t>
  </si>
  <si>
    <t>High level analysis completed. Working with Pearson for an alternative for the "wysiwyg" editor.</t>
  </si>
  <si>
    <t>home</t>
  </si>
  <si>
    <t>Old Release#</t>
  </si>
  <si>
    <t>Old Planned Release Date</t>
  </si>
  <si>
    <t>New Release#</t>
  </si>
  <si>
    <t>New Planned Release Date</t>
  </si>
  <si>
    <t>Release 5</t>
  </si>
  <si>
    <t>Release 8</t>
  </si>
  <si>
    <t>Release 10</t>
  </si>
  <si>
    <t>Current POD Structures</t>
  </si>
  <si>
    <t>Track</t>
  </si>
  <si>
    <t>Client role</t>
  </si>
  <si>
    <t>Employee Type</t>
  </si>
  <si>
    <t>POD#</t>
  </si>
  <si>
    <t>Names</t>
  </si>
  <si>
    <t>Backend</t>
  </si>
  <si>
    <t>BE Dev Sr - 1</t>
  </si>
  <si>
    <t>Offshore - Employee</t>
  </si>
  <si>
    <t>POD-1</t>
  </si>
  <si>
    <t>Anil Reddy</t>
  </si>
  <si>
    <t>BE Dev Jr - 2</t>
  </si>
  <si>
    <t>Sohith Reddy</t>
  </si>
  <si>
    <t>BE Dev Sr - 3</t>
  </si>
  <si>
    <t>Vijaya Agavendran</t>
  </si>
  <si>
    <t>Frontend</t>
  </si>
  <si>
    <t>FE Dev Jr - 4</t>
  </si>
  <si>
    <t>Krishna Gautham</t>
  </si>
  <si>
    <t>FE Dev Sr - 4</t>
  </si>
  <si>
    <t>Pardeep Singh</t>
  </si>
  <si>
    <t>BE Dev Sr</t>
  </si>
  <si>
    <t>POD-2</t>
  </si>
  <si>
    <t>Ramesh C</t>
  </si>
  <si>
    <t>FE ELT</t>
  </si>
  <si>
    <t>Shruti Madoti</t>
  </si>
  <si>
    <t>BE Dev Sr - 2</t>
  </si>
  <si>
    <t>Amol Patil</t>
  </si>
  <si>
    <t>Ravi Ranjan</t>
  </si>
  <si>
    <t>BE Dev Jr - 5</t>
  </si>
  <si>
    <t>FE Dev Sr - 1</t>
  </si>
  <si>
    <t>Manikadan G</t>
  </si>
  <si>
    <t>FE Dev Sr - 2</t>
  </si>
  <si>
    <t>Tushar B</t>
  </si>
  <si>
    <t>BE ELT</t>
  </si>
  <si>
    <t>POD -3</t>
  </si>
  <si>
    <t>Prem khandelwal</t>
  </si>
  <si>
    <t>FE Dev Jr - 1</t>
  </si>
  <si>
    <t>Varshini Edara</t>
  </si>
  <si>
    <t>Swarneem Nandanwar</t>
  </si>
  <si>
    <t>FS Lead</t>
  </si>
  <si>
    <t>Mizan Shaikh</t>
  </si>
  <si>
    <t>FE Dev Jr - 2</t>
  </si>
  <si>
    <t>Vishnu Bagde</t>
  </si>
  <si>
    <t>FE Dev Jr - 3</t>
  </si>
  <si>
    <t>Gaurav Vilas Barde</t>
  </si>
  <si>
    <t>BE Dev -1</t>
  </si>
  <si>
    <t>POD - 4</t>
  </si>
  <si>
    <t>TBD</t>
  </si>
  <si>
    <t>BE Dev -2</t>
  </si>
  <si>
    <t>BE Dev - 3</t>
  </si>
  <si>
    <t>QA</t>
  </si>
  <si>
    <t>Agentic AI Dev</t>
  </si>
  <si>
    <t>POD-QE</t>
  </si>
  <si>
    <t>Balamurugan Vasudevan</t>
  </si>
  <si>
    <t>Rajnath</t>
  </si>
  <si>
    <t>QA ELT - 1</t>
  </si>
  <si>
    <t>Shuti Katapally</t>
  </si>
  <si>
    <t>QA ELT - 2</t>
  </si>
  <si>
    <t>Pavitra Rajendran</t>
  </si>
  <si>
    <t>QA Jr - 1</t>
  </si>
  <si>
    <t>Tinu Tony</t>
  </si>
  <si>
    <t>QA Jr - 2</t>
  </si>
  <si>
    <t>Karthik Muthuswammy</t>
  </si>
  <si>
    <t>QA Jr Add'l</t>
  </si>
  <si>
    <t>Prabhu Krishnamurthy</t>
  </si>
  <si>
    <t>QA Sr - 1</t>
  </si>
  <si>
    <t>Thanu S</t>
  </si>
  <si>
    <t>QA Sr - 2</t>
  </si>
  <si>
    <t>Suryaprakash V</t>
  </si>
  <si>
    <t>QE ELT</t>
  </si>
  <si>
    <t>Ajay Chevuri</t>
  </si>
  <si>
    <t>QE - Assessibility Testing</t>
  </si>
  <si>
    <t>Hemapriya P</t>
  </si>
  <si>
    <t>QE - Perf Testing</t>
  </si>
  <si>
    <t>Satish</t>
  </si>
  <si>
    <t>Vidhyashree</t>
  </si>
  <si>
    <t>Holiday Name</t>
  </si>
  <si>
    <t>Date</t>
  </si>
  <si>
    <t>Republic Day</t>
  </si>
  <si>
    <t>Holi</t>
  </si>
  <si>
    <t>Ugadi/Gudi padvo</t>
  </si>
  <si>
    <t>Good Friday</t>
  </si>
  <si>
    <t xml:space="preserve">Tamil New Year's Day </t>
  </si>
  <si>
    <t>May Day</t>
  </si>
  <si>
    <t>Bakrid</t>
  </si>
  <si>
    <t>Telangana State Formation Day</t>
  </si>
  <si>
    <t>Muharram</t>
  </si>
  <si>
    <t xml:space="preserve"> Vinayaka Chaturdhi</t>
  </si>
  <si>
    <t>Eid ul-Adha</t>
  </si>
  <si>
    <t xml:space="preserve">Varamahalakshmi Vrata </t>
  </si>
  <si>
    <t xml:space="preserve"> Eid-Milad/Onam </t>
  </si>
  <si>
    <t>Gandhi Jayanti</t>
  </si>
  <si>
    <t>Vinayaka Chaturdh</t>
  </si>
  <si>
    <t xml:space="preserve">Ayudh Pooja/Dushera </t>
  </si>
  <si>
    <t xml:space="preserve">Vijayadasami </t>
  </si>
  <si>
    <t>Deepavali/Diwali</t>
  </si>
  <si>
    <t>Christmas</t>
  </si>
  <si>
    <t>default.aspx</t>
  </si>
  <si>
    <t>Pod 3_Swarneem</t>
  </si>
  <si>
    <t>addressBook.aspx</t>
  </si>
  <si>
    <t>Pod 3_Swarneem/Mizan</t>
  </si>
  <si>
    <t>automatedRoleAssignment</t>
  </si>
  <si>
    <t>Pod 3_Mizan</t>
  </si>
  <si>
    <t>mailboxes.aspx</t>
  </si>
  <si>
    <t>Release 14</t>
  </si>
  <si>
    <t>orderAware\default.aspx - form</t>
  </si>
  <si>
    <t>Manikandan</t>
  </si>
  <si>
    <t>orderAware\default.aspx - search result table</t>
  </si>
  <si>
    <t>Gaurav</t>
  </si>
  <si>
    <t>Release 15</t>
  </si>
  <si>
    <t>orderAware\shippingInformation.aspx</t>
  </si>
  <si>
    <t>Goutham</t>
  </si>
  <si>
    <t>orderAware\orderExport.aspx</t>
  </si>
  <si>
    <t xml:space="preserve">Pod 2 </t>
  </si>
  <si>
    <t>Count of Page</t>
  </si>
  <si>
    <t>Column Labels</t>
  </si>
  <si>
    <t>Apr</t>
  </si>
  <si>
    <t>Apr Total</t>
  </si>
  <si>
    <t>May</t>
  </si>
  <si>
    <t>May Total</t>
  </si>
  <si>
    <t>Jun</t>
  </si>
  <si>
    <t>Jun Total</t>
  </si>
  <si>
    <t>Jul</t>
  </si>
  <si>
    <t>Jul Total</t>
  </si>
  <si>
    <t>Aug</t>
  </si>
  <si>
    <t>Aug Total</t>
  </si>
  <si>
    <t>Grand Total</t>
  </si>
  <si>
    <t>16-Apr</t>
  </si>
  <si>
    <t>28-May</t>
  </si>
  <si>
    <t>28-May Total</t>
  </si>
  <si>
    <t>11-Jun</t>
  </si>
  <si>
    <t>25-Jun</t>
  </si>
  <si>
    <t>9-Jul</t>
  </si>
  <si>
    <t>23-Jul</t>
  </si>
  <si>
    <t>6-Aug</t>
  </si>
  <si>
    <t>20-Aug</t>
  </si>
  <si>
    <t>Row Labels</t>
  </si>
  <si>
    <t>Modules</t>
  </si>
  <si>
    <t>Total</t>
  </si>
  <si>
    <t>Deployed</t>
  </si>
  <si>
    <t>Delayed</t>
  </si>
  <si>
    <t>Planner</t>
  </si>
  <si>
    <t>Deferred</t>
  </si>
  <si>
    <t>Timeline</t>
  </si>
  <si>
    <t>&lt;4/16/26</t>
  </si>
  <si>
    <t>&lt;4/16/26 Total</t>
  </si>
  <si>
    <t>16-Apr Total</t>
  </si>
  <si>
    <t>Modules vs. No. of pages</t>
  </si>
  <si>
    <t>Minimum Number of PRs</t>
  </si>
  <si>
    <t>Total PRs</t>
  </si>
  <si>
    <t>Including Additional PRs</t>
  </si>
  <si>
    <t>Buffer</t>
  </si>
  <si>
    <t>Limit</t>
  </si>
  <si>
    <t>Planned for 5/14</t>
  </si>
  <si>
    <t>Pod 4</t>
  </si>
  <si>
    <t>Pod 4_Member3</t>
  </si>
  <si>
    <t>Pod 4_Member2</t>
  </si>
  <si>
    <t>Pod 4_Member1</t>
  </si>
  <si>
    <t>Priority</t>
  </si>
  <si>
    <t>Objective</t>
  </si>
  <si>
    <t>Purpose</t>
  </si>
  <si>
    <t>🔴 P0</t>
  </si>
  <si>
    <t>Launch school (Day 1 readiness)</t>
  </si>
  <si>
    <t>Student course registration</t>
  </si>
  <si>
    <t> </t>
  </si>
  <si>
    <t>Registration backend logic</t>
  </si>
  <si>
    <t>User account management</t>
  </si>
  <si>
    <t>Authentication &amp; access control</t>
  </si>
  <si>
    <t>Course materials delivery</t>
  </si>
  <si>
    <t>Study planning &amp; scheduling</t>
  </si>
  <si>
    <t>Course activity tracking</t>
  </si>
  <si>
    <t>Exams, quizzes</t>
  </si>
  <si>
    <t>Marks &amp; grading</t>
  </si>
  <si>
    <t>Basic notifications</t>
  </si>
  <si>
    <t>Landing/dashboard</t>
  </si>
  <si>
    <t>🟠 P1</t>
  </si>
  <si>
    <t>Stabilize operations</t>
  </si>
  <si>
    <t>attendance</t>
  </si>
  <si>
    <t>Track student attendance</t>
  </si>
  <si>
    <t>Learning path tracking</t>
  </si>
  <si>
    <t>Academic/admin reports</t>
  </si>
  <si>
    <t>Audit &amp; system logs</t>
  </si>
  <si>
    <t>Student discussions</t>
  </si>
  <si>
    <t>Contact directory</t>
  </si>
  <si>
    <t>Data import tracking</t>
  </si>
  <si>
    <t>Custom data fields</t>
  </si>
  <si>
    <t>🟡 P2</t>
  </si>
  <si>
    <t>Scale &amp; enhance</t>
  </si>
  <si>
    <t>Resource repository</t>
  </si>
  <si>
    <t>Digital asset tracking</t>
  </si>
  <si>
    <t>Content/licensing management</t>
  </si>
  <si>
    <t>Third-party integrations</t>
  </si>
  <si>
    <t>Geo/location services</t>
  </si>
  <si>
    <t>Issue/complaint tracking</t>
  </si>
  <si>
    <t>🟢 P3</t>
  </si>
  <si>
    <t>Optimize &amp; customize</t>
  </si>
  <si>
    <t>Institution-specific module</t>
  </si>
  <si>
    <t>extendedField (advanced)</t>
  </si>
  <si>
    <t>Advanced customization</t>
  </si>
  <si>
    <t>reports (advanced)</t>
  </si>
  <si>
    <t>Analytics &amp; insights</t>
  </si>
  <si>
    <t>Release Request Raise Date</t>
  </si>
  <si>
    <t>Orderaware</t>
  </si>
  <si>
    <t>enrollment/placement/manager.aspx | RadG</t>
  </si>
  <si>
    <t>enrollment/placement/rejectReason.aspx |</t>
  </si>
  <si>
    <t xml:space="preserve">enrollment/placement/placementHelp.aspx </t>
  </si>
  <si>
    <t>enrollment/registration/default.aspx | R</t>
  </si>
  <si>
    <t>enrollment/registration/registrationLoca</t>
  </si>
  <si>
    <t>webuser/addressContact.aspx | RadAjaxM</t>
  </si>
  <si>
    <t>webuser/contactInformationHistory.aspx</t>
  </si>
  <si>
    <t>webuser/dataview.aspx | RadGrid, RadAj</t>
  </si>
  <si>
    <t>webuser/dataviewList.aspx | RadGrid, R</t>
  </si>
  <si>
    <t>webuser/expressEdit.aspx | RadAjaxMana</t>
  </si>
  <si>
    <t>webuser/expressUserSelection.aspx | Ra</t>
  </si>
  <si>
    <t>webuser/webuserExtended.aspx | RadGrid</t>
  </si>
  <si>
    <t>webuser/webusers.aspx | RadGrid, RadAj</t>
  </si>
  <si>
    <t xml:space="preserve"> progressionPlan/progressionPlan.aspx | RadGrid, RadAja</t>
  </si>
  <si>
    <t xml:space="preserve"> progressionPlan/academicRequirement.aspx | RadGrid, Ra</t>
  </si>
  <si>
    <t xml:space="preserve"> progressionPlan/academicRequirements.aspx | RadGrid, R</t>
  </si>
  <si>
    <t xml:space="preserve"> progressionPlan/completionRequirement.aspx | RadGrid, </t>
  </si>
  <si>
    <t xml:space="preserve"> progressionPlan/completionRequirements.aspx | RadGrid,</t>
  </si>
  <si>
    <t xml:space="preserve"> progressionPlan/webusers.aspx | RadGrid, RadAjaxManage</t>
  </si>
  <si>
    <t xml:space="preserve"> progressionPlan/help/progressionPlansSelectorHelp.aspx</t>
  </si>
  <si>
    <t>library/resource.aspx | Ra</t>
  </si>
  <si>
    <t>extendedField/extendedField.aspx | RadAjax</t>
  </si>
  <si>
    <t>extendedField/default.aspx | RadGrid, RadA</t>
  </si>
  <si>
    <t>extendedField/associations.aspx | RadGrid,</t>
  </si>
  <si>
    <t>extendedField/calculationGroupExtendedFiel</t>
  </si>
  <si>
    <t>extendedField/extendedFieldConfirmRecalcul</t>
  </si>
  <si>
    <t>extendedField/fieldHistory.aspx | RadGrid,</t>
  </si>
  <si>
    <t>extendedField/dataview/dataview.aspx | Rad</t>
  </si>
  <si>
    <t>location/addressContact.aspx | RadAj</t>
  </si>
  <si>
    <t>location/createHousehold.aspx | RadA</t>
  </si>
  <si>
    <t>location/createHouseholdLinkExisting</t>
  </si>
  <si>
    <t>location/dataview.aspx | RadGrid, Ra</t>
  </si>
  <si>
    <t>location/extendedFields.aspx | RadGr</t>
  </si>
  <si>
    <t>location/locationExtended.aspx | Rad</t>
  </si>
  <si>
    <t xml:space="preserve"> assetAware/asset.aspx</t>
  </si>
  <si>
    <t>assetAware/assets.aspx</t>
  </si>
  <si>
    <t xml:space="preserve">assetAware/assetHistory.aspx </t>
  </si>
  <si>
    <t>assetAware/assetVendorAddressContact.aspx</t>
  </si>
  <si>
    <t>log/default.aspx | RadGrid, RadAjaxManager, RadDa</t>
  </si>
  <si>
    <t>log/logEntry.aspx | RadGrid, RadAjaxManager, RadT</t>
  </si>
  <si>
    <t>log/areas.aspx | RadGrid, RadAjaxManager | Medium</t>
  </si>
  <si>
    <t>log/categories.aspx | RadGrid, RadAjaxManager | M</t>
  </si>
  <si>
    <t>log/contactTypes.aspx | RadGrid, RadAjaxManager |</t>
  </si>
  <si>
    <t>log/logEntrySystems.aspx | RadGrid, RadAjaxManage</t>
  </si>
  <si>
    <t>log/myLogSettings.aspx | RadGrid, RadAjaxManager,</t>
  </si>
  <si>
    <t>attendance/enterAttendance.aspx</t>
  </si>
  <si>
    <t>attendance/editRecord.aspx | Ra</t>
  </si>
  <si>
    <t>registration.aspx</t>
  </si>
  <si>
    <t>AdditionalPage 1</t>
  </si>
  <si>
    <t>home/pages/caretaker.aspx |</t>
  </si>
  <si>
    <t>home/pages/teacher.aspx | R</t>
  </si>
  <si>
    <t>assessments/default.aspx | RadGrid,</t>
  </si>
  <si>
    <t>assessments/questionObjectives.aspx</t>
  </si>
  <si>
    <t xml:space="preserve">assessments/results/manager.aspx | </t>
  </si>
  <si>
    <t>assessments/webuserAssessmentFiles.</t>
  </si>
  <si>
    <t>assessments/checkMyWork/checkMyWork</t>
  </si>
  <si>
    <t>assessments/checkMyWork/submissions</t>
  </si>
  <si>
    <t xml:space="preserve">assessments/import.aspx | RadGrid, </t>
  </si>
  <si>
    <t>assessments/question.aspx | RadAjax</t>
  </si>
  <si>
    <t xml:space="preserve">assessments/questionManager.aspx | </t>
  </si>
  <si>
    <t>assessments/questions.aspx | RadGri</t>
  </si>
  <si>
    <t>reports/aggregateLogEntry.aspx | RadGrid</t>
  </si>
  <si>
    <t>reports/institutionalStudentPerformanceE</t>
  </si>
  <si>
    <t>reports/resourceManagerExport.aspx | Rad</t>
  </si>
  <si>
    <t>reports/sectionLogEntryReport.aspx | Rad</t>
  </si>
  <si>
    <t>reports/SectionObjectivePerformance.aspx</t>
  </si>
  <si>
    <t>content/hyperlink.aspx | RadAjaxM</t>
  </si>
  <si>
    <t>communication/webmail/webmailBox.aspx | RadGr</t>
  </si>
  <si>
    <t>communication/webmail/settings.aspx | RadAjax</t>
  </si>
  <si>
    <t>content/captionedVideoItem.aspx |</t>
  </si>
  <si>
    <t>content/chrome/online/footer.aspx</t>
  </si>
  <si>
    <t>content/elmItemInteractive.aspx |</t>
  </si>
  <si>
    <t xml:space="preserve">communication/webmail/autoReplySettings.aspx </t>
  </si>
  <si>
    <t xml:space="preserve">communication/webmail/signatureSettings.aspx </t>
  </si>
  <si>
    <t>enrollment/registration/registrantFamily</t>
  </si>
  <si>
    <t>enrollment/registration/resendEmail.aspx</t>
  </si>
  <si>
    <t>extendedField/dataview/logEntryFilter.aspx</t>
  </si>
  <si>
    <t>home/pages/teacherBeta.aspx</t>
  </si>
  <si>
    <t xml:space="preserve">home/pages/enrollment.aspx </t>
  </si>
  <si>
    <t xml:space="preserve">library/userSelector.aspx </t>
  </si>
  <si>
    <t xml:space="preserve">location/security/roleWebusers.aspx </t>
  </si>
  <si>
    <t>location/skinProperties.aspx | RadAj</t>
  </si>
  <si>
    <t>location/reports/allUsersInRoleExten</t>
  </si>
  <si>
    <t>AdditionalPage 2</t>
  </si>
  <si>
    <t>log/systemProperties.aspx | RadAjaxManager, RadHe</t>
  </si>
  <si>
    <t>log/areaCategoryWindow.aspx | RadTreeView, RadAja</t>
  </si>
  <si>
    <t>log/specialPopulations/logSpecialPopulations.aspx</t>
  </si>
  <si>
    <t>webuser/overview.aspx | RadTabStrip, R</t>
  </si>
  <si>
    <t>webuser/sections.aspx | RadGrid, RadAj</t>
  </si>
  <si>
    <t>Dev + Integration Efforts</t>
  </si>
  <si>
    <t>TCR QE Re-Testing Start Date</t>
  </si>
  <si>
    <t>QE Re-Testing Days (TCR)</t>
  </si>
  <si>
    <t>Pearson Regression Testing</t>
  </si>
  <si>
    <t>Pearson Regression Test Support Efforts (Ascendion)</t>
  </si>
  <si>
    <t>Regression Issue Fix Days</t>
  </si>
  <si>
    <t>PR Approveal/Merge Date</t>
  </si>
  <si>
    <t>TCR/TEST Deployment</t>
  </si>
  <si>
    <t>Release Cutoff Date</t>
  </si>
  <si>
    <t>Dates</t>
  </si>
  <si>
    <t>Code Freeze</t>
  </si>
  <si>
    <t>Regression Start Date</t>
  </si>
  <si>
    <t>Release 1</t>
  </si>
  <si>
    <t>Release 2</t>
  </si>
  <si>
    <t>Release 16</t>
  </si>
  <si>
    <t>Release 17</t>
  </si>
  <si>
    <t>Release 18</t>
  </si>
  <si>
    <t>Release 19</t>
  </si>
  <si>
    <t>Release 20</t>
  </si>
  <si>
    <t>Release 21</t>
  </si>
  <si>
    <t>Release 22</t>
  </si>
  <si>
    <t>Release 23</t>
  </si>
  <si>
    <t>Release 24</t>
  </si>
  <si>
    <t>Release 25</t>
  </si>
  <si>
    <t>Release 26</t>
  </si>
  <si>
    <t>Release 27</t>
  </si>
  <si>
    <t>Release 28</t>
  </si>
  <si>
    <t>Release 29</t>
  </si>
  <si>
    <t>Release 30</t>
  </si>
  <si>
    <t>Release 31</t>
  </si>
  <si>
    <t>Release 32</t>
  </si>
  <si>
    <t>Release 33</t>
  </si>
  <si>
    <t>Release 34</t>
  </si>
  <si>
    <t>Release 35</t>
  </si>
  <si>
    <t>Release 36</t>
  </si>
  <si>
    <t>Release 37</t>
  </si>
  <si>
    <t>Dependency</t>
  </si>
  <si>
    <t>PR Approved Date</t>
  </si>
  <si>
    <t>Release Type</t>
  </si>
  <si>
    <t>Dark</t>
  </si>
  <si>
    <t>Dependency PR Number</t>
  </si>
  <si>
    <t>8846
8872
8868</t>
  </si>
  <si>
    <t>assetAware\expressassesthistory.aspx</t>
  </si>
  <si>
    <t>Additional Comments</t>
  </si>
  <si>
    <t>Since PR is still under review, we cant release it on 11-Jun</t>
  </si>
  <si>
    <t>Since the PR is inprogress cant release on 11 Jun</t>
  </si>
  <si>
    <t>Prod Deployed FF ON</t>
  </si>
  <si>
    <t>Live</t>
  </si>
  <si>
    <t>Bug Fix</t>
  </si>
  <si>
    <t>Not Started</t>
  </si>
  <si>
    <t xml:space="preserve">Approved on the day of cuttoff day for 14 May release </t>
  </si>
  <si>
    <t>Aging (Days)</t>
  </si>
  <si>
    <t>Dependency on PR 9009, which got approved on 6/2. Could not squeeze into other PRs because of PR size limitation.</t>
  </si>
  <si>
    <t>Delayed release because of Shared Control dependencies</t>
  </si>
  <si>
    <t>On track - Dask release because of dependency on Shared Control</t>
  </si>
  <si>
    <t>Delayed release because of extended time taken for PR review</t>
  </si>
  <si>
    <t>Waiting for clarification from Pearson</t>
  </si>
  <si>
    <t>Dependency on PR 9009, which got approved on 6/2.</t>
  </si>
  <si>
    <t>On Track - TCR Testing on progress</t>
  </si>
  <si>
    <t>Development in progress</t>
  </si>
  <si>
    <t>On Track - PR Review in progress</t>
  </si>
  <si>
    <t>Merge Conflict</t>
  </si>
  <si>
    <t>Development in Progress</t>
  </si>
  <si>
    <t>Y</t>
  </si>
  <si>
    <t>Location calendar - issues fix in progress</t>
  </si>
  <si>
    <r>
      <rPr>
        <sz val="11"/>
        <color rgb="FFFF0000"/>
        <rFont val="Calibri"/>
        <family val="2"/>
        <scheme val="minor"/>
      </rPr>
      <t xml:space="preserve">Please resolve merge conflict, complete the PR and submit to Catalyst by EOD
</t>
    </r>
    <r>
      <rPr>
        <sz val="11"/>
        <color rgb="FF000000"/>
        <rFont val="Calibri"/>
        <family val="2"/>
        <scheme val="minor"/>
      </rPr>
      <t>Merge conflicts fixed + PR raised to catalyst</t>
    </r>
  </si>
  <si>
    <t>Dev in progress(50%)</t>
  </si>
  <si>
    <r>
      <rPr>
        <sz val="11"/>
        <color rgb="FFFF0000"/>
        <rFont val="Calibri"/>
        <family val="2"/>
        <scheme val="minor"/>
      </rPr>
      <t xml:space="preserve">Please look if any change is requested by Catalyst
</t>
    </r>
    <r>
      <rPr>
        <sz val="11"/>
        <color rgb="FF000000"/>
        <rFont val="Calibri"/>
        <family val="2"/>
        <scheme val="minor"/>
      </rPr>
      <t>Merge conflicts fixed</t>
    </r>
  </si>
  <si>
    <t>assessments\questionManager.aspx.cs - Received issues (fixed)
Dev is completed &amp;2 issues(dev) to be fixed</t>
  </si>
  <si>
    <t>QE is completed + 1 issue(QE) fixed</t>
  </si>
  <si>
    <t xml:space="preserve">As we didnt receive KT keeping on hold 
</t>
  </si>
  <si>
    <t>Waiting for Clarification</t>
  </si>
  <si>
    <r>
      <rPr>
        <strike/>
        <sz val="11"/>
        <color rgb="FF000000"/>
        <rFont val="Calibri"/>
        <family val="2"/>
        <scheme val="minor"/>
      </rPr>
      <t xml:space="preserve">8917
</t>
    </r>
    <r>
      <rPr>
        <sz val="11"/>
        <color rgb="FF000000"/>
        <rFont val="Calibri"/>
        <family val="2"/>
        <scheme val="minor"/>
      </rPr>
      <t>9059</t>
    </r>
  </si>
  <si>
    <r>
      <rPr>
        <sz val="11"/>
        <color rgb="FFFF0000"/>
        <rFont val="Calibri"/>
        <family val="2"/>
        <scheme val="minor"/>
      </rPr>
      <t xml:space="preserve">Please resolve merge conflict, complete the PR and submit to Catalyst by EOD
</t>
    </r>
    <r>
      <rPr>
        <sz val="11"/>
        <color rgb="FF000000"/>
        <rFont val="Calibri"/>
        <family val="2"/>
        <scheme val="minor"/>
      </rPr>
      <t>PR yet to raise to Catalyst</t>
    </r>
  </si>
  <si>
    <r>
      <rPr>
        <sz val="11"/>
        <color rgb="FFFF0000"/>
        <rFont val="Calibri"/>
        <family val="2"/>
        <scheme val="minor"/>
      </rPr>
      <t xml:space="preserve">Please create the PR, complete QE check and internal reviewed, then submit to Catalyst by EOD
</t>
    </r>
    <r>
      <rPr>
        <sz val="11"/>
        <color rgb="FF000000"/>
        <rFont val="Calibri"/>
        <family val="2"/>
        <scheme val="minor"/>
      </rPr>
      <t>PR yet to raise to Catalyst</t>
    </r>
  </si>
  <si>
    <t xml:space="preserve">Please look if any change is requested by Catalyst
</t>
  </si>
  <si>
    <t>bug received in TCR</t>
  </si>
  <si>
    <t>First PR Response Date</t>
  </si>
  <si>
    <t>Dev PR in Review</t>
  </si>
  <si>
    <t>TCR Testing In Progress</t>
  </si>
  <si>
    <t>Issues fixed + Copilot comments fix in progress</t>
  </si>
  <si>
    <t>shared controls is needed for this</t>
  </si>
  <si>
    <t>issues yet to  fix</t>
  </si>
  <si>
    <t>TCR bug received</t>
  </si>
  <si>
    <t>QE testing is done + 2 issues raised &amp; fixed + Copilot comments fixed</t>
  </si>
  <si>
    <t>Receievd review comment + Copilot comment</t>
  </si>
  <si>
    <t>1 TCR bug received</t>
  </si>
  <si>
    <t>Dev In Progress(55%)</t>
  </si>
  <si>
    <t>create PR along with swarneem page</t>
  </si>
  <si>
    <t>Dev Started(yes/No)</t>
  </si>
  <si>
    <t>Received &amp; fixed merge conflicts</t>
  </si>
  <si>
    <t>testing done + dev bug fix done + yet to be reviwed by abhijit</t>
  </si>
  <si>
    <t>Reverted to catalyst group</t>
  </si>
  <si>
    <t>8838 - commit code is done</t>
  </si>
  <si>
    <t>Dev completed + Yet to connect with QE</t>
  </si>
  <si>
    <t>bug received in TCR + fixed</t>
  </si>
  <si>
    <t>Approved + Merged
Bug(3) received in TCR</t>
  </si>
  <si>
    <t>Half day leave</t>
  </si>
  <si>
    <t>TCR bug PR  in Review</t>
  </si>
  <si>
    <t>TCR testing in progress</t>
  </si>
  <si>
    <t>Prod bug PR in Review</t>
  </si>
  <si>
    <t>TCR Testing in progress</t>
  </si>
  <si>
    <t>Dev PR in review</t>
  </si>
  <si>
    <t>Dev Bug fix in progress</t>
  </si>
  <si>
    <t>(blank)</t>
  </si>
  <si>
    <t>Count of Status</t>
  </si>
  <si>
    <t>Development Inprogress</t>
  </si>
  <si>
    <t>Prod Deployed FF OFF</t>
  </si>
  <si>
    <t>Count</t>
  </si>
  <si>
    <t>% Distribution</t>
  </si>
  <si>
    <t>Development In Progress</t>
  </si>
  <si>
    <t>Dev Bug Fix In Progress</t>
  </si>
  <si>
    <t>Dev PR In Review</t>
  </si>
  <si>
    <t>TCR Bug PR In Review</t>
  </si>
  <si>
    <t>PR Merged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</si>
</sst>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m\-yy"/>
    <numFmt numFmtId="166" formatCode="[$-409]d\-mmm;@"/>
  </numFmts>
  <fonts count="4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11"/>
      <color rgb="FF242424"/>
      <name val="Aptos Narrow"/>
      <family val="2"/>
    </font>
    <font>
      <b/>
      <sz val="11"/>
      <color rgb="FFFF0000"/>
      <name val="Calibri (Body)"/>
    </font>
    <font>
      <sz val="11"/>
      <color theme="1"/>
      <name val="Aptos Narrow"/>
      <family val="2"/>
    </font>
    <font>
      <sz val="12"/>
      <color rgb="FF000000"/>
      <name val="Aptos Narrow"/>
      <family val="2"/>
    </font>
    <font>
      <sz val="11"/>
      <color rgb="FFFF0000"/>
      <name val="Aptos Narrow"/>
      <family val="2"/>
    </font>
    <font>
      <b/>
      <sz val="11"/>
      <color rgb="FF00B050"/>
      <name val="Calibri (Body)"/>
    </font>
    <font>
      <sz val="11"/>
      <color rgb="FF00B050"/>
      <name val="Calibri (Body)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color rgb="FFFF0000"/>
      <name val="Aptos Narrow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242424"/>
      <name val="Aptos Narrow"/>
    </font>
  </fonts>
  <fills count="28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47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5" fontId="0" fillId="0" borderId="0" xfId="0" applyNumberFormat="1"/>
    <xf numFmtId="0" fontId="0" fillId="3" borderId="1" xfId="0" applyFill="1" applyBorder="1" applyAlignment="1">
      <alignment horizontal="center"/>
    </xf>
    <xf numFmtId="15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0" fillId="4" borderId="1" xfId="0" applyFill="1" applyBorder="1" applyAlignment="1">
      <alignment horizontal="left"/>
    </xf>
    <xf numFmtId="15" fontId="4" fillId="3" borderId="1" xfId="0" applyNumberFormat="1" applyFont="1" applyFill="1" applyBorder="1" applyAlignment="1">
      <alignment horizontal="center"/>
    </xf>
    <xf numFmtId="0" fontId="5" fillId="5" borderId="3" xfId="0" applyFont="1" applyFill="1" applyBorder="1" applyAlignment="1" applyProtection="1">
      <alignment horizontal="center" vertical="center"/>
      <protection locked="0"/>
    </xf>
    <xf numFmtId="0" fontId="5" fillId="5" borderId="4" xfId="0" applyFont="1" applyFill="1" applyBorder="1" applyAlignment="1" applyProtection="1">
      <alignment horizontal="center" vertical="center"/>
      <protection locked="0"/>
    </xf>
    <xf numFmtId="0" fontId="6" fillId="6" borderId="2" xfId="0" applyFont="1" applyFill="1" applyBorder="1" applyAlignment="1" applyProtection="1">
      <alignment vertical="center"/>
      <protection locked="0"/>
    </xf>
    <xf numFmtId="0" fontId="6" fillId="6" borderId="6" xfId="0" applyFont="1" applyFill="1" applyBorder="1" applyAlignment="1" applyProtection="1">
      <alignment horizontal="center" vertical="top"/>
      <protection locked="0"/>
    </xf>
    <xf numFmtId="0" fontId="6" fillId="6" borderId="6" xfId="0" applyFont="1" applyFill="1" applyBorder="1" applyAlignment="1" applyProtection="1">
      <alignment vertical="center"/>
      <protection locked="0"/>
    </xf>
    <xf numFmtId="0" fontId="7" fillId="6" borderId="6" xfId="0" applyFont="1" applyFill="1" applyBorder="1" applyAlignment="1" applyProtection="1">
      <alignment horizontal="center" vertical="top"/>
      <protection locked="0"/>
    </xf>
    <xf numFmtId="0" fontId="6" fillId="7" borderId="2" xfId="0" applyFont="1" applyFill="1" applyBorder="1" applyAlignment="1" applyProtection="1">
      <alignment vertical="center"/>
      <protection locked="0"/>
    </xf>
    <xf numFmtId="0" fontId="6" fillId="7" borderId="6" xfId="0" applyFont="1" applyFill="1" applyBorder="1" applyAlignment="1" applyProtection="1">
      <alignment horizontal="center" vertical="top"/>
      <protection locked="0"/>
    </xf>
    <xf numFmtId="0" fontId="8" fillId="8" borderId="2" xfId="0" applyFont="1" applyFill="1" applyBorder="1" applyAlignment="1">
      <alignment vertical="center"/>
    </xf>
    <xf numFmtId="0" fontId="9" fillId="7" borderId="6" xfId="0" applyFont="1" applyFill="1" applyBorder="1" applyAlignment="1" applyProtection="1">
      <alignment horizontal="center" vertical="top"/>
      <protection locked="0"/>
    </xf>
    <xf numFmtId="0" fontId="6" fillId="7" borderId="7" xfId="0" applyFont="1" applyFill="1" applyBorder="1" applyAlignment="1" applyProtection="1">
      <alignment vertical="center"/>
      <protection locked="0"/>
    </xf>
    <xf numFmtId="0" fontId="6" fillId="7" borderId="8" xfId="0" applyFont="1" applyFill="1" applyBorder="1" applyAlignment="1" applyProtection="1">
      <alignment horizontal="center" vertical="top"/>
      <protection locked="0"/>
    </xf>
    <xf numFmtId="0" fontId="6" fillId="6" borderId="10" xfId="0" applyFont="1" applyFill="1" applyBorder="1" applyAlignment="1" applyProtection="1">
      <alignment vertical="center"/>
      <protection locked="0"/>
    </xf>
    <xf numFmtId="0" fontId="6" fillId="6" borderId="11" xfId="0" applyFont="1" applyFill="1" applyBorder="1" applyAlignment="1" applyProtection="1">
      <alignment vertical="center"/>
      <protection locked="0"/>
    </xf>
    <xf numFmtId="0" fontId="6" fillId="6" borderId="12" xfId="0" applyFont="1" applyFill="1" applyBorder="1" applyAlignment="1" applyProtection="1">
      <alignment horizontal="left" vertical="top"/>
      <protection locked="0"/>
    </xf>
    <xf numFmtId="0" fontId="6" fillId="6" borderId="15" xfId="0" applyFont="1" applyFill="1" applyBorder="1" applyAlignment="1" applyProtection="1">
      <alignment vertical="center"/>
      <protection locked="0"/>
    </xf>
    <xf numFmtId="0" fontId="6" fillId="9" borderId="2" xfId="0" applyFont="1" applyFill="1" applyBorder="1" applyAlignment="1" applyProtection="1">
      <alignment vertical="center"/>
      <protection locked="0"/>
    </xf>
    <xf numFmtId="0" fontId="7" fillId="9" borderId="6" xfId="0" applyFont="1" applyFill="1" applyBorder="1" applyAlignment="1" applyProtection="1">
      <alignment horizontal="center" vertical="top"/>
      <protection locked="0"/>
    </xf>
    <xf numFmtId="0" fontId="11" fillId="11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1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14" fontId="0" fillId="12" borderId="16" xfId="0" applyNumberFormat="1" applyFill="1" applyBorder="1" applyAlignment="1">
      <alignment horizontal="center" wrapText="1"/>
    </xf>
    <xf numFmtId="0" fontId="0" fillId="12" borderId="16" xfId="0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wrapText="1"/>
    </xf>
    <xf numFmtId="14" fontId="0" fillId="10" borderId="16" xfId="0" applyNumberFormat="1" applyFill="1" applyBorder="1" applyAlignment="1">
      <alignment horizontal="center" wrapText="1"/>
    </xf>
    <xf numFmtId="0" fontId="4" fillId="12" borderId="16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wrapText="1"/>
    </xf>
    <xf numFmtId="0" fontId="4" fillId="10" borderId="16" xfId="0" applyFont="1" applyFill="1" applyBorder="1" applyAlignment="1">
      <alignment horizontal="center" wrapText="1"/>
    </xf>
    <xf numFmtId="0" fontId="1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wrapText="1"/>
    </xf>
    <xf numFmtId="0" fontId="0" fillId="10" borderId="16" xfId="0" applyFill="1" applyBorder="1" applyAlignment="1">
      <alignment horizontal="center" wrapText="1"/>
    </xf>
    <xf numFmtId="14" fontId="4" fillId="10" borderId="16" xfId="0" applyNumberFormat="1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0" borderId="0" xfId="0" applyFont="1"/>
    <xf numFmtId="1" fontId="13" fillId="2" borderId="1" xfId="0" applyNumberFormat="1" applyFont="1" applyFill="1" applyBorder="1" applyAlignment="1">
      <alignment horizontal="center" vertical="center" wrapText="1"/>
    </xf>
    <xf numFmtId="1" fontId="4" fillId="0" borderId="0" xfId="0" applyNumberFormat="1" applyFont="1"/>
    <xf numFmtId="0" fontId="14" fillId="0" borderId="0" xfId="0" applyFont="1"/>
    <xf numFmtId="0" fontId="15" fillId="0" borderId="0" xfId="0" applyFont="1"/>
    <xf numFmtId="14" fontId="15" fillId="0" borderId="0" xfId="0" applyNumberFormat="1" applyFont="1"/>
    <xf numFmtId="14" fontId="15" fillId="13" borderId="0" xfId="0" applyNumberFormat="1" applyFont="1" applyFill="1"/>
    <xf numFmtId="14" fontId="15" fillId="14" borderId="0" xfId="0" applyNumberFormat="1" applyFont="1" applyFill="1"/>
    <xf numFmtId="14" fontId="0" fillId="0" borderId="0" xfId="0" applyNumberFormat="1"/>
    <xf numFmtId="1" fontId="0" fillId="4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13" fillId="12" borderId="1" xfId="0" applyNumberFormat="1" applyFont="1" applyFill="1" applyBorder="1" applyAlignment="1">
      <alignment horizontal="center" vertical="center" wrapText="1"/>
    </xf>
    <xf numFmtId="15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5" fontId="4" fillId="12" borderId="1" xfId="0" applyNumberFormat="1" applyFont="1" applyFill="1" applyBorder="1" applyAlignment="1">
      <alignment horizontal="center"/>
    </xf>
    <xf numFmtId="0" fontId="0" fillId="12" borderId="0" xfId="0" applyFill="1"/>
    <xf numFmtId="1" fontId="0" fillId="12" borderId="0" xfId="0" applyNumberFormat="1" applyFill="1"/>
    <xf numFmtId="1" fontId="4" fillId="12" borderId="0" xfId="0" applyNumberFormat="1" applyFont="1" applyFill="1"/>
    <xf numFmtId="0" fontId="16" fillId="12" borderId="1" xfId="0" applyFont="1" applyFill="1" applyBorder="1" applyAlignment="1">
      <alignment horizontal="center" vertical="center" wrapText="1"/>
    </xf>
    <xf numFmtId="1" fontId="16" fillId="12" borderId="1" xfId="0" applyNumberFormat="1" applyFon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/>
    </xf>
    <xf numFmtId="0" fontId="2" fillId="0" borderId="1" xfId="0" applyFont="1" applyBorder="1"/>
    <xf numFmtId="0" fontId="0" fillId="4" borderId="0" xfId="0" applyFill="1" applyAlignment="1">
      <alignment horizontal="left"/>
    </xf>
    <xf numFmtId="0" fontId="18" fillId="3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165" fontId="18" fillId="3" borderId="1" xfId="0" applyNumberFormat="1" applyFont="1" applyFill="1" applyBorder="1" applyAlignment="1">
      <alignment horizontal="center"/>
    </xf>
    <xf numFmtId="15" fontId="18" fillId="3" borderId="1" xfId="0" applyNumberFormat="1" applyFont="1" applyFill="1" applyBorder="1" applyAlignment="1">
      <alignment horizontal="center"/>
    </xf>
    <xf numFmtId="0" fontId="18" fillId="0" borderId="0" xfId="0" applyFont="1"/>
    <xf numFmtId="15" fontId="13" fillId="1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6" borderId="0" xfId="0" applyFont="1" applyFill="1" applyAlignment="1" applyProtection="1">
      <alignment vertical="center"/>
      <protection locked="0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vertical="center"/>
      <protection locked="0"/>
    </xf>
    <xf numFmtId="0" fontId="7" fillId="6" borderId="18" xfId="0" applyFont="1" applyFill="1" applyBorder="1" applyAlignment="1" applyProtection="1">
      <alignment horizontal="center" vertical="top"/>
      <protection locked="0"/>
    </xf>
    <xf numFmtId="0" fontId="7" fillId="6" borderId="19" xfId="0" applyFont="1" applyFill="1" applyBorder="1" applyAlignment="1" applyProtection="1">
      <alignment horizontal="center" vertical="top"/>
      <protection locked="0"/>
    </xf>
    <xf numFmtId="0" fontId="6" fillId="6" borderId="20" xfId="0" applyFont="1" applyFill="1" applyBorder="1" applyAlignment="1" applyProtection="1">
      <alignment horizontal="left" vertical="top"/>
      <protection locked="0"/>
    </xf>
    <xf numFmtId="0" fontId="6" fillId="6" borderId="20" xfId="0" applyFont="1" applyFill="1" applyBorder="1" applyAlignment="1" applyProtection="1">
      <alignment vertical="center"/>
      <protection locked="0"/>
    </xf>
    <xf numFmtId="0" fontId="7" fillId="6" borderId="21" xfId="0" applyFont="1" applyFill="1" applyBorder="1" applyAlignment="1" applyProtection="1">
      <alignment horizontal="center" vertical="top"/>
      <protection locked="0"/>
    </xf>
    <xf numFmtId="0" fontId="6" fillId="6" borderId="11" xfId="0" applyFont="1" applyFill="1" applyBorder="1" applyAlignment="1" applyProtection="1">
      <alignment horizontal="left" vertical="top"/>
      <protection locked="0"/>
    </xf>
    <xf numFmtId="0" fontId="6" fillId="7" borderId="11" xfId="0" applyFont="1" applyFill="1" applyBorder="1" applyAlignment="1" applyProtection="1">
      <alignment horizontal="left" vertical="top"/>
      <protection locked="0"/>
    </xf>
    <xf numFmtId="0" fontId="6" fillId="7" borderId="24" xfId="0" applyFont="1" applyFill="1" applyBorder="1" applyAlignment="1" applyProtection="1">
      <alignment horizontal="left" vertical="top"/>
      <protection locked="0"/>
    </xf>
    <xf numFmtId="0" fontId="6" fillId="6" borderId="25" xfId="0" applyFont="1" applyFill="1" applyBorder="1" applyAlignment="1" applyProtection="1">
      <alignment horizontal="left" vertical="top"/>
      <protection locked="0"/>
    </xf>
    <xf numFmtId="0" fontId="6" fillId="9" borderId="11" xfId="0" applyFont="1" applyFill="1" applyBorder="1" applyAlignment="1" applyProtection="1">
      <alignment horizontal="left" vertical="top"/>
      <protection locked="0"/>
    </xf>
    <xf numFmtId="0" fontId="6" fillId="7" borderId="25" xfId="0" applyFont="1" applyFill="1" applyBorder="1" applyAlignment="1" applyProtection="1">
      <alignment horizontal="left" vertical="top"/>
      <protection locked="0"/>
    </xf>
    <xf numFmtId="0" fontId="6" fillId="10" borderId="11" xfId="0" applyFont="1" applyFill="1" applyBorder="1" applyAlignment="1" applyProtection="1">
      <alignment horizontal="left" vertical="top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5" fillId="5" borderId="15" xfId="0" applyFont="1" applyFill="1" applyBorder="1" applyAlignment="1" applyProtection="1">
      <alignment horizontal="center" vertical="center"/>
      <protection locked="0"/>
    </xf>
    <xf numFmtId="0" fontId="6" fillId="6" borderId="4" xfId="0" applyFont="1" applyFill="1" applyBorder="1" applyAlignment="1" applyProtection="1">
      <alignment horizontal="center" vertical="top"/>
      <protection locked="0"/>
    </xf>
    <xf numFmtId="0" fontId="6" fillId="6" borderId="22" xfId="0" applyFont="1" applyFill="1" applyBorder="1" applyAlignment="1" applyProtection="1">
      <alignment horizontal="center" vertical="top"/>
      <protection locked="0"/>
    </xf>
    <xf numFmtId="0" fontId="7" fillId="6" borderId="22" xfId="0" applyFont="1" applyFill="1" applyBorder="1" applyAlignment="1" applyProtection="1">
      <alignment horizontal="center" vertical="top"/>
      <protection locked="0"/>
    </xf>
    <xf numFmtId="0" fontId="6" fillId="7" borderId="23" xfId="0" applyFont="1" applyFill="1" applyBorder="1" applyAlignment="1" applyProtection="1">
      <alignment horizontal="center" vertical="top"/>
      <protection locked="0"/>
    </xf>
    <xf numFmtId="0" fontId="6" fillId="6" borderId="30" xfId="0" applyFont="1" applyFill="1" applyBorder="1" applyAlignment="1" applyProtection="1">
      <alignment horizontal="left" vertical="top"/>
      <protection locked="0"/>
    </xf>
    <xf numFmtId="0" fontId="6" fillId="6" borderId="25" xfId="0" applyFont="1" applyFill="1" applyBorder="1" applyAlignment="1" applyProtection="1">
      <alignment vertical="center"/>
      <protection locked="0"/>
    </xf>
    <xf numFmtId="0" fontId="7" fillId="6" borderId="4" xfId="0" applyFont="1" applyFill="1" applyBorder="1" applyAlignment="1" applyProtection="1">
      <alignment horizontal="center" vertical="top"/>
      <protection locked="0"/>
    </xf>
    <xf numFmtId="0" fontId="6" fillId="7" borderId="22" xfId="0" applyFont="1" applyFill="1" applyBorder="1" applyAlignment="1" applyProtection="1">
      <alignment horizontal="center" vertical="top"/>
      <protection locked="0"/>
    </xf>
    <xf numFmtId="0" fontId="7" fillId="9" borderId="22" xfId="0" applyFont="1" applyFill="1" applyBorder="1" applyAlignment="1" applyProtection="1">
      <alignment horizontal="center" vertical="top"/>
      <protection locked="0"/>
    </xf>
    <xf numFmtId="0" fontId="6" fillId="9" borderId="0" xfId="0" applyFont="1" applyFill="1" applyAlignment="1" applyProtection="1">
      <alignment horizontal="left" vertical="top"/>
      <protection locked="0"/>
    </xf>
    <xf numFmtId="0" fontId="10" fillId="9" borderId="19" xfId="0" applyFont="1" applyFill="1" applyBorder="1" applyAlignment="1" applyProtection="1">
      <alignment horizontal="center" vertical="top"/>
      <protection locked="0"/>
    </xf>
    <xf numFmtId="0" fontId="6" fillId="9" borderId="20" xfId="0" applyFont="1" applyFill="1" applyBorder="1" applyAlignment="1" applyProtection="1">
      <alignment horizontal="left" vertical="top"/>
      <protection locked="0"/>
    </xf>
    <xf numFmtId="0" fontId="10" fillId="9" borderId="21" xfId="0" applyFont="1" applyFill="1" applyBorder="1" applyAlignment="1" applyProtection="1">
      <alignment horizontal="center" vertical="top"/>
      <protection locked="0"/>
    </xf>
    <xf numFmtId="0" fontId="6" fillId="7" borderId="31" xfId="0" applyFont="1" applyFill="1" applyBorder="1" applyAlignment="1" applyProtection="1">
      <alignment vertical="center"/>
      <protection locked="0"/>
    </xf>
    <xf numFmtId="0" fontId="6" fillId="10" borderId="6" xfId="0" applyFont="1" applyFill="1" applyBorder="1" applyAlignment="1" applyProtection="1">
      <alignment vertical="center"/>
      <protection locked="0"/>
    </xf>
    <xf numFmtId="0" fontId="6" fillId="9" borderId="6" xfId="0" applyFont="1" applyFill="1" applyBorder="1" applyAlignment="1" applyProtection="1">
      <alignment vertical="center"/>
      <protection locked="0"/>
    </xf>
    <xf numFmtId="0" fontId="6" fillId="9" borderId="8" xfId="0" applyFont="1" applyFill="1" applyBorder="1" applyAlignment="1" applyProtection="1">
      <alignment vertical="center"/>
      <protection locked="0"/>
    </xf>
    <xf numFmtId="0" fontId="6" fillId="7" borderId="18" xfId="0" applyFont="1" applyFill="1" applyBorder="1" applyAlignment="1" applyProtection="1">
      <alignment horizontal="center" vertical="top"/>
      <protection locked="0"/>
    </xf>
    <xf numFmtId="0" fontId="6" fillId="10" borderId="19" xfId="0" applyFont="1" applyFill="1" applyBorder="1" applyAlignment="1" applyProtection="1">
      <alignment horizontal="center" vertical="top"/>
      <protection locked="0"/>
    </xf>
    <xf numFmtId="0" fontId="6" fillId="9" borderId="19" xfId="0" applyFont="1" applyFill="1" applyBorder="1" applyAlignment="1" applyProtection="1">
      <alignment horizontal="center" vertical="top"/>
      <protection locked="0"/>
    </xf>
    <xf numFmtId="0" fontId="18" fillId="0" borderId="5" xfId="0" applyFont="1" applyBorder="1"/>
    <xf numFmtId="0" fontId="0" fillId="0" borderId="5" xfId="0" applyBorder="1"/>
    <xf numFmtId="0" fontId="2" fillId="16" borderId="1" xfId="0" applyFont="1" applyFill="1" applyBorder="1"/>
    <xf numFmtId="0" fontId="21" fillId="17" borderId="1" xfId="0" applyFont="1" applyFill="1" applyBorder="1" applyAlignment="1">
      <alignment wrapText="1"/>
    </xf>
    <xf numFmtId="0" fontId="21" fillId="17" borderId="2" xfId="0" applyFont="1" applyFill="1" applyBorder="1" applyAlignment="1">
      <alignment wrapText="1"/>
    </xf>
    <xf numFmtId="165" fontId="13" fillId="3" borderId="1" xfId="0" applyNumberFormat="1" applyFont="1" applyFill="1" applyBorder="1" applyAlignment="1">
      <alignment horizontal="center"/>
    </xf>
    <xf numFmtId="0" fontId="2" fillId="18" borderId="1" xfId="0" applyFont="1" applyFill="1" applyBorder="1"/>
    <xf numFmtId="15" fontId="2" fillId="18" borderId="1" xfId="0" applyNumberFormat="1" applyFont="1" applyFill="1" applyBorder="1"/>
    <xf numFmtId="0" fontId="2" fillId="18" borderId="0" xfId="0" applyFont="1" applyFill="1"/>
    <xf numFmtId="0" fontId="0" fillId="18" borderId="0" xfId="0" applyFill="1"/>
    <xf numFmtId="15" fontId="20" fillId="18" borderId="1" xfId="0" applyNumberFormat="1" applyFont="1" applyFill="1" applyBorder="1"/>
    <xf numFmtId="0" fontId="2" fillId="19" borderId="1" xfId="0" applyFont="1" applyFill="1" applyBorder="1"/>
    <xf numFmtId="0" fontId="18" fillId="19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65" fontId="18" fillId="19" borderId="1" xfId="0" applyNumberFormat="1" applyFont="1" applyFill="1" applyBorder="1" applyAlignment="1">
      <alignment horizontal="center"/>
    </xf>
    <xf numFmtId="15" fontId="18" fillId="19" borderId="1" xfId="0" applyNumberFormat="1" applyFont="1" applyFill="1" applyBorder="1" applyAlignment="1">
      <alignment horizontal="center"/>
    </xf>
    <xf numFmtId="15" fontId="0" fillId="19" borderId="1" xfId="0" applyNumberFormat="1" applyFill="1" applyBorder="1" applyAlignment="1">
      <alignment horizontal="center"/>
    </xf>
    <xf numFmtId="0" fontId="18" fillId="19" borderId="0" xfId="0" applyFont="1" applyFill="1"/>
    <xf numFmtId="0" fontId="0" fillId="19" borderId="0" xfId="0" applyFill="1"/>
    <xf numFmtId="0" fontId="0" fillId="18" borderId="1" xfId="0" applyFill="1" applyBorder="1" applyAlignment="1">
      <alignment horizontal="center"/>
    </xf>
    <xf numFmtId="165" fontId="0" fillId="18" borderId="1" xfId="0" applyNumberFormat="1" applyFill="1" applyBorder="1" applyAlignment="1">
      <alignment horizontal="center"/>
    </xf>
    <xf numFmtId="15" fontId="0" fillId="18" borderId="1" xfId="0" applyNumberFormat="1" applyFill="1" applyBorder="1" applyAlignment="1">
      <alignment horizontal="center"/>
    </xf>
    <xf numFmtId="165" fontId="0" fillId="19" borderId="1" xfId="0" applyNumberFormat="1" applyFill="1" applyBorder="1" applyAlignment="1">
      <alignment horizontal="center"/>
    </xf>
    <xf numFmtId="15" fontId="0" fillId="3" borderId="1" xfId="0" applyNumberFormat="1" applyFill="1" applyBorder="1" applyAlignment="1">
      <alignment horizontal="center" wrapText="1"/>
    </xf>
    <xf numFmtId="15" fontId="4" fillId="18" borderId="1" xfId="0" applyNumberFormat="1" applyFont="1" applyFill="1" applyBorder="1" applyAlignment="1">
      <alignment horizontal="center"/>
    </xf>
    <xf numFmtId="165" fontId="0" fillId="18" borderId="16" xfId="0" applyNumberFormat="1" applyFill="1" applyBorder="1" applyAlignment="1">
      <alignment horizontal="center"/>
    </xf>
    <xf numFmtId="165" fontId="0" fillId="18" borderId="34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5" fontId="0" fillId="18" borderId="2" xfId="0" applyNumberFormat="1" applyFill="1" applyBorder="1"/>
    <xf numFmtId="165" fontId="0" fillId="0" borderId="16" xfId="0" applyNumberFormat="1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0" fillId="18" borderId="5" xfId="0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13" xfId="0" applyBorder="1"/>
    <xf numFmtId="0" fontId="0" fillId="0" borderId="0" xfId="0" applyAlignment="1">
      <alignment horizontal="left" vertical="top" wrapText="1"/>
    </xf>
    <xf numFmtId="0" fontId="2" fillId="18" borderId="5" xfId="0" applyFont="1" applyFill="1" applyBorder="1" applyAlignment="1">
      <alignment horizontal="left" vertical="top" wrapText="1"/>
    </xf>
    <xf numFmtId="165" fontId="0" fillId="3" borderId="1" xfId="0" applyNumberFormat="1" applyFill="1" applyBorder="1" applyAlignment="1">
      <alignment horizontal="left" vertical="top" wrapText="1"/>
    </xf>
    <xf numFmtId="165" fontId="0" fillId="3" borderId="32" xfId="0" applyNumberFormat="1" applyFill="1" applyBorder="1" applyAlignment="1">
      <alignment horizontal="left" vertical="top" wrapText="1"/>
    </xf>
    <xf numFmtId="0" fontId="22" fillId="18" borderId="5" xfId="0" applyFont="1" applyFill="1" applyBorder="1" applyAlignment="1">
      <alignment horizontal="left" vertical="top" wrapText="1"/>
    </xf>
    <xf numFmtId="165" fontId="0" fillId="3" borderId="2" xfId="0" applyNumberFormat="1" applyFill="1" applyBorder="1" applyAlignment="1">
      <alignment horizontal="left" vertical="top" wrapText="1"/>
    </xf>
    <xf numFmtId="165" fontId="0" fillId="3" borderId="33" xfId="0" applyNumberFormat="1" applyFill="1" applyBorder="1" applyAlignment="1">
      <alignment horizontal="left" vertical="top" wrapText="1"/>
    </xf>
    <xf numFmtId="0" fontId="0" fillId="18" borderId="0" xfId="0" applyFill="1" applyAlignment="1">
      <alignment horizontal="left" vertical="top" wrapText="1"/>
    </xf>
    <xf numFmtId="0" fontId="22" fillId="0" borderId="0" xfId="0" applyFont="1" applyAlignment="1">
      <alignment horizontal="left" wrapText="1"/>
    </xf>
    <xf numFmtId="0" fontId="22" fillId="18" borderId="0" xfId="0" applyFont="1" applyFill="1" applyAlignment="1">
      <alignment horizontal="left" wrapText="1"/>
    </xf>
    <xf numFmtId="165" fontId="0" fillId="3" borderId="32" xfId="0" applyNumberFormat="1" applyFill="1" applyBorder="1" applyAlignment="1">
      <alignment horizontal="left" wrapText="1"/>
    </xf>
    <xf numFmtId="165" fontId="0" fillId="3" borderId="33" xfId="0" applyNumberFormat="1" applyFill="1" applyBorder="1" applyAlignment="1">
      <alignment horizontal="left" wrapText="1"/>
    </xf>
    <xf numFmtId="165" fontId="0" fillId="3" borderId="1" xfId="0" applyNumberFormat="1" applyFill="1" applyBorder="1" applyAlignment="1">
      <alignment horizontal="left" wrapText="1"/>
    </xf>
    <xf numFmtId="165" fontId="18" fillId="3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15" fontId="0" fillId="18" borderId="1" xfId="0" applyNumberFormat="1" applyFill="1" applyBorder="1" applyAlignment="1">
      <alignment horizontal="left" wrapText="1"/>
    </xf>
    <xf numFmtId="15" fontId="0" fillId="18" borderId="32" xfId="0" applyNumberFormat="1" applyFill="1" applyBorder="1" applyAlignment="1">
      <alignment horizontal="left" wrapText="1"/>
    </xf>
    <xf numFmtId="15" fontId="0" fillId="3" borderId="1" xfId="0" applyNumberFormat="1" applyFill="1" applyBorder="1" applyAlignment="1">
      <alignment horizontal="left" wrapText="1"/>
    </xf>
    <xf numFmtId="15" fontId="0" fillId="18" borderId="2" xfId="0" applyNumberFormat="1" applyFill="1" applyBorder="1" applyAlignment="1">
      <alignment horizontal="left" wrapText="1"/>
    </xf>
    <xf numFmtId="15" fontId="0" fillId="0" borderId="2" xfId="0" applyNumberFormat="1" applyBorder="1" applyAlignment="1">
      <alignment horizontal="left" wrapText="1"/>
    </xf>
    <xf numFmtId="0" fontId="0" fillId="18" borderId="1" xfId="0" applyFill="1" applyBorder="1" applyAlignment="1">
      <alignment horizontal="left" wrapText="1"/>
    </xf>
    <xf numFmtId="15" fontId="0" fillId="0" borderId="1" xfId="0" applyNumberFormat="1" applyBorder="1" applyAlignment="1">
      <alignment horizontal="left" wrapText="1"/>
    </xf>
    <xf numFmtId="15" fontId="18" fillId="3" borderId="1" xfId="0" applyNumberFormat="1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8" fillId="0" borderId="1" xfId="0" applyFont="1" applyBorder="1" applyAlignment="1">
      <alignment wrapText="1"/>
    </xf>
    <xf numFmtId="0" fontId="0" fillId="21" borderId="1" xfId="0" applyFill="1" applyBorder="1" applyAlignment="1">
      <alignment wrapText="1"/>
    </xf>
    <xf numFmtId="0" fontId="0" fillId="0" borderId="36" xfId="0" applyBorder="1"/>
    <xf numFmtId="0" fontId="0" fillId="0" borderId="34" xfId="0" applyBorder="1"/>
    <xf numFmtId="0" fontId="18" fillId="20" borderId="1" xfId="0" applyFont="1" applyFill="1" applyBorder="1" applyAlignment="1">
      <alignment wrapText="1"/>
    </xf>
    <xf numFmtId="16" fontId="18" fillId="20" borderId="1" xfId="0" applyNumberFormat="1" applyFont="1" applyFill="1" applyBorder="1" applyAlignment="1">
      <alignment horizontal="center" wrapText="1"/>
    </xf>
    <xf numFmtId="0" fontId="0" fillId="7" borderId="1" xfId="0" applyFill="1" applyBorder="1" applyAlignment="1">
      <alignment wrapText="1"/>
    </xf>
    <xf numFmtId="0" fontId="12" fillId="0" borderId="1" xfId="0" applyFont="1" applyBorder="1" applyAlignment="1">
      <alignment wrapText="1"/>
    </xf>
    <xf numFmtId="9" fontId="0" fillId="0" borderId="5" xfId="0" applyNumberFormat="1" applyBorder="1" applyAlignment="1">
      <alignment wrapText="1"/>
    </xf>
    <xf numFmtId="9" fontId="0" fillId="0" borderId="1" xfId="0" applyNumberFormat="1" applyBorder="1" applyAlignment="1">
      <alignment wrapText="1"/>
    </xf>
    <xf numFmtId="16" fontId="18" fillId="20" borderId="16" xfId="0" applyNumberFormat="1" applyFont="1" applyFill="1" applyBorder="1" applyAlignment="1">
      <alignment horizontal="center" wrapText="1"/>
    </xf>
    <xf numFmtId="0" fontId="0" fillId="0" borderId="1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16" xfId="0" applyBorder="1"/>
    <xf numFmtId="0" fontId="0" fillId="19" borderId="16" xfId="0" applyFill="1" applyBorder="1"/>
    <xf numFmtId="9" fontId="0" fillId="0" borderId="1" xfId="0" applyNumberFormat="1" applyBorder="1" applyAlignment="1">
      <alignment horizontal="center" wrapText="1"/>
    </xf>
    <xf numFmtId="9" fontId="0" fillId="0" borderId="1" xfId="0" applyNumberFormat="1" applyBorder="1"/>
    <xf numFmtId="0" fontId="12" fillId="0" borderId="16" xfId="0" applyFont="1" applyBorder="1" applyAlignment="1">
      <alignment wrapText="1"/>
    </xf>
    <xf numFmtId="9" fontId="0" fillId="0" borderId="16" xfId="0" applyNumberFormat="1" applyBorder="1"/>
    <xf numFmtId="16" fontId="18" fillId="20" borderId="32" xfId="0" applyNumberFormat="1" applyFont="1" applyFill="1" applyBorder="1" applyAlignment="1">
      <alignment horizontal="center" wrapText="1"/>
    </xf>
    <xf numFmtId="0" fontId="2" fillId="0" borderId="0" xfId="0" applyFont="1"/>
    <xf numFmtId="0" fontId="0" fillId="12" borderId="5" xfId="0" applyFill="1" applyBorder="1"/>
    <xf numFmtId="0" fontId="18" fillId="0" borderId="5" xfId="0" applyFont="1" applyBorder="1" applyAlignment="1">
      <alignment wrapText="1"/>
    </xf>
    <xf numFmtId="0" fontId="22" fillId="0" borderId="5" xfId="0" applyFont="1" applyBorder="1"/>
    <xf numFmtId="0" fontId="0" fillId="0" borderId="34" xfId="0" applyBorder="1" applyAlignment="1">
      <alignment horizontal="center" wrapText="1"/>
    </xf>
    <xf numFmtId="0" fontId="12" fillId="0" borderId="38" xfId="0" applyFont="1" applyBorder="1" applyAlignment="1">
      <alignment wrapText="1"/>
    </xf>
    <xf numFmtId="0" fontId="0" fillId="0" borderId="6" xfId="0" applyBorder="1" applyAlignment="1">
      <alignment wrapText="1"/>
    </xf>
    <xf numFmtId="0" fontId="18" fillId="0" borderId="16" xfId="0" applyFont="1" applyBorder="1" applyAlignment="1">
      <alignment wrapText="1"/>
    </xf>
    <xf numFmtId="0" fontId="0" fillId="0" borderId="34" xfId="0" applyBorder="1" applyAlignment="1">
      <alignment wrapText="1"/>
    </xf>
    <xf numFmtId="0" fontId="0" fillId="0" borderId="9" xfId="0" applyBorder="1"/>
    <xf numFmtId="0" fontId="0" fillId="0" borderId="33" xfId="0" applyBorder="1" applyAlignment="1">
      <alignment wrapText="1"/>
    </xf>
    <xf numFmtId="9" fontId="0" fillId="0" borderId="5" xfId="0" applyNumberFormat="1" applyBorder="1" applyAlignment="1">
      <alignment horizontal="center" wrapText="1"/>
    </xf>
    <xf numFmtId="9" fontId="0" fillId="0" borderId="5" xfId="0" applyNumberFormat="1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left" wrapText="1"/>
    </xf>
    <xf numFmtId="15" fontId="0" fillId="0" borderId="32" xfId="0" applyNumberFormat="1" applyBorder="1" applyAlignment="1">
      <alignment horizontal="left" wrapText="1"/>
    </xf>
    <xf numFmtId="0" fontId="22" fillId="0" borderId="5" xfId="0" applyFont="1" applyBorder="1" applyAlignment="1">
      <alignment horizontal="left" vertical="top" wrapText="1"/>
    </xf>
    <xf numFmtId="165" fontId="4" fillId="0" borderId="5" xfId="0" applyNumberFormat="1" applyFont="1" applyBorder="1" applyAlignment="1">
      <alignment horizontal="left" vertical="top" wrapText="1"/>
    </xf>
    <xf numFmtId="0" fontId="22" fillId="0" borderId="5" xfId="0" applyFont="1" applyBorder="1" applyAlignment="1">
      <alignment horizontal="left" wrapText="1"/>
    </xf>
    <xf numFmtId="0" fontId="24" fillId="0" borderId="5" xfId="0" applyFont="1" applyBorder="1" applyAlignment="1">
      <alignment horizontal="left" wrapText="1"/>
    </xf>
    <xf numFmtId="15" fontId="0" fillId="0" borderId="1" xfId="0" applyNumberFormat="1" applyBorder="1" applyAlignment="1">
      <alignment wrapText="1"/>
    </xf>
    <xf numFmtId="165" fontId="0" fillId="0" borderId="5" xfId="0" applyNumberFormat="1" applyBorder="1" applyAlignment="1">
      <alignment horizontal="left" vertical="top" wrapText="1"/>
    </xf>
    <xf numFmtId="0" fontId="0" fillId="0" borderId="9" xfId="0" applyBorder="1" applyAlignment="1">
      <alignment wrapText="1"/>
    </xf>
    <xf numFmtId="0" fontId="18" fillId="0" borderId="40" xfId="0" applyFont="1" applyBorder="1" applyAlignment="1">
      <alignment wrapText="1"/>
    </xf>
    <xf numFmtId="0" fontId="18" fillId="0" borderId="41" xfId="0" applyFont="1" applyBorder="1" applyAlignment="1">
      <alignment wrapText="1"/>
    </xf>
    <xf numFmtId="0" fontId="0" fillId="0" borderId="37" xfId="0" applyBorder="1"/>
    <xf numFmtId="0" fontId="1" fillId="2" borderId="32" xfId="0" applyFont="1" applyFill="1" applyBorder="1" applyAlignment="1">
      <alignment horizontal="left" vertical="top" wrapText="1"/>
    </xf>
    <xf numFmtId="0" fontId="22" fillId="0" borderId="14" xfId="0" applyFont="1" applyBorder="1" applyAlignment="1">
      <alignment horizontal="left" vertical="top" wrapText="1"/>
    </xf>
    <xf numFmtId="0" fontId="0" fillId="0" borderId="35" xfId="0" applyBorder="1"/>
    <xf numFmtId="0" fontId="0" fillId="0" borderId="40" xfId="0" applyBorder="1"/>
    <xf numFmtId="0" fontId="0" fillId="12" borderId="1" xfId="0" applyFill="1" applyBorder="1" applyAlignment="1">
      <alignment wrapText="1"/>
    </xf>
    <xf numFmtId="0" fontId="18" fillId="20" borderId="1" xfId="0" applyFont="1" applyFill="1" applyBorder="1"/>
    <xf numFmtId="0" fontId="0" fillId="0" borderId="0" xfId="0" applyAlignment="1">
      <alignment wrapText="1"/>
    </xf>
    <xf numFmtId="0" fontId="0" fillId="12" borderId="16" xfId="0" applyFill="1" applyBorder="1" applyAlignment="1">
      <alignment wrapText="1"/>
    </xf>
    <xf numFmtId="0" fontId="1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0" fillId="0" borderId="0" xfId="0" applyFont="1"/>
    <xf numFmtId="0" fontId="4" fillId="0" borderId="16" xfId="0" applyFont="1" applyBorder="1" applyAlignment="1">
      <alignment wrapText="1"/>
    </xf>
    <xf numFmtId="9" fontId="4" fillId="0" borderId="1" xfId="0" applyNumberFormat="1" applyFont="1" applyBorder="1" applyAlignment="1">
      <alignment horizontal="center" wrapText="1"/>
    </xf>
    <xf numFmtId="9" fontId="4" fillId="0" borderId="16" xfId="0" applyNumberFormat="1" applyFont="1" applyBorder="1"/>
    <xf numFmtId="0" fontId="4" fillId="0" borderId="5" xfId="0" applyFont="1" applyBorder="1"/>
    <xf numFmtId="0" fontId="0" fillId="12" borderId="16" xfId="0" applyFill="1" applyBorder="1"/>
    <xf numFmtId="0" fontId="0" fillId="12" borderId="5" xfId="0" applyFill="1" applyBorder="1" applyAlignment="1">
      <alignment wrapText="1"/>
    </xf>
    <xf numFmtId="0" fontId="22" fillId="12" borderId="5" xfId="0" applyFont="1" applyFill="1" applyBorder="1"/>
    <xf numFmtId="0" fontId="4" fillId="0" borderId="9" xfId="0" applyFont="1" applyBorder="1"/>
    <xf numFmtId="0" fontId="13" fillId="0" borderId="16" xfId="0" applyFont="1" applyBorder="1" applyAlignment="1">
      <alignment wrapText="1"/>
    </xf>
    <xf numFmtId="0" fontId="4" fillId="0" borderId="34" xfId="0" applyFont="1" applyBorder="1" applyAlignment="1">
      <alignment wrapText="1"/>
    </xf>
    <xf numFmtId="9" fontId="4" fillId="0" borderId="5" xfId="0" applyNumberFormat="1" applyFont="1" applyBorder="1"/>
    <xf numFmtId="0" fontId="4" fillId="7" borderId="1" xfId="0" applyFont="1" applyFill="1" applyBorder="1" applyAlignment="1">
      <alignment wrapText="1"/>
    </xf>
    <xf numFmtId="0" fontId="4" fillId="7" borderId="16" xfId="0" applyFont="1" applyFill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6" xfId="0" applyFont="1" applyBorder="1"/>
    <xf numFmtId="0" fontId="0" fillId="12" borderId="32" xfId="0" applyFill="1" applyBorder="1" applyAlignment="1">
      <alignment wrapText="1"/>
    </xf>
    <xf numFmtId="0" fontId="0" fillId="12" borderId="39" xfId="0" applyFill="1" applyBorder="1" applyAlignment="1">
      <alignment wrapText="1"/>
    </xf>
    <xf numFmtId="0" fontId="20" fillId="0" borderId="0" xfId="0" applyFont="1" applyAlignment="1">
      <alignment wrapText="1"/>
    </xf>
    <xf numFmtId="0" fontId="4" fillId="12" borderId="1" xfId="0" applyFont="1" applyFill="1" applyBorder="1" applyAlignment="1">
      <alignment wrapText="1"/>
    </xf>
    <xf numFmtId="0" fontId="13" fillId="12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wrapText="1"/>
    </xf>
    <xf numFmtId="14" fontId="25" fillId="0" borderId="0" xfId="0" applyNumberFormat="1" applyFont="1"/>
    <xf numFmtId="14" fontId="25" fillId="13" borderId="0" xfId="0" applyNumberFormat="1" applyFont="1" applyFill="1"/>
    <xf numFmtId="0" fontId="25" fillId="0" borderId="0" xfId="0" applyFont="1"/>
    <xf numFmtId="0" fontId="0" fillId="0" borderId="14" xfId="0" applyBorder="1" applyAlignment="1">
      <alignment wrapText="1"/>
    </xf>
    <xf numFmtId="0" fontId="0" fillId="0" borderId="35" xfId="0" applyBorder="1" applyAlignment="1">
      <alignment wrapText="1"/>
    </xf>
    <xf numFmtId="0" fontId="27" fillId="0" borderId="9" xfId="0" applyFont="1" applyBorder="1" applyAlignment="1">
      <alignment wrapText="1"/>
    </xf>
    <xf numFmtId="0" fontId="28" fillId="0" borderId="5" xfId="0" applyFont="1" applyBorder="1" applyAlignment="1">
      <alignment wrapText="1"/>
    </xf>
    <xf numFmtId="0" fontId="28" fillId="0" borderId="5" xfId="0" applyFont="1" applyBorder="1"/>
    <xf numFmtId="0" fontId="28" fillId="0" borderId="0" xfId="0" applyFont="1"/>
    <xf numFmtId="0" fontId="28" fillId="0" borderId="35" xfId="0" applyFont="1" applyBorder="1"/>
    <xf numFmtId="0" fontId="29" fillId="0" borderId="5" xfId="0" applyFont="1" applyBorder="1" applyAlignment="1">
      <alignment wrapText="1"/>
    </xf>
    <xf numFmtId="0" fontId="30" fillId="0" borderId="36" xfId="0" applyFont="1" applyBorder="1"/>
    <xf numFmtId="0" fontId="30" fillId="0" borderId="5" xfId="0" applyFont="1" applyBorder="1" applyAlignment="1">
      <alignment wrapText="1"/>
    </xf>
    <xf numFmtId="0" fontId="30" fillId="0" borderId="5" xfId="0" applyFont="1" applyBorder="1"/>
    <xf numFmtId="0" fontId="30" fillId="0" borderId="0" xfId="0" applyFont="1"/>
    <xf numFmtId="0" fontId="30" fillId="0" borderId="35" xfId="0" applyFont="1" applyBorder="1"/>
    <xf numFmtId="0" fontId="29" fillId="0" borderId="14" xfId="0" applyFont="1" applyBorder="1" applyAlignment="1">
      <alignment wrapText="1"/>
    </xf>
    <xf numFmtId="0" fontId="30" fillId="0" borderId="9" xfId="0" applyFont="1" applyBorder="1"/>
    <xf numFmtId="0" fontId="29" fillId="0" borderId="40" xfId="0" applyFont="1" applyBorder="1" applyAlignment="1">
      <alignment wrapText="1"/>
    </xf>
    <xf numFmtId="0" fontId="30" fillId="0" borderId="37" xfId="0" applyFont="1" applyBorder="1" applyAlignment="1">
      <alignment wrapText="1"/>
    </xf>
    <xf numFmtId="0" fontId="30" fillId="0" borderId="0" xfId="0" applyFont="1" applyAlignment="1">
      <alignment wrapText="1"/>
    </xf>
    <xf numFmtId="0" fontId="30" fillId="0" borderId="9" xfId="0" applyFont="1" applyBorder="1" applyAlignment="1">
      <alignment wrapText="1"/>
    </xf>
    <xf numFmtId="0" fontId="30" fillId="0" borderId="40" xfId="0" applyFont="1" applyBorder="1"/>
    <xf numFmtId="0" fontId="30" fillId="0" borderId="37" xfId="0" applyFont="1" applyBorder="1"/>
    <xf numFmtId="0" fontId="29" fillId="0" borderId="41" xfId="0" applyFont="1" applyBorder="1" applyAlignment="1">
      <alignment wrapText="1"/>
    </xf>
    <xf numFmtId="0" fontId="30" fillId="0" borderId="14" xfId="0" applyFont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24" borderId="1" xfId="0" applyNumberFormat="1" applyFill="1" applyBorder="1" applyAlignment="1">
      <alignment horizontal="center"/>
    </xf>
    <xf numFmtId="0" fontId="18" fillId="2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8" fillId="0" borderId="1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18" fillId="7" borderId="1" xfId="0" applyFont="1" applyFill="1" applyBorder="1" applyAlignment="1">
      <alignment horizontal="center"/>
    </xf>
    <xf numFmtId="1" fontId="18" fillId="7" borderId="1" xfId="0" applyNumberFormat="1" applyFont="1" applyFill="1" applyBorder="1" applyAlignment="1">
      <alignment horizontal="center"/>
    </xf>
    <xf numFmtId="166" fontId="18" fillId="23" borderId="1" xfId="0" applyNumberFormat="1" applyFont="1" applyFill="1" applyBorder="1" applyAlignment="1">
      <alignment horizontal="center"/>
    </xf>
    <xf numFmtId="0" fontId="4" fillId="7" borderId="5" xfId="0" applyFont="1" applyFill="1" applyBorder="1" applyAlignment="1">
      <alignment wrapText="1"/>
    </xf>
    <xf numFmtId="0" fontId="0" fillId="0" borderId="33" xfId="0" applyBorder="1"/>
    <xf numFmtId="0" fontId="31" fillId="0" borderId="0" xfId="0" applyFont="1"/>
    <xf numFmtId="0" fontId="31" fillId="25" borderId="0" xfId="0" applyFont="1" applyFill="1"/>
    <xf numFmtId="0" fontId="34" fillId="0" borderId="0" xfId="0" applyFont="1"/>
    <xf numFmtId="0" fontId="2" fillId="0" borderId="5" xfId="0" applyFont="1" applyBorder="1" applyAlignment="1">
      <alignment wrapText="1"/>
    </xf>
    <xf numFmtId="0" fontId="0" fillId="18" borderId="5" xfId="0" applyFill="1" applyBorder="1" applyAlignment="1">
      <alignment wrapText="1"/>
    </xf>
    <xf numFmtId="0" fontId="0" fillId="18" borderId="0" xfId="0" applyFill="1" applyAlignment="1">
      <alignment wrapText="1"/>
    </xf>
    <xf numFmtId="0" fontId="0" fillId="18" borderId="9" xfId="0" applyFill="1" applyBorder="1" applyAlignment="1">
      <alignment wrapText="1"/>
    </xf>
    <xf numFmtId="0" fontId="0" fillId="18" borderId="36" xfId="0" applyFill="1" applyBorder="1" applyAlignment="1">
      <alignment wrapText="1"/>
    </xf>
    <xf numFmtId="0" fontId="31" fillId="0" borderId="5" xfId="0" applyFont="1" applyBorder="1" applyAlignment="1">
      <alignment wrapText="1"/>
    </xf>
    <xf numFmtId="0" fontId="31" fillId="0" borderId="0" xfId="0" applyFont="1" applyAlignment="1">
      <alignment wrapText="1"/>
    </xf>
    <xf numFmtId="0" fontId="22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0" xfId="0" applyFont="1" applyAlignment="1">
      <alignment wrapText="1"/>
    </xf>
    <xf numFmtId="0" fontId="22" fillId="18" borderId="0" xfId="0" applyFont="1" applyFill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4" borderId="32" xfId="0" applyFill="1" applyBorder="1" applyAlignment="1">
      <alignment horizontal="center" wrapText="1"/>
    </xf>
    <xf numFmtId="15" fontId="0" fillId="26" borderId="1" xfId="0" applyNumberFormat="1" applyFill="1" applyBorder="1" applyAlignment="1">
      <alignment horizontal="center" wrapText="1"/>
    </xf>
    <xf numFmtId="15" fontId="4" fillId="26" borderId="1" xfId="0" applyNumberFormat="1" applyFont="1" applyFill="1" applyBorder="1" applyAlignment="1">
      <alignment horizontal="center" wrapText="1"/>
    </xf>
    <xf numFmtId="0" fontId="22" fillId="0" borderId="0" xfId="0" applyFont="1" applyAlignment="1">
      <alignment wrapText="1"/>
    </xf>
    <xf numFmtId="0" fontId="32" fillId="0" borderId="5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4" fillId="7" borderId="5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0" fontId="12" fillId="6" borderId="5" xfId="0" applyFont="1" applyFill="1" applyBorder="1" applyAlignment="1">
      <alignment wrapText="1"/>
    </xf>
    <xf numFmtId="0" fontId="22" fillId="18" borderId="5" xfId="0" applyFont="1" applyFill="1" applyBorder="1" applyAlignment="1">
      <alignment wrapText="1"/>
    </xf>
    <xf numFmtId="0" fontId="18" fillId="20" borderId="32" xfId="0" applyFont="1" applyFill="1" applyBorder="1" applyAlignment="1">
      <alignment wrapText="1"/>
    </xf>
    <xf numFmtId="16" fontId="18" fillId="20" borderId="42" xfId="0" applyNumberFormat="1" applyFont="1" applyFill="1" applyBorder="1" applyAlignment="1">
      <alignment horizontal="center" wrapText="1"/>
    </xf>
    <xf numFmtId="0" fontId="22" fillId="12" borderId="5" xfId="0" applyFont="1" applyFill="1" applyBorder="1" applyAlignment="1">
      <alignment wrapText="1"/>
    </xf>
    <xf numFmtId="0" fontId="35" fillId="0" borderId="5" xfId="0" applyFont="1" applyBorder="1" applyAlignment="1">
      <alignment wrapText="1"/>
    </xf>
    <xf numFmtId="0" fontId="22" fillId="0" borderId="9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22" fillId="0" borderId="14" xfId="0" applyFont="1" applyBorder="1" applyAlignment="1">
      <alignment wrapText="1"/>
    </xf>
    <xf numFmtId="0" fontId="26" fillId="0" borderId="0" xfId="0" applyFont="1" applyAlignment="1">
      <alignment wrapText="1"/>
    </xf>
    <xf numFmtId="0" fontId="35" fillId="0" borderId="0" xfId="0" applyFont="1" applyAlignment="1">
      <alignment wrapText="1"/>
    </xf>
    <xf numFmtId="165" fontId="0" fillId="3" borderId="1" xfId="0" applyNumberFormat="1" applyFill="1" applyBorder="1" applyAlignment="1">
      <alignment horizontal="center" wrapText="1"/>
    </xf>
    <xf numFmtId="0" fontId="0" fillId="0" borderId="9" xfId="0" applyBorder="1" applyAlignment="1">
      <alignment horizontal="left" vertical="top" wrapText="1"/>
    </xf>
    <xf numFmtId="0" fontId="31" fillId="25" borderId="5" xfId="0" applyFont="1" applyFill="1" applyBorder="1" applyAlignment="1">
      <alignment wrapText="1"/>
    </xf>
    <xf numFmtId="165" fontId="18" fillId="3" borderId="32" xfId="0" applyNumberFormat="1" applyFont="1" applyFill="1" applyBorder="1" applyAlignment="1">
      <alignment horizontal="center" wrapText="1"/>
    </xf>
    <xf numFmtId="165" fontId="18" fillId="3" borderId="2" xfId="0" applyNumberFormat="1" applyFont="1" applyFill="1" applyBorder="1" applyAlignment="1">
      <alignment horizontal="center" wrapText="1"/>
    </xf>
    <xf numFmtId="165" fontId="18" fillId="3" borderId="33" xfId="0" applyNumberFormat="1" applyFont="1" applyFill="1" applyBorder="1" applyAlignment="1">
      <alignment horizontal="center" wrapText="1"/>
    </xf>
    <xf numFmtId="165" fontId="18" fillId="3" borderId="1" xfId="0" applyNumberFormat="1" applyFont="1" applyFill="1" applyBorder="1" applyAlignment="1">
      <alignment horizontal="center" wrapText="1"/>
    </xf>
    <xf numFmtId="15" fontId="0" fillId="18" borderId="1" xfId="0" applyNumberFormat="1" applyFill="1" applyBorder="1" applyAlignment="1">
      <alignment horizontal="center" wrapText="1"/>
    </xf>
    <xf numFmtId="15" fontId="34" fillId="26" borderId="1" xfId="0" applyNumberFormat="1" applyFont="1" applyFill="1" applyBorder="1" applyAlignment="1">
      <alignment horizontal="center" wrapText="1"/>
    </xf>
    <xf numFmtId="15" fontId="34" fillId="3" borderId="1" xfId="0" applyNumberFormat="1" applyFont="1" applyFill="1" applyBorder="1" applyAlignment="1">
      <alignment horizontal="center" wrapText="1"/>
    </xf>
    <xf numFmtId="15" fontId="18" fillId="3" borderId="1" xfId="0" applyNumberFormat="1" applyFont="1" applyFill="1" applyBorder="1" applyAlignment="1">
      <alignment horizontal="center" wrapText="1"/>
    </xf>
    <xf numFmtId="15" fontId="31" fillId="25" borderId="1" xfId="0" applyNumberFormat="1" applyFont="1" applyFill="1" applyBorder="1" applyAlignment="1">
      <alignment horizontal="center" wrapText="1"/>
    </xf>
    <xf numFmtId="0" fontId="0" fillId="18" borderId="1" xfId="0" applyFill="1" applyBorder="1" applyAlignment="1">
      <alignment horizontal="center" wrapText="1"/>
    </xf>
    <xf numFmtId="165" fontId="0" fillId="18" borderId="1" xfId="0" applyNumberForma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15" fontId="4" fillId="12" borderId="1" xfId="0" applyNumberFormat="1" applyFont="1" applyFill="1" applyBorder="1" applyAlignment="1">
      <alignment horizontal="center" wrapText="1"/>
    </xf>
    <xf numFmtId="0" fontId="34" fillId="3" borderId="1" xfId="0" applyFont="1" applyFill="1" applyBorder="1" applyAlignment="1">
      <alignment horizontal="center" wrapText="1"/>
    </xf>
    <xf numFmtId="0" fontId="34" fillId="4" borderId="1" xfId="0" applyFont="1" applyFill="1" applyBorder="1" applyAlignment="1">
      <alignment horizontal="center" wrapText="1"/>
    </xf>
    <xf numFmtId="165" fontId="34" fillId="3" borderId="1" xfId="0" applyNumberFormat="1" applyFont="1" applyFill="1" applyBorder="1" applyAlignment="1">
      <alignment horizontal="center" wrapText="1"/>
    </xf>
    <xf numFmtId="15" fontId="31" fillId="3" borderId="1" xfId="0" applyNumberFormat="1" applyFont="1" applyFill="1" applyBorder="1" applyAlignment="1">
      <alignment horizontal="center" wrapText="1"/>
    </xf>
    <xf numFmtId="0" fontId="31" fillId="4" borderId="1" xfId="0" applyFont="1" applyFill="1" applyBorder="1" applyAlignment="1">
      <alignment horizontal="center" wrapText="1"/>
    </xf>
    <xf numFmtId="165" fontId="0" fillId="3" borderId="16" xfId="0" applyNumberForma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165" fontId="4" fillId="3" borderId="16" xfId="0" applyNumberFormat="1" applyFont="1" applyFill="1" applyBorder="1" applyAlignment="1">
      <alignment horizontal="center" wrapText="1"/>
    </xf>
    <xf numFmtId="165" fontId="4" fillId="3" borderId="1" xfId="0" applyNumberFormat="1" applyFont="1" applyFill="1" applyBorder="1" applyAlignment="1">
      <alignment horizontal="center" wrapText="1"/>
    </xf>
    <xf numFmtId="15" fontId="4" fillId="3" borderId="1" xfId="0" applyNumberFormat="1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165" fontId="34" fillId="3" borderId="16" xfId="0" applyNumberFormat="1" applyFont="1" applyFill="1" applyBorder="1" applyAlignment="1">
      <alignment horizontal="center" wrapText="1"/>
    </xf>
    <xf numFmtId="15" fontId="34" fillId="12" borderId="1" xfId="0" applyNumberFormat="1" applyFont="1" applyFill="1" applyBorder="1" applyAlignment="1">
      <alignment horizontal="center" wrapText="1"/>
    </xf>
    <xf numFmtId="0" fontId="18" fillId="3" borderId="1" xfId="0" applyFont="1" applyFill="1" applyBorder="1" applyAlignment="1">
      <alignment horizontal="center" wrapText="1"/>
    </xf>
    <xf numFmtId="0" fontId="18" fillId="4" borderId="1" xfId="0" applyFont="1" applyFill="1" applyBorder="1" applyAlignment="1">
      <alignment horizontal="center" wrapText="1"/>
    </xf>
    <xf numFmtId="0" fontId="18" fillId="0" borderId="0" xfId="0" applyFont="1" applyAlignment="1">
      <alignment wrapText="1"/>
    </xf>
    <xf numFmtId="165" fontId="18" fillId="3" borderId="16" xfId="0" applyNumberFormat="1" applyFont="1" applyFill="1" applyBorder="1" applyAlignment="1">
      <alignment horizontal="center" wrapText="1"/>
    </xf>
    <xf numFmtId="15" fontId="13" fillId="12" borderId="1" xfId="0" applyNumberFormat="1" applyFont="1" applyFill="1" applyBorder="1" applyAlignment="1">
      <alignment horizontal="center" wrapText="1"/>
    </xf>
    <xf numFmtId="0" fontId="31" fillId="25" borderId="1" xfId="0" applyFont="1" applyFill="1" applyBorder="1" applyAlignment="1">
      <alignment horizontal="center" wrapText="1"/>
    </xf>
    <xf numFmtId="165" fontId="31" fillId="25" borderId="1" xfId="0" applyNumberFormat="1" applyFont="1" applyFill="1" applyBorder="1" applyAlignment="1">
      <alignment horizontal="center" wrapText="1"/>
    </xf>
    <xf numFmtId="0" fontId="31" fillId="25" borderId="0" xfId="0" applyFont="1" applyFill="1" applyAlignment="1">
      <alignment wrapText="1"/>
    </xf>
    <xf numFmtId="165" fontId="0" fillId="24" borderId="1" xfId="0" applyNumberForma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165" fontId="0" fillId="18" borderId="1" xfId="0" applyNumberFormat="1" applyFill="1" applyBorder="1" applyAlignment="1">
      <alignment horizontal="center" vertical="top" wrapText="1"/>
    </xf>
    <xf numFmtId="165" fontId="0" fillId="3" borderId="1" xfId="0" applyNumberFormat="1" applyFill="1" applyBorder="1" applyAlignment="1">
      <alignment horizontal="center" vertical="top" wrapText="1"/>
    </xf>
    <xf numFmtId="165" fontId="34" fillId="3" borderId="1" xfId="0" applyNumberFormat="1" applyFont="1" applyFill="1" applyBorder="1" applyAlignment="1">
      <alignment horizontal="center" vertical="top" wrapText="1"/>
    </xf>
    <xf numFmtId="165" fontId="0" fillId="3" borderId="34" xfId="0" applyNumberFormat="1" applyFill="1" applyBorder="1" applyAlignment="1">
      <alignment horizontal="center" vertical="top" wrapText="1"/>
    </xf>
    <xf numFmtId="165" fontId="4" fillId="3" borderId="34" xfId="0" applyNumberFormat="1" applyFont="1" applyFill="1" applyBorder="1" applyAlignment="1">
      <alignment horizontal="center" vertical="top" wrapText="1"/>
    </xf>
    <xf numFmtId="165" fontId="4" fillId="3" borderId="1" xfId="0" applyNumberFormat="1" applyFont="1" applyFill="1" applyBorder="1" applyAlignment="1">
      <alignment horizontal="center" vertical="top" wrapText="1"/>
    </xf>
    <xf numFmtId="165" fontId="34" fillId="3" borderId="34" xfId="0" applyNumberFormat="1" applyFont="1" applyFill="1" applyBorder="1" applyAlignment="1">
      <alignment horizontal="center" vertical="top" wrapText="1"/>
    </xf>
    <xf numFmtId="165" fontId="18" fillId="3" borderId="1" xfId="0" applyNumberFormat="1" applyFont="1" applyFill="1" applyBorder="1" applyAlignment="1">
      <alignment horizontal="center" vertical="top" wrapText="1"/>
    </xf>
    <xf numFmtId="165" fontId="18" fillId="3" borderId="34" xfId="0" applyNumberFormat="1" applyFont="1" applyFill="1" applyBorder="1" applyAlignment="1">
      <alignment horizontal="center" vertical="top" wrapText="1"/>
    </xf>
    <xf numFmtId="165" fontId="31" fillId="25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15" fontId="0" fillId="0" borderId="0" xfId="0" applyNumberFormat="1" applyAlignment="1">
      <alignment wrapText="1"/>
    </xf>
    <xf numFmtId="0" fontId="0" fillId="4" borderId="5" xfId="0" applyFill="1" applyBorder="1" applyAlignment="1">
      <alignment horizontal="center" wrapText="1"/>
    </xf>
    <xf numFmtId="0" fontId="0" fillId="0" borderId="14" xfId="0" applyBorder="1"/>
    <xf numFmtId="0" fontId="22" fillId="0" borderId="0" xfId="0" applyFont="1"/>
    <xf numFmtId="0" fontId="2" fillId="0" borderId="0" xfId="0" applyFont="1" applyAlignment="1">
      <alignment wrapText="1"/>
    </xf>
    <xf numFmtId="15" fontId="0" fillId="0" borderId="5" xfId="0" applyNumberFormat="1" applyBorder="1"/>
    <xf numFmtId="0" fontId="19" fillId="27" borderId="5" xfId="0" applyFont="1" applyFill="1" applyBorder="1"/>
    <xf numFmtId="0" fontId="38" fillId="27" borderId="5" xfId="0" applyFont="1" applyFill="1" applyBorder="1"/>
    <xf numFmtId="15" fontId="18" fillId="0" borderId="5" xfId="0" applyNumberFormat="1" applyFont="1" applyBorder="1"/>
    <xf numFmtId="15" fontId="13" fillId="0" borderId="5" xfId="0" applyNumberFormat="1" applyFont="1" applyBorder="1"/>
    <xf numFmtId="0" fontId="0" fillId="0" borderId="5" xfId="0" applyBorder="1" applyAlignment="1">
      <alignment horizontal="center"/>
    </xf>
    <xf numFmtId="0" fontId="13" fillId="0" borderId="5" xfId="0" applyFont="1" applyBorder="1"/>
    <xf numFmtId="0" fontId="4" fillId="0" borderId="5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5" xfId="0" applyFill="1" applyBorder="1" applyAlignment="1">
      <alignment wrapText="1"/>
    </xf>
    <xf numFmtId="0" fontId="39" fillId="0" borderId="5" xfId="0" applyFont="1" applyBorder="1" applyAlignment="1">
      <alignment wrapText="1"/>
    </xf>
    <xf numFmtId="0" fontId="18" fillId="0" borderId="35" xfId="0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8" fillId="0" borderId="9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9" fillId="15" borderId="20" xfId="0" applyFont="1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Fill="1" applyBorder="1" applyAlignment="1">
      <alignment wrapText="1"/>
    </xf>
    <xf numFmtId="0" fontId="4" fillId="0" borderId="5" xfId="0" applyFont="1" applyFill="1" applyBorder="1" applyAlignment="1">
      <alignment wrapText="1"/>
    </xf>
    <xf numFmtId="9" fontId="0" fillId="0" borderId="5" xfId="0" applyNumberFormat="1" applyFill="1" applyBorder="1" applyAlignment="1">
      <alignment wrapText="1"/>
    </xf>
    <xf numFmtId="0" fontId="18" fillId="0" borderId="5" xfId="0" applyFont="1" applyFill="1" applyBorder="1" applyAlignment="1">
      <alignment wrapText="1"/>
    </xf>
    <xf numFmtId="9" fontId="0" fillId="0" borderId="5" xfId="0" applyNumberFormat="1" applyFill="1" applyBorder="1" applyAlignment="1">
      <alignment horizontal="center" wrapText="1"/>
    </xf>
    <xf numFmtId="0" fontId="12" fillId="0" borderId="5" xfId="0" applyFont="1" applyFill="1" applyBorder="1" applyAlignment="1">
      <alignment wrapText="1"/>
    </xf>
    <xf numFmtId="0" fontId="0" fillId="0" borderId="5" xfId="0" applyFill="1" applyBorder="1" applyAlignment="1">
      <alignment horizontal="center" wrapText="1"/>
    </xf>
    <xf numFmtId="0" fontId="0" fillId="0" borderId="5" xfId="0" applyFill="1" applyBorder="1"/>
    <xf numFmtId="0" fontId="22" fillId="0" borderId="5" xfId="0" applyFont="1" applyFill="1" applyBorder="1" applyAlignment="1">
      <alignment wrapText="1"/>
    </xf>
    <xf numFmtId="0" fontId="32" fillId="0" borderId="5" xfId="0" applyFont="1" applyFill="1" applyBorder="1" applyAlignment="1">
      <alignment wrapText="1"/>
    </xf>
    <xf numFmtId="0" fontId="2" fillId="0" borderId="5" xfId="0" applyFont="1" applyFill="1" applyBorder="1" applyAlignment="1">
      <alignment wrapText="1"/>
    </xf>
    <xf numFmtId="0" fontId="13" fillId="0" borderId="5" xfId="0" applyFont="1" applyFill="1" applyBorder="1" applyAlignment="1">
      <alignment wrapText="1"/>
    </xf>
    <xf numFmtId="16" fontId="0" fillId="0" borderId="5" xfId="0" applyNumberFormat="1" applyFill="1" applyBorder="1" applyAlignment="1">
      <alignment wrapText="1"/>
    </xf>
    <xf numFmtId="16" fontId="0" fillId="0" borderId="5" xfId="0" applyNumberFormat="1" applyBorder="1"/>
    <xf numFmtId="16" fontId="0" fillId="0" borderId="5" xfId="0" applyNumberFormat="1" applyBorder="1" applyAlignment="1">
      <alignment wrapText="1"/>
    </xf>
    <xf numFmtId="0" fontId="18" fillId="20" borderId="5" xfId="0" applyFont="1" applyFill="1" applyBorder="1" applyAlignment="1">
      <alignment wrapText="1"/>
    </xf>
    <xf numFmtId="16" fontId="18" fillId="20" borderId="5" xfId="0" applyNumberFormat="1" applyFont="1" applyFill="1" applyBorder="1" applyAlignment="1">
      <alignment horizontal="center" wrapText="1"/>
    </xf>
    <xf numFmtId="16" fontId="42" fillId="0" borderId="5" xfId="0" applyNumberFormat="1" applyFont="1" applyBorder="1" applyAlignment="1">
      <alignment wrapText="1"/>
    </xf>
    <xf numFmtId="16" fontId="42" fillId="0" borderId="5" xfId="0" applyNumberFormat="1" applyFont="1" applyFill="1" applyBorder="1" applyAlignment="1">
      <alignment wrapText="1"/>
    </xf>
    <xf numFmtId="0" fontId="42" fillId="0" borderId="5" xfId="0" applyFont="1" applyFill="1" applyBorder="1" applyAlignment="1">
      <alignment wrapText="1"/>
    </xf>
    <xf numFmtId="0" fontId="31" fillId="0" borderId="5" xfId="0" applyFont="1" applyFill="1" applyBorder="1" applyAlignment="1">
      <alignment wrapText="1"/>
    </xf>
    <xf numFmtId="0" fontId="0" fillId="22" borderId="5" xfId="0" applyFill="1" applyBorder="1" applyAlignment="1">
      <alignment wrapText="1"/>
    </xf>
    <xf numFmtId="16" fontId="0" fillId="0" borderId="5" xfId="0" applyNumberFormat="1" applyFill="1" applyBorder="1"/>
    <xf numFmtId="0" fontId="42" fillId="7" borderId="5" xfId="0" applyFont="1" applyFill="1" applyBorder="1" applyAlignment="1">
      <alignment wrapText="1"/>
    </xf>
    <xf numFmtId="0" fontId="13" fillId="7" borderId="5" xfId="0" applyFont="1" applyFill="1" applyBorder="1" applyAlignment="1">
      <alignment wrapText="1"/>
    </xf>
    <xf numFmtId="0" fontId="39" fillId="0" borderId="5" xfId="0" applyFont="1" applyBorder="1" applyAlignment="1">
      <alignment horizontal="left" wrapText="1"/>
    </xf>
    <xf numFmtId="0" fontId="43" fillId="0" borderId="5" xfId="0" applyFont="1" applyBorder="1"/>
    <xf numFmtId="0" fontId="40" fillId="0" borderId="5" xfId="0" applyFont="1" applyBorder="1" applyAlignment="1">
      <alignment wrapText="1"/>
    </xf>
    <xf numFmtId="9" fontId="39" fillId="0" borderId="5" xfId="0" applyNumberFormat="1" applyFont="1" applyBorder="1" applyAlignment="1">
      <alignment horizontal="left" wrapText="1"/>
    </xf>
    <xf numFmtId="0" fontId="33" fillId="0" borderId="5" xfId="1" applyBorder="1" applyAlignment="1">
      <alignment wrapText="1"/>
    </xf>
    <xf numFmtId="0" fontId="41" fillId="0" borderId="5" xfId="0" applyFont="1" applyBorder="1"/>
    <xf numFmtId="16" fontId="0" fillId="0" borderId="5" xfId="0" applyNumberFormat="1" applyFont="1" applyFill="1" applyBorder="1" applyAlignment="1">
      <alignment wrapText="1"/>
    </xf>
    <xf numFmtId="0" fontId="0" fillId="0" borderId="5" xfId="0" applyFont="1" applyBorder="1" applyAlignment="1">
      <alignment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7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scendionhub-my.sharepoint.com/personal/purnima_pondichery_ascendion_com/Documents/Microsoft%20Teams%20Chat%20Files/Copy%20of%20Final_Estimation%20with%20POD%204.xlsx" TargetMode="External"/><Relationship Id="rId1" Type="http://schemas.openxmlformats.org/officeDocument/2006/relationships/externalLinkPath" Target="https://ascendionhub-my.sharepoint.com/personal/purnima_pondichery_ascendion_com/Documents/Microsoft%20Teams%20Chat%20Files/Copy%20of%20Final_Estimation%20with%20POD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MvEnIUVCJECsMj7Nd8_ZWqkj8D-88KdHrjrpc3V5oNV6hVXei0zGT4WQTvgIDxtu" itemId="01AENYFV2DX26HWJX3RFC3ECSS2ZPP2MVH">
      <xxl21:absoluteUrl r:id="rId2"/>
    </xxl21:alternateUrls>
    <sheetNames>
      <sheetName val="Holidays"/>
      <sheetName val="Sheet1"/>
      <sheetName val="Sheet3"/>
      <sheetName val="Sheet2"/>
    </sheetNames>
    <sheetDataSet>
      <sheetData sheetId="0">
        <row r="2">
          <cell r="B2">
            <v>45683</v>
          </cell>
        </row>
        <row r="3">
          <cell r="B3">
            <v>45884</v>
          </cell>
        </row>
        <row r="4">
          <cell r="B4">
            <v>45932</v>
          </cell>
        </row>
        <row r="5">
          <cell r="B5">
            <v>45950</v>
          </cell>
        </row>
        <row r="6">
          <cell r="B6">
            <v>46016</v>
          </cell>
        </row>
        <row r="7">
          <cell r="B7">
            <v>46048</v>
          </cell>
        </row>
        <row r="8">
          <cell r="B8">
            <v>46067</v>
          </cell>
        </row>
        <row r="9">
          <cell r="B9">
            <v>46084</v>
          </cell>
        </row>
        <row r="10">
          <cell r="B10">
            <v>46115</v>
          </cell>
        </row>
        <row r="11">
          <cell r="B11">
            <v>46132</v>
          </cell>
        </row>
        <row r="12">
          <cell r="B12">
            <v>46143</v>
          </cell>
        </row>
        <row r="13">
          <cell r="B13">
            <v>46154</v>
          </cell>
        </row>
        <row r="14">
          <cell r="B14">
            <v>46209</v>
          </cell>
        </row>
        <row r="15">
          <cell r="B15">
            <v>46210</v>
          </cell>
        </row>
        <row r="16">
          <cell r="B16">
            <v>46249</v>
          </cell>
        </row>
        <row r="17">
          <cell r="B17">
            <v>46256</v>
          </cell>
        </row>
        <row r="18">
          <cell r="B18">
            <v>46261</v>
          </cell>
        </row>
        <row r="19">
          <cell r="B19">
            <v>46297</v>
          </cell>
        </row>
        <row r="20">
          <cell r="B20">
            <v>46307</v>
          </cell>
        </row>
        <row r="21">
          <cell r="B21">
            <v>46334</v>
          </cell>
        </row>
        <row r="22">
          <cell r="B22">
            <v>46381</v>
          </cell>
        </row>
      </sheetData>
      <sheetData sheetId="1"/>
      <sheetData sheetId="2"/>
      <sheetData sheetId="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it Sil" refreshedDate="46171.433413657411" createdVersion="8" refreshedVersion="8" minRefreshableVersion="3" recordCount="174" xr:uid="{D0A68D2D-78EF-0B43-8594-7D9B4BF54A3E}">
  <cacheSource type="worksheet">
    <worksheetSource ref="A1:BB175" sheet="Current scenario Copy 21Apr"/>
  </cacheSource>
  <cacheFields count="56">
    <cacheField name="No." numFmtId="0">
      <sharedItems containsString="0" containsBlank="1" containsNumber="1" containsInteger="1" minValue="1" maxValue="141"/>
    </cacheField>
    <cacheField name="Module" numFmtId="0">
      <sharedItems count="21">
        <s v="AddressBook"/>
        <s v="Assessments"/>
        <s v="AssetAware"/>
        <s v="Communication"/>
        <s v="Content"/>
        <s v="Enrollment"/>
        <s v="ExtendedField"/>
        <s v="GradeBook"/>
        <s v="Home"/>
        <s v="IssueAware"/>
        <s v="Library_Part 2"/>
        <s v="Library_Part 3"/>
        <s v="LMU"/>
        <s v="Location"/>
        <s v="Log"/>
        <s v="OrderAware"/>
        <s v="Security"/>
        <s v="ProgressionPlan"/>
        <s v="Reg+Attendance"/>
        <s v="Reports"/>
        <s v="Webuser"/>
      </sharedItems>
    </cacheField>
    <cacheField name="Target page Technology" numFmtId="0">
      <sharedItems containsBlank="1"/>
    </cacheField>
    <cacheField name="Recieved Functional &amp; Non Fuctional Walkthrough" numFmtId="0">
      <sharedItems containsBlank="1"/>
    </cacheField>
    <cacheField name="Buffer In case of no KT" numFmtId="0">
      <sharedItems containsString="0" containsBlank="1" containsNumber="1" containsInteger="1" minValue="0" maxValue="2"/>
    </cacheField>
    <cacheField name="Module Target_x000a_Start (Input)" numFmtId="165">
      <sharedItems containsNonDate="0" containsDate="1" containsString="0" containsBlank="1" minDate="2026-03-01T00:00:00" maxDate="2026-07-03T00:00:00"/>
    </cacheField>
    <cacheField name="Revised Module Target_x000a_Start (Input)" numFmtId="165">
      <sharedItems containsNonDate="0" containsDate="1" containsString="0" containsBlank="1" minDate="1900-01-01T00:00:00" maxDate="2026-07-03T00:00:00"/>
    </cacheField>
    <cacheField name="Page" numFmtId="0">
      <sharedItems/>
    </cacheField>
    <cacheField name="Pod" numFmtId="165">
      <sharedItems/>
    </cacheField>
    <cacheField name="Developer" numFmtId="165">
      <sharedItems containsBlank="1"/>
    </cacheField>
    <cacheField name="Start Date" numFmtId="165">
      <sharedItems containsSemiMixedTypes="0" containsNonDate="0" containsDate="1" containsString="0" minDate="2026-03-03T00:00:00" maxDate="2026-07-03T00:00:00"/>
    </cacheField>
    <cacheField name="Dev Efforts" numFmtId="0">
      <sharedItems containsSemiMixedTypes="0" containsString="0" containsNumber="1" containsInteger="1" minValue="3" maxValue="5"/>
    </cacheField>
    <cacheField name="Sick/Leave_x000a_(Input)" numFmtId="0">
      <sharedItems containsString="0" containsBlank="1" containsNumber="1" containsInteger="1" minValue="0" maxValue="8804"/>
    </cacheField>
    <cacheField name="PR Number" numFmtId="0">
      <sharedItems containsString="0" containsBlank="1" containsNumber="1" containsInteger="1" minValue="1" maxValue="8817"/>
    </cacheField>
    <cacheField name="Co- Pilot Comment Closure Date" numFmtId="15">
      <sharedItems containsSemiMixedTypes="0" containsNonDate="0" containsDate="1" containsString="0" minDate="2026-03-06T00:00:00" maxDate="2060-02-20T00:00:00"/>
    </cacheField>
    <cacheField name="Unit Testing  Closure Date" numFmtId="15">
      <sharedItems containsSemiMixedTypes="0" containsNonDate="0" containsDate="1" containsString="0" minDate="2026-03-06T00:00:00" maxDate="2060-02-20T00:00:00"/>
    </cacheField>
    <cacheField name="PR raised date" numFmtId="15">
      <sharedItems containsSemiMixedTypes="0" containsNonDate="0" containsDate="1" containsString="0" minDate="2026-03-06T00:00:00" maxDate="2060-02-20T00:00:00"/>
    </cacheField>
    <cacheField name="Status" numFmtId="0">
      <sharedItems containsBlank="1"/>
    </cacheField>
    <cacheField name="Remarks" numFmtId="0">
      <sharedItems containsDate="1" containsBlank="1" containsMixedTypes="1" minDate="2026-05-08T00:00:00" maxDate="2026-05-09T00:00:00"/>
    </cacheField>
    <cacheField name="PR Response Days" numFmtId="0">
      <sharedItems containsSemiMixedTypes="0" containsDate="1" containsString="0" containsMixedTypes="1" minDate="1899-12-31T04:09:03" maxDate="1899-12-31T00:09:04"/>
    </cacheField>
    <cacheField name="PR  Response receive Date" numFmtId="0">
      <sharedItems containsSemiMixedTypes="0" containsDate="1" containsString="0" containsMixedTypes="1" minDate="2026-03-11T00:00:00" maxDate="2060-02-25T00:00:00"/>
    </cacheField>
    <cacheField name="PR Review Comments Fix Days" numFmtId="0">
      <sharedItems containsSemiMixedTypes="0" containsDate="1" containsString="0" containsMixedTypes="1" minDate="1899-12-31T04:09:03" maxDate="1899-12-31T00:09:04"/>
    </cacheField>
    <cacheField name="PR  Issue Fix Date" numFmtId="0">
      <sharedItems containsSemiMixedTypes="0" containsDate="1" containsString="0" containsMixedTypes="1" minDate="2026-03-12T00:00:00" maxDate="2060-02-26T00:00:00"/>
    </cacheField>
    <cacheField name="PR Raised Date " numFmtId="0">
      <sharedItems containsSemiMixedTypes="0" containsDate="1" containsString="0" containsMixedTypes="1" minDate="2026-03-12T00:00:00" maxDate="2060-02-26T00:00:00"/>
    </cacheField>
    <cacheField name="PR Response Days2" numFmtId="0">
      <sharedItems containsSemiMixedTypes="0" containsDate="1" containsString="0" containsMixedTypes="1" minDate="1899-12-31T00:09:04" maxDate="1899-12-31T00:09:04"/>
    </cacheField>
    <cacheField name="PR Response receive Date" numFmtId="15">
      <sharedItems containsSemiMixedTypes="0" containsNonDate="0" containsDate="1" containsString="0" minDate="2026-03-17T00:00:00" maxDate="2060-03-02T00:00:00"/>
    </cacheField>
    <cacheField name="PR Final Approval date" numFmtId="15">
      <sharedItems containsSemiMixedTypes="0" containsNonDate="0" containsDate="1" containsString="0" minDate="2026-03-17T00:00:00" maxDate="2060-03-02T00:00:00"/>
    </cacheField>
    <cacheField name="Code Merge Date (INT Ready)" numFmtId="15">
      <sharedItems containsSemiMixedTypes="0" containsNonDate="0" containsDate="1" containsString="0" minDate="2026-03-17T00:00:00" maxDate="2060-03-02T00:00:00"/>
    </cacheField>
    <cacheField name="TCR Deployment Date" numFmtId="0">
      <sharedItems containsSemiMixedTypes="0" containsDate="1" containsString="0" containsMixedTypes="1" minDate="2026-03-18T00:00:00" maxDate="2060-03-03T00:00:00"/>
    </cacheField>
    <cacheField name="TCR QE Testing  Start Date" numFmtId="0">
      <sharedItems containsSemiMixedTypes="0" containsDate="1" containsString="0" containsMixedTypes="1" minDate="2026-03-18T00:00:00" maxDate="2060-03-03T00:00:00"/>
    </cacheField>
    <cacheField name="QE Testing Days (TCR)" numFmtId="0">
      <sharedItems containsDate="1" containsString="0" containsBlank="1" containsMixedTypes="1" minDate="1899-12-31T00:01:04" maxDate="1899-12-31T00:09:04"/>
    </cacheField>
    <cacheField name="TCR QE Testing  End Date" numFmtId="0">
      <sharedItems containsSemiMixedTypes="0" containsDate="1" containsString="0" containsMixedTypes="1" minDate="2026-03-18T00:00:00" maxDate="2060-03-06T00:00:00"/>
    </cacheField>
    <cacheField name="Issue Fix Days" numFmtId="0">
      <sharedItems containsSemiMixedTypes="0" containsDate="1" containsString="0" containsMixedTypes="1" minDate="1899-12-31T00:01:04" maxDate="1899-12-31T00:09:04"/>
    </cacheField>
    <cacheField name="PR Raise Date" numFmtId="0">
      <sharedItems containsSemiMixedTypes="0" containsDate="1" containsString="0" containsMixedTypes="1" minDate="2026-03-23T00:00:00" maxDate="2060-03-10T00:00:00"/>
    </cacheField>
    <cacheField name="PR Response Days3" numFmtId="0">
      <sharedItems containsSemiMixedTypes="0" containsDate="1" containsString="0" containsMixedTypes="1" minDate="1899-12-31T00:09:04" maxDate="1899-12-31T00:09:04"/>
    </cacheField>
    <cacheField name="PR  Response receive Date2" numFmtId="15">
      <sharedItems containsSemiMixedTypes="0" containsNonDate="0" containsDate="1" containsString="0" minDate="2026-03-26T00:00:00" maxDate="2060-03-13T00:00:00"/>
    </cacheField>
    <cacheField name="New PR Update (Re-deploy) Date" numFmtId="15">
      <sharedItems containsSemiMixedTypes="0" containsNonDate="0" containsDate="1" containsString="0" minDate="2026-03-26T00:00:00" maxDate="2060-03-13T00:00:00"/>
    </cacheField>
    <cacheField name="Code Merge Date (INT Ready)2" numFmtId="0">
      <sharedItems containsSemiMixedTypes="0" containsDate="1" containsString="0" containsMixedTypes="1" minDate="2026-03-27T00:00:00" maxDate="2060-03-16T00:00:00"/>
    </cacheField>
    <cacheField name="TCR QE Testing Start Date" numFmtId="0">
      <sharedItems containsSemiMixedTypes="0" containsDate="1" containsString="0" containsMixedTypes="1" minDate="2026-03-27T00:00:00" maxDate="2060-03-16T00:00:00"/>
    </cacheField>
    <cacheField name="QE Testing Days (TCR)2" numFmtId="0">
      <sharedItems containsDate="1" containsString="0" containsBlank="1" containsMixedTypes="1" minDate="1899-12-31T04:01:03" maxDate="1899-12-31T00:01:04"/>
    </cacheField>
    <cacheField name="TCR Bugs Closure Date" numFmtId="15">
      <sharedItems containsSemiMixedTypes="0" containsNonDate="0" containsDate="1" containsString="0" minDate="2026-03-27T00:00:00" maxDate="2060-03-17T00:00:00"/>
    </cacheField>
    <cacheField name="Code Freeze Date" numFmtId="15">
      <sharedItems containsSemiMixedTypes="0" containsNonDate="0" containsDate="1" containsString="0" minDate="2026-03-27T00:00:00" maxDate="2060-03-17T00:00:00"/>
    </cacheField>
    <cacheField name="TEST Deployment" numFmtId="0">
      <sharedItems containsSemiMixedTypes="0" containsDate="1" containsString="0" containsMixedTypes="1" minDate="2026-03-27T00:00:00" maxDate="2060-03-17T00:00:00"/>
    </cacheField>
    <cacheField name="Pearson Regression Testing/UAT Date" numFmtId="0">
      <sharedItems containsSemiMixedTypes="0" containsDate="1" containsString="0" containsMixedTypes="1" minDate="2026-03-30T00:00:00" maxDate="2060-03-18T00:00:00"/>
    </cacheField>
    <cacheField name="Pearson Regression Testing Day" numFmtId="0">
      <sharedItems containsDate="1" containsString="0" containsBlank="1" containsMixedTypes="1" minDate="1899-12-31T00:00:00" maxDate="1899-12-31T00:09:04"/>
    </cacheField>
    <cacheField name="Pearson Regression End Date" numFmtId="0">
      <sharedItems containsSemiMixedTypes="0" containsDate="1" containsString="0" containsMixedTypes="1" minDate="1899-12-31T00:00:00" maxDate="2060-03-23T00:00:00"/>
    </cacheField>
    <cacheField name="Issue Fix Days2" numFmtId="0">
      <sharedItems containsSemiMixedTypes="0" containsDate="1" containsString="0" containsMixedTypes="1" minDate="1899-12-31T00:00:00" maxDate="1899-12-31T00:09:04"/>
    </cacheField>
    <cacheField name="PR raised date2" numFmtId="0">
      <sharedItems containsSemiMixedTypes="0" containsDate="1" containsString="0" containsMixedTypes="1" minDate="1899-12-31T00:00:00" maxDate="2060-03-23T00:00:00"/>
    </cacheField>
    <cacheField name="PR Response Days4" numFmtId="0">
      <sharedItems containsSemiMixedTypes="0" containsDate="1" containsString="0" containsMixedTypes="1" minDate="1899-12-31T00:00:00" maxDate="1899-12-31T00:09:04"/>
    </cacheField>
    <cacheField name="PR  Response receive Date3" numFmtId="15">
      <sharedItems containsDate="1" containsMixedTypes="1" minDate="2026-03-30T00:00:00" maxDate="2060-03-23T00:00:00"/>
    </cacheField>
    <cacheField name="Code freeze date = Release cutoff Date" numFmtId="15">
      <sharedItems containsDate="1" containsMixedTypes="1" minDate="1899-12-30T00:00:00" maxDate="2026-08-14T00:00:00"/>
    </cacheField>
    <cacheField name="Release #" numFmtId="0">
      <sharedItems containsBlank="1"/>
    </cacheField>
    <cacheField name="Release Request Approved Date" numFmtId="0">
      <sharedItems containsBlank="1"/>
    </cacheField>
    <cacheField name="Release Date_x000a_(2-Wk Cycle)" numFmtId="0">
      <sharedItems containsNonDate="0" containsDate="1" containsString="0" containsBlank="1" minDate="2026-04-16T00:00:00" maxDate="2026-08-21T00:00:00" count="9">
        <d v="2026-05-28T00:00:00"/>
        <d v="2026-06-11T00:00:00"/>
        <d v="2026-06-25T00:00:00"/>
        <m/>
        <d v="2026-07-09T00:00:00"/>
        <d v="2026-07-23T00:00:00"/>
        <d v="2026-08-06T00:00:00"/>
        <d v="2026-08-20T00:00:00"/>
        <d v="2026-04-16T00:00:00"/>
      </sharedItems>
      <fieldGroup par="55"/>
    </cacheField>
    <cacheField name="Days (Release Date_x000a_(2-Wk Cycle))" numFmtId="0" databaseField="0">
      <fieldGroup base="53">
        <rangePr groupBy="days" startDate="2026-04-16T00:00:00" endDate="2026-08-21T00:00:00"/>
        <groupItems count="368">
          <s v="&lt;4/16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1/26"/>
        </groupItems>
      </fieldGroup>
    </cacheField>
    <cacheField name="Months (Release Date_x000a_(2-Wk Cycle))" numFmtId="0" databaseField="0">
      <fieldGroup base="53">
        <rangePr groupBy="months" startDate="2026-04-16T00:00:00" endDate="2026-08-21T00:00:00"/>
        <groupItems count="14">
          <s v="&lt;4/16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1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it Sil" refreshedDate="46171.433413773149" createdVersion="8" refreshedVersion="8" minRefreshableVersion="3" recordCount="165" xr:uid="{385B469F-5280-0944-AD0F-64560CF732AC}">
  <cacheSource type="worksheet">
    <worksheetSource ref="A1:BB166" sheet="Current scenario(PR-3)"/>
  </cacheSource>
  <cacheFields count="56">
    <cacheField name="No." numFmtId="0">
      <sharedItems containsSemiMixedTypes="0" containsString="0" containsNumber="1" containsInteger="1" minValue="1" maxValue="141"/>
    </cacheField>
    <cacheField name="Module" numFmtId="0">
      <sharedItems count="20">
        <s v="AddressBook"/>
        <s v="Assessments"/>
        <s v="AssetAware"/>
        <s v="Communication"/>
        <s v="Content"/>
        <s v="Enrollment"/>
        <s v="ExtendedField"/>
        <s v="GradeBook"/>
        <s v="Home"/>
        <s v="IssueAware"/>
        <s v="Library"/>
        <s v="LMU"/>
        <s v="Reports"/>
        <s v="Location"/>
        <s v="Log"/>
        <s v="OrderAware"/>
        <s v="ProgressionPlan"/>
        <s v="Reg+Attendance"/>
        <s v="Webuser"/>
        <s v="Security"/>
      </sharedItems>
    </cacheField>
    <cacheField name="Target page Technology" numFmtId="0">
      <sharedItems/>
    </cacheField>
    <cacheField name="Recieved Functional &amp; Non Fuctional Walkthrough" numFmtId="0">
      <sharedItems/>
    </cacheField>
    <cacheField name="Buffer In case of no KT" numFmtId="0">
      <sharedItems containsSemiMixedTypes="0" containsString="0" containsNumber="1" containsInteger="1" minValue="0" maxValue="2"/>
    </cacheField>
    <cacheField name="Module Target_x000a_Start (Input)" numFmtId="165">
      <sharedItems containsSemiMixedTypes="0" containsNonDate="0" containsDate="1" containsString="0" minDate="2026-03-01T00:00:00" maxDate="2026-07-03T00:00:00"/>
    </cacheField>
    <cacheField name="Page" numFmtId="0">
      <sharedItems/>
    </cacheField>
    <cacheField name="Sprint" numFmtId="0">
      <sharedItems containsBlank="1"/>
    </cacheField>
    <cacheField name="Pod" numFmtId="165">
      <sharedItems/>
    </cacheField>
    <cacheField name="Developer" numFmtId="165">
      <sharedItems/>
    </cacheField>
    <cacheField name="Start Date" numFmtId="165">
      <sharedItems containsSemiMixedTypes="0" containsNonDate="0" containsDate="1" containsString="0" minDate="2026-03-03T00:00:00" maxDate="2026-07-03T00:00:00"/>
    </cacheField>
    <cacheField name="Dev Efforts" numFmtId="0">
      <sharedItems containsSemiMixedTypes="0" containsString="0" containsNumber="1" containsInteger="1" minValue="3" maxValue="5"/>
    </cacheField>
    <cacheField name="Sick/Leave_x000a_(Input)" numFmtId="0">
      <sharedItems containsString="0" containsBlank="1" containsNumber="1" containsInteger="1" minValue="0" maxValue="0"/>
    </cacheField>
    <cacheField name="PR Number" numFmtId="0">
      <sharedItems containsBlank="1" containsMixedTypes="1" containsNumber="1" containsInteger="1" minValue="1" maxValue="8897"/>
    </cacheField>
    <cacheField name="Co- Pilot Comment Closure Date" numFmtId="15">
      <sharedItems containsSemiMixedTypes="0" containsNonDate="0" containsDate="1" containsString="0" minDate="2026-03-06T00:00:00" maxDate="2026-07-07T00:00:00"/>
    </cacheField>
    <cacheField name="Unit Testing  Closure Date" numFmtId="15">
      <sharedItems containsSemiMixedTypes="0" containsNonDate="0" containsDate="1" containsString="0" minDate="2026-03-06T00:00:00" maxDate="2026-07-07T00:00:00"/>
    </cacheField>
    <cacheField name="PR raised date" numFmtId="15">
      <sharedItems containsSemiMixedTypes="0" containsNonDate="0" containsDate="1" containsString="0" minDate="2026-03-06T00:00:00" maxDate="2026-07-07T00:00:00"/>
    </cacheField>
    <cacheField name="Status" numFmtId="15">
      <sharedItems containsBlank="1"/>
    </cacheField>
    <cacheField name="Remarks" numFmtId="15">
      <sharedItems containsBlank="1"/>
    </cacheField>
    <cacheField name="PR Response Days" numFmtId="0">
      <sharedItems containsSemiMixedTypes="0" containsString="0" containsNumber="1" containsInteger="1" minValue="3" maxValue="3"/>
    </cacheField>
    <cacheField name="PR  Response receive Date" numFmtId="15">
      <sharedItems containsSemiMixedTypes="0" containsNonDate="0" containsDate="1" containsString="0" minDate="2026-03-11T00:00:00" maxDate="2026-07-11T00:00:00"/>
    </cacheField>
    <cacheField name="PR Review Comments Fix Days" numFmtId="0">
      <sharedItems containsSemiMixedTypes="0" containsString="0" containsNumber="1" minValue="1.5" maxValue="3"/>
    </cacheField>
    <cacheField name="PR  Issue Fix Date" numFmtId="15">
      <sharedItems containsSemiMixedTypes="0" containsNonDate="0" containsDate="1" containsString="0" minDate="2026-03-12T00:00:00" maxDate="2026-07-16T00:00:00"/>
    </cacheField>
    <cacheField name="PR Raised Date " numFmtId="15">
      <sharedItems containsSemiMixedTypes="0" containsNonDate="0" containsDate="1" containsString="0" minDate="2026-03-12T00:00:00" maxDate="2026-07-16T00:00:00"/>
    </cacheField>
    <cacheField name="PR Response Days2" numFmtId="0">
      <sharedItems containsSemiMixedTypes="0" containsString="0" containsNumber="1" containsInteger="1" minValue="3" maxValue="3"/>
    </cacheField>
    <cacheField name="PR Response receive Date" numFmtId="15">
      <sharedItems containsSemiMixedTypes="0" containsNonDate="0" containsDate="1" containsString="0" minDate="2026-03-17T00:00:00" maxDate="2026-07-21T00:00:00"/>
    </cacheField>
    <cacheField name="PR Final Approval date" numFmtId="15">
      <sharedItems containsSemiMixedTypes="0" containsNonDate="0" containsDate="1" containsString="0" minDate="2026-03-17T00:00:00" maxDate="2026-07-21T00:00:00"/>
    </cacheField>
    <cacheField name="Code Merge Date (INT Ready)" numFmtId="15">
      <sharedItems containsSemiMixedTypes="0" containsNonDate="0" containsDate="1" containsString="0" minDate="2026-03-17T00:00:00" maxDate="2026-07-21T00:00:00"/>
    </cacheField>
    <cacheField name="TCR Deployment Date" numFmtId="15">
      <sharedItems containsSemiMixedTypes="0" containsNonDate="0" containsDate="1" containsString="0" minDate="2026-03-18T00:00:00" maxDate="2026-07-22T00:00:00"/>
    </cacheField>
    <cacheField name="TCR QE Testing  Start Date" numFmtId="15">
      <sharedItems containsSemiMixedTypes="0" containsNonDate="0" containsDate="1" containsString="0" minDate="2026-03-18T00:00:00" maxDate="2026-07-22T00:00:00"/>
    </cacheField>
    <cacheField name="QE Testing Days (TCR)" numFmtId="0">
      <sharedItems containsString="0" containsBlank="1" containsNumber="1" containsInteger="1" minValue="3" maxValue="3"/>
    </cacheField>
    <cacheField name="TCR QE Testing  End Date" numFmtId="15">
      <sharedItems containsSemiMixedTypes="0" containsNonDate="0" containsDate="1" containsString="0" minDate="2026-03-18T00:00:00" maxDate="2026-07-22T00:00:00"/>
    </cacheField>
    <cacheField name="Issue Fix Days" numFmtId="0">
      <sharedItems containsSemiMixedTypes="0" containsString="0" containsNumber="1" containsInteger="1" minValue="2" maxValue="2"/>
    </cacheField>
    <cacheField name="PR Raise Date" numFmtId="15">
      <sharedItems containsSemiMixedTypes="0" containsNonDate="0" containsDate="1" containsString="0" minDate="2026-03-23T00:00:00" maxDate="2026-07-24T00:00:00"/>
    </cacheField>
    <cacheField name="PR Response Days3" numFmtId="0">
      <sharedItems containsSemiMixedTypes="0" containsString="0" containsNumber="1" containsInteger="1" minValue="3" maxValue="3"/>
    </cacheField>
    <cacheField name="PR  Response receive Date2" numFmtId="15">
      <sharedItems containsSemiMixedTypes="0" containsNonDate="0" containsDate="1" containsString="0" minDate="2026-03-26T00:00:00" maxDate="2026-07-29T00:00:00"/>
    </cacheField>
    <cacheField name="New PR Update (Re-deploy) Date" numFmtId="15">
      <sharedItems containsSemiMixedTypes="0" containsNonDate="0" containsDate="1" containsString="0" minDate="2026-03-26T00:00:00" maxDate="2026-07-29T00:00:00"/>
    </cacheField>
    <cacheField name="Code Merge Date (INT Ready)2" numFmtId="15">
      <sharedItems containsSemiMixedTypes="0" containsNonDate="0" containsDate="1" containsString="0" minDate="2026-03-27T00:00:00" maxDate="2026-07-30T00:00:00"/>
    </cacheField>
    <cacheField name="TCR QE Testing Start Date" numFmtId="15">
      <sharedItems containsSemiMixedTypes="0" containsNonDate="0" containsDate="1" containsString="0" minDate="2026-03-27T00:00:00" maxDate="2026-07-30T00:00:00"/>
    </cacheField>
    <cacheField name="QE Testing Days (TCR)2" numFmtId="0">
      <sharedItems containsString="0" containsBlank="1" containsNumber="1" containsInteger="1" minValue="1" maxValue="2"/>
    </cacheField>
    <cacheField name="TCR Bugs Closure Date" numFmtId="15">
      <sharedItems containsSemiMixedTypes="0" containsNonDate="0" containsDate="1" containsString="0" minDate="2026-03-27T00:00:00" maxDate="2026-08-01T00:00:00"/>
    </cacheField>
    <cacheField name="Code Freeze Date" numFmtId="15">
      <sharedItems containsSemiMixedTypes="0" containsNonDate="0" containsDate="1" containsString="0" minDate="2026-03-27T00:00:00" maxDate="2026-08-01T00:00:00"/>
    </cacheField>
    <cacheField name="TEST Deployment" numFmtId="15">
      <sharedItems containsSemiMixedTypes="0" containsNonDate="0" containsDate="1" containsString="0" minDate="2026-03-27T00:00:00" maxDate="2026-08-01T00:00:00"/>
    </cacheField>
    <cacheField name="Pearson Regression Testing/UAT Date" numFmtId="15">
      <sharedItems containsSemiMixedTypes="0" containsNonDate="0" containsDate="1" containsString="0" minDate="2026-03-30T00:00:00" maxDate="2026-08-04T00:00:00"/>
    </cacheField>
    <cacheField name="Pearson Regression Testing Day" numFmtId="0">
      <sharedItems containsString="0" containsBlank="1" containsNumber="1" containsInteger="1" minValue="3" maxValue="3"/>
    </cacheField>
    <cacheField name="Pearson Regression End Date" numFmtId="15">
      <sharedItems containsSemiMixedTypes="0" containsNonDate="0" containsDate="1" containsString="0" minDate="2026-03-30T00:00:00" maxDate="2026-08-04T00:00:00"/>
    </cacheField>
    <cacheField name="Issue Fix Days2" numFmtId="0">
      <sharedItems containsSemiMixedTypes="0" containsString="0" containsNumber="1" containsInteger="1" minValue="0" maxValue="3"/>
    </cacheField>
    <cacheField name="PR raised date2" numFmtId="15">
      <sharedItems containsSemiMixedTypes="0" containsNonDate="0" containsDate="1" containsString="0" minDate="2026-03-30T00:00:00" maxDate="2026-08-05T00:00:00"/>
    </cacheField>
    <cacheField name="PR Response Days4" numFmtId="0">
      <sharedItems containsSemiMixedTypes="0" containsString="0" containsNumber="1" containsInteger="1" minValue="0" maxValue="3"/>
    </cacheField>
    <cacheField name="PR  Response receive Date3" numFmtId="15">
      <sharedItems containsSemiMixedTypes="0" containsNonDate="0" containsDate="1" containsString="0" minDate="2026-03-30T00:00:00" maxDate="2026-08-08T00:00:00"/>
    </cacheField>
    <cacheField name="Code freeze date = Release cutoff Date" numFmtId="15">
      <sharedItems containsSemiMixedTypes="0" containsNonDate="0" containsDate="1" containsString="0" minDate="2026-04-09T00:00:00" maxDate="2026-08-14T00:00:00"/>
    </cacheField>
    <cacheField name="Release #" numFmtId="15">
      <sharedItems/>
    </cacheField>
    <cacheField name="Release Request Approved Date" numFmtId="15">
      <sharedItems/>
    </cacheField>
    <cacheField name="Release Date_x000a_(2-Wk Cycle)" numFmtId="15">
      <sharedItems containsSemiMixedTypes="0" containsNonDate="0" containsDate="1" containsString="0" minDate="2026-04-16T00:00:00" maxDate="2026-08-21T00:00:00" count="8">
        <d v="2026-05-28T00:00:00"/>
        <d v="2026-06-11T00:00:00"/>
        <d v="2026-06-25T00:00:00"/>
        <d v="2026-07-09T00:00:00"/>
        <d v="2026-07-23T00:00:00"/>
        <d v="2026-08-06T00:00:00"/>
        <d v="2026-08-20T00:00:00"/>
        <d v="2026-04-16T00:00:00"/>
      </sharedItems>
      <fieldGroup par="55"/>
    </cacheField>
    <cacheField name="Days (Release Date_x000a_(2-Wk Cycle))" numFmtId="0" databaseField="0">
      <fieldGroup base="53">
        <rangePr groupBy="days" startDate="2026-04-16T00:00:00" endDate="2026-08-21T00:00:00"/>
        <groupItems count="368">
          <s v="&lt;4/16/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1/26"/>
        </groupItems>
      </fieldGroup>
    </cacheField>
    <cacheField name="Months (Release Date_x000a_(2-Wk Cycle))" numFmtId="0" databaseField="0">
      <fieldGroup base="53">
        <rangePr groupBy="months" startDate="2026-04-16T00:00:00" endDate="2026-08-21T00:00:00"/>
        <groupItems count="14">
          <s v="&lt;4/16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1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rnima Pondichery" refreshedDate="46178.782463425923" createdVersion="8" refreshedVersion="8" minRefreshableVersion="3" recordCount="166" xr:uid="{D0FDB7D2-8E54-4A56-8ED4-221122FC19DA}">
  <cacheSource type="worksheet">
    <worksheetSource ref="A1:AZ1048576" sheet="All Handson WorkShop-May-Sep"/>
  </cacheSource>
  <cacheFields count="51">
    <cacheField name="Module" numFmtId="0">
      <sharedItems containsBlank="1" count="26">
        <s v="Assessment"/>
        <s v="IssueAware"/>
        <s v="AssetAware"/>
        <s v="Library"/>
        <s v="Content"/>
        <s v="Security"/>
        <s v="GradeBook"/>
        <s v="Common"/>
        <s v="Home"/>
        <s v="Enrollment"/>
        <s v="Location"/>
        <s v="Extended Field"/>
        <s v="FORUM"/>
        <s v="AVAA Agents"/>
        <s v="External"/>
        <s v="ImportStatus"/>
        <s v="Communication"/>
        <s v="Addressbook"/>
        <s v="Reports"/>
        <s v="ProgressionPlan"/>
        <s v="Log"/>
        <s v="LMU"/>
        <s v="Registration"/>
        <s v="Attendance"/>
        <s v="Webuser"/>
        <m/>
      </sharedItems>
    </cacheField>
    <cacheField name="Modules/ Pages" numFmtId="0">
      <sharedItems containsBlank="1"/>
    </cacheField>
    <cacheField name="US#" numFmtId="0">
      <sharedItems containsString="0" containsBlank="1" containsNumber="1" containsInteger="1" minValue="98963" maxValue="1049384"/>
    </cacheField>
    <cacheField name="Sprint" numFmtId="0">
      <sharedItems containsString="0" containsBlank="1" containsNumber="1" minValue="2.2999999999999998" maxValue="2.6"/>
    </cacheField>
    <cacheField name="POC" numFmtId="0">
      <sharedItems containsBlank="1"/>
    </cacheField>
    <cacheField name="PR" numFmtId="0">
      <sharedItems containsBlank="1" containsMixedTypes="1" containsNumber="1" containsInteger="1" minValue="8751" maxValue="9059"/>
    </cacheField>
    <cacheField name="Status" numFmtId="0">
      <sharedItems containsBlank="1" count="12">
        <s v="TCR Testing In Progress"/>
        <s v="Prod Deployed FF OFF"/>
        <s v="Prod Deployed FF ON"/>
        <s v="TCR bug PR  in Review"/>
        <s v="Dev PR in review"/>
        <s v="Development Inprogress"/>
        <s v="Out of scope"/>
        <s v="Waiting for clarification"/>
        <s v="Dev Bug fix in progress"/>
        <s v="Prod bug PR in Review"/>
        <s v="Not Started"/>
        <m/>
      </sharedItems>
    </cacheField>
    <cacheField name="PR Raised Date" numFmtId="0">
      <sharedItems containsNonDate="0" containsDate="1" containsString="0" containsBlank="1" minDate="2026-04-29T00:00:00" maxDate="2026-06-04T00:00:00"/>
    </cacheField>
    <cacheField name="First PR Response Date" numFmtId="0">
      <sharedItems containsNonDate="0" containsDate="1" containsString="0" containsBlank="1" minDate="2026-04-30T00:00:00" maxDate="2026-06-04T00:00:00"/>
    </cacheField>
    <cacheField name="PR Approved Date" numFmtId="0">
      <sharedItems containsNonDate="0" containsDate="1" containsString="0" containsBlank="1" minDate="2026-05-08T00:00:00" maxDate="2026-06-05T00:00:00"/>
    </cacheField>
    <cacheField name="Dependency" numFmtId="0">
      <sharedItems containsBlank="1"/>
    </cacheField>
    <cacheField name="Planned Release Date" numFmtId="0">
      <sharedItems containsNonDate="0" containsDate="1" containsString="0" containsBlank="1" minDate="2026-05-14T00:00:00" maxDate="2026-09-04T00:00:00"/>
    </cacheField>
    <cacheField name="Code Freeze Date" numFmtId="0">
      <sharedItems containsNonDate="0" containsDate="1" containsString="0" containsBlank="1" minDate="2026-05-08T00:00:00" maxDate="2026-07-04T00:00:00"/>
    </cacheField>
    <cacheField name="Actual Release Date" numFmtId="0">
      <sharedItems containsNonDate="0" containsDate="1" containsString="0" containsBlank="1" minDate="2026-05-14T00:00:00" maxDate="2026-06-26T00:00:00"/>
    </cacheField>
    <cacheField name="Release Type" numFmtId="0">
      <sharedItems containsBlank="1"/>
    </cacheField>
    <cacheField name="Dependency PR Number" numFmtId="0">
      <sharedItems containsDate="1" containsBlank="1" containsMixedTypes="1" minDate="1900-01-06T11:14:04" maxDate="1900-01-06T11:14:04"/>
    </cacheField>
    <cacheField name="Aging (Days)" numFmtId="0">
      <sharedItems containsString="0" containsBlank="1" containsNumber="1" containsInteger="1" minValue="6" maxValue="20"/>
    </cacheField>
    <cacheField name="Additional Comments" numFmtId="0">
      <sharedItems containsBlank="1"/>
    </cacheField>
    <cacheField name="04-May" numFmtId="0">
      <sharedItems containsBlank="1"/>
    </cacheField>
    <cacheField name="05-May" numFmtId="0">
      <sharedItems containsBlank="1"/>
    </cacheField>
    <cacheField name="06-May" numFmtId="0">
      <sharedItems containsBlank="1"/>
    </cacheField>
    <cacheField name="07-May" numFmtId="0">
      <sharedItems containsBlank="1"/>
    </cacheField>
    <cacheField name="08-May" numFmtId="0">
      <sharedItems containsBlank="1"/>
    </cacheField>
    <cacheField name="11-May" numFmtId="0">
      <sharedItems containsBlank="1"/>
    </cacheField>
    <cacheField name="12-May" numFmtId="0">
      <sharedItems containsBlank="1"/>
    </cacheField>
    <cacheField name="13-May" numFmtId="0">
      <sharedItems containsBlank="1"/>
    </cacheField>
    <cacheField name="14-May" numFmtId="0">
      <sharedItems containsBlank="1"/>
    </cacheField>
    <cacheField name="15-May" numFmtId="0">
      <sharedItems containsBlank="1"/>
    </cacheField>
    <cacheField name="18-May" numFmtId="0">
      <sharedItems containsBlank="1"/>
    </cacheField>
    <cacheField name="19-May" numFmtId="0">
      <sharedItems containsBlank="1"/>
    </cacheField>
    <cacheField name="20-May" numFmtId="0">
      <sharedItems containsBlank="1"/>
    </cacheField>
    <cacheField name="21-May" numFmtId="0">
      <sharedItems containsBlank="1"/>
    </cacheField>
    <cacheField name="22-May" numFmtId="0">
      <sharedItems containsBlank="1"/>
    </cacheField>
    <cacheField name="25-May" numFmtId="0">
      <sharedItems containsBlank="1"/>
    </cacheField>
    <cacheField name="26-May" numFmtId="0">
      <sharedItems containsBlank="1"/>
    </cacheField>
    <cacheField name="27-May" numFmtId="0">
      <sharedItems containsBlank="1"/>
    </cacheField>
    <cacheField name="28-May" numFmtId="0">
      <sharedItems containsBlank="1"/>
    </cacheField>
    <cacheField name="29-May" numFmtId="0">
      <sharedItems containsBlank="1"/>
    </cacheField>
    <cacheField name="01-Jun" numFmtId="0">
      <sharedItems containsBlank="1"/>
    </cacheField>
    <cacheField name="02-Jun" numFmtId="0">
      <sharedItems containsBlank="1"/>
    </cacheField>
    <cacheField name="03-Jun" numFmtId="0">
      <sharedItems containsBlank="1"/>
    </cacheField>
    <cacheField name="04-Jun" numFmtId="0">
      <sharedItems containsBlank="1"/>
    </cacheField>
    <cacheField name="05-Jun" numFmtId="0">
      <sharedItems containsBlank="1"/>
    </cacheField>
    <cacheField name="Copilot Usage as on 4th May" numFmtId="0">
      <sharedItems containsString="0" containsBlank="1" containsNumber="1" minValue="0.13" maxValue="0.2"/>
    </cacheField>
    <cacheField name="Copilot Usage as on 6th May" numFmtId="0">
      <sharedItems containsBlank="1" containsMixedTypes="1" containsNumber="1" minValue="0.19" maxValue="0.39"/>
    </cacheField>
    <cacheField name="Copilot Usage as on 7th May" numFmtId="0">
      <sharedItems containsString="0" containsBlank="1" containsNumber="1" minValue="0.12" maxValue="0.44"/>
    </cacheField>
    <cacheField name="Copilot Usage as on 8th May" numFmtId="0">
      <sharedItems containsString="0" containsBlank="1" containsNumber="1" minValue="0.45" maxValue="1"/>
    </cacheField>
    <cacheField name="Copilot Usage as on 13th May" numFmtId="0">
      <sharedItems containsString="0" containsBlank="1" containsNumber="1" minValue="0.66" maxValue="1"/>
    </cacheField>
    <cacheField name="Copilot Usage as on 19h May" numFmtId="0">
      <sharedItems containsNonDate="0" containsString="0" containsBlank="1"/>
    </cacheField>
    <cacheField name="Copilot Usage as on 29th May" numFmtId="0">
      <sharedItems containsNonDate="0" containsString="0" containsBlank="1"/>
    </cacheField>
    <cacheField name="Copilot Usage as on 5th Ju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n v="1"/>
    <x v="0"/>
    <s v="Complete ASP"/>
    <s v="Yes"/>
    <n v="0"/>
    <d v="2026-04-15T00:00:00"/>
    <d v="2026-04-15T00:00:00"/>
    <s v="page_1"/>
    <s v="Pod 1"/>
    <s v="Pod 1_Member1"/>
    <d v="2026-04-15T00:00:00"/>
    <n v="3"/>
    <n v="0"/>
    <n v="1"/>
    <d v="2026-04-17T00:00:00"/>
    <d v="2026-04-17T00:00:00"/>
    <d v="2026-04-17T00:00:00"/>
    <s v="Completed"/>
    <m/>
    <n v="3"/>
    <d v="2026-04-22T00:00:00"/>
    <n v="1.5"/>
    <d v="2026-04-23T00:00:00"/>
    <d v="2026-04-23T00:00:00"/>
    <n v="3"/>
    <d v="2026-04-28T00:00:00"/>
    <d v="2026-04-28T00:00:00"/>
    <d v="2026-04-28T00:00:00"/>
    <d v="2026-04-29T00:00:00"/>
    <d v="2026-04-29T00:00:00"/>
    <m/>
    <d v="2026-04-29T00:00:00"/>
    <n v="2"/>
    <d v="2026-05-04T00:00:00"/>
    <n v="3"/>
    <d v="2026-05-07T00:00:00"/>
    <d v="2026-05-07T00:00:00"/>
    <d v="2026-05-08T00:00:00"/>
    <d v="2026-05-08T00:00:00"/>
    <m/>
    <d v="2026-05-08T00:00:00"/>
    <d v="2026-05-08T00:00:00"/>
    <d v="2026-05-08T00:00:00"/>
    <d v="2026-05-11T00:00:00"/>
    <m/>
    <d v="2026-05-11T00:00:00"/>
    <n v="0"/>
    <d v="2026-05-11T00:00:00"/>
    <n v="0"/>
    <d v="2026-05-11T00:00:00"/>
    <d v="2026-05-21T00:00:00"/>
    <s v="Release 11"/>
    <e v="#VALUE!"/>
    <x v="0"/>
  </r>
  <r>
    <n v="2"/>
    <x v="0"/>
    <s v="Complete ASP"/>
    <s v="Yes"/>
    <n v="0"/>
    <d v="2026-04-15T00:00:00"/>
    <d v="2026-04-15T00:00:00"/>
    <s v="page_2"/>
    <s v="Pod 1"/>
    <s v="Pod 1_Member2"/>
    <d v="2026-04-15T00:00:00"/>
    <n v="3"/>
    <n v="0"/>
    <n v="2"/>
    <d v="2026-04-17T00:00:00"/>
    <d v="2026-04-17T00:00:00"/>
    <d v="2026-04-17T00:00:00"/>
    <s v="Completed"/>
    <m/>
    <n v="3"/>
    <d v="2026-04-22T00:00:00"/>
    <n v="1.5"/>
    <d v="2026-04-23T00:00:00"/>
    <d v="2026-04-23T00:00:00"/>
    <n v="3"/>
    <d v="2026-04-28T00:00:00"/>
    <d v="2026-04-28T00:00:00"/>
    <d v="2026-04-28T00:00:00"/>
    <d v="2026-04-29T00:00:00"/>
    <d v="2026-04-29T00:00:00"/>
    <m/>
    <d v="2026-04-29T00:00:00"/>
    <n v="2"/>
    <d v="2026-05-04T00:00:00"/>
    <n v="3"/>
    <d v="2026-05-07T00:00:00"/>
    <d v="2026-05-07T00:00:00"/>
    <d v="2026-05-08T00:00:00"/>
    <d v="2026-05-08T00:00:00"/>
    <m/>
    <d v="2026-05-08T00:00:00"/>
    <d v="2026-05-08T00:00:00"/>
    <d v="2026-05-08T00:00:00"/>
    <d v="2026-05-11T00:00:00"/>
    <m/>
    <d v="2026-05-11T00:00:00"/>
    <n v="0"/>
    <d v="2026-05-11T00:00:00"/>
    <n v="0"/>
    <d v="2026-05-11T00:00:00"/>
    <d v="2026-05-21T00:00:00"/>
    <s v="Release 11"/>
    <e v="#VALUE!"/>
    <x v="0"/>
  </r>
  <r>
    <n v="3"/>
    <x v="0"/>
    <s v="Complete ASP"/>
    <s v="Yes"/>
    <n v="0"/>
    <d v="2026-04-15T00:00:00"/>
    <d v="2026-04-15T00:00:00"/>
    <s v="page_3"/>
    <s v="Pod 1"/>
    <s v="Pod 1_Member3"/>
    <d v="2026-04-15T00:00:00"/>
    <n v="3"/>
    <n v="0"/>
    <n v="3"/>
    <d v="2026-04-17T00:00:00"/>
    <d v="2026-04-17T00:00:00"/>
    <d v="2026-04-17T00:00:00"/>
    <s v="Completed"/>
    <m/>
    <n v="3"/>
    <d v="2026-04-22T00:00:00"/>
    <n v="1.5"/>
    <d v="2026-04-23T00:00:00"/>
    <d v="2026-04-23T00:00:00"/>
    <n v="3"/>
    <d v="2026-04-28T00:00:00"/>
    <d v="2026-04-28T00:00:00"/>
    <d v="2026-04-28T00:00:00"/>
    <d v="2026-04-29T00:00:00"/>
    <d v="2026-04-29T00:00:00"/>
    <m/>
    <d v="2026-04-29T00:00:00"/>
    <n v="2"/>
    <d v="2026-05-04T00:00:00"/>
    <n v="3"/>
    <d v="2026-05-07T00:00:00"/>
    <d v="2026-05-07T00:00:00"/>
    <d v="2026-05-08T00:00:00"/>
    <d v="2026-05-08T00:00:00"/>
    <m/>
    <d v="2026-05-08T00:00:00"/>
    <d v="2026-05-08T00:00:00"/>
    <d v="2026-05-08T00:00:00"/>
    <d v="2026-05-11T00:00:00"/>
    <m/>
    <d v="2026-05-11T00:00:00"/>
    <n v="0"/>
    <d v="2026-05-11T00:00:00"/>
    <n v="0"/>
    <d v="2026-05-11T00:00:00"/>
    <d v="2026-05-21T00:00:00"/>
    <s v="Release 11"/>
    <e v="#VALUE!"/>
    <x v="0"/>
  </r>
  <r>
    <n v="4"/>
    <x v="0"/>
    <s v="Complete ASP"/>
    <s v="Yes"/>
    <n v="0"/>
    <d v="2026-04-20T00:00:00"/>
    <d v="2026-04-20T00:00:00"/>
    <s v="page_4"/>
    <s v="Pod 1"/>
    <s v="Pod 1_Member1"/>
    <d v="2026-04-20T00:00:00"/>
    <n v="3"/>
    <n v="0"/>
    <n v="4"/>
    <d v="2026-04-22T00:00:00"/>
    <d v="2026-04-22T00:00:00"/>
    <d v="2026-04-22T00:00:00"/>
    <s v="Completed"/>
    <m/>
    <n v="3"/>
    <d v="2026-04-27T00:00:00"/>
    <n v="1.5"/>
    <d v="2026-04-28T00:00:00"/>
    <d v="2026-04-28T00:00:00"/>
    <n v="3"/>
    <d v="2026-05-04T00:00:00"/>
    <d v="2026-05-04T00:00:00"/>
    <d v="2026-05-04T00:00:00"/>
    <d v="2026-05-05T00:00:00"/>
    <d v="2026-05-05T00:00:00"/>
    <m/>
    <d v="2026-05-05T00:00:00"/>
    <n v="2"/>
    <d v="2026-05-07T00:00:00"/>
    <n v="3"/>
    <d v="2026-05-12T00:00:00"/>
    <d v="2026-05-12T00:00:00"/>
    <d v="2026-05-13T00:00:00"/>
    <d v="2026-05-13T00:00:00"/>
    <m/>
    <d v="2026-05-13T00:00:00"/>
    <d v="2026-05-13T00:00:00"/>
    <d v="2026-05-13T00:00:00"/>
    <d v="2026-05-14T00:00:00"/>
    <m/>
    <d v="2026-05-14T00:00:00"/>
    <n v="0"/>
    <d v="2026-05-14T00:00:00"/>
    <n v="0"/>
    <d v="2026-05-14T00:00:00"/>
    <d v="2026-05-21T00:00:00"/>
    <s v="Release 11"/>
    <e v="#VALUE!"/>
    <x v="0"/>
  </r>
  <r>
    <n v="5"/>
    <x v="0"/>
    <s v="Complete ASP"/>
    <s v="Yes"/>
    <n v="0"/>
    <d v="2026-04-20T00:00:00"/>
    <d v="2026-04-20T00:00:00"/>
    <s v="page_5"/>
    <s v="Pod 1"/>
    <s v="Pod 1_Member2"/>
    <d v="2026-04-20T00:00:00"/>
    <n v="3"/>
    <n v="0"/>
    <n v="5"/>
    <d v="2026-04-22T00:00:00"/>
    <d v="2026-04-22T00:00:00"/>
    <d v="2026-04-22T00:00:00"/>
    <s v="Completed"/>
    <m/>
    <n v="3"/>
    <d v="2026-04-27T00:00:00"/>
    <n v="1.5"/>
    <d v="2026-04-28T00:00:00"/>
    <d v="2026-04-28T00:00:00"/>
    <n v="3"/>
    <d v="2026-05-04T00:00:00"/>
    <d v="2026-05-04T00:00:00"/>
    <d v="2026-05-04T00:00:00"/>
    <d v="2026-05-05T00:00:00"/>
    <d v="2026-05-05T00:00:00"/>
    <n v="3"/>
    <d v="2026-05-08T00:00:00"/>
    <n v="2"/>
    <d v="2026-05-12T00:00:00"/>
    <n v="3"/>
    <d v="2026-05-15T00:00:00"/>
    <d v="2026-05-15T00:00:00"/>
    <d v="2026-05-18T00:00:00"/>
    <d v="2026-05-18T00:00:00"/>
    <n v="1"/>
    <d v="2026-05-19T00:00:00"/>
    <d v="2026-05-19T00:00:00"/>
    <d v="2026-05-19T00:00:00"/>
    <d v="2026-05-20T00:00:00"/>
    <n v="3"/>
    <d v="2026-05-25T00:00:00"/>
    <n v="0"/>
    <d v="2026-05-25T00:00:00"/>
    <n v="0"/>
    <d v="2026-05-25T00:00:00"/>
    <d v="2026-06-04T00:00:00"/>
    <s v="Release 12"/>
    <e v="#VALUE!"/>
    <x v="1"/>
  </r>
  <r>
    <n v="6"/>
    <x v="1"/>
    <s v="Complete ASP"/>
    <s v="Yes"/>
    <n v="0"/>
    <d v="2026-04-15T00:00:00"/>
    <d v="2026-04-22T00:00:00"/>
    <s v="assessments\results\manager.aspx.cs"/>
    <s v="Pod 2"/>
    <s v="Vijay"/>
    <d v="2026-04-24T00:00:00"/>
    <n v="3"/>
    <n v="0"/>
    <n v="1"/>
    <d v="2026-04-28T00:00:00"/>
    <d v="2026-04-28T00:00:00"/>
    <d v="2026-04-28T00:00:00"/>
    <s v="On track"/>
    <s v="Dev in progress, PR will be raisd on 28th Apr"/>
    <n v="3"/>
    <d v="2026-05-04T00:00:00"/>
    <n v="1.5"/>
    <d v="2026-05-05T00:00:00"/>
    <d v="2026-05-05T00:00:00"/>
    <n v="3"/>
    <d v="2026-05-08T00:00:00"/>
    <d v="2026-05-08T00:00:00"/>
    <d v="2026-05-08T00:00:00"/>
    <d v="2026-05-11T00:00:00"/>
    <d v="2026-05-11T00:00:00"/>
    <m/>
    <d v="2026-05-11T00:00:00"/>
    <n v="2"/>
    <d v="2026-05-13T00:00:00"/>
    <n v="3"/>
    <d v="2026-05-18T00:00:00"/>
    <d v="2026-05-18T00:00:00"/>
    <d v="2026-05-19T00:00:00"/>
    <d v="2026-05-19T00:00:00"/>
    <m/>
    <d v="2026-05-19T00:00:00"/>
    <d v="2026-05-19T00:00:00"/>
    <d v="2026-05-19T00:00:00"/>
    <d v="2026-05-20T00:00:00"/>
    <m/>
    <d v="2026-05-20T00:00:00"/>
    <n v="0"/>
    <d v="2026-05-20T00:00:00"/>
    <n v="0"/>
    <d v="2026-05-20T00:00:00"/>
    <d v="2026-05-21T00:00:00"/>
    <s v="Release 11"/>
    <e v="#VALUE!"/>
    <x v="0"/>
  </r>
  <r>
    <n v="7"/>
    <x v="1"/>
    <s v="Complete ASP"/>
    <s v="Yes"/>
    <n v="0"/>
    <d v="2026-04-15T00:00:00"/>
    <d v="2026-04-22T00:00:00"/>
    <s v="assessments\results\listtaken.aspx.cs"/>
    <s v="Pod 2"/>
    <s v="Sohith"/>
    <d v="2026-04-24T00:00:00"/>
    <n v="3"/>
    <n v="0"/>
    <n v="2"/>
    <d v="2026-04-28T00:00:00"/>
    <d v="2026-04-28T00:00:00"/>
    <d v="2026-04-28T00:00:00"/>
    <s v="On track"/>
    <s v="Dev in progress, PR will be raisd on 28th Apr_x000a_Kept on hold on 28th Apr as we were raised PR for shared controls."/>
    <n v="3"/>
    <d v="2026-05-04T00:00:00"/>
    <n v="1.5"/>
    <d v="2026-05-05T00:00:00"/>
    <d v="2026-05-05T00:00:00"/>
    <n v="3"/>
    <d v="2026-05-08T00:00:00"/>
    <d v="2026-05-08T00:00:00"/>
    <d v="2026-05-08T00:00:00"/>
    <d v="2026-05-11T00:00:00"/>
    <d v="2026-05-11T00:00:00"/>
    <m/>
    <d v="2026-05-11T00:00:00"/>
    <n v="2"/>
    <d v="2026-05-13T00:00:00"/>
    <n v="3"/>
    <d v="2026-05-18T00:00:00"/>
    <d v="2026-05-18T00:00:00"/>
    <d v="2026-05-19T00:00:00"/>
    <d v="2026-05-19T00:00:00"/>
    <m/>
    <d v="2026-05-19T00:00:00"/>
    <d v="2026-05-19T00:00:00"/>
    <d v="2026-05-19T00:00:00"/>
    <d v="2026-05-20T00:00:00"/>
    <m/>
    <d v="2026-05-20T00:00:00"/>
    <n v="0"/>
    <d v="2026-05-20T00:00:00"/>
    <n v="0"/>
    <d v="2026-05-20T00:00:00"/>
    <d v="2026-05-21T00:00:00"/>
    <s v="Release 11"/>
    <e v="#VALUE!"/>
    <x v="0"/>
  </r>
  <r>
    <n v="8"/>
    <x v="1"/>
    <s v="Complete ASP"/>
    <s v="Yes"/>
    <n v="0"/>
    <d v="2026-04-15T00:00:00"/>
    <d v="2026-04-22T00:00:00"/>
    <s v="assessments\reports\assessmentQuestionAnalysis.aspx.cs"/>
    <s v="Pod 2"/>
    <s v="Anil"/>
    <d v="2026-04-24T00:00:00"/>
    <n v="3"/>
    <n v="0"/>
    <n v="3"/>
    <d v="2026-04-28T00:00:00"/>
    <d v="2026-04-28T00:00:00"/>
    <d v="2026-04-28T00:00:00"/>
    <m/>
    <s v="Dev completed however facing UI issues. fix in progress."/>
    <n v="3"/>
    <d v="2026-05-04T00:00:00"/>
    <n v="1.5"/>
    <d v="2026-05-05T00:00:00"/>
    <d v="2026-05-05T00:00:00"/>
    <n v="3"/>
    <d v="2026-05-08T00:00:00"/>
    <d v="2026-05-08T00:00:00"/>
    <d v="2026-05-08T00:00:00"/>
    <d v="2026-05-11T00:00:00"/>
    <d v="2026-05-11T00:00:00"/>
    <m/>
    <d v="2026-05-11T00:00:00"/>
    <n v="2"/>
    <d v="2026-05-13T00:00:00"/>
    <n v="3"/>
    <d v="2026-05-18T00:00:00"/>
    <d v="2026-05-18T00:00:00"/>
    <d v="2026-05-19T00:00:00"/>
    <d v="2026-05-19T00:00:00"/>
    <m/>
    <d v="2026-05-19T00:00:00"/>
    <d v="2026-05-19T00:00:00"/>
    <d v="2026-05-19T00:00:00"/>
    <d v="2026-05-20T00:00:00"/>
    <m/>
    <d v="2026-05-20T00:00:00"/>
    <n v="0"/>
    <d v="2026-05-20T00:00:00"/>
    <n v="0"/>
    <d v="2026-05-20T00:00:00"/>
    <d v="2026-05-21T00:00:00"/>
    <s v="Release 11"/>
    <e v="#VALUE!"/>
    <x v="0"/>
  </r>
  <r>
    <n v="9"/>
    <x v="1"/>
    <s v="Complete ASP"/>
    <s v="Yes"/>
    <n v="0"/>
    <d v="2026-04-20T00:00:00"/>
    <d v="2026-05-04T00:00:00"/>
    <s v="assessments\import.aspx.cs"/>
    <s v="Pod 2"/>
    <s v="Anil"/>
    <d v="2026-05-04T00:00:00"/>
    <n v="3"/>
    <n v="0"/>
    <n v="4"/>
    <d v="2026-05-06T00:00:00"/>
    <d v="2026-05-06T00:00:00"/>
    <d v="2026-05-06T00:00:00"/>
    <m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m/>
    <d v="2026-05-18T00:00:00"/>
    <n v="2"/>
    <d v="2026-05-20T00:00:00"/>
    <n v="3"/>
    <d v="2026-05-25T00:00:00"/>
    <d v="2026-05-25T00:00:00"/>
    <d v="2026-05-26T00:00:00"/>
    <d v="2026-05-26T00:00:00"/>
    <m/>
    <d v="2026-05-26T00:00:00"/>
    <d v="2026-05-26T00:00:00"/>
    <d v="2026-05-26T00:00:00"/>
    <d v="2026-05-27T00:00:00"/>
    <m/>
    <d v="2026-05-27T00:00:00"/>
    <n v="0"/>
    <d v="2026-05-27T00:00:00"/>
    <n v="0"/>
    <d v="2026-05-27T00:00:00"/>
    <d v="2026-06-04T00:00:00"/>
    <s v="Release 12"/>
    <e v="#VALUE!"/>
    <x v="1"/>
  </r>
  <r>
    <n v="10"/>
    <x v="1"/>
    <s v="Complete ASP"/>
    <s v="Yes"/>
    <n v="0"/>
    <d v="2026-04-20T00:00:00"/>
    <d v="2026-05-04T00:00:00"/>
    <s v="assessments\assessment.aspx.cs"/>
    <s v="Pod 2"/>
    <s v="Sohith"/>
    <d v="2026-05-04T00:00:00"/>
    <n v="3"/>
    <n v="0"/>
    <n v="5"/>
    <d v="2026-05-06T00:00:00"/>
    <d v="2026-05-06T00:00:00"/>
    <d v="2026-05-06T00:00:00"/>
    <m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m/>
    <d v="2026-05-18T00:00:00"/>
    <n v="2"/>
    <d v="2026-05-20T00:00:00"/>
    <n v="3"/>
    <d v="2026-05-25T00:00:00"/>
    <d v="2026-05-25T00:00:00"/>
    <d v="2026-05-26T00:00:00"/>
    <d v="2026-05-26T00:00:00"/>
    <m/>
    <d v="2026-05-26T00:00:00"/>
    <d v="2026-05-26T00:00:00"/>
    <d v="2026-05-26T00:00:00"/>
    <d v="2026-05-27T00:00:00"/>
    <m/>
    <d v="2026-05-27T00:00:00"/>
    <n v="0"/>
    <d v="2026-05-27T00:00:00"/>
    <n v="0"/>
    <d v="2026-05-27T00:00:00"/>
    <d v="2026-06-04T00:00:00"/>
    <s v="Release 12"/>
    <e v="#VALUE!"/>
    <x v="1"/>
  </r>
  <r>
    <n v="11"/>
    <x v="1"/>
    <s v="Complete ASP"/>
    <s v="Yes"/>
    <n v="0"/>
    <d v="2026-04-20T00:00:00"/>
    <d v="2026-04-28T00:00:00"/>
    <s v="assessments\reports\assessmentAnswersAccepted.aspx.cs"/>
    <s v="Pod 2"/>
    <s v="Anil"/>
    <d v="2026-04-24T00:00:00"/>
    <n v="3"/>
    <n v="0"/>
    <n v="6"/>
    <d v="2026-04-28T00:00:00"/>
    <d v="2026-04-28T00:00:00"/>
    <d v="2026-04-28T00:00:00"/>
    <m/>
    <s v="Dev completed however facing UI issues. fix in progress."/>
    <n v="3"/>
    <d v="2026-05-04T00:00:00"/>
    <n v="1.5"/>
    <d v="2026-05-05T00:00:00"/>
    <d v="2026-05-05T00:00:00"/>
    <n v="3"/>
    <d v="2026-05-08T00:00:00"/>
    <d v="2026-05-08T00:00:00"/>
    <d v="2026-05-08T00:00:00"/>
    <d v="2026-05-11T00:00:00"/>
    <d v="2026-05-11T00:00:00"/>
    <m/>
    <d v="2026-05-11T00:00:00"/>
    <n v="2"/>
    <d v="2026-05-13T00:00:00"/>
    <n v="3"/>
    <d v="2026-05-18T00:00:00"/>
    <d v="2026-05-18T00:00:00"/>
    <d v="2026-05-19T00:00:00"/>
    <d v="2026-05-19T00:00:00"/>
    <m/>
    <d v="2026-05-19T00:00:00"/>
    <d v="2026-05-19T00:00:00"/>
    <d v="2026-05-19T00:00:00"/>
    <d v="2026-05-20T00:00:00"/>
    <m/>
    <d v="2026-05-20T00:00:00"/>
    <n v="0"/>
    <d v="2026-05-20T00:00:00"/>
    <n v="0"/>
    <d v="2026-05-20T00:00:00"/>
    <d v="2026-05-21T00:00:00"/>
    <s v="Release 11"/>
    <e v="#VALUE!"/>
    <x v="0"/>
  </r>
  <r>
    <n v="12"/>
    <x v="1"/>
    <s v="Complete ASP"/>
    <s v="Yes"/>
    <n v="0"/>
    <d v="2026-04-24T00:00:00"/>
    <d v="2026-05-04T00:00:00"/>
    <s v="assessments\default.aspx.cs"/>
    <s v="Pod 3"/>
    <s v="Vijay"/>
    <d v="2026-05-04T00:00:00"/>
    <n v="3"/>
    <n v="0"/>
    <n v="7"/>
    <d v="2026-05-06T00:00:00"/>
    <d v="2026-05-06T00:00:00"/>
    <d v="2026-05-06T00:00:00"/>
    <m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m/>
    <d v="2026-05-18T00:00:00"/>
    <n v="2"/>
    <d v="2026-05-20T00:00:00"/>
    <n v="3"/>
    <d v="2026-05-25T00:00:00"/>
    <d v="2026-05-25T00:00:00"/>
    <d v="2026-05-26T00:00:00"/>
    <d v="2026-05-26T00:00:00"/>
    <m/>
    <d v="2026-05-26T00:00:00"/>
    <d v="2026-05-26T00:00:00"/>
    <d v="2026-05-26T00:00:00"/>
    <d v="2026-05-27T00:00:00"/>
    <m/>
    <d v="2026-05-27T00:00:00"/>
    <n v="0"/>
    <d v="2026-05-27T00:00:00"/>
    <n v="0"/>
    <d v="2026-05-27T00:00:00"/>
    <d v="2026-06-04T00:00:00"/>
    <s v="Release 12"/>
    <e v="#VALUE!"/>
    <x v="1"/>
  </r>
  <r>
    <n v="13"/>
    <x v="1"/>
    <s v="Complete ASP"/>
    <s v="Yes"/>
    <n v="0"/>
    <d v="2026-04-24T00:00:00"/>
    <d v="2026-05-04T00:00:00"/>
    <s v="assessments\checkMyWork\submissions.aspx.cs"/>
    <s v="Pod 3"/>
    <s v="Sohith"/>
    <d v="2026-05-04T00:00:00"/>
    <n v="3"/>
    <n v="0"/>
    <n v="8"/>
    <d v="2026-05-06T00:00:00"/>
    <d v="2026-05-06T00:00:00"/>
    <d v="2026-05-06T00:00:00"/>
    <m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m/>
    <d v="2026-05-18T00:00:00"/>
    <n v="2"/>
    <d v="2026-05-20T00:00:00"/>
    <n v="3"/>
    <d v="2026-05-25T00:00:00"/>
    <d v="2026-05-25T00:00:00"/>
    <d v="2026-05-26T00:00:00"/>
    <d v="2026-05-26T00:00:00"/>
    <m/>
    <d v="2026-05-26T00:00:00"/>
    <d v="2026-05-26T00:00:00"/>
    <d v="2026-05-26T00:00:00"/>
    <d v="2026-05-27T00:00:00"/>
    <m/>
    <d v="2026-05-27T00:00:00"/>
    <n v="0"/>
    <d v="2026-05-27T00:00:00"/>
    <n v="0"/>
    <d v="2026-05-27T00:00:00"/>
    <d v="2026-06-04T00:00:00"/>
    <s v="Release 12"/>
    <e v="#VALUE!"/>
    <x v="1"/>
  </r>
  <r>
    <n v="14"/>
    <x v="1"/>
    <s v="Complete ASP"/>
    <s v="Yes"/>
    <n v="0"/>
    <d v="2026-04-24T00:00:00"/>
    <d v="2026-05-01T00:00:00"/>
    <s v="assessments/reports/assessmentAnalysis"/>
    <s v="Pod 3"/>
    <s v="Anil"/>
    <d v="2026-04-23T00:00:00"/>
    <n v="3"/>
    <n v="0"/>
    <n v="9"/>
    <d v="2026-04-27T00:00:00"/>
    <d v="2026-04-27T00:00:00"/>
    <d v="2026-04-27T00:00:00"/>
    <s v="Completed"/>
    <s v="Completed Dev testing; Connected with QE to test from local (completed)"/>
    <n v="3"/>
    <d v="2026-04-30T00:00:00"/>
    <n v="1.5"/>
    <d v="2026-05-04T00:00:00"/>
    <d v="2026-05-04T00:00:00"/>
    <n v="3"/>
    <d v="2026-05-07T00:00:00"/>
    <d v="2026-05-07T00:00:00"/>
    <d v="2026-05-07T00:00:00"/>
    <d v="2026-05-08T00:00:00"/>
    <d v="2026-05-08T00:00:00"/>
    <m/>
    <d v="2026-05-08T00:00:00"/>
    <n v="2"/>
    <d v="2026-05-12T00:00:00"/>
    <n v="3"/>
    <d v="2026-05-15T00:00:00"/>
    <d v="2026-05-15T00:00:00"/>
    <d v="2026-05-18T00:00:00"/>
    <d v="2026-05-18T00:00:00"/>
    <m/>
    <d v="2026-05-18T00:00:00"/>
    <d v="2026-05-18T00:00:00"/>
    <d v="2026-05-18T00:00:00"/>
    <d v="2026-05-19T00:00:00"/>
    <m/>
    <d v="2026-05-19T00:00:00"/>
    <n v="0"/>
    <d v="2026-05-19T00:00:00"/>
    <n v="0"/>
    <d v="2026-05-19T00:00:00"/>
    <d v="2026-05-21T00:00:00"/>
    <s v="Release 11"/>
    <e v="#VALUE!"/>
    <x v="0"/>
  </r>
  <r>
    <n v="15"/>
    <x v="1"/>
    <s v="Complete ASP"/>
    <s v="Yes"/>
    <n v="0"/>
    <d v="2026-04-29T00:00:00"/>
    <d v="2026-05-07T00:00:00"/>
    <s v="page_10"/>
    <s v="Pod 3"/>
    <m/>
    <d v="2026-05-07T00:00:00"/>
    <n v="3"/>
    <n v="0"/>
    <n v="10"/>
    <d v="2026-05-11T00:00:00"/>
    <d v="2026-05-11T00:00:00"/>
    <d v="2026-05-11T00:00:00"/>
    <m/>
    <m/>
    <n v="3"/>
    <d v="2026-05-14T00:00:00"/>
    <n v="1.5"/>
    <d v="2026-05-15T00:00:00"/>
    <d v="2026-05-15T00:00:00"/>
    <n v="3"/>
    <d v="2026-05-20T00:00:00"/>
    <d v="2026-05-20T00:00:00"/>
    <d v="2026-05-20T00:00:00"/>
    <d v="2026-05-21T00:00:00"/>
    <d v="2026-05-21T00:00:00"/>
    <n v="3"/>
    <d v="2026-05-26T00:00:00"/>
    <n v="2"/>
    <d v="2026-05-29T00:00:00"/>
    <n v="3"/>
    <d v="2026-06-04T00:00:00"/>
    <d v="2026-06-04T00:00:00"/>
    <d v="2026-06-05T00:00:00"/>
    <d v="2026-06-05T00:00:00"/>
    <n v="1"/>
    <d v="2026-06-08T00:00:00"/>
    <d v="2026-06-08T00:00:00"/>
    <d v="2026-06-08T00:00:00"/>
    <d v="2026-06-09T00:00:00"/>
    <n v="3"/>
    <d v="2026-06-12T00:00:00"/>
    <n v="0"/>
    <d v="2026-06-12T00:00:00"/>
    <n v="0"/>
    <d v="2026-06-12T00:00:00"/>
    <d v="2026-06-18T00:00:00"/>
    <s v="Release 13"/>
    <e v="#VALUE!"/>
    <x v="2"/>
  </r>
  <r>
    <n v="16"/>
    <x v="2"/>
    <s v="Complete ASP"/>
    <s v="No"/>
    <n v="2"/>
    <d v="2026-04-24T00:00:00"/>
    <d v="2026-04-22T00:00:00"/>
    <s v="expressAssetHistory.aspx"/>
    <s v="Pod 3"/>
    <s v="Mizan"/>
    <d v="2026-04-23T00:00:00"/>
    <n v="3"/>
    <n v="0"/>
    <n v="1"/>
    <d v="2026-04-27T00:00:00"/>
    <d v="2026-04-27T00:00:00"/>
    <d v="2026-04-27T00:00:00"/>
    <m/>
    <s v="Dev completed and test case in creation"/>
    <n v="3"/>
    <d v="2026-04-30T00:00:00"/>
    <n v="1.5"/>
    <d v="2026-05-04T00:00:00"/>
    <d v="2026-05-04T00:00:00"/>
    <n v="3"/>
    <d v="2026-05-07T00:00:00"/>
    <d v="2026-05-07T00:00:00"/>
    <d v="2026-05-07T00:00:00"/>
    <d v="2026-05-08T00:00:00"/>
    <d v="2026-05-08T00:00:00"/>
    <m/>
    <d v="2026-05-08T00:00:00"/>
    <n v="2"/>
    <d v="2026-05-12T00:00:00"/>
    <n v="3"/>
    <d v="2026-05-15T00:00:00"/>
    <d v="2026-05-15T00:00:00"/>
    <d v="2026-05-18T00:00:00"/>
    <d v="2026-05-18T00:00:00"/>
    <m/>
    <d v="2026-05-18T00:00:00"/>
    <d v="2026-05-18T00:00:00"/>
    <d v="2026-05-18T00:00:00"/>
    <d v="2026-05-19T00:00:00"/>
    <m/>
    <d v="2026-05-19T00:00:00"/>
    <n v="0"/>
    <d v="2026-05-19T00:00:00"/>
    <n v="0"/>
    <d v="2026-05-19T00:00:00"/>
    <d v="2026-05-21T00:00:00"/>
    <s v="Release 11"/>
    <e v="#VALUE!"/>
    <x v="0"/>
  </r>
  <r>
    <n v="17"/>
    <x v="2"/>
    <s v="Complete ASP"/>
    <s v="No"/>
    <n v="2"/>
    <d v="2026-04-24T00:00:00"/>
    <d v="2026-04-22T00:00:00"/>
    <s v="assetvendors.aspx"/>
    <s v="Pod 3"/>
    <s v="swarneem"/>
    <d v="2026-04-23T00:00:00"/>
    <n v="3"/>
    <n v="0"/>
    <n v="2"/>
    <d v="2026-04-27T00:00:00"/>
    <d v="2026-04-27T00:00:00"/>
    <d v="2026-04-27T00:00:00"/>
    <m/>
    <s v="Dev in Progress as swarneem working on addressbook bugs and raised PR, however ETA to raise PR is on 28 APR"/>
    <n v="3"/>
    <d v="2026-04-30T00:00:00"/>
    <n v="1.5"/>
    <d v="2026-05-04T00:00:00"/>
    <d v="2026-05-04T00:00:00"/>
    <n v="3"/>
    <d v="2026-05-07T00:00:00"/>
    <d v="2026-05-07T00:00:00"/>
    <d v="2026-05-07T00:00:00"/>
    <d v="2026-05-08T00:00:00"/>
    <d v="2026-05-08T00:00:00"/>
    <m/>
    <d v="2026-05-08T00:00:00"/>
    <n v="2"/>
    <d v="2026-05-12T00:00:00"/>
    <n v="3"/>
    <d v="2026-05-15T00:00:00"/>
    <d v="2026-05-15T00:00:00"/>
    <d v="2026-05-18T00:00:00"/>
    <d v="2026-05-18T00:00:00"/>
    <m/>
    <d v="2026-05-18T00:00:00"/>
    <d v="2026-05-18T00:00:00"/>
    <d v="2026-05-18T00:00:00"/>
    <d v="2026-05-19T00:00:00"/>
    <m/>
    <d v="2026-05-19T00:00:00"/>
    <n v="0"/>
    <d v="2026-05-19T00:00:00"/>
    <n v="0"/>
    <d v="2026-05-19T00:00:00"/>
    <d v="2026-05-21T00:00:00"/>
    <s v="Release 11"/>
    <e v="#VALUE!"/>
    <x v="0"/>
  </r>
  <r>
    <n v="18"/>
    <x v="2"/>
    <s v="Complete ASP"/>
    <s v="No"/>
    <n v="2"/>
    <d v="2026-04-24T00:00:00"/>
    <d v="2026-04-22T00:00:00"/>
    <s v="assets.aspx"/>
    <s v="Pod 3"/>
    <s v="Mizan"/>
    <d v="2026-04-23T00:00:00"/>
    <n v="3"/>
    <n v="0"/>
    <n v="3"/>
    <d v="2026-04-27T00:00:00"/>
    <d v="2026-04-27T00:00:00"/>
    <d v="2026-04-27T00:00:00"/>
    <m/>
    <s v="Dev completed and test case in creation"/>
    <n v="3"/>
    <d v="2026-04-30T00:00:00"/>
    <n v="1.5"/>
    <d v="2026-05-04T00:00:00"/>
    <d v="2026-05-04T00:00:00"/>
    <n v="3"/>
    <d v="2026-05-07T00:00:00"/>
    <d v="2026-05-07T00:00:00"/>
    <d v="2026-05-07T00:00:00"/>
    <d v="2026-05-08T00:00:00"/>
    <d v="2026-05-08T00:00:00"/>
    <m/>
    <d v="2026-05-08T00:00:00"/>
    <n v="2"/>
    <d v="2026-05-12T00:00:00"/>
    <n v="3"/>
    <d v="2026-05-15T00:00:00"/>
    <d v="2026-05-15T00:00:00"/>
    <d v="2026-05-18T00:00:00"/>
    <d v="2026-05-18T00:00:00"/>
    <m/>
    <d v="2026-05-18T00:00:00"/>
    <d v="2026-05-18T00:00:00"/>
    <d v="2026-05-18T00:00:00"/>
    <d v="2026-05-19T00:00:00"/>
    <m/>
    <d v="2026-05-19T00:00:00"/>
    <n v="0"/>
    <d v="2026-05-19T00:00:00"/>
    <n v="0"/>
    <d v="2026-05-19T00:00:00"/>
    <d v="2026-05-21T00:00:00"/>
    <s v="Release 11"/>
    <e v="#VALUE!"/>
    <x v="0"/>
  </r>
  <r>
    <n v="19"/>
    <x v="2"/>
    <s v="Complete ASP"/>
    <s v="No"/>
    <n v="2"/>
    <d v="2026-04-24T00:00:00"/>
    <d v="2026-04-22T00:00:00"/>
    <s v="assetwarrantlytypes.aspx"/>
    <s v="Pod 3"/>
    <s v="swarneem"/>
    <d v="2026-04-23T00:00:00"/>
    <n v="3"/>
    <n v="0"/>
    <n v="4"/>
    <d v="2026-04-27T00:00:00"/>
    <d v="2026-04-27T00:00:00"/>
    <d v="2026-04-27T00:00:00"/>
    <m/>
    <s v="Dev in Progress as swarneem working on addressbook bugs and raised PR, however ETA to raise PR is on "/>
    <n v="3"/>
    <d v="2026-04-30T00:00:00"/>
    <n v="1.5"/>
    <d v="2026-05-04T00:00:00"/>
    <d v="2026-05-04T00:00:00"/>
    <n v="3"/>
    <d v="2026-05-07T00:00:00"/>
    <d v="2026-05-07T00:00:00"/>
    <d v="2026-05-07T00:00:00"/>
    <d v="2026-05-08T00:00:00"/>
    <d v="2026-05-08T00:00:00"/>
    <n v="3"/>
    <d v="2026-05-13T00:00:00"/>
    <n v="2"/>
    <d v="2026-05-15T00:00:00"/>
    <n v="3"/>
    <d v="2026-05-20T00:00:00"/>
    <d v="2026-05-20T00:00:00"/>
    <d v="2026-05-21T00:00:00"/>
    <d v="2026-05-21T00:00:00"/>
    <n v="1"/>
    <d v="2026-05-22T00:00:00"/>
    <d v="2026-05-22T00:00:00"/>
    <d v="2026-05-22T00:00:00"/>
    <d v="2026-05-25T00:00:00"/>
    <n v="3"/>
    <d v="2026-05-29T00:00:00"/>
    <n v="0"/>
    <d v="2026-05-29T00:00:00"/>
    <n v="0"/>
    <d v="2026-05-29T00:00:00"/>
    <d v="2026-06-04T00:00:00"/>
    <s v="Release 12"/>
    <e v="#VALUE!"/>
    <x v="1"/>
  </r>
  <r>
    <n v="20"/>
    <x v="2"/>
    <s v="Complete ASP"/>
    <s v="No"/>
    <n v="2"/>
    <d v="2026-04-24T00:00:00"/>
    <d v="2026-04-22T00:00:00"/>
    <s v="assetLeases.aspx"/>
    <s v="Pod 3"/>
    <s v="Mizan"/>
    <d v="2026-04-28T00:00:00"/>
    <n v="3"/>
    <n v="0"/>
    <n v="5"/>
    <d v="2026-04-30T00:00:00"/>
    <d v="2026-04-30T00:00:00"/>
    <d v="2026-04-30T00:00:00"/>
    <m/>
    <s v="Dev in Progress as swarneem working on addressbook bugs and raised PR, however ETA to raise PR is on "/>
    <n v="3"/>
    <d v="2026-05-06T00:00:00"/>
    <n v="1.5"/>
    <d v="2026-05-07T00:00:00"/>
    <d v="2026-05-07T00:00:00"/>
    <n v="3"/>
    <d v="2026-05-12T00:00:00"/>
    <d v="2026-05-12T00:00:00"/>
    <d v="2026-05-12T00:00:00"/>
    <d v="2026-05-13T00:00:00"/>
    <d v="2026-05-13T00:00:00"/>
    <n v="3"/>
    <d v="2026-05-18T00:00:00"/>
    <n v="2"/>
    <d v="2026-05-20T00:00:00"/>
    <n v="3"/>
    <d v="2026-05-25T00:00:00"/>
    <d v="2026-05-25T00:00:00"/>
    <d v="2026-05-26T00:00:00"/>
    <d v="2026-05-26T00:00:00"/>
    <n v="1"/>
    <d v="2026-05-27T00:00:00"/>
    <d v="2026-05-27T00:00:00"/>
    <d v="2026-05-27T00:00:00"/>
    <d v="2026-05-29T00:00:00"/>
    <n v="3"/>
    <d v="2026-06-04T00:00:00"/>
    <n v="0"/>
    <d v="2026-06-04T00:00:00"/>
    <n v="0"/>
    <d v="2026-06-04T00:00:00"/>
    <d v="2026-06-04T00:00:00"/>
    <s v="Release 12"/>
    <e v="#VALUE!"/>
    <x v="1"/>
  </r>
  <r>
    <n v="21"/>
    <x v="2"/>
    <s v="Complete ASP"/>
    <s v="No"/>
    <n v="2"/>
    <d v="2026-04-24T00:00:00"/>
    <d v="2026-05-04T00:00:00"/>
    <s v="assetHistory.aspx"/>
    <s v="Pod 3"/>
    <s v="Mizan"/>
    <d v="2026-05-04T00:00:00"/>
    <n v="3"/>
    <n v="0"/>
    <n v="6"/>
    <d v="2026-05-06T00:00:00"/>
    <d v="2026-05-06T00:00:00"/>
    <d v="2026-05-06T00:00:00"/>
    <m/>
    <m/>
    <d v="2026-05-06T00:00:00"/>
    <n v="1.5"/>
    <d v="2026-05-07T00:00:00"/>
    <d v="2026-05-07T00:00:00"/>
    <n v="3"/>
    <d v="2026-05-12T00:00:00"/>
    <d v="2026-05-12T00:00:00"/>
    <d v="2026-05-12T00:00:00"/>
    <d v="2026-05-13T00:00:00"/>
    <d v="2026-05-13T00:00:00"/>
    <n v="3"/>
    <d v="2026-05-18T00:00:00"/>
    <n v="2"/>
    <d v="2026-05-20T00:00:00"/>
    <n v="3"/>
    <d v="2026-05-25T00:00:00"/>
    <d v="2026-05-25T00:00:00"/>
    <d v="2026-05-26T00:00:00"/>
    <d v="2026-05-26T00:00:00"/>
    <n v="1"/>
    <d v="2026-05-27T00:00:00"/>
    <d v="2026-05-27T00:00:00"/>
    <d v="2026-05-27T00:00:00"/>
    <d v="2026-05-29T00:00:00"/>
    <n v="3"/>
    <d v="2026-06-04T00:00:00"/>
    <n v="0"/>
    <d v="2026-06-04T00:00:00"/>
    <n v="0"/>
    <d v="2026-06-04T00:00:00"/>
    <d v="2026-06-04T00:00:00"/>
    <s v="Release 12"/>
    <e v="#N/A"/>
    <e v="#VALUE!"/>
    <x v="3"/>
  </r>
  <r>
    <n v="21"/>
    <x v="2"/>
    <s v="Complete ASP"/>
    <s v="No"/>
    <n v="2"/>
    <d v="2026-04-24T00:00:00"/>
    <d v="2026-05-05T00:00:00"/>
    <s v="assetVendorAddressContact.aspx"/>
    <s v="Pod 3"/>
    <s v="Mizan"/>
    <d v="2026-05-05T00:00:00"/>
    <n v="3"/>
    <n v="0"/>
    <n v="7"/>
    <d v="2026-05-08T00:00:00"/>
    <d v="2026-05-08T00:00:00"/>
    <d v="2026-05-08T00:00:00"/>
    <m/>
    <d v="2026-05-08T00:00:00"/>
    <n v="1.5"/>
    <d v="2026-05-11T00:00:00"/>
    <d v="2026-05-11T00:00:00"/>
    <n v="3"/>
    <d v="2026-05-14T00:00:00"/>
    <d v="2026-05-14T00:00:00"/>
    <d v="2026-05-14T00:00:00"/>
    <d v="2026-05-15T00:00:00"/>
    <d v="2026-05-15T00:00:00"/>
    <n v="3"/>
    <d v="2026-05-20T00:00:00"/>
    <n v="2"/>
    <d v="2026-05-22T00:00:00"/>
    <n v="3"/>
    <d v="2026-05-27T00:00:00"/>
    <d v="2026-05-27T00:00:00"/>
    <d v="2026-05-29T00:00:00"/>
    <d v="2026-05-29T00:00:00"/>
    <n v="1"/>
    <d v="2026-06-01T00:00:00"/>
    <d v="2026-06-01T00:00:00"/>
    <d v="2026-06-01T00:00:00"/>
    <d v="2026-06-03T00:00:00"/>
    <n v="3"/>
    <d v="2026-06-08T00:00:00"/>
    <n v="0"/>
    <d v="2026-06-08T00:00:00"/>
    <n v="0"/>
    <d v="2026-06-08T00:00:00"/>
    <d v="2026-06-18T00:00:00"/>
    <s v="Release 13"/>
    <e v="#N/A"/>
    <m/>
    <m/>
    <x v="3"/>
  </r>
  <r>
    <n v="21"/>
    <x v="2"/>
    <s v="Complete ASP"/>
    <s v="No"/>
    <n v="2"/>
    <d v="2026-04-24T00:00:00"/>
    <d v="2026-05-05T00:00:00"/>
    <s v="assetvendor.aspx"/>
    <s v="Pod 3"/>
    <s v="Mizan"/>
    <d v="2026-05-05T00:00:00"/>
    <n v="3"/>
    <n v="0"/>
    <n v="8"/>
    <d v="2026-05-08T00:00:00"/>
    <d v="2026-05-08T00:00:00"/>
    <d v="2026-05-08T00:00:00"/>
    <m/>
    <d v="2026-05-08T00:00:00"/>
    <n v="1.5"/>
    <d v="2026-05-11T00:00:00"/>
    <d v="2026-05-11T00:00:00"/>
    <n v="3"/>
    <d v="2026-05-14T00:00:00"/>
    <d v="2026-05-14T00:00:00"/>
    <d v="2026-05-14T00:00:00"/>
    <d v="2026-05-15T00:00:00"/>
    <d v="2026-05-15T00:00:00"/>
    <n v="3"/>
    <d v="2026-05-20T00:00:00"/>
    <n v="2"/>
    <d v="2026-05-22T00:00:00"/>
    <n v="3"/>
    <d v="2026-05-27T00:00:00"/>
    <d v="2026-05-27T00:00:00"/>
    <d v="2026-05-29T00:00:00"/>
    <d v="2026-05-29T00:00:00"/>
    <n v="1"/>
    <d v="2026-06-01T00:00:00"/>
    <d v="2026-06-01T00:00:00"/>
    <d v="2026-06-01T00:00:00"/>
    <d v="2026-06-03T00:00:00"/>
    <n v="3"/>
    <d v="2026-06-08T00:00:00"/>
    <n v="0"/>
    <d v="2026-06-08T00:00:00"/>
    <n v="0"/>
    <d v="2026-06-08T00:00:00"/>
    <d v="2026-06-18T00:00:00"/>
    <s v="Release 13"/>
    <e v="#N/A"/>
    <m/>
    <m/>
    <x v="3"/>
  </r>
  <r>
    <n v="20"/>
    <x v="3"/>
    <s v="Complete ASP"/>
    <s v="No"/>
    <n v="2"/>
    <d v="2026-05-05T00:00:00"/>
    <d v="2026-05-05T00:00:00"/>
    <s v="page_1"/>
    <s v="Pod 2"/>
    <s v="Pod 2_Member1"/>
    <d v="2026-05-07T00:00:00"/>
    <n v="3"/>
    <n v="0"/>
    <n v="1"/>
    <d v="2026-05-11T00:00:00"/>
    <d v="2026-05-11T00:00:00"/>
    <d v="2026-05-11T00:00:00"/>
    <m/>
    <m/>
    <n v="3"/>
    <d v="2026-05-14T00:00:00"/>
    <n v="1.5"/>
    <d v="2026-05-15T00:00:00"/>
    <d v="2026-05-15T00:00:00"/>
    <n v="3"/>
    <d v="2026-05-20T00:00:00"/>
    <d v="2026-05-20T00:00:00"/>
    <d v="2026-05-20T00:00:00"/>
    <d v="2026-05-21T00:00:00"/>
    <d v="2026-05-21T00:00:00"/>
    <m/>
    <d v="2026-05-21T00:00:00"/>
    <n v="2"/>
    <d v="2026-05-25T00:00:00"/>
    <n v="3"/>
    <d v="2026-05-29T00:00:00"/>
    <d v="2026-05-29T00:00:00"/>
    <d v="2026-06-01T00:00:00"/>
    <d v="2026-06-01T00:00:00"/>
    <m/>
    <d v="2026-06-01T00:00:00"/>
    <d v="2026-06-01T00:00:00"/>
    <d v="2026-06-01T00:00:00"/>
    <d v="2026-06-03T00:00:00"/>
    <m/>
    <d v="2026-06-03T00:00:00"/>
    <n v="0"/>
    <d v="2026-06-03T00:00:00"/>
    <n v="0"/>
    <d v="2026-06-03T00:00:00"/>
    <d v="2026-06-04T00:00:00"/>
    <s v="Release 12"/>
    <e v="#VALUE!"/>
    <x v="1"/>
  </r>
  <r>
    <n v="21"/>
    <x v="3"/>
    <s v="Complete ASP"/>
    <s v="No"/>
    <n v="2"/>
    <d v="2026-04-29T00:00:00"/>
    <d v="2026-04-29T00:00:00"/>
    <s v="page_2"/>
    <s v="Pod 2"/>
    <s v="Pod 2_Member2"/>
    <d v="2026-05-01T00:00:00"/>
    <n v="3"/>
    <n v="0"/>
    <n v="2"/>
    <d v="2026-05-06T00:00:00"/>
    <d v="2026-05-06T00:00:00"/>
    <d v="2026-05-06T00:00:00"/>
    <m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m/>
    <d v="2026-05-18T00:00:00"/>
    <n v="2"/>
    <d v="2026-05-20T00:00:00"/>
    <n v="3"/>
    <d v="2026-05-25T00:00:00"/>
    <d v="2026-05-25T00:00:00"/>
    <d v="2026-05-26T00:00:00"/>
    <d v="2026-05-26T00:00:00"/>
    <m/>
    <d v="2026-05-26T00:00:00"/>
    <d v="2026-05-26T00:00:00"/>
    <d v="2026-05-26T00:00:00"/>
    <d v="2026-05-27T00:00:00"/>
    <m/>
    <d v="2026-05-27T00:00:00"/>
    <n v="0"/>
    <d v="2026-05-27T00:00:00"/>
    <n v="0"/>
    <d v="2026-05-27T00:00:00"/>
    <d v="2026-06-04T00:00:00"/>
    <s v="Release 12"/>
    <e v="#VALUE!"/>
    <x v="1"/>
  </r>
  <r>
    <n v="22"/>
    <x v="3"/>
    <s v="Complete ASP"/>
    <s v="No"/>
    <n v="2"/>
    <d v="2026-04-29T00:00:00"/>
    <d v="2026-04-29T00:00:00"/>
    <s v="page_3"/>
    <s v="Pod 2"/>
    <s v="Pod 2_Member3"/>
    <d v="2026-05-01T00:00:00"/>
    <n v="3"/>
    <n v="0"/>
    <n v="3"/>
    <d v="2026-05-06T00:00:00"/>
    <d v="2026-05-06T00:00:00"/>
    <d v="2026-05-06T00:00:00"/>
    <m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m/>
    <d v="2026-05-18T00:00:00"/>
    <n v="2"/>
    <d v="2026-05-20T00:00:00"/>
    <n v="3"/>
    <d v="2026-05-25T00:00:00"/>
    <d v="2026-05-25T00:00:00"/>
    <d v="2026-05-26T00:00:00"/>
    <d v="2026-05-26T00:00:00"/>
    <m/>
    <d v="2026-05-26T00:00:00"/>
    <d v="2026-05-26T00:00:00"/>
    <d v="2026-05-26T00:00:00"/>
    <d v="2026-05-27T00:00:00"/>
    <m/>
    <d v="2026-05-27T00:00:00"/>
    <n v="0"/>
    <d v="2026-05-27T00:00:00"/>
    <n v="0"/>
    <d v="2026-05-27T00:00:00"/>
    <d v="2026-06-04T00:00:00"/>
    <s v="Release 12"/>
    <e v="#VALUE!"/>
    <x v="1"/>
  </r>
  <r>
    <n v="23"/>
    <x v="3"/>
    <s v="Complete ASP"/>
    <s v="No"/>
    <n v="2"/>
    <d v="2026-05-12T00:00:00"/>
    <d v="1900-01-01T00:00:00"/>
    <s v="page_4"/>
    <s v="Pod 2"/>
    <s v="Pod 2_Member1"/>
    <d v="2026-05-14T00:00:00"/>
    <n v="3"/>
    <n v="0"/>
    <n v="4"/>
    <d v="2026-05-18T00:00:00"/>
    <d v="2026-05-18T00:00:00"/>
    <d v="2026-05-18T00:00:00"/>
    <m/>
    <m/>
    <n v="3"/>
    <d v="2026-05-21T00:00:00"/>
    <n v="1.5"/>
    <d v="2026-05-22T00:00:00"/>
    <d v="2026-05-22T00:00:00"/>
    <n v="3"/>
    <d v="2026-05-27T00:00:00"/>
    <d v="2026-05-27T00:00:00"/>
    <d v="2026-05-27T00:00:00"/>
    <d v="2026-05-29T00:00:00"/>
    <d v="2026-05-29T00:00:00"/>
    <n v="3"/>
    <d v="2026-06-04T00:00:00"/>
    <n v="2"/>
    <d v="2026-06-08T00:00:00"/>
    <n v="3"/>
    <d v="2026-06-11T00:00:00"/>
    <d v="2026-06-11T00:00:00"/>
    <d v="2026-06-12T00:00:00"/>
    <d v="2026-06-12T00:00:00"/>
    <n v="1"/>
    <d v="2026-06-15T00:00:00"/>
    <d v="2026-06-15T00:00:00"/>
    <d v="2026-06-15T00:00:00"/>
    <d v="2026-06-16T00:00:00"/>
    <n v="3"/>
    <d v="2026-06-19T00:00:00"/>
    <n v="0"/>
    <d v="2026-06-19T00:00:00"/>
    <n v="0"/>
    <d v="2026-06-19T00:00:00"/>
    <d v="2026-07-02T00:00:00"/>
    <s v="Release 14"/>
    <e v="#VALUE!"/>
    <x v="4"/>
  </r>
  <r>
    <n v="24"/>
    <x v="4"/>
    <m/>
    <m/>
    <m/>
    <d v="2026-04-15T00:00:00"/>
    <d v="2026-05-04T00:00:00"/>
    <s v="content\hyperlink.aspx"/>
    <s v="Pod 3"/>
    <s v="Ramesh"/>
    <d v="2026-05-04T00:00:00"/>
    <n v="3"/>
    <n v="0"/>
    <n v="8802"/>
    <d v="2026-05-06T00:00:00"/>
    <d v="2026-05-06T00:00:00"/>
    <d v="2026-05-06T00:00:00"/>
    <m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m/>
    <d v="2026-05-18T00:00:00"/>
    <n v="2"/>
    <d v="2026-05-20T00:00:00"/>
    <n v="3"/>
    <d v="2026-05-25T00:00:00"/>
    <d v="2026-05-25T00:00:00"/>
    <d v="2026-05-26T00:00:00"/>
    <d v="2026-05-26T00:00:00"/>
    <m/>
    <d v="2026-05-26T00:00:00"/>
    <d v="2026-05-26T00:00:00"/>
    <d v="2026-05-26T00:00:00"/>
    <d v="2026-05-27T00:00:00"/>
    <m/>
    <d v="2026-05-27T00:00:00"/>
    <n v="0"/>
    <d v="2026-05-27T00:00:00"/>
    <n v="0"/>
    <d v="2026-05-27T00:00:00"/>
    <d v="2026-06-04T00:00:00"/>
    <s v="Release 12"/>
    <e v="#VALUE!"/>
    <x v="1"/>
  </r>
  <r>
    <n v="25"/>
    <x v="4"/>
    <m/>
    <m/>
    <m/>
    <d v="2026-04-15T00:00:00"/>
    <d v="2026-05-04T00:00:00"/>
    <s v="content\sources\default.aspx.cs"/>
    <s v="Pod 3"/>
    <s v="Amol"/>
    <d v="2026-05-04T00:00:00"/>
    <n v="3"/>
    <n v="0"/>
    <n v="8801"/>
    <d v="2026-05-06T00:00:00"/>
    <d v="2026-05-06T00:00:00"/>
    <d v="2026-05-06T00:00:00"/>
    <m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m/>
    <d v="2026-05-18T00:00:00"/>
    <n v="2"/>
    <d v="2026-05-20T00:00:00"/>
    <n v="3"/>
    <d v="2026-05-25T00:00:00"/>
    <d v="2026-05-25T00:00:00"/>
    <d v="2026-05-26T00:00:00"/>
    <d v="2026-05-26T00:00:00"/>
    <m/>
    <d v="2026-05-26T00:00:00"/>
    <d v="2026-05-26T00:00:00"/>
    <d v="2026-05-26T00:00:00"/>
    <d v="2026-05-27T00:00:00"/>
    <m/>
    <d v="2026-05-27T00:00:00"/>
    <n v="0"/>
    <d v="2026-05-27T00:00:00"/>
    <n v="0"/>
    <d v="2026-05-27T00:00:00"/>
    <d v="2026-06-04T00:00:00"/>
    <s v="Release 12"/>
    <e v="#VALUE!"/>
    <x v="1"/>
  </r>
  <r>
    <n v="26"/>
    <x v="4"/>
    <m/>
    <m/>
    <m/>
    <d v="2026-04-15T00:00:00"/>
    <m/>
    <s v="content\timeline.aspx.cs"/>
    <s v="Pod 3"/>
    <s v="Rizwana"/>
    <d v="2026-04-15T00:00:00"/>
    <n v="3"/>
    <n v="0"/>
    <n v="8817"/>
    <d v="2026-04-17T00:00:00"/>
    <d v="2026-04-17T00:00:00"/>
    <d v="2026-04-17T00:00:00"/>
    <m/>
    <s v="PR: 8817 raised on 5-May-26"/>
    <n v="3"/>
    <d v="2026-04-22T00:00:00"/>
    <n v="1.5"/>
    <d v="2026-04-23T00:00:00"/>
    <d v="2026-04-23T00:00:00"/>
    <n v="3"/>
    <d v="2026-04-28T00:00:00"/>
    <d v="2026-04-28T00:00:00"/>
    <d v="2026-04-28T00:00:00"/>
    <d v="2026-04-29T00:00:00"/>
    <d v="2026-04-29T00:00:00"/>
    <m/>
    <d v="2026-04-29T00:00:00"/>
    <n v="2"/>
    <d v="2026-05-04T00:00:00"/>
    <n v="3"/>
    <d v="2026-05-07T00:00:00"/>
    <d v="2026-05-07T00:00:00"/>
    <d v="2026-05-08T00:00:00"/>
    <d v="2026-05-08T00:00:00"/>
    <m/>
    <d v="2026-05-08T00:00:00"/>
    <d v="2026-05-08T00:00:00"/>
    <d v="2026-05-08T00:00:00"/>
    <d v="2026-05-11T00:00:00"/>
    <m/>
    <d v="2026-05-11T00:00:00"/>
    <n v="0"/>
    <d v="2026-05-11T00:00:00"/>
    <n v="0"/>
    <d v="2026-05-11T00:00:00"/>
    <d v="2026-05-21T00:00:00"/>
    <s v="Release 11"/>
    <e v="#VALUE!"/>
    <x v="0"/>
  </r>
  <r>
    <n v="27"/>
    <x v="4"/>
    <m/>
    <m/>
    <m/>
    <d v="2026-05-07T00:00:00"/>
    <d v="2026-05-04T00:00:00"/>
    <s v="content\captionedVideoItem.aspx.cs"/>
    <s v="Pod 3"/>
    <s v="Ramesh"/>
    <d v="2026-05-04T00:00:00"/>
    <n v="3"/>
    <n v="0"/>
    <n v="8804"/>
    <d v="2026-05-06T00:00:00"/>
    <d v="2026-05-06T00:00:00"/>
    <d v="2026-05-06T00:00:00"/>
    <m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n v="3"/>
    <d v="2026-05-21T00:00:00"/>
    <n v="2"/>
    <d v="2026-05-25T00:00:00"/>
    <n v="3"/>
    <d v="2026-05-29T00:00:00"/>
    <d v="2026-05-29T00:00:00"/>
    <d v="2026-06-01T00:00:00"/>
    <d v="2026-06-01T00:00:00"/>
    <n v="1"/>
    <d v="2026-06-03T00:00:00"/>
    <d v="2026-06-03T00:00:00"/>
    <d v="2026-06-03T00:00:00"/>
    <d v="2026-06-04T00:00:00"/>
    <n v="3"/>
    <d v="2026-06-09T00:00:00"/>
    <n v="0"/>
    <d v="2026-06-09T00:00:00"/>
    <n v="0"/>
    <d v="2026-06-09T00:00:00"/>
    <d v="2026-06-18T00:00:00"/>
    <s v="Release 13"/>
    <e v="#VALUE!"/>
    <x v="2"/>
  </r>
  <r>
    <m/>
    <x v="4"/>
    <m/>
    <m/>
    <m/>
    <m/>
    <m/>
    <s v="content\elmItemInteractive.aspx"/>
    <s v="Pod 3"/>
    <s v="Amol"/>
    <d v="2026-05-04T00:00:00"/>
    <n v="3"/>
    <n v="8804"/>
    <m/>
    <d v="2026-05-06T00:00:00"/>
    <d v="2026-05-06T00:00:00"/>
    <d v="2026-05-06T00:00:00"/>
    <m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n v="3"/>
    <d v="2026-05-21T00:00:00"/>
    <n v="2"/>
    <d v="2026-05-25T00:00:00"/>
    <n v="3"/>
    <d v="2026-05-29T00:00:00"/>
    <d v="2026-05-29T00:00:00"/>
    <d v="2026-06-01T00:00:00"/>
    <d v="2026-06-01T00:00:00"/>
    <n v="1"/>
    <d v="2026-06-03T00:00:00"/>
    <d v="2026-06-03T00:00:00"/>
    <d v="2026-06-03T00:00:00"/>
    <d v="2026-06-04T00:00:00"/>
    <n v="3"/>
    <d v="2026-06-09T00:00:00"/>
    <n v="0"/>
    <d v="2026-06-09T00:00:00"/>
    <n v="0"/>
    <d v="2026-06-09T00:00:00"/>
    <d v="2026-06-18T00:00:00"/>
    <s v="Release 13"/>
    <e v="#N/A"/>
    <x v="3"/>
  </r>
  <r>
    <m/>
    <x v="4"/>
    <m/>
    <m/>
    <m/>
    <m/>
    <m/>
    <s v="content/grammarTool.aspx"/>
    <s v="Pod 3"/>
    <s v="Rizwana"/>
    <d v="2026-05-04T00:00:00"/>
    <n v="3"/>
    <n v="8804"/>
    <m/>
    <d v="2060-02-19T00:00:00"/>
    <d v="2060-02-19T00:00:00"/>
    <d v="2060-02-19T00:00:00"/>
    <m/>
    <m/>
    <n v="3"/>
    <d v="2060-02-24T00:00:00"/>
    <n v="1.5"/>
    <d v="2060-02-25T00:00:00"/>
    <d v="2060-02-25T00:00:00"/>
    <n v="3"/>
    <d v="2060-03-01T00:00:00"/>
    <d v="2060-03-01T00:00:00"/>
    <d v="2060-03-01T00:00:00"/>
    <d v="2060-03-02T00:00:00"/>
    <d v="2060-03-02T00:00:00"/>
    <n v="3"/>
    <d v="2060-03-05T00:00:00"/>
    <n v="2"/>
    <d v="2060-03-09T00:00:00"/>
    <n v="3"/>
    <d v="2060-03-12T00:00:00"/>
    <d v="2060-03-12T00:00:00"/>
    <d v="2060-03-15T00:00:00"/>
    <d v="2060-03-15T00:00:00"/>
    <n v="1"/>
    <d v="2060-03-16T00:00:00"/>
    <d v="2060-03-16T00:00:00"/>
    <d v="2060-03-16T00:00:00"/>
    <d v="2060-03-17T00:00:00"/>
    <n v="3"/>
    <d v="2060-03-22T00:00:00"/>
    <n v="0"/>
    <d v="2060-03-22T00:00:00"/>
    <n v="0"/>
    <d v="2060-03-22T00:00:00"/>
    <d v="1899-12-30T00:00:00"/>
    <e v="#N/A"/>
    <e v="#N/A"/>
    <x v="3"/>
  </r>
  <r>
    <m/>
    <x v="4"/>
    <m/>
    <m/>
    <m/>
    <m/>
    <m/>
    <s v="content\sources\source.aspx.cs"/>
    <s v="Pod 3"/>
    <s v="Ramesh"/>
    <d v="2026-05-04T00:00:00"/>
    <n v="3"/>
    <n v="8804"/>
    <m/>
    <d v="2060-02-19T00:00:00"/>
    <d v="2060-02-19T00:00:00"/>
    <d v="2060-02-19T00:00:00"/>
    <m/>
    <m/>
    <n v="3"/>
    <d v="2060-02-24T00:00:00"/>
    <n v="1.5"/>
    <d v="2060-02-25T00:00:00"/>
    <d v="2060-02-25T00:00:00"/>
    <n v="3"/>
    <d v="2060-03-01T00:00:00"/>
    <d v="2060-03-01T00:00:00"/>
    <d v="2060-03-01T00:00:00"/>
    <d v="2060-03-02T00:00:00"/>
    <d v="2060-03-02T00:00:00"/>
    <n v="3"/>
    <d v="2060-03-05T00:00:00"/>
    <n v="2"/>
    <d v="2060-03-09T00:00:00"/>
    <n v="3"/>
    <d v="2060-03-12T00:00:00"/>
    <d v="2060-03-12T00:00:00"/>
    <d v="2060-03-15T00:00:00"/>
    <d v="2060-03-15T00:00:00"/>
    <n v="1"/>
    <d v="2060-03-16T00:00:00"/>
    <d v="2060-03-16T00:00:00"/>
    <d v="2060-03-16T00:00:00"/>
    <d v="2060-03-17T00:00:00"/>
    <n v="3"/>
    <d v="2060-03-22T00:00:00"/>
    <n v="0"/>
    <d v="2060-03-22T00:00:00"/>
    <n v="0"/>
    <d v="2060-03-22T00:00:00"/>
    <d v="1899-12-30T00:00:00"/>
    <e v="#N/A"/>
    <e v="#N/A"/>
    <x v="3"/>
  </r>
  <r>
    <m/>
    <x v="4"/>
    <m/>
    <m/>
    <m/>
    <m/>
    <m/>
    <s v="content\chrome\online\footer.aspx.cs"/>
    <s v="Pod 3"/>
    <s v="Amol"/>
    <d v="2026-05-04T00:00:00"/>
    <n v="3"/>
    <n v="8804"/>
    <m/>
    <d v="2060-02-19T00:00:00"/>
    <d v="2060-02-19T00:00:00"/>
    <d v="2060-02-19T00:00:00"/>
    <m/>
    <m/>
    <n v="3"/>
    <d v="2060-02-24T00:00:00"/>
    <n v="1.5"/>
    <d v="2060-02-25T00:00:00"/>
    <d v="2060-02-25T00:00:00"/>
    <n v="3"/>
    <d v="2060-03-01T00:00:00"/>
    <d v="2060-03-01T00:00:00"/>
    <d v="2060-03-01T00:00:00"/>
    <d v="2060-03-02T00:00:00"/>
    <d v="2060-03-02T00:00:00"/>
    <n v="3"/>
    <d v="2060-03-05T00:00:00"/>
    <n v="2"/>
    <d v="2060-03-09T00:00:00"/>
    <n v="3"/>
    <d v="2060-03-12T00:00:00"/>
    <d v="2060-03-12T00:00:00"/>
    <d v="2060-03-15T00:00:00"/>
    <d v="2060-03-15T00:00:00"/>
    <n v="1"/>
    <d v="2060-03-16T00:00:00"/>
    <d v="2060-03-16T00:00:00"/>
    <d v="2060-03-16T00:00:00"/>
    <d v="2060-03-17T00:00:00"/>
    <n v="3"/>
    <d v="2060-03-22T00:00:00"/>
    <n v="0"/>
    <d v="2060-03-22T00:00:00"/>
    <n v="0"/>
    <d v="2060-03-22T00:00:00"/>
    <d v="1899-12-30T00:00:00"/>
    <e v="#N/A"/>
    <e v="#N/A"/>
    <x v="3"/>
  </r>
  <r>
    <m/>
    <x v="4"/>
    <m/>
    <m/>
    <m/>
    <m/>
    <m/>
    <s v="content\chrome\printed\options.aspx.cs"/>
    <s v="Pod 3"/>
    <s v="Rizwana"/>
    <d v="2026-05-04T00:00:00"/>
    <n v="3"/>
    <n v="8804"/>
    <m/>
    <d v="2060-02-19T00:00:00"/>
    <d v="2060-02-19T00:00:00"/>
    <d v="2060-02-19T00:00:00"/>
    <m/>
    <m/>
    <n v="3"/>
    <d v="2060-02-24T00:00:00"/>
    <n v="1.5"/>
    <d v="2060-02-25T00:00:00"/>
    <d v="2060-02-25T00:00:00"/>
    <n v="3"/>
    <d v="2060-03-01T00:00:00"/>
    <d v="2060-03-01T00:00:00"/>
    <d v="2060-03-01T00:00:00"/>
    <d v="2060-03-02T00:00:00"/>
    <d v="2060-03-02T00:00:00"/>
    <n v="3"/>
    <d v="2060-03-05T00:00:00"/>
    <n v="2"/>
    <d v="2060-03-09T00:00:00"/>
    <n v="3"/>
    <d v="2060-03-12T00:00:00"/>
    <d v="2060-03-12T00:00:00"/>
    <d v="2060-03-15T00:00:00"/>
    <d v="2060-03-15T00:00:00"/>
    <n v="1"/>
    <d v="2060-03-16T00:00:00"/>
    <d v="2060-03-16T00:00:00"/>
    <d v="2060-03-16T00:00:00"/>
    <d v="2060-03-17T00:00:00"/>
    <n v="3"/>
    <d v="2060-03-22T00:00:00"/>
    <n v="0"/>
    <d v="2060-03-22T00:00:00"/>
    <n v="0"/>
    <d v="2060-03-22T00:00:00"/>
    <d v="1899-12-30T00:00:00"/>
    <e v="#N/A"/>
    <e v="#N/A"/>
    <x v="3"/>
  </r>
  <r>
    <n v="28"/>
    <x v="5"/>
    <s v="Complete ASP"/>
    <s v="No"/>
    <n v="2"/>
    <d v="2026-04-28T00:00:00"/>
    <d v="1900-01-01T00:00:00"/>
    <s v="page_1"/>
    <s v="Pod 1"/>
    <s v="Pod 1_Member3"/>
    <d v="2026-04-30T00:00:00"/>
    <n v="3"/>
    <n v="0"/>
    <n v="1"/>
    <d v="2026-05-05T00:00:00"/>
    <d v="2026-05-05T00:00:00"/>
    <d v="2026-05-05T00:00:00"/>
    <m/>
    <m/>
    <n v="3"/>
    <d v="2026-05-08T00:00:00"/>
    <n v="1.5"/>
    <d v="2026-05-11T00:00:00"/>
    <d v="2026-05-11T00:00:00"/>
    <n v="3"/>
    <d v="2026-05-14T00:00:00"/>
    <d v="2026-05-14T00:00:00"/>
    <d v="2026-05-14T00:00:00"/>
    <d v="2026-05-15T00:00:00"/>
    <d v="2026-05-15T00:00:00"/>
    <m/>
    <d v="2026-05-15T00:00:00"/>
    <n v="2"/>
    <d v="2026-05-19T00:00:00"/>
    <n v="3"/>
    <d v="2026-05-22T00:00:00"/>
    <d v="2026-05-22T00:00:00"/>
    <d v="2026-05-25T00:00:00"/>
    <d v="2026-05-25T00:00:00"/>
    <m/>
    <d v="2026-05-25T00:00:00"/>
    <d v="2026-05-25T00:00:00"/>
    <d v="2026-05-25T00:00:00"/>
    <d v="2026-05-26T00:00:00"/>
    <m/>
    <d v="2026-05-26T00:00:00"/>
    <n v="0"/>
    <d v="2026-05-26T00:00:00"/>
    <n v="0"/>
    <d v="2026-05-26T00:00:00"/>
    <d v="2026-06-04T00:00:00"/>
    <s v="Release 12"/>
    <e v="#VALUE!"/>
    <x v="1"/>
  </r>
  <r>
    <n v="29"/>
    <x v="5"/>
    <s v="Complete ASP"/>
    <s v="No"/>
    <n v="2"/>
    <d v="2026-05-08T00:00:00"/>
    <d v="2026-05-08T00:00:00"/>
    <s v="page_2"/>
    <s v="Pod 1"/>
    <s v="Pod 1_Member1"/>
    <d v="2026-05-12T00:00:00"/>
    <n v="3"/>
    <n v="0"/>
    <n v="2"/>
    <d v="2026-05-14T00:00:00"/>
    <d v="2026-05-14T00:00:00"/>
    <d v="2026-05-14T00:00:00"/>
    <m/>
    <m/>
    <n v="3"/>
    <d v="2026-05-19T00:00:00"/>
    <n v="1.5"/>
    <d v="2026-05-20T00:00:00"/>
    <d v="2026-05-20T00:00:00"/>
    <n v="3"/>
    <d v="2026-05-25T00:00:00"/>
    <d v="2026-05-25T00:00:00"/>
    <d v="2026-05-25T00:00:00"/>
    <d v="2026-05-26T00:00:00"/>
    <d v="2026-05-26T00:00:00"/>
    <m/>
    <d v="2026-05-26T00:00:00"/>
    <n v="2"/>
    <d v="2026-05-29T00:00:00"/>
    <n v="3"/>
    <d v="2026-06-04T00:00:00"/>
    <d v="2026-06-04T00:00:00"/>
    <d v="2026-06-05T00:00:00"/>
    <d v="2026-06-05T00:00:00"/>
    <m/>
    <d v="2026-06-05T00:00:00"/>
    <d v="2026-06-05T00:00:00"/>
    <d v="2026-06-05T00:00:00"/>
    <d v="2026-06-08T00:00:00"/>
    <m/>
    <d v="2026-06-08T00:00:00"/>
    <n v="0"/>
    <d v="2026-06-08T00:00:00"/>
    <n v="0"/>
    <d v="2026-06-08T00:00:00"/>
    <d v="2026-06-18T00:00:00"/>
    <s v="Release 13"/>
    <e v="#VALUE!"/>
    <x v="2"/>
  </r>
  <r>
    <n v="30"/>
    <x v="5"/>
    <s v="Complete ASP"/>
    <s v="No"/>
    <n v="2"/>
    <d v="2026-04-28T00:00:00"/>
    <d v="1900-01-01T00:00:00"/>
    <s v="page_3"/>
    <s v="Pod 1"/>
    <s v="Pod 1_Member2"/>
    <d v="2026-04-30T00:00:00"/>
    <n v="3"/>
    <n v="0"/>
    <n v="3"/>
    <d v="2026-05-05T00:00:00"/>
    <d v="2026-05-05T00:00:00"/>
    <d v="2026-05-05T00:00:00"/>
    <m/>
    <m/>
    <n v="3"/>
    <d v="2026-05-08T00:00:00"/>
    <n v="1.5"/>
    <d v="2026-05-11T00:00:00"/>
    <d v="2026-05-11T00:00:00"/>
    <n v="3"/>
    <d v="2026-05-14T00:00:00"/>
    <d v="2026-05-14T00:00:00"/>
    <d v="2026-05-14T00:00:00"/>
    <d v="2026-05-15T00:00:00"/>
    <d v="2026-05-15T00:00:00"/>
    <m/>
    <d v="2026-05-15T00:00:00"/>
    <n v="2"/>
    <d v="2026-05-19T00:00:00"/>
    <n v="3"/>
    <d v="2026-05-22T00:00:00"/>
    <d v="2026-05-22T00:00:00"/>
    <d v="2026-05-25T00:00:00"/>
    <d v="2026-05-25T00:00:00"/>
    <m/>
    <d v="2026-05-25T00:00:00"/>
    <d v="2026-05-25T00:00:00"/>
    <d v="2026-05-25T00:00:00"/>
    <d v="2026-05-26T00:00:00"/>
    <m/>
    <d v="2026-05-26T00:00:00"/>
    <n v="0"/>
    <d v="2026-05-26T00:00:00"/>
    <n v="0"/>
    <d v="2026-05-26T00:00:00"/>
    <d v="2026-06-04T00:00:00"/>
    <s v="Release 12"/>
    <e v="#VALUE!"/>
    <x v="1"/>
  </r>
  <r>
    <n v="31"/>
    <x v="5"/>
    <s v="Complete ASP"/>
    <s v="No"/>
    <n v="2"/>
    <d v="2026-05-06T00:00:00"/>
    <d v="1900-01-01T00:00:00"/>
    <s v="page_4"/>
    <s v="Pod 1"/>
    <s v="Pod 1_Member3"/>
    <d v="2026-05-08T00:00:00"/>
    <n v="3"/>
    <n v="0"/>
    <n v="4"/>
    <d v="2026-05-12T00:00:00"/>
    <d v="2026-05-12T00:00:00"/>
    <d v="2026-05-12T00:00:00"/>
    <m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32"/>
    <x v="5"/>
    <s v="Complete ASP"/>
    <s v="No"/>
    <n v="2"/>
    <d v="2026-05-15T00:00:00"/>
    <d v="2026-05-15T00:00:00"/>
    <s v="page_5"/>
    <s v="Pod 1"/>
    <s v="Pod 1_Member1"/>
    <d v="2026-05-19T00:00:00"/>
    <n v="3"/>
    <n v="0"/>
    <n v="5"/>
    <d v="2026-05-21T00:00:00"/>
    <d v="2026-05-21T00:00:00"/>
    <d v="2026-05-21T00:00:00"/>
    <m/>
    <m/>
    <n v="3"/>
    <d v="2026-05-26T00:00:00"/>
    <n v="1.5"/>
    <d v="2026-05-27T00:00:00"/>
    <d v="2026-05-27T00:00:00"/>
    <n v="3"/>
    <d v="2026-06-03T00:00:00"/>
    <d v="2026-06-03T00:00:00"/>
    <d v="2026-06-03T00:00:00"/>
    <d v="2026-06-04T00:00:00"/>
    <d v="2026-06-04T00:00:00"/>
    <m/>
    <d v="2026-06-04T00:00:00"/>
    <n v="2"/>
    <d v="2026-06-08T00:00:00"/>
    <n v="3"/>
    <d v="2026-06-11T00:00:00"/>
    <d v="2026-06-11T00:00:00"/>
    <d v="2026-06-12T00:00:00"/>
    <d v="2026-06-12T00:00:00"/>
    <m/>
    <d v="2026-06-12T00:00:00"/>
    <d v="2026-06-12T00:00:00"/>
    <d v="2026-06-12T00:00:00"/>
    <d v="2026-06-15T00:00:00"/>
    <m/>
    <d v="2026-06-15T00:00:00"/>
    <n v="0"/>
    <d v="2026-06-15T00:00:00"/>
    <n v="0"/>
    <d v="2026-06-15T00:00:00"/>
    <d v="2026-06-18T00:00:00"/>
    <s v="Release 13"/>
    <e v="#VALUE!"/>
    <x v="2"/>
  </r>
  <r>
    <n v="33"/>
    <x v="5"/>
    <s v="Complete ASP"/>
    <s v="No"/>
    <n v="2"/>
    <d v="2026-05-06T00:00:00"/>
    <d v="1900-01-01T00:00:00"/>
    <s v="page_6"/>
    <s v="Pod 1"/>
    <s v="Pod 1_Member2"/>
    <d v="2026-05-08T00:00:00"/>
    <n v="3"/>
    <n v="0"/>
    <n v="6"/>
    <d v="2026-05-12T00:00:00"/>
    <d v="2026-05-12T00:00:00"/>
    <d v="2026-05-12T00:00:00"/>
    <m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34"/>
    <x v="5"/>
    <s v="Complete ASP"/>
    <s v="No"/>
    <n v="2"/>
    <d v="2026-05-13T00:00:00"/>
    <d v="1900-01-01T00:00:00"/>
    <s v="page_7"/>
    <s v="Pod 1"/>
    <s v="Pod 1_Member3"/>
    <d v="2026-05-15T00:00:00"/>
    <n v="3"/>
    <n v="0"/>
    <n v="7"/>
    <d v="2026-05-19T00:00:00"/>
    <d v="2026-05-19T00:00:00"/>
    <d v="2026-05-19T00:00:00"/>
    <m/>
    <m/>
    <n v="3"/>
    <d v="2026-05-22T00:00:00"/>
    <n v="1.5"/>
    <d v="2026-05-25T00:00:00"/>
    <d v="2026-05-25T00:00:00"/>
    <n v="3"/>
    <d v="2026-05-29T00:00:00"/>
    <d v="2026-05-29T00:00:00"/>
    <d v="2026-05-29T00:00:00"/>
    <d v="2026-06-01T00:00:00"/>
    <d v="2026-06-01T00:00:00"/>
    <m/>
    <d v="2026-06-01T00:00:00"/>
    <n v="2"/>
    <d v="2026-06-04T00:00:00"/>
    <n v="3"/>
    <d v="2026-06-09T00:00:00"/>
    <d v="2026-06-09T00:00:00"/>
    <d v="2026-06-10T00:00:00"/>
    <d v="2026-06-10T00:00:00"/>
    <m/>
    <d v="2026-06-10T00:00:00"/>
    <d v="2026-06-10T00:00:00"/>
    <d v="2026-06-10T00:00:00"/>
    <d v="2026-06-11T00:00:00"/>
    <m/>
    <d v="2026-06-11T00:00:00"/>
    <n v="0"/>
    <d v="2026-06-11T00:00:00"/>
    <n v="0"/>
    <d v="2026-06-11T00:00:00"/>
    <d v="2026-06-18T00:00:00"/>
    <s v="Release 13"/>
    <e v="#VALUE!"/>
    <x v="2"/>
  </r>
  <r>
    <n v="35"/>
    <x v="5"/>
    <s v="Complete ASP"/>
    <s v="No"/>
    <n v="2"/>
    <d v="2026-05-22T00:00:00"/>
    <d v="2026-05-22T00:00:00"/>
    <s v="page_8"/>
    <s v="Pod 1"/>
    <s v="Pod 1_Member1"/>
    <d v="2026-05-26T00:00:00"/>
    <n v="3"/>
    <n v="0"/>
    <n v="8"/>
    <d v="2026-05-29T00:00:00"/>
    <d v="2026-05-29T00:00:00"/>
    <d v="2026-05-29T00:00:00"/>
    <m/>
    <m/>
    <n v="3"/>
    <d v="2026-06-04T00:00:00"/>
    <n v="1.5"/>
    <d v="2026-06-05T00:00:00"/>
    <d v="2026-06-05T00:00:00"/>
    <n v="3"/>
    <d v="2026-06-10T00:00:00"/>
    <d v="2026-06-10T00:00:00"/>
    <d v="2026-06-10T00:00:00"/>
    <d v="2026-06-11T00:00:00"/>
    <d v="2026-06-11T00:00:00"/>
    <n v="3"/>
    <d v="2026-06-16T00:00:00"/>
    <n v="2"/>
    <d v="2026-06-18T00:00:00"/>
    <n v="3"/>
    <d v="2026-06-23T00:00:00"/>
    <d v="2026-06-23T00:00:00"/>
    <d v="2026-06-24T00:00:00"/>
    <d v="2026-06-24T00:00:00"/>
    <n v="1"/>
    <d v="2026-06-25T00:00:00"/>
    <d v="2026-06-25T00:00:00"/>
    <d v="2026-06-25T00:00:00"/>
    <d v="2026-06-29T00:00:00"/>
    <n v="3"/>
    <d v="2026-07-02T00:00:00"/>
    <n v="0"/>
    <d v="2026-07-02T00:00:00"/>
    <n v="0"/>
    <d v="2026-07-02T00:00:00"/>
    <d v="2026-07-02T00:00:00"/>
    <s v="Release 14"/>
    <e v="#VALUE!"/>
    <x v="4"/>
  </r>
  <r>
    <n v="36"/>
    <x v="6"/>
    <s v="Complete ASP"/>
    <s v="Yes"/>
    <n v="0"/>
    <d v="2026-05-18T00:00:00"/>
    <d v="2026-05-18T00:00:00"/>
    <s v="page_1"/>
    <s v="Pod 1"/>
    <s v="Pod 1_Member1"/>
    <d v="2026-05-18T00:00:00"/>
    <n v="3"/>
    <n v="0"/>
    <n v="1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m/>
    <d v="2026-06-03T00:00:00"/>
    <n v="2"/>
    <d v="2026-06-05T00:00:00"/>
    <n v="3"/>
    <d v="2026-06-10T00:00:00"/>
    <d v="2026-06-10T00:00:00"/>
    <d v="2026-06-11T00:00:00"/>
    <d v="2026-06-11T00:00:00"/>
    <m/>
    <d v="2026-06-11T00:00:00"/>
    <d v="2026-06-11T00:00:00"/>
    <d v="2026-06-11T00:00:00"/>
    <d v="2026-06-12T00:00:00"/>
    <m/>
    <d v="2026-06-12T00:00:00"/>
    <n v="0"/>
    <d v="2026-06-12T00:00:00"/>
    <n v="0"/>
    <d v="2026-06-12T00:00:00"/>
    <d v="2026-06-18T00:00:00"/>
    <s v="Release 13"/>
    <e v="#VALUE!"/>
    <x v="2"/>
  </r>
  <r>
    <n v="37"/>
    <x v="6"/>
    <s v="Complete ASP"/>
    <s v="Yes"/>
    <n v="0"/>
    <d v="2026-05-08T00:00:00"/>
    <d v="2026-05-08T00:00:00"/>
    <s v="page_2"/>
    <s v="Pod 1"/>
    <s v="Pod 1_Member2"/>
    <d v="2026-05-08T00:00:00"/>
    <n v="3"/>
    <n v="0"/>
    <n v="2"/>
    <d v="2026-05-12T00:00:00"/>
    <d v="2026-05-12T00:00:00"/>
    <d v="2026-05-12T00:00:00"/>
    <m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38"/>
    <x v="6"/>
    <s v="Complete ASP"/>
    <s v="Yes"/>
    <n v="0"/>
    <d v="2026-05-05T00:00:00"/>
    <d v="2026-05-05T00:00:00"/>
    <s v="page_3"/>
    <s v="Pod 1"/>
    <s v="Pod 1_Member3"/>
    <d v="2026-05-05T00:00:00"/>
    <n v="3"/>
    <n v="0"/>
    <n v="3"/>
    <d v="2026-05-07T00:00:00"/>
    <d v="2026-05-07T00:00:00"/>
    <d v="2026-05-07T00:00:00"/>
    <m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m/>
    <d v="2026-05-19T00:00:00"/>
    <n v="2"/>
    <d v="2026-05-21T00:00:00"/>
    <n v="3"/>
    <d v="2026-05-26T00:00:00"/>
    <d v="2026-05-26T00:00:00"/>
    <d v="2026-05-27T00:00:00"/>
    <d v="2026-05-27T00:00:00"/>
    <m/>
    <d v="2026-05-27T00:00:00"/>
    <d v="2026-05-27T00:00:00"/>
    <d v="2026-05-27T00:00:00"/>
    <d v="2026-05-29T00:00:00"/>
    <m/>
    <d v="2026-05-29T00:00:00"/>
    <n v="0"/>
    <d v="2026-05-29T00:00:00"/>
    <n v="0"/>
    <d v="2026-05-29T00:00:00"/>
    <d v="2026-06-04T00:00:00"/>
    <s v="Release 12"/>
    <e v="#VALUE!"/>
    <x v="1"/>
  </r>
  <r>
    <n v="39"/>
    <x v="6"/>
    <s v="Complete ASP"/>
    <s v="Yes"/>
    <n v="0"/>
    <d v="2026-05-21T00:00:00"/>
    <d v="2026-05-21T00:00:00"/>
    <s v="page_4"/>
    <s v="Pod 1"/>
    <s v="Pod 1_Member1"/>
    <d v="2026-05-21T00:00:00"/>
    <n v="3"/>
    <n v="0"/>
    <n v="4"/>
    <d v="2026-05-25T00:00:00"/>
    <d v="2026-05-25T00:00:00"/>
    <d v="2026-05-25T00:00:00"/>
    <m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m/>
    <d v="2026-06-08T00:00:00"/>
    <n v="2"/>
    <d v="2026-06-10T00:00:00"/>
    <n v="3"/>
    <d v="2026-06-15T00:00:00"/>
    <d v="2026-06-15T00:00:00"/>
    <d v="2026-06-16T00:00:00"/>
    <d v="2026-06-16T00:00:00"/>
    <m/>
    <d v="2026-06-16T00:00:00"/>
    <d v="2026-06-16T00:00:00"/>
    <d v="2026-06-16T00:00:00"/>
    <d v="2026-06-17T00:00:00"/>
    <m/>
    <d v="2026-06-17T00:00:00"/>
    <n v="0"/>
    <d v="2026-06-17T00:00:00"/>
    <n v="0"/>
    <d v="2026-06-17T00:00:00"/>
    <d v="2026-06-18T00:00:00"/>
    <s v="Release 13"/>
    <e v="#VALUE!"/>
    <x v="2"/>
  </r>
  <r>
    <n v="40"/>
    <x v="6"/>
    <s v="Complete ASP"/>
    <s v="Yes"/>
    <n v="0"/>
    <d v="2026-05-13T00:00:00"/>
    <d v="2026-05-13T00:00:00"/>
    <s v="page_5"/>
    <s v="Pod 1"/>
    <s v="Pod 1_Member2"/>
    <d v="2026-05-13T00:00:00"/>
    <n v="3"/>
    <n v="0"/>
    <n v="5"/>
    <d v="2026-05-15T00:00:00"/>
    <d v="2026-05-15T00:00:00"/>
    <d v="2026-05-15T00:00:00"/>
    <m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m/>
    <d v="2026-05-27T00:00:00"/>
    <n v="2"/>
    <d v="2026-06-01T00:00:00"/>
    <n v="3"/>
    <d v="2026-06-05T00:00:00"/>
    <d v="2026-06-05T00:00:00"/>
    <d v="2026-06-08T00:00:00"/>
    <d v="2026-06-08T00:00:00"/>
    <m/>
    <d v="2026-06-08T00:00:00"/>
    <d v="2026-06-08T00:00:00"/>
    <d v="2026-06-08T00:00:00"/>
    <d v="2026-06-09T00:00:00"/>
    <m/>
    <d v="2026-06-09T00:00:00"/>
    <n v="0"/>
    <d v="2026-06-09T00:00:00"/>
    <n v="0"/>
    <d v="2026-06-09T00:00:00"/>
    <d v="2026-06-18T00:00:00"/>
    <s v="Release 13"/>
    <e v="#VALUE!"/>
    <x v="2"/>
  </r>
  <r>
    <n v="41"/>
    <x v="6"/>
    <s v="Complete ASP"/>
    <s v="Yes"/>
    <n v="0"/>
    <d v="2026-05-08T00:00:00"/>
    <d v="2026-05-08T00:00:00"/>
    <s v="page_6"/>
    <s v="Pod 1"/>
    <s v="Pod 1_Member3"/>
    <d v="2026-05-08T00:00:00"/>
    <n v="3"/>
    <n v="0"/>
    <n v="6"/>
    <d v="2026-05-12T00:00:00"/>
    <d v="2026-05-12T00:00:00"/>
    <d v="2026-05-12T00:00:00"/>
    <m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42"/>
    <x v="6"/>
    <s v="Complete ASP"/>
    <s v="Yes"/>
    <n v="0"/>
    <d v="2026-05-26T00:00:00"/>
    <d v="2026-05-26T00:00:00"/>
    <s v="page_7"/>
    <s v="Pod 1"/>
    <s v="Pod 1_Member1"/>
    <d v="2026-05-26T00:00:00"/>
    <n v="3"/>
    <n v="0"/>
    <n v="7"/>
    <d v="2026-05-29T00:00:00"/>
    <d v="2026-05-29T00:00:00"/>
    <d v="2026-05-29T00:00:00"/>
    <m/>
    <m/>
    <n v="3"/>
    <d v="2026-06-04T00:00:00"/>
    <n v="1.5"/>
    <d v="2026-06-05T00:00:00"/>
    <d v="2026-06-05T00:00:00"/>
    <n v="3"/>
    <d v="2026-06-10T00:00:00"/>
    <d v="2026-06-10T00:00:00"/>
    <d v="2026-06-10T00:00:00"/>
    <d v="2026-06-11T00:00:00"/>
    <d v="2026-06-11T00:00:00"/>
    <m/>
    <d v="2026-06-11T00:00:00"/>
    <n v="2"/>
    <d v="2026-06-15T00:00:00"/>
    <n v="3"/>
    <d v="2026-06-18T00:00:00"/>
    <d v="2026-06-18T00:00:00"/>
    <d v="2026-06-19T00:00:00"/>
    <d v="2026-06-19T00:00:00"/>
    <m/>
    <d v="2026-06-19T00:00:00"/>
    <d v="2026-06-19T00:00:00"/>
    <d v="2026-06-19T00:00:00"/>
    <d v="2026-06-22T00:00:00"/>
    <m/>
    <d v="2026-06-22T00:00:00"/>
    <n v="0"/>
    <d v="2026-06-22T00:00:00"/>
    <n v="0"/>
    <d v="2026-06-22T00:00:00"/>
    <d v="2026-07-02T00:00:00"/>
    <s v="Release 14"/>
    <e v="#VALUE!"/>
    <x v="4"/>
  </r>
  <r>
    <n v="43"/>
    <x v="6"/>
    <s v="Complete ASP"/>
    <s v="Yes"/>
    <n v="0"/>
    <d v="2026-05-18T00:00:00"/>
    <d v="2026-05-18T00:00:00"/>
    <s v="page_8"/>
    <s v="Pod 1"/>
    <s v="Pod 1_Member2"/>
    <d v="2026-05-18T00:00:00"/>
    <n v="3"/>
    <n v="0"/>
    <n v="8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n v="3"/>
    <d v="2026-06-08T00:00:00"/>
    <n v="2"/>
    <d v="2026-06-10T00:00:00"/>
    <n v="3"/>
    <d v="2026-06-15T00:00:00"/>
    <d v="2026-06-15T00:00:00"/>
    <d v="2026-06-16T00:00:00"/>
    <d v="2026-06-16T00:00:00"/>
    <n v="1"/>
    <d v="2026-06-17T00:00:00"/>
    <d v="2026-06-17T00:00:00"/>
    <d v="2026-06-17T00:00:00"/>
    <d v="2026-06-18T00:00:00"/>
    <n v="3"/>
    <d v="2026-06-23T00:00:00"/>
    <n v="0"/>
    <d v="2026-06-23T00:00:00"/>
    <n v="0"/>
    <d v="2026-06-23T00:00:00"/>
    <d v="2026-07-02T00:00:00"/>
    <s v="Release 14"/>
    <e v="#VALUE!"/>
    <x v="4"/>
  </r>
  <r>
    <n v="44"/>
    <x v="7"/>
    <s v="Complete ASP"/>
    <s v="Yes"/>
    <n v="0"/>
    <d v="2026-05-13T00:00:00"/>
    <d v="2026-05-13T00:00:00"/>
    <s v="page_3"/>
    <s v="Pod 2"/>
    <s v="Pod 2_Member1"/>
    <d v="2026-05-13T00:00:00"/>
    <n v="3"/>
    <n v="0"/>
    <n v="1"/>
    <d v="2026-05-15T00:00:00"/>
    <d v="2026-05-15T00:00:00"/>
    <d v="2026-05-15T00:00:00"/>
    <m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n v="3"/>
    <d v="2026-06-03T00:00:00"/>
    <n v="2"/>
    <d v="2026-06-05T00:00:00"/>
    <n v="3"/>
    <d v="2026-06-10T00:00:00"/>
    <d v="2026-06-10T00:00:00"/>
    <d v="2026-06-11T00:00:00"/>
    <d v="2026-06-11T00:00:00"/>
    <n v="1"/>
    <d v="2026-06-12T00:00:00"/>
    <d v="2026-06-12T00:00:00"/>
    <d v="2026-06-12T00:00:00"/>
    <d v="2026-06-15T00:00:00"/>
    <n v="3"/>
    <d v="2026-06-18T00:00:00"/>
    <n v="0"/>
    <d v="2026-06-18T00:00:00"/>
    <n v="0"/>
    <d v="2026-06-18T00:00:00"/>
    <d v="2026-06-18T00:00:00"/>
    <s v="Release 13"/>
    <e v="#VALUE!"/>
    <x v="2"/>
  </r>
  <r>
    <n v="45"/>
    <x v="7"/>
    <s v="Complete ASP"/>
    <s v="Yes"/>
    <n v="0"/>
    <d v="2026-05-05T00:00:00"/>
    <d v="2026-05-05T00:00:00"/>
    <s v="page_4"/>
    <s v="Pod 2"/>
    <s v="Pod 2_Member2"/>
    <d v="2026-05-05T00:00:00"/>
    <n v="3"/>
    <n v="0"/>
    <n v="2"/>
    <d v="2026-05-07T00:00:00"/>
    <d v="2026-05-07T00:00:00"/>
    <d v="2026-05-07T00:00:00"/>
    <m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n v="3"/>
    <d v="2026-05-22T00:00:00"/>
    <n v="2"/>
    <d v="2026-05-26T00:00:00"/>
    <n v="3"/>
    <d v="2026-06-01T00:00:00"/>
    <d v="2026-06-01T00:00:00"/>
    <d v="2026-06-03T00:00:00"/>
    <d v="2026-06-03T00:00:00"/>
    <n v="1"/>
    <d v="2026-06-04T00:00:00"/>
    <d v="2026-06-04T00:00:00"/>
    <d v="2026-06-04T00:00:00"/>
    <d v="2026-06-05T00:00:00"/>
    <n v="3"/>
    <d v="2026-06-10T00:00:00"/>
    <n v="1"/>
    <d v="2026-06-11T00:00:00"/>
    <n v="3"/>
    <d v="2026-06-16T00:00:00"/>
    <d v="2026-06-18T00:00:00"/>
    <s v="Release 13"/>
    <e v="#VALUE!"/>
    <x v="2"/>
  </r>
  <r>
    <n v="46"/>
    <x v="8"/>
    <s v="Complete ASP"/>
    <s v="No"/>
    <n v="2"/>
    <d v="2026-04-20T00:00:00"/>
    <d v="2026-04-23T00:00:00"/>
    <s v="home\pages\enrollment.aspx.cs"/>
    <s v="Pod 1"/>
    <s v="Amol"/>
    <d v="2026-04-22T00:00:00"/>
    <n v="3"/>
    <n v="0"/>
    <n v="8787"/>
    <d v="2026-04-24T00:00:00"/>
    <d v="2026-04-24T00:00:00"/>
    <d v="2026-04-24T00:00:00"/>
    <m/>
    <s v="Clarifications still pending with pearson, however Dev is in progress"/>
    <n v="3"/>
    <d v="2026-04-29T00:00:00"/>
    <n v="1.5"/>
    <d v="2026-04-30T00:00:00"/>
    <d v="2026-04-30T00:00:00"/>
    <n v="3"/>
    <d v="2026-05-06T00:00:00"/>
    <d v="2026-05-06T00:00:00"/>
    <d v="2026-05-06T00:00:00"/>
    <d v="2026-05-07T00:00:00"/>
    <d v="2026-05-07T00:00:00"/>
    <m/>
    <d v="2026-05-07T00:00:00"/>
    <n v="2"/>
    <d v="2026-05-11T00:00:00"/>
    <n v="3"/>
    <d v="2026-05-14T00:00:00"/>
    <d v="2026-05-14T00:00:00"/>
    <d v="2026-05-15T00:00:00"/>
    <d v="2026-05-15T00:00:00"/>
    <m/>
    <d v="2026-05-15T00:00:00"/>
    <d v="2026-05-15T00:00:00"/>
    <d v="2026-05-15T00:00:00"/>
    <d v="2026-05-18T00:00:00"/>
    <m/>
    <d v="2026-05-18T00:00:00"/>
    <n v="0"/>
    <d v="2026-05-18T00:00:00"/>
    <n v="0"/>
    <d v="2026-05-18T00:00:00"/>
    <d v="2026-05-21T00:00:00"/>
    <s v="Release 11"/>
    <e v="#VALUE!"/>
    <x v="0"/>
  </r>
  <r>
    <n v="47"/>
    <x v="8"/>
    <s v="Complete ASP"/>
    <s v="No"/>
    <n v="2"/>
    <d v="2026-05-07T00:00:00"/>
    <d v="1900-01-01T00:00:00"/>
    <s v="page_2"/>
    <s v="Pod 3"/>
    <s v="Pod 3_Member1"/>
    <d v="2026-05-11T00:00:00"/>
    <n v="3"/>
    <n v="0"/>
    <n v="2"/>
    <d v="2026-05-13T00:00:00"/>
    <d v="2026-05-13T00:00:00"/>
    <d v="2026-05-13T00:00:00"/>
    <m/>
    <m/>
    <n v="3"/>
    <d v="2026-05-18T00:00:00"/>
    <n v="1.5"/>
    <d v="2026-05-19T00:00:00"/>
    <d v="2026-05-19T00:00:00"/>
    <n v="3"/>
    <d v="2026-05-22T00:00:00"/>
    <d v="2026-05-22T00:00:00"/>
    <d v="2026-05-22T00:00:00"/>
    <d v="2026-05-25T00:00:00"/>
    <d v="2026-05-25T00:00:00"/>
    <m/>
    <d v="2026-05-25T00:00:00"/>
    <n v="2"/>
    <d v="2026-05-27T00:00:00"/>
    <n v="3"/>
    <d v="2026-06-03T00:00:00"/>
    <d v="2026-06-03T00:00:00"/>
    <d v="2026-06-04T00:00:00"/>
    <d v="2026-06-04T00:00:00"/>
    <m/>
    <d v="2026-06-04T00:00:00"/>
    <d v="2026-06-04T00:00:00"/>
    <d v="2026-06-04T00:00:00"/>
    <d v="2026-06-05T00:00:00"/>
    <m/>
    <d v="2026-06-05T00:00:00"/>
    <n v="0"/>
    <d v="2026-06-05T00:00:00"/>
    <n v="0"/>
    <d v="2026-06-05T00:00:00"/>
    <d v="2026-06-18T00:00:00"/>
    <s v="Release 13"/>
    <e v="#VALUE!"/>
    <x v="2"/>
  </r>
  <r>
    <n v="48"/>
    <x v="8"/>
    <s v="Complete ASP"/>
    <s v="No"/>
    <n v="2"/>
    <d v="2026-05-07T00:00:00"/>
    <d v="2026-04-23T00:00:00"/>
    <s v="home/pages/overdueLessons.aspx"/>
    <s v="Pod 1"/>
    <s v="Rizwana"/>
    <d v="2026-05-11T00:00:00"/>
    <n v="3"/>
    <n v="0"/>
    <n v="8769"/>
    <d v="2026-05-13T00:00:00"/>
    <d v="2026-05-13T00:00:00"/>
    <d v="2026-05-13T00:00:00"/>
    <m/>
    <s v="Clarifications still pending with pearson, however Dev is in progress"/>
    <n v="3"/>
    <d v="2026-05-18T00:00:00"/>
    <n v="1.5"/>
    <d v="2026-05-19T00:00:00"/>
    <d v="2026-05-19T00:00:00"/>
    <n v="3"/>
    <d v="2026-05-22T00:00:00"/>
    <d v="2026-05-22T00:00:00"/>
    <d v="2026-05-22T00:00:00"/>
    <d v="2026-05-25T00:00:00"/>
    <d v="2026-05-25T00:00:00"/>
    <m/>
    <d v="2026-05-25T00:00:00"/>
    <n v="2"/>
    <d v="2026-05-27T00:00:00"/>
    <n v="3"/>
    <d v="2026-06-03T00:00:00"/>
    <d v="2026-06-03T00:00:00"/>
    <d v="2026-06-04T00:00:00"/>
    <d v="2026-06-04T00:00:00"/>
    <m/>
    <d v="2026-06-04T00:00:00"/>
    <d v="2026-06-04T00:00:00"/>
    <d v="2026-06-04T00:00:00"/>
    <d v="2026-06-05T00:00:00"/>
    <m/>
    <d v="2026-06-05T00:00:00"/>
    <n v="0"/>
    <d v="2026-06-05T00:00:00"/>
    <n v="0"/>
    <d v="2026-06-05T00:00:00"/>
    <d v="2026-06-18T00:00:00"/>
    <s v="Release 13"/>
    <e v="#VALUE!"/>
    <x v="2"/>
  </r>
  <r>
    <n v="49"/>
    <x v="8"/>
    <s v="Complete ASP"/>
    <s v="No"/>
    <n v="2"/>
    <d v="2026-04-27T00:00:00"/>
    <d v="1900-01-01T00:00:00"/>
    <s v="page_4"/>
    <s v="Pod 3"/>
    <s v="Pod 3_Member3"/>
    <d v="2026-04-29T00:00:00"/>
    <n v="3"/>
    <n v="0"/>
    <n v="4"/>
    <d v="2026-05-04T00:00:00"/>
    <d v="2026-05-04T00:00:00"/>
    <d v="2026-05-04T00:00:00"/>
    <m/>
    <m/>
    <n v="3"/>
    <d v="2026-05-07T00:00:00"/>
    <n v="1.5"/>
    <d v="2026-05-08T00:00:00"/>
    <d v="2026-05-08T00:00:00"/>
    <n v="3"/>
    <d v="2026-05-13T00:00:00"/>
    <d v="2026-05-13T00:00:00"/>
    <d v="2026-05-13T00:00:00"/>
    <d v="2026-05-14T00:00:00"/>
    <d v="2026-05-14T00:00:00"/>
    <n v="3"/>
    <d v="2026-05-19T00:00:00"/>
    <n v="2"/>
    <d v="2026-05-21T00:00:00"/>
    <n v="3"/>
    <d v="2026-05-26T00:00:00"/>
    <d v="2026-05-26T00:00:00"/>
    <d v="2026-05-27T00:00:00"/>
    <d v="2026-05-27T00:00:00"/>
    <n v="1"/>
    <d v="2026-05-29T00:00:00"/>
    <d v="2026-05-29T00:00:00"/>
    <d v="2026-05-29T00:00:00"/>
    <d v="2026-06-01T00:00:00"/>
    <n v="3"/>
    <d v="2026-06-05T00:00:00"/>
    <n v="0"/>
    <d v="2026-06-05T00:00:00"/>
    <n v="0"/>
    <d v="2026-06-05T00:00:00"/>
    <d v="2026-06-18T00:00:00"/>
    <s v="Release 13"/>
    <e v="#VALUE!"/>
    <x v="2"/>
  </r>
  <r>
    <n v="50"/>
    <x v="9"/>
    <s v="Complete ASP"/>
    <s v="Yes"/>
    <n v="0"/>
    <d v="2026-05-05T00:00:00"/>
    <d v="2026-05-05T00:00:00"/>
    <s v="page_1"/>
    <s v="Pod 2"/>
    <s v="Pod 2_Member3"/>
    <d v="2026-05-05T00:00:00"/>
    <n v="3"/>
    <n v="0"/>
    <n v="1"/>
    <d v="2026-05-07T00:00:00"/>
    <d v="2026-05-07T00:00:00"/>
    <d v="2026-05-07T00:00:00"/>
    <m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m/>
    <d v="2026-05-19T00:00:00"/>
    <n v="2"/>
    <d v="2026-05-21T00:00:00"/>
    <n v="3"/>
    <d v="2026-05-26T00:00:00"/>
    <d v="2026-05-26T00:00:00"/>
    <d v="2026-05-27T00:00:00"/>
    <d v="2026-05-27T00:00:00"/>
    <m/>
    <d v="2026-05-27T00:00:00"/>
    <d v="2026-05-27T00:00:00"/>
    <d v="2026-05-27T00:00:00"/>
    <d v="2026-05-29T00:00:00"/>
    <m/>
    <d v="2026-05-29T00:00:00"/>
    <n v="0"/>
    <d v="2026-05-29T00:00:00"/>
    <n v="0"/>
    <d v="2026-05-29T00:00:00"/>
    <d v="2026-06-04T00:00:00"/>
    <s v="Release 12"/>
    <e v="#VALUE!"/>
    <x v="1"/>
  </r>
  <r>
    <n v="51"/>
    <x v="9"/>
    <s v="Complete ASP"/>
    <s v="Yes"/>
    <n v="0"/>
    <d v="2026-05-18T00:00:00"/>
    <d v="2026-05-18T00:00:00"/>
    <s v="page_2"/>
    <s v="Pod 2"/>
    <s v="Pod 2_Member1"/>
    <d v="2026-05-18T00:00:00"/>
    <n v="3"/>
    <n v="0"/>
    <n v="2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n v="3"/>
    <d v="2026-06-08T00:00:00"/>
    <n v="2"/>
    <d v="2026-06-10T00:00:00"/>
    <n v="3"/>
    <d v="2026-06-15T00:00:00"/>
    <d v="2026-06-15T00:00:00"/>
    <d v="2026-06-16T00:00:00"/>
    <d v="2026-06-16T00:00:00"/>
    <n v="1"/>
    <d v="2026-06-17T00:00:00"/>
    <d v="2026-06-17T00:00:00"/>
    <d v="2026-06-17T00:00:00"/>
    <d v="2026-06-18T00:00:00"/>
    <n v="3"/>
    <d v="2026-06-23T00:00:00"/>
    <n v="0"/>
    <d v="2026-06-23T00:00:00"/>
    <n v="0"/>
    <d v="2026-06-23T00:00:00"/>
    <d v="2026-07-02T00:00:00"/>
    <s v="Release 14"/>
    <e v="#VALUE!"/>
    <x v="4"/>
  </r>
  <r>
    <n v="52"/>
    <x v="10"/>
    <e v="#N/A"/>
    <s v="Yes"/>
    <n v="0"/>
    <d v="2026-04-29T00:00:00"/>
    <d v="2026-04-23T00:00:00"/>
    <s v="library\category.aspx.cs"/>
    <s v="Pod 3"/>
    <s v="Prem"/>
    <d v="2026-04-24T00:00:00"/>
    <n v="3"/>
    <n v="0"/>
    <n v="1"/>
    <d v="2026-04-28T00:00:00"/>
    <d v="2026-04-28T00:00:00"/>
    <d v="2026-04-28T00:00:00"/>
    <m/>
    <s v="Expecting PR to be raised on 28th APR"/>
    <n v="3"/>
    <d v="2026-05-04T00:00:00"/>
    <n v="1.5"/>
    <d v="2026-05-05T00:00:00"/>
    <d v="2026-05-05T00:00:00"/>
    <n v="3"/>
    <d v="2026-05-08T00:00:00"/>
    <d v="2026-05-08T00:00:00"/>
    <d v="2026-05-08T00:00:00"/>
    <d v="2026-05-11T00:00:00"/>
    <d v="2026-05-11T00:00:00"/>
    <m/>
    <d v="2026-05-11T00:00:00"/>
    <n v="2"/>
    <d v="2026-05-13T00:00:00"/>
    <n v="3"/>
    <d v="2026-05-18T00:00:00"/>
    <d v="2026-05-18T00:00:00"/>
    <d v="2026-05-19T00:00:00"/>
    <d v="2026-05-19T00:00:00"/>
    <m/>
    <d v="2026-05-19T00:00:00"/>
    <d v="2026-05-19T00:00:00"/>
    <d v="2026-05-19T00:00:00"/>
    <d v="2026-05-20T00:00:00"/>
    <m/>
    <d v="2026-05-20T00:00:00"/>
    <n v="0"/>
    <d v="2026-05-20T00:00:00"/>
    <n v="0"/>
    <d v="2026-05-20T00:00:00"/>
    <d v="2026-05-21T00:00:00"/>
    <s v="Release 11"/>
    <e v="#VALUE!"/>
    <x v="0"/>
  </r>
  <r>
    <n v="53"/>
    <x v="11"/>
    <e v="#N/A"/>
    <s v="Yes"/>
    <n v="0"/>
    <d v="2026-04-24T00:00:00"/>
    <d v="2026-05-04T00:00:00"/>
    <s v="library/searchResults.aspx"/>
    <s v="Pod 3"/>
    <s v="Prem"/>
    <d v="2026-05-04T00:00:00"/>
    <n v="3"/>
    <n v="0"/>
    <n v="2"/>
    <d v="2026-05-06T00:00:00"/>
    <d v="2026-05-06T00:00:00"/>
    <d v="2026-05-06T00:00:00"/>
    <m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m/>
    <d v="2026-05-18T00:00:00"/>
    <n v="2"/>
    <d v="2026-05-20T00:00:00"/>
    <n v="3"/>
    <d v="2026-05-25T00:00:00"/>
    <d v="2026-05-25T00:00:00"/>
    <d v="2026-05-26T00:00:00"/>
    <d v="2026-05-26T00:00:00"/>
    <m/>
    <d v="2026-05-26T00:00:00"/>
    <d v="2026-05-26T00:00:00"/>
    <d v="2026-05-26T00:00:00"/>
    <d v="2026-05-27T00:00:00"/>
    <m/>
    <d v="2026-05-27T00:00:00"/>
    <n v="0"/>
    <d v="2026-05-27T00:00:00"/>
    <n v="0"/>
    <d v="2026-05-27T00:00:00"/>
    <d v="2026-06-04T00:00:00"/>
    <s v="Release 12"/>
    <e v="#VALUE!"/>
    <x v="1"/>
  </r>
  <r>
    <n v="54"/>
    <x v="11"/>
    <e v="#N/A"/>
    <s v="Yes"/>
    <n v="0"/>
    <d v="2026-04-29T00:00:00"/>
    <d v="2026-05-04T00:00:00"/>
    <s v="library/resource.aspx"/>
    <s v="Pod 3"/>
    <s v="swarneem"/>
    <d v="2026-05-04T00:00:00"/>
    <n v="3"/>
    <n v="0"/>
    <n v="3"/>
    <d v="2026-05-06T00:00:00"/>
    <d v="2026-05-06T00:00:00"/>
    <d v="2026-05-06T00:00:00"/>
    <m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n v="3"/>
    <d v="2026-05-21T00:00:00"/>
    <n v="2"/>
    <d v="2026-05-25T00:00:00"/>
    <n v="3"/>
    <d v="2026-05-29T00:00:00"/>
    <d v="2026-05-29T00:00:00"/>
    <d v="2026-06-01T00:00:00"/>
    <d v="2026-06-01T00:00:00"/>
    <n v="1"/>
    <d v="2026-06-03T00:00:00"/>
    <d v="2026-06-03T00:00:00"/>
    <d v="2026-06-03T00:00:00"/>
    <d v="2026-06-04T00:00:00"/>
    <n v="3"/>
    <d v="2026-06-09T00:00:00"/>
    <n v="0"/>
    <d v="2026-06-09T00:00:00"/>
    <n v="0"/>
    <d v="2026-06-09T00:00:00"/>
    <d v="2026-06-18T00:00:00"/>
    <s v="Release 13"/>
    <e v="#VALUE!"/>
    <x v="2"/>
  </r>
  <r>
    <n v="55"/>
    <x v="12"/>
    <s v="React/ASP"/>
    <s v="Yes"/>
    <n v="0"/>
    <d v="2026-05-08T00:00:00"/>
    <d v="2026-05-08T00:00:00"/>
    <s v="page_2"/>
    <s v="Pod 2"/>
    <s v="Pod 2_Member2"/>
    <d v="2026-05-08T00:00:00"/>
    <n v="3"/>
    <n v="0"/>
    <n v="2"/>
    <d v="2026-05-12T00:00:00"/>
    <d v="2026-05-12T00:00:00"/>
    <d v="2026-05-12T00:00:00"/>
    <m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n v="3"/>
    <d v="2026-05-27T00:00:00"/>
    <n v="2"/>
    <d v="2026-06-01T00:00:00"/>
    <n v="3"/>
    <d v="2026-06-05T00:00:00"/>
    <d v="2026-06-05T00:00:00"/>
    <d v="2026-06-08T00:00:00"/>
    <d v="2026-06-08T00:00:00"/>
    <n v="1"/>
    <d v="2026-06-09T00:00:00"/>
    <d v="2026-06-09T00:00:00"/>
    <d v="2026-06-09T00:00:00"/>
    <d v="2026-06-10T00:00:00"/>
    <n v="3"/>
    <d v="2026-06-15T00:00:00"/>
    <n v="0"/>
    <d v="2026-06-15T00:00:00"/>
    <n v="0"/>
    <d v="2026-06-15T00:00:00"/>
    <d v="2026-06-18T00:00:00"/>
    <s v="Release 13"/>
    <e v="#VALUE!"/>
    <x v="2"/>
  </r>
  <r>
    <n v="55"/>
    <x v="12"/>
    <s v="React/ASP"/>
    <s v="Yes"/>
    <n v="0"/>
    <d v="2026-05-08T00:00:00"/>
    <d v="2026-05-08T00:00:00"/>
    <s v="page_2"/>
    <s v="Pod UI"/>
    <s v="Pod UI_UI-Member1"/>
    <d v="2026-05-08T00:00:00"/>
    <n v="5"/>
    <n v="0"/>
    <n v="2"/>
    <d v="2026-05-14T00:00:00"/>
    <d v="2026-05-14T00:00:00"/>
    <d v="2026-05-14T00:00:00"/>
    <m/>
    <m/>
    <n v="3"/>
    <d v="2026-05-19T00:00:00"/>
    <n v="1.5"/>
    <d v="2026-05-20T00:00:00"/>
    <d v="2026-05-20T00:00:00"/>
    <n v="3"/>
    <d v="2026-05-25T00:00:00"/>
    <d v="2026-05-25T00:00:00"/>
    <d v="2026-05-25T00:00:00"/>
    <d v="2026-05-26T00:00:00"/>
    <d v="2026-05-26T00:00:00"/>
    <n v="3"/>
    <d v="2026-06-01T00:00:00"/>
    <n v="2"/>
    <d v="2026-06-04T00:00:00"/>
    <n v="3"/>
    <d v="2026-06-09T00:00:00"/>
    <d v="2026-06-09T00:00:00"/>
    <d v="2026-06-10T00:00:00"/>
    <d v="2026-06-10T00:00:00"/>
    <n v="1"/>
    <d v="2026-06-11T00:00:00"/>
    <d v="2026-06-11T00:00:00"/>
    <d v="2026-06-11T00:00:00"/>
    <d v="2026-06-12T00:00:00"/>
    <n v="3"/>
    <d v="2026-06-17T00:00:00"/>
    <n v="0"/>
    <d v="2026-06-17T00:00:00"/>
    <n v="0"/>
    <d v="2026-06-17T00:00:00"/>
    <d v="2026-06-18T00:00:00"/>
    <s v="Release 13"/>
    <e v="#VALUE!"/>
    <x v="2"/>
  </r>
  <r>
    <n v="56"/>
    <x v="12"/>
    <s v="React/ASP"/>
    <s v="Yes"/>
    <n v="0"/>
    <d v="2026-05-08T00:00:00"/>
    <d v="2026-05-08T00:00:00"/>
    <s v="page_3"/>
    <s v="Pod 2"/>
    <s v="Pod 2_Member3"/>
    <d v="2026-05-08T00:00:00"/>
    <n v="3"/>
    <n v="0"/>
    <n v="3"/>
    <d v="2026-05-12T00:00:00"/>
    <d v="2026-05-12T00:00:00"/>
    <d v="2026-05-12T00:00:00"/>
    <m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56"/>
    <x v="12"/>
    <s v="React/ASP"/>
    <s v="Yes"/>
    <n v="0"/>
    <d v="2026-05-08T00:00:00"/>
    <d v="2026-05-08T00:00:00"/>
    <s v="page_3"/>
    <s v="Pod UI"/>
    <s v="Pod UI_UI-Member2"/>
    <d v="2026-05-08T00:00:00"/>
    <n v="5"/>
    <n v="0"/>
    <n v="3"/>
    <d v="2026-05-14T00:00:00"/>
    <d v="2026-05-14T00:00:00"/>
    <d v="2026-05-14T00:00:00"/>
    <m/>
    <m/>
    <n v="3"/>
    <d v="2026-05-19T00:00:00"/>
    <n v="1.5"/>
    <d v="2026-05-20T00:00:00"/>
    <d v="2026-05-20T00:00:00"/>
    <n v="3"/>
    <d v="2026-05-25T00:00:00"/>
    <d v="2026-05-25T00:00:00"/>
    <d v="2026-05-25T00:00:00"/>
    <d v="2026-05-26T00:00:00"/>
    <d v="2026-05-26T00:00:00"/>
    <m/>
    <d v="2026-05-26T00:00:00"/>
    <n v="2"/>
    <d v="2026-05-29T00:00:00"/>
    <n v="3"/>
    <d v="2026-06-04T00:00:00"/>
    <d v="2026-06-04T00:00:00"/>
    <d v="2026-06-05T00:00:00"/>
    <d v="2026-06-05T00:00:00"/>
    <m/>
    <d v="2026-06-05T00:00:00"/>
    <d v="2026-06-05T00:00:00"/>
    <d v="2026-06-05T00:00:00"/>
    <d v="2026-06-08T00:00:00"/>
    <m/>
    <d v="2026-06-08T00:00:00"/>
    <n v="0"/>
    <d v="2026-06-08T00:00:00"/>
    <n v="0"/>
    <d v="2026-06-08T00:00:00"/>
    <d v="2026-06-18T00:00:00"/>
    <s v="Release 13"/>
    <e v="#VALUE!"/>
    <x v="2"/>
  </r>
  <r>
    <n v="57"/>
    <x v="12"/>
    <s v="React/ASP"/>
    <s v="Yes"/>
    <n v="0"/>
    <d v="2026-05-21T00:00:00"/>
    <d v="2026-05-21T00:00:00"/>
    <s v="page_1"/>
    <s v="Pod 2"/>
    <s v="Pod 2_Member1"/>
    <d v="2026-05-21T00:00:00"/>
    <n v="3"/>
    <n v="0"/>
    <n v="1"/>
    <d v="2026-05-25T00:00:00"/>
    <d v="2026-05-25T00:00:00"/>
    <d v="2026-05-25T00:00:00"/>
    <m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n v="3"/>
    <d v="2026-06-11T00:00:00"/>
    <n v="2"/>
    <d v="2026-06-15T00:00:00"/>
    <n v="3"/>
    <d v="2026-06-18T00:00:00"/>
    <d v="2026-06-18T00:00:00"/>
    <d v="2026-06-19T00:00:00"/>
    <d v="2026-06-19T00:00:00"/>
    <n v="1"/>
    <d v="2026-06-22T00:00:00"/>
    <d v="2026-06-22T00:00:00"/>
    <d v="2026-06-22T00:00:00"/>
    <d v="2026-06-23T00:00:00"/>
    <n v="3"/>
    <d v="2026-06-29T00:00:00"/>
    <n v="0"/>
    <d v="2026-06-29T00:00:00"/>
    <n v="0"/>
    <d v="2026-06-29T00:00:00"/>
    <d v="2026-07-02T00:00:00"/>
    <s v="Release 14"/>
    <e v="#VALUE!"/>
    <x v="4"/>
  </r>
  <r>
    <n v="56"/>
    <x v="12"/>
    <s v="React/ASP"/>
    <s v="Yes"/>
    <n v="0"/>
    <d v="2026-05-08T00:00:00"/>
    <d v="2026-05-08T00:00:00"/>
    <s v="page_3"/>
    <s v="Pod UI"/>
    <s v="Pod UI_UI-Member3"/>
    <d v="2026-05-08T00:00:00"/>
    <n v="5"/>
    <n v="0"/>
    <n v="3"/>
    <d v="2026-05-14T00:00:00"/>
    <d v="2026-05-14T00:00:00"/>
    <d v="2026-05-14T00:00:00"/>
    <m/>
    <m/>
    <n v="3"/>
    <d v="2026-05-19T00:00:00"/>
    <n v="1.5"/>
    <d v="2026-05-20T00:00:00"/>
    <d v="2026-05-20T00:00:00"/>
    <n v="3"/>
    <d v="2026-05-25T00:00:00"/>
    <d v="2026-05-25T00:00:00"/>
    <d v="2026-05-25T00:00:00"/>
    <d v="2026-05-26T00:00:00"/>
    <d v="2026-05-26T00:00:00"/>
    <m/>
    <d v="2026-05-26T00:00:00"/>
    <n v="2"/>
    <d v="2026-05-29T00:00:00"/>
    <n v="3"/>
    <d v="2026-06-04T00:00:00"/>
    <d v="2026-06-04T00:00:00"/>
    <d v="2026-06-05T00:00:00"/>
    <d v="2026-06-05T00:00:00"/>
    <m/>
    <d v="2026-06-05T00:00:00"/>
    <d v="2026-06-05T00:00:00"/>
    <d v="2026-06-05T00:00:00"/>
    <d v="2026-06-08T00:00:00"/>
    <m/>
    <d v="2026-06-08T00:00:00"/>
    <n v="0"/>
    <d v="2026-06-08T00:00:00"/>
    <n v="0"/>
    <d v="2026-06-08T00:00:00"/>
    <d v="2026-06-18T00:00:00"/>
    <s v="Release 13"/>
    <e v="#VALUE!"/>
    <x v="2"/>
  </r>
  <r>
    <n v="58"/>
    <x v="12"/>
    <s v="React/ASP"/>
    <s v="Yes"/>
    <n v="0"/>
    <d v="2026-05-13T00:00:00"/>
    <d v="2026-05-13T00:00:00"/>
    <s v="page_5"/>
    <s v="Pod 2"/>
    <s v="Pod 2_Member2"/>
    <d v="2026-05-13T00:00:00"/>
    <n v="3"/>
    <n v="0"/>
    <n v="5"/>
    <d v="2026-05-15T00:00:00"/>
    <d v="2026-05-15T00:00:00"/>
    <d v="2026-05-15T00:00:00"/>
    <m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m/>
    <d v="2026-05-27T00:00:00"/>
    <n v="2"/>
    <d v="2026-06-01T00:00:00"/>
    <n v="3"/>
    <d v="2026-06-05T00:00:00"/>
    <d v="2026-06-05T00:00:00"/>
    <d v="2026-06-08T00:00:00"/>
    <d v="2026-06-08T00:00:00"/>
    <m/>
    <d v="2026-06-08T00:00:00"/>
    <d v="2026-06-08T00:00:00"/>
    <d v="2026-06-08T00:00:00"/>
    <d v="2026-06-09T00:00:00"/>
    <m/>
    <d v="2026-06-09T00:00:00"/>
    <n v="0"/>
    <d v="2026-06-09T00:00:00"/>
    <n v="0"/>
    <d v="2026-06-09T00:00:00"/>
    <d v="2026-06-18T00:00:00"/>
    <s v="Release 13"/>
    <e v="#VALUE!"/>
    <x v="2"/>
  </r>
  <r>
    <n v="58"/>
    <x v="12"/>
    <s v="React/ASP"/>
    <s v="Yes"/>
    <n v="0"/>
    <d v="2026-05-13T00:00:00"/>
    <d v="2026-05-13T00:00:00"/>
    <s v="page_5"/>
    <s v="Pod UI"/>
    <s v="Pod UI_UI-Member4"/>
    <d v="2026-05-13T00:00:00"/>
    <n v="5"/>
    <n v="0"/>
    <n v="5"/>
    <d v="2026-05-19T00:00:00"/>
    <d v="2026-05-19T00:00:00"/>
    <d v="2026-05-19T00:00:00"/>
    <m/>
    <m/>
    <n v="3"/>
    <d v="2026-05-22T00:00:00"/>
    <n v="1.5"/>
    <d v="2026-05-25T00:00:00"/>
    <d v="2026-05-25T00:00:00"/>
    <n v="3"/>
    <d v="2026-05-29T00:00:00"/>
    <d v="2026-05-29T00:00:00"/>
    <d v="2026-05-29T00:00:00"/>
    <d v="2026-06-01T00:00:00"/>
    <d v="2026-06-01T00:00:00"/>
    <m/>
    <d v="2026-06-01T00:00:00"/>
    <n v="2"/>
    <d v="2026-06-04T00:00:00"/>
    <n v="3"/>
    <d v="2026-06-09T00:00:00"/>
    <d v="2026-06-09T00:00:00"/>
    <d v="2026-06-10T00:00:00"/>
    <d v="2026-06-10T00:00:00"/>
    <m/>
    <d v="2026-06-10T00:00:00"/>
    <d v="2026-06-10T00:00:00"/>
    <d v="2026-06-10T00:00:00"/>
    <d v="2026-06-11T00:00:00"/>
    <m/>
    <d v="2026-06-11T00:00:00"/>
    <n v="0"/>
    <d v="2026-06-11T00:00:00"/>
    <n v="0"/>
    <d v="2026-06-11T00:00:00"/>
    <d v="2026-06-18T00:00:00"/>
    <s v="Release 13"/>
    <e v="#VALUE!"/>
    <x v="2"/>
  </r>
  <r>
    <n v="59"/>
    <x v="12"/>
    <s v="React/ASP"/>
    <s v="Yes"/>
    <n v="0"/>
    <d v="2026-05-13T00:00:00"/>
    <d v="2026-05-13T00:00:00"/>
    <s v="page_6"/>
    <s v="Pod 2"/>
    <s v="Pod 2_Member3"/>
    <d v="2026-05-13T00:00:00"/>
    <n v="3"/>
    <n v="0"/>
    <n v="6"/>
    <d v="2026-05-15T00:00:00"/>
    <d v="2026-05-15T00:00:00"/>
    <d v="2026-05-15T00:00:00"/>
    <m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n v="3"/>
    <d v="2026-06-03T00:00:00"/>
    <n v="2"/>
    <d v="2026-06-05T00:00:00"/>
    <n v="3"/>
    <d v="2026-06-10T00:00:00"/>
    <d v="2026-06-10T00:00:00"/>
    <d v="2026-06-11T00:00:00"/>
    <d v="2026-06-11T00:00:00"/>
    <n v="1"/>
    <d v="2026-06-12T00:00:00"/>
    <d v="2026-06-12T00:00:00"/>
    <d v="2026-06-12T00:00:00"/>
    <d v="2026-06-15T00:00:00"/>
    <n v="3"/>
    <d v="2026-06-18T00:00:00"/>
    <n v="0"/>
    <d v="2026-06-18T00:00:00"/>
    <n v="0"/>
    <d v="2026-06-18T00:00:00"/>
    <d v="2026-06-18T00:00:00"/>
    <s v="Release 13"/>
    <e v="#VALUE!"/>
    <x v="2"/>
  </r>
  <r>
    <n v="58"/>
    <x v="12"/>
    <s v="React/ASP"/>
    <s v="Yes"/>
    <n v="0"/>
    <d v="2026-05-13T00:00:00"/>
    <d v="2026-05-13T00:00:00"/>
    <s v="page_5"/>
    <s v="Pod UI"/>
    <s v="Pod UI_UI-Member5"/>
    <d v="2026-05-13T00:00:00"/>
    <n v="5"/>
    <n v="0"/>
    <n v="5"/>
    <d v="2026-05-19T00:00:00"/>
    <d v="2026-05-19T00:00:00"/>
    <d v="2026-05-19T00:00:00"/>
    <m/>
    <m/>
    <n v="3"/>
    <d v="2026-05-22T00:00:00"/>
    <n v="1.5"/>
    <d v="2026-05-25T00:00:00"/>
    <d v="2026-05-25T00:00:00"/>
    <n v="3"/>
    <d v="2026-05-29T00:00:00"/>
    <d v="2026-05-29T00:00:00"/>
    <d v="2026-05-29T00:00:00"/>
    <d v="2026-06-01T00:00:00"/>
    <d v="2026-06-01T00:00:00"/>
    <m/>
    <d v="2026-06-01T00:00:00"/>
    <n v="2"/>
    <d v="2026-06-04T00:00:00"/>
    <n v="3"/>
    <d v="2026-06-09T00:00:00"/>
    <d v="2026-06-09T00:00:00"/>
    <d v="2026-06-10T00:00:00"/>
    <d v="2026-06-10T00:00:00"/>
    <m/>
    <d v="2026-06-10T00:00:00"/>
    <d v="2026-06-10T00:00:00"/>
    <d v="2026-06-10T00:00:00"/>
    <d v="2026-06-11T00:00:00"/>
    <m/>
    <d v="2026-06-11T00:00:00"/>
    <n v="0"/>
    <d v="2026-06-11T00:00:00"/>
    <n v="0"/>
    <d v="2026-06-11T00:00:00"/>
    <d v="2026-06-18T00:00:00"/>
    <s v="Release 13"/>
    <e v="#VALUE!"/>
    <x v="2"/>
  </r>
  <r>
    <n v="58"/>
    <x v="12"/>
    <s v="React/ASP"/>
    <s v="Yes"/>
    <n v="0"/>
    <d v="2026-05-20T00:00:00"/>
    <d v="2026-05-20T00:00:00"/>
    <s v="page_5"/>
    <s v="Pod UI"/>
    <s v="Pod UI_Integration"/>
    <d v="2026-05-20T00:00:00"/>
    <n v="5"/>
    <n v="0"/>
    <n v="5"/>
    <d v="2026-05-26T00:00:00"/>
    <d v="2026-05-26T00:00:00"/>
    <d v="2026-05-26T00:00:00"/>
    <m/>
    <m/>
    <n v="3"/>
    <d v="2026-06-01T00:00:00"/>
    <n v="1.5"/>
    <d v="2026-06-03T00:00:00"/>
    <d v="2026-06-03T00:00:00"/>
    <n v="3"/>
    <d v="2026-06-08T00:00:00"/>
    <d v="2026-06-08T00:00:00"/>
    <d v="2026-06-08T00:00:00"/>
    <d v="2026-06-09T00:00:00"/>
    <d v="2026-06-09T00:00:00"/>
    <m/>
    <d v="2026-06-09T00:00:00"/>
    <n v="2"/>
    <d v="2026-06-11T00:00:00"/>
    <n v="3"/>
    <d v="2026-06-16T00:00:00"/>
    <d v="2026-06-16T00:00:00"/>
    <d v="2026-06-17T00:00:00"/>
    <d v="2026-06-17T00:00:00"/>
    <m/>
    <d v="2026-06-17T00:00:00"/>
    <d v="2026-06-17T00:00:00"/>
    <d v="2026-06-17T00:00:00"/>
    <d v="2026-06-18T00:00:00"/>
    <m/>
    <d v="2026-06-18T00:00:00"/>
    <n v="0"/>
    <d v="2026-06-18T00:00:00"/>
    <n v="0"/>
    <d v="2026-06-18T00:00:00"/>
    <d v="2026-06-18T00:00:00"/>
    <s v="Release 13"/>
    <e v="#VALUE!"/>
    <x v="2"/>
  </r>
  <r>
    <n v="60"/>
    <x v="12"/>
    <s v="Complete ASP"/>
    <s v="Yes"/>
    <n v="0"/>
    <d v="2026-05-26T00:00:00"/>
    <d v="2026-05-26T00:00:00"/>
    <s v="page_4"/>
    <s v="Pod 2"/>
    <s v="Pod 2_Member1"/>
    <d v="2026-05-26T00:00:00"/>
    <n v="3"/>
    <n v="0"/>
    <n v="4"/>
    <d v="2026-05-29T00:00:00"/>
    <d v="2026-05-29T00:00:00"/>
    <d v="2026-05-29T00:00:00"/>
    <m/>
    <m/>
    <n v="3"/>
    <d v="2026-06-04T00:00:00"/>
    <n v="1.5"/>
    <d v="2026-06-05T00:00:00"/>
    <d v="2026-06-05T00:00:00"/>
    <n v="3"/>
    <d v="2026-06-10T00:00:00"/>
    <d v="2026-06-10T00:00:00"/>
    <d v="2026-06-10T00:00:00"/>
    <d v="2026-06-11T00:00:00"/>
    <d v="2026-06-11T00:00:00"/>
    <m/>
    <d v="2026-06-11T00:00:00"/>
    <n v="2"/>
    <d v="2026-06-15T00:00:00"/>
    <n v="3"/>
    <d v="2026-06-18T00:00:00"/>
    <d v="2026-06-18T00:00:00"/>
    <d v="2026-06-19T00:00:00"/>
    <d v="2026-06-19T00:00:00"/>
    <m/>
    <d v="2026-06-19T00:00:00"/>
    <d v="2026-06-19T00:00:00"/>
    <d v="2026-06-19T00:00:00"/>
    <d v="2026-06-22T00:00:00"/>
    <m/>
    <d v="2026-06-22T00:00:00"/>
    <n v="0"/>
    <d v="2026-06-22T00:00:00"/>
    <n v="0"/>
    <d v="2026-06-22T00:00:00"/>
    <d v="2026-07-02T00:00:00"/>
    <s v="Release 14"/>
    <e v="#VALUE!"/>
    <x v="4"/>
  </r>
  <r>
    <n v="61"/>
    <x v="12"/>
    <s v="Complete ASP"/>
    <s v="Yes"/>
    <n v="0"/>
    <d v="2026-05-18T00:00:00"/>
    <d v="2026-05-18T00:00:00"/>
    <s v="page_8"/>
    <s v="Pod 2"/>
    <s v="Pod 2_Member2"/>
    <d v="2026-05-18T00:00:00"/>
    <n v="3"/>
    <n v="0"/>
    <n v="8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n v="3"/>
    <d v="2026-06-08T00:00:00"/>
    <n v="2"/>
    <d v="2026-06-10T00:00:00"/>
    <n v="3"/>
    <d v="2026-06-15T00:00:00"/>
    <d v="2026-06-15T00:00:00"/>
    <d v="2026-06-16T00:00:00"/>
    <d v="2026-06-16T00:00:00"/>
    <n v="1"/>
    <d v="2026-06-17T00:00:00"/>
    <d v="2026-06-17T00:00:00"/>
    <d v="2026-06-17T00:00:00"/>
    <d v="2026-06-18T00:00:00"/>
    <n v="3"/>
    <d v="2026-06-23T00:00:00"/>
    <n v="0"/>
    <d v="2026-06-23T00:00:00"/>
    <n v="0"/>
    <d v="2026-06-23T00:00:00"/>
    <d v="2026-07-02T00:00:00"/>
    <s v="Release 14"/>
    <e v="#VALUE!"/>
    <x v="4"/>
  </r>
  <r>
    <n v="62"/>
    <x v="12"/>
    <s v="Complete ASP"/>
    <s v="Yes"/>
    <n v="0"/>
    <d v="2026-05-18T00:00:00"/>
    <d v="2026-05-18T00:00:00"/>
    <s v="page_9"/>
    <s v="Pod 2"/>
    <s v="Pod 2_Member3"/>
    <d v="2026-05-18T00:00:00"/>
    <n v="3"/>
    <n v="0"/>
    <n v="9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m/>
    <d v="2026-06-03T00:00:00"/>
    <n v="2"/>
    <d v="2026-06-05T00:00:00"/>
    <n v="3"/>
    <d v="2026-06-10T00:00:00"/>
    <d v="2026-06-10T00:00:00"/>
    <d v="2026-06-11T00:00:00"/>
    <d v="2026-06-11T00:00:00"/>
    <m/>
    <d v="2026-06-11T00:00:00"/>
    <d v="2026-06-11T00:00:00"/>
    <d v="2026-06-11T00:00:00"/>
    <d v="2026-06-12T00:00:00"/>
    <m/>
    <d v="2026-06-12T00:00:00"/>
    <n v="0"/>
    <d v="2026-06-12T00:00:00"/>
    <n v="0"/>
    <d v="2026-06-12T00:00:00"/>
    <d v="2026-06-18T00:00:00"/>
    <s v="Release 13"/>
    <e v="#VALUE!"/>
    <x v="2"/>
  </r>
  <r>
    <n v="63"/>
    <x v="12"/>
    <s v="Complete ASP"/>
    <s v="Yes"/>
    <n v="0"/>
    <d v="2026-06-01T00:00:00"/>
    <d v="2026-06-01T00:00:00"/>
    <s v="page_7"/>
    <s v="Pod 2"/>
    <s v="Pod 2_Member1"/>
    <d v="2026-06-01T00:00:00"/>
    <n v="3"/>
    <n v="0"/>
    <n v="7"/>
    <d v="2026-06-04T00:00:00"/>
    <d v="2026-06-04T00:00:00"/>
    <d v="2026-06-04T00:00:00"/>
    <m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n v="3"/>
    <d v="2026-06-19T00:00:00"/>
    <n v="2"/>
    <d v="2026-06-23T00:00:00"/>
    <n v="3"/>
    <d v="2026-06-29T00:00:00"/>
    <d v="2026-06-29T00:00:00"/>
    <d v="2026-06-30T00:00:00"/>
    <d v="2026-06-30T00:00:00"/>
    <n v="1"/>
    <d v="2026-07-01T00:00:00"/>
    <d v="2026-07-01T00:00:00"/>
    <d v="2026-07-01T00:00:00"/>
    <d v="2026-07-02T00:00:00"/>
    <n v="3"/>
    <d v="2026-07-08T00:00:00"/>
    <n v="0"/>
    <d v="2026-07-08T00:00:00"/>
    <n v="0"/>
    <d v="2026-07-08T00:00:00"/>
    <d v="2026-07-16T00:00:00"/>
    <s v="Release 15"/>
    <e v="#VALUE!"/>
    <x v="5"/>
  </r>
  <r>
    <n v="64"/>
    <x v="12"/>
    <s v="Complete ASP"/>
    <s v="Yes"/>
    <n v="0"/>
    <d v="2026-05-21T00:00:00"/>
    <d v="2026-05-21T00:00:00"/>
    <s v="page_11"/>
    <s v="Pod 2"/>
    <s v="Pod 2_Member2"/>
    <d v="2026-05-21T00:00:00"/>
    <n v="3"/>
    <n v="0"/>
    <n v="11"/>
    <d v="2026-05-25T00:00:00"/>
    <d v="2026-05-25T00:00:00"/>
    <d v="2026-05-25T00:00:00"/>
    <m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m/>
    <d v="2026-06-08T00:00:00"/>
    <n v="2"/>
    <d v="2026-06-10T00:00:00"/>
    <n v="3"/>
    <d v="2026-06-15T00:00:00"/>
    <d v="2026-06-15T00:00:00"/>
    <d v="2026-06-16T00:00:00"/>
    <d v="2026-06-16T00:00:00"/>
    <m/>
    <d v="2026-06-16T00:00:00"/>
    <d v="2026-06-16T00:00:00"/>
    <d v="2026-06-16T00:00:00"/>
    <d v="2026-06-17T00:00:00"/>
    <m/>
    <d v="2026-06-17T00:00:00"/>
    <n v="0"/>
    <d v="2026-06-17T00:00:00"/>
    <n v="0"/>
    <d v="2026-06-17T00:00:00"/>
    <d v="2026-06-18T00:00:00"/>
    <s v="Release 13"/>
    <e v="#VALUE!"/>
    <x v="2"/>
  </r>
  <r>
    <n v="65"/>
    <x v="12"/>
    <s v="Complete ASP"/>
    <s v="Yes"/>
    <n v="0"/>
    <d v="2026-05-21T00:00:00"/>
    <d v="2026-05-21T00:00:00"/>
    <s v="page_12"/>
    <s v="Pod 2"/>
    <s v="Pod 2_Member3"/>
    <d v="2026-05-21T00:00:00"/>
    <n v="3"/>
    <n v="0"/>
    <n v="12"/>
    <d v="2026-05-25T00:00:00"/>
    <d v="2026-05-25T00:00:00"/>
    <d v="2026-05-25T00:00:00"/>
    <m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n v="3"/>
    <d v="2026-06-11T00:00:00"/>
    <n v="2"/>
    <d v="2026-06-15T00:00:00"/>
    <n v="3"/>
    <d v="2026-06-18T00:00:00"/>
    <d v="2026-06-18T00:00:00"/>
    <d v="2026-06-19T00:00:00"/>
    <d v="2026-06-19T00:00:00"/>
    <n v="1"/>
    <d v="2026-06-22T00:00:00"/>
    <d v="2026-06-22T00:00:00"/>
    <d v="2026-06-22T00:00:00"/>
    <d v="2026-06-23T00:00:00"/>
    <n v="3"/>
    <d v="2026-06-29T00:00:00"/>
    <n v="0"/>
    <d v="2026-06-29T00:00:00"/>
    <n v="0"/>
    <d v="2026-06-29T00:00:00"/>
    <d v="2026-07-02T00:00:00"/>
    <s v="Release 14"/>
    <e v="#VALUE!"/>
    <x v="4"/>
  </r>
  <r>
    <n v="66"/>
    <x v="12"/>
    <s v="Complete ASP"/>
    <s v="Yes"/>
    <n v="0"/>
    <d v="2026-06-05T00:00:00"/>
    <d v="2026-06-05T00:00:00"/>
    <s v="page_10"/>
    <s v="Pod 2"/>
    <s v="Pod 2_Member1"/>
    <d v="2026-06-05T00:00:00"/>
    <n v="3"/>
    <n v="0"/>
    <n v="10"/>
    <d v="2026-06-09T00:00:00"/>
    <d v="2026-06-09T00:00:00"/>
    <d v="2026-06-09T00:00:00"/>
    <m/>
    <m/>
    <n v="3"/>
    <d v="2026-06-12T00:00:00"/>
    <n v="1.5"/>
    <d v="2026-06-15T00:00:00"/>
    <d v="2026-06-15T00:00:00"/>
    <n v="3"/>
    <d v="2026-06-18T00:00:00"/>
    <d v="2026-06-18T00:00:00"/>
    <d v="2026-06-18T00:00:00"/>
    <d v="2026-06-19T00:00:00"/>
    <d v="2026-06-19T00:00:00"/>
    <m/>
    <d v="2026-06-19T00:00:00"/>
    <n v="2"/>
    <d v="2026-06-23T00:00:00"/>
    <n v="3"/>
    <d v="2026-06-29T00:00:00"/>
    <d v="2026-06-29T00:00:00"/>
    <d v="2026-06-30T00:00:00"/>
    <d v="2026-06-30T00:00:00"/>
    <m/>
    <d v="2026-06-30T00:00:00"/>
    <d v="2026-06-30T00:00:00"/>
    <d v="2026-06-30T00:00:00"/>
    <d v="2026-07-01T00:00:00"/>
    <m/>
    <d v="2026-07-01T00:00:00"/>
    <n v="0"/>
    <d v="2026-07-01T00:00:00"/>
    <n v="0"/>
    <d v="2026-07-01T00:00:00"/>
    <d v="2026-07-02T00:00:00"/>
    <s v="Release 14"/>
    <e v="#VALUE!"/>
    <x v="4"/>
  </r>
  <r>
    <n v="67"/>
    <x v="12"/>
    <s v="Complete ASP"/>
    <s v="Yes"/>
    <n v="0"/>
    <d v="2026-05-26T00:00:00"/>
    <d v="2026-05-26T00:00:00"/>
    <s v="page_14"/>
    <s v="Pod 2"/>
    <s v="Pod 2_Member2"/>
    <d v="2026-05-26T00:00:00"/>
    <n v="3"/>
    <n v="0"/>
    <n v="14"/>
    <d v="2026-05-29T00:00:00"/>
    <d v="2026-05-29T00:00:00"/>
    <d v="2026-05-29T00:00:00"/>
    <m/>
    <m/>
    <n v="3"/>
    <d v="2026-06-04T00:00:00"/>
    <n v="1.5"/>
    <d v="2026-06-05T00:00:00"/>
    <d v="2026-06-05T00:00:00"/>
    <n v="3"/>
    <d v="2026-06-10T00:00:00"/>
    <d v="2026-06-10T00:00:00"/>
    <d v="2026-06-10T00:00:00"/>
    <d v="2026-06-11T00:00:00"/>
    <d v="2026-06-11T00:00:00"/>
    <n v="3"/>
    <d v="2026-06-16T00:00:00"/>
    <n v="2"/>
    <d v="2026-06-18T00:00:00"/>
    <n v="3"/>
    <d v="2026-06-23T00:00:00"/>
    <d v="2026-06-23T00:00:00"/>
    <d v="2026-06-24T00:00:00"/>
    <d v="2026-06-24T00:00:00"/>
    <n v="1"/>
    <d v="2026-06-25T00:00:00"/>
    <d v="2026-06-25T00:00:00"/>
    <d v="2026-06-25T00:00:00"/>
    <d v="2026-06-29T00:00:00"/>
    <n v="3"/>
    <d v="2026-07-02T00:00:00"/>
    <n v="0"/>
    <d v="2026-07-02T00:00:00"/>
    <n v="0"/>
    <d v="2026-07-02T00:00:00"/>
    <d v="2026-07-02T00:00:00"/>
    <s v="Release 14"/>
    <e v="#VALUE!"/>
    <x v="4"/>
  </r>
  <r>
    <n v="68"/>
    <x v="12"/>
    <s v="Complete ASP"/>
    <s v="Yes"/>
    <n v="0"/>
    <d v="2026-05-26T00:00:00"/>
    <d v="2026-05-26T00:00:00"/>
    <s v="page_15"/>
    <s v="Pod 2"/>
    <s v="Pod 2_Member3"/>
    <d v="2026-05-26T00:00:00"/>
    <n v="3"/>
    <n v="0"/>
    <n v="15"/>
    <d v="2026-05-29T00:00:00"/>
    <d v="2026-05-29T00:00:00"/>
    <d v="2026-05-29T00:00:00"/>
    <m/>
    <m/>
    <n v="3"/>
    <d v="2026-06-04T00:00:00"/>
    <n v="1.5"/>
    <d v="2026-06-05T00:00:00"/>
    <d v="2026-06-05T00:00:00"/>
    <n v="3"/>
    <d v="2026-06-10T00:00:00"/>
    <d v="2026-06-10T00:00:00"/>
    <d v="2026-06-10T00:00:00"/>
    <d v="2026-06-11T00:00:00"/>
    <d v="2026-06-11T00:00:00"/>
    <m/>
    <d v="2026-06-11T00:00:00"/>
    <n v="2"/>
    <d v="2026-06-15T00:00:00"/>
    <n v="3"/>
    <d v="2026-06-18T00:00:00"/>
    <d v="2026-06-18T00:00:00"/>
    <d v="2026-06-19T00:00:00"/>
    <d v="2026-06-19T00:00:00"/>
    <m/>
    <d v="2026-06-19T00:00:00"/>
    <d v="2026-06-19T00:00:00"/>
    <d v="2026-06-19T00:00:00"/>
    <d v="2026-06-22T00:00:00"/>
    <m/>
    <d v="2026-06-22T00:00:00"/>
    <n v="0"/>
    <d v="2026-06-22T00:00:00"/>
    <n v="0"/>
    <d v="2026-06-22T00:00:00"/>
    <d v="2026-07-02T00:00:00"/>
    <s v="Release 14"/>
    <e v="#VALUE!"/>
    <x v="4"/>
  </r>
  <r>
    <n v="69"/>
    <x v="12"/>
    <s v="Complete ASP"/>
    <s v="Yes"/>
    <n v="0"/>
    <d v="2026-06-10T00:00:00"/>
    <d v="2026-06-10T00:00:00"/>
    <s v="page_13"/>
    <s v="Pod 2"/>
    <s v="Pod 2_Member1"/>
    <d v="2026-06-10T00:00:00"/>
    <n v="3"/>
    <n v="0"/>
    <n v="13"/>
    <d v="2026-06-12T00:00:00"/>
    <d v="2026-06-12T00:00:00"/>
    <d v="2026-06-12T00:00:00"/>
    <m/>
    <m/>
    <n v="3"/>
    <d v="2026-06-17T00:00:00"/>
    <n v="1.5"/>
    <d v="2026-06-18T00:00:00"/>
    <d v="2026-06-18T00:00:00"/>
    <n v="3"/>
    <d v="2026-06-23T00:00:00"/>
    <d v="2026-06-23T00:00:00"/>
    <d v="2026-06-23T00:00:00"/>
    <d v="2026-06-24T00:00:00"/>
    <d v="2026-06-24T00:00:00"/>
    <n v="3"/>
    <d v="2026-06-30T00:00:00"/>
    <n v="2"/>
    <d v="2026-07-02T00:00:00"/>
    <n v="3"/>
    <d v="2026-07-08T00:00:00"/>
    <d v="2026-07-08T00:00:00"/>
    <d v="2026-07-09T00:00:00"/>
    <d v="2026-07-09T00:00:00"/>
    <n v="1"/>
    <d v="2026-07-10T00:00:00"/>
    <d v="2026-07-10T00:00:00"/>
    <d v="2026-07-10T00:00:00"/>
    <d v="2026-07-13T00:00:00"/>
    <n v="3"/>
    <d v="2026-07-16T00:00:00"/>
    <n v="0"/>
    <d v="2026-07-16T00:00:00"/>
    <n v="0"/>
    <d v="2026-07-16T00:00:00"/>
    <d v="2026-07-16T00:00:00"/>
    <s v="Release 15"/>
    <e v="#VALUE!"/>
    <x v="5"/>
  </r>
  <r>
    <n v="70"/>
    <x v="12"/>
    <s v="Complete ASP"/>
    <s v="Yes"/>
    <n v="0"/>
    <d v="2026-06-01T00:00:00"/>
    <d v="2026-06-01T00:00:00"/>
    <s v="page_17"/>
    <s v="Pod 2"/>
    <s v="Pod 2_Member2"/>
    <d v="2026-06-01T00:00:00"/>
    <n v="3"/>
    <n v="0"/>
    <n v="17"/>
    <d v="2026-06-04T00:00:00"/>
    <d v="2026-06-04T00:00:00"/>
    <d v="2026-06-04T00:00:00"/>
    <m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m/>
    <d v="2026-06-16T00:00:00"/>
    <n v="2"/>
    <d v="2026-06-18T00:00:00"/>
    <n v="3"/>
    <d v="2026-06-23T00:00:00"/>
    <d v="2026-06-23T00:00:00"/>
    <d v="2026-06-24T00:00:00"/>
    <d v="2026-06-24T00:00:00"/>
    <m/>
    <d v="2026-06-24T00:00:00"/>
    <d v="2026-06-24T00:00:00"/>
    <d v="2026-06-24T00:00:00"/>
    <d v="2026-06-25T00:00:00"/>
    <m/>
    <d v="2026-06-25T00:00:00"/>
    <n v="0"/>
    <d v="2026-06-25T00:00:00"/>
    <n v="0"/>
    <d v="2026-06-25T00:00:00"/>
    <d v="2026-07-02T00:00:00"/>
    <s v="Release 14"/>
    <e v="#VALUE!"/>
    <x v="4"/>
  </r>
  <r>
    <n v="71"/>
    <x v="12"/>
    <s v="Complete ASP"/>
    <s v="Yes"/>
    <n v="0"/>
    <d v="2026-06-01T00:00:00"/>
    <d v="2026-06-01T00:00:00"/>
    <s v="page_18"/>
    <s v="Pod 2"/>
    <s v="Pod 2_Member3"/>
    <d v="2026-06-01T00:00:00"/>
    <n v="3"/>
    <n v="0"/>
    <n v="18"/>
    <d v="2026-06-04T00:00:00"/>
    <d v="2026-06-04T00:00:00"/>
    <d v="2026-06-04T00:00:00"/>
    <m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n v="3"/>
    <d v="2026-06-19T00:00:00"/>
    <n v="2"/>
    <d v="2026-06-23T00:00:00"/>
    <n v="3"/>
    <d v="2026-06-29T00:00:00"/>
    <d v="2026-06-29T00:00:00"/>
    <d v="2026-06-30T00:00:00"/>
    <d v="2026-06-30T00:00:00"/>
    <n v="1"/>
    <d v="2026-07-01T00:00:00"/>
    <d v="2026-07-01T00:00:00"/>
    <d v="2026-07-01T00:00:00"/>
    <d v="2026-07-02T00:00:00"/>
    <n v="3"/>
    <d v="2026-07-08T00:00:00"/>
    <n v="0"/>
    <d v="2026-07-08T00:00:00"/>
    <n v="0"/>
    <d v="2026-07-08T00:00:00"/>
    <d v="2026-07-16T00:00:00"/>
    <s v="Release 15"/>
    <e v="#VALUE!"/>
    <x v="5"/>
  </r>
  <r>
    <n v="72"/>
    <x v="12"/>
    <s v="Complete ASP"/>
    <s v="Yes"/>
    <n v="0"/>
    <d v="2026-06-15T00:00:00"/>
    <d v="2026-06-15T00:00:00"/>
    <s v="page_16"/>
    <s v="Pod 2"/>
    <s v="Pod 2_Member1"/>
    <d v="2026-06-15T00:00:00"/>
    <n v="3"/>
    <n v="0"/>
    <n v="16"/>
    <d v="2026-06-17T00:00:00"/>
    <d v="2026-06-17T00:00:00"/>
    <d v="2026-06-17T00:00:00"/>
    <m/>
    <m/>
    <n v="3"/>
    <d v="2026-06-22T00:00:00"/>
    <n v="1.5"/>
    <d v="2026-06-23T00:00:00"/>
    <d v="2026-06-23T00:00:00"/>
    <n v="3"/>
    <d v="2026-06-29T00:00:00"/>
    <d v="2026-06-29T00:00:00"/>
    <d v="2026-06-29T00:00:00"/>
    <d v="2026-06-30T00:00:00"/>
    <d v="2026-06-30T00:00:00"/>
    <m/>
    <d v="2026-06-30T00:00:00"/>
    <n v="2"/>
    <d v="2026-07-02T00:00:00"/>
    <n v="3"/>
    <d v="2026-07-08T00:00:00"/>
    <d v="2026-07-08T00:00:00"/>
    <d v="2026-07-09T00:00:00"/>
    <d v="2026-07-09T00:00:00"/>
    <m/>
    <d v="2026-07-09T00:00:00"/>
    <d v="2026-07-09T00:00:00"/>
    <d v="2026-07-09T00:00:00"/>
    <d v="2026-07-10T00:00:00"/>
    <m/>
    <d v="2026-07-10T00:00:00"/>
    <n v="0"/>
    <d v="2026-07-10T00:00:00"/>
    <n v="0"/>
    <d v="2026-07-10T00:00:00"/>
    <d v="2026-07-16T00:00:00"/>
    <s v="Release 15"/>
    <e v="#VALUE!"/>
    <x v="5"/>
  </r>
  <r>
    <n v="73"/>
    <x v="12"/>
    <s v="Complete ASP"/>
    <s v="Yes"/>
    <n v="0"/>
    <d v="2026-06-05T00:00:00"/>
    <d v="2026-06-05T00:00:00"/>
    <s v="page_20"/>
    <s v="Pod 2"/>
    <s v="Pod 2_Member2"/>
    <d v="2026-06-05T00:00:00"/>
    <n v="3"/>
    <n v="0"/>
    <n v="20"/>
    <d v="2026-06-09T00:00:00"/>
    <d v="2026-06-09T00:00:00"/>
    <d v="2026-06-09T00:00:00"/>
    <m/>
    <m/>
    <n v="3"/>
    <d v="2026-06-12T00:00:00"/>
    <n v="1.5"/>
    <d v="2026-06-15T00:00:00"/>
    <d v="2026-06-15T00:00:00"/>
    <n v="3"/>
    <d v="2026-06-18T00:00:00"/>
    <d v="2026-06-18T00:00:00"/>
    <d v="2026-06-18T00:00:00"/>
    <d v="2026-06-19T00:00:00"/>
    <d v="2026-06-19T00:00:00"/>
    <n v="3"/>
    <d v="2026-06-24T00:00:00"/>
    <n v="2"/>
    <d v="2026-06-29T00:00:00"/>
    <n v="3"/>
    <d v="2026-07-02T00:00:00"/>
    <d v="2026-07-02T00:00:00"/>
    <d v="2026-07-03T00:00:00"/>
    <d v="2026-07-03T00:00:00"/>
    <n v="1"/>
    <d v="2026-07-06T00:00:00"/>
    <d v="2026-07-06T00:00:00"/>
    <d v="2026-07-06T00:00:00"/>
    <d v="2026-07-08T00:00:00"/>
    <n v="3"/>
    <d v="2026-07-13T00:00:00"/>
    <n v="0"/>
    <d v="2026-07-13T00:00:00"/>
    <n v="0"/>
    <d v="2026-07-13T00:00:00"/>
    <d v="2026-07-16T00:00:00"/>
    <s v="Release 15"/>
    <e v="#VALUE!"/>
    <x v="5"/>
  </r>
  <r>
    <n v="74"/>
    <x v="12"/>
    <s v="Complete ASP"/>
    <s v="Yes"/>
    <n v="0"/>
    <d v="2026-06-05T00:00:00"/>
    <d v="2026-06-05T00:00:00"/>
    <s v="page_21"/>
    <s v="Pod 2"/>
    <s v="Pod 2_Member3"/>
    <d v="2026-06-05T00:00:00"/>
    <n v="3"/>
    <n v="0"/>
    <n v="21"/>
    <d v="2026-06-09T00:00:00"/>
    <d v="2026-06-09T00:00:00"/>
    <d v="2026-06-09T00:00:00"/>
    <m/>
    <m/>
    <n v="3"/>
    <d v="2026-06-12T00:00:00"/>
    <n v="1.5"/>
    <d v="2026-06-15T00:00:00"/>
    <d v="2026-06-15T00:00:00"/>
    <n v="3"/>
    <d v="2026-06-18T00:00:00"/>
    <d v="2026-06-18T00:00:00"/>
    <d v="2026-06-18T00:00:00"/>
    <d v="2026-06-19T00:00:00"/>
    <d v="2026-06-19T00:00:00"/>
    <m/>
    <d v="2026-06-19T00:00:00"/>
    <n v="2"/>
    <d v="2026-06-23T00:00:00"/>
    <n v="3"/>
    <d v="2026-06-29T00:00:00"/>
    <d v="2026-06-29T00:00:00"/>
    <d v="2026-06-30T00:00:00"/>
    <d v="2026-06-30T00:00:00"/>
    <m/>
    <d v="2026-06-30T00:00:00"/>
    <d v="2026-06-30T00:00:00"/>
    <d v="2026-06-30T00:00:00"/>
    <d v="2026-07-01T00:00:00"/>
    <m/>
    <d v="2026-07-01T00:00:00"/>
    <n v="0"/>
    <d v="2026-07-01T00:00:00"/>
    <n v="0"/>
    <d v="2026-07-01T00:00:00"/>
    <d v="2026-07-02T00:00:00"/>
    <s v="Release 14"/>
    <e v="#VALUE!"/>
    <x v="4"/>
  </r>
  <r>
    <n v="75"/>
    <x v="12"/>
    <s v="Complete ASP"/>
    <s v="Yes"/>
    <n v="0"/>
    <d v="2026-06-18T00:00:00"/>
    <d v="2026-06-18T00:00:00"/>
    <s v="page_19"/>
    <s v="Pod 2"/>
    <s v="Pod 2_Member1"/>
    <d v="2026-06-18T00:00:00"/>
    <n v="3"/>
    <n v="0"/>
    <n v="19"/>
    <d v="2026-06-22T00:00:00"/>
    <d v="2026-06-22T00:00:00"/>
    <d v="2026-06-22T00:00:00"/>
    <m/>
    <m/>
    <n v="3"/>
    <d v="2026-06-25T00:00:00"/>
    <n v="3"/>
    <d v="2026-07-01T00:00:00"/>
    <d v="2026-07-01T00:00:00"/>
    <n v="3"/>
    <d v="2026-07-06T00:00:00"/>
    <d v="2026-07-06T00:00:00"/>
    <d v="2026-07-06T00:00:00"/>
    <d v="2026-07-08T00:00:00"/>
    <d v="2026-07-08T00:00:00"/>
    <n v="3"/>
    <d v="2026-07-13T00:00:00"/>
    <n v="2"/>
    <d v="2026-07-15T00:00:00"/>
    <n v="3"/>
    <d v="2026-07-20T00:00:00"/>
    <d v="2026-07-20T00:00:00"/>
    <d v="2026-07-21T00:00:00"/>
    <d v="2026-07-21T00:00:00"/>
    <n v="1"/>
    <d v="2026-07-22T00:00:00"/>
    <d v="2026-07-22T00:00:00"/>
    <d v="2026-07-22T00:00:00"/>
    <d v="2026-07-23T00:00:00"/>
    <n v="3"/>
    <d v="2026-07-28T00:00:00"/>
    <n v="0"/>
    <d v="2026-07-28T00:00:00"/>
    <n v="0"/>
    <d v="2026-07-28T00:00:00"/>
    <d v="2026-07-30T00:00:00"/>
    <s v="Release 16"/>
    <e v="#VALUE!"/>
    <x v="6"/>
  </r>
  <r>
    <n v="76"/>
    <x v="12"/>
    <s v="Complete ASP"/>
    <s v="Yes"/>
    <n v="0"/>
    <d v="2026-06-10T00:00:00"/>
    <d v="2026-06-10T00:00:00"/>
    <s v="page_23"/>
    <s v="Pod 2"/>
    <s v="Pod 2_Member2"/>
    <d v="2026-06-10T00:00:00"/>
    <n v="3"/>
    <n v="0"/>
    <n v="23"/>
    <d v="2026-06-12T00:00:00"/>
    <d v="2026-06-12T00:00:00"/>
    <d v="2026-06-12T00:00:00"/>
    <m/>
    <m/>
    <n v="3"/>
    <d v="2026-06-17T00:00:00"/>
    <n v="1.5"/>
    <d v="2026-06-18T00:00:00"/>
    <d v="2026-06-18T00:00:00"/>
    <n v="3"/>
    <d v="2026-06-23T00:00:00"/>
    <d v="2026-06-23T00:00:00"/>
    <d v="2026-06-23T00:00:00"/>
    <d v="2026-06-24T00:00:00"/>
    <d v="2026-06-24T00:00:00"/>
    <m/>
    <d v="2026-06-24T00:00:00"/>
    <n v="2"/>
    <d v="2026-06-29T00:00:00"/>
    <n v="3"/>
    <d v="2026-07-02T00:00:00"/>
    <d v="2026-07-02T00:00:00"/>
    <d v="2026-07-03T00:00:00"/>
    <d v="2026-07-03T00:00:00"/>
    <m/>
    <d v="2026-07-03T00:00:00"/>
    <d v="2026-07-03T00:00:00"/>
    <d v="2026-07-03T00:00:00"/>
    <d v="2026-07-06T00:00:00"/>
    <m/>
    <d v="2026-07-06T00:00:00"/>
    <n v="0"/>
    <d v="2026-07-06T00:00:00"/>
    <n v="0"/>
    <d v="2026-07-06T00:00:00"/>
    <d v="2026-07-16T00:00:00"/>
    <s v="Release 15"/>
    <e v="#VALUE!"/>
    <x v="5"/>
  </r>
  <r>
    <n v="77"/>
    <x v="12"/>
    <s v="Complete ASP"/>
    <s v="Yes"/>
    <n v="0"/>
    <d v="2026-06-10T00:00:00"/>
    <d v="2026-06-10T00:00:00"/>
    <s v="page_24"/>
    <s v="Pod 2"/>
    <s v="Pod 2_Member3"/>
    <d v="2026-06-10T00:00:00"/>
    <n v="3"/>
    <n v="0"/>
    <n v="24"/>
    <d v="2026-06-12T00:00:00"/>
    <d v="2026-06-12T00:00:00"/>
    <d v="2026-06-12T00:00:00"/>
    <m/>
    <m/>
    <n v="3"/>
    <d v="2026-06-17T00:00:00"/>
    <n v="1.5"/>
    <d v="2026-06-18T00:00:00"/>
    <d v="2026-06-18T00:00:00"/>
    <n v="3"/>
    <d v="2026-06-23T00:00:00"/>
    <d v="2026-06-23T00:00:00"/>
    <d v="2026-06-23T00:00:00"/>
    <d v="2026-06-24T00:00:00"/>
    <d v="2026-06-24T00:00:00"/>
    <n v="3"/>
    <d v="2026-06-30T00:00:00"/>
    <n v="2"/>
    <d v="2026-07-02T00:00:00"/>
    <n v="3"/>
    <d v="2026-07-08T00:00:00"/>
    <d v="2026-07-08T00:00:00"/>
    <d v="2026-07-09T00:00:00"/>
    <d v="2026-07-09T00:00:00"/>
    <n v="1"/>
    <d v="2026-07-10T00:00:00"/>
    <d v="2026-07-10T00:00:00"/>
    <d v="2026-07-10T00:00:00"/>
    <d v="2026-07-13T00:00:00"/>
    <n v="3"/>
    <d v="2026-07-16T00:00:00"/>
    <n v="0"/>
    <d v="2026-07-16T00:00:00"/>
    <n v="0"/>
    <d v="2026-07-16T00:00:00"/>
    <d v="2026-07-16T00:00:00"/>
    <s v="Release 15"/>
    <e v="#VALUE!"/>
    <x v="5"/>
  </r>
  <r>
    <n v="78"/>
    <x v="12"/>
    <s v="Complete ASP"/>
    <s v="Yes"/>
    <n v="0"/>
    <d v="2026-06-23T00:00:00"/>
    <d v="2026-06-23T00:00:00"/>
    <s v="page_22"/>
    <s v="Pod 2"/>
    <s v="Pod 2_Member1"/>
    <d v="2026-06-23T00:00:00"/>
    <n v="3"/>
    <n v="0"/>
    <n v="22"/>
    <d v="2026-06-25T00:00:00"/>
    <d v="2026-06-25T00:00:00"/>
    <d v="2026-06-25T00:00:00"/>
    <m/>
    <m/>
    <n v="3"/>
    <d v="2026-07-01T00:00:00"/>
    <n v="3"/>
    <d v="2026-07-06T00:00:00"/>
    <d v="2026-07-06T00:00:00"/>
    <n v="3"/>
    <d v="2026-07-10T00:00:00"/>
    <d v="2026-07-10T00:00:00"/>
    <d v="2026-07-10T00:00:00"/>
    <d v="2026-07-13T00:00:00"/>
    <d v="2026-07-13T00:00:00"/>
    <m/>
    <d v="2026-07-13T00:00:00"/>
    <n v="2"/>
    <d v="2026-07-15T00:00:00"/>
    <n v="3"/>
    <d v="2026-07-20T00:00:00"/>
    <d v="2026-07-20T00:00:00"/>
    <d v="2026-07-21T00:00:00"/>
    <d v="2026-07-21T00:00:00"/>
    <m/>
    <d v="2026-07-21T00:00:00"/>
    <d v="2026-07-21T00:00:00"/>
    <d v="2026-07-21T00:00:00"/>
    <d v="2026-07-22T00:00:00"/>
    <m/>
    <d v="2026-07-22T00:00:00"/>
    <n v="0"/>
    <d v="2026-07-22T00:00:00"/>
    <n v="0"/>
    <d v="2026-07-22T00:00:00"/>
    <d v="2026-07-30T00:00:00"/>
    <s v="Release 16"/>
    <e v="#VALUE!"/>
    <x v="6"/>
  </r>
  <r>
    <n v="79"/>
    <x v="12"/>
    <s v="Complete ASP"/>
    <s v="Yes"/>
    <n v="0"/>
    <d v="2026-06-15T00:00:00"/>
    <d v="2026-06-15T00:00:00"/>
    <s v="page_25"/>
    <s v="Pod 2"/>
    <s v="Pod 2_Member3"/>
    <d v="2026-06-15T00:00:00"/>
    <n v="3"/>
    <n v="0"/>
    <n v="25"/>
    <d v="2026-06-17T00:00:00"/>
    <d v="2026-06-17T00:00:00"/>
    <d v="2026-06-17T00:00:00"/>
    <m/>
    <m/>
    <n v="3"/>
    <d v="2026-06-22T00:00:00"/>
    <n v="1.5"/>
    <d v="2026-06-23T00:00:00"/>
    <d v="2026-06-23T00:00:00"/>
    <n v="3"/>
    <d v="2026-06-29T00:00:00"/>
    <d v="2026-06-29T00:00:00"/>
    <d v="2026-06-29T00:00:00"/>
    <d v="2026-06-30T00:00:00"/>
    <d v="2026-06-30T00:00:00"/>
    <m/>
    <d v="2026-06-30T00:00:00"/>
    <n v="2"/>
    <d v="2026-07-02T00:00:00"/>
    <n v="3"/>
    <d v="2026-07-08T00:00:00"/>
    <d v="2026-07-08T00:00:00"/>
    <d v="2026-07-09T00:00:00"/>
    <d v="2026-07-09T00:00:00"/>
    <m/>
    <d v="2026-07-09T00:00:00"/>
    <d v="2026-07-09T00:00:00"/>
    <d v="2026-07-09T00:00:00"/>
    <d v="2026-07-10T00:00:00"/>
    <m/>
    <d v="2026-07-10T00:00:00"/>
    <n v="1"/>
    <d v="2026-07-13T00:00:00"/>
    <n v="3"/>
    <d v="2026-07-16T00:00:00"/>
    <d v="2026-07-16T00:00:00"/>
    <s v="Release 15"/>
    <e v="#VALUE!"/>
    <x v="5"/>
  </r>
  <r>
    <n v="80"/>
    <x v="12"/>
    <s v="Complete ASP"/>
    <s v="Yes"/>
    <n v="0"/>
    <d v="2026-06-15T00:00:00"/>
    <d v="2026-06-15T00:00:00"/>
    <s v="page_26"/>
    <s v="Pod 2"/>
    <s v="Pod 2_Member2"/>
    <d v="2026-06-15T00:00:00"/>
    <n v="3"/>
    <n v="0"/>
    <n v="26"/>
    <d v="2026-06-17T00:00:00"/>
    <d v="2026-06-17T00:00:00"/>
    <d v="2026-06-17T00:00:00"/>
    <m/>
    <m/>
    <n v="3"/>
    <d v="2026-06-22T00:00:00"/>
    <n v="1.5"/>
    <d v="2026-06-23T00:00:00"/>
    <d v="2026-06-23T00:00:00"/>
    <n v="3"/>
    <d v="2026-06-29T00:00:00"/>
    <d v="2026-06-29T00:00:00"/>
    <d v="2026-06-29T00:00:00"/>
    <d v="2026-06-30T00:00:00"/>
    <d v="2026-06-30T00:00:00"/>
    <n v="3"/>
    <d v="2026-07-03T00:00:00"/>
    <n v="2"/>
    <d v="2026-07-08T00:00:00"/>
    <n v="3"/>
    <d v="2026-07-13T00:00:00"/>
    <d v="2026-07-13T00:00:00"/>
    <d v="2026-07-14T00:00:00"/>
    <d v="2026-07-14T00:00:00"/>
    <n v="1"/>
    <d v="2026-07-15T00:00:00"/>
    <d v="2026-07-15T00:00:00"/>
    <d v="2026-07-15T00:00:00"/>
    <d v="2026-07-16T00:00:00"/>
    <n v="3"/>
    <d v="2026-07-21T00:00:00"/>
    <n v="1"/>
    <d v="2026-07-22T00:00:00"/>
    <n v="3"/>
    <d v="2026-07-27T00:00:00"/>
    <d v="2026-07-30T00:00:00"/>
    <s v="Release 16"/>
    <e v="#VALUE!"/>
    <x v="6"/>
  </r>
  <r>
    <n v="81"/>
    <x v="13"/>
    <s v="Complete ASP"/>
    <s v="Yes"/>
    <n v="0"/>
    <d v="2026-05-05T00:00:00"/>
    <d v="2026-05-05T00:00:00"/>
    <s v="page_1"/>
    <s v="Pod 3"/>
    <s v="Pod 3_Member3"/>
    <d v="2026-05-05T00:00:00"/>
    <n v="3"/>
    <n v="0"/>
    <n v="1"/>
    <d v="2026-05-07T00:00:00"/>
    <d v="2026-05-07T00:00:00"/>
    <d v="2026-05-07T00:00:00"/>
    <m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m/>
    <d v="2026-05-19T00:00:00"/>
    <n v="2"/>
    <d v="2026-05-21T00:00:00"/>
    <n v="3"/>
    <d v="2026-05-26T00:00:00"/>
    <d v="2026-05-26T00:00:00"/>
    <d v="2026-05-27T00:00:00"/>
    <d v="2026-05-27T00:00:00"/>
    <m/>
    <d v="2026-05-27T00:00:00"/>
    <d v="2026-05-27T00:00:00"/>
    <d v="2026-05-27T00:00:00"/>
    <d v="2026-05-29T00:00:00"/>
    <m/>
    <d v="2026-05-29T00:00:00"/>
    <n v="0"/>
    <d v="2026-05-29T00:00:00"/>
    <n v="0"/>
    <d v="2026-05-29T00:00:00"/>
    <d v="2026-06-04T00:00:00"/>
    <s v="Release 12"/>
    <e v="#VALUE!"/>
    <x v="1"/>
  </r>
  <r>
    <n v="82"/>
    <x v="13"/>
    <s v="Complete ASP"/>
    <s v="Yes"/>
    <n v="0"/>
    <d v="2026-05-05T00:00:00"/>
    <d v="2026-05-05T00:00:00"/>
    <s v="page_2"/>
    <s v="Pod 3"/>
    <s v="Pod 3_Member1"/>
    <d v="2026-05-05T00:00:00"/>
    <n v="3"/>
    <n v="0"/>
    <n v="2"/>
    <d v="2026-05-07T00:00:00"/>
    <d v="2026-05-07T00:00:00"/>
    <d v="2026-05-07T00:00:00"/>
    <m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m/>
    <d v="2026-05-19T00:00:00"/>
    <n v="2"/>
    <d v="2026-05-21T00:00:00"/>
    <n v="3"/>
    <d v="2026-05-26T00:00:00"/>
    <d v="2026-05-26T00:00:00"/>
    <d v="2026-05-27T00:00:00"/>
    <d v="2026-05-27T00:00:00"/>
    <m/>
    <d v="2026-05-27T00:00:00"/>
    <d v="2026-05-27T00:00:00"/>
    <d v="2026-05-27T00:00:00"/>
    <d v="2026-05-29T00:00:00"/>
    <m/>
    <d v="2026-05-29T00:00:00"/>
    <n v="0"/>
    <d v="2026-05-29T00:00:00"/>
    <n v="0"/>
    <d v="2026-05-29T00:00:00"/>
    <d v="2026-06-04T00:00:00"/>
    <s v="Release 12"/>
    <e v="#VALUE!"/>
    <x v="1"/>
  </r>
  <r>
    <n v="83"/>
    <x v="13"/>
    <s v="Complete ASP"/>
    <s v="Yes"/>
    <n v="0"/>
    <d v="2026-04-29T00:00:00"/>
    <d v="2026-04-29T00:00:00"/>
    <s v="page_3"/>
    <s v="Pod 3"/>
    <s v="Pod 3_Member2"/>
    <d v="2026-04-29T00:00:00"/>
    <n v="3"/>
    <n v="0"/>
    <n v="3"/>
    <d v="2026-05-04T00:00:00"/>
    <d v="2026-05-04T00:00:00"/>
    <d v="2026-05-04T00:00:00"/>
    <m/>
    <m/>
    <n v="3"/>
    <d v="2026-05-07T00:00:00"/>
    <n v="1.5"/>
    <d v="2026-05-08T00:00:00"/>
    <d v="2026-05-08T00:00:00"/>
    <n v="3"/>
    <d v="2026-05-13T00:00:00"/>
    <d v="2026-05-13T00:00:00"/>
    <d v="2026-05-13T00:00:00"/>
    <d v="2026-05-14T00:00:00"/>
    <d v="2026-05-14T00:00:00"/>
    <m/>
    <d v="2026-05-14T00:00:00"/>
    <n v="2"/>
    <d v="2026-05-18T00:00:00"/>
    <n v="3"/>
    <d v="2026-05-21T00:00:00"/>
    <d v="2026-05-21T00:00:00"/>
    <d v="2026-05-22T00:00:00"/>
    <d v="2026-05-22T00:00:00"/>
    <m/>
    <d v="2026-05-22T00:00:00"/>
    <d v="2026-05-22T00:00:00"/>
    <d v="2026-05-22T00:00:00"/>
    <d v="2026-05-25T00:00:00"/>
    <m/>
    <d v="2026-05-25T00:00:00"/>
    <n v="0"/>
    <d v="2026-05-25T00:00:00"/>
    <n v="0"/>
    <d v="2026-05-25T00:00:00"/>
    <d v="2026-06-04T00:00:00"/>
    <s v="Release 12"/>
    <e v="#VALUE!"/>
    <x v="1"/>
  </r>
  <r>
    <n v="84"/>
    <x v="13"/>
    <s v="Complete ASP"/>
    <s v="Yes"/>
    <n v="0"/>
    <d v="2026-05-08T00:00:00"/>
    <d v="2026-05-08T00:00:00"/>
    <s v="page_4"/>
    <s v="Pod 3"/>
    <s v="Pod 3_Member3"/>
    <d v="2026-05-08T00:00:00"/>
    <n v="3"/>
    <n v="0"/>
    <n v="4"/>
    <d v="2026-05-12T00:00:00"/>
    <d v="2026-05-12T00:00:00"/>
    <d v="2026-05-12T00:00:00"/>
    <m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85"/>
    <x v="13"/>
    <s v="Complete ASP"/>
    <s v="Yes"/>
    <n v="0"/>
    <d v="2026-05-08T00:00:00"/>
    <d v="2026-05-08T00:00:00"/>
    <s v="page_5"/>
    <s v="Pod 3"/>
    <s v="Pod 3_Member1"/>
    <d v="2026-05-08T00:00:00"/>
    <n v="3"/>
    <n v="0"/>
    <n v="5"/>
    <d v="2026-05-12T00:00:00"/>
    <d v="2026-05-12T00:00:00"/>
    <d v="2026-05-12T00:00:00"/>
    <m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86"/>
    <x v="13"/>
    <s v="Complete ASP"/>
    <s v="Yes"/>
    <n v="0"/>
    <d v="2026-05-05T00:00:00"/>
    <d v="2026-05-05T00:00:00"/>
    <s v="page_6"/>
    <s v="Pod 3"/>
    <s v="Pod 3_Member2"/>
    <d v="2026-05-05T00:00:00"/>
    <n v="3"/>
    <n v="0"/>
    <n v="6"/>
    <d v="2026-05-07T00:00:00"/>
    <d v="2026-05-07T00:00:00"/>
    <d v="2026-05-07T00:00:00"/>
    <m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m/>
    <d v="2026-05-19T00:00:00"/>
    <n v="2"/>
    <d v="2026-05-21T00:00:00"/>
    <n v="3"/>
    <d v="2026-05-26T00:00:00"/>
    <d v="2026-05-26T00:00:00"/>
    <d v="2026-05-27T00:00:00"/>
    <d v="2026-05-27T00:00:00"/>
    <m/>
    <d v="2026-05-27T00:00:00"/>
    <d v="2026-05-27T00:00:00"/>
    <d v="2026-05-27T00:00:00"/>
    <d v="2026-05-29T00:00:00"/>
    <m/>
    <d v="2026-05-29T00:00:00"/>
    <n v="0"/>
    <d v="2026-05-29T00:00:00"/>
    <n v="0"/>
    <d v="2026-05-29T00:00:00"/>
    <d v="2026-06-04T00:00:00"/>
    <s v="Release 12"/>
    <e v="#VALUE!"/>
    <x v="1"/>
  </r>
  <r>
    <n v="87"/>
    <x v="13"/>
    <s v="Complete ASP"/>
    <s v="Yes"/>
    <n v="0"/>
    <d v="2026-05-13T00:00:00"/>
    <d v="2026-05-13T00:00:00"/>
    <s v="page_7"/>
    <s v="Pod 3"/>
    <s v="Pod 3_Member3"/>
    <d v="2026-05-13T00:00:00"/>
    <n v="3"/>
    <n v="0"/>
    <n v="7"/>
    <d v="2026-05-15T00:00:00"/>
    <d v="2026-05-15T00:00:00"/>
    <d v="2026-05-15T00:00:00"/>
    <m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m/>
    <d v="2026-05-27T00:00:00"/>
    <n v="2"/>
    <d v="2026-06-01T00:00:00"/>
    <n v="3"/>
    <d v="2026-06-05T00:00:00"/>
    <d v="2026-06-05T00:00:00"/>
    <d v="2026-06-08T00:00:00"/>
    <d v="2026-06-08T00:00:00"/>
    <m/>
    <d v="2026-06-08T00:00:00"/>
    <d v="2026-06-08T00:00:00"/>
    <d v="2026-06-08T00:00:00"/>
    <d v="2026-06-09T00:00:00"/>
    <m/>
    <d v="2026-06-09T00:00:00"/>
    <n v="0"/>
    <d v="2026-06-09T00:00:00"/>
    <n v="0"/>
    <d v="2026-06-09T00:00:00"/>
    <d v="2026-06-18T00:00:00"/>
    <s v="Release 13"/>
    <e v="#VALUE!"/>
    <x v="2"/>
  </r>
  <r>
    <n v="88"/>
    <x v="13"/>
    <s v="Complete ASP"/>
    <s v="Yes"/>
    <n v="0"/>
    <d v="2026-05-13T00:00:00"/>
    <d v="2026-05-13T00:00:00"/>
    <s v="page_8"/>
    <s v="Pod 3"/>
    <s v="Pod 3_Member1"/>
    <d v="2026-05-13T00:00:00"/>
    <n v="3"/>
    <n v="0"/>
    <n v="8"/>
    <d v="2026-05-15T00:00:00"/>
    <d v="2026-05-15T00:00:00"/>
    <d v="2026-05-15T00:00:00"/>
    <m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m/>
    <d v="2026-05-27T00:00:00"/>
    <n v="2"/>
    <d v="2026-06-01T00:00:00"/>
    <n v="3"/>
    <d v="2026-06-05T00:00:00"/>
    <d v="2026-06-05T00:00:00"/>
    <d v="2026-06-08T00:00:00"/>
    <d v="2026-06-08T00:00:00"/>
    <m/>
    <d v="2026-06-08T00:00:00"/>
    <d v="2026-06-08T00:00:00"/>
    <d v="2026-06-08T00:00:00"/>
    <d v="2026-06-09T00:00:00"/>
    <m/>
    <d v="2026-06-09T00:00:00"/>
    <n v="0"/>
    <d v="2026-06-09T00:00:00"/>
    <n v="0"/>
    <d v="2026-06-09T00:00:00"/>
    <d v="2026-06-18T00:00:00"/>
    <s v="Release 13"/>
    <e v="#VALUE!"/>
    <x v="2"/>
  </r>
  <r>
    <n v="89"/>
    <x v="13"/>
    <s v="Complete ASP"/>
    <s v="Yes"/>
    <n v="0"/>
    <d v="2026-05-08T00:00:00"/>
    <d v="2026-05-08T00:00:00"/>
    <s v="page_9"/>
    <s v="Pod 3"/>
    <s v="Pod 3_Member2"/>
    <d v="2026-05-08T00:00:00"/>
    <n v="3"/>
    <n v="0"/>
    <n v="9"/>
    <d v="2026-05-12T00:00:00"/>
    <d v="2026-05-12T00:00:00"/>
    <d v="2026-05-12T00:00:00"/>
    <m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90"/>
    <x v="13"/>
    <s v="Complete ASP"/>
    <s v="Yes"/>
    <n v="0"/>
    <d v="2026-05-18T00:00:00"/>
    <d v="2026-05-18T00:00:00"/>
    <s v="page_10"/>
    <s v="Pod 3"/>
    <s v="Pod 3_Member3"/>
    <d v="2026-05-18T00:00:00"/>
    <n v="3"/>
    <n v="0"/>
    <n v="10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m/>
    <d v="2026-06-03T00:00:00"/>
    <n v="2"/>
    <d v="2026-06-05T00:00:00"/>
    <n v="3"/>
    <d v="2026-06-10T00:00:00"/>
    <d v="2026-06-10T00:00:00"/>
    <d v="2026-06-11T00:00:00"/>
    <d v="2026-06-11T00:00:00"/>
    <m/>
    <d v="2026-06-11T00:00:00"/>
    <d v="2026-06-11T00:00:00"/>
    <d v="2026-06-11T00:00:00"/>
    <d v="2026-06-12T00:00:00"/>
    <m/>
    <d v="2026-06-12T00:00:00"/>
    <n v="0"/>
    <d v="2026-06-12T00:00:00"/>
    <n v="0"/>
    <d v="2026-06-12T00:00:00"/>
    <d v="2026-06-18T00:00:00"/>
    <s v="Release 13"/>
    <e v="#VALUE!"/>
    <x v="2"/>
  </r>
  <r>
    <n v="91"/>
    <x v="13"/>
    <s v="Complete ASP"/>
    <s v="Yes"/>
    <n v="0"/>
    <d v="2026-05-18T00:00:00"/>
    <d v="2026-05-18T00:00:00"/>
    <s v="page_11"/>
    <s v="Pod 3"/>
    <s v="Pod 3_Member1"/>
    <d v="2026-05-18T00:00:00"/>
    <n v="3"/>
    <n v="0"/>
    <n v="11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n v="3"/>
    <d v="2026-06-08T00:00:00"/>
    <n v="2"/>
    <d v="2026-06-10T00:00:00"/>
    <n v="3"/>
    <d v="2026-06-15T00:00:00"/>
    <d v="2026-06-15T00:00:00"/>
    <d v="2026-06-16T00:00:00"/>
    <d v="2026-06-16T00:00:00"/>
    <n v="1"/>
    <d v="2026-06-17T00:00:00"/>
    <d v="2026-06-17T00:00:00"/>
    <d v="2026-06-17T00:00:00"/>
    <d v="2026-06-18T00:00:00"/>
    <n v="3"/>
    <d v="2026-06-23T00:00:00"/>
    <n v="0"/>
    <d v="2026-06-23T00:00:00"/>
    <n v="0"/>
    <d v="2026-06-23T00:00:00"/>
    <d v="2026-07-02T00:00:00"/>
    <s v="Release 14"/>
    <e v="#VALUE!"/>
    <x v="4"/>
  </r>
  <r>
    <n v="92"/>
    <x v="14"/>
    <s v="Complete ASP"/>
    <s v="Yes"/>
    <n v="0"/>
    <d v="2026-06-26T00:00:00"/>
    <d v="2026-06-26T00:00:00"/>
    <s v="page_1"/>
    <s v="Pod 2"/>
    <s v="Pod 2_Member1"/>
    <d v="2026-06-26T00:00:00"/>
    <n v="3"/>
    <n v="0"/>
    <n v="1"/>
    <d v="2026-07-01T00:00:00"/>
    <d v="2026-07-01T00:00:00"/>
    <d v="2026-07-01T00:00:00"/>
    <m/>
    <m/>
    <n v="3"/>
    <d v="2026-07-06T00:00:00"/>
    <n v="1.5"/>
    <d v="2026-07-08T00:00:00"/>
    <d v="2026-07-08T00:00:00"/>
    <n v="3"/>
    <d v="2026-07-13T00:00:00"/>
    <d v="2026-07-13T00:00:00"/>
    <d v="2026-07-13T00:00:00"/>
    <d v="2026-07-14T00:00:00"/>
    <d v="2026-07-14T00:00:00"/>
    <m/>
    <d v="2026-07-14T00:00:00"/>
    <n v="2"/>
    <d v="2026-07-16T00:00:00"/>
    <n v="3"/>
    <d v="2026-07-21T00:00:00"/>
    <d v="2026-07-21T00:00:00"/>
    <d v="2026-07-22T00:00:00"/>
    <d v="2026-07-22T00:00:00"/>
    <m/>
    <d v="2026-07-22T00:00:00"/>
    <d v="2026-07-22T00:00:00"/>
    <d v="2026-07-22T00:00:00"/>
    <d v="2026-07-23T00:00:00"/>
    <m/>
    <d v="2026-07-23T00:00:00"/>
    <n v="0"/>
    <d v="2026-07-23T00:00:00"/>
    <n v="0"/>
    <d v="2026-07-23T00:00:00"/>
    <d v="2026-07-30T00:00:00"/>
    <s v="Release 16"/>
    <e v="#VALUE!"/>
    <x v="6"/>
  </r>
  <r>
    <n v="93"/>
    <x v="14"/>
    <s v="Complete ASP"/>
    <s v="Yes"/>
    <n v="0"/>
    <d v="2026-06-18T00:00:00"/>
    <d v="2026-06-18T00:00:00"/>
    <s v="page_2"/>
    <s v="Pod 2"/>
    <s v="Pod 2_Member2"/>
    <d v="2026-06-18T00:00:00"/>
    <n v="3"/>
    <n v="0"/>
    <n v="2"/>
    <d v="2026-06-22T00:00:00"/>
    <d v="2026-06-22T00:00:00"/>
    <d v="2026-06-22T00:00:00"/>
    <m/>
    <m/>
    <n v="3"/>
    <d v="2026-06-25T00:00:00"/>
    <n v="1.5"/>
    <d v="2026-06-29T00:00:00"/>
    <d v="2026-06-29T00:00:00"/>
    <n v="3"/>
    <d v="2026-07-02T00:00:00"/>
    <d v="2026-07-02T00:00:00"/>
    <d v="2026-07-02T00:00:00"/>
    <d v="2026-07-03T00:00:00"/>
    <d v="2026-07-03T00:00:00"/>
    <m/>
    <d v="2026-07-03T00:00:00"/>
    <n v="2"/>
    <d v="2026-07-08T00:00:00"/>
    <n v="3"/>
    <d v="2026-07-13T00:00:00"/>
    <d v="2026-07-13T00:00:00"/>
    <d v="2026-07-14T00:00:00"/>
    <d v="2026-07-14T00:00:00"/>
    <m/>
    <d v="2026-07-14T00:00:00"/>
    <d v="2026-07-14T00:00:00"/>
    <d v="2026-07-14T00:00:00"/>
    <d v="2026-07-15T00:00:00"/>
    <m/>
    <d v="2026-07-15T00:00:00"/>
    <n v="0"/>
    <d v="2026-07-15T00:00:00"/>
    <n v="0"/>
    <d v="2026-07-15T00:00:00"/>
    <d v="2026-07-16T00:00:00"/>
    <s v="Release 15"/>
    <e v="#VALUE!"/>
    <x v="5"/>
  </r>
  <r>
    <n v="94"/>
    <x v="14"/>
    <s v="Complete ASP"/>
    <s v="Yes"/>
    <n v="0"/>
    <d v="2026-06-18T00:00:00"/>
    <d v="2026-06-18T00:00:00"/>
    <s v="page_3"/>
    <s v="Pod 2"/>
    <s v="Pod 2_Member3"/>
    <d v="2026-06-18T00:00:00"/>
    <n v="3"/>
    <n v="0"/>
    <n v="3"/>
    <d v="2026-06-22T00:00:00"/>
    <d v="2026-06-22T00:00:00"/>
    <d v="2026-06-22T00:00:00"/>
    <m/>
    <m/>
    <n v="3"/>
    <d v="2026-06-25T00:00:00"/>
    <n v="1.5"/>
    <d v="2026-06-29T00:00:00"/>
    <d v="2026-06-29T00:00:00"/>
    <n v="3"/>
    <d v="2026-07-02T00:00:00"/>
    <d v="2026-07-02T00:00:00"/>
    <d v="2026-07-02T00:00:00"/>
    <d v="2026-07-03T00:00:00"/>
    <d v="2026-07-03T00:00:00"/>
    <m/>
    <d v="2026-07-03T00:00:00"/>
    <n v="2"/>
    <d v="2026-07-08T00:00:00"/>
    <n v="3"/>
    <d v="2026-07-13T00:00:00"/>
    <d v="2026-07-13T00:00:00"/>
    <d v="2026-07-14T00:00:00"/>
    <d v="2026-07-14T00:00:00"/>
    <m/>
    <d v="2026-07-14T00:00:00"/>
    <d v="2026-07-14T00:00:00"/>
    <d v="2026-07-14T00:00:00"/>
    <d v="2026-07-15T00:00:00"/>
    <m/>
    <d v="2026-07-15T00:00:00"/>
    <n v="0"/>
    <d v="2026-07-15T00:00:00"/>
    <n v="0"/>
    <d v="2026-07-15T00:00:00"/>
    <d v="2026-07-16T00:00:00"/>
    <s v="Release 15"/>
    <e v="#VALUE!"/>
    <x v="5"/>
  </r>
  <r>
    <n v="95"/>
    <x v="14"/>
    <s v="Complete ASP"/>
    <s v="Yes"/>
    <n v="0"/>
    <d v="2026-07-02T00:00:00"/>
    <d v="2026-07-02T00:00:00"/>
    <s v="page_4"/>
    <s v="Pod 2"/>
    <s v="Pod 2_Member1"/>
    <d v="2026-07-02T00:00:00"/>
    <n v="3"/>
    <n v="0"/>
    <n v="4"/>
    <d v="2026-07-06T00:00:00"/>
    <d v="2026-07-06T00:00:00"/>
    <d v="2026-07-06T00:00:00"/>
    <m/>
    <m/>
    <n v="3"/>
    <d v="2026-07-10T00:00:00"/>
    <n v="3"/>
    <d v="2026-07-15T00:00:00"/>
    <d v="2026-07-15T00:00:00"/>
    <n v="3"/>
    <d v="2026-07-20T00:00:00"/>
    <d v="2026-07-20T00:00:00"/>
    <d v="2026-07-20T00:00:00"/>
    <d v="2026-07-21T00:00:00"/>
    <d v="2026-07-21T00:00:00"/>
    <m/>
    <d v="2026-07-21T00:00:00"/>
    <n v="2"/>
    <d v="2026-07-23T00:00:00"/>
    <n v="3"/>
    <d v="2026-07-28T00:00:00"/>
    <d v="2026-07-28T00:00:00"/>
    <d v="2026-07-29T00:00:00"/>
    <d v="2026-07-29T00:00:00"/>
    <n v="2"/>
    <d v="2026-07-31T00:00:00"/>
    <d v="2026-07-31T00:00:00"/>
    <d v="2026-07-31T00:00:00"/>
    <d v="2026-08-03T00:00:00"/>
    <m/>
    <d v="2026-08-03T00:00:00"/>
    <n v="0"/>
    <d v="2026-08-03T00:00:00"/>
    <n v="0"/>
    <d v="2026-08-03T00:00:00"/>
    <d v="2026-08-13T00:00:00"/>
    <s v="Release 17"/>
    <e v="#VALUE!"/>
    <x v="7"/>
  </r>
  <r>
    <n v="96"/>
    <x v="14"/>
    <s v="Complete ASP"/>
    <s v="Yes"/>
    <n v="0"/>
    <d v="2026-06-23T00:00:00"/>
    <d v="2026-06-23T00:00:00"/>
    <s v="page_5"/>
    <s v="Pod 2"/>
    <s v="Pod 2_Member2"/>
    <d v="2026-06-23T00:00:00"/>
    <n v="3"/>
    <n v="0"/>
    <n v="5"/>
    <d v="2026-06-25T00:00:00"/>
    <d v="2026-06-25T00:00:00"/>
    <d v="2026-06-25T00:00:00"/>
    <m/>
    <m/>
    <n v="3"/>
    <d v="2026-07-01T00:00:00"/>
    <n v="3"/>
    <d v="2026-07-06T00:00:00"/>
    <d v="2026-07-06T00:00:00"/>
    <n v="3"/>
    <d v="2026-07-10T00:00:00"/>
    <d v="2026-07-10T00:00:00"/>
    <d v="2026-07-10T00:00:00"/>
    <d v="2026-07-13T00:00:00"/>
    <d v="2026-07-13T00:00:00"/>
    <m/>
    <d v="2026-07-13T00:00:00"/>
    <n v="2"/>
    <d v="2026-07-15T00:00:00"/>
    <n v="3"/>
    <d v="2026-07-20T00:00:00"/>
    <d v="2026-07-20T00:00:00"/>
    <d v="2026-07-21T00:00:00"/>
    <d v="2026-07-21T00:00:00"/>
    <m/>
    <d v="2026-07-21T00:00:00"/>
    <d v="2026-07-21T00:00:00"/>
    <d v="2026-07-21T00:00:00"/>
    <d v="2026-07-22T00:00:00"/>
    <m/>
    <d v="2026-07-22T00:00:00"/>
    <n v="0"/>
    <d v="2026-07-22T00:00:00"/>
    <n v="0"/>
    <d v="2026-07-22T00:00:00"/>
    <d v="2026-07-30T00:00:00"/>
    <s v="Release 16"/>
    <e v="#VALUE!"/>
    <x v="6"/>
  </r>
  <r>
    <n v="97"/>
    <x v="14"/>
    <s v="Complete ASP"/>
    <s v="Yes"/>
    <n v="0"/>
    <d v="2026-06-23T00:00:00"/>
    <d v="2026-06-23T00:00:00"/>
    <s v="page_6"/>
    <s v="Pod 2"/>
    <s v="Pod 2_Member3"/>
    <d v="2026-06-23T00:00:00"/>
    <n v="3"/>
    <n v="0"/>
    <n v="6"/>
    <d v="2026-06-25T00:00:00"/>
    <d v="2026-06-25T00:00:00"/>
    <d v="2026-06-25T00:00:00"/>
    <m/>
    <m/>
    <n v="3"/>
    <d v="2026-07-01T00:00:00"/>
    <n v="1.5"/>
    <d v="2026-07-02T00:00:00"/>
    <d v="2026-07-02T00:00:00"/>
    <n v="3"/>
    <d v="2026-07-08T00:00:00"/>
    <d v="2026-07-08T00:00:00"/>
    <d v="2026-07-08T00:00:00"/>
    <d v="2026-07-09T00:00:00"/>
    <d v="2026-07-09T00:00:00"/>
    <m/>
    <d v="2026-07-09T00:00:00"/>
    <n v="2"/>
    <d v="2026-07-13T00:00:00"/>
    <n v="3"/>
    <d v="2026-07-16T00:00:00"/>
    <d v="2026-07-16T00:00:00"/>
    <d v="2026-07-17T00:00:00"/>
    <d v="2026-07-17T00:00:00"/>
    <m/>
    <d v="2026-07-17T00:00:00"/>
    <d v="2026-07-17T00:00:00"/>
    <d v="2026-07-17T00:00:00"/>
    <d v="2026-07-20T00:00:00"/>
    <m/>
    <d v="2026-07-20T00:00:00"/>
    <n v="0"/>
    <d v="2026-07-20T00:00:00"/>
    <n v="0"/>
    <d v="2026-07-20T00:00:00"/>
    <d v="2026-07-30T00:00:00"/>
    <s v="Release 16"/>
    <e v="#VALUE!"/>
    <x v="6"/>
  </r>
  <r>
    <n v="98"/>
    <x v="14"/>
    <s v="Complete ASP"/>
    <s v="Yes"/>
    <n v="0"/>
    <d v="2026-06-01T00:00:00"/>
    <d v="2026-06-01T00:00:00"/>
    <s v="page_7"/>
    <s v="Pod 1"/>
    <s v="Pod 1_Member1"/>
    <d v="2026-06-01T00:00:00"/>
    <n v="3"/>
    <n v="0"/>
    <n v="7"/>
    <d v="2026-06-04T00:00:00"/>
    <d v="2026-06-04T00:00:00"/>
    <d v="2026-06-04T00:00:00"/>
    <m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m/>
    <d v="2026-06-16T00:00:00"/>
    <n v="2"/>
    <d v="2026-06-18T00:00:00"/>
    <n v="3"/>
    <d v="2026-06-23T00:00:00"/>
    <d v="2026-06-23T00:00:00"/>
    <d v="2026-06-24T00:00:00"/>
    <d v="2026-06-24T00:00:00"/>
    <m/>
    <d v="2026-06-24T00:00:00"/>
    <d v="2026-06-24T00:00:00"/>
    <d v="2026-06-24T00:00:00"/>
    <d v="2026-06-25T00:00:00"/>
    <m/>
    <d v="2026-06-25T00:00:00"/>
    <n v="0"/>
    <d v="2026-06-25T00:00:00"/>
    <n v="0"/>
    <d v="2026-06-25T00:00:00"/>
    <d v="2026-07-02T00:00:00"/>
    <s v="Release 14"/>
    <e v="#VALUE!"/>
    <x v="4"/>
  </r>
  <r>
    <n v="99"/>
    <x v="14"/>
    <s v="Complete ASP"/>
    <s v="Yes"/>
    <n v="0"/>
    <d v="2026-05-21T00:00:00"/>
    <d v="2026-05-21T00:00:00"/>
    <s v="page_8"/>
    <s v="Pod 1"/>
    <s v="Pod 1_Member2"/>
    <d v="2026-05-21T00:00:00"/>
    <n v="3"/>
    <n v="0"/>
    <n v="8"/>
    <d v="2026-05-25T00:00:00"/>
    <d v="2026-05-25T00:00:00"/>
    <d v="2026-05-25T00:00:00"/>
    <m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m/>
    <d v="2026-06-08T00:00:00"/>
    <n v="2"/>
    <d v="2026-06-10T00:00:00"/>
    <n v="3"/>
    <d v="2026-06-15T00:00:00"/>
    <d v="2026-06-15T00:00:00"/>
    <d v="2026-06-16T00:00:00"/>
    <d v="2026-06-16T00:00:00"/>
    <m/>
    <d v="2026-06-16T00:00:00"/>
    <d v="2026-06-16T00:00:00"/>
    <d v="2026-06-16T00:00:00"/>
    <d v="2026-06-17T00:00:00"/>
    <m/>
    <d v="2026-06-17T00:00:00"/>
    <n v="0"/>
    <d v="2026-06-17T00:00:00"/>
    <n v="0"/>
    <d v="2026-06-17T00:00:00"/>
    <d v="2026-06-18T00:00:00"/>
    <s v="Release 13"/>
    <e v="#VALUE!"/>
    <x v="2"/>
  </r>
  <r>
    <n v="100"/>
    <x v="14"/>
    <s v="Complete ASP"/>
    <s v="Yes"/>
    <n v="0"/>
    <d v="2026-05-13T00:00:00"/>
    <d v="2026-05-13T00:00:00"/>
    <s v="page_9"/>
    <s v="Pod 1"/>
    <s v="Pod 1_Member3"/>
    <d v="2026-05-13T00:00:00"/>
    <n v="3"/>
    <n v="0"/>
    <n v="9"/>
    <d v="2026-05-15T00:00:00"/>
    <d v="2026-05-15T00:00:00"/>
    <d v="2026-05-15T00:00:00"/>
    <m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m/>
    <d v="2026-05-27T00:00:00"/>
    <n v="2"/>
    <d v="2026-06-01T00:00:00"/>
    <n v="3"/>
    <d v="2026-06-05T00:00:00"/>
    <d v="2026-06-05T00:00:00"/>
    <d v="2026-06-08T00:00:00"/>
    <d v="2026-06-08T00:00:00"/>
    <m/>
    <d v="2026-06-08T00:00:00"/>
    <d v="2026-06-08T00:00:00"/>
    <d v="2026-06-08T00:00:00"/>
    <d v="2026-06-09T00:00:00"/>
    <m/>
    <d v="2026-06-09T00:00:00"/>
    <n v="0"/>
    <d v="2026-06-09T00:00:00"/>
    <n v="0"/>
    <d v="2026-06-09T00:00:00"/>
    <d v="2026-06-18T00:00:00"/>
    <s v="Release 13"/>
    <e v="#VALUE!"/>
    <x v="2"/>
  </r>
  <r>
    <n v="101"/>
    <x v="14"/>
    <s v="Complete ASP"/>
    <s v="Yes"/>
    <n v="0"/>
    <d v="2026-05-21T00:00:00"/>
    <d v="2026-05-21T00:00:00"/>
    <s v="page_10"/>
    <s v="Pod 3"/>
    <s v="Pod 3_Member1"/>
    <d v="2026-05-21T00:00:00"/>
    <n v="3"/>
    <n v="0"/>
    <n v="10"/>
    <d v="2026-05-25T00:00:00"/>
    <d v="2026-05-25T00:00:00"/>
    <d v="2026-05-25T00:00:00"/>
    <m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n v="3"/>
    <d v="2026-06-11T00:00:00"/>
    <n v="2"/>
    <d v="2026-06-15T00:00:00"/>
    <n v="3"/>
    <d v="2026-06-18T00:00:00"/>
    <d v="2026-06-18T00:00:00"/>
    <d v="2026-06-19T00:00:00"/>
    <d v="2026-06-19T00:00:00"/>
    <n v="1"/>
    <d v="2026-06-22T00:00:00"/>
    <d v="2026-06-22T00:00:00"/>
    <d v="2026-06-22T00:00:00"/>
    <d v="2026-06-23T00:00:00"/>
    <n v="3"/>
    <d v="2026-06-29T00:00:00"/>
    <n v="0"/>
    <d v="2026-06-29T00:00:00"/>
    <n v="0"/>
    <d v="2026-06-29T00:00:00"/>
    <d v="2026-07-02T00:00:00"/>
    <s v="Release 14"/>
    <e v="#VALUE!"/>
    <x v="4"/>
  </r>
  <r>
    <n v="102"/>
    <x v="15"/>
    <s v="React/ASP"/>
    <s v="Yes"/>
    <n v="0"/>
    <d v="2026-06-01T00:00:00"/>
    <d v="2026-06-01T00:00:00"/>
    <s v="page_5"/>
    <s v="Pod 3"/>
    <s v="Pod 3_Member2"/>
    <d v="2026-06-01T00:00:00"/>
    <n v="3"/>
    <n v="0"/>
    <n v="1"/>
    <d v="2026-06-04T00:00:00"/>
    <d v="2026-06-04T00:00:00"/>
    <d v="2026-06-04T00:00:00"/>
    <m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m/>
    <d v="2026-06-16T00:00:00"/>
    <n v="2"/>
    <d v="2026-06-18T00:00:00"/>
    <n v="3"/>
    <d v="2026-06-23T00:00:00"/>
    <d v="2026-06-23T00:00:00"/>
    <d v="2026-06-24T00:00:00"/>
    <d v="2026-06-24T00:00:00"/>
    <m/>
    <d v="2026-06-24T00:00:00"/>
    <d v="2026-06-24T00:00:00"/>
    <d v="2026-06-24T00:00:00"/>
    <d v="2026-06-25T00:00:00"/>
    <m/>
    <d v="2026-06-25T00:00:00"/>
    <n v="0"/>
    <d v="2026-06-25T00:00:00"/>
    <n v="0"/>
    <d v="2026-06-25T00:00:00"/>
    <d v="2026-07-02T00:00:00"/>
    <s v="Release 14"/>
    <e v="#VALUE!"/>
    <x v="4"/>
  </r>
  <r>
    <n v="102"/>
    <x v="15"/>
    <s v="React/ASP"/>
    <s v="Yes"/>
    <n v="0"/>
    <d v="2026-06-01T00:00:00"/>
    <d v="2026-06-01T00:00:00"/>
    <s v="page_5"/>
    <s v="Pod UI"/>
    <s v="Pod UI_UI-Member1"/>
    <d v="2026-06-01T00:00:00"/>
    <n v="5"/>
    <n v="0"/>
    <n v="1"/>
    <d v="2026-06-08T00:00:00"/>
    <d v="2026-06-08T00:00:00"/>
    <d v="2026-06-08T00:00:00"/>
    <m/>
    <m/>
    <n v="3"/>
    <d v="2026-06-11T00:00:00"/>
    <n v="1.5"/>
    <d v="2026-06-12T00:00:00"/>
    <d v="2026-06-12T00:00:00"/>
    <n v="3"/>
    <d v="2026-06-17T00:00:00"/>
    <d v="2026-06-17T00:00:00"/>
    <d v="2026-06-17T00:00:00"/>
    <d v="2026-06-18T00:00:00"/>
    <d v="2026-06-18T00:00:00"/>
    <m/>
    <d v="2026-06-18T00:00:00"/>
    <n v="2"/>
    <d v="2026-06-22T00:00:00"/>
    <n v="3"/>
    <d v="2026-06-25T00:00:00"/>
    <d v="2026-06-25T00:00:00"/>
    <d v="2026-06-29T00:00:00"/>
    <d v="2026-06-29T00:00:00"/>
    <m/>
    <d v="2026-06-29T00:00:00"/>
    <d v="2026-06-29T00:00:00"/>
    <d v="2026-06-29T00:00:00"/>
    <d v="2026-06-30T00:00:00"/>
    <m/>
    <d v="2026-06-30T00:00:00"/>
    <n v="0"/>
    <d v="2026-06-30T00:00:00"/>
    <n v="0"/>
    <d v="2026-06-30T00:00:00"/>
    <d v="2026-07-02T00:00:00"/>
    <s v="Release 14"/>
    <e v="#VALUE!"/>
    <x v="4"/>
  </r>
  <r>
    <n v="103"/>
    <x v="15"/>
    <s v="React/ASP"/>
    <s v="Yes"/>
    <n v="0"/>
    <d v="2026-06-05T00:00:00"/>
    <d v="2026-06-05T00:00:00"/>
    <s v="page_6"/>
    <s v="Pod 3"/>
    <s v="Pod 3_Member3"/>
    <d v="2026-06-05T00:00:00"/>
    <n v="3"/>
    <n v="0"/>
    <n v="2"/>
    <d v="2026-06-09T00:00:00"/>
    <d v="2026-06-09T00:00:00"/>
    <d v="2026-06-09T00:00:00"/>
    <m/>
    <m/>
    <n v="3"/>
    <d v="2026-06-12T00:00:00"/>
    <n v="1.5"/>
    <d v="2026-06-15T00:00:00"/>
    <d v="2026-06-15T00:00:00"/>
    <n v="3"/>
    <d v="2026-06-18T00:00:00"/>
    <d v="2026-06-18T00:00:00"/>
    <d v="2026-06-18T00:00:00"/>
    <d v="2026-06-19T00:00:00"/>
    <d v="2026-06-19T00:00:00"/>
    <m/>
    <d v="2026-06-19T00:00:00"/>
    <n v="2"/>
    <d v="2026-06-23T00:00:00"/>
    <n v="3"/>
    <d v="2026-06-29T00:00:00"/>
    <d v="2026-06-29T00:00:00"/>
    <d v="2026-06-30T00:00:00"/>
    <d v="2026-06-30T00:00:00"/>
    <m/>
    <d v="2026-06-30T00:00:00"/>
    <d v="2026-06-30T00:00:00"/>
    <d v="2026-06-30T00:00:00"/>
    <d v="2026-07-01T00:00:00"/>
    <m/>
    <d v="2026-07-01T00:00:00"/>
    <n v="0"/>
    <d v="2026-07-01T00:00:00"/>
    <n v="0"/>
    <d v="2026-07-01T00:00:00"/>
    <d v="2026-07-02T00:00:00"/>
    <s v="Release 14"/>
    <e v="#VALUE!"/>
    <x v="4"/>
  </r>
  <r>
    <n v="102"/>
    <x v="15"/>
    <s v="React/ASP"/>
    <s v="Yes"/>
    <n v="0"/>
    <d v="2026-06-01T00:00:00"/>
    <d v="2026-06-01T00:00:00"/>
    <s v="page_5"/>
    <s v="Pod UI"/>
    <s v="Pod UI_UI-Member2"/>
    <d v="2026-06-01T00:00:00"/>
    <n v="5"/>
    <n v="0"/>
    <n v="1"/>
    <d v="2026-06-08T00:00:00"/>
    <d v="2026-06-08T00:00:00"/>
    <d v="2026-06-08T00:00:00"/>
    <m/>
    <m/>
    <n v="3"/>
    <d v="2026-06-11T00:00:00"/>
    <n v="1.5"/>
    <d v="2026-06-12T00:00:00"/>
    <d v="2026-06-12T00:00:00"/>
    <n v="3"/>
    <d v="2026-06-17T00:00:00"/>
    <d v="2026-06-17T00:00:00"/>
    <d v="2026-06-17T00:00:00"/>
    <d v="2026-06-18T00:00:00"/>
    <d v="2026-06-18T00:00:00"/>
    <m/>
    <d v="2026-06-18T00:00:00"/>
    <n v="2"/>
    <d v="2026-06-22T00:00:00"/>
    <n v="3"/>
    <d v="2026-06-25T00:00:00"/>
    <d v="2026-06-25T00:00:00"/>
    <d v="2026-06-29T00:00:00"/>
    <d v="2026-06-29T00:00:00"/>
    <m/>
    <d v="2026-06-29T00:00:00"/>
    <d v="2026-06-29T00:00:00"/>
    <d v="2026-06-29T00:00:00"/>
    <d v="2026-06-30T00:00:00"/>
    <m/>
    <d v="2026-06-30T00:00:00"/>
    <n v="0"/>
    <d v="2026-06-30T00:00:00"/>
    <n v="0"/>
    <d v="2026-06-30T00:00:00"/>
    <d v="2026-07-02T00:00:00"/>
    <s v="Release 14"/>
    <e v="#VALUE!"/>
    <x v="4"/>
  </r>
  <r>
    <n v="104"/>
    <x v="15"/>
    <s v="React/ASP"/>
    <s v="Yes"/>
    <n v="0"/>
    <d v="2026-06-10T00:00:00"/>
    <d v="2026-06-10T00:00:00"/>
    <s v="page_7"/>
    <s v="Pod 3"/>
    <s v="Pod 3_Member1"/>
    <d v="2026-06-10T00:00:00"/>
    <n v="3"/>
    <n v="0"/>
    <n v="3"/>
    <d v="2026-06-12T00:00:00"/>
    <d v="2026-06-12T00:00:00"/>
    <d v="2026-06-12T00:00:00"/>
    <m/>
    <m/>
    <n v="3"/>
    <d v="2026-06-17T00:00:00"/>
    <n v="1.5"/>
    <d v="2026-06-18T00:00:00"/>
    <d v="2026-06-18T00:00:00"/>
    <n v="3"/>
    <d v="2026-06-23T00:00:00"/>
    <d v="2026-06-23T00:00:00"/>
    <d v="2026-06-23T00:00:00"/>
    <d v="2026-06-24T00:00:00"/>
    <d v="2026-06-24T00:00:00"/>
    <m/>
    <d v="2026-06-24T00:00:00"/>
    <n v="2"/>
    <d v="2026-06-29T00:00:00"/>
    <n v="3"/>
    <d v="2026-07-02T00:00:00"/>
    <d v="2026-07-02T00:00:00"/>
    <d v="2026-07-03T00:00:00"/>
    <d v="2026-07-03T00:00:00"/>
    <m/>
    <d v="2026-07-03T00:00:00"/>
    <d v="2026-07-03T00:00:00"/>
    <d v="2026-07-03T00:00:00"/>
    <d v="2026-07-06T00:00:00"/>
    <m/>
    <d v="2026-07-06T00:00:00"/>
    <n v="0"/>
    <d v="2026-07-06T00:00:00"/>
    <n v="0"/>
    <d v="2026-07-06T00:00:00"/>
    <d v="2026-07-16T00:00:00"/>
    <s v="Release 15"/>
    <e v="#VALUE!"/>
    <x v="5"/>
  </r>
  <r>
    <n v="102"/>
    <x v="15"/>
    <s v="React/ASP"/>
    <s v="Yes"/>
    <n v="0"/>
    <d v="2026-06-01T00:00:00"/>
    <d v="2026-06-01T00:00:00"/>
    <s v="page_5"/>
    <s v="Pod UI"/>
    <s v="Pod UI_UI-Member3"/>
    <d v="2026-06-01T00:00:00"/>
    <n v="5"/>
    <n v="0"/>
    <n v="1"/>
    <d v="2026-06-08T00:00:00"/>
    <d v="2026-06-08T00:00:00"/>
    <d v="2026-06-08T00:00:00"/>
    <m/>
    <m/>
    <n v="3"/>
    <d v="2026-06-11T00:00:00"/>
    <n v="1.5"/>
    <d v="2026-06-12T00:00:00"/>
    <d v="2026-06-12T00:00:00"/>
    <n v="3"/>
    <d v="2026-06-17T00:00:00"/>
    <d v="2026-06-17T00:00:00"/>
    <d v="2026-06-17T00:00:00"/>
    <d v="2026-06-18T00:00:00"/>
    <d v="2026-06-18T00:00:00"/>
    <m/>
    <d v="2026-06-18T00:00:00"/>
    <n v="2"/>
    <d v="2026-06-22T00:00:00"/>
    <n v="3"/>
    <d v="2026-06-25T00:00:00"/>
    <d v="2026-06-25T00:00:00"/>
    <d v="2026-06-29T00:00:00"/>
    <d v="2026-06-29T00:00:00"/>
    <m/>
    <d v="2026-06-29T00:00:00"/>
    <d v="2026-06-29T00:00:00"/>
    <d v="2026-06-29T00:00:00"/>
    <d v="2026-06-30T00:00:00"/>
    <m/>
    <d v="2026-06-30T00:00:00"/>
    <n v="0"/>
    <d v="2026-06-30T00:00:00"/>
    <n v="0"/>
    <d v="2026-06-30T00:00:00"/>
    <d v="2026-07-02T00:00:00"/>
    <s v="Release 14"/>
    <e v="#VALUE!"/>
    <x v="4"/>
  </r>
  <r>
    <n v="105"/>
    <x v="15"/>
    <s v="React/ASP"/>
    <s v="Yes"/>
    <n v="0"/>
    <d v="2026-06-05T00:00:00"/>
    <d v="2026-06-05T00:00:00"/>
    <s v="page_8"/>
    <s v="Pod 3"/>
    <s v="Pod 3_Member2"/>
    <d v="2026-06-05T00:00:00"/>
    <n v="3"/>
    <n v="0"/>
    <n v="4"/>
    <d v="2026-06-09T00:00:00"/>
    <d v="2026-06-09T00:00:00"/>
    <d v="2026-06-09T00:00:00"/>
    <m/>
    <m/>
    <n v="3"/>
    <d v="2026-06-12T00:00:00"/>
    <n v="1.5"/>
    <d v="2026-06-15T00:00:00"/>
    <d v="2026-06-15T00:00:00"/>
    <n v="3"/>
    <d v="2026-06-18T00:00:00"/>
    <d v="2026-06-18T00:00:00"/>
    <d v="2026-06-18T00:00:00"/>
    <d v="2026-06-19T00:00:00"/>
    <d v="2026-06-19T00:00:00"/>
    <n v="3"/>
    <d v="2026-06-24T00:00:00"/>
    <n v="2"/>
    <d v="2026-06-29T00:00:00"/>
    <n v="3"/>
    <d v="2026-07-02T00:00:00"/>
    <d v="2026-07-02T00:00:00"/>
    <d v="2026-07-03T00:00:00"/>
    <d v="2026-07-03T00:00:00"/>
    <n v="1"/>
    <d v="2026-07-06T00:00:00"/>
    <d v="2026-07-06T00:00:00"/>
    <d v="2026-07-06T00:00:00"/>
    <d v="2026-07-08T00:00:00"/>
    <n v="3"/>
    <d v="2026-07-13T00:00:00"/>
    <n v="0"/>
    <d v="2026-07-13T00:00:00"/>
    <n v="0"/>
    <d v="2026-07-13T00:00:00"/>
    <d v="2026-07-16T00:00:00"/>
    <s v="Release 15"/>
    <e v="#VALUE!"/>
    <x v="5"/>
  </r>
  <r>
    <n v="102"/>
    <x v="15"/>
    <s v="React/ASP"/>
    <s v="Yes"/>
    <n v="0"/>
    <d v="2026-06-01T00:00:00"/>
    <d v="2026-06-01T00:00:00"/>
    <s v="page_5"/>
    <s v="Pod UI"/>
    <s v="Pod UI_UI-Member4"/>
    <d v="2026-06-01T00:00:00"/>
    <n v="5"/>
    <n v="0"/>
    <n v="1"/>
    <d v="2026-06-08T00:00:00"/>
    <d v="2026-06-08T00:00:00"/>
    <d v="2026-06-08T00:00:00"/>
    <m/>
    <m/>
    <n v="3"/>
    <d v="2026-06-11T00:00:00"/>
    <n v="1.5"/>
    <d v="2026-06-12T00:00:00"/>
    <d v="2026-06-12T00:00:00"/>
    <n v="3"/>
    <d v="2026-06-17T00:00:00"/>
    <d v="2026-06-17T00:00:00"/>
    <d v="2026-06-17T00:00:00"/>
    <d v="2026-06-18T00:00:00"/>
    <d v="2026-06-18T00:00:00"/>
    <m/>
    <d v="2026-06-18T00:00:00"/>
    <n v="2"/>
    <d v="2026-06-22T00:00:00"/>
    <n v="3"/>
    <d v="2026-06-25T00:00:00"/>
    <d v="2026-06-25T00:00:00"/>
    <d v="2026-06-29T00:00:00"/>
    <d v="2026-06-29T00:00:00"/>
    <m/>
    <d v="2026-06-29T00:00:00"/>
    <d v="2026-06-29T00:00:00"/>
    <d v="2026-06-29T00:00:00"/>
    <d v="2026-06-30T00:00:00"/>
    <m/>
    <d v="2026-06-30T00:00:00"/>
    <n v="0"/>
    <d v="2026-06-30T00:00:00"/>
    <n v="0"/>
    <d v="2026-06-30T00:00:00"/>
    <d v="2026-07-02T00:00:00"/>
    <s v="Release 14"/>
    <e v="#VALUE!"/>
    <x v="4"/>
  </r>
  <r>
    <n v="102"/>
    <x v="15"/>
    <s v="React/ASP"/>
    <s v="Yes"/>
    <n v="0"/>
    <d v="2026-06-08T00:00:00"/>
    <d v="2026-06-08T00:00:00"/>
    <s v="page_5"/>
    <s v="Pod UI"/>
    <s v="Pod UI_Integration"/>
    <d v="2026-06-08T00:00:00"/>
    <n v="5"/>
    <n v="0"/>
    <n v="1"/>
    <d v="2026-06-12T00:00:00"/>
    <d v="2026-06-12T00:00:00"/>
    <d v="2026-06-12T00:00:00"/>
    <m/>
    <m/>
    <n v="3"/>
    <d v="2026-06-17T00:00:00"/>
    <n v="1.5"/>
    <d v="2026-06-18T00:00:00"/>
    <d v="2026-06-18T00:00:00"/>
    <n v="3"/>
    <d v="2026-06-23T00:00:00"/>
    <d v="2026-06-23T00:00:00"/>
    <d v="2026-06-23T00:00:00"/>
    <d v="2026-06-24T00:00:00"/>
    <d v="2026-06-24T00:00:00"/>
    <m/>
    <d v="2026-06-24T00:00:00"/>
    <n v="2"/>
    <d v="2026-06-29T00:00:00"/>
    <n v="3"/>
    <d v="2026-07-02T00:00:00"/>
    <d v="2026-07-02T00:00:00"/>
    <d v="2026-07-03T00:00:00"/>
    <d v="2026-07-03T00:00:00"/>
    <m/>
    <d v="2026-07-03T00:00:00"/>
    <d v="2026-07-03T00:00:00"/>
    <d v="2026-07-03T00:00:00"/>
    <d v="2026-07-06T00:00:00"/>
    <m/>
    <d v="2026-07-06T00:00:00"/>
    <n v="0"/>
    <d v="2026-07-06T00:00:00"/>
    <n v="0"/>
    <d v="2026-07-06T00:00:00"/>
    <d v="2026-07-16T00:00:00"/>
    <s v="Release 15"/>
    <e v="#VALUE!"/>
    <x v="5"/>
  </r>
  <r>
    <n v="133"/>
    <x v="16"/>
    <s v="Complete ASP"/>
    <s v="No"/>
    <n v="2"/>
    <d v="2026-04-15T00:00:00"/>
    <d v="2026-04-15T00:00:00"/>
    <s v="security/default.aspx "/>
    <s v="Pod 3"/>
    <s v="Pod 3_Member1"/>
    <d v="2026-04-17T00:00:00"/>
    <n v="3"/>
    <m/>
    <n v="1"/>
    <d v="2026-04-21T00:00:00"/>
    <d v="2026-04-21T00:00:00"/>
    <d v="2026-04-21T00:00:00"/>
    <m/>
    <m/>
    <n v="3"/>
    <d v="2026-04-24T00:00:00"/>
    <n v="1.5"/>
    <d v="2026-04-27T00:00:00"/>
    <d v="2026-04-27T00:00:00"/>
    <n v="3"/>
    <d v="2026-04-30T00:00:00"/>
    <d v="2026-04-30T00:00:00"/>
    <d v="2026-04-30T00:00:00"/>
    <d v="2026-05-04T00:00:00"/>
    <d v="2026-05-04T00:00:00"/>
    <m/>
    <d v="2026-05-04T00:00:00"/>
    <n v="2"/>
    <d v="2026-05-06T00:00:00"/>
    <n v="3"/>
    <d v="2026-05-11T00:00:00"/>
    <d v="2026-05-11T00:00:00"/>
    <d v="2026-05-12T00:00:00"/>
    <d v="2026-05-12T00:00:00"/>
    <m/>
    <d v="2026-05-12T00:00:00"/>
    <d v="2026-05-12T00:00:00"/>
    <d v="2026-05-12T00:00:00"/>
    <d v="2026-05-13T00:00:00"/>
    <m/>
    <d v="2026-05-13T00:00:00"/>
    <n v="0"/>
    <d v="2026-05-13T00:00:00"/>
    <n v="0"/>
    <d v="2026-05-13T00:00:00"/>
    <d v="2026-05-21T00:00:00"/>
    <s v="Release 11"/>
    <e v="#VALUE!"/>
    <x v="0"/>
  </r>
  <r>
    <n v="133"/>
    <x v="16"/>
    <s v="Complete ASP"/>
    <s v="No"/>
    <n v="2"/>
    <d v="2026-03-01T00:00:00"/>
    <d v="2026-03-01T00:00:00"/>
    <s v="security/permissionRoles.aspx "/>
    <s v="Pod 3"/>
    <s v="Pod 3_Member1"/>
    <d v="2026-03-03T00:00:00"/>
    <n v="3"/>
    <m/>
    <n v="1"/>
    <d v="2026-03-06T00:00:00"/>
    <d v="2026-03-06T00:00:00"/>
    <d v="2026-03-06T00:00:00"/>
    <s v="Completed"/>
    <m/>
    <n v="3"/>
    <d v="2026-03-11T00:00:00"/>
    <n v="1.5"/>
    <d v="2026-03-12T00:00:00"/>
    <d v="2026-03-12T00:00:00"/>
    <n v="3"/>
    <d v="2026-03-17T00:00:00"/>
    <d v="2026-03-17T00:00:00"/>
    <d v="2026-03-17T00:00:00"/>
    <d v="2026-03-18T00:00:00"/>
    <d v="2026-03-18T00:00:00"/>
    <m/>
    <d v="2026-03-18T00:00:00"/>
    <n v="2"/>
    <d v="2026-03-23T00:00:00"/>
    <n v="3"/>
    <d v="2026-03-26T00:00:00"/>
    <d v="2026-03-26T00:00:00"/>
    <d v="2026-03-27T00:00:00"/>
    <d v="2026-03-27T00:00:00"/>
    <m/>
    <d v="2026-03-27T00:00:00"/>
    <d v="2026-03-27T00:00:00"/>
    <d v="2026-03-27T00:00:00"/>
    <d v="2026-03-30T00:00:00"/>
    <m/>
    <d v="2026-03-30T00:00:00"/>
    <n v="0"/>
    <d v="2026-03-30T00:00:00"/>
    <n v="0"/>
    <d v="2026-03-30T00:00:00"/>
    <d v="2026-04-09T00:00:00"/>
    <s v="Release 8"/>
    <e v="#VALUE!"/>
    <x v="8"/>
  </r>
  <r>
    <n v="133"/>
    <x v="16"/>
    <s v="Complete ASP"/>
    <s v="No"/>
    <n v="2"/>
    <d v="2026-04-15T00:00:00"/>
    <d v="2026-04-15T00:00:00"/>
    <s v="security/permissionVisibility.aspx "/>
    <s v="Pod 3"/>
    <s v="Pod 3_Member1"/>
    <d v="2026-04-17T00:00:00"/>
    <n v="3"/>
    <m/>
    <n v="1"/>
    <d v="2026-04-21T00:00:00"/>
    <d v="2026-04-21T00:00:00"/>
    <d v="2026-04-21T00:00:00"/>
    <s v="Completed"/>
    <m/>
    <n v="3"/>
    <d v="2026-04-24T00:00:00"/>
    <n v="1.5"/>
    <d v="2026-04-27T00:00:00"/>
    <d v="2026-04-27T00:00:00"/>
    <n v="3"/>
    <d v="2026-04-30T00:00:00"/>
    <d v="2026-04-30T00:00:00"/>
    <d v="2026-04-30T00:00:00"/>
    <d v="2026-05-04T00:00:00"/>
    <d v="2026-05-04T00:00:00"/>
    <m/>
    <d v="2026-05-04T00:00:00"/>
    <n v="2"/>
    <d v="2026-05-06T00:00:00"/>
    <n v="3"/>
    <d v="2026-05-11T00:00:00"/>
    <d v="2026-05-11T00:00:00"/>
    <d v="2026-05-12T00:00:00"/>
    <d v="2026-05-12T00:00:00"/>
    <m/>
    <d v="2026-05-12T00:00:00"/>
    <d v="2026-05-12T00:00:00"/>
    <d v="2026-05-12T00:00:00"/>
    <d v="2026-05-13T00:00:00"/>
    <m/>
    <d v="2026-05-13T00:00:00"/>
    <n v="0"/>
    <d v="2026-05-13T00:00:00"/>
    <n v="0"/>
    <d v="2026-05-13T00:00:00"/>
    <d v="2026-05-21T00:00:00"/>
    <s v="Release 11"/>
    <e v="#VALUE!"/>
    <x v="0"/>
  </r>
  <r>
    <n v="133"/>
    <x v="16"/>
    <s v="Complete ASP"/>
    <s v="No"/>
    <n v="2"/>
    <d v="2026-04-15T00:00:00"/>
    <d v="2026-04-15T00:00:00"/>
    <s v="security/permissionDisplayGroupPermissions.aspx "/>
    <s v="Pod 3"/>
    <s v="Pod 3_Member1"/>
    <d v="2026-04-17T00:00:00"/>
    <n v="3"/>
    <m/>
    <n v="1"/>
    <d v="2026-04-21T00:00:00"/>
    <d v="2026-04-21T00:00:00"/>
    <d v="2026-04-21T00:00:00"/>
    <m/>
    <m/>
    <n v="3"/>
    <d v="2026-04-24T00:00:00"/>
    <n v="1.5"/>
    <d v="2026-04-27T00:00:00"/>
    <d v="2026-04-27T00:00:00"/>
    <n v="3"/>
    <d v="2026-04-30T00:00:00"/>
    <d v="2026-04-30T00:00:00"/>
    <d v="2026-04-30T00:00:00"/>
    <d v="2026-05-04T00:00:00"/>
    <d v="2026-05-04T00:00:00"/>
    <m/>
    <d v="2026-05-04T00:00:00"/>
    <n v="2"/>
    <d v="2026-05-06T00:00:00"/>
    <n v="3"/>
    <d v="2026-05-11T00:00:00"/>
    <d v="2026-05-11T00:00:00"/>
    <d v="2026-05-12T00:00:00"/>
    <d v="2026-05-12T00:00:00"/>
    <m/>
    <d v="2026-05-12T00:00:00"/>
    <d v="2026-05-12T00:00:00"/>
    <d v="2026-05-12T00:00:00"/>
    <d v="2026-05-13T00:00:00"/>
    <m/>
    <d v="2026-05-13T00:00:00"/>
    <n v="0"/>
    <d v="2026-05-13T00:00:00"/>
    <n v="0"/>
    <d v="2026-05-13T00:00:00"/>
    <d v="2026-05-21T00:00:00"/>
    <s v="Release 11"/>
    <e v="#VALUE!"/>
    <x v="0"/>
  </r>
  <r>
    <n v="133"/>
    <x v="16"/>
    <s v="Complete ASP"/>
    <s v="No"/>
    <n v="2"/>
    <d v="2026-05-01T00:00:00"/>
    <d v="2026-05-01T00:00:00"/>
    <s v="security/PermissionDisplayGroups.aspx "/>
    <s v="Pod 3"/>
    <s v="Pod 3_Member1"/>
    <d v="2026-05-05T00:00:00"/>
    <n v="3"/>
    <m/>
    <n v="1"/>
    <d v="2026-05-07T00:00:00"/>
    <d v="2026-05-07T00:00:00"/>
    <d v="2026-05-07T00:00:00"/>
    <m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m/>
    <d v="2026-05-19T00:00:00"/>
    <n v="2"/>
    <d v="2026-05-21T00:00:00"/>
    <n v="3"/>
    <d v="2026-05-26T00:00:00"/>
    <d v="2026-05-26T00:00:00"/>
    <d v="2026-05-27T00:00:00"/>
    <d v="2026-05-27T00:00:00"/>
    <m/>
    <d v="2026-05-27T00:00:00"/>
    <d v="2026-05-27T00:00:00"/>
    <d v="2026-05-27T00:00:00"/>
    <d v="2026-05-29T00:00:00"/>
    <m/>
    <d v="2026-05-29T00:00:00"/>
    <n v="0"/>
    <d v="2026-05-29T00:00:00"/>
    <n v="0"/>
    <d v="2026-05-29T00:00:00"/>
    <d v="2026-06-04T00:00:00"/>
    <s v="Release 12"/>
    <e v="#VALUE!"/>
    <x v="1"/>
  </r>
  <r>
    <n v="133"/>
    <x v="16"/>
    <s v="Complete ASP"/>
    <s v="No"/>
    <n v="2"/>
    <d v="2026-03-01T00:00:00"/>
    <d v="2026-03-01T00:00:00"/>
    <s v="security\permissionSectionRoles.aspx"/>
    <s v="Pod 3"/>
    <s v="Pod 3_Member1"/>
    <d v="2026-03-03T00:00:00"/>
    <n v="3"/>
    <m/>
    <n v="1"/>
    <d v="2026-03-06T00:00:00"/>
    <d v="2026-03-06T00:00:00"/>
    <d v="2026-03-06T00:00:00"/>
    <s v="Completed"/>
    <m/>
    <n v="3"/>
    <d v="2026-03-11T00:00:00"/>
    <n v="1.5"/>
    <d v="2026-03-12T00:00:00"/>
    <d v="2026-03-12T00:00:00"/>
    <n v="3"/>
    <d v="2026-03-17T00:00:00"/>
    <d v="2026-03-17T00:00:00"/>
    <d v="2026-03-17T00:00:00"/>
    <d v="2026-03-18T00:00:00"/>
    <d v="2026-03-18T00:00:00"/>
    <m/>
    <d v="2026-03-18T00:00:00"/>
    <n v="2"/>
    <d v="2026-03-23T00:00:00"/>
    <n v="3"/>
    <d v="2026-03-26T00:00:00"/>
    <d v="2026-03-26T00:00:00"/>
    <d v="2026-03-27T00:00:00"/>
    <d v="2026-03-27T00:00:00"/>
    <m/>
    <d v="2026-03-27T00:00:00"/>
    <d v="2026-03-27T00:00:00"/>
    <d v="2026-03-27T00:00:00"/>
    <d v="2026-03-30T00:00:00"/>
    <m/>
    <d v="2026-03-30T00:00:00"/>
    <n v="0"/>
    <d v="2026-03-30T00:00:00"/>
    <n v="0"/>
    <d v="2026-03-30T00:00:00"/>
    <d v="2026-04-09T00:00:00"/>
    <s v="Release 8"/>
    <e v="#VALUE!"/>
    <x v="8"/>
  </r>
  <r>
    <n v="106"/>
    <x v="17"/>
    <s v="Complete ASP"/>
    <s v="No"/>
    <n v="2"/>
    <d v="2026-05-13T00:00:00"/>
    <d v="1900-01-01T00:00:00"/>
    <s v="page_1"/>
    <s v="Pod 1"/>
    <s v="Pod 1_Member2"/>
    <d v="2026-05-15T00:00:00"/>
    <n v="3"/>
    <n v="0"/>
    <n v="1"/>
    <d v="2026-05-19T00:00:00"/>
    <d v="2026-05-19T00:00:00"/>
    <d v="2026-05-19T00:00:00"/>
    <m/>
    <m/>
    <n v="3"/>
    <d v="2026-05-22T00:00:00"/>
    <n v="1.5"/>
    <d v="2026-05-25T00:00:00"/>
    <d v="2026-05-25T00:00:00"/>
    <n v="3"/>
    <d v="2026-05-29T00:00:00"/>
    <d v="2026-05-29T00:00:00"/>
    <d v="2026-05-29T00:00:00"/>
    <d v="2026-06-01T00:00:00"/>
    <d v="2026-06-01T00:00:00"/>
    <m/>
    <d v="2026-06-01T00:00:00"/>
    <n v="2"/>
    <d v="2026-06-04T00:00:00"/>
    <n v="3"/>
    <d v="2026-06-09T00:00:00"/>
    <d v="2026-06-09T00:00:00"/>
    <d v="2026-06-10T00:00:00"/>
    <d v="2026-06-10T00:00:00"/>
    <m/>
    <d v="2026-06-10T00:00:00"/>
    <d v="2026-06-10T00:00:00"/>
    <d v="2026-06-10T00:00:00"/>
    <d v="2026-06-11T00:00:00"/>
    <m/>
    <d v="2026-06-11T00:00:00"/>
    <n v="0"/>
    <d v="2026-06-11T00:00:00"/>
    <n v="0"/>
    <d v="2026-06-11T00:00:00"/>
    <d v="2026-06-18T00:00:00"/>
    <s v="Release 13"/>
    <e v="#VALUE!"/>
    <x v="2"/>
  </r>
  <r>
    <n v="107"/>
    <x v="17"/>
    <s v="Complete ASP"/>
    <s v="No"/>
    <n v="2"/>
    <d v="2026-05-20T00:00:00"/>
    <d v="1900-01-01T00:00:00"/>
    <s v="page_2"/>
    <s v="Pod 1"/>
    <s v="Pod 1_Member3"/>
    <d v="2026-05-22T00:00:00"/>
    <n v="3"/>
    <n v="0"/>
    <n v="2"/>
    <d v="2026-05-26T00:00:00"/>
    <d v="2026-05-26T00:00:00"/>
    <d v="2026-05-26T00:00:00"/>
    <m/>
    <m/>
    <n v="3"/>
    <d v="2026-06-01T00:00:00"/>
    <n v="1.5"/>
    <d v="2026-06-03T00:00:00"/>
    <d v="2026-06-03T00:00:00"/>
    <n v="3"/>
    <d v="2026-06-08T00:00:00"/>
    <d v="2026-06-08T00:00:00"/>
    <d v="2026-06-08T00:00:00"/>
    <d v="2026-06-09T00:00:00"/>
    <d v="2026-06-09T00:00:00"/>
    <m/>
    <d v="2026-06-09T00:00:00"/>
    <n v="2"/>
    <d v="2026-06-11T00:00:00"/>
    <n v="3"/>
    <d v="2026-06-16T00:00:00"/>
    <d v="2026-06-16T00:00:00"/>
    <d v="2026-06-17T00:00:00"/>
    <d v="2026-06-17T00:00:00"/>
    <m/>
    <d v="2026-06-17T00:00:00"/>
    <d v="2026-06-17T00:00:00"/>
    <d v="2026-06-17T00:00:00"/>
    <d v="2026-06-18T00:00:00"/>
    <m/>
    <d v="2026-06-18T00:00:00"/>
    <n v="0"/>
    <d v="2026-06-18T00:00:00"/>
    <n v="0"/>
    <d v="2026-06-18T00:00:00"/>
    <d v="2026-06-18T00:00:00"/>
    <s v="Release 13"/>
    <e v="#VALUE!"/>
    <x v="2"/>
  </r>
  <r>
    <n v="108"/>
    <x v="17"/>
    <s v="Complete ASP"/>
    <s v="No"/>
    <n v="2"/>
    <d v="2026-06-01T00:00:00"/>
    <d v="2026-06-01T00:00:00"/>
    <s v="page_3"/>
    <s v="Pod 1"/>
    <s v="Pod 1_Member1"/>
    <d v="2026-06-03T00:00:00"/>
    <n v="3"/>
    <n v="0"/>
    <n v="3"/>
    <d v="2026-06-05T00:00:00"/>
    <d v="2026-06-05T00:00:00"/>
    <d v="2026-06-05T00:00:00"/>
    <m/>
    <m/>
    <n v="3"/>
    <d v="2026-06-10T00:00:00"/>
    <n v="1.5"/>
    <d v="2026-06-11T00:00:00"/>
    <d v="2026-06-11T00:00:00"/>
    <n v="3"/>
    <d v="2026-06-16T00:00:00"/>
    <d v="2026-06-16T00:00:00"/>
    <d v="2026-06-16T00:00:00"/>
    <d v="2026-06-17T00:00:00"/>
    <d v="2026-06-17T00:00:00"/>
    <m/>
    <d v="2026-06-17T00:00:00"/>
    <n v="2"/>
    <d v="2026-06-19T00:00:00"/>
    <n v="3"/>
    <d v="2026-06-24T00:00:00"/>
    <d v="2026-06-24T00:00:00"/>
    <d v="2026-06-25T00:00:00"/>
    <d v="2026-06-25T00:00:00"/>
    <m/>
    <d v="2026-06-25T00:00:00"/>
    <d v="2026-06-25T00:00:00"/>
    <d v="2026-06-25T00:00:00"/>
    <d v="2026-06-29T00:00:00"/>
    <m/>
    <d v="2026-06-29T00:00:00"/>
    <n v="0"/>
    <d v="2026-06-29T00:00:00"/>
    <n v="0"/>
    <d v="2026-06-29T00:00:00"/>
    <d v="2026-07-02T00:00:00"/>
    <s v="Release 14"/>
    <e v="#VALUE!"/>
    <x v="4"/>
  </r>
  <r>
    <n v="109"/>
    <x v="17"/>
    <s v="Complete ASP"/>
    <s v="No"/>
    <n v="2"/>
    <d v="2026-05-20T00:00:00"/>
    <d v="1900-01-01T00:00:00"/>
    <s v="page_4"/>
    <s v="Pod 1"/>
    <s v="Pod 1_Member2"/>
    <d v="2026-05-22T00:00:00"/>
    <n v="3"/>
    <n v="0"/>
    <n v="4"/>
    <d v="2026-05-26T00:00:00"/>
    <d v="2026-05-26T00:00:00"/>
    <d v="2026-05-26T00:00:00"/>
    <m/>
    <m/>
    <n v="3"/>
    <d v="2026-06-01T00:00:00"/>
    <n v="1.5"/>
    <d v="2026-06-03T00:00:00"/>
    <d v="2026-06-03T00:00:00"/>
    <n v="3"/>
    <d v="2026-06-08T00:00:00"/>
    <d v="2026-06-08T00:00:00"/>
    <d v="2026-06-08T00:00:00"/>
    <d v="2026-06-09T00:00:00"/>
    <d v="2026-06-09T00:00:00"/>
    <m/>
    <d v="2026-06-09T00:00:00"/>
    <n v="2"/>
    <d v="2026-06-11T00:00:00"/>
    <n v="3"/>
    <d v="2026-06-16T00:00:00"/>
    <d v="2026-06-16T00:00:00"/>
    <d v="2026-06-17T00:00:00"/>
    <d v="2026-06-17T00:00:00"/>
    <m/>
    <d v="2026-06-17T00:00:00"/>
    <d v="2026-06-17T00:00:00"/>
    <d v="2026-06-17T00:00:00"/>
    <d v="2026-06-18T00:00:00"/>
    <m/>
    <d v="2026-06-18T00:00:00"/>
    <n v="0"/>
    <d v="2026-06-18T00:00:00"/>
    <n v="0"/>
    <d v="2026-06-18T00:00:00"/>
    <d v="2026-06-18T00:00:00"/>
    <s v="Release 13"/>
    <e v="#VALUE!"/>
    <x v="2"/>
  </r>
  <r>
    <n v="110"/>
    <x v="17"/>
    <s v="Complete ASP"/>
    <s v="No"/>
    <n v="2"/>
    <d v="2026-05-27T00:00:00"/>
    <d v="1900-01-01T00:00:00"/>
    <s v="page_5"/>
    <s v="Pod 1"/>
    <s v="Pod 1_Member3"/>
    <d v="2026-05-29T00:00:00"/>
    <n v="3"/>
    <n v="0"/>
    <n v="5"/>
    <d v="2026-06-03T00:00:00"/>
    <d v="2026-06-03T00:00:00"/>
    <d v="2026-06-03T00:00:00"/>
    <m/>
    <m/>
    <n v="3"/>
    <d v="2026-06-08T00:00:00"/>
    <n v="1.5"/>
    <d v="2026-06-09T00:00:00"/>
    <d v="2026-06-09T00:00:00"/>
    <n v="3"/>
    <d v="2026-06-12T00:00:00"/>
    <d v="2026-06-12T00:00:00"/>
    <d v="2026-06-12T00:00:00"/>
    <d v="2026-06-15T00:00:00"/>
    <d v="2026-06-15T00:00:00"/>
    <m/>
    <d v="2026-06-15T00:00:00"/>
    <n v="2"/>
    <d v="2026-06-17T00:00:00"/>
    <n v="3"/>
    <d v="2026-06-22T00:00:00"/>
    <d v="2026-06-22T00:00:00"/>
    <d v="2026-06-23T00:00:00"/>
    <d v="2026-06-23T00:00:00"/>
    <m/>
    <d v="2026-06-23T00:00:00"/>
    <d v="2026-06-23T00:00:00"/>
    <d v="2026-06-23T00:00:00"/>
    <d v="2026-06-24T00:00:00"/>
    <m/>
    <d v="2026-06-24T00:00:00"/>
    <n v="0"/>
    <d v="2026-06-24T00:00:00"/>
    <n v="0"/>
    <d v="2026-06-24T00:00:00"/>
    <d v="2026-07-02T00:00:00"/>
    <s v="Release 14"/>
    <e v="#VALUE!"/>
    <x v="4"/>
  </r>
  <r>
    <n v="111"/>
    <x v="17"/>
    <s v="Complete ASP"/>
    <s v="No"/>
    <n v="2"/>
    <d v="2026-06-08T00:00:00"/>
    <d v="2026-06-08T00:00:00"/>
    <s v="page_6"/>
    <s v="Pod 1"/>
    <s v="Pod 1_Member1"/>
    <d v="2026-06-10T00:00:00"/>
    <n v="3"/>
    <n v="0"/>
    <n v="6"/>
    <d v="2026-06-12T00:00:00"/>
    <d v="2026-06-12T00:00:00"/>
    <d v="2026-06-12T00:00:00"/>
    <m/>
    <m/>
    <n v="3"/>
    <d v="2026-06-17T00:00:00"/>
    <n v="1.5"/>
    <d v="2026-06-18T00:00:00"/>
    <d v="2026-06-18T00:00:00"/>
    <n v="3"/>
    <d v="2026-06-23T00:00:00"/>
    <d v="2026-06-23T00:00:00"/>
    <d v="2026-06-23T00:00:00"/>
    <d v="2026-06-24T00:00:00"/>
    <d v="2026-06-24T00:00:00"/>
    <m/>
    <d v="2026-06-24T00:00:00"/>
    <n v="2"/>
    <d v="2026-06-29T00:00:00"/>
    <n v="3"/>
    <d v="2026-07-02T00:00:00"/>
    <d v="2026-07-02T00:00:00"/>
    <d v="2026-07-03T00:00:00"/>
    <d v="2026-07-03T00:00:00"/>
    <m/>
    <d v="2026-07-03T00:00:00"/>
    <d v="2026-07-03T00:00:00"/>
    <d v="2026-07-03T00:00:00"/>
    <d v="2026-07-06T00:00:00"/>
    <m/>
    <d v="2026-07-06T00:00:00"/>
    <n v="0"/>
    <d v="2026-07-06T00:00:00"/>
    <n v="0"/>
    <d v="2026-07-06T00:00:00"/>
    <d v="2026-07-16T00:00:00"/>
    <s v="Release 15"/>
    <e v="#VALUE!"/>
    <x v="5"/>
  </r>
  <r>
    <n v="112"/>
    <x v="17"/>
    <s v="Complete ASP"/>
    <s v="No"/>
    <n v="2"/>
    <d v="2026-05-27T00:00:00"/>
    <d v="1900-01-01T00:00:00"/>
    <s v="page_7"/>
    <s v="Pod 1"/>
    <s v="Pod 1_Member2"/>
    <d v="2026-05-29T00:00:00"/>
    <n v="3"/>
    <n v="0"/>
    <n v="7"/>
    <d v="2026-06-03T00:00:00"/>
    <d v="2026-06-03T00:00:00"/>
    <d v="2026-06-03T00:00:00"/>
    <m/>
    <m/>
    <n v="3"/>
    <d v="2026-06-08T00:00:00"/>
    <n v="1.5"/>
    <d v="2026-06-09T00:00:00"/>
    <d v="2026-06-09T00:00:00"/>
    <n v="3"/>
    <d v="2026-06-12T00:00:00"/>
    <d v="2026-06-12T00:00:00"/>
    <d v="2026-06-12T00:00:00"/>
    <d v="2026-06-15T00:00:00"/>
    <d v="2026-06-15T00:00:00"/>
    <n v="3"/>
    <d v="2026-06-18T00:00:00"/>
    <n v="2"/>
    <d v="2026-06-22T00:00:00"/>
    <n v="3"/>
    <d v="2026-06-25T00:00:00"/>
    <d v="2026-06-25T00:00:00"/>
    <d v="2026-06-29T00:00:00"/>
    <d v="2026-06-29T00:00:00"/>
    <n v="1"/>
    <d v="2026-06-30T00:00:00"/>
    <d v="2026-06-30T00:00:00"/>
    <d v="2026-06-30T00:00:00"/>
    <d v="2026-07-01T00:00:00"/>
    <n v="3"/>
    <d v="2026-07-06T00:00:00"/>
    <n v="0"/>
    <d v="2026-07-06T00:00:00"/>
    <n v="0"/>
    <d v="2026-07-06T00:00:00"/>
    <d v="2026-07-16T00:00:00"/>
    <s v="Release 15"/>
    <e v="#VALUE!"/>
    <x v="5"/>
  </r>
  <r>
    <n v="113"/>
    <x v="18"/>
    <s v="Complete ASP"/>
    <s v="No"/>
    <n v="2"/>
    <d v="2026-06-04T00:00:00"/>
    <d v="1900-01-01T00:00:00"/>
    <s v="page_1"/>
    <s v="Pod 1"/>
    <s v="Pod 1_Member3"/>
    <d v="2026-06-08T00:00:00"/>
    <n v="3"/>
    <n v="0"/>
    <n v="1"/>
    <d v="2026-06-10T00:00:00"/>
    <d v="2026-06-10T00:00:00"/>
    <d v="2026-06-10T00:00:00"/>
    <m/>
    <m/>
    <n v="3"/>
    <d v="2026-06-15T00:00:00"/>
    <n v="1.5"/>
    <d v="2026-06-16T00:00:00"/>
    <d v="2026-06-16T00:00:00"/>
    <n v="3"/>
    <d v="2026-06-19T00:00:00"/>
    <d v="2026-06-19T00:00:00"/>
    <d v="2026-06-19T00:00:00"/>
    <d v="2026-06-22T00:00:00"/>
    <d v="2026-06-22T00:00:00"/>
    <m/>
    <d v="2026-06-22T00:00:00"/>
    <n v="2"/>
    <d v="2026-06-24T00:00:00"/>
    <n v="3"/>
    <d v="2026-06-30T00:00:00"/>
    <d v="2026-06-30T00:00:00"/>
    <d v="2026-07-01T00:00:00"/>
    <d v="2026-07-01T00:00:00"/>
    <m/>
    <d v="2026-07-01T00:00:00"/>
    <d v="2026-07-01T00:00:00"/>
    <d v="2026-07-01T00:00:00"/>
    <d v="2026-07-02T00:00:00"/>
    <m/>
    <d v="2026-07-02T00:00:00"/>
    <n v="0"/>
    <d v="2026-07-02T00:00:00"/>
    <n v="0"/>
    <d v="2026-07-02T00:00:00"/>
    <d v="2026-07-02T00:00:00"/>
    <s v="Release 14"/>
    <e v="#VALUE!"/>
    <x v="4"/>
  </r>
  <r>
    <n v="114"/>
    <x v="18"/>
    <s v="Complete ASP"/>
    <s v="No"/>
    <n v="2"/>
    <d v="2026-06-15T00:00:00"/>
    <d v="2026-06-15T00:00:00"/>
    <s v="page_2"/>
    <s v="Pod 1"/>
    <s v="Pod 1_Member1"/>
    <d v="2026-06-17T00:00:00"/>
    <n v="3"/>
    <n v="0"/>
    <n v="2"/>
    <d v="2026-06-19T00:00:00"/>
    <d v="2026-06-19T00:00:00"/>
    <d v="2026-06-19T00:00:00"/>
    <m/>
    <m/>
    <n v="3"/>
    <d v="2026-06-24T00:00:00"/>
    <n v="1.5"/>
    <d v="2026-06-25T00:00:00"/>
    <d v="2026-06-25T00:00:00"/>
    <n v="3"/>
    <d v="2026-07-01T00:00:00"/>
    <d v="2026-07-01T00:00:00"/>
    <d v="2026-07-01T00:00:00"/>
    <d v="2026-07-02T00:00:00"/>
    <d v="2026-07-02T00:00:00"/>
    <m/>
    <d v="2026-07-02T00:00:00"/>
    <n v="2"/>
    <d v="2026-07-06T00:00:00"/>
    <n v="3"/>
    <d v="2026-07-10T00:00:00"/>
    <d v="2026-07-10T00:00:00"/>
    <d v="2026-07-13T00:00:00"/>
    <d v="2026-07-13T00:00:00"/>
    <m/>
    <d v="2026-07-13T00:00:00"/>
    <d v="2026-07-13T00:00:00"/>
    <d v="2026-07-13T00:00:00"/>
    <d v="2026-07-14T00:00:00"/>
    <m/>
    <d v="2026-07-14T00:00:00"/>
    <n v="0"/>
    <d v="2026-07-14T00:00:00"/>
    <n v="0"/>
    <d v="2026-07-14T00:00:00"/>
    <d v="2026-07-16T00:00:00"/>
    <s v="Release 15"/>
    <e v="#VALUE!"/>
    <x v="5"/>
  </r>
  <r>
    <n v="115"/>
    <x v="18"/>
    <s v="Complete ASP"/>
    <s v="No"/>
    <n v="2"/>
    <d v="2026-06-04T00:00:00"/>
    <d v="1900-01-01T00:00:00"/>
    <s v="page_3"/>
    <s v="Pod 1"/>
    <s v="Pod 1_Member2"/>
    <d v="2026-06-08T00:00:00"/>
    <n v="3"/>
    <n v="0"/>
    <n v="3"/>
    <d v="2026-06-10T00:00:00"/>
    <d v="2026-06-10T00:00:00"/>
    <d v="2026-06-10T00:00:00"/>
    <m/>
    <m/>
    <n v="3"/>
    <d v="2026-06-15T00:00:00"/>
    <n v="1.5"/>
    <d v="2026-06-16T00:00:00"/>
    <d v="2026-06-16T00:00:00"/>
    <n v="3"/>
    <d v="2026-06-19T00:00:00"/>
    <d v="2026-06-19T00:00:00"/>
    <d v="2026-06-19T00:00:00"/>
    <d v="2026-06-22T00:00:00"/>
    <d v="2026-06-22T00:00:00"/>
    <m/>
    <d v="2026-06-22T00:00:00"/>
    <n v="2"/>
    <d v="2026-06-24T00:00:00"/>
    <n v="3"/>
    <d v="2026-06-30T00:00:00"/>
    <d v="2026-06-30T00:00:00"/>
    <d v="2026-07-01T00:00:00"/>
    <d v="2026-07-01T00:00:00"/>
    <m/>
    <d v="2026-07-01T00:00:00"/>
    <d v="2026-07-01T00:00:00"/>
    <d v="2026-07-01T00:00:00"/>
    <d v="2026-07-02T00:00:00"/>
    <m/>
    <d v="2026-07-02T00:00:00"/>
    <n v="0"/>
    <d v="2026-07-02T00:00:00"/>
    <n v="0"/>
    <d v="2026-07-02T00:00:00"/>
    <d v="2026-07-02T00:00:00"/>
    <s v="Release 14"/>
    <e v="#VALUE!"/>
    <x v="4"/>
  </r>
  <r>
    <n v="116"/>
    <x v="18"/>
    <s v="Complete ASP"/>
    <s v="No"/>
    <n v="2"/>
    <d v="2026-06-11T00:00:00"/>
    <d v="1900-01-01T00:00:00"/>
    <s v="page_4"/>
    <s v="Pod 1"/>
    <s v="Pod 1_Member3"/>
    <d v="2026-06-15T00:00:00"/>
    <n v="3"/>
    <n v="0"/>
    <n v="4"/>
    <d v="2026-06-17T00:00:00"/>
    <d v="2026-06-17T00:00:00"/>
    <d v="2026-06-17T00:00:00"/>
    <m/>
    <m/>
    <n v="3"/>
    <d v="2026-06-22T00:00:00"/>
    <n v="1.5"/>
    <d v="2026-06-23T00:00:00"/>
    <d v="2026-06-23T00:00:00"/>
    <n v="3"/>
    <d v="2026-06-29T00:00:00"/>
    <d v="2026-06-29T00:00:00"/>
    <d v="2026-06-29T00:00:00"/>
    <d v="2026-06-30T00:00:00"/>
    <d v="2026-06-30T00:00:00"/>
    <m/>
    <d v="2026-06-30T00:00:00"/>
    <n v="2"/>
    <d v="2026-07-02T00:00:00"/>
    <n v="3"/>
    <d v="2026-07-08T00:00:00"/>
    <d v="2026-07-08T00:00:00"/>
    <d v="2026-07-09T00:00:00"/>
    <d v="2026-07-09T00:00:00"/>
    <m/>
    <d v="2026-07-09T00:00:00"/>
    <d v="2026-07-09T00:00:00"/>
    <d v="2026-07-09T00:00:00"/>
    <d v="2026-07-10T00:00:00"/>
    <m/>
    <d v="2026-07-10T00:00:00"/>
    <n v="0"/>
    <d v="2026-07-10T00:00:00"/>
    <n v="0"/>
    <d v="2026-07-10T00:00:00"/>
    <d v="2026-07-16T00:00:00"/>
    <s v="Release 15"/>
    <e v="#VALUE!"/>
    <x v="5"/>
  </r>
  <r>
    <n v="117"/>
    <x v="18"/>
    <s v="Complete ASP"/>
    <s v="No"/>
    <n v="2"/>
    <d v="2026-06-22T00:00:00"/>
    <d v="2026-06-22T00:00:00"/>
    <s v="page_5"/>
    <s v="Pod 1"/>
    <s v="Pod 1_Member1"/>
    <d v="2026-06-24T00:00:00"/>
    <n v="3"/>
    <n v="0"/>
    <n v="5"/>
    <d v="2026-06-29T00:00:00"/>
    <d v="2026-06-29T00:00:00"/>
    <d v="2026-06-29T00:00:00"/>
    <m/>
    <m/>
    <n v="3"/>
    <d v="2026-07-02T00:00:00"/>
    <n v="1.5"/>
    <d v="2026-07-03T00:00:00"/>
    <d v="2026-07-03T00:00:00"/>
    <n v="3"/>
    <d v="2026-07-09T00:00:00"/>
    <d v="2026-07-09T00:00:00"/>
    <d v="2026-07-09T00:00:00"/>
    <d v="2026-07-10T00:00:00"/>
    <d v="2026-07-10T00:00:00"/>
    <n v="3"/>
    <d v="2026-07-15T00:00:00"/>
    <n v="2"/>
    <d v="2026-07-17T00:00:00"/>
    <n v="3"/>
    <d v="2026-07-22T00:00:00"/>
    <d v="2026-07-22T00:00:00"/>
    <d v="2026-07-23T00:00:00"/>
    <d v="2026-07-23T00:00:00"/>
    <n v="1"/>
    <d v="2026-07-24T00:00:00"/>
    <d v="2026-07-24T00:00:00"/>
    <d v="2026-07-24T00:00:00"/>
    <d v="2026-07-27T00:00:00"/>
    <n v="3"/>
    <d v="2026-07-30T00:00:00"/>
    <n v="3"/>
    <d v="2026-08-04T00:00:00"/>
    <n v="3"/>
    <d v="2026-08-07T00:00:00"/>
    <d v="2026-08-13T00:00:00"/>
    <s v="Release 17"/>
    <e v="#VALUE!"/>
    <x v="7"/>
  </r>
  <r>
    <n v="118"/>
    <x v="19"/>
    <s v="Complete ASP"/>
    <s v="No"/>
    <n v="2"/>
    <d v="2026-06-11T00:00:00"/>
    <d v="1900-01-01T00:00:00"/>
    <s v="page_1"/>
    <s v="Pod 1"/>
    <s v="Pod 1_Member2"/>
    <d v="2026-06-15T00:00:00"/>
    <n v="3"/>
    <n v="0"/>
    <n v="1"/>
    <d v="2026-06-17T00:00:00"/>
    <d v="2026-06-17T00:00:00"/>
    <d v="2026-06-17T00:00:00"/>
    <m/>
    <m/>
    <n v="3"/>
    <d v="2026-06-22T00:00:00"/>
    <n v="3"/>
    <d v="2026-06-25T00:00:00"/>
    <d v="2026-06-25T00:00:00"/>
    <n v="3"/>
    <d v="2026-07-01T00:00:00"/>
    <d v="2026-07-01T00:00:00"/>
    <d v="2026-07-01T00:00:00"/>
    <d v="2026-07-02T00:00:00"/>
    <d v="2026-07-02T00:00:00"/>
    <m/>
    <d v="2026-07-02T00:00:00"/>
    <n v="2"/>
    <d v="2026-07-06T00:00:00"/>
    <n v="3"/>
    <d v="2026-07-10T00:00:00"/>
    <d v="2026-07-10T00:00:00"/>
    <d v="2026-07-13T00:00:00"/>
    <d v="2026-07-13T00:00:00"/>
    <m/>
    <d v="2026-07-13T00:00:00"/>
    <d v="2026-07-13T00:00:00"/>
    <d v="2026-07-13T00:00:00"/>
    <d v="2026-07-14T00:00:00"/>
    <m/>
    <d v="2026-07-14T00:00:00"/>
    <n v="0"/>
    <d v="2026-07-14T00:00:00"/>
    <n v="0"/>
    <d v="2026-07-14T00:00:00"/>
    <d v="2026-07-16T00:00:00"/>
    <s v="Release 15"/>
    <e v="#VALUE!"/>
    <x v="5"/>
  </r>
  <r>
    <n v="119"/>
    <x v="19"/>
    <s v="Complete ASP"/>
    <s v="No"/>
    <n v="2"/>
    <d v="2026-06-18T00:00:00"/>
    <d v="1900-01-01T00:00:00"/>
    <s v="page_2"/>
    <s v="Pod 1"/>
    <s v="Pod 1_Member3"/>
    <d v="2026-06-22T00:00:00"/>
    <n v="3"/>
    <n v="0"/>
    <n v="2"/>
    <d v="2026-06-24T00:00:00"/>
    <d v="2026-06-24T00:00:00"/>
    <d v="2026-06-24T00:00:00"/>
    <m/>
    <m/>
    <n v="3"/>
    <d v="2026-06-30T00:00:00"/>
    <n v="3"/>
    <d v="2026-07-03T00:00:00"/>
    <d v="2026-07-03T00:00:00"/>
    <n v="3"/>
    <d v="2026-07-09T00:00:00"/>
    <d v="2026-07-09T00:00:00"/>
    <d v="2026-07-09T00:00:00"/>
    <d v="2026-07-10T00:00:00"/>
    <d v="2026-07-10T00:00:00"/>
    <m/>
    <d v="2026-07-10T00:00:00"/>
    <n v="2"/>
    <d v="2026-07-14T00:00:00"/>
    <n v="3"/>
    <d v="2026-07-17T00:00:00"/>
    <d v="2026-07-17T00:00:00"/>
    <d v="2026-07-20T00:00:00"/>
    <d v="2026-07-20T00:00:00"/>
    <n v="2"/>
    <d v="2026-07-22T00:00:00"/>
    <d v="2026-07-22T00:00:00"/>
    <d v="2026-07-22T00:00:00"/>
    <d v="2026-07-23T00:00:00"/>
    <m/>
    <d v="2026-07-23T00:00:00"/>
    <n v="3"/>
    <d v="2026-07-28T00:00:00"/>
    <n v="3"/>
    <d v="2026-07-31T00:00:00"/>
    <d v="2026-08-13T00:00:00"/>
    <s v="Release 17"/>
    <e v="#VALUE!"/>
    <x v="7"/>
  </r>
  <r>
    <n v="120"/>
    <x v="19"/>
    <s v="Complete ASP"/>
    <s v="No"/>
    <n v="2"/>
    <d v="2026-06-30T00:00:00"/>
    <d v="2026-06-30T00:00:00"/>
    <s v="page_3"/>
    <s v="Pod 1"/>
    <s v="Pod 1_Member1"/>
    <d v="2026-07-02T00:00:00"/>
    <n v="3"/>
    <n v="0"/>
    <n v="3"/>
    <d v="2026-07-06T00:00:00"/>
    <d v="2026-07-06T00:00:00"/>
    <d v="2026-07-06T00:00:00"/>
    <m/>
    <m/>
    <n v="3"/>
    <d v="2026-07-10T00:00:00"/>
    <n v="3"/>
    <d v="2026-07-15T00:00:00"/>
    <d v="2026-07-15T00:00:00"/>
    <n v="3"/>
    <d v="2026-07-20T00:00:00"/>
    <d v="2026-07-20T00:00:00"/>
    <d v="2026-07-20T00:00:00"/>
    <d v="2026-07-21T00:00:00"/>
    <d v="2026-07-21T00:00:00"/>
    <m/>
    <d v="2026-07-21T00:00:00"/>
    <n v="2"/>
    <d v="2026-07-23T00:00:00"/>
    <n v="3"/>
    <d v="2026-07-28T00:00:00"/>
    <d v="2026-07-28T00:00:00"/>
    <d v="2026-07-29T00:00:00"/>
    <d v="2026-07-29T00:00:00"/>
    <m/>
    <d v="2026-07-29T00:00:00"/>
    <d v="2026-07-29T00:00:00"/>
    <d v="2026-07-29T00:00:00"/>
    <d v="2026-07-30T00:00:00"/>
    <m/>
    <d v="2026-07-30T00:00:00"/>
    <n v="0"/>
    <d v="2026-07-30T00:00:00"/>
    <n v="0"/>
    <d v="2026-07-30T00:00:00"/>
    <d v="2026-07-30T00:00:00"/>
    <s v="Release 16"/>
    <e v="#VALUE!"/>
    <x v="6"/>
  </r>
  <r>
    <n v="121"/>
    <x v="19"/>
    <s v="Complete ASP"/>
    <s v="No"/>
    <n v="2"/>
    <d v="2026-06-25T00:00:00"/>
    <d v="1900-01-01T00:00:00"/>
    <s v="page_4"/>
    <s v="Pod 1"/>
    <s v="Pod 1_Member3"/>
    <d v="2026-06-29T00:00:00"/>
    <n v="3"/>
    <n v="0"/>
    <n v="4"/>
    <d v="2026-07-01T00:00:00"/>
    <d v="2026-07-01T00:00:00"/>
    <d v="2026-07-01T00:00:00"/>
    <m/>
    <m/>
    <n v="3"/>
    <d v="2026-07-06T00:00:00"/>
    <n v="3"/>
    <d v="2026-07-10T00:00:00"/>
    <d v="2026-07-10T00:00:00"/>
    <n v="3"/>
    <d v="2026-07-15T00:00:00"/>
    <d v="2026-07-15T00:00:00"/>
    <d v="2026-07-15T00:00:00"/>
    <d v="2026-07-16T00:00:00"/>
    <d v="2026-07-16T00:00:00"/>
    <m/>
    <d v="2026-07-16T00:00:00"/>
    <n v="2"/>
    <d v="2026-07-20T00:00:00"/>
    <n v="3"/>
    <d v="2026-07-23T00:00:00"/>
    <d v="2026-07-23T00:00:00"/>
    <d v="2026-07-24T00:00:00"/>
    <d v="2026-07-24T00:00:00"/>
    <m/>
    <d v="2026-07-24T00:00:00"/>
    <d v="2026-07-24T00:00:00"/>
    <d v="2026-07-24T00:00:00"/>
    <d v="2026-07-27T00:00:00"/>
    <m/>
    <d v="2026-07-27T00:00:00"/>
    <n v="0"/>
    <d v="2026-07-27T00:00:00"/>
    <n v="0"/>
    <d v="2026-07-27T00:00:00"/>
    <d v="2026-07-30T00:00:00"/>
    <s v="Release 16"/>
    <e v="#VALUE!"/>
    <x v="6"/>
  </r>
  <r>
    <n v="122"/>
    <x v="19"/>
    <s v="Complete ASP"/>
    <s v="No"/>
    <n v="2"/>
    <d v="2026-06-18T00:00:00"/>
    <d v="1900-01-01T00:00:00"/>
    <s v="page_5"/>
    <s v="Pod 1"/>
    <s v="Pod 1_Member2"/>
    <d v="2026-06-22T00:00:00"/>
    <n v="3"/>
    <n v="0"/>
    <n v="5"/>
    <d v="2026-06-24T00:00:00"/>
    <d v="2026-06-24T00:00:00"/>
    <d v="2026-06-24T00:00:00"/>
    <m/>
    <m/>
    <n v="3"/>
    <d v="2026-06-30T00:00:00"/>
    <n v="3"/>
    <d v="2026-07-03T00:00:00"/>
    <d v="2026-07-03T00:00:00"/>
    <n v="3"/>
    <d v="2026-07-09T00:00:00"/>
    <d v="2026-07-09T00:00:00"/>
    <d v="2026-07-09T00:00:00"/>
    <d v="2026-07-10T00:00:00"/>
    <d v="2026-07-10T00:00:00"/>
    <n v="3"/>
    <d v="2026-07-15T00:00:00"/>
    <n v="2"/>
    <d v="2026-07-17T00:00:00"/>
    <n v="3"/>
    <d v="2026-07-22T00:00:00"/>
    <d v="2026-07-22T00:00:00"/>
    <d v="2026-07-23T00:00:00"/>
    <d v="2026-07-23T00:00:00"/>
    <n v="1"/>
    <d v="2026-07-24T00:00:00"/>
    <d v="2026-07-24T00:00:00"/>
    <d v="2026-07-24T00:00:00"/>
    <d v="2026-07-27T00:00:00"/>
    <n v="3"/>
    <d v="2026-07-30T00:00:00"/>
    <n v="0"/>
    <d v="2026-07-30T00:00:00"/>
    <n v="0"/>
    <d v="2026-07-30T00:00:00"/>
    <d v="2026-07-30T00:00:00"/>
    <s v="Release 16"/>
    <e v="#VALUE!"/>
    <x v="6"/>
  </r>
  <r>
    <n v="123"/>
    <x v="20"/>
    <s v="Complete ASP"/>
    <s v="No"/>
    <n v="2"/>
    <d v="2026-05-14T00:00:00"/>
    <d v="1900-01-01T00:00:00"/>
    <s v="page_1"/>
    <s v="Pod 3"/>
    <s v="Pod 3_Member2"/>
    <d v="2026-05-18T00:00:00"/>
    <n v="3"/>
    <n v="0"/>
    <n v="1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m/>
    <d v="2026-06-03T00:00:00"/>
    <n v="2"/>
    <d v="2026-06-05T00:00:00"/>
    <n v="3"/>
    <d v="2026-06-10T00:00:00"/>
    <d v="2026-06-10T00:00:00"/>
    <d v="2026-06-11T00:00:00"/>
    <d v="2026-06-11T00:00:00"/>
    <m/>
    <d v="2026-06-11T00:00:00"/>
    <d v="2026-06-11T00:00:00"/>
    <d v="2026-06-11T00:00:00"/>
    <d v="2026-06-12T00:00:00"/>
    <m/>
    <d v="2026-06-12T00:00:00"/>
    <n v="0"/>
    <d v="2026-06-12T00:00:00"/>
    <n v="0"/>
    <d v="2026-06-12T00:00:00"/>
    <d v="2026-06-18T00:00:00"/>
    <s v="Release 13"/>
    <e v="#VALUE!"/>
    <x v="2"/>
  </r>
  <r>
    <n v="124"/>
    <x v="20"/>
    <s v="Complete ASP"/>
    <s v="No"/>
    <n v="2"/>
    <d v="2026-05-05T00:00:00"/>
    <d v="1900-01-01T00:00:00"/>
    <s v="page_2"/>
    <s v="Pod 3"/>
    <s v="Pod 3_Member3"/>
    <d v="2026-05-07T00:00:00"/>
    <n v="3"/>
    <n v="0"/>
    <n v="2"/>
    <d v="2026-05-11T00:00:00"/>
    <d v="2026-05-11T00:00:00"/>
    <d v="2026-05-11T00:00:00"/>
    <m/>
    <m/>
    <n v="3"/>
    <d v="2026-05-14T00:00:00"/>
    <n v="1.5"/>
    <d v="2026-05-15T00:00:00"/>
    <d v="2026-05-15T00:00:00"/>
    <n v="3"/>
    <d v="2026-05-20T00:00:00"/>
    <d v="2026-05-20T00:00:00"/>
    <d v="2026-05-20T00:00:00"/>
    <d v="2026-05-21T00:00:00"/>
    <d v="2026-05-21T00:00:00"/>
    <m/>
    <d v="2026-05-21T00:00:00"/>
    <n v="2"/>
    <d v="2026-05-25T00:00:00"/>
    <n v="3"/>
    <d v="2026-05-29T00:00:00"/>
    <d v="2026-05-29T00:00:00"/>
    <d v="2026-06-01T00:00:00"/>
    <d v="2026-06-01T00:00:00"/>
    <m/>
    <d v="2026-06-01T00:00:00"/>
    <d v="2026-06-01T00:00:00"/>
    <d v="2026-06-01T00:00:00"/>
    <d v="2026-06-03T00:00:00"/>
    <m/>
    <d v="2026-06-03T00:00:00"/>
    <n v="0"/>
    <d v="2026-06-03T00:00:00"/>
    <n v="0"/>
    <d v="2026-06-03T00:00:00"/>
    <d v="2026-06-04T00:00:00"/>
    <s v="Release 12"/>
    <e v="#VALUE!"/>
    <x v="1"/>
  </r>
  <r>
    <n v="125"/>
    <x v="20"/>
    <s v="Complete ASP"/>
    <s v="No"/>
    <n v="2"/>
    <d v="2026-05-14T00:00:00"/>
    <d v="1900-01-01T00:00:00"/>
    <s v="page_3"/>
    <s v="Pod 3"/>
    <s v="Pod 3_Member1"/>
    <d v="2026-05-18T00:00:00"/>
    <n v="3"/>
    <n v="0"/>
    <n v="3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m/>
    <d v="2026-06-03T00:00:00"/>
    <n v="2"/>
    <d v="2026-06-05T00:00:00"/>
    <n v="3"/>
    <d v="2026-06-10T00:00:00"/>
    <d v="2026-06-10T00:00:00"/>
    <d v="2026-06-11T00:00:00"/>
    <d v="2026-06-11T00:00:00"/>
    <m/>
    <d v="2026-06-11T00:00:00"/>
    <d v="2026-06-11T00:00:00"/>
    <d v="2026-06-11T00:00:00"/>
    <d v="2026-06-12T00:00:00"/>
    <m/>
    <d v="2026-06-12T00:00:00"/>
    <n v="0"/>
    <d v="2026-06-12T00:00:00"/>
    <n v="0"/>
    <d v="2026-06-12T00:00:00"/>
    <d v="2026-06-18T00:00:00"/>
    <s v="Release 13"/>
    <e v="#VALUE!"/>
    <x v="2"/>
  </r>
  <r>
    <n v="126"/>
    <x v="20"/>
    <s v="Complete ASP"/>
    <s v="No"/>
    <n v="2"/>
    <d v="2026-05-21T00:00:00"/>
    <d v="1900-01-01T00:00:00"/>
    <s v="page_4"/>
    <s v="Pod 3"/>
    <s v="Pod 3_Member2"/>
    <d v="2026-05-25T00:00:00"/>
    <n v="3"/>
    <n v="0"/>
    <n v="4"/>
    <d v="2026-05-27T00:00:00"/>
    <d v="2026-05-27T00:00:00"/>
    <d v="2026-05-27T00:00:00"/>
    <m/>
    <m/>
    <n v="3"/>
    <d v="2026-06-03T00:00:00"/>
    <n v="1.5"/>
    <d v="2026-06-04T00:00:00"/>
    <d v="2026-06-04T00:00:00"/>
    <n v="3"/>
    <d v="2026-06-09T00:00:00"/>
    <d v="2026-06-09T00:00:00"/>
    <d v="2026-06-09T00:00:00"/>
    <d v="2026-06-10T00:00:00"/>
    <d v="2026-06-10T00:00:00"/>
    <m/>
    <d v="2026-06-10T00:00:00"/>
    <n v="2"/>
    <d v="2026-06-12T00:00:00"/>
    <n v="3"/>
    <d v="2026-06-17T00:00:00"/>
    <d v="2026-06-17T00:00:00"/>
    <d v="2026-06-18T00:00:00"/>
    <d v="2026-06-18T00:00:00"/>
    <m/>
    <d v="2026-06-18T00:00:00"/>
    <d v="2026-06-18T00:00:00"/>
    <d v="2026-06-18T00:00:00"/>
    <d v="2026-06-19T00:00:00"/>
    <m/>
    <d v="2026-06-19T00:00:00"/>
    <n v="0"/>
    <d v="2026-06-19T00:00:00"/>
    <n v="0"/>
    <d v="2026-06-19T00:00:00"/>
    <d v="2026-07-02T00:00:00"/>
    <s v="Release 14"/>
    <e v="#VALUE!"/>
    <x v="4"/>
  </r>
  <r>
    <n v="127"/>
    <x v="20"/>
    <s v="Complete ASP"/>
    <s v="No"/>
    <n v="2"/>
    <d v="2026-05-12T00:00:00"/>
    <d v="1900-01-01T00:00:00"/>
    <s v="page_5"/>
    <s v="Pod 3"/>
    <s v="Pod 3_Member3"/>
    <d v="2026-05-14T00:00:00"/>
    <n v="3"/>
    <n v="0"/>
    <n v="5"/>
    <d v="2026-05-18T00:00:00"/>
    <d v="2026-05-18T00:00:00"/>
    <d v="2026-05-18T00:00:00"/>
    <m/>
    <m/>
    <n v="3"/>
    <d v="2026-05-21T00:00:00"/>
    <n v="1.5"/>
    <d v="2026-05-22T00:00:00"/>
    <d v="2026-05-22T00:00:00"/>
    <n v="3"/>
    <d v="2026-05-27T00:00:00"/>
    <d v="2026-05-27T00:00:00"/>
    <d v="2026-05-27T00:00:00"/>
    <d v="2026-05-29T00:00:00"/>
    <d v="2026-05-29T00:00:00"/>
    <m/>
    <d v="2026-05-29T00:00:00"/>
    <n v="2"/>
    <d v="2026-06-03T00:00:00"/>
    <n v="3"/>
    <d v="2026-06-08T00:00:00"/>
    <d v="2026-06-08T00:00:00"/>
    <d v="2026-06-09T00:00:00"/>
    <d v="2026-06-09T00:00:00"/>
    <m/>
    <d v="2026-06-09T00:00:00"/>
    <d v="2026-06-09T00:00:00"/>
    <d v="2026-06-09T00:00:00"/>
    <d v="2026-06-10T00:00:00"/>
    <m/>
    <d v="2026-06-10T00:00:00"/>
    <n v="0"/>
    <d v="2026-06-10T00:00:00"/>
    <n v="0"/>
    <d v="2026-06-10T00:00:00"/>
    <d v="2026-06-18T00:00:00"/>
    <s v="Release 13"/>
    <e v="#VALUE!"/>
    <x v="2"/>
  </r>
  <r>
    <n v="128"/>
    <x v="20"/>
    <s v="Complete ASP"/>
    <s v="No"/>
    <n v="2"/>
    <d v="2026-05-21T00:00:00"/>
    <d v="1900-01-01T00:00:00"/>
    <s v="page_1"/>
    <s v="Pod 3"/>
    <s v="Pod 3_Member1"/>
    <d v="2026-05-25T00:00:00"/>
    <n v="3"/>
    <n v="0"/>
    <n v="6"/>
    <d v="2026-05-27T00:00:00"/>
    <d v="2026-05-27T00:00:00"/>
    <d v="2026-05-27T00:00:00"/>
    <m/>
    <m/>
    <n v="3"/>
    <d v="2026-06-03T00:00:00"/>
    <n v="1.5"/>
    <d v="2026-06-04T00:00:00"/>
    <d v="2026-06-04T00:00:00"/>
    <n v="3"/>
    <d v="2026-06-09T00:00:00"/>
    <d v="2026-06-09T00:00:00"/>
    <d v="2026-06-09T00:00:00"/>
    <d v="2026-06-10T00:00:00"/>
    <d v="2026-06-10T00:00:00"/>
    <m/>
    <d v="2026-06-10T00:00:00"/>
    <n v="2"/>
    <d v="2026-06-12T00:00:00"/>
    <n v="3"/>
    <d v="2026-06-17T00:00:00"/>
    <d v="2026-06-17T00:00:00"/>
    <d v="2026-06-18T00:00:00"/>
    <d v="2026-06-18T00:00:00"/>
    <m/>
    <d v="2026-06-18T00:00:00"/>
    <d v="2026-06-18T00:00:00"/>
    <d v="2026-06-18T00:00:00"/>
    <d v="2026-06-19T00:00:00"/>
    <m/>
    <d v="2026-06-19T00:00:00"/>
    <n v="0"/>
    <d v="2026-06-19T00:00:00"/>
    <n v="0"/>
    <d v="2026-06-19T00:00:00"/>
    <d v="2026-07-02T00:00:00"/>
    <s v="Release 14"/>
    <e v="#VALUE!"/>
    <x v="4"/>
  </r>
  <r>
    <n v="129"/>
    <x v="20"/>
    <s v="Complete ASP"/>
    <s v="No"/>
    <n v="2"/>
    <d v="2026-05-28T00:00:00"/>
    <d v="1900-01-01T00:00:00"/>
    <s v="page_2"/>
    <s v="Pod 3"/>
    <s v="Pod 3_Member2"/>
    <d v="2026-06-01T00:00:00"/>
    <n v="3"/>
    <m/>
    <n v="7"/>
    <d v="2026-06-04T00:00:00"/>
    <d v="2026-06-04T00:00:00"/>
    <d v="2026-06-04T00:00:00"/>
    <m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m/>
    <d v="2026-06-16T00:00:00"/>
    <n v="2"/>
    <d v="2026-06-18T00:00:00"/>
    <n v="3"/>
    <d v="2026-06-23T00:00:00"/>
    <d v="2026-06-23T00:00:00"/>
    <d v="2026-06-24T00:00:00"/>
    <d v="2026-06-24T00:00:00"/>
    <m/>
    <d v="2026-06-24T00:00:00"/>
    <d v="2026-06-24T00:00:00"/>
    <d v="2026-06-24T00:00:00"/>
    <d v="2026-06-25T00:00:00"/>
    <m/>
    <d v="2026-06-25T00:00:00"/>
    <n v="0"/>
    <d v="2026-06-25T00:00:00"/>
    <n v="0"/>
    <d v="2026-06-25T00:00:00"/>
    <d v="2026-07-02T00:00:00"/>
    <s v="Release 14"/>
    <e v="#VALUE!"/>
    <x v="4"/>
  </r>
  <r>
    <n v="130"/>
    <x v="20"/>
    <s v="Complete ASP"/>
    <s v="No"/>
    <n v="2"/>
    <d v="2026-05-19T00:00:00"/>
    <d v="1900-01-01T00:00:00"/>
    <s v="page_3"/>
    <s v="Pod 3"/>
    <s v="Pod 3_Member3"/>
    <d v="2026-05-21T00:00:00"/>
    <n v="3"/>
    <m/>
    <n v="8"/>
    <d v="2026-05-25T00:00:00"/>
    <d v="2026-05-25T00:00:00"/>
    <d v="2026-05-25T00:00:00"/>
    <m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m/>
    <d v="2026-06-08T00:00:00"/>
    <n v="2"/>
    <d v="2026-06-10T00:00:00"/>
    <n v="3"/>
    <d v="2026-06-15T00:00:00"/>
    <d v="2026-06-15T00:00:00"/>
    <d v="2026-06-16T00:00:00"/>
    <d v="2026-06-16T00:00:00"/>
    <m/>
    <d v="2026-06-16T00:00:00"/>
    <d v="2026-06-16T00:00:00"/>
    <d v="2026-06-16T00:00:00"/>
    <d v="2026-06-17T00:00:00"/>
    <m/>
    <d v="2026-06-17T00:00:00"/>
    <n v="0"/>
    <d v="2026-06-17T00:00:00"/>
    <n v="0"/>
    <d v="2026-06-17T00:00:00"/>
    <d v="2026-06-18T00:00:00"/>
    <s v="Release 13"/>
    <e v="#VALUE!"/>
    <x v="2"/>
  </r>
  <r>
    <n v="131"/>
    <x v="20"/>
    <s v="Complete ASP"/>
    <s v="No"/>
    <n v="2"/>
    <d v="2026-05-28T00:00:00"/>
    <d v="1900-01-01T00:00:00"/>
    <s v="page_4"/>
    <s v="Pod 3"/>
    <s v="Pod 3_Member1"/>
    <d v="2026-06-01T00:00:00"/>
    <n v="3"/>
    <m/>
    <n v="9"/>
    <d v="2026-06-04T00:00:00"/>
    <d v="2026-06-04T00:00:00"/>
    <d v="2026-06-04T00:00:00"/>
    <m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m/>
    <d v="2026-06-16T00:00:00"/>
    <n v="2"/>
    <d v="2026-06-18T00:00:00"/>
    <n v="3"/>
    <d v="2026-06-23T00:00:00"/>
    <d v="2026-06-23T00:00:00"/>
    <d v="2026-06-24T00:00:00"/>
    <d v="2026-06-24T00:00:00"/>
    <m/>
    <d v="2026-06-24T00:00:00"/>
    <d v="2026-06-24T00:00:00"/>
    <d v="2026-06-24T00:00:00"/>
    <d v="2026-06-25T00:00:00"/>
    <m/>
    <d v="2026-06-25T00:00:00"/>
    <n v="0"/>
    <d v="2026-06-25T00:00:00"/>
    <n v="0"/>
    <d v="2026-06-25T00:00:00"/>
    <d v="2026-07-02T00:00:00"/>
    <s v="Release 14"/>
    <e v="#VALUE!"/>
    <x v="4"/>
  </r>
  <r>
    <n v="132"/>
    <x v="20"/>
    <s v="Complete ASP"/>
    <s v="No"/>
    <n v="2"/>
    <d v="2026-06-05T00:00:00"/>
    <d v="1900-01-01T00:00:00"/>
    <s v="page_5"/>
    <s v="Pod 3"/>
    <s v="Pod 3_Member2"/>
    <d v="2026-06-09T00:00:00"/>
    <n v="3"/>
    <m/>
    <n v="10"/>
    <d v="2026-06-11T00:00:00"/>
    <d v="2026-06-11T00:00:00"/>
    <d v="2026-06-11T00:00:00"/>
    <m/>
    <m/>
    <n v="3"/>
    <d v="2026-06-16T00:00:00"/>
    <n v="1.5"/>
    <d v="2026-06-17T00:00:00"/>
    <d v="2026-06-17T00:00:00"/>
    <n v="3"/>
    <d v="2026-06-22T00:00:00"/>
    <d v="2026-06-22T00:00:00"/>
    <d v="2026-06-22T00:00:00"/>
    <d v="2026-06-23T00:00:00"/>
    <d v="2026-06-23T00:00:00"/>
    <n v="3"/>
    <d v="2026-06-29T00:00:00"/>
    <n v="2"/>
    <d v="2026-07-01T00:00:00"/>
    <n v="3"/>
    <d v="2026-07-06T00:00:00"/>
    <d v="2026-07-06T00:00:00"/>
    <d v="2026-07-08T00:00:00"/>
    <d v="2026-07-08T00:00:00"/>
    <n v="1"/>
    <d v="2026-07-09T00:00:00"/>
    <d v="2026-07-09T00:00:00"/>
    <d v="2026-07-09T00:00:00"/>
    <d v="2026-07-10T00:00:00"/>
    <n v="3"/>
    <d v="2026-07-15T00:00:00"/>
    <n v="0"/>
    <d v="2026-07-15T00:00:00"/>
    <n v="0"/>
    <d v="2026-07-15T00:00:00"/>
    <d v="2026-07-16T00:00:00"/>
    <s v="Release 15"/>
    <e v="#VALUE!"/>
    <x v="5"/>
  </r>
  <r>
    <n v="133"/>
    <x v="7"/>
    <s v="Complete ASP"/>
    <s v="No"/>
    <n v="2"/>
    <d v="2026-06-05T00:00:00"/>
    <d v="1900-01-01T00:00:00"/>
    <s v="page_6"/>
    <s v="Pod 3"/>
    <s v="Pod 3_Member1"/>
    <d v="2026-06-09T00:00:00"/>
    <n v="3"/>
    <m/>
    <n v="1"/>
    <d v="2026-06-11T00:00:00"/>
    <d v="2026-06-11T00:00:00"/>
    <d v="2026-06-11T00:00:00"/>
    <m/>
    <m/>
    <n v="3"/>
    <d v="2026-06-16T00:00:00"/>
    <n v="1.5"/>
    <d v="2026-06-17T00:00:00"/>
    <d v="2026-06-17T00:00:00"/>
    <n v="3"/>
    <d v="2026-06-22T00:00:00"/>
    <d v="2026-06-22T00:00:00"/>
    <d v="2026-06-22T00:00:00"/>
    <d v="2026-06-23T00:00:00"/>
    <d v="2026-06-23T00:00:00"/>
    <m/>
    <d v="2026-06-23T00:00:00"/>
    <n v="2"/>
    <d v="2026-06-25T00:00:00"/>
    <n v="3"/>
    <d v="2026-07-01T00:00:00"/>
    <d v="2026-07-01T00:00:00"/>
    <d v="2026-07-02T00:00:00"/>
    <d v="2026-07-02T00:00:00"/>
    <m/>
    <d v="2026-07-02T00:00:00"/>
    <d v="2026-07-02T00:00:00"/>
    <d v="2026-07-02T00:00:00"/>
    <d v="2026-07-03T00:00:00"/>
    <m/>
    <d v="2026-07-03T00:00:00"/>
    <n v="0"/>
    <d v="2026-07-03T00:00:00"/>
    <n v="0"/>
    <d v="2026-07-03T00:00:00"/>
    <d v="2026-07-16T00:00:00"/>
    <s v="Release 15"/>
    <e v="#VALUE!"/>
    <x v="5"/>
  </r>
  <r>
    <n v="134"/>
    <x v="7"/>
    <s v="Complete ASP"/>
    <s v="No"/>
    <n v="2"/>
    <d v="2026-06-12T00:00:00"/>
    <d v="1900-01-01T00:00:00"/>
    <s v="page_7"/>
    <s v="Pod 3"/>
    <s v="Pod 3_Member1"/>
    <d v="2026-06-16T00:00:00"/>
    <n v="3"/>
    <m/>
    <n v="2"/>
    <d v="2026-06-18T00:00:00"/>
    <d v="2026-06-18T00:00:00"/>
    <d v="2026-06-18T00:00:00"/>
    <m/>
    <m/>
    <n v="3"/>
    <d v="2026-06-23T00:00:00"/>
    <n v="1.5"/>
    <d v="2026-06-24T00:00:00"/>
    <d v="2026-06-24T00:00:00"/>
    <n v="3"/>
    <d v="2026-06-30T00:00:00"/>
    <d v="2026-06-30T00:00:00"/>
    <d v="2026-06-30T00:00:00"/>
    <d v="2026-07-01T00:00:00"/>
    <d v="2026-07-01T00:00:00"/>
    <m/>
    <d v="2026-07-01T00:00:00"/>
    <n v="2"/>
    <d v="2026-07-03T00:00:00"/>
    <n v="3"/>
    <d v="2026-07-09T00:00:00"/>
    <d v="2026-07-09T00:00:00"/>
    <d v="2026-07-10T00:00:00"/>
    <d v="2026-07-10T00:00:00"/>
    <m/>
    <d v="2026-07-10T00:00:00"/>
    <d v="2026-07-10T00:00:00"/>
    <d v="2026-07-10T00:00:00"/>
    <d v="2026-07-13T00:00:00"/>
    <m/>
    <d v="2026-07-13T00:00:00"/>
    <n v="0"/>
    <d v="2026-07-13T00:00:00"/>
    <n v="0"/>
    <d v="2026-07-13T00:00:00"/>
    <d v="2026-07-16T00:00:00"/>
    <s v="Release 15"/>
    <e v="#VALUE!"/>
    <x v="5"/>
  </r>
  <r>
    <n v="135"/>
    <x v="7"/>
    <s v="Complete ASP"/>
    <s v="No"/>
    <n v="2"/>
    <d v="2026-06-12T00:00:00"/>
    <d v="1900-01-01T00:00:00"/>
    <s v="page_8"/>
    <s v="Pod 3"/>
    <s v="Pod 3_Member2"/>
    <d v="2026-06-16T00:00:00"/>
    <n v="3"/>
    <m/>
    <n v="3"/>
    <d v="2026-06-18T00:00:00"/>
    <d v="2026-06-18T00:00:00"/>
    <d v="2026-06-18T00:00:00"/>
    <m/>
    <m/>
    <n v="3"/>
    <d v="2026-06-23T00:00:00"/>
    <n v="1.5"/>
    <d v="2026-06-24T00:00:00"/>
    <d v="2026-06-24T00:00:00"/>
    <n v="3"/>
    <d v="2026-06-30T00:00:00"/>
    <d v="2026-06-30T00:00:00"/>
    <d v="2026-06-30T00:00:00"/>
    <d v="2026-07-01T00:00:00"/>
    <d v="2026-07-01T00:00:00"/>
    <m/>
    <d v="2026-07-01T00:00:00"/>
    <n v="2"/>
    <d v="2026-07-03T00:00:00"/>
    <n v="3"/>
    <d v="2026-07-09T00:00:00"/>
    <d v="2026-07-09T00:00:00"/>
    <d v="2026-07-10T00:00:00"/>
    <d v="2026-07-10T00:00:00"/>
    <m/>
    <d v="2026-07-10T00:00:00"/>
    <d v="2026-07-10T00:00:00"/>
    <d v="2026-07-10T00:00:00"/>
    <d v="2026-07-13T00:00:00"/>
    <m/>
    <d v="2026-07-13T00:00:00"/>
    <n v="0"/>
    <d v="2026-07-13T00:00:00"/>
    <n v="0"/>
    <d v="2026-07-13T00:00:00"/>
    <d v="2026-07-16T00:00:00"/>
    <s v="Release 15"/>
    <e v="#VALUE!"/>
    <x v="5"/>
  </r>
  <r>
    <n v="136"/>
    <x v="7"/>
    <s v="React/ASP"/>
    <s v="No"/>
    <n v="2"/>
    <d v="2026-06-19T00:00:00"/>
    <d v="1900-01-01T00:00:00"/>
    <s v="page_9"/>
    <s v="Pod 3"/>
    <s v="Pod 3_Member2"/>
    <d v="2026-06-23T00:00:00"/>
    <n v="3"/>
    <m/>
    <n v="4"/>
    <d v="2026-06-25T00:00:00"/>
    <d v="2026-06-25T00:00:00"/>
    <d v="2026-06-25T00:00:00"/>
    <m/>
    <m/>
    <n v="3"/>
    <d v="2026-07-01T00:00:00"/>
    <n v="1.5"/>
    <d v="2026-07-02T00:00:00"/>
    <d v="2026-07-02T00:00:00"/>
    <n v="3"/>
    <d v="2026-07-08T00:00:00"/>
    <d v="2026-07-08T00:00:00"/>
    <d v="2026-07-08T00:00:00"/>
    <d v="2026-07-09T00:00:00"/>
    <d v="2026-07-09T00:00:00"/>
    <m/>
    <d v="2026-07-09T00:00:00"/>
    <n v="2"/>
    <d v="2026-07-13T00:00:00"/>
    <n v="3"/>
    <d v="2026-07-16T00:00:00"/>
    <d v="2026-07-16T00:00:00"/>
    <d v="2026-07-17T00:00:00"/>
    <d v="2026-07-17T00:00:00"/>
    <m/>
    <d v="2026-07-17T00:00:00"/>
    <d v="2026-07-17T00:00:00"/>
    <d v="2026-07-17T00:00:00"/>
    <d v="2026-07-20T00:00:00"/>
    <m/>
    <d v="2026-07-20T00:00:00"/>
    <n v="0"/>
    <d v="2026-07-20T00:00:00"/>
    <n v="0"/>
    <d v="2026-07-20T00:00:00"/>
    <d v="2026-07-30T00:00:00"/>
    <s v="Release 16"/>
    <e v="#VALUE!"/>
    <x v="6"/>
  </r>
  <r>
    <n v="136"/>
    <x v="7"/>
    <s v="React/ASP"/>
    <s v="No"/>
    <n v="2"/>
    <d v="2026-06-11T00:00:00"/>
    <d v="2026-06-11T00:00:00"/>
    <s v="page_9"/>
    <s v="Pod UI"/>
    <s v="Pod UI_UI-Member1"/>
    <d v="2026-06-15T00:00:00"/>
    <n v="5"/>
    <m/>
    <n v="4"/>
    <d v="2026-06-19T00:00:00"/>
    <d v="2026-06-19T00:00:00"/>
    <d v="2026-06-19T00:00:00"/>
    <m/>
    <m/>
    <n v="3"/>
    <d v="2026-06-24T00:00:00"/>
    <n v="1.5"/>
    <d v="2026-06-25T00:00:00"/>
    <d v="2026-06-25T00:00:00"/>
    <n v="3"/>
    <d v="2026-07-01T00:00:00"/>
    <d v="2026-07-01T00:00:00"/>
    <d v="2026-07-01T00:00:00"/>
    <d v="2026-07-02T00:00:00"/>
    <d v="2026-07-02T00:00:00"/>
    <m/>
    <d v="2026-07-02T00:00:00"/>
    <n v="2"/>
    <d v="2026-07-06T00:00:00"/>
    <n v="3"/>
    <d v="2026-07-10T00:00:00"/>
    <d v="2026-07-10T00:00:00"/>
    <d v="2026-07-13T00:00:00"/>
    <d v="2026-07-13T00:00:00"/>
    <m/>
    <d v="2026-07-13T00:00:00"/>
    <d v="2026-07-13T00:00:00"/>
    <d v="2026-07-13T00:00:00"/>
    <d v="2026-07-14T00:00:00"/>
    <m/>
    <d v="2026-07-14T00:00:00"/>
    <n v="0"/>
    <d v="2026-07-14T00:00:00"/>
    <n v="0"/>
    <d v="2026-07-14T00:00:00"/>
    <d v="2026-07-16T00:00:00"/>
    <s v="Release 15"/>
    <e v="#VALUE!"/>
    <x v="5"/>
  </r>
  <r>
    <n v="137"/>
    <x v="7"/>
    <s v="React/ASP"/>
    <s v="No"/>
    <n v="2"/>
    <d v="2026-05-26T00:00:00"/>
    <d v="1900-01-01T00:00:00"/>
    <s v="page_10"/>
    <s v="Pod 3"/>
    <s v="Pod 3_Member3"/>
    <d v="2026-05-28T00:00:00"/>
    <n v="3"/>
    <m/>
    <n v="5"/>
    <d v="2026-06-03T00:00:00"/>
    <d v="2026-06-03T00:00:00"/>
    <d v="2026-06-03T00:00:00"/>
    <m/>
    <m/>
    <n v="3"/>
    <d v="2026-06-08T00:00:00"/>
    <n v="1.5"/>
    <d v="2026-06-09T00:00:00"/>
    <d v="2026-06-09T00:00:00"/>
    <n v="3"/>
    <d v="2026-06-12T00:00:00"/>
    <d v="2026-06-12T00:00:00"/>
    <d v="2026-06-12T00:00:00"/>
    <d v="2026-06-15T00:00:00"/>
    <d v="2026-06-15T00:00:00"/>
    <m/>
    <d v="2026-06-15T00:00:00"/>
    <n v="2"/>
    <d v="2026-06-17T00:00:00"/>
    <n v="3"/>
    <d v="2026-06-22T00:00:00"/>
    <d v="2026-06-22T00:00:00"/>
    <d v="2026-06-23T00:00:00"/>
    <d v="2026-06-23T00:00:00"/>
    <m/>
    <d v="2026-06-23T00:00:00"/>
    <d v="2026-06-23T00:00:00"/>
    <d v="2026-06-23T00:00:00"/>
    <d v="2026-06-24T00:00:00"/>
    <m/>
    <d v="2026-06-24T00:00:00"/>
    <n v="0"/>
    <d v="2026-06-24T00:00:00"/>
    <n v="0"/>
    <d v="2026-06-24T00:00:00"/>
    <d v="2026-07-02T00:00:00"/>
    <s v="Release 14"/>
    <e v="#VALUE!"/>
    <x v="4"/>
  </r>
  <r>
    <n v="136"/>
    <x v="7"/>
    <s v="React/ASP"/>
    <s v="No"/>
    <n v="2"/>
    <d v="2026-06-11T00:00:00"/>
    <d v="2026-06-11T00:00:00"/>
    <s v="page_9"/>
    <s v="Pod UI"/>
    <s v="Pod UI_UI-Member2"/>
    <d v="2026-06-15T00:00:00"/>
    <n v="5"/>
    <m/>
    <n v="4"/>
    <d v="2026-06-19T00:00:00"/>
    <d v="2026-06-19T00:00:00"/>
    <d v="2026-06-19T00:00:00"/>
    <m/>
    <m/>
    <n v="3"/>
    <d v="2026-06-24T00:00:00"/>
    <n v="1.5"/>
    <d v="2026-06-25T00:00:00"/>
    <d v="2026-06-25T00:00:00"/>
    <n v="3"/>
    <d v="2026-07-01T00:00:00"/>
    <d v="2026-07-01T00:00:00"/>
    <d v="2026-07-01T00:00:00"/>
    <d v="2026-07-02T00:00:00"/>
    <d v="2026-07-02T00:00:00"/>
    <m/>
    <d v="2026-07-02T00:00:00"/>
    <n v="2"/>
    <d v="2026-07-06T00:00:00"/>
    <n v="3"/>
    <d v="2026-07-10T00:00:00"/>
    <d v="2026-07-10T00:00:00"/>
    <d v="2026-07-13T00:00:00"/>
    <d v="2026-07-13T00:00:00"/>
    <m/>
    <d v="2026-07-13T00:00:00"/>
    <d v="2026-07-13T00:00:00"/>
    <d v="2026-07-13T00:00:00"/>
    <d v="2026-07-14T00:00:00"/>
    <m/>
    <d v="2026-07-14T00:00:00"/>
    <n v="0"/>
    <d v="2026-07-14T00:00:00"/>
    <n v="0"/>
    <d v="2026-07-14T00:00:00"/>
    <d v="2026-07-16T00:00:00"/>
    <s v="Release 15"/>
    <e v="#VALUE!"/>
    <x v="5"/>
  </r>
  <r>
    <n v="138"/>
    <x v="7"/>
    <s v="React/ASP"/>
    <s v="No"/>
    <n v="2"/>
    <d v="2026-06-04T00:00:00"/>
    <d v="1900-01-01T00:00:00"/>
    <s v="page_11"/>
    <s v="Pod 3"/>
    <s v="Pod 3_Member3"/>
    <d v="2026-06-08T00:00:00"/>
    <n v="3"/>
    <m/>
    <n v="6"/>
    <d v="2026-06-10T00:00:00"/>
    <d v="2026-06-10T00:00:00"/>
    <d v="2026-06-10T00:00:00"/>
    <m/>
    <m/>
    <n v="3"/>
    <d v="2026-06-15T00:00:00"/>
    <n v="1.5"/>
    <d v="2026-06-16T00:00:00"/>
    <d v="2026-06-16T00:00:00"/>
    <n v="3"/>
    <d v="2026-06-19T00:00:00"/>
    <d v="2026-06-19T00:00:00"/>
    <d v="2026-06-19T00:00:00"/>
    <d v="2026-06-22T00:00:00"/>
    <d v="2026-06-22T00:00:00"/>
    <m/>
    <d v="2026-06-22T00:00:00"/>
    <n v="2"/>
    <d v="2026-06-24T00:00:00"/>
    <n v="3"/>
    <d v="2026-06-30T00:00:00"/>
    <d v="2026-06-30T00:00:00"/>
    <d v="2026-07-01T00:00:00"/>
    <d v="2026-07-01T00:00:00"/>
    <m/>
    <d v="2026-07-01T00:00:00"/>
    <d v="2026-07-01T00:00:00"/>
    <d v="2026-07-01T00:00:00"/>
    <d v="2026-07-02T00:00:00"/>
    <m/>
    <d v="2026-07-02T00:00:00"/>
    <n v="0"/>
    <d v="2026-07-02T00:00:00"/>
    <n v="0"/>
    <d v="2026-07-02T00:00:00"/>
    <d v="2026-07-02T00:00:00"/>
    <s v="Release 14"/>
    <e v="#VALUE!"/>
    <x v="4"/>
  </r>
  <r>
    <n v="136"/>
    <x v="7"/>
    <s v="React/ASP"/>
    <s v="No"/>
    <n v="2"/>
    <d v="2026-06-11T00:00:00"/>
    <d v="2026-06-11T00:00:00"/>
    <s v="page_9"/>
    <s v="Pod UI"/>
    <s v="Pod UI_UI-Member3"/>
    <d v="2026-06-15T00:00:00"/>
    <n v="5"/>
    <m/>
    <n v="4"/>
    <d v="2026-06-19T00:00:00"/>
    <d v="2026-06-19T00:00:00"/>
    <d v="2026-06-19T00:00:00"/>
    <m/>
    <m/>
    <n v="3"/>
    <d v="2026-06-24T00:00:00"/>
    <n v="1.5"/>
    <d v="2026-06-25T00:00:00"/>
    <d v="2026-06-25T00:00:00"/>
    <n v="3"/>
    <d v="2026-07-01T00:00:00"/>
    <d v="2026-07-01T00:00:00"/>
    <d v="2026-07-01T00:00:00"/>
    <d v="2026-07-02T00:00:00"/>
    <d v="2026-07-02T00:00:00"/>
    <m/>
    <d v="2026-07-02T00:00:00"/>
    <n v="2"/>
    <d v="2026-07-06T00:00:00"/>
    <n v="3"/>
    <d v="2026-07-10T00:00:00"/>
    <d v="2026-07-10T00:00:00"/>
    <d v="2026-07-13T00:00:00"/>
    <d v="2026-07-13T00:00:00"/>
    <m/>
    <d v="2026-07-13T00:00:00"/>
    <d v="2026-07-13T00:00:00"/>
    <d v="2026-07-13T00:00:00"/>
    <d v="2026-07-14T00:00:00"/>
    <m/>
    <d v="2026-07-14T00:00:00"/>
    <n v="0"/>
    <d v="2026-07-14T00:00:00"/>
    <n v="0"/>
    <d v="2026-07-14T00:00:00"/>
    <d v="2026-07-16T00:00:00"/>
    <s v="Release 15"/>
    <e v="#VALUE!"/>
    <x v="5"/>
  </r>
  <r>
    <n v="139"/>
    <x v="7"/>
    <s v="React/ASP"/>
    <s v="No"/>
    <n v="2"/>
    <d v="2026-06-19T00:00:00"/>
    <d v="1900-01-01T00:00:00"/>
    <s v="page_12"/>
    <s v="Pod 3"/>
    <s v="Pod 3_Member1"/>
    <d v="2026-06-23T00:00:00"/>
    <n v="3"/>
    <m/>
    <n v="7"/>
    <d v="2026-06-25T00:00:00"/>
    <d v="2026-06-25T00:00:00"/>
    <d v="2026-06-25T00:00:00"/>
    <m/>
    <m/>
    <n v="3"/>
    <d v="2026-07-01T00:00:00"/>
    <n v="1.5"/>
    <d v="2026-07-02T00:00:00"/>
    <d v="2026-07-02T00:00:00"/>
    <n v="3"/>
    <d v="2026-07-08T00:00:00"/>
    <d v="2026-07-08T00:00:00"/>
    <d v="2026-07-08T00:00:00"/>
    <d v="2026-07-09T00:00:00"/>
    <d v="2026-07-09T00:00:00"/>
    <m/>
    <d v="2026-07-09T00:00:00"/>
    <n v="2"/>
    <d v="2026-07-13T00:00:00"/>
    <n v="3"/>
    <d v="2026-07-16T00:00:00"/>
    <d v="2026-07-16T00:00:00"/>
    <d v="2026-07-17T00:00:00"/>
    <d v="2026-07-17T00:00:00"/>
    <m/>
    <d v="2026-07-17T00:00:00"/>
    <d v="2026-07-17T00:00:00"/>
    <d v="2026-07-17T00:00:00"/>
    <d v="2026-07-20T00:00:00"/>
    <m/>
    <d v="2026-07-20T00:00:00"/>
    <n v="0"/>
    <d v="2026-07-20T00:00:00"/>
    <n v="0"/>
    <d v="2026-07-20T00:00:00"/>
    <d v="2026-07-30T00:00:00"/>
    <s v="Release 16"/>
    <e v="#VALUE!"/>
    <x v="6"/>
  </r>
  <r>
    <n v="136"/>
    <x v="7"/>
    <s v="React/ASP"/>
    <s v="No"/>
    <n v="2"/>
    <d v="2026-06-11T00:00:00"/>
    <d v="2026-06-11T00:00:00"/>
    <s v="page_9"/>
    <s v="Pod UI"/>
    <s v="Pod UI_UI-Member4"/>
    <d v="2026-06-15T00:00:00"/>
    <n v="5"/>
    <m/>
    <n v="4"/>
    <d v="2026-06-19T00:00:00"/>
    <d v="2026-06-19T00:00:00"/>
    <d v="2026-06-19T00:00:00"/>
    <m/>
    <m/>
    <n v="3"/>
    <d v="2026-06-24T00:00:00"/>
    <n v="1.5"/>
    <d v="2026-06-25T00:00:00"/>
    <d v="2026-06-25T00:00:00"/>
    <n v="3"/>
    <d v="2026-07-01T00:00:00"/>
    <d v="2026-07-01T00:00:00"/>
    <d v="2026-07-01T00:00:00"/>
    <d v="2026-07-02T00:00:00"/>
    <d v="2026-07-02T00:00:00"/>
    <m/>
    <d v="2026-07-02T00:00:00"/>
    <n v="2"/>
    <d v="2026-07-06T00:00:00"/>
    <n v="3"/>
    <d v="2026-07-10T00:00:00"/>
    <d v="2026-07-10T00:00:00"/>
    <d v="2026-07-13T00:00:00"/>
    <d v="2026-07-13T00:00:00"/>
    <m/>
    <d v="2026-07-13T00:00:00"/>
    <d v="2026-07-13T00:00:00"/>
    <d v="2026-07-13T00:00:00"/>
    <d v="2026-07-14T00:00:00"/>
    <m/>
    <d v="2026-07-14T00:00:00"/>
    <n v="0"/>
    <d v="2026-07-14T00:00:00"/>
    <n v="0"/>
    <d v="2026-07-14T00:00:00"/>
    <d v="2026-07-16T00:00:00"/>
    <s v="Release 15"/>
    <e v="#VALUE!"/>
    <x v="5"/>
  </r>
  <r>
    <n v="140"/>
    <x v="7"/>
    <s v="React/ASP"/>
    <s v="No"/>
    <n v="2"/>
    <d v="2026-06-26T00:00:00"/>
    <d v="1900-01-01T00:00:00"/>
    <s v="page_13"/>
    <s v="Pod 3"/>
    <s v="Pod 3_Member2"/>
    <d v="2026-06-30T00:00:00"/>
    <n v="3"/>
    <m/>
    <n v="8"/>
    <d v="2026-07-02T00:00:00"/>
    <d v="2026-07-02T00:00:00"/>
    <d v="2026-07-02T00:00:00"/>
    <m/>
    <m/>
    <n v="3"/>
    <d v="2026-07-08T00:00:00"/>
    <n v="1.5"/>
    <d v="2026-07-09T00:00:00"/>
    <d v="2026-07-09T00:00:00"/>
    <n v="3"/>
    <d v="2026-07-14T00:00:00"/>
    <d v="2026-07-14T00:00:00"/>
    <d v="2026-07-14T00:00:00"/>
    <d v="2026-07-15T00:00:00"/>
    <d v="2026-07-15T00:00:00"/>
    <m/>
    <d v="2026-07-15T00:00:00"/>
    <n v="2"/>
    <d v="2026-07-17T00:00:00"/>
    <n v="3"/>
    <d v="2026-07-22T00:00:00"/>
    <d v="2026-07-22T00:00:00"/>
    <d v="2026-07-23T00:00:00"/>
    <d v="2026-07-23T00:00:00"/>
    <m/>
    <d v="2026-07-23T00:00:00"/>
    <d v="2026-07-23T00:00:00"/>
    <d v="2026-07-23T00:00:00"/>
    <d v="2026-07-24T00:00:00"/>
    <m/>
    <d v="2026-07-24T00:00:00"/>
    <n v="0"/>
    <d v="2026-07-24T00:00:00"/>
    <n v="0"/>
    <d v="2026-07-24T00:00:00"/>
    <d v="2026-07-30T00:00:00"/>
    <s v="Release 16"/>
    <e v="#VALUE!"/>
    <x v="6"/>
  </r>
  <r>
    <n v="136"/>
    <x v="7"/>
    <s v="React/ASP"/>
    <s v="No"/>
    <n v="2"/>
    <d v="2026-06-22T00:00:00"/>
    <d v="1900-01-01T00:00:00"/>
    <s v="page_9"/>
    <s v="Pod UI"/>
    <s v="Pod UI_UI-Member1"/>
    <d v="2026-06-24T00:00:00"/>
    <n v="5"/>
    <m/>
    <n v="4"/>
    <d v="2026-07-01T00:00:00"/>
    <d v="2026-07-01T00:00:00"/>
    <d v="2026-07-01T00:00:00"/>
    <m/>
    <m/>
    <n v="3"/>
    <d v="2026-07-06T00:00:00"/>
    <n v="1.5"/>
    <d v="2026-07-08T00:00:00"/>
    <d v="2026-07-08T00:00:00"/>
    <n v="3"/>
    <d v="2026-07-13T00:00:00"/>
    <d v="2026-07-13T00:00:00"/>
    <d v="2026-07-13T00:00:00"/>
    <d v="2026-07-14T00:00:00"/>
    <d v="2026-07-14T00:00:00"/>
    <m/>
    <d v="2026-07-14T00:00:00"/>
    <n v="2"/>
    <d v="2026-07-16T00:00:00"/>
    <n v="3"/>
    <d v="2026-07-21T00:00:00"/>
    <d v="2026-07-21T00:00:00"/>
    <d v="2026-07-22T00:00:00"/>
    <d v="2026-07-22T00:00:00"/>
    <m/>
    <d v="2026-07-22T00:00:00"/>
    <d v="2026-07-22T00:00:00"/>
    <d v="2026-07-22T00:00:00"/>
    <d v="2026-07-23T00:00:00"/>
    <m/>
    <d v="2026-07-23T00:00:00"/>
    <n v="0"/>
    <d v="2026-07-23T00:00:00"/>
    <n v="0"/>
    <d v="2026-07-23T00:00:00"/>
    <d v="2026-07-30T00:00:00"/>
    <s v="Release 16"/>
    <e v="#VALUE!"/>
    <x v="6"/>
  </r>
  <r>
    <n v="141"/>
    <x v="7"/>
    <s v="React/ASP"/>
    <s v="No"/>
    <n v="2"/>
    <d v="2026-06-11T00:00:00"/>
    <d v="1900-01-01T00:00:00"/>
    <s v="page_14"/>
    <s v="Pod 3"/>
    <s v="Pod 3_Member3"/>
    <d v="2026-06-15T00:00:00"/>
    <n v="3"/>
    <m/>
    <n v="9"/>
    <d v="2026-06-17T00:00:00"/>
    <d v="2026-06-17T00:00:00"/>
    <d v="2026-06-17T00:00:00"/>
    <m/>
    <m/>
    <n v="3"/>
    <d v="2026-06-22T00:00:00"/>
    <n v="1.5"/>
    <d v="2026-06-23T00:00:00"/>
    <d v="2026-06-23T00:00:00"/>
    <n v="3"/>
    <d v="2026-06-29T00:00:00"/>
    <d v="2026-06-29T00:00:00"/>
    <d v="2026-06-29T00:00:00"/>
    <d v="2026-06-30T00:00:00"/>
    <d v="2026-06-30T00:00:00"/>
    <n v="3"/>
    <d v="2026-07-03T00:00:00"/>
    <n v="2"/>
    <d v="2026-07-08T00:00:00"/>
    <n v="3"/>
    <d v="2026-07-13T00:00:00"/>
    <d v="2026-07-13T00:00:00"/>
    <d v="2026-07-14T00:00:00"/>
    <d v="2026-07-14T00:00:00"/>
    <n v="1"/>
    <d v="2026-07-15T00:00:00"/>
    <d v="2026-07-15T00:00:00"/>
    <d v="2026-07-15T00:00:00"/>
    <d v="2026-07-16T00:00:00"/>
    <n v="3"/>
    <d v="2026-07-21T00:00:00"/>
    <n v="0"/>
    <d v="2026-07-21T00:00:00"/>
    <n v="0"/>
    <d v="2026-07-21T00:00:00"/>
    <d v="2026-07-30T00:00:00"/>
    <s v="Release 16"/>
    <e v="#VALUE!"/>
    <x v="6"/>
  </r>
  <r>
    <n v="136"/>
    <x v="7"/>
    <s v="React/ASP"/>
    <s v="No"/>
    <n v="2"/>
    <d v="2026-06-22T00:00:00"/>
    <d v="1900-01-01T00:00:00"/>
    <s v="page_9"/>
    <s v="Pod UI"/>
    <s v="Pod UI_UI-Member2"/>
    <d v="2026-06-24T00:00:00"/>
    <n v="5"/>
    <m/>
    <n v="4"/>
    <d v="2026-07-01T00:00:00"/>
    <d v="2026-07-01T00:00:00"/>
    <d v="2026-07-01T00:00:00"/>
    <m/>
    <m/>
    <n v="3"/>
    <d v="2026-07-06T00:00:00"/>
    <n v="1.5"/>
    <d v="2026-07-08T00:00:00"/>
    <d v="2026-07-08T00:00:00"/>
    <n v="3"/>
    <d v="2026-07-13T00:00:00"/>
    <d v="2026-07-13T00:00:00"/>
    <d v="2026-07-13T00:00:00"/>
    <d v="2026-07-14T00:00:00"/>
    <d v="2026-07-14T00:00:00"/>
    <m/>
    <d v="2026-07-14T00:00:00"/>
    <n v="2"/>
    <d v="2026-07-16T00:00:00"/>
    <n v="3"/>
    <d v="2026-07-21T00:00:00"/>
    <d v="2026-07-21T00:00:00"/>
    <d v="2026-07-22T00:00:00"/>
    <d v="2026-07-22T00:00:00"/>
    <m/>
    <d v="2026-07-22T00:00:00"/>
    <d v="2026-07-22T00:00:00"/>
    <d v="2026-07-22T00:00:00"/>
    <d v="2026-07-23T00:00:00"/>
    <m/>
    <d v="2026-07-23T00:00:00"/>
    <n v="0"/>
    <d v="2026-07-23T00:00:00"/>
    <n v="0"/>
    <d v="2026-07-23T00:00:00"/>
    <d v="2026-07-30T00:00:00"/>
    <s v="Release 16"/>
    <e v="#VALUE!"/>
    <x v="6"/>
  </r>
  <r>
    <n v="136"/>
    <x v="7"/>
    <s v="React/ASP"/>
    <s v="No"/>
    <n v="0"/>
    <d v="2026-06-23T00:00:00"/>
    <d v="2026-06-23T00:00:00"/>
    <s v="page_9"/>
    <s v="Pod UI"/>
    <s v="Pod UI_Integration"/>
    <d v="2026-06-23T00:00:00"/>
    <n v="5"/>
    <m/>
    <n v="4"/>
    <d v="2026-06-30T00:00:00"/>
    <d v="2026-06-30T00:00:00"/>
    <d v="2026-06-30T00:00:00"/>
    <m/>
    <m/>
    <n v="3"/>
    <d v="2026-07-03T00:00:00"/>
    <n v="1.5"/>
    <d v="2026-07-06T00:00:00"/>
    <d v="2026-07-06T00:00:00"/>
    <n v="3"/>
    <d v="2026-07-10T00:00:00"/>
    <d v="2026-07-10T00:00:00"/>
    <d v="2026-07-10T00:00:00"/>
    <d v="2026-07-13T00:00:00"/>
    <d v="2026-07-13T00:00:00"/>
    <m/>
    <d v="2026-07-13T00:00:00"/>
    <n v="2"/>
    <d v="2026-07-15T00:00:00"/>
    <n v="3"/>
    <d v="2026-07-20T00:00:00"/>
    <d v="2026-07-20T00:00:00"/>
    <d v="2026-07-21T00:00:00"/>
    <d v="2026-07-21T00:00:00"/>
    <m/>
    <d v="2026-07-21T00:00:00"/>
    <d v="2026-07-21T00:00:00"/>
    <d v="2026-07-21T00:00:00"/>
    <d v="2026-07-22T00:00:00"/>
    <m/>
    <d v="2026-07-22T00:00:00"/>
    <n v="0"/>
    <d v="2026-07-22T00:00:00"/>
    <n v="0"/>
    <d v="2026-07-22T00:00:00"/>
    <d v="2026-07-30T00:00:00"/>
    <s v="Release 16"/>
    <e v="#VALUE!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n v="1"/>
    <x v="0"/>
    <s v="Complete ASP"/>
    <s v="Yes"/>
    <n v="0"/>
    <d v="2026-04-15T00:00:00"/>
    <s v="addressBook\addressBook.aspx.cs"/>
    <m/>
    <s v="Pod 1"/>
    <s v="Pod 1_Member1"/>
    <d v="2026-04-15T00:00:00"/>
    <n v="3"/>
    <n v="0"/>
    <n v="1"/>
    <d v="2026-04-17T00:00:00"/>
    <d v="2026-04-17T00:00:00"/>
    <d v="2026-04-17T00:00:00"/>
    <s v="Completed"/>
    <m/>
    <n v="3"/>
    <d v="2026-04-22T00:00:00"/>
    <n v="1.5"/>
    <d v="2026-04-23T00:00:00"/>
    <d v="2026-04-23T00:00:00"/>
    <n v="3"/>
    <d v="2026-04-28T00:00:00"/>
    <d v="2026-04-28T00:00:00"/>
    <d v="2026-04-28T00:00:00"/>
    <d v="2026-04-29T00:00:00"/>
    <d v="2026-04-29T00:00:00"/>
    <m/>
    <d v="2026-04-29T00:00:00"/>
    <n v="2"/>
    <d v="2026-05-04T00:00:00"/>
    <n v="3"/>
    <d v="2026-05-07T00:00:00"/>
    <d v="2026-05-07T00:00:00"/>
    <d v="2026-05-08T00:00:00"/>
    <d v="2026-05-08T00:00:00"/>
    <m/>
    <d v="2026-05-08T00:00:00"/>
    <d v="2026-05-08T00:00:00"/>
    <d v="2026-05-08T00:00:00"/>
    <d v="2026-05-11T00:00:00"/>
    <m/>
    <d v="2026-05-11T00:00:00"/>
    <n v="0"/>
    <d v="2026-05-11T00:00:00"/>
    <n v="0"/>
    <d v="2026-05-11T00:00:00"/>
    <d v="2026-05-21T00:00:00"/>
    <s v="Release 11"/>
    <e v="#VALUE!"/>
    <x v="0"/>
  </r>
  <r>
    <n v="2"/>
    <x v="0"/>
    <s v="Complete ASP"/>
    <s v="Yes"/>
    <n v="0"/>
    <d v="2026-04-15T00:00:00"/>
    <s v="addressBook\default.aspx.cs"/>
    <m/>
    <s v="Pod 1"/>
    <s v="Pod 1_Member2"/>
    <d v="2026-04-15T00:00:00"/>
    <n v="3"/>
    <n v="0"/>
    <n v="2"/>
    <d v="2026-04-17T00:00:00"/>
    <d v="2026-04-17T00:00:00"/>
    <d v="2026-04-17T00:00:00"/>
    <s v="Completed"/>
    <m/>
    <n v="3"/>
    <d v="2026-04-22T00:00:00"/>
    <n v="1.5"/>
    <d v="2026-04-23T00:00:00"/>
    <d v="2026-04-23T00:00:00"/>
    <n v="3"/>
    <d v="2026-04-28T00:00:00"/>
    <d v="2026-04-28T00:00:00"/>
    <d v="2026-04-28T00:00:00"/>
    <d v="2026-04-29T00:00:00"/>
    <d v="2026-04-29T00:00:00"/>
    <m/>
    <d v="2026-04-29T00:00:00"/>
    <n v="2"/>
    <d v="2026-05-04T00:00:00"/>
    <n v="3"/>
    <d v="2026-05-07T00:00:00"/>
    <d v="2026-05-07T00:00:00"/>
    <d v="2026-05-08T00:00:00"/>
    <d v="2026-05-08T00:00:00"/>
    <m/>
    <d v="2026-05-08T00:00:00"/>
    <d v="2026-05-08T00:00:00"/>
    <d v="2026-05-08T00:00:00"/>
    <d v="2026-05-11T00:00:00"/>
    <m/>
    <d v="2026-05-11T00:00:00"/>
    <n v="0"/>
    <d v="2026-05-11T00:00:00"/>
    <n v="0"/>
    <d v="2026-05-11T00:00:00"/>
    <d v="2026-05-21T00:00:00"/>
    <s v="Release 11"/>
    <e v="#VALUE!"/>
    <x v="0"/>
  </r>
  <r>
    <n v="3"/>
    <x v="0"/>
    <s v="Complete ASP"/>
    <s v="Yes"/>
    <n v="0"/>
    <d v="2026-04-15T00:00:00"/>
    <s v="addressBook\automatedRoleAssignment.aspx.cs"/>
    <m/>
    <s v="Pod 1"/>
    <s v="Pod 1_Member3"/>
    <d v="2026-04-15T00:00:00"/>
    <n v="3"/>
    <n v="0"/>
    <n v="3"/>
    <d v="2026-04-17T00:00:00"/>
    <d v="2026-04-17T00:00:00"/>
    <d v="2026-04-17T00:00:00"/>
    <s v="Completed"/>
    <m/>
    <n v="3"/>
    <d v="2026-04-22T00:00:00"/>
    <n v="1.5"/>
    <d v="2026-04-23T00:00:00"/>
    <d v="2026-04-23T00:00:00"/>
    <n v="3"/>
    <d v="2026-04-28T00:00:00"/>
    <d v="2026-04-28T00:00:00"/>
    <d v="2026-04-28T00:00:00"/>
    <d v="2026-04-29T00:00:00"/>
    <d v="2026-04-29T00:00:00"/>
    <m/>
    <d v="2026-04-29T00:00:00"/>
    <n v="2"/>
    <d v="2026-05-04T00:00:00"/>
    <n v="3"/>
    <d v="2026-05-07T00:00:00"/>
    <d v="2026-05-07T00:00:00"/>
    <d v="2026-05-08T00:00:00"/>
    <d v="2026-05-08T00:00:00"/>
    <m/>
    <d v="2026-05-08T00:00:00"/>
    <d v="2026-05-08T00:00:00"/>
    <d v="2026-05-08T00:00:00"/>
    <d v="2026-05-11T00:00:00"/>
    <m/>
    <d v="2026-05-11T00:00:00"/>
    <n v="0"/>
    <d v="2026-05-11T00:00:00"/>
    <n v="0"/>
    <d v="2026-05-11T00:00:00"/>
    <d v="2026-05-21T00:00:00"/>
    <s v="Release 11"/>
    <e v="#VALUE!"/>
    <x v="0"/>
  </r>
  <r>
    <n v="4"/>
    <x v="0"/>
    <s v="Complete ASP"/>
    <s v="Yes"/>
    <n v="0"/>
    <d v="2026-04-20T00:00:00"/>
    <s v="addressBook\mailboxes.aspx.cs"/>
    <m/>
    <s v="Pod 1"/>
    <s v="Pod 1_Member1"/>
    <d v="2026-04-20T00:00:00"/>
    <n v="3"/>
    <n v="0"/>
    <n v="4"/>
    <d v="2026-04-22T00:00:00"/>
    <d v="2026-04-22T00:00:00"/>
    <d v="2026-04-22T00:00:00"/>
    <s v="Completed"/>
    <m/>
    <n v="3"/>
    <d v="2026-04-27T00:00:00"/>
    <n v="1.5"/>
    <d v="2026-04-28T00:00:00"/>
    <d v="2026-04-28T00:00:00"/>
    <n v="3"/>
    <d v="2026-05-04T00:00:00"/>
    <d v="2026-05-04T00:00:00"/>
    <d v="2026-05-04T00:00:00"/>
    <d v="2026-05-05T00:00:00"/>
    <d v="2026-05-05T00:00:00"/>
    <m/>
    <d v="2026-05-05T00:00:00"/>
    <n v="2"/>
    <d v="2026-05-07T00:00:00"/>
    <n v="3"/>
    <d v="2026-05-12T00:00:00"/>
    <d v="2026-05-12T00:00:00"/>
    <d v="2026-05-13T00:00:00"/>
    <d v="2026-05-13T00:00:00"/>
    <m/>
    <d v="2026-05-13T00:00:00"/>
    <d v="2026-05-13T00:00:00"/>
    <d v="2026-05-13T00:00:00"/>
    <d v="2026-05-14T00:00:00"/>
    <m/>
    <d v="2026-05-14T00:00:00"/>
    <n v="0"/>
    <d v="2026-05-14T00:00:00"/>
    <n v="0"/>
    <d v="2026-05-14T00:00:00"/>
    <d v="2026-05-21T00:00:00"/>
    <s v="Release 11"/>
    <e v="#VALUE!"/>
    <x v="0"/>
  </r>
  <r>
    <n v="5"/>
    <x v="1"/>
    <s v="Complete ASP"/>
    <s v="Yes"/>
    <n v="0"/>
    <d v="2026-04-20T00:00:00"/>
    <s v="assessments\reports\assessmentQuestionAnalysis.aspx.cs"/>
    <m/>
    <s v="Pod 1"/>
    <s v="Pod 1_Member2"/>
    <d v="2026-04-20T00:00:00"/>
    <n v="3"/>
    <n v="0"/>
    <n v="8889"/>
    <d v="2026-04-22T00:00:00"/>
    <d v="2026-04-22T00:00:00"/>
    <d v="2026-04-22T00:00:00"/>
    <s v="Yet to raise PR to catalyst"/>
    <m/>
    <n v="3"/>
    <d v="2026-04-27T00:00:00"/>
    <n v="1.5"/>
    <d v="2026-04-28T00:00:00"/>
    <d v="2026-04-28T00:00:00"/>
    <n v="3"/>
    <d v="2026-05-04T00:00:00"/>
    <d v="2026-05-04T00:00:00"/>
    <d v="2026-05-04T00:00:00"/>
    <d v="2026-05-05T00:00:00"/>
    <d v="2026-05-05T00:00:00"/>
    <n v="3"/>
    <d v="2026-05-08T00:00:00"/>
    <n v="2"/>
    <d v="2026-05-12T00:00:00"/>
    <n v="3"/>
    <d v="2026-05-15T00:00:00"/>
    <d v="2026-05-15T00:00:00"/>
    <d v="2026-05-18T00:00:00"/>
    <d v="2026-05-18T00:00:00"/>
    <n v="1"/>
    <d v="2026-05-19T00:00:00"/>
    <d v="2026-05-19T00:00:00"/>
    <d v="2026-05-19T00:00:00"/>
    <d v="2026-05-20T00:00:00"/>
    <n v="3"/>
    <d v="2026-05-25T00:00:00"/>
    <n v="0"/>
    <d v="2026-05-25T00:00:00"/>
    <n v="0"/>
    <d v="2026-05-25T00:00:00"/>
    <d v="2026-06-04T00:00:00"/>
    <s v="Release 12"/>
    <e v="#VALUE!"/>
    <x v="1"/>
  </r>
  <r>
    <n v="6"/>
    <x v="1"/>
    <s v="Complete ASP"/>
    <s v="Yes"/>
    <n v="0"/>
    <d v="2026-04-15T00:00:00"/>
    <s v="assessments\default.aspx.cs"/>
    <s v="Sprint 2.5"/>
    <s v="Pod 3"/>
    <s v="Mizan"/>
    <d v="2026-04-15T00:00:00"/>
    <n v="3"/>
    <n v="0"/>
    <s v="Yet to raise PR"/>
    <d v="2026-04-17T00:00:00"/>
    <d v="2026-04-17T00:00:00"/>
    <d v="2026-04-17T00:00:00"/>
    <s v="Yet to raise PR to catalyst"/>
    <s v="Havent Received KT and pearson team is working to schedule"/>
    <n v="3"/>
    <d v="2026-04-22T00:00:00"/>
    <n v="1.5"/>
    <d v="2026-04-23T00:00:00"/>
    <d v="2026-04-23T00:00:00"/>
    <n v="3"/>
    <d v="2026-04-28T00:00:00"/>
    <d v="2026-04-28T00:00:00"/>
    <d v="2026-04-28T00:00:00"/>
    <d v="2026-04-29T00:00:00"/>
    <d v="2026-04-29T00:00:00"/>
    <m/>
    <d v="2026-04-29T00:00:00"/>
    <n v="2"/>
    <d v="2026-05-04T00:00:00"/>
    <n v="3"/>
    <d v="2026-05-07T00:00:00"/>
    <d v="2026-05-07T00:00:00"/>
    <d v="2026-05-08T00:00:00"/>
    <d v="2026-05-08T00:00:00"/>
    <m/>
    <d v="2026-05-08T00:00:00"/>
    <d v="2026-05-08T00:00:00"/>
    <d v="2026-05-08T00:00:00"/>
    <d v="2026-05-11T00:00:00"/>
    <m/>
    <d v="2026-05-11T00:00:00"/>
    <n v="0"/>
    <d v="2026-05-11T00:00:00"/>
    <n v="0"/>
    <d v="2026-05-11T00:00:00"/>
    <d v="2026-05-21T00:00:00"/>
    <s v="Release 11"/>
    <e v="#VALUE!"/>
    <x v="0"/>
  </r>
  <r>
    <n v="7"/>
    <x v="1"/>
    <s v="Complete ASP"/>
    <s v="Yes"/>
    <n v="0"/>
    <d v="2026-04-15T00:00:00"/>
    <s v="assessments\checkMyWork\submissions.aspx.cs"/>
    <s v="Sprint 2.5"/>
    <s v="Pod 3"/>
    <s v="Swarneem"/>
    <d v="2026-04-15T00:00:00"/>
    <n v="3"/>
    <n v="0"/>
    <n v="8886"/>
    <d v="2026-04-17T00:00:00"/>
    <d v="2026-04-17T00:00:00"/>
    <d v="2026-04-17T00:00:00"/>
    <s v="PR with Catalyst"/>
    <m/>
    <n v="3"/>
    <d v="2026-04-22T00:00:00"/>
    <n v="1.5"/>
    <d v="2026-04-23T00:00:00"/>
    <d v="2026-04-23T00:00:00"/>
    <n v="3"/>
    <d v="2026-04-28T00:00:00"/>
    <d v="2026-04-28T00:00:00"/>
    <d v="2026-04-28T00:00:00"/>
    <d v="2026-04-29T00:00:00"/>
    <d v="2026-04-29T00:00:00"/>
    <m/>
    <d v="2026-04-29T00:00:00"/>
    <n v="2"/>
    <d v="2026-05-04T00:00:00"/>
    <n v="3"/>
    <d v="2026-05-07T00:00:00"/>
    <d v="2026-05-07T00:00:00"/>
    <d v="2026-05-08T00:00:00"/>
    <d v="2026-05-08T00:00:00"/>
    <m/>
    <d v="2026-05-08T00:00:00"/>
    <d v="2026-05-08T00:00:00"/>
    <d v="2026-05-08T00:00:00"/>
    <d v="2026-05-11T00:00:00"/>
    <m/>
    <d v="2026-05-11T00:00:00"/>
    <n v="0"/>
    <d v="2026-05-11T00:00:00"/>
    <n v="0"/>
    <d v="2026-05-11T00:00:00"/>
    <d v="2026-05-21T00:00:00"/>
    <s v="Release 11"/>
    <e v="#VALUE!"/>
    <x v="0"/>
  </r>
  <r>
    <n v="8"/>
    <x v="1"/>
    <s v="Complete ASP"/>
    <s v="Yes"/>
    <n v="0"/>
    <d v="2026-04-15T00:00:00"/>
    <s v="assessments\import.aspx.cs"/>
    <m/>
    <s v="Pod 3"/>
    <s v="Prem"/>
    <d v="2026-04-15T00:00:00"/>
    <n v="3"/>
    <n v="0"/>
    <n v="8798"/>
    <d v="2026-04-17T00:00:00"/>
    <d v="2026-04-17T00:00:00"/>
    <d v="2026-04-17T00:00:00"/>
    <s v="PR with Catalyst"/>
    <m/>
    <n v="3"/>
    <d v="2026-04-22T00:00:00"/>
    <n v="1.5"/>
    <d v="2026-04-23T00:00:00"/>
    <d v="2026-04-23T00:00:00"/>
    <n v="3"/>
    <d v="2026-04-28T00:00:00"/>
    <d v="2026-04-28T00:00:00"/>
    <d v="2026-04-28T00:00:00"/>
    <d v="2026-04-29T00:00:00"/>
    <d v="2026-04-29T00:00:00"/>
    <m/>
    <d v="2026-04-29T00:00:00"/>
    <n v="2"/>
    <d v="2026-05-04T00:00:00"/>
    <n v="3"/>
    <d v="2026-05-07T00:00:00"/>
    <d v="2026-05-07T00:00:00"/>
    <d v="2026-05-08T00:00:00"/>
    <d v="2026-05-08T00:00:00"/>
    <m/>
    <d v="2026-05-08T00:00:00"/>
    <d v="2026-05-08T00:00:00"/>
    <d v="2026-05-08T00:00:00"/>
    <d v="2026-05-11T00:00:00"/>
    <m/>
    <d v="2026-05-11T00:00:00"/>
    <n v="0"/>
    <d v="2026-05-11T00:00:00"/>
    <n v="0"/>
    <d v="2026-05-11T00:00:00"/>
    <d v="2026-05-21T00:00:00"/>
    <s v="Release 11"/>
    <e v="#VALUE!"/>
    <x v="0"/>
  </r>
  <r>
    <n v="9"/>
    <x v="1"/>
    <s v="Complete ASP"/>
    <s v="Yes"/>
    <n v="0"/>
    <d v="2026-04-20T00:00:00"/>
    <s v="assessments\assessment.aspx.cs"/>
    <s v="Sprint 2.5"/>
    <s v="Pod 3"/>
    <s v="Mizan"/>
    <d v="2026-04-20T00:00:00"/>
    <n v="3"/>
    <n v="0"/>
    <n v="8807"/>
    <d v="2026-04-22T00:00:00"/>
    <d v="2026-04-22T00:00:00"/>
    <d v="2026-04-22T00:00:00"/>
    <s v="PR Merged on 9 May"/>
    <m/>
    <n v="3"/>
    <d v="2026-04-27T00:00:00"/>
    <n v="1.5"/>
    <d v="2026-04-28T00:00:00"/>
    <d v="2026-04-28T00:00:00"/>
    <n v="3"/>
    <d v="2026-05-04T00:00:00"/>
    <d v="2026-05-04T00:00:00"/>
    <d v="2026-05-04T00:00:00"/>
    <d v="2026-05-05T00:00:00"/>
    <d v="2026-05-05T00:00:00"/>
    <m/>
    <d v="2026-05-05T00:00:00"/>
    <n v="2"/>
    <d v="2026-05-07T00:00:00"/>
    <n v="3"/>
    <d v="2026-05-12T00:00:00"/>
    <d v="2026-05-12T00:00:00"/>
    <d v="2026-05-13T00:00:00"/>
    <d v="2026-05-13T00:00:00"/>
    <m/>
    <d v="2026-05-13T00:00:00"/>
    <d v="2026-05-13T00:00:00"/>
    <d v="2026-05-13T00:00:00"/>
    <d v="2026-05-14T00:00:00"/>
    <m/>
    <d v="2026-05-14T00:00:00"/>
    <n v="0"/>
    <d v="2026-05-14T00:00:00"/>
    <n v="0"/>
    <d v="2026-05-14T00:00:00"/>
    <d v="2026-05-21T00:00:00"/>
    <s v="Release 11"/>
    <e v="#VALUE!"/>
    <x v="0"/>
  </r>
  <r>
    <n v="10"/>
    <x v="1"/>
    <s v="Complete ASP"/>
    <s v="Yes"/>
    <n v="0"/>
    <d v="2026-04-20T00:00:00"/>
    <s v="assessments\checkMyWork\checkMyWork.aspx.cs"/>
    <s v="Sprint 2.5"/>
    <s v="Pod 3"/>
    <s v="Swarneem"/>
    <d v="2026-04-20T00:00:00"/>
    <n v="3"/>
    <n v="0"/>
    <n v="8886"/>
    <d v="2026-04-22T00:00:00"/>
    <d v="2026-04-22T00:00:00"/>
    <d v="2026-04-22T00:00:00"/>
    <s v="PR with Catalyst"/>
    <m/>
    <n v="3"/>
    <d v="2026-04-27T00:00:00"/>
    <n v="1.5"/>
    <d v="2026-04-28T00:00:00"/>
    <d v="2026-04-28T00:00:00"/>
    <n v="3"/>
    <d v="2026-05-04T00:00:00"/>
    <d v="2026-05-04T00:00:00"/>
    <d v="2026-05-04T00:00:00"/>
    <d v="2026-05-05T00:00:00"/>
    <d v="2026-05-05T00:00:00"/>
    <m/>
    <d v="2026-05-05T00:00:00"/>
    <n v="2"/>
    <d v="2026-05-07T00:00:00"/>
    <n v="3"/>
    <d v="2026-05-12T00:00:00"/>
    <d v="2026-05-12T00:00:00"/>
    <d v="2026-05-13T00:00:00"/>
    <d v="2026-05-13T00:00:00"/>
    <m/>
    <d v="2026-05-13T00:00:00"/>
    <d v="2026-05-13T00:00:00"/>
    <d v="2026-05-13T00:00:00"/>
    <d v="2026-05-14T00:00:00"/>
    <m/>
    <d v="2026-05-14T00:00:00"/>
    <n v="0"/>
    <d v="2026-05-14T00:00:00"/>
    <n v="0"/>
    <d v="2026-05-14T00:00:00"/>
    <d v="2026-05-21T00:00:00"/>
    <s v="Release 11"/>
    <e v="#VALUE!"/>
    <x v="0"/>
  </r>
  <r>
    <n v="11"/>
    <x v="1"/>
    <s v="Complete ASP"/>
    <s v="Yes"/>
    <n v="0"/>
    <d v="2026-04-20T00:00:00"/>
    <s v="assessments\questionManager.aspx.cs"/>
    <s v="Sprint 2.5"/>
    <s v="Pod 3"/>
    <s v="Prem"/>
    <d v="2026-04-20T00:00:00"/>
    <n v="3"/>
    <n v="0"/>
    <n v="8751"/>
    <d v="2026-04-22T00:00:00"/>
    <d v="2026-04-22T00:00:00"/>
    <d v="2026-04-22T00:00:00"/>
    <s v="Yet to raise PR to catalyst"/>
    <m/>
    <n v="3"/>
    <d v="2026-04-27T00:00:00"/>
    <n v="1.5"/>
    <d v="2026-04-28T00:00:00"/>
    <d v="2026-04-28T00:00:00"/>
    <n v="3"/>
    <d v="2026-05-04T00:00:00"/>
    <d v="2026-05-04T00:00:00"/>
    <d v="2026-05-04T00:00:00"/>
    <d v="2026-05-05T00:00:00"/>
    <d v="2026-05-05T00:00:00"/>
    <m/>
    <d v="2026-05-05T00:00:00"/>
    <n v="2"/>
    <d v="2026-05-07T00:00:00"/>
    <n v="3"/>
    <d v="2026-05-12T00:00:00"/>
    <d v="2026-05-12T00:00:00"/>
    <d v="2026-05-13T00:00:00"/>
    <d v="2026-05-13T00:00:00"/>
    <m/>
    <d v="2026-05-13T00:00:00"/>
    <d v="2026-05-13T00:00:00"/>
    <d v="2026-05-13T00:00:00"/>
    <d v="2026-05-14T00:00:00"/>
    <m/>
    <d v="2026-05-14T00:00:00"/>
    <n v="0"/>
    <d v="2026-05-14T00:00:00"/>
    <n v="0"/>
    <d v="2026-05-14T00:00:00"/>
    <d v="2026-05-21T00:00:00"/>
    <s v="Release 11"/>
    <e v="#VALUE!"/>
    <x v="0"/>
  </r>
  <r>
    <n v="12"/>
    <x v="1"/>
    <s v="Complete ASP"/>
    <s v="Yes"/>
    <n v="0"/>
    <d v="2026-04-24T00:00:00"/>
    <s v="assessments\questions.aspx.cs"/>
    <m/>
    <s v="Pod 3"/>
    <s v="Mizan"/>
    <d v="2026-04-24T00:00:00"/>
    <n v="3"/>
    <n v="0"/>
    <n v="8877"/>
    <d v="2026-04-28T00:00:00"/>
    <d v="2026-04-28T00:00:00"/>
    <d v="2026-04-28T00:00:00"/>
    <s v="PR Merged on 14 May"/>
    <m/>
    <n v="3"/>
    <d v="2026-05-04T00:00:00"/>
    <n v="1.5"/>
    <d v="2026-05-05T00:00:00"/>
    <d v="2026-05-05T00:00:00"/>
    <n v="3"/>
    <d v="2026-05-08T00:00:00"/>
    <d v="2026-05-08T00:00:00"/>
    <d v="2026-05-08T00:00:00"/>
    <d v="2026-05-11T00:00:00"/>
    <d v="2026-05-11T00:00:00"/>
    <m/>
    <d v="2026-05-11T00:00:00"/>
    <n v="2"/>
    <d v="2026-05-13T00:00:00"/>
    <n v="3"/>
    <d v="2026-05-18T00:00:00"/>
    <d v="2026-05-18T00:00:00"/>
    <d v="2026-05-19T00:00:00"/>
    <d v="2026-05-19T00:00:00"/>
    <m/>
    <d v="2026-05-19T00:00:00"/>
    <d v="2026-05-19T00:00:00"/>
    <d v="2026-05-19T00:00:00"/>
    <d v="2026-05-20T00:00:00"/>
    <m/>
    <d v="2026-05-20T00:00:00"/>
    <n v="0"/>
    <d v="2026-05-20T00:00:00"/>
    <n v="0"/>
    <d v="2026-05-20T00:00:00"/>
    <d v="2026-05-21T00:00:00"/>
    <s v="Release 11"/>
    <e v="#VALUE!"/>
    <x v="0"/>
  </r>
  <r>
    <n v="13"/>
    <x v="1"/>
    <s v="Complete ASP"/>
    <s v="Yes"/>
    <n v="0"/>
    <d v="2026-04-24T00:00:00"/>
    <s v="assessment\analysis.aspx.cs"/>
    <s v="Sprint 2.5"/>
    <s v="Pod 3"/>
    <s v="Swarneem"/>
    <d v="2026-04-24T00:00:00"/>
    <n v="3"/>
    <n v="0"/>
    <n v="8865"/>
    <d v="2026-04-28T00:00:00"/>
    <d v="2026-04-28T00:00:00"/>
    <d v="2026-04-28T00:00:00"/>
    <s v="Yet to raise PR to catalyst"/>
    <m/>
    <n v="3"/>
    <d v="2026-05-04T00:00:00"/>
    <n v="1.5"/>
    <d v="2026-05-05T00:00:00"/>
    <d v="2026-05-05T00:00:00"/>
    <n v="3"/>
    <d v="2026-05-08T00:00:00"/>
    <d v="2026-05-08T00:00:00"/>
    <d v="2026-05-08T00:00:00"/>
    <d v="2026-05-11T00:00:00"/>
    <d v="2026-05-11T00:00:00"/>
    <m/>
    <d v="2026-05-11T00:00:00"/>
    <n v="2"/>
    <d v="2026-05-13T00:00:00"/>
    <n v="3"/>
    <d v="2026-05-18T00:00:00"/>
    <d v="2026-05-18T00:00:00"/>
    <d v="2026-05-19T00:00:00"/>
    <d v="2026-05-19T00:00:00"/>
    <m/>
    <d v="2026-05-19T00:00:00"/>
    <d v="2026-05-19T00:00:00"/>
    <d v="2026-05-19T00:00:00"/>
    <d v="2026-05-20T00:00:00"/>
    <m/>
    <d v="2026-05-20T00:00:00"/>
    <n v="0"/>
    <d v="2026-05-20T00:00:00"/>
    <n v="0"/>
    <d v="2026-05-20T00:00:00"/>
    <d v="2026-05-21T00:00:00"/>
    <s v="Release 11"/>
    <e v="#VALUE!"/>
    <x v="0"/>
  </r>
  <r>
    <n v="14"/>
    <x v="1"/>
    <s v="Complete ASP"/>
    <s v="Yes"/>
    <n v="0"/>
    <d v="2026-04-24T00:00:00"/>
    <s v="assessment\manager.aspx.cs"/>
    <m/>
    <s v="Pod 3"/>
    <s v="Prem"/>
    <d v="2026-04-24T00:00:00"/>
    <n v="3"/>
    <n v="0"/>
    <n v="8751"/>
    <d v="2026-04-28T00:00:00"/>
    <d v="2026-04-28T00:00:00"/>
    <d v="2026-04-28T00:00:00"/>
    <s v="PR Merged on 14 May"/>
    <m/>
    <n v="3"/>
    <d v="2026-05-04T00:00:00"/>
    <n v="1.5"/>
    <d v="2026-05-05T00:00:00"/>
    <d v="2026-05-05T00:00:00"/>
    <n v="3"/>
    <d v="2026-05-08T00:00:00"/>
    <d v="2026-05-08T00:00:00"/>
    <d v="2026-05-08T00:00:00"/>
    <d v="2026-05-11T00:00:00"/>
    <d v="2026-05-11T00:00:00"/>
    <m/>
    <d v="2026-05-11T00:00:00"/>
    <n v="2"/>
    <d v="2026-05-13T00:00:00"/>
    <n v="3"/>
    <d v="2026-05-18T00:00:00"/>
    <d v="2026-05-18T00:00:00"/>
    <d v="2026-05-19T00:00:00"/>
    <d v="2026-05-19T00:00:00"/>
    <m/>
    <d v="2026-05-19T00:00:00"/>
    <d v="2026-05-19T00:00:00"/>
    <d v="2026-05-19T00:00:00"/>
    <d v="2026-05-20T00:00:00"/>
    <m/>
    <d v="2026-05-20T00:00:00"/>
    <n v="0"/>
    <d v="2026-05-20T00:00:00"/>
    <n v="0"/>
    <d v="2026-05-20T00:00:00"/>
    <d v="2026-05-21T00:00:00"/>
    <s v="Release 11"/>
    <e v="#VALUE!"/>
    <x v="0"/>
  </r>
  <r>
    <n v="15"/>
    <x v="1"/>
    <s v="Complete ASP"/>
    <s v="Yes"/>
    <n v="0"/>
    <d v="2026-04-29T00:00:00"/>
    <s v="assessments\reports\assessmentAnswersAccepted.aspx.cs"/>
    <m/>
    <s v="Pod 3"/>
    <s v="Mizan"/>
    <d v="2026-04-29T00:00:00"/>
    <n v="3"/>
    <n v="0"/>
    <n v="8889"/>
    <d v="2026-05-04T00:00:00"/>
    <d v="2026-05-04T00:00:00"/>
    <d v="2026-05-04T00:00:00"/>
    <s v="Yet to raise PR to catalyst"/>
    <m/>
    <n v="3"/>
    <d v="2026-05-07T00:00:00"/>
    <n v="1.5"/>
    <d v="2026-05-08T00:00:00"/>
    <d v="2026-05-08T00:00:00"/>
    <n v="3"/>
    <d v="2026-05-13T00:00:00"/>
    <d v="2026-05-13T00:00:00"/>
    <d v="2026-05-13T00:00:00"/>
    <d v="2026-05-14T00:00:00"/>
    <d v="2026-05-14T00:00:00"/>
    <n v="3"/>
    <d v="2026-05-19T00:00:00"/>
    <n v="2"/>
    <d v="2026-05-21T00:00:00"/>
    <n v="3"/>
    <d v="2026-05-26T00:00:00"/>
    <d v="2026-05-26T00:00:00"/>
    <d v="2026-05-27T00:00:00"/>
    <d v="2026-05-27T00:00:00"/>
    <n v="1"/>
    <d v="2026-05-29T00:00:00"/>
    <d v="2026-05-29T00:00:00"/>
    <d v="2026-05-29T00:00:00"/>
    <d v="2026-06-01T00:00:00"/>
    <n v="3"/>
    <d v="2026-06-05T00:00:00"/>
    <n v="0"/>
    <d v="2026-06-05T00:00:00"/>
    <n v="0"/>
    <d v="2026-06-05T00:00:00"/>
    <d v="2026-06-18T00:00:00"/>
    <s v="Release 13"/>
    <e v="#VALUE!"/>
    <x v="2"/>
  </r>
  <r>
    <n v="16"/>
    <x v="2"/>
    <s v="Complete ASP"/>
    <s v="No"/>
    <n v="2"/>
    <d v="2026-04-24T00:00:00"/>
    <s v="assetHistory.aspx"/>
    <m/>
    <s v="Pod 1"/>
    <s v="Pod 1_Member1"/>
    <d v="2026-04-28T00:00:00"/>
    <n v="3"/>
    <n v="0"/>
    <n v="8814"/>
    <d v="2026-04-30T00:00:00"/>
    <d v="2026-04-30T00:00:00"/>
    <d v="2026-04-30T00:00:00"/>
    <s v="PR Merged on 19 May"/>
    <s v="Release 5/28"/>
    <n v="3"/>
    <d v="2026-05-06T00:00:00"/>
    <n v="1.5"/>
    <d v="2026-05-07T00:00:00"/>
    <d v="2026-05-07T00:00:00"/>
    <n v="3"/>
    <d v="2026-05-12T00:00:00"/>
    <d v="2026-05-12T00:00:00"/>
    <d v="2026-05-12T00:00:00"/>
    <d v="2026-05-13T00:00:00"/>
    <d v="2026-05-13T00:00:00"/>
    <m/>
    <d v="2026-05-13T00:00:00"/>
    <n v="2"/>
    <d v="2026-05-15T00:00:00"/>
    <n v="3"/>
    <d v="2026-05-20T00:00:00"/>
    <d v="2026-05-20T00:00:00"/>
    <d v="2026-05-21T00:00:00"/>
    <d v="2026-05-21T00:00:00"/>
    <m/>
    <d v="2026-05-21T00:00:00"/>
    <d v="2026-05-21T00:00:00"/>
    <d v="2026-05-21T00:00:00"/>
    <d v="2026-05-22T00:00:00"/>
    <m/>
    <d v="2026-05-22T00:00:00"/>
    <n v="0"/>
    <d v="2026-05-22T00:00:00"/>
    <n v="0"/>
    <d v="2026-05-22T00:00:00"/>
    <d v="2026-06-04T00:00:00"/>
    <s v="Release 12"/>
    <e v="#VALUE!"/>
    <x v="1"/>
  </r>
  <r>
    <n v="17"/>
    <x v="2"/>
    <s v="Complete ASP"/>
    <s v="No"/>
    <n v="2"/>
    <d v="2026-04-24T00:00:00"/>
    <s v="assetVendorAddressContact.aspx"/>
    <m/>
    <s v="Pod 3"/>
    <s v="Pod 1_Member2"/>
    <d v="2026-04-28T00:00:00"/>
    <n v="3"/>
    <n v="0"/>
    <n v="8864"/>
    <d v="2026-04-30T00:00:00"/>
    <d v="2026-04-30T00:00:00"/>
    <d v="2026-04-30T00:00:00"/>
    <s v="PR Merged on 25 May"/>
    <s v="Release 6/11"/>
    <n v="3"/>
    <d v="2026-05-06T00:00:00"/>
    <n v="1.5"/>
    <d v="2026-05-07T00:00:00"/>
    <d v="2026-05-07T00:00:00"/>
    <n v="3"/>
    <d v="2026-05-12T00:00:00"/>
    <d v="2026-05-12T00:00:00"/>
    <d v="2026-05-12T00:00:00"/>
    <d v="2026-05-13T00:00:00"/>
    <d v="2026-05-13T00:00:00"/>
    <m/>
    <d v="2026-05-13T00:00:00"/>
    <n v="2"/>
    <d v="2026-05-15T00:00:00"/>
    <n v="3"/>
    <d v="2026-05-20T00:00:00"/>
    <d v="2026-05-20T00:00:00"/>
    <d v="2026-05-21T00:00:00"/>
    <d v="2026-05-21T00:00:00"/>
    <m/>
    <d v="2026-05-21T00:00:00"/>
    <d v="2026-05-21T00:00:00"/>
    <d v="2026-05-21T00:00:00"/>
    <d v="2026-05-22T00:00:00"/>
    <m/>
    <d v="2026-05-22T00:00:00"/>
    <n v="0"/>
    <d v="2026-05-22T00:00:00"/>
    <n v="0"/>
    <d v="2026-05-22T00:00:00"/>
    <d v="2026-06-04T00:00:00"/>
    <s v="Release 12"/>
    <e v="#VALUE!"/>
    <x v="1"/>
  </r>
  <r>
    <n v="18"/>
    <x v="2"/>
    <s v="Complete ASP"/>
    <s v="No"/>
    <n v="2"/>
    <d v="2026-04-20T00:00:00"/>
    <s v="assetvendor.aspx"/>
    <m/>
    <s v="Pod 1"/>
    <s v="Pod 1_Member3"/>
    <d v="2026-04-22T00:00:00"/>
    <n v="3"/>
    <n v="0"/>
    <m/>
    <d v="2026-04-24T00:00:00"/>
    <d v="2026-04-24T00:00:00"/>
    <d v="2026-04-24T00:00:00"/>
    <s v="Out Of Scope"/>
    <m/>
    <n v="3"/>
    <d v="2026-04-29T00:00:00"/>
    <n v="1.5"/>
    <d v="2026-04-30T00:00:00"/>
    <d v="2026-04-30T00:00:00"/>
    <n v="3"/>
    <d v="2026-05-06T00:00:00"/>
    <d v="2026-05-06T00:00:00"/>
    <d v="2026-05-06T00:00:00"/>
    <d v="2026-05-07T00:00:00"/>
    <d v="2026-05-07T00:00:00"/>
    <m/>
    <d v="2026-05-07T00:00:00"/>
    <n v="2"/>
    <d v="2026-05-11T00:00:00"/>
    <n v="3"/>
    <d v="2026-05-14T00:00:00"/>
    <d v="2026-05-14T00:00:00"/>
    <d v="2026-05-15T00:00:00"/>
    <d v="2026-05-15T00:00:00"/>
    <m/>
    <d v="2026-05-15T00:00:00"/>
    <d v="2026-05-15T00:00:00"/>
    <d v="2026-05-15T00:00:00"/>
    <d v="2026-05-18T00:00:00"/>
    <m/>
    <d v="2026-05-18T00:00:00"/>
    <n v="0"/>
    <d v="2026-05-18T00:00:00"/>
    <n v="0"/>
    <d v="2026-05-18T00:00:00"/>
    <d v="2026-05-21T00:00:00"/>
    <s v="Release 11"/>
    <e v="#VALUE!"/>
    <x v="0"/>
  </r>
  <r>
    <n v="19"/>
    <x v="2"/>
    <s v="Complete ASP"/>
    <s v="No"/>
    <n v="2"/>
    <d v="2026-05-01T00:00:00"/>
    <s v="assetAware\assetVendorAddressContact.aspx"/>
    <m/>
    <s v="Pod 1"/>
    <s v="Pod 1_Member1"/>
    <d v="2026-05-05T00:00:00"/>
    <n v="3"/>
    <n v="0"/>
    <n v="8864"/>
    <d v="2026-05-07T00:00:00"/>
    <d v="2026-05-07T00:00:00"/>
    <d v="2026-05-07T00:00:00"/>
    <s v="PR Merged on 25 May"/>
    <s v="Release 6/11"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n v="3"/>
    <d v="2026-05-22T00:00:00"/>
    <n v="2"/>
    <d v="2026-05-26T00:00:00"/>
    <n v="3"/>
    <d v="2026-06-01T00:00:00"/>
    <d v="2026-06-01T00:00:00"/>
    <d v="2026-06-03T00:00:00"/>
    <d v="2026-06-03T00:00:00"/>
    <n v="1"/>
    <d v="2026-06-04T00:00:00"/>
    <d v="2026-06-04T00:00:00"/>
    <d v="2026-06-04T00:00:00"/>
    <d v="2026-06-05T00:00:00"/>
    <n v="3"/>
    <d v="2026-06-10T00:00:00"/>
    <n v="0"/>
    <d v="2026-06-10T00:00:00"/>
    <n v="0"/>
    <d v="2026-06-10T00:00:00"/>
    <d v="2026-06-18T00:00:00"/>
    <s v="Release 13"/>
    <e v="#VALUE!"/>
    <x v="2"/>
  </r>
  <r>
    <n v="20"/>
    <x v="3"/>
    <s v="Complete ASP"/>
    <s v="No"/>
    <n v="2"/>
    <d v="2026-05-05T00:00:00"/>
    <s v="communication\webmail\webmailBoxConfirmations.aspx.cs"/>
    <s v="Sprint 2.5"/>
    <s v="Pod 2"/>
    <s v="Pod 2_Member1"/>
    <d v="2026-05-07T00:00:00"/>
    <n v="3"/>
    <n v="0"/>
    <n v="1"/>
    <d v="2026-05-11T00:00:00"/>
    <d v="2026-05-11T00:00:00"/>
    <d v="2026-05-11T00:00:00"/>
    <s v="Yet to raise to Catalyst"/>
    <m/>
    <n v="3"/>
    <d v="2026-05-14T00:00:00"/>
    <n v="1.5"/>
    <d v="2026-05-15T00:00:00"/>
    <d v="2026-05-15T00:00:00"/>
    <n v="3"/>
    <d v="2026-05-20T00:00:00"/>
    <d v="2026-05-20T00:00:00"/>
    <d v="2026-05-20T00:00:00"/>
    <d v="2026-05-21T00:00:00"/>
    <d v="2026-05-21T00:00:00"/>
    <m/>
    <d v="2026-05-21T00:00:00"/>
    <n v="2"/>
    <d v="2026-05-25T00:00:00"/>
    <n v="3"/>
    <d v="2026-05-29T00:00:00"/>
    <d v="2026-05-29T00:00:00"/>
    <d v="2026-06-01T00:00:00"/>
    <d v="2026-06-01T00:00:00"/>
    <m/>
    <d v="2026-06-01T00:00:00"/>
    <d v="2026-06-01T00:00:00"/>
    <d v="2026-06-01T00:00:00"/>
    <d v="2026-06-03T00:00:00"/>
    <m/>
    <d v="2026-06-03T00:00:00"/>
    <n v="0"/>
    <d v="2026-06-03T00:00:00"/>
    <n v="0"/>
    <d v="2026-06-03T00:00:00"/>
    <d v="2026-06-04T00:00:00"/>
    <s v="Release 12"/>
    <e v="#VALUE!"/>
    <x v="1"/>
  </r>
  <r>
    <n v="21"/>
    <x v="3"/>
    <s v="Complete ASP"/>
    <s v="No"/>
    <n v="2"/>
    <d v="2026-04-29T00:00:00"/>
    <s v="communication\webmail\webmailBox.aspx.cs"/>
    <s v="Sprint 2.5"/>
    <s v="Pod 2"/>
    <s v="Pod 2_Member2"/>
    <d v="2026-05-01T00:00:00"/>
    <n v="3"/>
    <n v="0"/>
    <n v="2"/>
    <d v="2026-05-06T00:00:00"/>
    <d v="2026-05-06T00:00:00"/>
    <d v="2026-05-06T00:00:00"/>
    <s v="Waiting for confirmation"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m/>
    <d v="2026-05-18T00:00:00"/>
    <n v="2"/>
    <d v="2026-05-20T00:00:00"/>
    <n v="3"/>
    <d v="2026-05-25T00:00:00"/>
    <d v="2026-05-25T00:00:00"/>
    <d v="2026-05-26T00:00:00"/>
    <d v="2026-05-26T00:00:00"/>
    <m/>
    <d v="2026-05-26T00:00:00"/>
    <d v="2026-05-26T00:00:00"/>
    <d v="2026-05-26T00:00:00"/>
    <d v="2026-05-27T00:00:00"/>
    <m/>
    <d v="2026-05-27T00:00:00"/>
    <n v="0"/>
    <d v="2026-05-27T00:00:00"/>
    <n v="0"/>
    <d v="2026-05-27T00:00:00"/>
    <d v="2026-06-04T00:00:00"/>
    <s v="Release 12"/>
    <e v="#VALUE!"/>
    <x v="1"/>
  </r>
  <r>
    <n v="22"/>
    <x v="2"/>
    <s v="Complete ASP"/>
    <s v="No"/>
    <n v="2"/>
    <d v="2026-04-29T00:00:00"/>
    <s v="assetAware\expressassesthistory/px"/>
    <m/>
    <s v="Pod 2"/>
    <s v="Pod 2_Member3"/>
    <d v="2026-05-01T00:00:00"/>
    <n v="3"/>
    <n v="0"/>
    <n v="8828"/>
    <d v="2026-05-06T00:00:00"/>
    <d v="2026-05-06T00:00:00"/>
    <d v="2026-05-06T00:00:00"/>
    <s v="PR with Catalyst"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m/>
    <d v="2026-05-18T00:00:00"/>
    <n v="2"/>
    <d v="2026-05-20T00:00:00"/>
    <n v="3"/>
    <d v="2026-05-25T00:00:00"/>
    <d v="2026-05-25T00:00:00"/>
    <d v="2026-05-26T00:00:00"/>
    <d v="2026-05-26T00:00:00"/>
    <m/>
    <d v="2026-05-26T00:00:00"/>
    <d v="2026-05-26T00:00:00"/>
    <d v="2026-05-26T00:00:00"/>
    <d v="2026-05-27T00:00:00"/>
    <m/>
    <d v="2026-05-27T00:00:00"/>
    <n v="0"/>
    <d v="2026-05-27T00:00:00"/>
    <n v="0"/>
    <d v="2026-05-27T00:00:00"/>
    <d v="2026-06-04T00:00:00"/>
    <s v="Release 12"/>
    <e v="#VALUE!"/>
    <x v="1"/>
  </r>
  <r>
    <n v="23"/>
    <x v="2"/>
    <s v="Complete ASP"/>
    <s v="No"/>
    <n v="2"/>
    <d v="2026-05-12T00:00:00"/>
    <s v="assets.aspx"/>
    <s v="Sprint 2.5"/>
    <s v="Pod 2"/>
    <s v="Pod 2_Member1"/>
    <d v="2026-05-14T00:00:00"/>
    <n v="3"/>
    <n v="0"/>
    <s v="Yet to raise PR"/>
    <d v="2026-05-18T00:00:00"/>
    <d v="2026-05-18T00:00:00"/>
    <d v="2026-05-18T00:00:00"/>
    <s v="Yet to raise to Catalyst"/>
    <m/>
    <n v="3"/>
    <d v="2026-05-21T00:00:00"/>
    <n v="1.5"/>
    <d v="2026-05-22T00:00:00"/>
    <d v="2026-05-22T00:00:00"/>
    <n v="3"/>
    <d v="2026-05-27T00:00:00"/>
    <d v="2026-05-27T00:00:00"/>
    <d v="2026-05-27T00:00:00"/>
    <d v="2026-05-29T00:00:00"/>
    <d v="2026-05-29T00:00:00"/>
    <n v="3"/>
    <d v="2026-06-04T00:00:00"/>
    <n v="2"/>
    <d v="2026-06-08T00:00:00"/>
    <n v="3"/>
    <d v="2026-06-11T00:00:00"/>
    <d v="2026-06-11T00:00:00"/>
    <d v="2026-06-12T00:00:00"/>
    <d v="2026-06-12T00:00:00"/>
    <n v="1"/>
    <d v="2026-06-15T00:00:00"/>
    <d v="2026-06-15T00:00:00"/>
    <d v="2026-06-15T00:00:00"/>
    <d v="2026-06-16T00:00:00"/>
    <n v="3"/>
    <d v="2026-06-19T00:00:00"/>
    <n v="0"/>
    <d v="2026-06-19T00:00:00"/>
    <n v="0"/>
    <d v="2026-06-19T00:00:00"/>
    <d v="2026-07-02T00:00:00"/>
    <s v="Release 14"/>
    <e v="#VALUE!"/>
    <x v="3"/>
  </r>
  <r>
    <n v="24"/>
    <x v="4"/>
    <s v="Complete ASP"/>
    <s v="No"/>
    <n v="2"/>
    <d v="2026-04-15T00:00:00"/>
    <s v="content\captionedVideoItem.aspx.cs"/>
    <m/>
    <s v="Pod 3"/>
    <s v="Pod 3_Member1"/>
    <d v="2026-04-17T00:00:00"/>
    <n v="3"/>
    <n v="0"/>
    <n v="8804"/>
    <d v="2026-04-21T00:00:00"/>
    <d v="2026-04-21T00:00:00"/>
    <d v="2026-04-21T00:00:00"/>
    <s v="PR with Catalyst"/>
    <m/>
    <n v="3"/>
    <d v="2026-04-24T00:00:00"/>
    <n v="1.5"/>
    <d v="2026-04-27T00:00:00"/>
    <d v="2026-04-27T00:00:00"/>
    <n v="3"/>
    <d v="2026-04-30T00:00:00"/>
    <d v="2026-04-30T00:00:00"/>
    <d v="2026-04-30T00:00:00"/>
    <d v="2026-05-04T00:00:00"/>
    <d v="2026-05-04T00:00:00"/>
    <m/>
    <d v="2026-05-04T00:00:00"/>
    <n v="2"/>
    <d v="2026-05-06T00:00:00"/>
    <n v="3"/>
    <d v="2026-05-11T00:00:00"/>
    <d v="2026-05-11T00:00:00"/>
    <d v="2026-05-12T00:00:00"/>
    <d v="2026-05-12T00:00:00"/>
    <m/>
    <d v="2026-05-12T00:00:00"/>
    <d v="2026-05-12T00:00:00"/>
    <d v="2026-05-12T00:00:00"/>
    <d v="2026-05-13T00:00:00"/>
    <m/>
    <d v="2026-05-13T00:00:00"/>
    <n v="0"/>
    <d v="2026-05-13T00:00:00"/>
    <n v="0"/>
    <d v="2026-05-13T00:00:00"/>
    <d v="2026-05-21T00:00:00"/>
    <s v="Release 11"/>
    <e v="#VALUE!"/>
    <x v="0"/>
  </r>
  <r>
    <n v="25"/>
    <x v="4"/>
    <s v="Complete ASP"/>
    <s v="No"/>
    <n v="2"/>
    <d v="2026-04-15T00:00:00"/>
    <s v="content\elmItemInteractive.aspx"/>
    <m/>
    <s v="Pod 3"/>
    <s v="Pod 3_Member2"/>
    <d v="2026-04-17T00:00:00"/>
    <n v="3"/>
    <n v="0"/>
    <n v="8815"/>
    <d v="2026-04-21T00:00:00"/>
    <d v="2026-04-21T00:00:00"/>
    <d v="2026-04-21T00:00:00"/>
    <s v="PR Merged on 14 May"/>
    <s v="Release 5/28"/>
    <n v="3"/>
    <d v="2026-04-24T00:00:00"/>
    <n v="1.5"/>
    <d v="2026-04-27T00:00:00"/>
    <d v="2026-04-27T00:00:00"/>
    <n v="3"/>
    <d v="2026-04-30T00:00:00"/>
    <d v="2026-04-30T00:00:00"/>
    <d v="2026-04-30T00:00:00"/>
    <d v="2026-05-04T00:00:00"/>
    <d v="2026-05-04T00:00:00"/>
    <m/>
    <d v="2026-05-04T00:00:00"/>
    <n v="2"/>
    <d v="2026-05-06T00:00:00"/>
    <n v="3"/>
    <d v="2026-05-11T00:00:00"/>
    <d v="2026-05-11T00:00:00"/>
    <d v="2026-05-12T00:00:00"/>
    <d v="2026-05-12T00:00:00"/>
    <m/>
    <d v="2026-05-12T00:00:00"/>
    <d v="2026-05-12T00:00:00"/>
    <d v="2026-05-12T00:00:00"/>
    <d v="2026-05-13T00:00:00"/>
    <m/>
    <d v="2026-05-13T00:00:00"/>
    <n v="0"/>
    <d v="2026-05-13T00:00:00"/>
    <n v="0"/>
    <d v="2026-05-13T00:00:00"/>
    <d v="2026-05-21T00:00:00"/>
    <s v="Release 11"/>
    <e v="#VALUE!"/>
    <x v="0"/>
  </r>
  <r>
    <n v="26"/>
    <x v="4"/>
    <s v="Complete ASP"/>
    <s v="No"/>
    <n v="2"/>
    <d v="2026-04-15T00:00:00"/>
    <s v="content\hyperlink.aspx"/>
    <m/>
    <s v="Pod 3"/>
    <s v="Pod 3_Member3"/>
    <d v="2026-04-17T00:00:00"/>
    <n v="3"/>
    <n v="0"/>
    <n v="8802"/>
    <d v="2026-04-21T00:00:00"/>
    <d v="2026-04-21T00:00:00"/>
    <d v="2026-04-21T00:00:00"/>
    <s v="PR Merged on 11 May"/>
    <s v="Release 5/28"/>
    <n v="3"/>
    <d v="2026-04-24T00:00:00"/>
    <n v="1.5"/>
    <d v="2026-04-27T00:00:00"/>
    <d v="2026-04-27T00:00:00"/>
    <n v="3"/>
    <d v="2026-04-30T00:00:00"/>
    <d v="2026-04-30T00:00:00"/>
    <d v="2026-04-30T00:00:00"/>
    <d v="2026-05-04T00:00:00"/>
    <d v="2026-05-04T00:00:00"/>
    <m/>
    <d v="2026-05-04T00:00:00"/>
    <n v="2"/>
    <d v="2026-05-06T00:00:00"/>
    <n v="3"/>
    <d v="2026-05-11T00:00:00"/>
    <d v="2026-05-11T00:00:00"/>
    <d v="2026-05-12T00:00:00"/>
    <d v="2026-05-12T00:00:00"/>
    <m/>
    <d v="2026-05-12T00:00:00"/>
    <d v="2026-05-12T00:00:00"/>
    <d v="2026-05-12T00:00:00"/>
    <d v="2026-05-13T00:00:00"/>
    <m/>
    <d v="2026-05-13T00:00:00"/>
    <n v="0"/>
    <d v="2026-05-13T00:00:00"/>
    <n v="0"/>
    <d v="2026-05-13T00:00:00"/>
    <d v="2026-05-21T00:00:00"/>
    <s v="Release 11"/>
    <e v="#VALUE!"/>
    <x v="0"/>
  </r>
  <r>
    <n v="27"/>
    <x v="4"/>
    <s v="Complete ASP"/>
    <s v="No"/>
    <n v="2"/>
    <d v="2026-04-22T00:00:00"/>
    <s v="content\timeline.aspx.cs"/>
    <m/>
    <s v="Pod 3"/>
    <s v="Pod 3_Member1"/>
    <d v="2026-04-24T00:00:00"/>
    <n v="3"/>
    <n v="0"/>
    <n v="8817"/>
    <d v="2026-04-28T00:00:00"/>
    <d v="2026-04-28T00:00:00"/>
    <d v="2026-04-28T00:00:00"/>
    <s v="PR Merged on 14 May"/>
    <s v="Release 5/28"/>
    <n v="3"/>
    <d v="2026-05-04T00:00:00"/>
    <n v="1.5"/>
    <d v="2026-05-05T00:00:00"/>
    <d v="2026-05-05T00:00:00"/>
    <n v="3"/>
    <d v="2026-05-08T00:00:00"/>
    <d v="2026-05-08T00:00:00"/>
    <d v="2026-05-08T00:00:00"/>
    <d v="2026-05-11T00:00:00"/>
    <d v="2026-05-11T00:00:00"/>
    <n v="3"/>
    <d v="2026-05-14T00:00:00"/>
    <n v="2"/>
    <d v="2026-05-18T00:00:00"/>
    <n v="3"/>
    <d v="2026-05-21T00:00:00"/>
    <d v="2026-05-21T00:00:00"/>
    <d v="2026-05-22T00:00:00"/>
    <d v="2026-05-22T00:00:00"/>
    <n v="1"/>
    <d v="2026-05-25T00:00:00"/>
    <d v="2026-05-25T00:00:00"/>
    <d v="2026-05-25T00:00:00"/>
    <d v="2026-05-26T00:00:00"/>
    <n v="3"/>
    <d v="2026-06-01T00:00:00"/>
    <n v="0"/>
    <d v="2026-06-01T00:00:00"/>
    <n v="0"/>
    <d v="2026-06-01T00:00:00"/>
    <d v="2026-06-04T00:00:00"/>
    <s v="Release 12"/>
    <e v="#VALUE!"/>
    <x v="1"/>
  </r>
  <r>
    <n v="28"/>
    <x v="5"/>
    <s v="Complete ASP"/>
    <s v="No"/>
    <n v="2"/>
    <d v="2026-04-27T00:00:00"/>
    <s v="enrollment\placement\default.aspx.cs"/>
    <m/>
    <s v="Pod 1"/>
    <s v="Pod 1_Member3"/>
    <d v="2026-04-29T00:00:00"/>
    <n v="3"/>
    <n v="0"/>
    <n v="8895"/>
    <d v="2026-05-04T00:00:00"/>
    <d v="2026-05-04T00:00:00"/>
    <d v="2026-05-04T00:00:00"/>
    <s v="PR with Catalyst"/>
    <m/>
    <n v="3"/>
    <d v="2026-05-07T00:00:00"/>
    <n v="1.5"/>
    <d v="2026-05-08T00:00:00"/>
    <d v="2026-05-08T00:00:00"/>
    <n v="3"/>
    <d v="2026-05-13T00:00:00"/>
    <d v="2026-05-13T00:00:00"/>
    <d v="2026-05-13T00:00:00"/>
    <d v="2026-05-14T00:00:00"/>
    <d v="2026-05-14T00:00:00"/>
    <m/>
    <d v="2026-05-14T00:00:00"/>
    <n v="2"/>
    <d v="2026-05-18T00:00:00"/>
    <n v="3"/>
    <d v="2026-05-21T00:00:00"/>
    <d v="2026-05-21T00:00:00"/>
    <d v="2026-05-22T00:00:00"/>
    <d v="2026-05-22T00:00:00"/>
    <m/>
    <d v="2026-05-22T00:00:00"/>
    <d v="2026-05-22T00:00:00"/>
    <d v="2026-05-22T00:00:00"/>
    <d v="2026-05-25T00:00:00"/>
    <m/>
    <d v="2026-05-25T00:00:00"/>
    <n v="0"/>
    <d v="2026-05-25T00:00:00"/>
    <n v="0"/>
    <d v="2026-05-25T00:00:00"/>
    <d v="2026-06-04T00:00:00"/>
    <s v="Release 12"/>
    <e v="#VALUE!"/>
    <x v="1"/>
  </r>
  <r>
    <n v="29"/>
    <x v="5"/>
    <s v="Complete ASP"/>
    <s v="No"/>
    <n v="2"/>
    <d v="2026-05-08T00:00:00"/>
    <s v="enrollment\placement\manager.aspx.cs"/>
    <s v="Sprint 2.5"/>
    <s v="Pod 1"/>
    <s v="Pod 1_Member1"/>
    <d v="2026-05-12T00:00:00"/>
    <n v="3"/>
    <n v="0"/>
    <n v="2"/>
    <d v="2026-05-14T00:00:00"/>
    <d v="2026-05-14T00:00:00"/>
    <d v="2026-05-14T00:00:00"/>
    <s v="Yet to raise Catalyst"/>
    <m/>
    <n v="3"/>
    <d v="2026-05-19T00:00:00"/>
    <n v="1.5"/>
    <d v="2026-05-20T00:00:00"/>
    <d v="2026-05-20T00:00:00"/>
    <n v="3"/>
    <d v="2026-05-25T00:00:00"/>
    <d v="2026-05-25T00:00:00"/>
    <d v="2026-05-25T00:00:00"/>
    <d v="2026-05-26T00:00:00"/>
    <d v="2026-05-26T00:00:00"/>
    <m/>
    <d v="2026-05-26T00:00:00"/>
    <n v="2"/>
    <d v="2026-05-29T00:00:00"/>
    <n v="3"/>
    <d v="2026-06-04T00:00:00"/>
    <d v="2026-06-04T00:00:00"/>
    <d v="2026-06-05T00:00:00"/>
    <d v="2026-06-05T00:00:00"/>
    <m/>
    <d v="2026-06-05T00:00:00"/>
    <d v="2026-06-05T00:00:00"/>
    <d v="2026-06-05T00:00:00"/>
    <d v="2026-06-08T00:00:00"/>
    <m/>
    <d v="2026-06-08T00:00:00"/>
    <n v="0"/>
    <d v="2026-06-08T00:00:00"/>
    <n v="0"/>
    <d v="2026-06-08T00:00:00"/>
    <d v="2026-06-18T00:00:00"/>
    <s v="Release 13"/>
    <e v="#VALUE!"/>
    <x v="2"/>
  </r>
  <r>
    <n v="30"/>
    <x v="5"/>
    <s v="Complete ASP"/>
    <s v="No"/>
    <n v="2"/>
    <d v="2026-05-01T00:00:00"/>
    <s v="enrollment\placement\rejectReason.aspx.cs"/>
    <m/>
    <s v="Pod 1"/>
    <s v="Pod 1_Member2"/>
    <d v="2026-05-05T00:00:00"/>
    <n v="3"/>
    <n v="0"/>
    <n v="3"/>
    <d v="2026-05-07T00:00:00"/>
    <d v="2026-05-07T00:00:00"/>
    <d v="2026-05-07T00:00:00"/>
    <s v="Waiting for clarification from Pearson SME"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m/>
    <d v="2026-05-19T00:00:00"/>
    <n v="2"/>
    <d v="2026-05-21T00:00:00"/>
    <n v="3"/>
    <d v="2026-05-26T00:00:00"/>
    <d v="2026-05-26T00:00:00"/>
    <d v="2026-05-27T00:00:00"/>
    <d v="2026-05-27T00:00:00"/>
    <m/>
    <d v="2026-05-27T00:00:00"/>
    <d v="2026-05-27T00:00:00"/>
    <d v="2026-05-27T00:00:00"/>
    <d v="2026-05-29T00:00:00"/>
    <m/>
    <d v="2026-05-29T00:00:00"/>
    <n v="0"/>
    <d v="2026-05-29T00:00:00"/>
    <n v="0"/>
    <d v="2026-05-29T00:00:00"/>
    <d v="2026-06-04T00:00:00"/>
    <s v="Release 12"/>
    <e v="#VALUE!"/>
    <x v="1"/>
  </r>
  <r>
    <n v="31"/>
    <x v="5"/>
    <s v="Complete ASP"/>
    <s v="No"/>
    <n v="2"/>
    <d v="2026-05-05T00:00:00"/>
    <s v="enrollment\registration\default.aspx.cs"/>
    <s v="Sprint 2.5"/>
    <s v="Pod 1"/>
    <s v="Pod 1_Member3"/>
    <d v="2026-05-07T00:00:00"/>
    <n v="3"/>
    <n v="0"/>
    <n v="8897"/>
    <d v="2026-05-11T00:00:00"/>
    <d v="2026-05-11T00:00:00"/>
    <d v="2026-05-11T00:00:00"/>
    <s v="Yet to raise Catalyst"/>
    <m/>
    <n v="3"/>
    <d v="2026-05-14T00:00:00"/>
    <n v="1.5"/>
    <d v="2026-05-15T00:00:00"/>
    <d v="2026-05-15T00:00:00"/>
    <n v="3"/>
    <d v="2026-05-20T00:00:00"/>
    <d v="2026-05-20T00:00:00"/>
    <d v="2026-05-20T00:00:00"/>
    <d v="2026-05-21T00:00:00"/>
    <d v="2026-05-21T00:00:00"/>
    <m/>
    <d v="2026-05-21T00:00:00"/>
    <n v="2"/>
    <d v="2026-05-25T00:00:00"/>
    <n v="3"/>
    <d v="2026-05-29T00:00:00"/>
    <d v="2026-05-29T00:00:00"/>
    <d v="2026-06-01T00:00:00"/>
    <d v="2026-06-01T00:00:00"/>
    <m/>
    <d v="2026-06-01T00:00:00"/>
    <d v="2026-06-01T00:00:00"/>
    <d v="2026-06-01T00:00:00"/>
    <d v="2026-06-03T00:00:00"/>
    <m/>
    <d v="2026-06-03T00:00:00"/>
    <n v="0"/>
    <d v="2026-06-03T00:00:00"/>
    <n v="0"/>
    <d v="2026-06-03T00:00:00"/>
    <d v="2026-06-04T00:00:00"/>
    <s v="Release 12"/>
    <e v="#VALUE!"/>
    <x v="1"/>
  </r>
  <r>
    <n v="32"/>
    <x v="5"/>
    <s v="Complete ASP"/>
    <s v="No"/>
    <n v="2"/>
    <d v="2026-05-15T00:00:00"/>
    <s v="enrollment\registration\registrationLocation.aspx.cs"/>
    <m/>
    <s v="Pod 1"/>
    <s v="Pod 1_Member1"/>
    <d v="2026-05-19T00:00:00"/>
    <n v="3"/>
    <n v="0"/>
    <n v="5"/>
    <d v="2026-05-21T00:00:00"/>
    <d v="2026-05-21T00:00:00"/>
    <d v="2026-05-21T00:00:00"/>
    <s v="Out Of Scope"/>
    <m/>
    <n v="3"/>
    <d v="2026-05-26T00:00:00"/>
    <n v="1.5"/>
    <d v="2026-05-27T00:00:00"/>
    <d v="2026-05-27T00:00:00"/>
    <n v="3"/>
    <d v="2026-06-03T00:00:00"/>
    <d v="2026-06-03T00:00:00"/>
    <d v="2026-06-03T00:00:00"/>
    <d v="2026-06-04T00:00:00"/>
    <d v="2026-06-04T00:00:00"/>
    <m/>
    <d v="2026-06-04T00:00:00"/>
    <n v="2"/>
    <d v="2026-06-08T00:00:00"/>
    <n v="3"/>
    <d v="2026-06-11T00:00:00"/>
    <d v="2026-06-11T00:00:00"/>
    <d v="2026-06-12T00:00:00"/>
    <d v="2026-06-12T00:00:00"/>
    <m/>
    <d v="2026-06-12T00:00:00"/>
    <d v="2026-06-12T00:00:00"/>
    <d v="2026-06-12T00:00:00"/>
    <d v="2026-06-15T00:00:00"/>
    <m/>
    <d v="2026-06-15T00:00:00"/>
    <n v="0"/>
    <d v="2026-06-15T00:00:00"/>
    <n v="0"/>
    <d v="2026-06-15T00:00:00"/>
    <d v="2026-06-18T00:00:00"/>
    <s v="Release 13"/>
    <e v="#VALUE!"/>
    <x v="2"/>
  </r>
  <r>
    <n v="33"/>
    <x v="5"/>
    <s v="Complete ASP"/>
    <s v="No"/>
    <n v="2"/>
    <d v="2026-05-08T00:00:00"/>
    <s v="enrollment\registration\registrationLocations.aspx.cs"/>
    <m/>
    <s v="Pod 1"/>
    <s v="Pod 1_Member2"/>
    <d v="2026-05-12T00:00:00"/>
    <n v="3"/>
    <n v="0"/>
    <n v="6"/>
    <d v="2026-05-14T00:00:00"/>
    <d v="2026-05-14T00:00:00"/>
    <d v="2026-05-14T00:00:00"/>
    <s v="Out Of Scope"/>
    <m/>
    <n v="3"/>
    <d v="2026-05-19T00:00:00"/>
    <n v="1.5"/>
    <d v="2026-05-20T00:00:00"/>
    <d v="2026-05-20T00:00:00"/>
    <n v="3"/>
    <d v="2026-05-25T00:00:00"/>
    <d v="2026-05-25T00:00:00"/>
    <d v="2026-05-25T00:00:00"/>
    <d v="2026-05-26T00:00:00"/>
    <d v="2026-05-26T00:00:00"/>
    <m/>
    <d v="2026-05-26T00:00:00"/>
    <n v="2"/>
    <d v="2026-05-29T00:00:00"/>
    <n v="3"/>
    <d v="2026-06-04T00:00:00"/>
    <d v="2026-06-04T00:00:00"/>
    <d v="2026-06-05T00:00:00"/>
    <d v="2026-06-05T00:00:00"/>
    <m/>
    <d v="2026-06-05T00:00:00"/>
    <d v="2026-06-05T00:00:00"/>
    <d v="2026-06-05T00:00:00"/>
    <d v="2026-06-08T00:00:00"/>
    <m/>
    <d v="2026-06-08T00:00:00"/>
    <n v="0"/>
    <d v="2026-06-08T00:00:00"/>
    <n v="0"/>
    <d v="2026-06-08T00:00:00"/>
    <d v="2026-06-18T00:00:00"/>
    <s v="Release 13"/>
    <e v="#VALUE!"/>
    <x v="2"/>
  </r>
  <r>
    <n v="34"/>
    <x v="4"/>
    <s v="Complete ASP"/>
    <s v="No"/>
    <n v="2"/>
    <d v="2026-05-12T00:00:00"/>
    <s v="content/grammarTool.aspx"/>
    <m/>
    <s v="Pod 1"/>
    <s v="Pod 1_Member3"/>
    <d v="2026-05-14T00:00:00"/>
    <n v="3"/>
    <n v="0"/>
    <n v="8818"/>
    <d v="2026-05-18T00:00:00"/>
    <d v="2026-05-18T00:00:00"/>
    <d v="2026-05-18T00:00:00"/>
    <s v="PR Merged on 14 May"/>
    <s v="Release 5/28"/>
    <n v="3"/>
    <d v="2026-05-21T00:00:00"/>
    <n v="1.5"/>
    <d v="2026-05-22T00:00:00"/>
    <d v="2026-05-22T00:00:00"/>
    <n v="3"/>
    <d v="2026-05-27T00:00:00"/>
    <d v="2026-05-27T00:00:00"/>
    <d v="2026-05-27T00:00:00"/>
    <d v="2026-05-29T00:00:00"/>
    <d v="2026-05-29T00:00:00"/>
    <m/>
    <d v="2026-05-29T00:00:00"/>
    <n v="2"/>
    <d v="2026-06-03T00:00:00"/>
    <n v="3"/>
    <d v="2026-06-08T00:00:00"/>
    <d v="2026-06-08T00:00:00"/>
    <d v="2026-06-09T00:00:00"/>
    <d v="2026-06-09T00:00:00"/>
    <m/>
    <d v="2026-06-09T00:00:00"/>
    <d v="2026-06-09T00:00:00"/>
    <d v="2026-06-09T00:00:00"/>
    <d v="2026-06-10T00:00:00"/>
    <m/>
    <d v="2026-06-10T00:00:00"/>
    <n v="0"/>
    <d v="2026-06-10T00:00:00"/>
    <n v="0"/>
    <d v="2026-06-10T00:00:00"/>
    <d v="2026-06-18T00:00:00"/>
    <s v="Release 13"/>
    <e v="#VALUE!"/>
    <x v="2"/>
  </r>
  <r>
    <n v="35"/>
    <x v="4"/>
    <s v="Complete ASP"/>
    <s v="No"/>
    <n v="2"/>
    <d v="2026-05-22T00:00:00"/>
    <s v="content\sources\default.aspx.cs"/>
    <m/>
    <s v="Pod 1"/>
    <s v="Pod 1_Member1"/>
    <d v="2026-05-26T00:00:00"/>
    <n v="3"/>
    <n v="0"/>
    <n v="8801"/>
    <d v="2026-05-29T00:00:00"/>
    <d v="2026-05-29T00:00:00"/>
    <d v="2026-05-29T00:00:00"/>
    <s v="PR Merged on 9 May"/>
    <s v="Release 5/28"/>
    <n v="3"/>
    <d v="2026-06-04T00:00:00"/>
    <n v="1.5"/>
    <d v="2026-06-05T00:00:00"/>
    <d v="2026-06-05T00:00:00"/>
    <n v="3"/>
    <d v="2026-06-10T00:00:00"/>
    <d v="2026-06-10T00:00:00"/>
    <d v="2026-06-10T00:00:00"/>
    <d v="2026-06-11T00:00:00"/>
    <d v="2026-06-11T00:00:00"/>
    <n v="3"/>
    <d v="2026-06-16T00:00:00"/>
    <n v="2"/>
    <d v="2026-06-18T00:00:00"/>
    <n v="3"/>
    <d v="2026-06-23T00:00:00"/>
    <d v="2026-06-23T00:00:00"/>
    <d v="2026-06-24T00:00:00"/>
    <d v="2026-06-24T00:00:00"/>
    <n v="1"/>
    <d v="2026-06-25T00:00:00"/>
    <d v="2026-06-25T00:00:00"/>
    <d v="2026-06-25T00:00:00"/>
    <d v="2026-06-29T00:00:00"/>
    <n v="3"/>
    <d v="2026-07-02T00:00:00"/>
    <n v="0"/>
    <d v="2026-07-02T00:00:00"/>
    <n v="0"/>
    <d v="2026-07-02T00:00:00"/>
    <d v="2026-07-02T00:00:00"/>
    <s v="Release 14"/>
    <e v="#VALUE!"/>
    <x v="3"/>
  </r>
  <r>
    <n v="36"/>
    <x v="6"/>
    <s v="Complete ASP"/>
    <s v="Yes"/>
    <n v="0"/>
    <d v="2026-05-18T00:00:00"/>
    <s v="extendedField\default.aspx.cs"/>
    <s v="Sprint 2.5"/>
    <s v="Pod 1"/>
    <s v="Pod 1_Member1"/>
    <d v="2026-05-18T00:00:00"/>
    <n v="3"/>
    <n v="0"/>
    <n v="1"/>
    <d v="2026-05-20T00:00:00"/>
    <d v="2026-05-20T00:00:00"/>
    <d v="2026-05-20T00:00:00"/>
    <s v=" Dev In Progress"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m/>
    <d v="2026-06-03T00:00:00"/>
    <n v="2"/>
    <d v="2026-06-05T00:00:00"/>
    <n v="3"/>
    <d v="2026-06-10T00:00:00"/>
    <d v="2026-06-10T00:00:00"/>
    <d v="2026-06-11T00:00:00"/>
    <d v="2026-06-11T00:00:00"/>
    <m/>
    <d v="2026-06-11T00:00:00"/>
    <d v="2026-06-11T00:00:00"/>
    <d v="2026-06-11T00:00:00"/>
    <d v="2026-06-12T00:00:00"/>
    <m/>
    <d v="2026-06-12T00:00:00"/>
    <n v="0"/>
    <d v="2026-06-12T00:00:00"/>
    <n v="0"/>
    <d v="2026-06-12T00:00:00"/>
    <d v="2026-06-18T00:00:00"/>
    <s v="Release 13"/>
    <e v="#VALUE!"/>
    <x v="2"/>
  </r>
  <r>
    <n v="37"/>
    <x v="6"/>
    <s v="Complete ASP"/>
    <s v="Yes"/>
    <n v="0"/>
    <d v="2026-05-08T00:00:00"/>
    <s v="extendedField\extendedField.aspx"/>
    <s v="Sprint 2.5"/>
    <s v="Pod 1"/>
    <s v="Pod 1_Member2"/>
    <d v="2026-05-08T00:00:00"/>
    <n v="3"/>
    <n v="0"/>
    <n v="2"/>
    <d v="2026-05-12T00:00:00"/>
    <d v="2026-05-12T00:00:00"/>
    <d v="2026-05-12T00:00:00"/>
    <s v="Yet to raise Catalyst"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38"/>
    <x v="6"/>
    <s v="Complete ASP"/>
    <s v="Yes"/>
    <n v="0"/>
    <d v="2026-05-05T00:00:00"/>
    <s v="extendedField\extendedFieldBulk.aspx"/>
    <s v="Sprint 2.5"/>
    <s v="Pod 1"/>
    <s v="Pod 1_Member3"/>
    <d v="2026-05-05T00:00:00"/>
    <n v="3"/>
    <n v="0"/>
    <n v="3"/>
    <d v="2026-05-07T00:00:00"/>
    <d v="2026-05-07T00:00:00"/>
    <d v="2026-05-07T00:00:00"/>
    <s v="Yet to raise Catalyst"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m/>
    <d v="2026-05-19T00:00:00"/>
    <n v="2"/>
    <d v="2026-05-21T00:00:00"/>
    <n v="3"/>
    <d v="2026-05-26T00:00:00"/>
    <d v="2026-05-26T00:00:00"/>
    <d v="2026-05-27T00:00:00"/>
    <d v="2026-05-27T00:00:00"/>
    <m/>
    <d v="2026-05-27T00:00:00"/>
    <d v="2026-05-27T00:00:00"/>
    <d v="2026-05-27T00:00:00"/>
    <d v="2026-05-29T00:00:00"/>
    <m/>
    <d v="2026-05-29T00:00:00"/>
    <n v="0"/>
    <d v="2026-05-29T00:00:00"/>
    <n v="0"/>
    <d v="2026-05-29T00:00:00"/>
    <d v="2026-06-04T00:00:00"/>
    <s v="Release 12"/>
    <e v="#VALUE!"/>
    <x v="1"/>
  </r>
  <r>
    <n v="39"/>
    <x v="6"/>
    <s v="Complete ASP"/>
    <s v="Yes"/>
    <n v="0"/>
    <d v="2026-05-21T00:00:00"/>
    <s v="extendedField\categories.aspx"/>
    <s v="Sprint 2.5"/>
    <s v="Pod 1"/>
    <s v="Pod 1_Member1"/>
    <d v="2026-05-21T00:00:00"/>
    <n v="3"/>
    <n v="0"/>
    <n v="4"/>
    <d v="2026-05-25T00:00:00"/>
    <d v="2026-05-25T00:00:00"/>
    <d v="2026-05-25T00:00:00"/>
    <s v="Yet to raise Catalyst"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m/>
    <d v="2026-06-08T00:00:00"/>
    <n v="2"/>
    <d v="2026-06-10T00:00:00"/>
    <n v="3"/>
    <d v="2026-06-15T00:00:00"/>
    <d v="2026-06-15T00:00:00"/>
    <d v="2026-06-16T00:00:00"/>
    <d v="2026-06-16T00:00:00"/>
    <m/>
    <d v="2026-06-16T00:00:00"/>
    <d v="2026-06-16T00:00:00"/>
    <d v="2026-06-16T00:00:00"/>
    <d v="2026-06-17T00:00:00"/>
    <m/>
    <d v="2026-06-17T00:00:00"/>
    <n v="0"/>
    <d v="2026-06-17T00:00:00"/>
    <n v="0"/>
    <d v="2026-06-17T00:00:00"/>
    <d v="2026-06-18T00:00:00"/>
    <s v="Release 13"/>
    <e v="#VALUE!"/>
    <x v="2"/>
  </r>
  <r>
    <n v="40"/>
    <x v="6"/>
    <s v="Complete ASP"/>
    <s v="Yes"/>
    <n v="0"/>
    <d v="2026-05-13T00:00:00"/>
    <s v="extendedField\calculationGroups.aspx"/>
    <s v="Sprint 2.5"/>
    <s v="Pod 1"/>
    <s v="Pod 1_Member2"/>
    <d v="2026-05-13T00:00:00"/>
    <n v="3"/>
    <n v="0"/>
    <s v="Yet to raise PR"/>
    <d v="2026-05-15T00:00:00"/>
    <d v="2026-05-15T00:00:00"/>
    <d v="2026-05-15T00:00:00"/>
    <s v="Yet to raise Catalyst"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m/>
    <d v="2026-05-27T00:00:00"/>
    <n v="2"/>
    <d v="2026-06-01T00:00:00"/>
    <n v="3"/>
    <d v="2026-06-05T00:00:00"/>
    <d v="2026-06-05T00:00:00"/>
    <d v="2026-06-08T00:00:00"/>
    <d v="2026-06-08T00:00:00"/>
    <m/>
    <d v="2026-06-08T00:00:00"/>
    <d v="2026-06-08T00:00:00"/>
    <d v="2026-06-08T00:00:00"/>
    <d v="2026-06-09T00:00:00"/>
    <m/>
    <d v="2026-06-09T00:00:00"/>
    <n v="0"/>
    <d v="2026-06-09T00:00:00"/>
    <n v="0"/>
    <d v="2026-06-09T00:00:00"/>
    <d v="2026-06-18T00:00:00"/>
    <s v="Release 13"/>
    <e v="#VALUE!"/>
    <x v="2"/>
  </r>
  <r>
    <n v="41"/>
    <x v="6"/>
    <s v="Complete ASP"/>
    <s v="Yes"/>
    <n v="0"/>
    <d v="2026-05-08T00:00:00"/>
    <s v="extendedField\importData.aspx"/>
    <m/>
    <s v="Pod 1"/>
    <s v="Pod 1_Member3"/>
    <d v="2026-05-08T00:00:00"/>
    <n v="3"/>
    <n v="0"/>
    <n v="6"/>
    <d v="2026-05-12T00:00:00"/>
    <d v="2026-05-12T00:00:00"/>
    <d v="2026-05-12T00:00:00"/>
    <s v="Out Of Scope"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42"/>
    <x v="6"/>
    <s v="Complete ASP"/>
    <s v="Yes"/>
    <n v="0"/>
    <d v="2026-05-26T00:00:00"/>
    <s v="extendedField\fieldHistory.aspx.cs"/>
    <s v="Sprint 2.5"/>
    <s v="Pod 1"/>
    <s v="Pod 1_Member1"/>
    <d v="2026-05-26T00:00:00"/>
    <n v="3"/>
    <n v="0"/>
    <s v="Yet to raise PR"/>
    <d v="2026-05-29T00:00:00"/>
    <d v="2026-05-29T00:00:00"/>
    <d v="2026-05-29T00:00:00"/>
    <s v="Yet to raise Catalyst"/>
    <m/>
    <n v="3"/>
    <d v="2026-06-04T00:00:00"/>
    <n v="1.5"/>
    <d v="2026-06-05T00:00:00"/>
    <d v="2026-06-05T00:00:00"/>
    <n v="3"/>
    <d v="2026-06-10T00:00:00"/>
    <d v="2026-06-10T00:00:00"/>
    <d v="2026-06-10T00:00:00"/>
    <d v="2026-06-11T00:00:00"/>
    <d v="2026-06-11T00:00:00"/>
    <m/>
    <d v="2026-06-11T00:00:00"/>
    <n v="2"/>
    <d v="2026-06-15T00:00:00"/>
    <n v="3"/>
    <d v="2026-06-18T00:00:00"/>
    <d v="2026-06-18T00:00:00"/>
    <d v="2026-06-19T00:00:00"/>
    <d v="2026-06-19T00:00:00"/>
    <m/>
    <d v="2026-06-19T00:00:00"/>
    <d v="2026-06-19T00:00:00"/>
    <d v="2026-06-19T00:00:00"/>
    <d v="2026-06-22T00:00:00"/>
    <m/>
    <d v="2026-06-22T00:00:00"/>
    <n v="0"/>
    <d v="2026-06-22T00:00:00"/>
    <n v="0"/>
    <d v="2026-06-22T00:00:00"/>
    <d v="2026-07-02T00:00:00"/>
    <s v="Release 14"/>
    <e v="#VALUE!"/>
    <x v="3"/>
  </r>
  <r>
    <n v="43"/>
    <x v="4"/>
    <s v="Complete ASP"/>
    <s v="Yes"/>
    <n v="0"/>
    <d v="2026-05-18T00:00:00"/>
    <s v="content\affiliate.aspx.cs"/>
    <m/>
    <s v="Pod 1"/>
    <s v="Pod 1_Member2"/>
    <d v="2026-05-18T00:00:00"/>
    <n v="3"/>
    <n v="0"/>
    <n v="8"/>
    <d v="2026-05-20T00:00:00"/>
    <d v="2026-05-20T00:00:00"/>
    <d v="2026-05-20T00:00:00"/>
    <s v="Out Of Scope"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n v="3"/>
    <d v="2026-06-08T00:00:00"/>
    <n v="2"/>
    <d v="2026-06-10T00:00:00"/>
    <n v="3"/>
    <d v="2026-06-15T00:00:00"/>
    <d v="2026-06-15T00:00:00"/>
    <d v="2026-06-16T00:00:00"/>
    <d v="2026-06-16T00:00:00"/>
    <n v="1"/>
    <d v="2026-06-17T00:00:00"/>
    <d v="2026-06-17T00:00:00"/>
    <d v="2026-06-17T00:00:00"/>
    <d v="2026-06-18T00:00:00"/>
    <n v="3"/>
    <d v="2026-06-23T00:00:00"/>
    <n v="0"/>
    <d v="2026-06-23T00:00:00"/>
    <n v="0"/>
    <d v="2026-06-23T00:00:00"/>
    <d v="2026-07-02T00:00:00"/>
    <s v="Release 14"/>
    <e v="#VALUE!"/>
    <x v="3"/>
  </r>
  <r>
    <n v="44"/>
    <x v="7"/>
    <s v="Complete ASP"/>
    <s v="Yes"/>
    <n v="0"/>
    <d v="2026-05-13T00:00:00"/>
    <s v="gradebook\default.aspx.cs"/>
    <m/>
    <s v="Pod 2"/>
    <s v="Pod 2_Member1"/>
    <d v="2026-05-13T00:00:00"/>
    <n v="3"/>
    <n v="0"/>
    <n v="1"/>
    <d v="2026-05-15T00:00:00"/>
    <d v="2026-05-15T00:00:00"/>
    <d v="2026-05-15T00:00:00"/>
    <s v="Completed"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n v="3"/>
    <d v="2026-06-03T00:00:00"/>
    <n v="2"/>
    <d v="2026-06-05T00:00:00"/>
    <n v="3"/>
    <d v="2026-06-10T00:00:00"/>
    <d v="2026-06-10T00:00:00"/>
    <d v="2026-06-11T00:00:00"/>
    <d v="2026-06-11T00:00:00"/>
    <n v="1"/>
    <d v="2026-06-12T00:00:00"/>
    <d v="2026-06-12T00:00:00"/>
    <d v="2026-06-12T00:00:00"/>
    <d v="2026-06-15T00:00:00"/>
    <n v="3"/>
    <d v="2026-06-18T00:00:00"/>
    <n v="0"/>
    <d v="2026-06-18T00:00:00"/>
    <n v="0"/>
    <d v="2026-06-18T00:00:00"/>
    <d v="2026-06-18T00:00:00"/>
    <s v="Release 13"/>
    <e v="#VALUE!"/>
    <x v="2"/>
  </r>
  <r>
    <n v="45"/>
    <x v="7"/>
    <s v="Complete ASP"/>
    <s v="Yes"/>
    <n v="0"/>
    <d v="2026-05-05T00:00:00"/>
    <s v="gradebook\objectivePerformance.aspx.cs"/>
    <m/>
    <s v="Pod 2"/>
    <s v="Pod 2_Member2"/>
    <d v="2026-05-05T00:00:00"/>
    <n v="3"/>
    <n v="0"/>
    <n v="2"/>
    <d v="2026-05-07T00:00:00"/>
    <d v="2026-05-07T00:00:00"/>
    <d v="2026-05-07T00:00:00"/>
    <s v="Completed"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n v="3"/>
    <d v="2026-05-22T00:00:00"/>
    <n v="2"/>
    <d v="2026-05-26T00:00:00"/>
    <n v="3"/>
    <d v="2026-06-01T00:00:00"/>
    <d v="2026-06-01T00:00:00"/>
    <d v="2026-06-03T00:00:00"/>
    <d v="2026-06-03T00:00:00"/>
    <n v="1"/>
    <d v="2026-06-04T00:00:00"/>
    <d v="2026-06-04T00:00:00"/>
    <d v="2026-06-04T00:00:00"/>
    <d v="2026-06-05T00:00:00"/>
    <n v="3"/>
    <d v="2026-06-10T00:00:00"/>
    <n v="1"/>
    <d v="2026-06-11T00:00:00"/>
    <n v="3"/>
    <d v="2026-06-16T00:00:00"/>
    <d v="2026-06-18T00:00:00"/>
    <s v="Release 13"/>
    <e v="#VALUE!"/>
    <x v="2"/>
  </r>
  <r>
    <n v="46"/>
    <x v="8"/>
    <s v="Complete ASP"/>
    <s v="No"/>
    <n v="2"/>
    <d v="2026-04-22T00:00:00"/>
    <s v="home\pages\overdueLessons.aspx.cs"/>
    <m/>
    <s v="Pod 3"/>
    <s v="Pod 3_Member3"/>
    <d v="2026-04-24T00:00:00"/>
    <n v="3"/>
    <n v="0"/>
    <n v="8769"/>
    <d v="2026-04-28T00:00:00"/>
    <d v="2026-04-28T00:00:00"/>
    <d v="2026-04-28T00:00:00"/>
    <s v="PR Merged on 14 May"/>
    <m/>
    <n v="3"/>
    <d v="2026-05-04T00:00:00"/>
    <n v="1.5"/>
    <d v="2026-05-05T00:00:00"/>
    <d v="2026-05-05T00:00:00"/>
    <n v="3"/>
    <d v="2026-05-08T00:00:00"/>
    <d v="2026-05-08T00:00:00"/>
    <d v="2026-05-08T00:00:00"/>
    <d v="2026-05-11T00:00:00"/>
    <d v="2026-05-11T00:00:00"/>
    <m/>
    <d v="2026-05-11T00:00:00"/>
    <n v="2"/>
    <d v="2026-05-13T00:00:00"/>
    <n v="3"/>
    <d v="2026-05-18T00:00:00"/>
    <d v="2026-05-18T00:00:00"/>
    <d v="2026-05-19T00:00:00"/>
    <d v="2026-05-19T00:00:00"/>
    <m/>
    <d v="2026-05-19T00:00:00"/>
    <d v="2026-05-19T00:00:00"/>
    <d v="2026-05-19T00:00:00"/>
    <d v="2026-05-20T00:00:00"/>
    <m/>
    <d v="2026-05-20T00:00:00"/>
    <n v="0"/>
    <d v="2026-05-20T00:00:00"/>
    <n v="0"/>
    <d v="2026-05-20T00:00:00"/>
    <d v="2026-05-21T00:00:00"/>
    <s v="Release 11"/>
    <e v="#VALUE!"/>
    <x v="0"/>
  </r>
  <r>
    <n v="47"/>
    <x v="8"/>
    <s v="Complete ASP"/>
    <s v="No"/>
    <n v="2"/>
    <d v="2026-04-29T00:00:00"/>
    <s v="home\pages\enrollment.aspx.cs"/>
    <m/>
    <s v="Pod 3"/>
    <s v="Pod 3_Member1"/>
    <d v="2026-05-01T00:00:00"/>
    <n v="3"/>
    <n v="0"/>
    <n v="8787"/>
    <d v="2026-05-06T00:00:00"/>
    <d v="2026-05-06T00:00:00"/>
    <d v="2026-05-06T00:00:00"/>
    <s v="InProgress with Catalyst"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m/>
    <d v="2026-05-18T00:00:00"/>
    <n v="2"/>
    <d v="2026-05-20T00:00:00"/>
    <n v="3"/>
    <d v="2026-05-25T00:00:00"/>
    <d v="2026-05-25T00:00:00"/>
    <d v="2026-05-26T00:00:00"/>
    <d v="2026-05-26T00:00:00"/>
    <m/>
    <d v="2026-05-26T00:00:00"/>
    <d v="2026-05-26T00:00:00"/>
    <d v="2026-05-26T00:00:00"/>
    <d v="2026-05-27T00:00:00"/>
    <m/>
    <d v="2026-05-27T00:00:00"/>
    <n v="0"/>
    <d v="2026-05-27T00:00:00"/>
    <n v="0"/>
    <d v="2026-05-27T00:00:00"/>
    <d v="2026-06-04T00:00:00"/>
    <s v="Release 12"/>
    <e v="#VALUE!"/>
    <x v="1"/>
  </r>
  <r>
    <n v="48"/>
    <x v="8"/>
    <s v="Complete ASP"/>
    <s v="No"/>
    <n v="2"/>
    <d v="2026-04-22T00:00:00"/>
    <s v="home1.aspx"/>
    <s v="Sprint 2.5"/>
    <s v="Pod 3"/>
    <s v="Pod 3_Member2"/>
    <d v="2026-04-24T00:00:00"/>
    <n v="3"/>
    <n v="0"/>
    <n v="3"/>
    <d v="2026-04-28T00:00:00"/>
    <d v="2026-04-28T00:00:00"/>
    <d v="2026-04-28T00:00:00"/>
    <s v="Completed"/>
    <m/>
    <n v="3"/>
    <d v="2026-05-04T00:00:00"/>
    <n v="1.5"/>
    <d v="2026-05-05T00:00:00"/>
    <d v="2026-05-05T00:00:00"/>
    <n v="3"/>
    <d v="2026-05-08T00:00:00"/>
    <d v="2026-05-08T00:00:00"/>
    <d v="2026-05-08T00:00:00"/>
    <d v="2026-05-11T00:00:00"/>
    <d v="2026-05-11T00:00:00"/>
    <m/>
    <d v="2026-05-11T00:00:00"/>
    <n v="2"/>
    <d v="2026-05-13T00:00:00"/>
    <n v="3"/>
    <d v="2026-05-18T00:00:00"/>
    <d v="2026-05-18T00:00:00"/>
    <d v="2026-05-19T00:00:00"/>
    <d v="2026-05-19T00:00:00"/>
    <m/>
    <d v="2026-05-19T00:00:00"/>
    <d v="2026-05-19T00:00:00"/>
    <d v="2026-05-19T00:00:00"/>
    <d v="2026-05-20T00:00:00"/>
    <m/>
    <d v="2026-05-20T00:00:00"/>
    <n v="0"/>
    <d v="2026-05-20T00:00:00"/>
    <n v="0"/>
    <d v="2026-05-20T00:00:00"/>
    <d v="2026-05-21T00:00:00"/>
    <s v="Release 11"/>
    <e v="#VALUE!"/>
    <x v="0"/>
  </r>
  <r>
    <n v="49"/>
    <x v="8"/>
    <s v="Complete ASP"/>
    <s v="No"/>
    <n v="2"/>
    <d v="2026-04-29T00:00:00"/>
    <s v="home2.aspx"/>
    <s v="Sprint 2.5"/>
    <s v="Pod 3"/>
    <s v="Pod 3_Member3"/>
    <d v="2026-05-01T00:00:00"/>
    <n v="3"/>
    <n v="0"/>
    <n v="4"/>
    <d v="2026-05-06T00:00:00"/>
    <d v="2026-05-06T00:00:00"/>
    <d v="2026-05-06T00:00:00"/>
    <s v="Completed"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n v="3"/>
    <d v="2026-05-21T00:00:00"/>
    <n v="2"/>
    <d v="2026-05-25T00:00:00"/>
    <n v="3"/>
    <d v="2026-05-29T00:00:00"/>
    <d v="2026-05-29T00:00:00"/>
    <d v="2026-06-01T00:00:00"/>
    <d v="2026-06-01T00:00:00"/>
    <n v="1"/>
    <d v="2026-06-03T00:00:00"/>
    <d v="2026-06-03T00:00:00"/>
    <d v="2026-06-03T00:00:00"/>
    <d v="2026-06-04T00:00:00"/>
    <n v="3"/>
    <d v="2026-06-09T00:00:00"/>
    <n v="0"/>
    <d v="2026-06-09T00:00:00"/>
    <n v="0"/>
    <d v="2026-06-09T00:00:00"/>
    <d v="2026-06-18T00:00:00"/>
    <s v="Release 13"/>
    <e v="#VALUE!"/>
    <x v="2"/>
  </r>
  <r>
    <n v="50"/>
    <x v="9"/>
    <s v="Complete ASP"/>
    <s v="Yes"/>
    <n v="0"/>
    <d v="2026-05-05T00:00:00"/>
    <s v="issueAware/search.aspx"/>
    <m/>
    <s v="Pod 2"/>
    <s v="Pod 2_Member3"/>
    <d v="2026-05-05T00:00:00"/>
    <n v="3"/>
    <n v="0"/>
    <n v="1"/>
    <d v="2026-05-07T00:00:00"/>
    <d v="2026-05-07T00:00:00"/>
    <d v="2026-05-07T00:00:00"/>
    <s v="Completed"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m/>
    <d v="2026-05-19T00:00:00"/>
    <n v="2"/>
    <d v="2026-05-21T00:00:00"/>
    <n v="3"/>
    <d v="2026-05-26T00:00:00"/>
    <d v="2026-05-26T00:00:00"/>
    <d v="2026-05-27T00:00:00"/>
    <d v="2026-05-27T00:00:00"/>
    <m/>
    <d v="2026-05-27T00:00:00"/>
    <d v="2026-05-27T00:00:00"/>
    <d v="2026-05-27T00:00:00"/>
    <d v="2026-05-29T00:00:00"/>
    <m/>
    <d v="2026-05-29T00:00:00"/>
    <n v="0"/>
    <d v="2026-05-29T00:00:00"/>
    <n v="0"/>
    <d v="2026-05-29T00:00:00"/>
    <d v="2026-06-04T00:00:00"/>
    <s v="Release 12"/>
    <e v="#VALUE!"/>
    <x v="1"/>
  </r>
  <r>
    <n v="51"/>
    <x v="9"/>
    <s v="Complete ASP"/>
    <s v="Yes"/>
    <n v="0"/>
    <d v="2026-05-18T00:00:00"/>
    <s v="issueAware\automaticStakeholderRules.aspx.cs"/>
    <m/>
    <s v="Pod 2"/>
    <s v="Pod 2_Member1"/>
    <d v="2026-05-18T00:00:00"/>
    <n v="3"/>
    <n v="0"/>
    <n v="2"/>
    <d v="2026-05-20T00:00:00"/>
    <d v="2026-05-20T00:00:00"/>
    <d v="2026-05-20T00:00:00"/>
    <s v="Completed"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n v="3"/>
    <d v="2026-06-08T00:00:00"/>
    <n v="2"/>
    <d v="2026-06-10T00:00:00"/>
    <n v="3"/>
    <d v="2026-06-15T00:00:00"/>
    <d v="2026-06-15T00:00:00"/>
    <d v="2026-06-16T00:00:00"/>
    <d v="2026-06-16T00:00:00"/>
    <n v="1"/>
    <d v="2026-06-17T00:00:00"/>
    <d v="2026-06-17T00:00:00"/>
    <d v="2026-06-17T00:00:00"/>
    <d v="2026-06-18T00:00:00"/>
    <n v="3"/>
    <d v="2026-06-23T00:00:00"/>
    <n v="0"/>
    <d v="2026-06-23T00:00:00"/>
    <n v="0"/>
    <d v="2026-06-23T00:00:00"/>
    <d v="2026-07-02T00:00:00"/>
    <s v="Release 14"/>
    <e v="#VALUE!"/>
    <x v="3"/>
  </r>
  <r>
    <n v="52"/>
    <x v="10"/>
    <s v="Complete ASP"/>
    <s v="Yes"/>
    <n v="0"/>
    <d v="2026-04-29T00:00:00"/>
    <s v="library/resource.aspx"/>
    <m/>
    <s v="Pod 3"/>
    <s v="Pod 3_Member1"/>
    <d v="2026-04-29T00:00:00"/>
    <n v="3"/>
    <n v="0"/>
    <n v="8838"/>
    <d v="2026-05-04T00:00:00"/>
    <d v="2026-05-04T00:00:00"/>
    <d v="2026-05-04T00:00:00"/>
    <s v="Yet to raise Catalyst"/>
    <m/>
    <n v="3"/>
    <d v="2026-05-07T00:00:00"/>
    <n v="1.5"/>
    <d v="2026-05-08T00:00:00"/>
    <d v="2026-05-08T00:00:00"/>
    <n v="3"/>
    <d v="2026-05-13T00:00:00"/>
    <d v="2026-05-13T00:00:00"/>
    <d v="2026-05-13T00:00:00"/>
    <d v="2026-05-14T00:00:00"/>
    <d v="2026-05-14T00:00:00"/>
    <m/>
    <d v="2026-05-14T00:00:00"/>
    <n v="2"/>
    <d v="2026-05-18T00:00:00"/>
    <n v="3"/>
    <d v="2026-05-21T00:00:00"/>
    <d v="2026-05-21T00:00:00"/>
    <d v="2026-05-22T00:00:00"/>
    <d v="2026-05-22T00:00:00"/>
    <m/>
    <d v="2026-05-22T00:00:00"/>
    <d v="2026-05-22T00:00:00"/>
    <d v="2026-05-22T00:00:00"/>
    <d v="2026-05-25T00:00:00"/>
    <m/>
    <d v="2026-05-25T00:00:00"/>
    <n v="0"/>
    <d v="2026-05-25T00:00:00"/>
    <n v="0"/>
    <d v="2026-05-25T00:00:00"/>
    <d v="2026-06-04T00:00:00"/>
    <s v="Release 12"/>
    <e v="#VALUE!"/>
    <x v="1"/>
  </r>
  <r>
    <n v="53"/>
    <x v="10"/>
    <s v="Complete ASP"/>
    <s v="Yes"/>
    <n v="0"/>
    <d v="2026-04-24T00:00:00"/>
    <s v="library/searchResults.aspx"/>
    <m/>
    <s v="Pod 3"/>
    <s v="Pod 3_Member2"/>
    <d v="2026-04-24T00:00:00"/>
    <n v="3"/>
    <n v="0"/>
    <n v="8795"/>
    <d v="2026-04-28T00:00:00"/>
    <d v="2026-04-28T00:00:00"/>
    <d v="2026-04-28T00:00:00"/>
    <s v="PR Merged on 25 May"/>
    <m/>
    <n v="3"/>
    <d v="2026-05-04T00:00:00"/>
    <n v="1.5"/>
    <d v="2026-05-05T00:00:00"/>
    <d v="2026-05-05T00:00:00"/>
    <n v="3"/>
    <d v="2026-05-08T00:00:00"/>
    <d v="2026-05-08T00:00:00"/>
    <d v="2026-05-08T00:00:00"/>
    <d v="2026-05-11T00:00:00"/>
    <d v="2026-05-11T00:00:00"/>
    <m/>
    <d v="2026-05-11T00:00:00"/>
    <n v="2"/>
    <d v="2026-05-13T00:00:00"/>
    <n v="3"/>
    <d v="2026-05-18T00:00:00"/>
    <d v="2026-05-18T00:00:00"/>
    <d v="2026-05-19T00:00:00"/>
    <d v="2026-05-19T00:00:00"/>
    <m/>
    <d v="2026-05-19T00:00:00"/>
    <d v="2026-05-19T00:00:00"/>
    <d v="2026-05-19T00:00:00"/>
    <d v="2026-05-20T00:00:00"/>
    <m/>
    <d v="2026-05-20T00:00:00"/>
    <n v="0"/>
    <d v="2026-05-20T00:00:00"/>
    <n v="0"/>
    <d v="2026-05-20T00:00:00"/>
    <d v="2026-05-21T00:00:00"/>
    <s v="Release 11"/>
    <e v="#VALUE!"/>
    <x v="0"/>
  </r>
  <r>
    <n v="54"/>
    <x v="10"/>
    <s v="Complete ASP"/>
    <s v="Yes"/>
    <n v="0"/>
    <d v="2026-04-29T00:00:00"/>
    <s v="library/userSelector.aspx"/>
    <m/>
    <s v="Pod 3"/>
    <s v="Pod 3_Member3"/>
    <d v="2026-04-29T00:00:00"/>
    <n v="3"/>
    <n v="0"/>
    <n v="3"/>
    <d v="2026-05-04T00:00:00"/>
    <d v="2026-05-04T00:00:00"/>
    <d v="2026-05-04T00:00:00"/>
    <s v="Out Of Scope"/>
    <m/>
    <n v="3"/>
    <d v="2026-05-07T00:00:00"/>
    <n v="1.5"/>
    <d v="2026-05-08T00:00:00"/>
    <d v="2026-05-08T00:00:00"/>
    <n v="3"/>
    <d v="2026-05-13T00:00:00"/>
    <d v="2026-05-13T00:00:00"/>
    <d v="2026-05-13T00:00:00"/>
    <d v="2026-05-14T00:00:00"/>
    <d v="2026-05-14T00:00:00"/>
    <n v="3"/>
    <d v="2026-05-19T00:00:00"/>
    <n v="2"/>
    <d v="2026-05-21T00:00:00"/>
    <n v="3"/>
    <d v="2026-05-26T00:00:00"/>
    <d v="2026-05-26T00:00:00"/>
    <d v="2026-05-27T00:00:00"/>
    <d v="2026-05-27T00:00:00"/>
    <n v="1"/>
    <d v="2026-05-29T00:00:00"/>
    <d v="2026-05-29T00:00:00"/>
    <d v="2026-05-29T00:00:00"/>
    <d v="2026-06-01T00:00:00"/>
    <n v="3"/>
    <d v="2026-06-05T00:00:00"/>
    <n v="0"/>
    <d v="2026-06-05T00:00:00"/>
    <n v="0"/>
    <d v="2026-06-05T00:00:00"/>
    <d v="2026-06-18T00:00:00"/>
    <s v="Release 13"/>
    <e v="#VALUE!"/>
    <x v="2"/>
  </r>
  <r>
    <n v="55"/>
    <x v="10"/>
    <s v="Complete ASP"/>
    <s v="Yes"/>
    <n v="0"/>
    <d v="2026-05-08T00:00:00"/>
    <s v="library\category.aspx.cs"/>
    <m/>
    <s v="Pod 2"/>
    <s v="Pod 2_Member2"/>
    <d v="2026-05-08T00:00:00"/>
    <n v="3"/>
    <n v="0"/>
    <n v="8876"/>
    <d v="2026-05-12T00:00:00"/>
    <d v="2026-05-12T00:00:00"/>
    <d v="2026-05-12T00:00:00"/>
    <s v="Yet to raise Catalyst"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n v="3"/>
    <d v="2026-05-27T00:00:00"/>
    <n v="2"/>
    <d v="2026-06-01T00:00:00"/>
    <n v="3"/>
    <d v="2026-06-05T00:00:00"/>
    <d v="2026-06-05T00:00:00"/>
    <d v="2026-06-08T00:00:00"/>
    <d v="2026-06-08T00:00:00"/>
    <n v="1"/>
    <d v="2026-06-09T00:00:00"/>
    <d v="2026-06-09T00:00:00"/>
    <d v="2026-06-09T00:00:00"/>
    <d v="2026-06-10T00:00:00"/>
    <n v="3"/>
    <d v="2026-06-15T00:00:00"/>
    <n v="0"/>
    <d v="2026-06-15T00:00:00"/>
    <n v="0"/>
    <d v="2026-06-15T00:00:00"/>
    <d v="2026-06-18T00:00:00"/>
    <s v="Release 13"/>
    <e v="#VALUE!"/>
    <x v="2"/>
  </r>
  <r>
    <n v="55"/>
    <x v="11"/>
    <s v="React/ASP"/>
    <s v="Yes"/>
    <n v="0"/>
    <d v="2026-05-08T00:00:00"/>
    <s v="lmu\copyCourse.aspx.cs"/>
    <m/>
    <s v="Pod UI"/>
    <s v="Pod UI_UI-Member1"/>
    <d v="2026-05-08T00:00:00"/>
    <n v="5"/>
    <n v="0"/>
    <n v="2"/>
    <d v="2026-05-14T00:00:00"/>
    <d v="2026-05-14T00:00:00"/>
    <d v="2026-05-14T00:00:00"/>
    <s v="Completed"/>
    <m/>
    <n v="3"/>
    <d v="2026-05-19T00:00:00"/>
    <n v="1.5"/>
    <d v="2026-05-20T00:00:00"/>
    <d v="2026-05-20T00:00:00"/>
    <n v="3"/>
    <d v="2026-05-25T00:00:00"/>
    <d v="2026-05-25T00:00:00"/>
    <d v="2026-05-25T00:00:00"/>
    <d v="2026-05-26T00:00:00"/>
    <d v="2026-05-26T00:00:00"/>
    <n v="3"/>
    <d v="2026-06-01T00:00:00"/>
    <n v="2"/>
    <d v="2026-06-04T00:00:00"/>
    <n v="3"/>
    <d v="2026-06-09T00:00:00"/>
    <d v="2026-06-09T00:00:00"/>
    <d v="2026-06-10T00:00:00"/>
    <d v="2026-06-10T00:00:00"/>
    <n v="1"/>
    <d v="2026-06-11T00:00:00"/>
    <d v="2026-06-11T00:00:00"/>
    <d v="2026-06-11T00:00:00"/>
    <d v="2026-06-12T00:00:00"/>
    <n v="3"/>
    <d v="2026-06-17T00:00:00"/>
    <n v="0"/>
    <d v="2026-06-17T00:00:00"/>
    <n v="0"/>
    <d v="2026-06-17T00:00:00"/>
    <d v="2026-06-18T00:00:00"/>
    <s v="Release 13"/>
    <e v="#VALUE!"/>
    <x v="2"/>
  </r>
  <r>
    <n v="56"/>
    <x v="11"/>
    <s v="React/ASP"/>
    <s v="Yes"/>
    <n v="0"/>
    <d v="2026-05-08T00:00:00"/>
    <s v="lmu\course.aspx.cs"/>
    <m/>
    <s v="Pod 2"/>
    <s v="Pod 2_Member3"/>
    <d v="2026-05-08T00:00:00"/>
    <n v="3"/>
    <n v="0"/>
    <n v="3"/>
    <d v="2026-05-12T00:00:00"/>
    <d v="2026-05-12T00:00:00"/>
    <d v="2026-05-12T00:00:00"/>
    <s v="Completed"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56"/>
    <x v="11"/>
    <s v="React/ASP"/>
    <s v="Yes"/>
    <n v="0"/>
    <d v="2026-05-08T00:00:00"/>
    <s v="lmu\courseCostBySectionRole.aspx.cs"/>
    <m/>
    <s v="Pod UI"/>
    <s v="Pod UI_UI-Member2"/>
    <d v="2026-05-08T00:00:00"/>
    <n v="5"/>
    <n v="0"/>
    <n v="3"/>
    <d v="2026-05-14T00:00:00"/>
    <d v="2026-05-14T00:00:00"/>
    <d v="2026-05-14T00:00:00"/>
    <s v="Completed"/>
    <m/>
    <n v="3"/>
    <d v="2026-05-19T00:00:00"/>
    <n v="1.5"/>
    <d v="2026-05-20T00:00:00"/>
    <d v="2026-05-20T00:00:00"/>
    <n v="3"/>
    <d v="2026-05-25T00:00:00"/>
    <d v="2026-05-25T00:00:00"/>
    <d v="2026-05-25T00:00:00"/>
    <d v="2026-05-26T00:00:00"/>
    <d v="2026-05-26T00:00:00"/>
    <m/>
    <d v="2026-05-26T00:00:00"/>
    <n v="2"/>
    <d v="2026-05-29T00:00:00"/>
    <n v="3"/>
    <d v="2026-06-04T00:00:00"/>
    <d v="2026-06-04T00:00:00"/>
    <d v="2026-06-05T00:00:00"/>
    <d v="2026-06-05T00:00:00"/>
    <m/>
    <d v="2026-06-05T00:00:00"/>
    <d v="2026-06-05T00:00:00"/>
    <d v="2026-06-05T00:00:00"/>
    <d v="2026-06-08T00:00:00"/>
    <m/>
    <d v="2026-06-08T00:00:00"/>
    <n v="0"/>
    <d v="2026-06-08T00:00:00"/>
    <n v="0"/>
    <d v="2026-06-08T00:00:00"/>
    <d v="2026-06-18T00:00:00"/>
    <s v="Release 13"/>
    <e v="#VALUE!"/>
    <x v="2"/>
  </r>
  <r>
    <n v="57"/>
    <x v="11"/>
    <s v="React/ASP"/>
    <s v="Yes"/>
    <n v="0"/>
    <d v="2026-05-21T00:00:00"/>
    <s v="lmu\courseResources.aspx.cs"/>
    <m/>
    <s v="Pod 2"/>
    <s v="Pod 2_Member1"/>
    <d v="2026-05-21T00:00:00"/>
    <n v="3"/>
    <n v="0"/>
    <n v="1"/>
    <d v="2026-05-25T00:00:00"/>
    <d v="2026-05-25T00:00:00"/>
    <d v="2026-05-25T00:00:00"/>
    <s v="Completed"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n v="3"/>
    <d v="2026-06-11T00:00:00"/>
    <n v="2"/>
    <d v="2026-06-15T00:00:00"/>
    <n v="3"/>
    <d v="2026-06-18T00:00:00"/>
    <d v="2026-06-18T00:00:00"/>
    <d v="2026-06-19T00:00:00"/>
    <d v="2026-06-19T00:00:00"/>
    <n v="1"/>
    <d v="2026-06-22T00:00:00"/>
    <d v="2026-06-22T00:00:00"/>
    <d v="2026-06-22T00:00:00"/>
    <d v="2026-06-23T00:00:00"/>
    <n v="3"/>
    <d v="2026-06-29T00:00:00"/>
    <n v="0"/>
    <d v="2026-06-29T00:00:00"/>
    <n v="0"/>
    <d v="2026-06-29T00:00:00"/>
    <d v="2026-07-02T00:00:00"/>
    <s v="Release 14"/>
    <e v="#VALUE!"/>
    <x v="3"/>
  </r>
  <r>
    <n v="56"/>
    <x v="11"/>
    <s v="React/ASP"/>
    <s v="Yes"/>
    <n v="0"/>
    <d v="2026-05-08T00:00:00"/>
    <s v="lmu\courses.aspx.cs"/>
    <m/>
    <s v="Pod UI"/>
    <s v="Pod UI_UI-Member3"/>
    <d v="2026-05-08T00:00:00"/>
    <n v="5"/>
    <n v="0"/>
    <n v="3"/>
    <d v="2026-05-14T00:00:00"/>
    <d v="2026-05-14T00:00:00"/>
    <d v="2026-05-14T00:00:00"/>
    <s v="Completed"/>
    <m/>
    <n v="3"/>
    <d v="2026-05-19T00:00:00"/>
    <n v="1.5"/>
    <d v="2026-05-20T00:00:00"/>
    <d v="2026-05-20T00:00:00"/>
    <n v="3"/>
    <d v="2026-05-25T00:00:00"/>
    <d v="2026-05-25T00:00:00"/>
    <d v="2026-05-25T00:00:00"/>
    <d v="2026-05-26T00:00:00"/>
    <d v="2026-05-26T00:00:00"/>
    <m/>
    <d v="2026-05-26T00:00:00"/>
    <n v="2"/>
    <d v="2026-05-29T00:00:00"/>
    <n v="3"/>
    <d v="2026-06-04T00:00:00"/>
    <d v="2026-06-04T00:00:00"/>
    <d v="2026-06-05T00:00:00"/>
    <d v="2026-06-05T00:00:00"/>
    <m/>
    <d v="2026-06-05T00:00:00"/>
    <d v="2026-06-05T00:00:00"/>
    <d v="2026-06-05T00:00:00"/>
    <d v="2026-06-08T00:00:00"/>
    <m/>
    <d v="2026-06-08T00:00:00"/>
    <n v="0"/>
    <d v="2026-06-08T00:00:00"/>
    <n v="0"/>
    <d v="2026-06-08T00:00:00"/>
    <d v="2026-06-18T00:00:00"/>
    <s v="Release 13"/>
    <e v="#VALUE!"/>
    <x v="2"/>
  </r>
  <r>
    <n v="58"/>
    <x v="11"/>
    <s v="React/ASP"/>
    <s v="Yes"/>
    <n v="0"/>
    <d v="2026-05-13T00:00:00"/>
    <s v="lmu\importResources.aspx.cs"/>
    <m/>
    <s v="Pod 2"/>
    <s v="Pod 2_Member2"/>
    <d v="2026-05-13T00:00:00"/>
    <n v="3"/>
    <n v="0"/>
    <n v="5"/>
    <d v="2026-05-15T00:00:00"/>
    <d v="2026-05-15T00:00:00"/>
    <d v="2026-05-15T00:00:00"/>
    <s v="Completed"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m/>
    <d v="2026-05-27T00:00:00"/>
    <n v="2"/>
    <d v="2026-06-01T00:00:00"/>
    <n v="3"/>
    <d v="2026-06-05T00:00:00"/>
    <d v="2026-06-05T00:00:00"/>
    <d v="2026-06-08T00:00:00"/>
    <d v="2026-06-08T00:00:00"/>
    <m/>
    <d v="2026-06-08T00:00:00"/>
    <d v="2026-06-08T00:00:00"/>
    <d v="2026-06-08T00:00:00"/>
    <d v="2026-06-09T00:00:00"/>
    <m/>
    <d v="2026-06-09T00:00:00"/>
    <n v="0"/>
    <d v="2026-06-09T00:00:00"/>
    <n v="0"/>
    <d v="2026-06-09T00:00:00"/>
    <d v="2026-06-18T00:00:00"/>
    <s v="Release 13"/>
    <e v="#VALUE!"/>
    <x v="2"/>
  </r>
  <r>
    <n v="58"/>
    <x v="11"/>
    <s v="React/ASP"/>
    <s v="Yes"/>
    <n v="0"/>
    <d v="2026-05-13T00:00:00"/>
    <s v="lmu\lessonContent.aspx"/>
    <m/>
    <s v="Pod UI"/>
    <s v="Pod UI_UI-Member4"/>
    <d v="2026-05-13T00:00:00"/>
    <n v="5"/>
    <n v="0"/>
    <n v="5"/>
    <d v="2026-05-19T00:00:00"/>
    <d v="2026-05-19T00:00:00"/>
    <d v="2026-05-19T00:00:00"/>
    <s v="Completed"/>
    <m/>
    <n v="3"/>
    <d v="2026-05-22T00:00:00"/>
    <n v="1.5"/>
    <d v="2026-05-25T00:00:00"/>
    <d v="2026-05-25T00:00:00"/>
    <n v="3"/>
    <d v="2026-05-29T00:00:00"/>
    <d v="2026-05-29T00:00:00"/>
    <d v="2026-05-29T00:00:00"/>
    <d v="2026-06-01T00:00:00"/>
    <d v="2026-06-01T00:00:00"/>
    <m/>
    <d v="2026-06-01T00:00:00"/>
    <n v="2"/>
    <d v="2026-06-04T00:00:00"/>
    <n v="3"/>
    <d v="2026-06-09T00:00:00"/>
    <d v="2026-06-09T00:00:00"/>
    <d v="2026-06-10T00:00:00"/>
    <d v="2026-06-10T00:00:00"/>
    <m/>
    <d v="2026-06-10T00:00:00"/>
    <d v="2026-06-10T00:00:00"/>
    <d v="2026-06-10T00:00:00"/>
    <d v="2026-06-11T00:00:00"/>
    <m/>
    <d v="2026-06-11T00:00:00"/>
    <n v="0"/>
    <d v="2026-06-11T00:00:00"/>
    <n v="0"/>
    <d v="2026-06-11T00:00:00"/>
    <d v="2026-06-18T00:00:00"/>
    <s v="Release 13"/>
    <e v="#VALUE!"/>
    <x v="2"/>
  </r>
  <r>
    <n v="59"/>
    <x v="11"/>
    <s v="React/ASP"/>
    <s v="Yes"/>
    <n v="0"/>
    <d v="2026-05-13T00:00:00"/>
    <s v="lmu\lessonExternalContent.aspx"/>
    <m/>
    <s v="Pod 2"/>
    <s v="Pod 2_Member3"/>
    <d v="2026-05-13T00:00:00"/>
    <n v="3"/>
    <n v="0"/>
    <n v="6"/>
    <d v="2026-05-15T00:00:00"/>
    <d v="2026-05-15T00:00:00"/>
    <d v="2026-05-15T00:00:00"/>
    <s v="Completed"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n v="3"/>
    <d v="2026-06-03T00:00:00"/>
    <n v="2"/>
    <d v="2026-06-05T00:00:00"/>
    <n v="3"/>
    <d v="2026-06-10T00:00:00"/>
    <d v="2026-06-10T00:00:00"/>
    <d v="2026-06-11T00:00:00"/>
    <d v="2026-06-11T00:00:00"/>
    <n v="1"/>
    <d v="2026-06-12T00:00:00"/>
    <d v="2026-06-12T00:00:00"/>
    <d v="2026-06-12T00:00:00"/>
    <d v="2026-06-15T00:00:00"/>
    <n v="3"/>
    <d v="2026-06-18T00:00:00"/>
    <n v="0"/>
    <d v="2026-06-18T00:00:00"/>
    <n v="0"/>
    <d v="2026-06-18T00:00:00"/>
    <d v="2026-06-18T00:00:00"/>
    <s v="Release 13"/>
    <e v="#VALUE!"/>
    <x v="2"/>
  </r>
  <r>
    <n v="58"/>
    <x v="11"/>
    <s v="React/ASP"/>
    <s v="Yes"/>
    <n v="0"/>
    <d v="2026-05-13T00:00:00"/>
    <s v="lmu\resource.aspx"/>
    <m/>
    <s v="Pod UI"/>
    <s v="Pod UI_UI-Member5"/>
    <d v="2026-05-13T00:00:00"/>
    <n v="5"/>
    <n v="0"/>
    <n v="5"/>
    <d v="2026-05-19T00:00:00"/>
    <d v="2026-05-19T00:00:00"/>
    <d v="2026-05-19T00:00:00"/>
    <s v="Completed"/>
    <m/>
    <n v="3"/>
    <d v="2026-05-22T00:00:00"/>
    <n v="1.5"/>
    <d v="2026-05-25T00:00:00"/>
    <d v="2026-05-25T00:00:00"/>
    <n v="3"/>
    <d v="2026-05-29T00:00:00"/>
    <d v="2026-05-29T00:00:00"/>
    <d v="2026-05-29T00:00:00"/>
    <d v="2026-06-01T00:00:00"/>
    <d v="2026-06-01T00:00:00"/>
    <m/>
    <d v="2026-06-01T00:00:00"/>
    <n v="2"/>
    <d v="2026-06-04T00:00:00"/>
    <n v="3"/>
    <d v="2026-06-09T00:00:00"/>
    <d v="2026-06-09T00:00:00"/>
    <d v="2026-06-10T00:00:00"/>
    <d v="2026-06-10T00:00:00"/>
    <m/>
    <d v="2026-06-10T00:00:00"/>
    <d v="2026-06-10T00:00:00"/>
    <d v="2026-06-10T00:00:00"/>
    <d v="2026-06-11T00:00:00"/>
    <m/>
    <d v="2026-06-11T00:00:00"/>
    <n v="0"/>
    <d v="2026-06-11T00:00:00"/>
    <n v="0"/>
    <d v="2026-06-11T00:00:00"/>
    <d v="2026-06-18T00:00:00"/>
    <s v="Release 13"/>
    <e v="#VALUE!"/>
    <x v="2"/>
  </r>
  <r>
    <n v="58"/>
    <x v="11"/>
    <s v="React/ASP"/>
    <s v="Yes"/>
    <n v="0"/>
    <d v="2026-05-20T00:00:00"/>
    <s v="lmu\resourceCostDetail.aspx.cs"/>
    <m/>
    <s v="Pod UI"/>
    <s v="Pod UI_Integration"/>
    <d v="2026-05-20T00:00:00"/>
    <n v="5"/>
    <n v="0"/>
    <n v="5"/>
    <d v="2026-05-26T00:00:00"/>
    <d v="2026-05-26T00:00:00"/>
    <d v="2026-05-26T00:00:00"/>
    <s v="Completed"/>
    <m/>
    <n v="3"/>
    <d v="2026-06-01T00:00:00"/>
    <n v="1.5"/>
    <d v="2026-06-03T00:00:00"/>
    <d v="2026-06-03T00:00:00"/>
    <n v="3"/>
    <d v="2026-06-08T00:00:00"/>
    <d v="2026-06-08T00:00:00"/>
    <d v="2026-06-08T00:00:00"/>
    <d v="2026-06-09T00:00:00"/>
    <d v="2026-06-09T00:00:00"/>
    <m/>
    <d v="2026-06-09T00:00:00"/>
    <n v="2"/>
    <d v="2026-06-11T00:00:00"/>
    <n v="3"/>
    <d v="2026-06-16T00:00:00"/>
    <d v="2026-06-16T00:00:00"/>
    <d v="2026-06-17T00:00:00"/>
    <d v="2026-06-17T00:00:00"/>
    <m/>
    <d v="2026-06-17T00:00:00"/>
    <d v="2026-06-17T00:00:00"/>
    <d v="2026-06-17T00:00:00"/>
    <d v="2026-06-18T00:00:00"/>
    <m/>
    <d v="2026-06-18T00:00:00"/>
    <n v="0"/>
    <d v="2026-06-18T00:00:00"/>
    <n v="0"/>
    <d v="2026-06-18T00:00:00"/>
    <d v="2026-06-18T00:00:00"/>
    <s v="Release 13"/>
    <e v="#VALUE!"/>
    <x v="2"/>
  </r>
  <r>
    <n v="60"/>
    <x v="11"/>
    <s v="Complete ASP"/>
    <s v="Yes"/>
    <n v="0"/>
    <d v="2026-05-26T00:00:00"/>
    <s v="lmu\resourceResources.aspx.cs"/>
    <s v="Sprint 2.5"/>
    <s v="Pod 2"/>
    <s v="Pod 2_Member1"/>
    <d v="2026-05-26T00:00:00"/>
    <n v="3"/>
    <n v="0"/>
    <n v="4"/>
    <d v="2026-05-29T00:00:00"/>
    <d v="2026-05-29T00:00:00"/>
    <d v="2026-05-29T00:00:00"/>
    <m/>
    <m/>
    <n v="3"/>
    <d v="2026-06-04T00:00:00"/>
    <n v="1.5"/>
    <d v="2026-06-05T00:00:00"/>
    <d v="2026-06-05T00:00:00"/>
    <n v="3"/>
    <d v="2026-06-10T00:00:00"/>
    <d v="2026-06-10T00:00:00"/>
    <d v="2026-06-10T00:00:00"/>
    <d v="2026-06-11T00:00:00"/>
    <d v="2026-06-11T00:00:00"/>
    <m/>
    <d v="2026-06-11T00:00:00"/>
    <n v="2"/>
    <d v="2026-06-15T00:00:00"/>
    <n v="3"/>
    <d v="2026-06-18T00:00:00"/>
    <d v="2026-06-18T00:00:00"/>
    <d v="2026-06-19T00:00:00"/>
    <d v="2026-06-19T00:00:00"/>
    <m/>
    <d v="2026-06-19T00:00:00"/>
    <d v="2026-06-19T00:00:00"/>
    <d v="2026-06-19T00:00:00"/>
    <d v="2026-06-22T00:00:00"/>
    <m/>
    <d v="2026-06-22T00:00:00"/>
    <n v="0"/>
    <d v="2026-06-22T00:00:00"/>
    <n v="0"/>
    <d v="2026-06-22T00:00:00"/>
    <d v="2026-07-02T00:00:00"/>
    <s v="Release 14"/>
    <e v="#VALUE!"/>
    <x v="3"/>
  </r>
  <r>
    <n v="61"/>
    <x v="11"/>
    <s v="Complete ASP"/>
    <s v="Yes"/>
    <n v="0"/>
    <d v="2026-05-18T00:00:00"/>
    <s v="lmu\resources.aspx.cs"/>
    <s v="Sprint 2.5"/>
    <s v="Pod 2"/>
    <s v="Pod 2_Member2"/>
    <d v="2026-05-18T00:00:00"/>
    <n v="3"/>
    <n v="0"/>
    <n v="8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n v="3"/>
    <d v="2026-06-08T00:00:00"/>
    <n v="2"/>
    <d v="2026-06-10T00:00:00"/>
    <n v="3"/>
    <d v="2026-06-15T00:00:00"/>
    <d v="2026-06-15T00:00:00"/>
    <d v="2026-06-16T00:00:00"/>
    <d v="2026-06-16T00:00:00"/>
    <n v="1"/>
    <d v="2026-06-17T00:00:00"/>
    <d v="2026-06-17T00:00:00"/>
    <d v="2026-06-17T00:00:00"/>
    <d v="2026-06-18T00:00:00"/>
    <n v="3"/>
    <d v="2026-06-23T00:00:00"/>
    <n v="0"/>
    <d v="2026-06-23T00:00:00"/>
    <n v="0"/>
    <d v="2026-06-23T00:00:00"/>
    <d v="2026-07-02T00:00:00"/>
    <s v="Release 14"/>
    <e v="#VALUE!"/>
    <x v="3"/>
  </r>
  <r>
    <n v="62"/>
    <x v="11"/>
    <s v="Complete ASP"/>
    <s v="Yes"/>
    <n v="0"/>
    <d v="2026-05-18T00:00:00"/>
    <s v="lmu\resourceSubCategory.aspx.cs"/>
    <s v="Sprint 2.5"/>
    <s v="Pod 2"/>
    <s v="Pod 2_Member3"/>
    <d v="2026-05-18T00:00:00"/>
    <n v="3"/>
    <n v="0"/>
    <n v="9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m/>
    <d v="2026-06-03T00:00:00"/>
    <n v="2"/>
    <d v="2026-06-05T00:00:00"/>
    <n v="3"/>
    <d v="2026-06-10T00:00:00"/>
    <d v="2026-06-10T00:00:00"/>
    <d v="2026-06-11T00:00:00"/>
    <d v="2026-06-11T00:00:00"/>
    <m/>
    <d v="2026-06-11T00:00:00"/>
    <d v="2026-06-11T00:00:00"/>
    <d v="2026-06-11T00:00:00"/>
    <d v="2026-06-12T00:00:00"/>
    <m/>
    <d v="2026-06-12T00:00:00"/>
    <n v="0"/>
    <d v="2026-06-12T00:00:00"/>
    <n v="0"/>
    <d v="2026-06-12T00:00:00"/>
    <d v="2026-06-18T00:00:00"/>
    <s v="Release 13"/>
    <e v="#VALUE!"/>
    <x v="2"/>
  </r>
  <r>
    <n v="63"/>
    <x v="11"/>
    <s v="Complete ASP"/>
    <s v="Yes"/>
    <n v="0"/>
    <d v="2026-06-01T00:00:00"/>
    <s v="lmu\resourceVersion.aspx.cs"/>
    <s v="Sprint 3.2"/>
    <s v="Pod 2"/>
    <s v="Pod 2_Member1"/>
    <d v="2026-06-01T00:00:00"/>
    <n v="3"/>
    <n v="0"/>
    <n v="7"/>
    <d v="2026-06-04T00:00:00"/>
    <d v="2026-06-04T00:00:00"/>
    <d v="2026-06-04T00:00:00"/>
    <m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n v="3"/>
    <d v="2026-06-19T00:00:00"/>
    <n v="2"/>
    <d v="2026-06-23T00:00:00"/>
    <n v="3"/>
    <d v="2026-06-29T00:00:00"/>
    <d v="2026-06-29T00:00:00"/>
    <d v="2026-06-30T00:00:00"/>
    <d v="2026-06-30T00:00:00"/>
    <n v="1"/>
    <d v="2026-07-01T00:00:00"/>
    <d v="2026-07-01T00:00:00"/>
    <d v="2026-07-01T00:00:00"/>
    <d v="2026-07-02T00:00:00"/>
    <n v="3"/>
    <d v="2026-07-08T00:00:00"/>
    <n v="0"/>
    <d v="2026-07-08T00:00:00"/>
    <n v="0"/>
    <d v="2026-07-08T00:00:00"/>
    <d v="2026-07-16T00:00:00"/>
    <s v="Release 15"/>
    <e v="#VALUE!"/>
    <x v="4"/>
  </r>
  <r>
    <n v="64"/>
    <x v="11"/>
    <s v="Complete ASP"/>
    <s v="Yes"/>
    <n v="0"/>
    <d v="2026-05-21T00:00:00"/>
    <s v="lmu\resourceVersionVendor.aspx.cs"/>
    <s v="Sprint 2.5"/>
    <s v="Pod 2"/>
    <s v="Pod 2_Member2"/>
    <d v="2026-05-21T00:00:00"/>
    <n v="3"/>
    <n v="0"/>
    <n v="11"/>
    <d v="2026-05-25T00:00:00"/>
    <d v="2026-05-25T00:00:00"/>
    <d v="2026-05-25T00:00:00"/>
    <m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m/>
    <d v="2026-06-08T00:00:00"/>
    <n v="2"/>
    <d v="2026-06-10T00:00:00"/>
    <n v="3"/>
    <d v="2026-06-15T00:00:00"/>
    <d v="2026-06-15T00:00:00"/>
    <d v="2026-06-16T00:00:00"/>
    <d v="2026-06-16T00:00:00"/>
    <m/>
    <d v="2026-06-16T00:00:00"/>
    <d v="2026-06-16T00:00:00"/>
    <d v="2026-06-16T00:00:00"/>
    <d v="2026-06-17T00:00:00"/>
    <m/>
    <d v="2026-06-17T00:00:00"/>
    <n v="0"/>
    <d v="2026-06-17T00:00:00"/>
    <n v="0"/>
    <d v="2026-06-17T00:00:00"/>
    <d v="2026-06-18T00:00:00"/>
    <s v="Release 13"/>
    <e v="#VALUE!"/>
    <x v="2"/>
  </r>
  <r>
    <n v="65"/>
    <x v="11"/>
    <s v="Complete ASP"/>
    <s v="Yes"/>
    <n v="0"/>
    <d v="2026-05-21T00:00:00"/>
    <s v="lmu\unit.aspx.cs"/>
    <s v="Sprint 2.5"/>
    <s v="Pod 2"/>
    <s v="Pod 2_Member3"/>
    <d v="2026-05-21T00:00:00"/>
    <n v="3"/>
    <n v="0"/>
    <n v="12"/>
    <d v="2026-05-25T00:00:00"/>
    <d v="2026-05-25T00:00:00"/>
    <d v="2026-05-25T00:00:00"/>
    <m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n v="3"/>
    <d v="2026-06-11T00:00:00"/>
    <n v="2"/>
    <d v="2026-06-15T00:00:00"/>
    <n v="3"/>
    <d v="2026-06-18T00:00:00"/>
    <d v="2026-06-18T00:00:00"/>
    <d v="2026-06-19T00:00:00"/>
    <d v="2026-06-19T00:00:00"/>
    <n v="1"/>
    <d v="2026-06-22T00:00:00"/>
    <d v="2026-06-22T00:00:00"/>
    <d v="2026-06-22T00:00:00"/>
    <d v="2026-06-23T00:00:00"/>
    <n v="3"/>
    <d v="2026-06-29T00:00:00"/>
    <n v="0"/>
    <d v="2026-06-29T00:00:00"/>
    <n v="0"/>
    <d v="2026-06-29T00:00:00"/>
    <d v="2026-07-02T00:00:00"/>
    <s v="Release 14"/>
    <e v="#VALUE!"/>
    <x v="3"/>
  </r>
  <r>
    <n v="66"/>
    <x v="11"/>
    <s v="Complete ASP"/>
    <s v="Yes"/>
    <n v="0"/>
    <d v="2026-06-05T00:00:00"/>
    <s v="lmu\units.aspx.cs"/>
    <s v="Sprint 3.2"/>
    <s v="Pod 2"/>
    <s v="Pod 2_Member1"/>
    <d v="2026-06-05T00:00:00"/>
    <n v="3"/>
    <n v="0"/>
    <n v="10"/>
    <d v="2026-06-09T00:00:00"/>
    <d v="2026-06-09T00:00:00"/>
    <d v="2026-06-09T00:00:00"/>
    <m/>
    <m/>
    <n v="3"/>
    <d v="2026-06-12T00:00:00"/>
    <n v="1.5"/>
    <d v="2026-06-15T00:00:00"/>
    <d v="2026-06-15T00:00:00"/>
    <n v="3"/>
    <d v="2026-06-18T00:00:00"/>
    <d v="2026-06-18T00:00:00"/>
    <d v="2026-06-18T00:00:00"/>
    <d v="2026-06-19T00:00:00"/>
    <d v="2026-06-19T00:00:00"/>
    <m/>
    <d v="2026-06-19T00:00:00"/>
    <n v="2"/>
    <d v="2026-06-23T00:00:00"/>
    <n v="3"/>
    <d v="2026-06-29T00:00:00"/>
    <d v="2026-06-29T00:00:00"/>
    <d v="2026-06-30T00:00:00"/>
    <d v="2026-06-30T00:00:00"/>
    <m/>
    <d v="2026-06-30T00:00:00"/>
    <d v="2026-06-30T00:00:00"/>
    <d v="2026-06-30T00:00:00"/>
    <d v="2026-07-01T00:00:00"/>
    <m/>
    <d v="2026-07-01T00:00:00"/>
    <n v="0"/>
    <d v="2026-07-01T00:00:00"/>
    <n v="0"/>
    <d v="2026-07-01T00:00:00"/>
    <d v="2026-07-02T00:00:00"/>
    <s v="Release 14"/>
    <e v="#VALUE!"/>
    <x v="3"/>
  </r>
  <r>
    <n v="67"/>
    <x v="11"/>
    <s v="Complete ASP"/>
    <s v="Yes"/>
    <n v="0"/>
    <d v="2026-05-26T00:00:00"/>
    <s v="lmu\unitsAndLessons.aspx.cs"/>
    <s v="Sprint 2.5"/>
    <s v="Pod 2"/>
    <s v="Pod 2_Member2"/>
    <d v="2026-05-26T00:00:00"/>
    <n v="3"/>
    <n v="0"/>
    <n v="14"/>
    <d v="2026-05-29T00:00:00"/>
    <d v="2026-05-29T00:00:00"/>
    <d v="2026-05-29T00:00:00"/>
    <m/>
    <m/>
    <n v="3"/>
    <d v="2026-06-04T00:00:00"/>
    <n v="1.5"/>
    <d v="2026-06-05T00:00:00"/>
    <d v="2026-06-05T00:00:00"/>
    <n v="3"/>
    <d v="2026-06-10T00:00:00"/>
    <d v="2026-06-10T00:00:00"/>
    <d v="2026-06-10T00:00:00"/>
    <d v="2026-06-11T00:00:00"/>
    <d v="2026-06-11T00:00:00"/>
    <n v="3"/>
    <d v="2026-06-16T00:00:00"/>
    <n v="2"/>
    <d v="2026-06-18T00:00:00"/>
    <n v="3"/>
    <d v="2026-06-23T00:00:00"/>
    <d v="2026-06-23T00:00:00"/>
    <d v="2026-06-24T00:00:00"/>
    <d v="2026-06-24T00:00:00"/>
    <n v="1"/>
    <d v="2026-06-25T00:00:00"/>
    <d v="2026-06-25T00:00:00"/>
    <d v="2026-06-25T00:00:00"/>
    <d v="2026-06-29T00:00:00"/>
    <n v="3"/>
    <d v="2026-07-02T00:00:00"/>
    <n v="0"/>
    <d v="2026-07-02T00:00:00"/>
    <n v="0"/>
    <d v="2026-07-02T00:00:00"/>
    <d v="2026-07-02T00:00:00"/>
    <s v="Release 14"/>
    <e v="#VALUE!"/>
    <x v="3"/>
  </r>
  <r>
    <n v="68"/>
    <x v="11"/>
    <s v="Complete ASP"/>
    <s v="Yes"/>
    <n v="0"/>
    <d v="2026-05-26T00:00:00"/>
    <s v="lmu\reports\sectionWithCoursesSummary.aspx.cs"/>
    <s v="Sprint 2.5"/>
    <s v="Pod 2"/>
    <s v="Pod 2_Member3"/>
    <d v="2026-05-26T00:00:00"/>
    <n v="3"/>
    <n v="0"/>
    <n v="15"/>
    <d v="2026-05-29T00:00:00"/>
    <d v="2026-05-29T00:00:00"/>
    <d v="2026-05-29T00:00:00"/>
    <m/>
    <m/>
    <n v="3"/>
    <d v="2026-06-04T00:00:00"/>
    <n v="1.5"/>
    <d v="2026-06-05T00:00:00"/>
    <d v="2026-06-05T00:00:00"/>
    <n v="3"/>
    <d v="2026-06-10T00:00:00"/>
    <d v="2026-06-10T00:00:00"/>
    <d v="2026-06-10T00:00:00"/>
    <d v="2026-06-11T00:00:00"/>
    <d v="2026-06-11T00:00:00"/>
    <m/>
    <d v="2026-06-11T00:00:00"/>
    <n v="2"/>
    <d v="2026-06-15T00:00:00"/>
    <n v="3"/>
    <d v="2026-06-18T00:00:00"/>
    <d v="2026-06-18T00:00:00"/>
    <d v="2026-06-19T00:00:00"/>
    <d v="2026-06-19T00:00:00"/>
    <m/>
    <d v="2026-06-19T00:00:00"/>
    <d v="2026-06-19T00:00:00"/>
    <d v="2026-06-19T00:00:00"/>
    <d v="2026-06-22T00:00:00"/>
    <m/>
    <d v="2026-06-22T00:00:00"/>
    <n v="0"/>
    <d v="2026-06-22T00:00:00"/>
    <n v="0"/>
    <d v="2026-06-22T00:00:00"/>
    <d v="2026-07-02T00:00:00"/>
    <s v="Release 14"/>
    <e v="#VALUE!"/>
    <x v="3"/>
  </r>
  <r>
    <n v="69"/>
    <x v="11"/>
    <s v="Complete ASP"/>
    <s v="Yes"/>
    <n v="0"/>
    <d v="2026-06-10T00:00:00"/>
    <s v="lmu\sections\courses.aspx.cs"/>
    <s v="Sprint 3.2"/>
    <s v="Pod 2"/>
    <s v="Pod 2_Member1"/>
    <d v="2026-06-10T00:00:00"/>
    <n v="3"/>
    <n v="0"/>
    <n v="13"/>
    <d v="2026-06-12T00:00:00"/>
    <d v="2026-06-12T00:00:00"/>
    <d v="2026-06-12T00:00:00"/>
    <m/>
    <m/>
    <n v="3"/>
    <d v="2026-06-17T00:00:00"/>
    <n v="1.5"/>
    <d v="2026-06-18T00:00:00"/>
    <d v="2026-06-18T00:00:00"/>
    <n v="3"/>
    <d v="2026-06-23T00:00:00"/>
    <d v="2026-06-23T00:00:00"/>
    <d v="2026-06-23T00:00:00"/>
    <d v="2026-06-24T00:00:00"/>
    <d v="2026-06-24T00:00:00"/>
    <n v="3"/>
    <d v="2026-06-30T00:00:00"/>
    <n v="2"/>
    <d v="2026-07-02T00:00:00"/>
    <n v="3"/>
    <d v="2026-07-08T00:00:00"/>
    <d v="2026-07-08T00:00:00"/>
    <d v="2026-07-09T00:00:00"/>
    <d v="2026-07-09T00:00:00"/>
    <n v="1"/>
    <d v="2026-07-10T00:00:00"/>
    <d v="2026-07-10T00:00:00"/>
    <d v="2026-07-10T00:00:00"/>
    <d v="2026-07-13T00:00:00"/>
    <n v="3"/>
    <d v="2026-07-16T00:00:00"/>
    <n v="0"/>
    <d v="2026-07-16T00:00:00"/>
    <n v="0"/>
    <d v="2026-07-16T00:00:00"/>
    <d v="2026-07-16T00:00:00"/>
    <s v="Release 15"/>
    <e v="#VALUE!"/>
    <x v="4"/>
  </r>
  <r>
    <n v="70"/>
    <x v="11"/>
    <s v="Complete ASP"/>
    <s v="Yes"/>
    <n v="0"/>
    <d v="2026-06-01T00:00:00"/>
    <s v="lmu\sections\section.aspx.cs"/>
    <s v="Sprint 3.2"/>
    <s v="Pod 2"/>
    <s v="Pod 2_Member2"/>
    <d v="2026-06-01T00:00:00"/>
    <n v="3"/>
    <n v="0"/>
    <n v="17"/>
    <d v="2026-06-04T00:00:00"/>
    <d v="2026-06-04T00:00:00"/>
    <d v="2026-06-04T00:00:00"/>
    <m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m/>
    <d v="2026-06-16T00:00:00"/>
    <n v="2"/>
    <d v="2026-06-18T00:00:00"/>
    <n v="3"/>
    <d v="2026-06-23T00:00:00"/>
    <d v="2026-06-23T00:00:00"/>
    <d v="2026-06-24T00:00:00"/>
    <d v="2026-06-24T00:00:00"/>
    <m/>
    <d v="2026-06-24T00:00:00"/>
    <d v="2026-06-24T00:00:00"/>
    <d v="2026-06-24T00:00:00"/>
    <d v="2026-06-25T00:00:00"/>
    <m/>
    <d v="2026-06-25T00:00:00"/>
    <n v="0"/>
    <d v="2026-06-25T00:00:00"/>
    <n v="0"/>
    <d v="2026-06-25T00:00:00"/>
    <d v="2026-07-02T00:00:00"/>
    <s v="Release 14"/>
    <e v="#VALUE!"/>
    <x v="3"/>
  </r>
  <r>
    <n v="71"/>
    <x v="11"/>
    <s v="Complete ASP"/>
    <s v="Yes"/>
    <n v="0"/>
    <d v="2026-06-01T00:00:00"/>
    <s v="lmu\sections\sectionRole.aspx.cs"/>
    <s v="Sprint 3.2"/>
    <s v="Pod 2"/>
    <s v="Pod 2_Member3"/>
    <d v="2026-06-01T00:00:00"/>
    <n v="3"/>
    <n v="0"/>
    <n v="18"/>
    <d v="2026-06-04T00:00:00"/>
    <d v="2026-06-04T00:00:00"/>
    <d v="2026-06-04T00:00:00"/>
    <m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n v="3"/>
    <d v="2026-06-19T00:00:00"/>
    <n v="2"/>
    <d v="2026-06-23T00:00:00"/>
    <n v="3"/>
    <d v="2026-06-29T00:00:00"/>
    <d v="2026-06-29T00:00:00"/>
    <d v="2026-06-30T00:00:00"/>
    <d v="2026-06-30T00:00:00"/>
    <n v="1"/>
    <d v="2026-07-01T00:00:00"/>
    <d v="2026-07-01T00:00:00"/>
    <d v="2026-07-01T00:00:00"/>
    <d v="2026-07-02T00:00:00"/>
    <n v="3"/>
    <d v="2026-07-08T00:00:00"/>
    <n v="0"/>
    <d v="2026-07-08T00:00:00"/>
    <n v="0"/>
    <d v="2026-07-08T00:00:00"/>
    <d v="2026-07-16T00:00:00"/>
    <s v="Release 15"/>
    <e v="#VALUE!"/>
    <x v="4"/>
  </r>
  <r>
    <n v="72"/>
    <x v="11"/>
    <s v="Complete ASP"/>
    <s v="Yes"/>
    <n v="0"/>
    <d v="2026-06-15T00:00:00"/>
    <s v="lmu\sections\sectionRoleStageRules.aspx.cs"/>
    <s v="Sprint 3.2"/>
    <s v="Pod 2"/>
    <s v="Pod 2_Member1"/>
    <d v="2026-06-15T00:00:00"/>
    <n v="3"/>
    <n v="0"/>
    <n v="16"/>
    <d v="2026-06-17T00:00:00"/>
    <d v="2026-06-17T00:00:00"/>
    <d v="2026-06-17T00:00:00"/>
    <m/>
    <m/>
    <n v="3"/>
    <d v="2026-06-22T00:00:00"/>
    <n v="1.5"/>
    <d v="2026-06-23T00:00:00"/>
    <d v="2026-06-23T00:00:00"/>
    <n v="3"/>
    <d v="2026-06-29T00:00:00"/>
    <d v="2026-06-29T00:00:00"/>
    <d v="2026-06-29T00:00:00"/>
    <d v="2026-06-30T00:00:00"/>
    <d v="2026-06-30T00:00:00"/>
    <m/>
    <d v="2026-06-30T00:00:00"/>
    <n v="2"/>
    <d v="2026-07-02T00:00:00"/>
    <n v="3"/>
    <d v="2026-07-08T00:00:00"/>
    <d v="2026-07-08T00:00:00"/>
    <d v="2026-07-09T00:00:00"/>
    <d v="2026-07-09T00:00:00"/>
    <m/>
    <d v="2026-07-09T00:00:00"/>
    <d v="2026-07-09T00:00:00"/>
    <d v="2026-07-09T00:00:00"/>
    <d v="2026-07-10T00:00:00"/>
    <m/>
    <d v="2026-07-10T00:00:00"/>
    <n v="0"/>
    <d v="2026-07-10T00:00:00"/>
    <n v="0"/>
    <d v="2026-07-10T00:00:00"/>
    <d v="2026-07-16T00:00:00"/>
    <s v="Release 15"/>
    <e v="#VALUE!"/>
    <x v="4"/>
  </r>
  <r>
    <n v="73"/>
    <x v="11"/>
    <s v="Complete ASP"/>
    <s v="Yes"/>
    <n v="0"/>
    <d v="2026-06-05T00:00:00"/>
    <s v="lmu\sections\sectionRoleStages.aspx.cs"/>
    <s v="Sprint 3.2"/>
    <s v="Pod 2"/>
    <s v="Pod 2_Member2"/>
    <d v="2026-06-05T00:00:00"/>
    <n v="3"/>
    <n v="0"/>
    <n v="20"/>
    <d v="2026-06-09T00:00:00"/>
    <d v="2026-06-09T00:00:00"/>
    <d v="2026-06-09T00:00:00"/>
    <m/>
    <m/>
    <n v="3"/>
    <d v="2026-06-12T00:00:00"/>
    <n v="1.5"/>
    <d v="2026-06-15T00:00:00"/>
    <d v="2026-06-15T00:00:00"/>
    <n v="3"/>
    <d v="2026-06-18T00:00:00"/>
    <d v="2026-06-18T00:00:00"/>
    <d v="2026-06-18T00:00:00"/>
    <d v="2026-06-19T00:00:00"/>
    <d v="2026-06-19T00:00:00"/>
    <n v="3"/>
    <d v="2026-06-24T00:00:00"/>
    <n v="2"/>
    <d v="2026-06-29T00:00:00"/>
    <n v="3"/>
    <d v="2026-07-02T00:00:00"/>
    <d v="2026-07-02T00:00:00"/>
    <d v="2026-07-03T00:00:00"/>
    <d v="2026-07-03T00:00:00"/>
    <n v="1"/>
    <d v="2026-07-06T00:00:00"/>
    <d v="2026-07-06T00:00:00"/>
    <d v="2026-07-06T00:00:00"/>
    <d v="2026-07-08T00:00:00"/>
    <n v="3"/>
    <d v="2026-07-13T00:00:00"/>
    <n v="0"/>
    <d v="2026-07-13T00:00:00"/>
    <n v="0"/>
    <d v="2026-07-13T00:00:00"/>
    <d v="2026-07-16T00:00:00"/>
    <s v="Release 15"/>
    <e v="#VALUE!"/>
    <x v="4"/>
  </r>
  <r>
    <n v="74"/>
    <x v="11"/>
    <s v="Complete ASP"/>
    <s v="Yes"/>
    <n v="0"/>
    <d v="2026-06-05T00:00:00"/>
    <s v="lmu\sections\sections.aspx.cs"/>
    <s v="Sprint 3.2"/>
    <s v="Pod 2"/>
    <s v="Pod 2_Member3"/>
    <d v="2026-06-05T00:00:00"/>
    <n v="3"/>
    <n v="0"/>
    <n v="21"/>
    <d v="2026-06-09T00:00:00"/>
    <d v="2026-06-09T00:00:00"/>
    <d v="2026-06-09T00:00:00"/>
    <m/>
    <m/>
    <n v="3"/>
    <d v="2026-06-12T00:00:00"/>
    <n v="1.5"/>
    <d v="2026-06-15T00:00:00"/>
    <d v="2026-06-15T00:00:00"/>
    <n v="3"/>
    <d v="2026-06-18T00:00:00"/>
    <d v="2026-06-18T00:00:00"/>
    <d v="2026-06-18T00:00:00"/>
    <d v="2026-06-19T00:00:00"/>
    <d v="2026-06-19T00:00:00"/>
    <m/>
    <d v="2026-06-19T00:00:00"/>
    <n v="2"/>
    <d v="2026-06-23T00:00:00"/>
    <n v="3"/>
    <d v="2026-06-29T00:00:00"/>
    <d v="2026-06-29T00:00:00"/>
    <d v="2026-06-30T00:00:00"/>
    <d v="2026-06-30T00:00:00"/>
    <m/>
    <d v="2026-06-30T00:00:00"/>
    <d v="2026-06-30T00:00:00"/>
    <d v="2026-06-30T00:00:00"/>
    <d v="2026-07-01T00:00:00"/>
    <m/>
    <d v="2026-07-01T00:00:00"/>
    <n v="0"/>
    <d v="2026-07-01T00:00:00"/>
    <n v="0"/>
    <d v="2026-07-01T00:00:00"/>
    <d v="2026-07-02T00:00:00"/>
    <s v="Release 14"/>
    <e v="#VALUE!"/>
    <x v="3"/>
  </r>
  <r>
    <n v="75"/>
    <x v="11"/>
    <s v="Complete ASP"/>
    <s v="Yes"/>
    <n v="0"/>
    <d v="2026-06-18T00:00:00"/>
    <s v="lmu\sections\webusers.aspx.cs"/>
    <s v="Sprint 3.2"/>
    <s v="Pod 2"/>
    <s v="Pod 2_Member1"/>
    <d v="2026-06-18T00:00:00"/>
    <n v="3"/>
    <n v="0"/>
    <n v="19"/>
    <d v="2026-06-22T00:00:00"/>
    <d v="2026-06-22T00:00:00"/>
    <d v="2026-06-22T00:00:00"/>
    <m/>
    <m/>
    <n v="3"/>
    <d v="2026-06-25T00:00:00"/>
    <n v="3"/>
    <d v="2026-07-01T00:00:00"/>
    <d v="2026-07-01T00:00:00"/>
    <n v="3"/>
    <d v="2026-07-06T00:00:00"/>
    <d v="2026-07-06T00:00:00"/>
    <d v="2026-07-06T00:00:00"/>
    <d v="2026-07-08T00:00:00"/>
    <d v="2026-07-08T00:00:00"/>
    <n v="3"/>
    <d v="2026-07-13T00:00:00"/>
    <n v="2"/>
    <d v="2026-07-15T00:00:00"/>
    <n v="3"/>
    <d v="2026-07-20T00:00:00"/>
    <d v="2026-07-20T00:00:00"/>
    <d v="2026-07-21T00:00:00"/>
    <d v="2026-07-21T00:00:00"/>
    <n v="1"/>
    <d v="2026-07-22T00:00:00"/>
    <d v="2026-07-22T00:00:00"/>
    <d v="2026-07-22T00:00:00"/>
    <d v="2026-07-23T00:00:00"/>
    <n v="3"/>
    <d v="2026-07-28T00:00:00"/>
    <n v="0"/>
    <d v="2026-07-28T00:00:00"/>
    <n v="0"/>
    <d v="2026-07-28T00:00:00"/>
    <d v="2026-07-30T00:00:00"/>
    <s v="Release 16"/>
    <e v="#VALUE!"/>
    <x v="5"/>
  </r>
  <r>
    <n v="76"/>
    <x v="12"/>
    <s v="Complete ASP"/>
    <s v="Yes"/>
    <n v="0"/>
    <d v="2026-06-10T00:00:00"/>
    <s v="reports\teacherCourseLevelExport.aspx.cs"/>
    <s v="Sprint 2.5"/>
    <s v="Pod 2"/>
    <s v="Pod 2_Member2"/>
    <d v="2026-06-10T00:00:00"/>
    <n v="3"/>
    <n v="0"/>
    <n v="23"/>
    <d v="2026-06-12T00:00:00"/>
    <d v="2026-06-12T00:00:00"/>
    <d v="2026-06-12T00:00:00"/>
    <m/>
    <m/>
    <n v="3"/>
    <d v="2026-06-17T00:00:00"/>
    <n v="1.5"/>
    <d v="2026-06-18T00:00:00"/>
    <d v="2026-06-18T00:00:00"/>
    <n v="3"/>
    <d v="2026-06-23T00:00:00"/>
    <d v="2026-06-23T00:00:00"/>
    <d v="2026-06-23T00:00:00"/>
    <d v="2026-06-24T00:00:00"/>
    <d v="2026-06-24T00:00:00"/>
    <m/>
    <d v="2026-06-24T00:00:00"/>
    <n v="2"/>
    <d v="2026-06-29T00:00:00"/>
    <n v="3"/>
    <d v="2026-07-02T00:00:00"/>
    <d v="2026-07-02T00:00:00"/>
    <d v="2026-07-03T00:00:00"/>
    <d v="2026-07-03T00:00:00"/>
    <m/>
    <d v="2026-07-03T00:00:00"/>
    <d v="2026-07-03T00:00:00"/>
    <d v="2026-07-03T00:00:00"/>
    <d v="2026-07-06T00:00:00"/>
    <m/>
    <d v="2026-07-06T00:00:00"/>
    <n v="0"/>
    <d v="2026-07-06T00:00:00"/>
    <n v="0"/>
    <d v="2026-07-06T00:00:00"/>
    <d v="2026-07-16T00:00:00"/>
    <s v="Release 15"/>
    <e v="#VALUE!"/>
    <x v="4"/>
  </r>
  <r>
    <n v="77"/>
    <x v="11"/>
    <s v="Complete ASP"/>
    <s v="Yes"/>
    <n v="0"/>
    <d v="2026-06-10T00:00:00"/>
    <s v="page_24"/>
    <s v="Sprint 3.2"/>
    <s v="Pod 2"/>
    <s v="Pod 2_Member3"/>
    <d v="2026-06-10T00:00:00"/>
    <n v="3"/>
    <n v="0"/>
    <n v="24"/>
    <d v="2026-06-12T00:00:00"/>
    <d v="2026-06-12T00:00:00"/>
    <d v="2026-06-12T00:00:00"/>
    <m/>
    <m/>
    <n v="3"/>
    <d v="2026-06-17T00:00:00"/>
    <n v="1.5"/>
    <d v="2026-06-18T00:00:00"/>
    <d v="2026-06-18T00:00:00"/>
    <n v="3"/>
    <d v="2026-06-23T00:00:00"/>
    <d v="2026-06-23T00:00:00"/>
    <d v="2026-06-23T00:00:00"/>
    <d v="2026-06-24T00:00:00"/>
    <d v="2026-06-24T00:00:00"/>
    <n v="3"/>
    <d v="2026-06-30T00:00:00"/>
    <n v="2"/>
    <d v="2026-07-02T00:00:00"/>
    <n v="3"/>
    <d v="2026-07-08T00:00:00"/>
    <d v="2026-07-08T00:00:00"/>
    <d v="2026-07-09T00:00:00"/>
    <d v="2026-07-09T00:00:00"/>
    <n v="1"/>
    <d v="2026-07-10T00:00:00"/>
    <d v="2026-07-10T00:00:00"/>
    <d v="2026-07-10T00:00:00"/>
    <d v="2026-07-13T00:00:00"/>
    <n v="3"/>
    <d v="2026-07-16T00:00:00"/>
    <n v="0"/>
    <d v="2026-07-16T00:00:00"/>
    <n v="0"/>
    <d v="2026-07-16T00:00:00"/>
    <d v="2026-07-16T00:00:00"/>
    <s v="Release 15"/>
    <e v="#VALUE!"/>
    <x v="4"/>
  </r>
  <r>
    <n v="78"/>
    <x v="11"/>
    <s v="Complete ASP"/>
    <s v="Yes"/>
    <n v="0"/>
    <d v="2026-06-23T00:00:00"/>
    <s v="page_22"/>
    <s v="Sprint 3.2"/>
    <s v="Pod 2"/>
    <s v="Pod 2_Member1"/>
    <d v="2026-06-23T00:00:00"/>
    <n v="3"/>
    <n v="0"/>
    <n v="22"/>
    <d v="2026-06-25T00:00:00"/>
    <d v="2026-06-25T00:00:00"/>
    <d v="2026-06-25T00:00:00"/>
    <m/>
    <m/>
    <n v="3"/>
    <d v="2026-07-01T00:00:00"/>
    <n v="3"/>
    <d v="2026-07-06T00:00:00"/>
    <d v="2026-07-06T00:00:00"/>
    <n v="3"/>
    <d v="2026-07-10T00:00:00"/>
    <d v="2026-07-10T00:00:00"/>
    <d v="2026-07-10T00:00:00"/>
    <d v="2026-07-13T00:00:00"/>
    <d v="2026-07-13T00:00:00"/>
    <m/>
    <d v="2026-07-13T00:00:00"/>
    <n v="2"/>
    <d v="2026-07-15T00:00:00"/>
    <n v="3"/>
    <d v="2026-07-20T00:00:00"/>
    <d v="2026-07-20T00:00:00"/>
    <d v="2026-07-21T00:00:00"/>
    <d v="2026-07-21T00:00:00"/>
    <m/>
    <d v="2026-07-21T00:00:00"/>
    <d v="2026-07-21T00:00:00"/>
    <d v="2026-07-21T00:00:00"/>
    <d v="2026-07-22T00:00:00"/>
    <m/>
    <d v="2026-07-22T00:00:00"/>
    <n v="0"/>
    <d v="2026-07-22T00:00:00"/>
    <n v="0"/>
    <d v="2026-07-22T00:00:00"/>
    <d v="2026-07-30T00:00:00"/>
    <s v="Release 16"/>
    <e v="#VALUE!"/>
    <x v="5"/>
  </r>
  <r>
    <n v="79"/>
    <x v="11"/>
    <s v="Complete ASP"/>
    <s v="Yes"/>
    <n v="0"/>
    <d v="2026-06-15T00:00:00"/>
    <s v="page_25"/>
    <s v="Sprint 3.2"/>
    <s v="Pod 2"/>
    <s v="Pod 2_Member3"/>
    <d v="2026-06-15T00:00:00"/>
    <n v="3"/>
    <n v="0"/>
    <n v="25"/>
    <d v="2026-06-17T00:00:00"/>
    <d v="2026-06-17T00:00:00"/>
    <d v="2026-06-17T00:00:00"/>
    <m/>
    <m/>
    <n v="3"/>
    <d v="2026-06-22T00:00:00"/>
    <n v="1.5"/>
    <d v="2026-06-23T00:00:00"/>
    <d v="2026-06-23T00:00:00"/>
    <n v="3"/>
    <d v="2026-06-29T00:00:00"/>
    <d v="2026-06-29T00:00:00"/>
    <d v="2026-06-29T00:00:00"/>
    <d v="2026-06-30T00:00:00"/>
    <d v="2026-06-30T00:00:00"/>
    <m/>
    <d v="2026-06-30T00:00:00"/>
    <n v="2"/>
    <d v="2026-07-02T00:00:00"/>
    <n v="3"/>
    <d v="2026-07-08T00:00:00"/>
    <d v="2026-07-08T00:00:00"/>
    <d v="2026-07-09T00:00:00"/>
    <d v="2026-07-09T00:00:00"/>
    <m/>
    <d v="2026-07-09T00:00:00"/>
    <d v="2026-07-09T00:00:00"/>
    <d v="2026-07-09T00:00:00"/>
    <d v="2026-07-10T00:00:00"/>
    <m/>
    <d v="2026-07-10T00:00:00"/>
    <n v="1"/>
    <d v="2026-07-13T00:00:00"/>
    <n v="3"/>
    <d v="2026-07-16T00:00:00"/>
    <d v="2026-07-16T00:00:00"/>
    <s v="Release 15"/>
    <e v="#VALUE!"/>
    <x v="4"/>
  </r>
  <r>
    <n v="80"/>
    <x v="11"/>
    <s v="Complete ASP"/>
    <s v="Yes"/>
    <n v="0"/>
    <d v="2026-06-15T00:00:00"/>
    <s v="page_26"/>
    <s v="Sprint 3.2"/>
    <s v="Pod 2"/>
    <s v="Pod 2_Member2"/>
    <d v="2026-06-15T00:00:00"/>
    <n v="3"/>
    <n v="0"/>
    <n v="26"/>
    <d v="2026-06-17T00:00:00"/>
    <d v="2026-06-17T00:00:00"/>
    <d v="2026-06-17T00:00:00"/>
    <m/>
    <m/>
    <n v="3"/>
    <d v="2026-06-22T00:00:00"/>
    <n v="1.5"/>
    <d v="2026-06-23T00:00:00"/>
    <d v="2026-06-23T00:00:00"/>
    <n v="3"/>
    <d v="2026-06-29T00:00:00"/>
    <d v="2026-06-29T00:00:00"/>
    <d v="2026-06-29T00:00:00"/>
    <d v="2026-06-30T00:00:00"/>
    <d v="2026-06-30T00:00:00"/>
    <n v="3"/>
    <d v="2026-07-03T00:00:00"/>
    <n v="2"/>
    <d v="2026-07-08T00:00:00"/>
    <n v="3"/>
    <d v="2026-07-13T00:00:00"/>
    <d v="2026-07-13T00:00:00"/>
    <d v="2026-07-14T00:00:00"/>
    <d v="2026-07-14T00:00:00"/>
    <n v="1"/>
    <d v="2026-07-15T00:00:00"/>
    <d v="2026-07-15T00:00:00"/>
    <d v="2026-07-15T00:00:00"/>
    <d v="2026-07-16T00:00:00"/>
    <n v="3"/>
    <d v="2026-07-21T00:00:00"/>
    <n v="1"/>
    <d v="2026-07-22T00:00:00"/>
    <n v="3"/>
    <d v="2026-07-27T00:00:00"/>
    <d v="2026-07-30T00:00:00"/>
    <s v="Release 16"/>
    <e v="#VALUE!"/>
    <x v="5"/>
  </r>
  <r>
    <n v="81"/>
    <x v="13"/>
    <s v="Complete ASP"/>
    <s v="Yes"/>
    <n v="0"/>
    <d v="2026-05-05T00:00:00"/>
    <s v="library/resource.aspx"/>
    <s v="Sprint 2.5"/>
    <s v="Pod 3"/>
    <s v="Pod 3_Member3"/>
    <d v="2026-05-05T00:00:00"/>
    <n v="3"/>
    <n v="0"/>
    <n v="8838"/>
    <d v="2026-05-07T00:00:00"/>
    <d v="2026-05-07T00:00:00"/>
    <d v="2026-05-07T00:00:00"/>
    <s v="Yet to raise Catalyst"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m/>
    <d v="2026-05-19T00:00:00"/>
    <n v="2"/>
    <d v="2026-05-21T00:00:00"/>
    <n v="3"/>
    <d v="2026-05-26T00:00:00"/>
    <d v="2026-05-26T00:00:00"/>
    <d v="2026-05-27T00:00:00"/>
    <d v="2026-05-27T00:00:00"/>
    <m/>
    <d v="2026-05-27T00:00:00"/>
    <d v="2026-05-27T00:00:00"/>
    <d v="2026-05-27T00:00:00"/>
    <d v="2026-05-29T00:00:00"/>
    <m/>
    <d v="2026-05-29T00:00:00"/>
    <n v="0"/>
    <d v="2026-05-29T00:00:00"/>
    <n v="0"/>
    <d v="2026-05-29T00:00:00"/>
    <d v="2026-06-04T00:00:00"/>
    <s v="Release 12"/>
    <e v="#VALUE!"/>
    <x v="1"/>
  </r>
  <r>
    <n v="82"/>
    <x v="13"/>
    <s v="Complete ASP"/>
    <s v="Yes"/>
    <n v="0"/>
    <d v="2026-05-05T00:00:00"/>
    <s v="library/searchResults.aspx"/>
    <s v="Sprint 2.5"/>
    <s v="Pod 3"/>
    <s v="Pod 3_Member1"/>
    <d v="2026-05-05T00:00:00"/>
    <n v="3"/>
    <n v="0"/>
    <n v="8795"/>
    <d v="2026-05-07T00:00:00"/>
    <d v="2026-05-07T00:00:00"/>
    <d v="2026-05-07T00:00:00"/>
    <s v="PR Merged on 25 May"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m/>
    <d v="2026-05-19T00:00:00"/>
    <n v="2"/>
    <d v="2026-05-21T00:00:00"/>
    <n v="3"/>
    <d v="2026-05-26T00:00:00"/>
    <d v="2026-05-26T00:00:00"/>
    <d v="2026-05-27T00:00:00"/>
    <d v="2026-05-27T00:00:00"/>
    <m/>
    <d v="2026-05-27T00:00:00"/>
    <d v="2026-05-27T00:00:00"/>
    <d v="2026-05-27T00:00:00"/>
    <d v="2026-05-29T00:00:00"/>
    <m/>
    <d v="2026-05-29T00:00:00"/>
    <n v="0"/>
    <d v="2026-05-29T00:00:00"/>
    <n v="0"/>
    <d v="2026-05-29T00:00:00"/>
    <d v="2026-06-04T00:00:00"/>
    <s v="Release 12"/>
    <e v="#VALUE!"/>
    <x v="1"/>
  </r>
  <r>
    <n v="83"/>
    <x v="13"/>
    <s v="Complete ASP"/>
    <s v="Yes"/>
    <n v="0"/>
    <d v="2026-04-29T00:00:00"/>
    <s v="library/userSelector.aspx"/>
    <s v="Sprint 2.5"/>
    <s v="Pod 3"/>
    <s v="Pod 3_Member2"/>
    <d v="2026-04-29T00:00:00"/>
    <n v="3"/>
    <n v="0"/>
    <n v="3"/>
    <d v="2026-05-04T00:00:00"/>
    <d v="2026-05-04T00:00:00"/>
    <d v="2026-05-04T00:00:00"/>
    <s v="Out Of Scope"/>
    <m/>
    <n v="3"/>
    <d v="2026-05-07T00:00:00"/>
    <n v="1.5"/>
    <d v="2026-05-08T00:00:00"/>
    <d v="2026-05-08T00:00:00"/>
    <n v="3"/>
    <d v="2026-05-13T00:00:00"/>
    <d v="2026-05-13T00:00:00"/>
    <d v="2026-05-13T00:00:00"/>
    <d v="2026-05-14T00:00:00"/>
    <d v="2026-05-14T00:00:00"/>
    <m/>
    <d v="2026-05-14T00:00:00"/>
    <n v="2"/>
    <d v="2026-05-18T00:00:00"/>
    <n v="3"/>
    <d v="2026-05-21T00:00:00"/>
    <d v="2026-05-21T00:00:00"/>
    <d v="2026-05-22T00:00:00"/>
    <d v="2026-05-22T00:00:00"/>
    <m/>
    <d v="2026-05-22T00:00:00"/>
    <d v="2026-05-22T00:00:00"/>
    <d v="2026-05-22T00:00:00"/>
    <d v="2026-05-25T00:00:00"/>
    <m/>
    <d v="2026-05-25T00:00:00"/>
    <n v="0"/>
    <d v="2026-05-25T00:00:00"/>
    <n v="0"/>
    <d v="2026-05-25T00:00:00"/>
    <d v="2026-06-04T00:00:00"/>
    <s v="Release 12"/>
    <e v="#VALUE!"/>
    <x v="1"/>
  </r>
  <r>
    <n v="84"/>
    <x v="13"/>
    <s v="Complete ASP"/>
    <s v="Yes"/>
    <n v="0"/>
    <d v="2026-05-08T00:00:00"/>
    <s v="library\category.aspx.cs"/>
    <s v="Sprint 2.5"/>
    <s v="Pod 3"/>
    <s v="Pod 3_Member3"/>
    <d v="2026-05-08T00:00:00"/>
    <n v="3"/>
    <n v="0"/>
    <n v="8876"/>
    <d v="2026-05-12T00:00:00"/>
    <d v="2026-05-12T00:00:00"/>
    <d v="2026-05-12T00:00:00"/>
    <s v="Yet to raise Catalyst"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85"/>
    <x v="13"/>
    <s v="Complete ASP"/>
    <s v="Yes"/>
    <n v="0"/>
    <d v="2026-05-08T00:00:00"/>
    <s v="location\createHousehold_old.aspx.cs"/>
    <s v="Sprint 2.5"/>
    <s v="Pod 3"/>
    <s v="Pod 3_Member1"/>
    <d v="2026-05-08T00:00:00"/>
    <n v="3"/>
    <n v="0"/>
    <n v="5"/>
    <d v="2026-05-12T00:00:00"/>
    <d v="2026-05-12T00:00:00"/>
    <d v="2026-05-12T00:00:00"/>
    <s v="Completed"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86"/>
    <x v="13"/>
    <s v="Complete ASP"/>
    <s v="Yes"/>
    <n v="0"/>
    <d v="2026-05-05T00:00:00"/>
    <s v="location\gradebookWeightTypes.aspx.cs"/>
    <s v="Sprint 2.5"/>
    <s v="Pod 3"/>
    <s v="Pod 3_Member2"/>
    <d v="2026-05-05T00:00:00"/>
    <n v="3"/>
    <n v="0"/>
    <n v="6"/>
    <d v="2026-05-07T00:00:00"/>
    <d v="2026-05-07T00:00:00"/>
    <d v="2026-05-07T00:00:00"/>
    <s v="Completed"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m/>
    <d v="2026-05-19T00:00:00"/>
    <n v="2"/>
    <d v="2026-05-21T00:00:00"/>
    <n v="3"/>
    <d v="2026-05-26T00:00:00"/>
    <d v="2026-05-26T00:00:00"/>
    <d v="2026-05-27T00:00:00"/>
    <d v="2026-05-27T00:00:00"/>
    <m/>
    <d v="2026-05-27T00:00:00"/>
    <d v="2026-05-27T00:00:00"/>
    <d v="2026-05-27T00:00:00"/>
    <d v="2026-05-29T00:00:00"/>
    <m/>
    <d v="2026-05-29T00:00:00"/>
    <n v="0"/>
    <d v="2026-05-29T00:00:00"/>
    <n v="0"/>
    <d v="2026-05-29T00:00:00"/>
    <d v="2026-06-04T00:00:00"/>
    <s v="Release 12"/>
    <e v="#VALUE!"/>
    <x v="1"/>
  </r>
  <r>
    <n v="87"/>
    <x v="13"/>
    <s v="Complete ASP"/>
    <s v="Yes"/>
    <n v="0"/>
    <d v="2026-05-13T00:00:00"/>
    <s v="location\skinProperties.aspx.cs"/>
    <s v="Sprint 2.5"/>
    <s v="Pod 3"/>
    <s v="Pod 3_Member3"/>
    <d v="2026-05-13T00:00:00"/>
    <n v="3"/>
    <n v="0"/>
    <n v="7"/>
    <d v="2026-05-15T00:00:00"/>
    <d v="2026-05-15T00:00:00"/>
    <d v="2026-05-15T00:00:00"/>
    <s v="Completed"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m/>
    <d v="2026-05-27T00:00:00"/>
    <n v="2"/>
    <d v="2026-06-01T00:00:00"/>
    <n v="3"/>
    <d v="2026-06-05T00:00:00"/>
    <d v="2026-06-05T00:00:00"/>
    <d v="2026-06-08T00:00:00"/>
    <d v="2026-06-08T00:00:00"/>
    <m/>
    <d v="2026-06-08T00:00:00"/>
    <d v="2026-06-08T00:00:00"/>
    <d v="2026-06-08T00:00:00"/>
    <d v="2026-06-09T00:00:00"/>
    <m/>
    <d v="2026-06-09T00:00:00"/>
    <n v="0"/>
    <d v="2026-06-09T00:00:00"/>
    <n v="0"/>
    <d v="2026-06-09T00:00:00"/>
    <d v="2026-06-18T00:00:00"/>
    <s v="Release 13"/>
    <e v="#VALUE!"/>
    <x v="2"/>
  </r>
  <r>
    <n v="88"/>
    <x v="13"/>
    <s v="Complete ASP"/>
    <s v="Yes"/>
    <n v="0"/>
    <d v="2026-05-13T00:00:00"/>
    <s v="location\security\roleAccessRestrictions.aspx.cs"/>
    <s v="Sprint 2.5"/>
    <s v="Pod 3"/>
    <s v="Pod 3_Member1"/>
    <d v="2026-05-13T00:00:00"/>
    <n v="3"/>
    <n v="0"/>
    <n v="8"/>
    <d v="2026-05-15T00:00:00"/>
    <d v="2026-05-15T00:00:00"/>
    <d v="2026-05-15T00:00:00"/>
    <s v="Completed"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m/>
    <d v="2026-05-27T00:00:00"/>
    <n v="2"/>
    <d v="2026-06-01T00:00:00"/>
    <n v="3"/>
    <d v="2026-06-05T00:00:00"/>
    <d v="2026-06-05T00:00:00"/>
    <d v="2026-06-08T00:00:00"/>
    <d v="2026-06-08T00:00:00"/>
    <m/>
    <d v="2026-06-08T00:00:00"/>
    <d v="2026-06-08T00:00:00"/>
    <d v="2026-06-08T00:00:00"/>
    <d v="2026-06-09T00:00:00"/>
    <m/>
    <d v="2026-06-09T00:00:00"/>
    <n v="0"/>
    <d v="2026-06-09T00:00:00"/>
    <n v="0"/>
    <d v="2026-06-09T00:00:00"/>
    <d v="2026-06-18T00:00:00"/>
    <s v="Release 13"/>
    <e v="#VALUE!"/>
    <x v="2"/>
  </r>
  <r>
    <n v="89"/>
    <x v="12"/>
    <s v="Complete ASP"/>
    <s v="Yes"/>
    <n v="0"/>
    <d v="2026-05-08T00:00:00"/>
    <s v="reports\aggregateLogEntry.aspx.cs"/>
    <s v="Sprint 2.5"/>
    <s v="Pod 3"/>
    <s v="Pod 3_Member2"/>
    <d v="2026-05-08T00:00:00"/>
    <n v="3"/>
    <n v="0"/>
    <n v="9"/>
    <d v="2026-05-12T00:00:00"/>
    <d v="2026-05-12T00:00:00"/>
    <d v="2026-05-12T00:00:00"/>
    <m/>
    <m/>
    <n v="3"/>
    <d v="2026-05-15T00:00:00"/>
    <n v="1.5"/>
    <d v="2026-05-18T00:00:00"/>
    <d v="2026-05-18T00:00:00"/>
    <n v="3"/>
    <d v="2026-05-21T00:00:00"/>
    <d v="2026-05-21T00:00:00"/>
    <d v="2026-05-21T00:00:00"/>
    <d v="2026-05-22T00:00:00"/>
    <d v="2026-05-22T00:00:00"/>
    <m/>
    <d v="2026-05-22T00:00:00"/>
    <n v="2"/>
    <d v="2026-05-26T00:00:00"/>
    <n v="3"/>
    <d v="2026-06-01T00:00:00"/>
    <d v="2026-06-01T00:00:00"/>
    <d v="2026-06-03T00:00:00"/>
    <d v="2026-06-03T00:00:00"/>
    <m/>
    <d v="2026-06-03T00:00:00"/>
    <d v="2026-06-03T00:00:00"/>
    <d v="2026-06-03T00:00:00"/>
    <d v="2026-06-04T00:00:00"/>
    <m/>
    <d v="2026-06-04T00:00:00"/>
    <n v="0"/>
    <d v="2026-06-04T00:00:00"/>
    <n v="0"/>
    <d v="2026-06-04T00:00:00"/>
    <d v="2026-06-04T00:00:00"/>
    <s v="Release 12"/>
    <e v="#VALUE!"/>
    <x v="1"/>
  </r>
  <r>
    <n v="90"/>
    <x v="12"/>
    <s v="Complete ASP"/>
    <s v="Yes"/>
    <n v="0"/>
    <d v="2026-05-18T00:00:00"/>
    <s v="reports\assessmentReport.aspx.cs"/>
    <s v="Sprint 2.5"/>
    <s v="Pod 3"/>
    <s v="Pod 3_Member3"/>
    <d v="2026-05-18T00:00:00"/>
    <n v="3"/>
    <n v="0"/>
    <n v="10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m/>
    <d v="2026-06-03T00:00:00"/>
    <n v="2"/>
    <d v="2026-06-05T00:00:00"/>
    <n v="3"/>
    <d v="2026-06-10T00:00:00"/>
    <d v="2026-06-10T00:00:00"/>
    <d v="2026-06-11T00:00:00"/>
    <d v="2026-06-11T00:00:00"/>
    <m/>
    <d v="2026-06-11T00:00:00"/>
    <d v="2026-06-11T00:00:00"/>
    <d v="2026-06-11T00:00:00"/>
    <d v="2026-06-12T00:00:00"/>
    <m/>
    <d v="2026-06-12T00:00:00"/>
    <n v="0"/>
    <d v="2026-06-12T00:00:00"/>
    <n v="0"/>
    <d v="2026-06-12T00:00:00"/>
    <d v="2026-06-18T00:00:00"/>
    <s v="Release 13"/>
    <e v="#VALUE!"/>
    <x v="2"/>
  </r>
  <r>
    <n v="91"/>
    <x v="12"/>
    <s v="Complete ASP"/>
    <s v="Yes"/>
    <n v="0"/>
    <d v="2026-05-18T00:00:00"/>
    <s v="reports\ceUniversitySectionReport.aspx.cs"/>
    <s v="Sprint 2.5"/>
    <s v="Pod 3"/>
    <s v="Pod 3_Member1"/>
    <d v="2026-05-18T00:00:00"/>
    <n v="3"/>
    <n v="0"/>
    <n v="11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n v="3"/>
    <d v="2026-06-08T00:00:00"/>
    <n v="2"/>
    <d v="2026-06-10T00:00:00"/>
    <n v="3"/>
    <d v="2026-06-15T00:00:00"/>
    <d v="2026-06-15T00:00:00"/>
    <d v="2026-06-16T00:00:00"/>
    <d v="2026-06-16T00:00:00"/>
    <n v="1"/>
    <d v="2026-06-17T00:00:00"/>
    <d v="2026-06-17T00:00:00"/>
    <d v="2026-06-17T00:00:00"/>
    <d v="2026-06-18T00:00:00"/>
    <n v="3"/>
    <d v="2026-06-23T00:00:00"/>
    <n v="0"/>
    <d v="2026-06-23T00:00:00"/>
    <n v="0"/>
    <d v="2026-06-23T00:00:00"/>
    <d v="2026-07-02T00:00:00"/>
    <s v="Release 14"/>
    <e v="#VALUE!"/>
    <x v="3"/>
  </r>
  <r>
    <n v="92"/>
    <x v="12"/>
    <s v="Complete ASP"/>
    <s v="Yes"/>
    <n v="0"/>
    <d v="2026-06-26T00:00:00"/>
    <s v="reports\sectionActivityReport.aspx.cs"/>
    <s v="Sprint 2.5"/>
    <s v="Pod 2"/>
    <s v="Pod 2_Member1"/>
    <d v="2026-06-26T00:00:00"/>
    <n v="3"/>
    <n v="0"/>
    <n v="1"/>
    <d v="2026-07-01T00:00:00"/>
    <d v="2026-07-01T00:00:00"/>
    <d v="2026-07-01T00:00:00"/>
    <m/>
    <m/>
    <n v="3"/>
    <d v="2026-07-06T00:00:00"/>
    <n v="1.5"/>
    <d v="2026-07-08T00:00:00"/>
    <d v="2026-07-08T00:00:00"/>
    <n v="3"/>
    <d v="2026-07-13T00:00:00"/>
    <d v="2026-07-13T00:00:00"/>
    <d v="2026-07-13T00:00:00"/>
    <d v="2026-07-14T00:00:00"/>
    <d v="2026-07-14T00:00:00"/>
    <m/>
    <d v="2026-07-14T00:00:00"/>
    <n v="2"/>
    <d v="2026-07-16T00:00:00"/>
    <n v="3"/>
    <d v="2026-07-21T00:00:00"/>
    <d v="2026-07-21T00:00:00"/>
    <d v="2026-07-22T00:00:00"/>
    <d v="2026-07-22T00:00:00"/>
    <m/>
    <d v="2026-07-22T00:00:00"/>
    <d v="2026-07-22T00:00:00"/>
    <d v="2026-07-22T00:00:00"/>
    <d v="2026-07-23T00:00:00"/>
    <m/>
    <d v="2026-07-23T00:00:00"/>
    <n v="0"/>
    <d v="2026-07-23T00:00:00"/>
    <n v="0"/>
    <d v="2026-07-23T00:00:00"/>
    <d v="2026-07-30T00:00:00"/>
    <s v="Release 16"/>
    <e v="#VALUE!"/>
    <x v="5"/>
  </r>
  <r>
    <n v="93"/>
    <x v="14"/>
    <s v="Complete ASP"/>
    <s v="Yes"/>
    <n v="0"/>
    <d v="2026-06-18T00:00:00"/>
    <s v="log\categories.aspx"/>
    <s v="Sprint 2.5"/>
    <s v="Pod 2"/>
    <s v="Pod 2_Member2"/>
    <d v="2026-06-18T00:00:00"/>
    <n v="3"/>
    <n v="0"/>
    <n v="2"/>
    <d v="2026-06-22T00:00:00"/>
    <d v="2026-06-22T00:00:00"/>
    <d v="2026-06-22T00:00:00"/>
    <m/>
    <m/>
    <n v="3"/>
    <d v="2026-06-25T00:00:00"/>
    <n v="1.5"/>
    <d v="2026-06-29T00:00:00"/>
    <d v="2026-06-29T00:00:00"/>
    <n v="3"/>
    <d v="2026-07-02T00:00:00"/>
    <d v="2026-07-02T00:00:00"/>
    <d v="2026-07-02T00:00:00"/>
    <d v="2026-07-03T00:00:00"/>
    <d v="2026-07-03T00:00:00"/>
    <m/>
    <d v="2026-07-03T00:00:00"/>
    <n v="2"/>
    <d v="2026-07-08T00:00:00"/>
    <n v="3"/>
    <d v="2026-07-13T00:00:00"/>
    <d v="2026-07-13T00:00:00"/>
    <d v="2026-07-14T00:00:00"/>
    <d v="2026-07-14T00:00:00"/>
    <m/>
    <d v="2026-07-14T00:00:00"/>
    <d v="2026-07-14T00:00:00"/>
    <d v="2026-07-14T00:00:00"/>
    <d v="2026-07-15T00:00:00"/>
    <m/>
    <d v="2026-07-15T00:00:00"/>
    <n v="0"/>
    <d v="2026-07-15T00:00:00"/>
    <n v="0"/>
    <d v="2026-07-15T00:00:00"/>
    <d v="2026-07-16T00:00:00"/>
    <s v="Release 15"/>
    <e v="#VALUE!"/>
    <x v="4"/>
  </r>
  <r>
    <n v="94"/>
    <x v="14"/>
    <s v="Complete ASP"/>
    <s v="Yes"/>
    <n v="0"/>
    <d v="2026-06-18T00:00:00"/>
    <s v="log\contactTypes.aspx"/>
    <s v="Sprint 2.5"/>
    <s v="Pod 2"/>
    <s v="Pod 2_Member3"/>
    <d v="2026-06-18T00:00:00"/>
    <n v="3"/>
    <n v="0"/>
    <n v="3"/>
    <d v="2026-06-22T00:00:00"/>
    <d v="2026-06-22T00:00:00"/>
    <d v="2026-06-22T00:00:00"/>
    <m/>
    <m/>
    <n v="3"/>
    <d v="2026-06-25T00:00:00"/>
    <n v="1.5"/>
    <d v="2026-06-29T00:00:00"/>
    <d v="2026-06-29T00:00:00"/>
    <n v="3"/>
    <d v="2026-07-02T00:00:00"/>
    <d v="2026-07-02T00:00:00"/>
    <d v="2026-07-02T00:00:00"/>
    <d v="2026-07-03T00:00:00"/>
    <d v="2026-07-03T00:00:00"/>
    <m/>
    <d v="2026-07-03T00:00:00"/>
    <n v="2"/>
    <d v="2026-07-08T00:00:00"/>
    <n v="3"/>
    <d v="2026-07-13T00:00:00"/>
    <d v="2026-07-13T00:00:00"/>
    <d v="2026-07-14T00:00:00"/>
    <d v="2026-07-14T00:00:00"/>
    <m/>
    <d v="2026-07-14T00:00:00"/>
    <d v="2026-07-14T00:00:00"/>
    <d v="2026-07-14T00:00:00"/>
    <d v="2026-07-15T00:00:00"/>
    <m/>
    <d v="2026-07-15T00:00:00"/>
    <n v="0"/>
    <d v="2026-07-15T00:00:00"/>
    <n v="0"/>
    <d v="2026-07-15T00:00:00"/>
    <d v="2026-07-16T00:00:00"/>
    <s v="Release 15"/>
    <e v="#VALUE!"/>
    <x v="4"/>
  </r>
  <r>
    <n v="95"/>
    <x v="14"/>
    <s v="Complete ASP"/>
    <s v="Yes"/>
    <n v="0"/>
    <d v="2026-07-02T00:00:00"/>
    <s v="log\logEntry.aspx"/>
    <s v="Sprint 2.5"/>
    <s v="Pod 2"/>
    <s v="Pod 2_Member1"/>
    <d v="2026-07-02T00:00:00"/>
    <n v="3"/>
    <n v="0"/>
    <n v="4"/>
    <d v="2026-07-06T00:00:00"/>
    <d v="2026-07-06T00:00:00"/>
    <d v="2026-07-06T00:00:00"/>
    <m/>
    <m/>
    <n v="3"/>
    <d v="2026-07-10T00:00:00"/>
    <n v="3"/>
    <d v="2026-07-15T00:00:00"/>
    <d v="2026-07-15T00:00:00"/>
    <n v="3"/>
    <d v="2026-07-20T00:00:00"/>
    <d v="2026-07-20T00:00:00"/>
    <d v="2026-07-20T00:00:00"/>
    <d v="2026-07-21T00:00:00"/>
    <d v="2026-07-21T00:00:00"/>
    <m/>
    <d v="2026-07-21T00:00:00"/>
    <n v="2"/>
    <d v="2026-07-23T00:00:00"/>
    <n v="3"/>
    <d v="2026-07-28T00:00:00"/>
    <d v="2026-07-28T00:00:00"/>
    <d v="2026-07-29T00:00:00"/>
    <d v="2026-07-29T00:00:00"/>
    <n v="2"/>
    <d v="2026-07-31T00:00:00"/>
    <d v="2026-07-31T00:00:00"/>
    <d v="2026-07-31T00:00:00"/>
    <d v="2026-08-03T00:00:00"/>
    <m/>
    <d v="2026-08-03T00:00:00"/>
    <n v="0"/>
    <d v="2026-08-03T00:00:00"/>
    <n v="0"/>
    <d v="2026-08-03T00:00:00"/>
    <d v="2026-08-13T00:00:00"/>
    <s v="Release 17"/>
    <e v="#VALUE!"/>
    <x v="6"/>
  </r>
  <r>
    <n v="96"/>
    <x v="14"/>
    <s v="Complete ASP"/>
    <s v="Yes"/>
    <n v="0"/>
    <d v="2026-06-23T00:00:00"/>
    <s v="log\logEntrySystems.aspx"/>
    <s v="Sprint 2.5"/>
    <s v="Pod 2"/>
    <s v="Pod 2_Member2"/>
    <d v="2026-06-23T00:00:00"/>
    <n v="3"/>
    <n v="0"/>
    <n v="5"/>
    <d v="2026-06-25T00:00:00"/>
    <d v="2026-06-25T00:00:00"/>
    <d v="2026-06-25T00:00:00"/>
    <m/>
    <m/>
    <n v="3"/>
    <d v="2026-07-01T00:00:00"/>
    <n v="3"/>
    <d v="2026-07-06T00:00:00"/>
    <d v="2026-07-06T00:00:00"/>
    <n v="3"/>
    <d v="2026-07-10T00:00:00"/>
    <d v="2026-07-10T00:00:00"/>
    <d v="2026-07-10T00:00:00"/>
    <d v="2026-07-13T00:00:00"/>
    <d v="2026-07-13T00:00:00"/>
    <m/>
    <d v="2026-07-13T00:00:00"/>
    <n v="2"/>
    <d v="2026-07-15T00:00:00"/>
    <n v="3"/>
    <d v="2026-07-20T00:00:00"/>
    <d v="2026-07-20T00:00:00"/>
    <d v="2026-07-21T00:00:00"/>
    <d v="2026-07-21T00:00:00"/>
    <m/>
    <d v="2026-07-21T00:00:00"/>
    <d v="2026-07-21T00:00:00"/>
    <d v="2026-07-21T00:00:00"/>
    <d v="2026-07-22T00:00:00"/>
    <m/>
    <d v="2026-07-22T00:00:00"/>
    <n v="0"/>
    <d v="2026-07-22T00:00:00"/>
    <n v="0"/>
    <d v="2026-07-22T00:00:00"/>
    <d v="2026-07-30T00:00:00"/>
    <s v="Release 16"/>
    <e v="#VALUE!"/>
    <x v="5"/>
  </r>
  <r>
    <n v="97"/>
    <x v="14"/>
    <s v="Complete ASP"/>
    <s v="Yes"/>
    <n v="0"/>
    <d v="2026-06-23T00:00:00"/>
    <s v="log\myLogSettings.aspx"/>
    <s v="Sprint 2.5"/>
    <s v="Pod 2"/>
    <s v="Pod 2_Member3"/>
    <d v="2026-06-23T00:00:00"/>
    <n v="3"/>
    <n v="0"/>
    <n v="6"/>
    <d v="2026-06-25T00:00:00"/>
    <d v="2026-06-25T00:00:00"/>
    <d v="2026-06-25T00:00:00"/>
    <m/>
    <m/>
    <n v="3"/>
    <d v="2026-07-01T00:00:00"/>
    <n v="1.5"/>
    <d v="2026-07-02T00:00:00"/>
    <d v="2026-07-02T00:00:00"/>
    <n v="3"/>
    <d v="2026-07-08T00:00:00"/>
    <d v="2026-07-08T00:00:00"/>
    <d v="2026-07-08T00:00:00"/>
    <d v="2026-07-09T00:00:00"/>
    <d v="2026-07-09T00:00:00"/>
    <m/>
    <d v="2026-07-09T00:00:00"/>
    <n v="2"/>
    <d v="2026-07-13T00:00:00"/>
    <n v="3"/>
    <d v="2026-07-16T00:00:00"/>
    <d v="2026-07-16T00:00:00"/>
    <d v="2026-07-17T00:00:00"/>
    <d v="2026-07-17T00:00:00"/>
    <m/>
    <d v="2026-07-17T00:00:00"/>
    <d v="2026-07-17T00:00:00"/>
    <d v="2026-07-17T00:00:00"/>
    <d v="2026-07-20T00:00:00"/>
    <m/>
    <d v="2026-07-20T00:00:00"/>
    <n v="0"/>
    <d v="2026-07-20T00:00:00"/>
    <n v="0"/>
    <d v="2026-07-20T00:00:00"/>
    <d v="2026-07-30T00:00:00"/>
    <s v="Release 16"/>
    <e v="#VALUE!"/>
    <x v="5"/>
  </r>
  <r>
    <n v="98"/>
    <x v="14"/>
    <s v="Complete ASP"/>
    <s v="Yes"/>
    <n v="0"/>
    <d v="2026-06-01T00:00:00"/>
    <s v="log\systemProperties.aspx"/>
    <s v="Sprint 2.5"/>
    <s v="Pod 1"/>
    <s v="Pod 1_Member1"/>
    <d v="2026-06-01T00:00:00"/>
    <n v="3"/>
    <n v="0"/>
    <n v="7"/>
    <d v="2026-06-04T00:00:00"/>
    <d v="2026-06-04T00:00:00"/>
    <d v="2026-06-04T00:00:00"/>
    <m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m/>
    <d v="2026-06-16T00:00:00"/>
    <n v="2"/>
    <d v="2026-06-18T00:00:00"/>
    <n v="3"/>
    <d v="2026-06-23T00:00:00"/>
    <d v="2026-06-23T00:00:00"/>
    <d v="2026-06-24T00:00:00"/>
    <d v="2026-06-24T00:00:00"/>
    <m/>
    <d v="2026-06-24T00:00:00"/>
    <d v="2026-06-24T00:00:00"/>
    <d v="2026-06-24T00:00:00"/>
    <d v="2026-06-25T00:00:00"/>
    <m/>
    <d v="2026-06-25T00:00:00"/>
    <n v="0"/>
    <d v="2026-06-25T00:00:00"/>
    <n v="0"/>
    <d v="2026-06-25T00:00:00"/>
    <d v="2026-07-02T00:00:00"/>
    <s v="Release 14"/>
    <e v="#VALUE!"/>
    <x v="3"/>
  </r>
  <r>
    <n v="99"/>
    <x v="12"/>
    <s v="Complete ASP"/>
    <s v="Yes"/>
    <n v="0"/>
    <d v="2026-05-21T00:00:00"/>
    <s v="reports\courseLessonObjective.aspx.cs"/>
    <s v="Sprint 2.5"/>
    <s v="Pod 1"/>
    <s v="Pod 1_Member2"/>
    <d v="2026-05-21T00:00:00"/>
    <n v="3"/>
    <n v="0"/>
    <n v="8"/>
    <d v="2026-05-25T00:00:00"/>
    <d v="2026-05-25T00:00:00"/>
    <d v="2026-05-25T00:00:00"/>
    <m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m/>
    <d v="2026-06-08T00:00:00"/>
    <n v="2"/>
    <d v="2026-06-10T00:00:00"/>
    <n v="3"/>
    <d v="2026-06-15T00:00:00"/>
    <d v="2026-06-15T00:00:00"/>
    <d v="2026-06-16T00:00:00"/>
    <d v="2026-06-16T00:00:00"/>
    <m/>
    <d v="2026-06-16T00:00:00"/>
    <d v="2026-06-16T00:00:00"/>
    <d v="2026-06-16T00:00:00"/>
    <d v="2026-06-17T00:00:00"/>
    <m/>
    <d v="2026-06-17T00:00:00"/>
    <n v="0"/>
    <d v="2026-06-17T00:00:00"/>
    <n v="0"/>
    <d v="2026-06-17T00:00:00"/>
    <d v="2026-06-18T00:00:00"/>
    <s v="Release 13"/>
    <e v="#VALUE!"/>
    <x v="2"/>
  </r>
  <r>
    <n v="100"/>
    <x v="12"/>
    <s v="Complete ASP"/>
    <s v="Yes"/>
    <n v="0"/>
    <d v="2026-05-13T00:00:00"/>
    <s v="reports\institutionalStudentPerformanceExport.aspx.cs"/>
    <s v="Sprint 2.5"/>
    <s v="Pod 1"/>
    <s v="Pod 1_Member3"/>
    <d v="2026-05-13T00:00:00"/>
    <n v="3"/>
    <n v="0"/>
    <n v="9"/>
    <d v="2026-05-15T00:00:00"/>
    <d v="2026-05-15T00:00:00"/>
    <d v="2026-05-15T00:00:00"/>
    <m/>
    <m/>
    <n v="3"/>
    <d v="2026-05-20T00:00:00"/>
    <n v="1.5"/>
    <d v="2026-05-21T00:00:00"/>
    <d v="2026-05-21T00:00:00"/>
    <n v="3"/>
    <d v="2026-05-26T00:00:00"/>
    <d v="2026-05-26T00:00:00"/>
    <d v="2026-05-26T00:00:00"/>
    <d v="2026-05-27T00:00:00"/>
    <d v="2026-05-27T00:00:00"/>
    <m/>
    <d v="2026-05-27T00:00:00"/>
    <n v="2"/>
    <d v="2026-06-01T00:00:00"/>
    <n v="3"/>
    <d v="2026-06-05T00:00:00"/>
    <d v="2026-06-05T00:00:00"/>
    <d v="2026-06-08T00:00:00"/>
    <d v="2026-06-08T00:00:00"/>
    <m/>
    <d v="2026-06-08T00:00:00"/>
    <d v="2026-06-08T00:00:00"/>
    <d v="2026-06-08T00:00:00"/>
    <d v="2026-06-09T00:00:00"/>
    <m/>
    <d v="2026-06-09T00:00:00"/>
    <n v="0"/>
    <d v="2026-06-09T00:00:00"/>
    <n v="0"/>
    <d v="2026-06-09T00:00:00"/>
    <d v="2026-06-18T00:00:00"/>
    <s v="Release 13"/>
    <e v="#VALUE!"/>
    <x v="2"/>
  </r>
  <r>
    <n v="101"/>
    <x v="12"/>
    <s v="Complete ASP"/>
    <s v="Yes"/>
    <n v="0"/>
    <d v="2026-05-21T00:00:00"/>
    <s v="reports\issueAwareDailyTime.aspx.cs"/>
    <s v="Sprint 2.5"/>
    <s v="Pod 3"/>
    <s v="Pod 3_Member1"/>
    <d v="2026-05-21T00:00:00"/>
    <n v="3"/>
    <n v="0"/>
    <n v="10"/>
    <d v="2026-05-25T00:00:00"/>
    <d v="2026-05-25T00:00:00"/>
    <d v="2026-05-25T00:00:00"/>
    <m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n v="3"/>
    <d v="2026-06-11T00:00:00"/>
    <n v="2"/>
    <d v="2026-06-15T00:00:00"/>
    <n v="3"/>
    <d v="2026-06-18T00:00:00"/>
    <d v="2026-06-18T00:00:00"/>
    <d v="2026-06-19T00:00:00"/>
    <d v="2026-06-19T00:00:00"/>
    <n v="1"/>
    <d v="2026-06-22T00:00:00"/>
    <d v="2026-06-22T00:00:00"/>
    <d v="2026-06-22T00:00:00"/>
    <d v="2026-06-23T00:00:00"/>
    <n v="3"/>
    <d v="2026-06-29T00:00:00"/>
    <n v="0"/>
    <d v="2026-06-29T00:00:00"/>
    <n v="0"/>
    <d v="2026-06-29T00:00:00"/>
    <d v="2026-07-02T00:00:00"/>
    <s v="Release 14"/>
    <e v="#VALUE!"/>
    <x v="3"/>
  </r>
  <r>
    <n v="102"/>
    <x v="15"/>
    <s v="React/ASP"/>
    <s v="Yes"/>
    <n v="0"/>
    <d v="2026-06-01T00:00:00"/>
    <s v="orderAware\default.aspx.cs"/>
    <s v="Sprint 2.6"/>
    <s v="Pod 3"/>
    <s v="Pod 3_Member2"/>
    <d v="2026-06-01T00:00:00"/>
    <n v="3"/>
    <n v="0"/>
    <n v="1"/>
    <d v="2026-06-04T00:00:00"/>
    <d v="2026-06-04T00:00:00"/>
    <d v="2026-06-04T00:00:00"/>
    <m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m/>
    <d v="2026-06-16T00:00:00"/>
    <n v="2"/>
    <d v="2026-06-18T00:00:00"/>
    <n v="3"/>
    <d v="2026-06-23T00:00:00"/>
    <d v="2026-06-23T00:00:00"/>
    <d v="2026-06-24T00:00:00"/>
    <d v="2026-06-24T00:00:00"/>
    <m/>
    <d v="2026-06-24T00:00:00"/>
    <d v="2026-06-24T00:00:00"/>
    <d v="2026-06-24T00:00:00"/>
    <d v="2026-06-25T00:00:00"/>
    <m/>
    <d v="2026-06-25T00:00:00"/>
    <n v="0"/>
    <d v="2026-06-25T00:00:00"/>
    <n v="0"/>
    <d v="2026-06-25T00:00:00"/>
    <d v="2026-07-02T00:00:00"/>
    <s v="Release 14"/>
    <e v="#VALUE!"/>
    <x v="3"/>
  </r>
  <r>
    <n v="102"/>
    <x v="15"/>
    <s v="React/ASP"/>
    <s v="Yes"/>
    <n v="0"/>
    <d v="2026-06-01T00:00:00"/>
    <s v="orderAware\automatedOrders.aspx"/>
    <s v="Sprint 2.6"/>
    <s v="Pod UI"/>
    <s v="Pod UI_UI-Member1"/>
    <d v="2026-06-01T00:00:00"/>
    <n v="5"/>
    <n v="0"/>
    <n v="1"/>
    <d v="2026-06-08T00:00:00"/>
    <d v="2026-06-08T00:00:00"/>
    <d v="2026-06-08T00:00:00"/>
    <m/>
    <m/>
    <n v="3"/>
    <d v="2026-06-11T00:00:00"/>
    <n v="1.5"/>
    <d v="2026-06-12T00:00:00"/>
    <d v="2026-06-12T00:00:00"/>
    <n v="3"/>
    <d v="2026-06-17T00:00:00"/>
    <d v="2026-06-17T00:00:00"/>
    <d v="2026-06-17T00:00:00"/>
    <d v="2026-06-18T00:00:00"/>
    <d v="2026-06-18T00:00:00"/>
    <m/>
    <d v="2026-06-18T00:00:00"/>
    <n v="2"/>
    <d v="2026-06-22T00:00:00"/>
    <n v="3"/>
    <d v="2026-06-25T00:00:00"/>
    <d v="2026-06-25T00:00:00"/>
    <d v="2026-06-29T00:00:00"/>
    <d v="2026-06-29T00:00:00"/>
    <m/>
    <d v="2026-06-29T00:00:00"/>
    <d v="2026-06-29T00:00:00"/>
    <d v="2026-06-29T00:00:00"/>
    <d v="2026-06-30T00:00:00"/>
    <m/>
    <d v="2026-06-30T00:00:00"/>
    <n v="0"/>
    <d v="2026-06-30T00:00:00"/>
    <n v="0"/>
    <d v="2026-06-30T00:00:00"/>
    <d v="2026-07-02T00:00:00"/>
    <s v="Release 14"/>
    <e v="#VALUE!"/>
    <x v="3"/>
  </r>
  <r>
    <n v="103"/>
    <x v="15"/>
    <s v="React/ASP"/>
    <s v="Yes"/>
    <n v="0"/>
    <d v="2026-06-05T00:00:00"/>
    <s v="orderAware\automatedOrdersConfig.aspx.cs"/>
    <s v="Sprint 2.6"/>
    <s v="Pod 3"/>
    <s v="Pod 3_Member3"/>
    <d v="2026-06-05T00:00:00"/>
    <n v="3"/>
    <n v="0"/>
    <n v="2"/>
    <d v="2026-06-09T00:00:00"/>
    <d v="2026-06-09T00:00:00"/>
    <d v="2026-06-09T00:00:00"/>
    <m/>
    <m/>
    <n v="3"/>
    <d v="2026-06-12T00:00:00"/>
    <n v="1.5"/>
    <d v="2026-06-15T00:00:00"/>
    <d v="2026-06-15T00:00:00"/>
    <n v="3"/>
    <d v="2026-06-18T00:00:00"/>
    <d v="2026-06-18T00:00:00"/>
    <d v="2026-06-18T00:00:00"/>
    <d v="2026-06-19T00:00:00"/>
    <d v="2026-06-19T00:00:00"/>
    <m/>
    <d v="2026-06-19T00:00:00"/>
    <n v="2"/>
    <d v="2026-06-23T00:00:00"/>
    <n v="3"/>
    <d v="2026-06-29T00:00:00"/>
    <d v="2026-06-29T00:00:00"/>
    <d v="2026-06-30T00:00:00"/>
    <d v="2026-06-30T00:00:00"/>
    <m/>
    <d v="2026-06-30T00:00:00"/>
    <d v="2026-06-30T00:00:00"/>
    <d v="2026-06-30T00:00:00"/>
    <d v="2026-07-01T00:00:00"/>
    <m/>
    <d v="2026-07-01T00:00:00"/>
    <n v="0"/>
    <d v="2026-07-01T00:00:00"/>
    <n v="0"/>
    <d v="2026-07-01T00:00:00"/>
    <d v="2026-07-02T00:00:00"/>
    <s v="Release 14"/>
    <e v="#VALUE!"/>
    <x v="3"/>
  </r>
  <r>
    <n v="102"/>
    <x v="15"/>
    <s v="React/ASP"/>
    <s v="Yes"/>
    <n v="0"/>
    <d v="2026-06-01T00:00:00"/>
    <s v="orderAware\importShippingInformation.aspx.cs"/>
    <s v="Sprint 2.6"/>
    <s v="Pod UI"/>
    <s v="Pod UI_UI-Member2"/>
    <d v="2026-06-01T00:00:00"/>
    <n v="5"/>
    <n v="0"/>
    <n v="1"/>
    <d v="2026-06-08T00:00:00"/>
    <d v="2026-06-08T00:00:00"/>
    <d v="2026-06-08T00:00:00"/>
    <m/>
    <m/>
    <n v="3"/>
    <d v="2026-06-11T00:00:00"/>
    <n v="1.5"/>
    <d v="2026-06-12T00:00:00"/>
    <d v="2026-06-12T00:00:00"/>
    <n v="3"/>
    <d v="2026-06-17T00:00:00"/>
    <d v="2026-06-17T00:00:00"/>
    <d v="2026-06-17T00:00:00"/>
    <d v="2026-06-18T00:00:00"/>
    <d v="2026-06-18T00:00:00"/>
    <m/>
    <d v="2026-06-18T00:00:00"/>
    <n v="2"/>
    <d v="2026-06-22T00:00:00"/>
    <n v="3"/>
    <d v="2026-06-25T00:00:00"/>
    <d v="2026-06-25T00:00:00"/>
    <d v="2026-06-29T00:00:00"/>
    <d v="2026-06-29T00:00:00"/>
    <m/>
    <d v="2026-06-29T00:00:00"/>
    <d v="2026-06-29T00:00:00"/>
    <d v="2026-06-29T00:00:00"/>
    <d v="2026-06-30T00:00:00"/>
    <m/>
    <d v="2026-06-30T00:00:00"/>
    <n v="0"/>
    <d v="2026-06-30T00:00:00"/>
    <n v="0"/>
    <d v="2026-06-30T00:00:00"/>
    <d v="2026-07-02T00:00:00"/>
    <s v="Release 14"/>
    <e v="#VALUE!"/>
    <x v="3"/>
  </r>
  <r>
    <n v="104"/>
    <x v="15"/>
    <s v="React/ASP"/>
    <s v="Yes"/>
    <n v="0"/>
    <d v="2026-06-10T00:00:00"/>
    <s v="orderAware\orderexports.aspx"/>
    <s v="Sprint 2.6"/>
    <s v="Pod 3"/>
    <s v="Pod 3_Member1"/>
    <d v="2026-06-10T00:00:00"/>
    <n v="3"/>
    <n v="0"/>
    <n v="3"/>
    <d v="2026-06-12T00:00:00"/>
    <d v="2026-06-12T00:00:00"/>
    <d v="2026-06-12T00:00:00"/>
    <m/>
    <m/>
    <n v="3"/>
    <d v="2026-06-17T00:00:00"/>
    <n v="1.5"/>
    <d v="2026-06-18T00:00:00"/>
    <d v="2026-06-18T00:00:00"/>
    <n v="3"/>
    <d v="2026-06-23T00:00:00"/>
    <d v="2026-06-23T00:00:00"/>
    <d v="2026-06-23T00:00:00"/>
    <d v="2026-06-24T00:00:00"/>
    <d v="2026-06-24T00:00:00"/>
    <m/>
    <d v="2026-06-24T00:00:00"/>
    <n v="2"/>
    <d v="2026-06-29T00:00:00"/>
    <n v="3"/>
    <d v="2026-07-02T00:00:00"/>
    <d v="2026-07-02T00:00:00"/>
    <d v="2026-07-03T00:00:00"/>
    <d v="2026-07-03T00:00:00"/>
    <m/>
    <d v="2026-07-03T00:00:00"/>
    <d v="2026-07-03T00:00:00"/>
    <d v="2026-07-03T00:00:00"/>
    <d v="2026-07-06T00:00:00"/>
    <m/>
    <d v="2026-07-06T00:00:00"/>
    <n v="0"/>
    <d v="2026-07-06T00:00:00"/>
    <n v="0"/>
    <d v="2026-07-06T00:00:00"/>
    <d v="2026-07-16T00:00:00"/>
    <s v="Release 15"/>
    <e v="#VALUE!"/>
    <x v="4"/>
  </r>
  <r>
    <n v="102"/>
    <x v="15"/>
    <s v="React/ASP"/>
    <s v="Yes"/>
    <n v="0"/>
    <d v="2026-06-01T00:00:00"/>
    <s v="orderAware\shipmentInformation.aspx.cs"/>
    <s v="Sprint 2.6"/>
    <s v="Pod UI"/>
    <s v="Pod UI_UI-Member3"/>
    <d v="2026-06-01T00:00:00"/>
    <n v="5"/>
    <n v="0"/>
    <n v="1"/>
    <d v="2026-06-08T00:00:00"/>
    <d v="2026-06-08T00:00:00"/>
    <d v="2026-06-08T00:00:00"/>
    <m/>
    <m/>
    <n v="3"/>
    <d v="2026-06-11T00:00:00"/>
    <n v="1.5"/>
    <d v="2026-06-12T00:00:00"/>
    <d v="2026-06-12T00:00:00"/>
    <n v="3"/>
    <d v="2026-06-17T00:00:00"/>
    <d v="2026-06-17T00:00:00"/>
    <d v="2026-06-17T00:00:00"/>
    <d v="2026-06-18T00:00:00"/>
    <d v="2026-06-18T00:00:00"/>
    <m/>
    <d v="2026-06-18T00:00:00"/>
    <n v="2"/>
    <d v="2026-06-22T00:00:00"/>
    <n v="3"/>
    <d v="2026-06-25T00:00:00"/>
    <d v="2026-06-25T00:00:00"/>
    <d v="2026-06-29T00:00:00"/>
    <d v="2026-06-29T00:00:00"/>
    <m/>
    <d v="2026-06-29T00:00:00"/>
    <d v="2026-06-29T00:00:00"/>
    <d v="2026-06-29T00:00:00"/>
    <d v="2026-06-30T00:00:00"/>
    <m/>
    <d v="2026-06-30T00:00:00"/>
    <n v="0"/>
    <d v="2026-06-30T00:00:00"/>
    <n v="0"/>
    <d v="2026-06-30T00:00:00"/>
    <d v="2026-07-02T00:00:00"/>
    <s v="Release 14"/>
    <e v="#VALUE!"/>
    <x v="3"/>
  </r>
  <r>
    <n v="105"/>
    <x v="15"/>
    <s v="React/ASP"/>
    <s v="Yes"/>
    <n v="0"/>
    <d v="2026-06-05T00:00:00"/>
    <s v="orderAware\userSelector.aspx"/>
    <s v="Sprint 2.6"/>
    <s v="Pod 3"/>
    <s v="Pod 3_Member2"/>
    <d v="2026-06-05T00:00:00"/>
    <n v="3"/>
    <n v="0"/>
    <n v="4"/>
    <d v="2026-06-09T00:00:00"/>
    <d v="2026-06-09T00:00:00"/>
    <d v="2026-06-09T00:00:00"/>
    <m/>
    <m/>
    <n v="3"/>
    <d v="2026-06-12T00:00:00"/>
    <n v="1.5"/>
    <d v="2026-06-15T00:00:00"/>
    <d v="2026-06-15T00:00:00"/>
    <n v="3"/>
    <d v="2026-06-18T00:00:00"/>
    <d v="2026-06-18T00:00:00"/>
    <d v="2026-06-18T00:00:00"/>
    <d v="2026-06-19T00:00:00"/>
    <d v="2026-06-19T00:00:00"/>
    <n v="3"/>
    <d v="2026-06-24T00:00:00"/>
    <n v="2"/>
    <d v="2026-06-29T00:00:00"/>
    <n v="3"/>
    <d v="2026-07-02T00:00:00"/>
    <d v="2026-07-02T00:00:00"/>
    <d v="2026-07-03T00:00:00"/>
    <d v="2026-07-03T00:00:00"/>
    <n v="1"/>
    <d v="2026-07-06T00:00:00"/>
    <d v="2026-07-06T00:00:00"/>
    <d v="2026-07-06T00:00:00"/>
    <d v="2026-07-08T00:00:00"/>
    <n v="3"/>
    <d v="2026-07-13T00:00:00"/>
    <n v="0"/>
    <d v="2026-07-13T00:00:00"/>
    <n v="0"/>
    <d v="2026-07-13T00:00:00"/>
    <d v="2026-07-16T00:00:00"/>
    <s v="Release 15"/>
    <e v="#VALUE!"/>
    <x v="4"/>
  </r>
  <r>
    <n v="102"/>
    <x v="15"/>
    <s v="React/ASP"/>
    <s v="Yes"/>
    <n v="0"/>
    <d v="2026-06-01T00:00:00"/>
    <s v="orderAware\weborder.aspx.cs"/>
    <s v="Sprint 2.6"/>
    <s v="Pod UI"/>
    <s v="Pod UI_UI-Member4"/>
    <d v="2026-06-01T00:00:00"/>
    <n v="5"/>
    <n v="0"/>
    <n v="1"/>
    <d v="2026-06-08T00:00:00"/>
    <d v="2026-06-08T00:00:00"/>
    <d v="2026-06-08T00:00:00"/>
    <m/>
    <m/>
    <n v="3"/>
    <d v="2026-06-11T00:00:00"/>
    <n v="1.5"/>
    <d v="2026-06-12T00:00:00"/>
    <d v="2026-06-12T00:00:00"/>
    <n v="3"/>
    <d v="2026-06-17T00:00:00"/>
    <d v="2026-06-17T00:00:00"/>
    <d v="2026-06-17T00:00:00"/>
    <d v="2026-06-18T00:00:00"/>
    <d v="2026-06-18T00:00:00"/>
    <m/>
    <d v="2026-06-18T00:00:00"/>
    <n v="2"/>
    <d v="2026-06-22T00:00:00"/>
    <n v="3"/>
    <d v="2026-06-25T00:00:00"/>
    <d v="2026-06-25T00:00:00"/>
    <d v="2026-06-29T00:00:00"/>
    <d v="2026-06-29T00:00:00"/>
    <m/>
    <d v="2026-06-29T00:00:00"/>
    <d v="2026-06-29T00:00:00"/>
    <d v="2026-06-29T00:00:00"/>
    <d v="2026-06-30T00:00:00"/>
    <m/>
    <d v="2026-06-30T00:00:00"/>
    <n v="0"/>
    <d v="2026-06-30T00:00:00"/>
    <n v="0"/>
    <d v="2026-06-30T00:00:00"/>
    <d v="2026-07-02T00:00:00"/>
    <s v="Release 14"/>
    <e v="#VALUE!"/>
    <x v="3"/>
  </r>
  <r>
    <n v="102"/>
    <x v="15"/>
    <s v="React/ASP"/>
    <s v="Yes"/>
    <n v="0"/>
    <d v="2026-06-08T00:00:00"/>
    <s v="orderAware\import\importShippingInformation.aspx.cs"/>
    <s v="Sprint 2.6"/>
    <s v="Pod UI"/>
    <s v="Pod UI_Integration"/>
    <d v="2026-06-08T00:00:00"/>
    <n v="5"/>
    <n v="0"/>
    <n v="1"/>
    <d v="2026-06-12T00:00:00"/>
    <d v="2026-06-12T00:00:00"/>
    <d v="2026-06-12T00:00:00"/>
    <m/>
    <m/>
    <n v="3"/>
    <d v="2026-06-17T00:00:00"/>
    <n v="1.5"/>
    <d v="2026-06-18T00:00:00"/>
    <d v="2026-06-18T00:00:00"/>
    <n v="3"/>
    <d v="2026-06-23T00:00:00"/>
    <d v="2026-06-23T00:00:00"/>
    <d v="2026-06-23T00:00:00"/>
    <d v="2026-06-24T00:00:00"/>
    <d v="2026-06-24T00:00:00"/>
    <m/>
    <d v="2026-06-24T00:00:00"/>
    <n v="2"/>
    <d v="2026-06-29T00:00:00"/>
    <n v="3"/>
    <d v="2026-07-02T00:00:00"/>
    <d v="2026-07-02T00:00:00"/>
    <d v="2026-07-03T00:00:00"/>
    <d v="2026-07-03T00:00:00"/>
    <m/>
    <d v="2026-07-03T00:00:00"/>
    <d v="2026-07-03T00:00:00"/>
    <d v="2026-07-03T00:00:00"/>
    <d v="2026-07-06T00:00:00"/>
    <m/>
    <d v="2026-07-06T00:00:00"/>
    <n v="0"/>
    <d v="2026-07-06T00:00:00"/>
    <n v="0"/>
    <d v="2026-07-06T00:00:00"/>
    <d v="2026-07-16T00:00:00"/>
    <s v="Release 15"/>
    <e v="#VALUE!"/>
    <x v="4"/>
  </r>
  <r>
    <n v="106"/>
    <x v="16"/>
    <s v="Complete ASP"/>
    <s v="No"/>
    <n v="2"/>
    <d v="2026-05-15T00:00:00"/>
    <s v="progressionPlan\academicRequirements.aspx.cs"/>
    <s v="Sprint 2.5"/>
    <s v="Pod 1"/>
    <s v="Pod 1_Member2"/>
    <d v="2026-05-19T00:00:00"/>
    <n v="3"/>
    <n v="0"/>
    <n v="1"/>
    <d v="2026-05-21T00:00:00"/>
    <d v="2026-05-21T00:00:00"/>
    <d v="2026-05-21T00:00:00"/>
    <m/>
    <m/>
    <n v="3"/>
    <d v="2026-05-26T00:00:00"/>
    <n v="1.5"/>
    <d v="2026-05-27T00:00:00"/>
    <d v="2026-05-27T00:00:00"/>
    <n v="3"/>
    <d v="2026-06-03T00:00:00"/>
    <d v="2026-06-03T00:00:00"/>
    <d v="2026-06-03T00:00:00"/>
    <d v="2026-06-04T00:00:00"/>
    <d v="2026-06-04T00:00:00"/>
    <m/>
    <d v="2026-06-04T00:00:00"/>
    <n v="2"/>
    <d v="2026-06-08T00:00:00"/>
    <n v="3"/>
    <d v="2026-06-11T00:00:00"/>
    <d v="2026-06-11T00:00:00"/>
    <d v="2026-06-12T00:00:00"/>
    <d v="2026-06-12T00:00:00"/>
    <m/>
    <d v="2026-06-12T00:00:00"/>
    <d v="2026-06-12T00:00:00"/>
    <d v="2026-06-12T00:00:00"/>
    <d v="2026-06-15T00:00:00"/>
    <m/>
    <d v="2026-06-15T00:00:00"/>
    <n v="0"/>
    <d v="2026-06-15T00:00:00"/>
    <n v="0"/>
    <d v="2026-06-15T00:00:00"/>
    <d v="2026-06-18T00:00:00"/>
    <s v="Release 13"/>
    <e v="#VALUE!"/>
    <x v="2"/>
  </r>
  <r>
    <n v="107"/>
    <x v="16"/>
    <s v="Complete ASP"/>
    <s v="No"/>
    <n v="2"/>
    <d v="2026-05-19T00:00:00"/>
    <s v="progressionPlan\academicRequirement.aspx.cs"/>
    <s v="Sprint 2.5"/>
    <s v="Pod 1"/>
    <s v="Pod 1_Member3"/>
    <d v="2026-05-21T00:00:00"/>
    <n v="3"/>
    <n v="0"/>
    <n v="2"/>
    <d v="2026-05-25T00:00:00"/>
    <d v="2026-05-25T00:00:00"/>
    <d v="2026-05-25T00:00:00"/>
    <m/>
    <m/>
    <n v="3"/>
    <d v="2026-05-29T00:00:00"/>
    <n v="1.5"/>
    <d v="2026-06-01T00:00:00"/>
    <d v="2026-06-01T00:00:00"/>
    <n v="3"/>
    <d v="2026-06-05T00:00:00"/>
    <d v="2026-06-05T00:00:00"/>
    <d v="2026-06-05T00:00:00"/>
    <d v="2026-06-08T00:00:00"/>
    <d v="2026-06-08T00:00:00"/>
    <m/>
    <d v="2026-06-08T00:00:00"/>
    <n v="2"/>
    <d v="2026-06-10T00:00:00"/>
    <n v="3"/>
    <d v="2026-06-15T00:00:00"/>
    <d v="2026-06-15T00:00:00"/>
    <d v="2026-06-16T00:00:00"/>
    <d v="2026-06-16T00:00:00"/>
    <m/>
    <d v="2026-06-16T00:00:00"/>
    <d v="2026-06-16T00:00:00"/>
    <d v="2026-06-16T00:00:00"/>
    <d v="2026-06-17T00:00:00"/>
    <m/>
    <d v="2026-06-17T00:00:00"/>
    <n v="0"/>
    <d v="2026-06-17T00:00:00"/>
    <n v="0"/>
    <d v="2026-06-17T00:00:00"/>
    <d v="2026-06-18T00:00:00"/>
    <s v="Release 13"/>
    <e v="#VALUE!"/>
    <x v="2"/>
  </r>
  <r>
    <n v="108"/>
    <x v="16"/>
    <s v="Complete ASP"/>
    <s v="No"/>
    <n v="2"/>
    <d v="2026-06-01T00:00:00"/>
    <s v="progressionPlan\completionRequirements.aspx.cs"/>
    <s v="Sprint 2.5"/>
    <s v="Pod 1"/>
    <s v="Pod 1_Member1"/>
    <d v="2026-06-03T00:00:00"/>
    <n v="3"/>
    <n v="0"/>
    <n v="3"/>
    <d v="2026-06-05T00:00:00"/>
    <d v="2026-06-05T00:00:00"/>
    <d v="2026-06-05T00:00:00"/>
    <m/>
    <m/>
    <n v="3"/>
    <d v="2026-06-10T00:00:00"/>
    <n v="1.5"/>
    <d v="2026-06-11T00:00:00"/>
    <d v="2026-06-11T00:00:00"/>
    <n v="3"/>
    <d v="2026-06-16T00:00:00"/>
    <d v="2026-06-16T00:00:00"/>
    <d v="2026-06-16T00:00:00"/>
    <d v="2026-06-17T00:00:00"/>
    <d v="2026-06-17T00:00:00"/>
    <m/>
    <d v="2026-06-17T00:00:00"/>
    <n v="2"/>
    <d v="2026-06-19T00:00:00"/>
    <n v="3"/>
    <d v="2026-06-24T00:00:00"/>
    <d v="2026-06-24T00:00:00"/>
    <d v="2026-06-25T00:00:00"/>
    <d v="2026-06-25T00:00:00"/>
    <m/>
    <d v="2026-06-25T00:00:00"/>
    <d v="2026-06-25T00:00:00"/>
    <d v="2026-06-25T00:00:00"/>
    <d v="2026-06-29T00:00:00"/>
    <m/>
    <d v="2026-06-29T00:00:00"/>
    <n v="0"/>
    <d v="2026-06-29T00:00:00"/>
    <n v="0"/>
    <d v="2026-06-29T00:00:00"/>
    <d v="2026-07-02T00:00:00"/>
    <s v="Release 14"/>
    <e v="#VALUE!"/>
    <x v="3"/>
  </r>
  <r>
    <n v="109"/>
    <x v="16"/>
    <s v="Complete ASP"/>
    <s v="No"/>
    <n v="2"/>
    <d v="2026-05-22T00:00:00"/>
    <s v="progressionPlan\progressionPlan.aspx.cs"/>
    <s v="Sprint 2.5"/>
    <s v="Pod 1"/>
    <s v="Pod 1_Member2"/>
    <d v="2026-05-26T00:00:00"/>
    <n v="3"/>
    <n v="0"/>
    <n v="4"/>
    <d v="2026-05-29T00:00:00"/>
    <d v="2026-05-29T00:00:00"/>
    <d v="2026-05-29T00:00:00"/>
    <m/>
    <m/>
    <n v="3"/>
    <d v="2026-06-04T00:00:00"/>
    <n v="1.5"/>
    <d v="2026-06-05T00:00:00"/>
    <d v="2026-06-05T00:00:00"/>
    <n v="3"/>
    <d v="2026-06-10T00:00:00"/>
    <d v="2026-06-10T00:00:00"/>
    <d v="2026-06-10T00:00:00"/>
    <d v="2026-06-11T00:00:00"/>
    <d v="2026-06-11T00:00:00"/>
    <m/>
    <d v="2026-06-11T00:00:00"/>
    <n v="2"/>
    <d v="2026-06-15T00:00:00"/>
    <n v="3"/>
    <d v="2026-06-18T00:00:00"/>
    <d v="2026-06-18T00:00:00"/>
    <d v="2026-06-19T00:00:00"/>
    <d v="2026-06-19T00:00:00"/>
    <m/>
    <d v="2026-06-19T00:00:00"/>
    <d v="2026-06-19T00:00:00"/>
    <d v="2026-06-19T00:00:00"/>
    <d v="2026-06-22T00:00:00"/>
    <m/>
    <d v="2026-06-22T00:00:00"/>
    <n v="0"/>
    <d v="2026-06-22T00:00:00"/>
    <n v="0"/>
    <d v="2026-06-22T00:00:00"/>
    <d v="2026-07-02T00:00:00"/>
    <s v="Release 14"/>
    <e v="#VALUE!"/>
    <x v="3"/>
  </r>
  <r>
    <n v="110"/>
    <x v="16"/>
    <s v="Complete ASP"/>
    <s v="No"/>
    <n v="2"/>
    <d v="2026-05-26T00:00:00"/>
    <s v="progressionPlan\progressionPlans.aspx.cs"/>
    <s v="Sprint 2.5"/>
    <s v="Pod 1"/>
    <s v="Pod 1_Member3"/>
    <d v="2026-05-28T00:00:00"/>
    <n v="3"/>
    <n v="0"/>
    <n v="5"/>
    <d v="2026-06-03T00:00:00"/>
    <d v="2026-06-03T00:00:00"/>
    <d v="2026-06-03T00:00:00"/>
    <m/>
    <m/>
    <n v="3"/>
    <d v="2026-06-08T00:00:00"/>
    <n v="1.5"/>
    <d v="2026-06-09T00:00:00"/>
    <d v="2026-06-09T00:00:00"/>
    <n v="3"/>
    <d v="2026-06-12T00:00:00"/>
    <d v="2026-06-12T00:00:00"/>
    <d v="2026-06-12T00:00:00"/>
    <d v="2026-06-15T00:00:00"/>
    <d v="2026-06-15T00:00:00"/>
    <m/>
    <d v="2026-06-15T00:00:00"/>
    <n v="2"/>
    <d v="2026-06-17T00:00:00"/>
    <n v="3"/>
    <d v="2026-06-22T00:00:00"/>
    <d v="2026-06-22T00:00:00"/>
    <d v="2026-06-23T00:00:00"/>
    <d v="2026-06-23T00:00:00"/>
    <m/>
    <d v="2026-06-23T00:00:00"/>
    <d v="2026-06-23T00:00:00"/>
    <d v="2026-06-23T00:00:00"/>
    <d v="2026-06-24T00:00:00"/>
    <m/>
    <d v="2026-06-24T00:00:00"/>
    <n v="0"/>
    <d v="2026-06-24T00:00:00"/>
    <n v="0"/>
    <d v="2026-06-24T00:00:00"/>
    <d v="2026-07-02T00:00:00"/>
    <s v="Release 14"/>
    <e v="#VALUE!"/>
    <x v="3"/>
  </r>
  <r>
    <n v="111"/>
    <x v="16"/>
    <s v="Complete ASP"/>
    <s v="No"/>
    <n v="2"/>
    <d v="2026-06-08T00:00:00"/>
    <s v="progressionPlan\confirmCopy.aspx.cs"/>
    <s v="Sprint 2.5"/>
    <s v="Pod 1"/>
    <s v="Pod 1_Member1"/>
    <d v="2026-06-10T00:00:00"/>
    <n v="3"/>
    <n v="0"/>
    <n v="6"/>
    <d v="2026-06-12T00:00:00"/>
    <d v="2026-06-12T00:00:00"/>
    <d v="2026-06-12T00:00:00"/>
    <m/>
    <m/>
    <n v="3"/>
    <d v="2026-06-17T00:00:00"/>
    <n v="1.5"/>
    <d v="2026-06-18T00:00:00"/>
    <d v="2026-06-18T00:00:00"/>
    <n v="3"/>
    <d v="2026-06-23T00:00:00"/>
    <d v="2026-06-23T00:00:00"/>
    <d v="2026-06-23T00:00:00"/>
    <d v="2026-06-24T00:00:00"/>
    <d v="2026-06-24T00:00:00"/>
    <m/>
    <d v="2026-06-24T00:00:00"/>
    <n v="2"/>
    <d v="2026-06-29T00:00:00"/>
    <n v="3"/>
    <d v="2026-07-02T00:00:00"/>
    <d v="2026-07-02T00:00:00"/>
    <d v="2026-07-03T00:00:00"/>
    <d v="2026-07-03T00:00:00"/>
    <m/>
    <d v="2026-07-03T00:00:00"/>
    <d v="2026-07-03T00:00:00"/>
    <d v="2026-07-03T00:00:00"/>
    <d v="2026-07-06T00:00:00"/>
    <m/>
    <d v="2026-07-06T00:00:00"/>
    <n v="0"/>
    <d v="2026-07-06T00:00:00"/>
    <n v="0"/>
    <d v="2026-07-06T00:00:00"/>
    <d v="2026-07-16T00:00:00"/>
    <s v="Release 15"/>
    <e v="#VALUE!"/>
    <x v="4"/>
  </r>
  <r>
    <n v="112"/>
    <x v="16"/>
    <s v="Complete ASP"/>
    <s v="No"/>
    <n v="2"/>
    <d v="2026-06-01T00:00:00"/>
    <s v="progressionPlan\webusers.aspx.cs"/>
    <s v="Sprint 2.5"/>
    <s v="Pod 1"/>
    <s v="Pod 1_Member2"/>
    <d v="2026-06-03T00:00:00"/>
    <n v="3"/>
    <n v="0"/>
    <n v="7"/>
    <d v="2026-06-05T00:00:00"/>
    <d v="2026-06-05T00:00:00"/>
    <d v="2026-06-05T00:00:00"/>
    <m/>
    <m/>
    <n v="3"/>
    <d v="2026-06-10T00:00:00"/>
    <n v="1.5"/>
    <d v="2026-06-11T00:00:00"/>
    <d v="2026-06-11T00:00:00"/>
    <n v="3"/>
    <d v="2026-06-16T00:00:00"/>
    <d v="2026-06-16T00:00:00"/>
    <d v="2026-06-16T00:00:00"/>
    <d v="2026-06-17T00:00:00"/>
    <d v="2026-06-17T00:00:00"/>
    <n v="3"/>
    <d v="2026-06-22T00:00:00"/>
    <n v="2"/>
    <d v="2026-06-24T00:00:00"/>
    <n v="3"/>
    <d v="2026-06-30T00:00:00"/>
    <d v="2026-06-30T00:00:00"/>
    <d v="2026-07-01T00:00:00"/>
    <d v="2026-07-01T00:00:00"/>
    <n v="1"/>
    <d v="2026-07-02T00:00:00"/>
    <d v="2026-07-02T00:00:00"/>
    <d v="2026-07-02T00:00:00"/>
    <d v="2026-07-03T00:00:00"/>
    <n v="3"/>
    <d v="2026-07-09T00:00:00"/>
    <n v="0"/>
    <d v="2026-07-09T00:00:00"/>
    <n v="0"/>
    <d v="2026-07-09T00:00:00"/>
    <d v="2026-07-16T00:00:00"/>
    <s v="Release 15"/>
    <e v="#VALUE!"/>
    <x v="4"/>
  </r>
  <r>
    <n v="113"/>
    <x v="17"/>
    <s v="Complete ASP"/>
    <s v="No"/>
    <n v="2"/>
    <d v="2026-06-04T00:00:00"/>
    <s v="registration.aspx.cs"/>
    <s v="Sprint 3.1"/>
    <s v="Pod 1"/>
    <s v="Pod 1_Member3"/>
    <d v="2026-06-08T00:00:00"/>
    <n v="3"/>
    <n v="0"/>
    <n v="1"/>
    <d v="2026-06-10T00:00:00"/>
    <d v="2026-06-10T00:00:00"/>
    <d v="2026-06-10T00:00:00"/>
    <m/>
    <m/>
    <n v="3"/>
    <d v="2026-06-15T00:00:00"/>
    <n v="1.5"/>
    <d v="2026-06-16T00:00:00"/>
    <d v="2026-06-16T00:00:00"/>
    <n v="3"/>
    <d v="2026-06-19T00:00:00"/>
    <d v="2026-06-19T00:00:00"/>
    <d v="2026-06-19T00:00:00"/>
    <d v="2026-06-22T00:00:00"/>
    <d v="2026-06-22T00:00:00"/>
    <m/>
    <d v="2026-06-22T00:00:00"/>
    <n v="2"/>
    <d v="2026-06-24T00:00:00"/>
    <n v="3"/>
    <d v="2026-06-30T00:00:00"/>
    <d v="2026-06-30T00:00:00"/>
    <d v="2026-07-01T00:00:00"/>
    <d v="2026-07-01T00:00:00"/>
    <m/>
    <d v="2026-07-01T00:00:00"/>
    <d v="2026-07-01T00:00:00"/>
    <d v="2026-07-01T00:00:00"/>
    <d v="2026-07-02T00:00:00"/>
    <m/>
    <d v="2026-07-02T00:00:00"/>
    <n v="0"/>
    <d v="2026-07-02T00:00:00"/>
    <n v="0"/>
    <d v="2026-07-02T00:00:00"/>
    <d v="2026-07-02T00:00:00"/>
    <s v="Release 14"/>
    <e v="#VALUE!"/>
    <x v="3"/>
  </r>
  <r>
    <n v="114"/>
    <x v="17"/>
    <s v="Complete ASP"/>
    <s v="No"/>
    <n v="2"/>
    <d v="2026-06-15T00:00:00"/>
    <s v="editRecord.aspx"/>
    <s v="Sprint 3.1"/>
    <s v="Pod 1"/>
    <s v="Pod 1_Member1"/>
    <d v="2026-06-17T00:00:00"/>
    <n v="3"/>
    <n v="0"/>
    <n v="2"/>
    <d v="2026-06-19T00:00:00"/>
    <d v="2026-06-19T00:00:00"/>
    <d v="2026-06-19T00:00:00"/>
    <m/>
    <m/>
    <n v="3"/>
    <d v="2026-06-24T00:00:00"/>
    <n v="1.5"/>
    <d v="2026-06-25T00:00:00"/>
    <d v="2026-06-25T00:00:00"/>
    <n v="3"/>
    <d v="2026-07-01T00:00:00"/>
    <d v="2026-07-01T00:00:00"/>
    <d v="2026-07-01T00:00:00"/>
    <d v="2026-07-02T00:00:00"/>
    <d v="2026-07-02T00:00:00"/>
    <m/>
    <d v="2026-07-02T00:00:00"/>
    <n v="2"/>
    <d v="2026-07-06T00:00:00"/>
    <n v="3"/>
    <d v="2026-07-10T00:00:00"/>
    <d v="2026-07-10T00:00:00"/>
    <d v="2026-07-13T00:00:00"/>
    <d v="2026-07-13T00:00:00"/>
    <m/>
    <d v="2026-07-13T00:00:00"/>
    <d v="2026-07-13T00:00:00"/>
    <d v="2026-07-13T00:00:00"/>
    <d v="2026-07-14T00:00:00"/>
    <m/>
    <d v="2026-07-14T00:00:00"/>
    <n v="0"/>
    <d v="2026-07-14T00:00:00"/>
    <n v="0"/>
    <d v="2026-07-14T00:00:00"/>
    <d v="2026-07-16T00:00:00"/>
    <s v="Release 15"/>
    <e v="#VALUE!"/>
    <x v="4"/>
  </r>
  <r>
    <n v="115"/>
    <x v="17"/>
    <s v="Complete ASP"/>
    <s v="No"/>
    <n v="2"/>
    <d v="2026-06-08T00:00:00"/>
    <s v="enterAttendance.aspx"/>
    <s v="Sprint 3.1"/>
    <s v="Pod 1"/>
    <s v="Pod 1_Member2"/>
    <d v="2026-06-10T00:00:00"/>
    <n v="3"/>
    <n v="0"/>
    <n v="3"/>
    <d v="2026-06-12T00:00:00"/>
    <d v="2026-06-12T00:00:00"/>
    <d v="2026-06-12T00:00:00"/>
    <m/>
    <m/>
    <n v="3"/>
    <d v="2026-06-17T00:00:00"/>
    <n v="1.5"/>
    <d v="2026-06-18T00:00:00"/>
    <d v="2026-06-18T00:00:00"/>
    <n v="3"/>
    <d v="2026-06-23T00:00:00"/>
    <d v="2026-06-23T00:00:00"/>
    <d v="2026-06-23T00:00:00"/>
    <d v="2026-06-24T00:00:00"/>
    <d v="2026-06-24T00:00:00"/>
    <m/>
    <d v="2026-06-24T00:00:00"/>
    <n v="2"/>
    <d v="2026-06-29T00:00:00"/>
    <n v="3"/>
    <d v="2026-07-02T00:00:00"/>
    <d v="2026-07-02T00:00:00"/>
    <d v="2026-07-03T00:00:00"/>
    <d v="2026-07-03T00:00:00"/>
    <m/>
    <d v="2026-07-03T00:00:00"/>
    <d v="2026-07-03T00:00:00"/>
    <d v="2026-07-03T00:00:00"/>
    <d v="2026-07-06T00:00:00"/>
    <m/>
    <d v="2026-07-06T00:00:00"/>
    <n v="0"/>
    <d v="2026-07-06T00:00:00"/>
    <n v="0"/>
    <d v="2026-07-06T00:00:00"/>
    <d v="2026-07-16T00:00:00"/>
    <s v="Release 15"/>
    <e v="#VALUE!"/>
    <x v="4"/>
  </r>
  <r>
    <n v="116"/>
    <x v="17"/>
    <s v="Complete ASP"/>
    <s v="No"/>
    <n v="2"/>
    <d v="2026-06-11T00:00:00"/>
    <s v="reports/teacherAttendanceEntries.aspx"/>
    <s v="Sprint 3.1"/>
    <s v="Pod 1"/>
    <s v="Pod 1_Member3"/>
    <d v="2026-06-15T00:00:00"/>
    <n v="3"/>
    <n v="0"/>
    <n v="4"/>
    <d v="2026-06-17T00:00:00"/>
    <d v="2026-06-17T00:00:00"/>
    <d v="2026-06-17T00:00:00"/>
    <m/>
    <m/>
    <n v="3"/>
    <d v="2026-06-22T00:00:00"/>
    <n v="1.5"/>
    <d v="2026-06-23T00:00:00"/>
    <d v="2026-06-23T00:00:00"/>
    <n v="3"/>
    <d v="2026-06-29T00:00:00"/>
    <d v="2026-06-29T00:00:00"/>
    <d v="2026-06-29T00:00:00"/>
    <d v="2026-06-30T00:00:00"/>
    <d v="2026-06-30T00:00:00"/>
    <m/>
    <d v="2026-06-30T00:00:00"/>
    <n v="2"/>
    <d v="2026-07-02T00:00:00"/>
    <n v="3"/>
    <d v="2026-07-08T00:00:00"/>
    <d v="2026-07-08T00:00:00"/>
    <d v="2026-07-09T00:00:00"/>
    <d v="2026-07-09T00:00:00"/>
    <m/>
    <d v="2026-07-09T00:00:00"/>
    <d v="2026-07-09T00:00:00"/>
    <d v="2026-07-09T00:00:00"/>
    <d v="2026-07-10T00:00:00"/>
    <m/>
    <d v="2026-07-10T00:00:00"/>
    <n v="0"/>
    <d v="2026-07-10T00:00:00"/>
    <n v="0"/>
    <d v="2026-07-10T00:00:00"/>
    <d v="2026-07-16T00:00:00"/>
    <s v="Release 15"/>
    <e v="#VALUE!"/>
    <x v="4"/>
  </r>
  <r>
    <n v="117"/>
    <x v="12"/>
    <s v="Complete ASP"/>
    <s v="No"/>
    <n v="2"/>
    <d v="2026-06-22T00:00:00"/>
    <s v="reports\resourceManagerExport.aspx.cs"/>
    <s v="Sprint 2.5"/>
    <s v="Pod 1"/>
    <s v="Pod 1_Member1"/>
    <d v="2026-06-24T00:00:00"/>
    <n v="3"/>
    <n v="0"/>
    <n v="5"/>
    <d v="2026-06-29T00:00:00"/>
    <d v="2026-06-29T00:00:00"/>
    <d v="2026-06-29T00:00:00"/>
    <m/>
    <m/>
    <n v="3"/>
    <d v="2026-07-02T00:00:00"/>
    <n v="1.5"/>
    <d v="2026-07-03T00:00:00"/>
    <d v="2026-07-03T00:00:00"/>
    <n v="3"/>
    <d v="2026-07-09T00:00:00"/>
    <d v="2026-07-09T00:00:00"/>
    <d v="2026-07-09T00:00:00"/>
    <d v="2026-07-10T00:00:00"/>
    <d v="2026-07-10T00:00:00"/>
    <n v="3"/>
    <d v="2026-07-15T00:00:00"/>
    <n v="2"/>
    <d v="2026-07-17T00:00:00"/>
    <n v="3"/>
    <d v="2026-07-22T00:00:00"/>
    <d v="2026-07-22T00:00:00"/>
    <d v="2026-07-23T00:00:00"/>
    <d v="2026-07-23T00:00:00"/>
    <n v="1"/>
    <d v="2026-07-24T00:00:00"/>
    <d v="2026-07-24T00:00:00"/>
    <d v="2026-07-24T00:00:00"/>
    <d v="2026-07-27T00:00:00"/>
    <n v="3"/>
    <d v="2026-07-30T00:00:00"/>
    <n v="3"/>
    <d v="2026-08-04T00:00:00"/>
    <n v="3"/>
    <d v="2026-08-07T00:00:00"/>
    <d v="2026-08-13T00:00:00"/>
    <s v="Release 17"/>
    <e v="#VALUE!"/>
    <x v="6"/>
  </r>
  <r>
    <n v="118"/>
    <x v="12"/>
    <s v="Complete ASP"/>
    <s v="No"/>
    <n v="2"/>
    <d v="2026-06-15T00:00:00"/>
    <s v="reports\schoolDataReport.aspx.cs"/>
    <s v="Sprint 2.5"/>
    <s v="Pod 1"/>
    <s v="Pod 1_Member2"/>
    <d v="2026-06-17T00:00:00"/>
    <n v="3"/>
    <n v="0"/>
    <n v="1"/>
    <d v="2026-06-19T00:00:00"/>
    <d v="2026-06-19T00:00:00"/>
    <d v="2026-06-19T00:00:00"/>
    <m/>
    <m/>
    <n v="3"/>
    <d v="2026-06-24T00:00:00"/>
    <n v="3"/>
    <d v="2026-06-30T00:00:00"/>
    <d v="2026-06-30T00:00:00"/>
    <n v="3"/>
    <d v="2026-07-03T00:00:00"/>
    <d v="2026-07-03T00:00:00"/>
    <d v="2026-07-03T00:00:00"/>
    <d v="2026-07-06T00:00:00"/>
    <d v="2026-07-06T00:00:00"/>
    <m/>
    <d v="2026-07-06T00:00:00"/>
    <n v="2"/>
    <d v="2026-07-09T00:00:00"/>
    <n v="3"/>
    <d v="2026-07-14T00:00:00"/>
    <d v="2026-07-14T00:00:00"/>
    <d v="2026-07-15T00:00:00"/>
    <d v="2026-07-15T00:00:00"/>
    <m/>
    <d v="2026-07-15T00:00:00"/>
    <d v="2026-07-15T00:00:00"/>
    <d v="2026-07-15T00:00:00"/>
    <d v="2026-07-16T00:00:00"/>
    <m/>
    <d v="2026-07-16T00:00:00"/>
    <n v="0"/>
    <d v="2026-07-16T00:00:00"/>
    <n v="0"/>
    <d v="2026-07-16T00:00:00"/>
    <d v="2026-07-16T00:00:00"/>
    <s v="Release 15"/>
    <e v="#VALUE!"/>
    <x v="4"/>
  </r>
  <r>
    <n v="119"/>
    <x v="12"/>
    <s v="Complete ASP"/>
    <s v="No"/>
    <n v="2"/>
    <d v="2026-06-18T00:00:00"/>
    <s v="reports\sectionActivityReport.aspx.cs"/>
    <s v="Sprint 2.5"/>
    <s v="Pod 1"/>
    <s v="Pod 1_Member3"/>
    <d v="2026-06-22T00:00:00"/>
    <n v="3"/>
    <n v="0"/>
    <n v="2"/>
    <d v="2026-06-24T00:00:00"/>
    <d v="2026-06-24T00:00:00"/>
    <d v="2026-06-24T00:00:00"/>
    <m/>
    <m/>
    <n v="3"/>
    <d v="2026-06-30T00:00:00"/>
    <n v="3"/>
    <d v="2026-07-03T00:00:00"/>
    <d v="2026-07-03T00:00:00"/>
    <n v="3"/>
    <d v="2026-07-09T00:00:00"/>
    <d v="2026-07-09T00:00:00"/>
    <d v="2026-07-09T00:00:00"/>
    <d v="2026-07-10T00:00:00"/>
    <d v="2026-07-10T00:00:00"/>
    <m/>
    <d v="2026-07-10T00:00:00"/>
    <n v="2"/>
    <d v="2026-07-14T00:00:00"/>
    <n v="3"/>
    <d v="2026-07-17T00:00:00"/>
    <d v="2026-07-17T00:00:00"/>
    <d v="2026-07-20T00:00:00"/>
    <d v="2026-07-20T00:00:00"/>
    <n v="2"/>
    <d v="2026-07-22T00:00:00"/>
    <d v="2026-07-22T00:00:00"/>
    <d v="2026-07-22T00:00:00"/>
    <d v="2026-07-23T00:00:00"/>
    <m/>
    <d v="2026-07-23T00:00:00"/>
    <n v="3"/>
    <d v="2026-07-28T00:00:00"/>
    <n v="3"/>
    <d v="2026-07-31T00:00:00"/>
    <d v="2026-08-13T00:00:00"/>
    <s v="Release 17"/>
    <e v="#VALUE!"/>
    <x v="6"/>
  </r>
  <r>
    <n v="120"/>
    <x v="12"/>
    <s v="Complete ASP"/>
    <s v="No"/>
    <n v="2"/>
    <d v="2026-06-30T00:00:00"/>
    <s v="reports\sectionLogEntryReport.aspx.cs"/>
    <s v="Sprint 2.6"/>
    <s v="Pod 1"/>
    <s v="Pod 1_Member1"/>
    <d v="2026-07-02T00:00:00"/>
    <n v="3"/>
    <n v="0"/>
    <n v="3"/>
    <d v="2026-07-06T00:00:00"/>
    <d v="2026-07-06T00:00:00"/>
    <d v="2026-07-06T00:00:00"/>
    <m/>
    <m/>
    <n v="3"/>
    <d v="2026-07-10T00:00:00"/>
    <n v="3"/>
    <d v="2026-07-15T00:00:00"/>
    <d v="2026-07-15T00:00:00"/>
    <n v="3"/>
    <d v="2026-07-20T00:00:00"/>
    <d v="2026-07-20T00:00:00"/>
    <d v="2026-07-20T00:00:00"/>
    <d v="2026-07-21T00:00:00"/>
    <d v="2026-07-21T00:00:00"/>
    <m/>
    <d v="2026-07-21T00:00:00"/>
    <n v="2"/>
    <d v="2026-07-23T00:00:00"/>
    <n v="3"/>
    <d v="2026-07-28T00:00:00"/>
    <d v="2026-07-28T00:00:00"/>
    <d v="2026-07-29T00:00:00"/>
    <d v="2026-07-29T00:00:00"/>
    <m/>
    <d v="2026-07-29T00:00:00"/>
    <d v="2026-07-29T00:00:00"/>
    <d v="2026-07-29T00:00:00"/>
    <d v="2026-07-30T00:00:00"/>
    <m/>
    <d v="2026-07-30T00:00:00"/>
    <n v="0"/>
    <d v="2026-07-30T00:00:00"/>
    <n v="0"/>
    <d v="2026-07-30T00:00:00"/>
    <d v="2026-07-30T00:00:00"/>
    <s v="Release 16"/>
    <e v="#VALUE!"/>
    <x v="5"/>
  </r>
  <r>
    <n v="121"/>
    <x v="12"/>
    <s v="Complete ASP"/>
    <s v="No"/>
    <n v="2"/>
    <d v="2026-06-25T00:00:00"/>
    <s v="reports\SectionObjectivePerformance.aspx.cs"/>
    <s v="Sprint 2.6"/>
    <s v="Pod 1"/>
    <s v="Pod 1_Member3"/>
    <d v="2026-06-29T00:00:00"/>
    <n v="3"/>
    <n v="0"/>
    <n v="4"/>
    <d v="2026-07-01T00:00:00"/>
    <d v="2026-07-01T00:00:00"/>
    <d v="2026-07-01T00:00:00"/>
    <m/>
    <m/>
    <n v="3"/>
    <d v="2026-07-06T00:00:00"/>
    <n v="3"/>
    <d v="2026-07-10T00:00:00"/>
    <d v="2026-07-10T00:00:00"/>
    <n v="3"/>
    <d v="2026-07-15T00:00:00"/>
    <d v="2026-07-15T00:00:00"/>
    <d v="2026-07-15T00:00:00"/>
    <d v="2026-07-16T00:00:00"/>
    <d v="2026-07-16T00:00:00"/>
    <m/>
    <d v="2026-07-16T00:00:00"/>
    <n v="2"/>
    <d v="2026-07-20T00:00:00"/>
    <n v="3"/>
    <d v="2026-07-23T00:00:00"/>
    <d v="2026-07-23T00:00:00"/>
    <d v="2026-07-24T00:00:00"/>
    <d v="2026-07-24T00:00:00"/>
    <m/>
    <d v="2026-07-24T00:00:00"/>
    <d v="2026-07-24T00:00:00"/>
    <d v="2026-07-24T00:00:00"/>
    <d v="2026-07-27T00:00:00"/>
    <m/>
    <d v="2026-07-27T00:00:00"/>
    <n v="0"/>
    <d v="2026-07-27T00:00:00"/>
    <n v="0"/>
    <d v="2026-07-27T00:00:00"/>
    <d v="2026-07-30T00:00:00"/>
    <s v="Release 16"/>
    <e v="#VALUE!"/>
    <x v="5"/>
  </r>
  <r>
    <n v="122"/>
    <x v="12"/>
    <s v="Complete ASP"/>
    <s v="No"/>
    <n v="2"/>
    <d v="2026-06-22T00:00:00"/>
    <s v="reports\teacherAssignmentReport.aspx.cs"/>
    <s v="Sprint 2.6"/>
    <s v="Pod 1"/>
    <s v="Pod 1_Member2"/>
    <d v="2026-06-24T00:00:00"/>
    <n v="3"/>
    <n v="0"/>
    <n v="5"/>
    <d v="2026-06-29T00:00:00"/>
    <d v="2026-06-29T00:00:00"/>
    <d v="2026-06-29T00:00:00"/>
    <m/>
    <m/>
    <n v="3"/>
    <d v="2026-07-02T00:00:00"/>
    <n v="3"/>
    <d v="2026-07-08T00:00:00"/>
    <d v="2026-07-08T00:00:00"/>
    <n v="3"/>
    <d v="2026-07-13T00:00:00"/>
    <d v="2026-07-13T00:00:00"/>
    <d v="2026-07-13T00:00:00"/>
    <d v="2026-07-14T00:00:00"/>
    <d v="2026-07-14T00:00:00"/>
    <n v="3"/>
    <d v="2026-07-17T00:00:00"/>
    <n v="2"/>
    <d v="2026-07-21T00:00:00"/>
    <n v="3"/>
    <d v="2026-07-24T00:00:00"/>
    <d v="2026-07-24T00:00:00"/>
    <d v="2026-07-27T00:00:00"/>
    <d v="2026-07-27T00:00:00"/>
    <n v="1"/>
    <d v="2026-07-28T00:00:00"/>
    <d v="2026-07-28T00:00:00"/>
    <d v="2026-07-28T00:00:00"/>
    <d v="2026-07-29T00:00:00"/>
    <n v="3"/>
    <d v="2026-08-03T00:00:00"/>
    <n v="0"/>
    <d v="2026-08-03T00:00:00"/>
    <n v="0"/>
    <d v="2026-08-03T00:00:00"/>
    <d v="2026-08-13T00:00:00"/>
    <s v="Release 17"/>
    <e v="#VALUE!"/>
    <x v="6"/>
  </r>
  <r>
    <n v="123"/>
    <x v="18"/>
    <s v="Complete ASP"/>
    <s v="No"/>
    <n v="2"/>
    <d v="2026-04-29T00:00:00"/>
    <s v="webuser\overview.aspx"/>
    <s v="Sprint 3.1"/>
    <s v="Pod 3"/>
    <s v="Pod 3_Member2"/>
    <d v="2026-05-01T00:00:00"/>
    <n v="3"/>
    <n v="0"/>
    <n v="1"/>
    <d v="2026-05-06T00:00:00"/>
    <d v="2026-05-06T00:00:00"/>
    <d v="2026-05-06T00:00:00"/>
    <m/>
    <m/>
    <n v="3"/>
    <d v="2026-05-11T00:00:00"/>
    <n v="1.5"/>
    <d v="2026-05-12T00:00:00"/>
    <d v="2026-05-12T00:00:00"/>
    <n v="3"/>
    <d v="2026-05-15T00:00:00"/>
    <d v="2026-05-15T00:00:00"/>
    <d v="2026-05-15T00:00:00"/>
    <d v="2026-05-18T00:00:00"/>
    <d v="2026-05-18T00:00:00"/>
    <m/>
    <d v="2026-05-18T00:00:00"/>
    <n v="2"/>
    <d v="2026-05-20T00:00:00"/>
    <n v="3"/>
    <d v="2026-05-25T00:00:00"/>
    <d v="2026-05-25T00:00:00"/>
    <d v="2026-05-26T00:00:00"/>
    <d v="2026-05-26T00:00:00"/>
    <m/>
    <d v="2026-05-26T00:00:00"/>
    <d v="2026-05-26T00:00:00"/>
    <d v="2026-05-26T00:00:00"/>
    <d v="2026-05-27T00:00:00"/>
    <m/>
    <d v="2026-05-27T00:00:00"/>
    <n v="0"/>
    <d v="2026-05-27T00:00:00"/>
    <n v="0"/>
    <d v="2026-05-27T00:00:00"/>
    <d v="2026-06-04T00:00:00"/>
    <s v="Release 12"/>
    <e v="#VALUE!"/>
    <x v="1"/>
  </r>
  <r>
    <n v="124"/>
    <x v="18"/>
    <s v="Complete ASP"/>
    <s v="No"/>
    <n v="2"/>
    <d v="2026-05-07T00:00:00"/>
    <s v="webuser\webuser.aspx.cs"/>
    <s v="Sprint 3.1"/>
    <s v="Pod 3"/>
    <s v="Pod 3_Member3"/>
    <d v="2026-05-11T00:00:00"/>
    <n v="3"/>
    <n v="0"/>
    <n v="2"/>
    <d v="2026-05-13T00:00:00"/>
    <d v="2026-05-13T00:00:00"/>
    <d v="2026-05-13T00:00:00"/>
    <m/>
    <m/>
    <n v="3"/>
    <d v="2026-05-18T00:00:00"/>
    <n v="1.5"/>
    <d v="2026-05-19T00:00:00"/>
    <d v="2026-05-19T00:00:00"/>
    <n v="3"/>
    <d v="2026-05-22T00:00:00"/>
    <d v="2026-05-22T00:00:00"/>
    <d v="2026-05-22T00:00:00"/>
    <d v="2026-05-25T00:00:00"/>
    <d v="2026-05-25T00:00:00"/>
    <m/>
    <d v="2026-05-25T00:00:00"/>
    <n v="2"/>
    <d v="2026-05-27T00:00:00"/>
    <n v="3"/>
    <d v="2026-06-03T00:00:00"/>
    <d v="2026-06-03T00:00:00"/>
    <d v="2026-06-04T00:00:00"/>
    <d v="2026-06-04T00:00:00"/>
    <m/>
    <d v="2026-06-04T00:00:00"/>
    <d v="2026-06-04T00:00:00"/>
    <d v="2026-06-04T00:00:00"/>
    <d v="2026-06-05T00:00:00"/>
    <m/>
    <d v="2026-06-05T00:00:00"/>
    <n v="0"/>
    <d v="2026-06-05T00:00:00"/>
    <n v="0"/>
    <d v="2026-06-05T00:00:00"/>
    <d v="2026-06-18T00:00:00"/>
    <s v="Release 13"/>
    <e v="#VALUE!"/>
    <x v="2"/>
  </r>
  <r>
    <n v="125"/>
    <x v="18"/>
    <s v="Complete ASP"/>
    <s v="No"/>
    <n v="2"/>
    <d v="2026-05-07T00:00:00"/>
    <s v="webuser\webusers.aspx.cs"/>
    <s v="Sprint 3.1"/>
    <s v="Pod 3"/>
    <s v="Pod 3_Member1"/>
    <d v="2026-05-11T00:00:00"/>
    <n v="3"/>
    <n v="0"/>
    <n v="3"/>
    <d v="2026-05-13T00:00:00"/>
    <d v="2026-05-13T00:00:00"/>
    <d v="2026-05-13T00:00:00"/>
    <m/>
    <m/>
    <n v="3"/>
    <d v="2026-05-18T00:00:00"/>
    <n v="1.5"/>
    <d v="2026-05-19T00:00:00"/>
    <d v="2026-05-19T00:00:00"/>
    <n v="3"/>
    <d v="2026-05-22T00:00:00"/>
    <d v="2026-05-22T00:00:00"/>
    <d v="2026-05-22T00:00:00"/>
    <d v="2026-05-25T00:00:00"/>
    <d v="2026-05-25T00:00:00"/>
    <m/>
    <d v="2026-05-25T00:00:00"/>
    <n v="2"/>
    <d v="2026-05-27T00:00:00"/>
    <n v="3"/>
    <d v="2026-06-03T00:00:00"/>
    <d v="2026-06-03T00:00:00"/>
    <d v="2026-06-04T00:00:00"/>
    <d v="2026-06-04T00:00:00"/>
    <m/>
    <d v="2026-06-04T00:00:00"/>
    <d v="2026-06-04T00:00:00"/>
    <d v="2026-06-04T00:00:00"/>
    <d v="2026-06-05T00:00:00"/>
    <m/>
    <d v="2026-06-05T00:00:00"/>
    <n v="0"/>
    <d v="2026-06-05T00:00:00"/>
    <n v="0"/>
    <d v="2026-06-05T00:00:00"/>
    <d v="2026-06-18T00:00:00"/>
    <s v="Release 13"/>
    <e v="#VALUE!"/>
    <x v="2"/>
  </r>
  <r>
    <n v="126"/>
    <x v="18"/>
    <s v="Complete ASP"/>
    <s v="No"/>
    <n v="2"/>
    <d v="2026-05-07T00:00:00"/>
    <s v="webuser\webuserextended.aspx.cs"/>
    <s v="Sprint 3.1"/>
    <s v="Pod 3"/>
    <s v="Pod 3_Member2"/>
    <d v="2026-05-11T00:00:00"/>
    <n v="3"/>
    <n v="0"/>
    <n v="4"/>
    <d v="2026-05-13T00:00:00"/>
    <d v="2026-05-13T00:00:00"/>
    <d v="2026-05-13T00:00:00"/>
    <m/>
    <m/>
    <n v="3"/>
    <d v="2026-05-18T00:00:00"/>
    <n v="1.5"/>
    <d v="2026-05-19T00:00:00"/>
    <d v="2026-05-19T00:00:00"/>
    <n v="3"/>
    <d v="2026-05-22T00:00:00"/>
    <d v="2026-05-22T00:00:00"/>
    <d v="2026-05-22T00:00:00"/>
    <d v="2026-05-25T00:00:00"/>
    <d v="2026-05-25T00:00:00"/>
    <m/>
    <d v="2026-05-25T00:00:00"/>
    <n v="2"/>
    <d v="2026-05-27T00:00:00"/>
    <n v="3"/>
    <d v="2026-06-03T00:00:00"/>
    <d v="2026-06-03T00:00:00"/>
    <d v="2026-06-04T00:00:00"/>
    <d v="2026-06-04T00:00:00"/>
    <m/>
    <d v="2026-06-04T00:00:00"/>
    <d v="2026-06-04T00:00:00"/>
    <d v="2026-06-04T00:00:00"/>
    <d v="2026-06-05T00:00:00"/>
    <m/>
    <d v="2026-06-05T00:00:00"/>
    <n v="0"/>
    <d v="2026-06-05T00:00:00"/>
    <n v="0"/>
    <d v="2026-06-05T00:00:00"/>
    <d v="2026-06-18T00:00:00"/>
    <s v="Release 13"/>
    <e v="#VALUE!"/>
    <x v="2"/>
  </r>
  <r>
    <n v="127"/>
    <x v="18"/>
    <s v="Complete ASP"/>
    <s v="No"/>
    <n v="2"/>
    <d v="2026-05-14T00:00:00"/>
    <s v="webuser\roles.aspx.cs"/>
    <s v="Sprint 3.1"/>
    <s v="Pod 3"/>
    <s v="Pod 3_Member3"/>
    <d v="2026-05-18T00:00:00"/>
    <n v="3"/>
    <n v="0"/>
    <n v="5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m/>
    <d v="2026-06-03T00:00:00"/>
    <n v="2"/>
    <d v="2026-06-05T00:00:00"/>
    <n v="3"/>
    <d v="2026-06-10T00:00:00"/>
    <d v="2026-06-10T00:00:00"/>
    <d v="2026-06-11T00:00:00"/>
    <d v="2026-06-11T00:00:00"/>
    <m/>
    <d v="2026-06-11T00:00:00"/>
    <d v="2026-06-11T00:00:00"/>
    <d v="2026-06-11T00:00:00"/>
    <d v="2026-06-12T00:00:00"/>
    <m/>
    <d v="2026-06-12T00:00:00"/>
    <n v="0"/>
    <d v="2026-06-12T00:00:00"/>
    <n v="0"/>
    <d v="2026-06-12T00:00:00"/>
    <d v="2026-06-18T00:00:00"/>
    <s v="Release 13"/>
    <e v="#VALUE!"/>
    <x v="2"/>
  </r>
  <r>
    <n v="128"/>
    <x v="18"/>
    <s v="Complete ASP"/>
    <s v="No"/>
    <n v="2"/>
    <d v="2026-05-14T00:00:00"/>
    <s v="webuser\reporting.aspx.cs"/>
    <s v="Sprint 3.1"/>
    <s v="Pod 3"/>
    <s v="Pod 3_Member1"/>
    <d v="2026-05-18T00:00:00"/>
    <n v="3"/>
    <n v="0"/>
    <n v="6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m/>
    <d v="2026-06-03T00:00:00"/>
    <n v="2"/>
    <d v="2026-06-05T00:00:00"/>
    <n v="3"/>
    <d v="2026-06-10T00:00:00"/>
    <d v="2026-06-10T00:00:00"/>
    <d v="2026-06-11T00:00:00"/>
    <d v="2026-06-11T00:00:00"/>
    <m/>
    <d v="2026-06-11T00:00:00"/>
    <d v="2026-06-11T00:00:00"/>
    <d v="2026-06-11T00:00:00"/>
    <d v="2026-06-12T00:00:00"/>
    <m/>
    <d v="2026-06-12T00:00:00"/>
    <n v="0"/>
    <d v="2026-06-12T00:00:00"/>
    <n v="0"/>
    <d v="2026-06-12T00:00:00"/>
    <d v="2026-06-18T00:00:00"/>
    <s v="Release 13"/>
    <e v="#VALUE!"/>
    <x v="2"/>
  </r>
  <r>
    <n v="129"/>
    <x v="18"/>
    <s v="Complete ASP"/>
    <s v="No"/>
    <n v="2"/>
    <d v="2026-05-14T00:00:00"/>
    <s v="webuser\overview.aspx.cs"/>
    <s v="Sprint 3.1"/>
    <s v="Pod 3"/>
    <s v="Pod 3_Member2"/>
    <d v="2026-05-18T00:00:00"/>
    <n v="3"/>
    <m/>
    <n v="7"/>
    <d v="2026-05-20T00:00:00"/>
    <d v="2026-05-20T00:00:00"/>
    <d v="2026-05-20T00:00:00"/>
    <m/>
    <m/>
    <n v="3"/>
    <d v="2026-05-25T00:00:00"/>
    <n v="1.5"/>
    <d v="2026-05-26T00:00:00"/>
    <d v="2026-05-26T00:00:00"/>
    <n v="3"/>
    <d v="2026-06-01T00:00:00"/>
    <d v="2026-06-01T00:00:00"/>
    <d v="2026-06-01T00:00:00"/>
    <d v="2026-06-03T00:00:00"/>
    <d v="2026-06-03T00:00:00"/>
    <m/>
    <d v="2026-06-03T00:00:00"/>
    <n v="2"/>
    <d v="2026-06-05T00:00:00"/>
    <n v="3"/>
    <d v="2026-06-10T00:00:00"/>
    <d v="2026-06-10T00:00:00"/>
    <d v="2026-06-11T00:00:00"/>
    <d v="2026-06-11T00:00:00"/>
    <m/>
    <d v="2026-06-11T00:00:00"/>
    <d v="2026-06-11T00:00:00"/>
    <d v="2026-06-11T00:00:00"/>
    <d v="2026-06-12T00:00:00"/>
    <m/>
    <d v="2026-06-12T00:00:00"/>
    <n v="0"/>
    <d v="2026-06-12T00:00:00"/>
    <n v="0"/>
    <d v="2026-06-12T00:00:00"/>
    <d v="2026-06-18T00:00:00"/>
    <s v="Release 13"/>
    <e v="#VALUE!"/>
    <x v="2"/>
  </r>
  <r>
    <n v="130"/>
    <x v="18"/>
    <s v="Complete ASP"/>
    <s v="No"/>
    <n v="2"/>
    <d v="2026-05-21T00:00:00"/>
    <s v="webuser\Roles_old.aspx.cs"/>
    <s v="Sprint 3.1"/>
    <s v="Pod 3"/>
    <s v="Pod 3_Member3"/>
    <d v="2026-05-25T00:00:00"/>
    <n v="3"/>
    <m/>
    <n v="8"/>
    <d v="2026-05-27T00:00:00"/>
    <d v="2026-05-27T00:00:00"/>
    <d v="2026-05-27T00:00:00"/>
    <m/>
    <m/>
    <n v="3"/>
    <d v="2026-06-03T00:00:00"/>
    <n v="1.5"/>
    <d v="2026-06-04T00:00:00"/>
    <d v="2026-06-04T00:00:00"/>
    <n v="3"/>
    <d v="2026-06-09T00:00:00"/>
    <d v="2026-06-09T00:00:00"/>
    <d v="2026-06-09T00:00:00"/>
    <d v="2026-06-10T00:00:00"/>
    <d v="2026-06-10T00:00:00"/>
    <m/>
    <d v="2026-06-10T00:00:00"/>
    <n v="2"/>
    <d v="2026-06-12T00:00:00"/>
    <n v="3"/>
    <d v="2026-06-17T00:00:00"/>
    <d v="2026-06-17T00:00:00"/>
    <d v="2026-06-18T00:00:00"/>
    <d v="2026-06-18T00:00:00"/>
    <m/>
    <d v="2026-06-18T00:00:00"/>
    <d v="2026-06-18T00:00:00"/>
    <d v="2026-06-18T00:00:00"/>
    <d v="2026-06-19T00:00:00"/>
    <m/>
    <d v="2026-06-19T00:00:00"/>
    <n v="0"/>
    <d v="2026-06-19T00:00:00"/>
    <n v="0"/>
    <d v="2026-06-19T00:00:00"/>
    <d v="2026-07-02T00:00:00"/>
    <s v="Release 14"/>
    <e v="#VALUE!"/>
    <x v="3"/>
  </r>
  <r>
    <n v="131"/>
    <x v="18"/>
    <s v="Complete ASP"/>
    <s v="No"/>
    <n v="2"/>
    <d v="2026-05-21T00:00:00"/>
    <s v="webuser\sections.aspx.cs"/>
    <s v="Sprint 3.1"/>
    <s v="Pod 3"/>
    <s v="Pod 3_Member1"/>
    <d v="2026-05-25T00:00:00"/>
    <n v="3"/>
    <m/>
    <n v="9"/>
    <d v="2026-05-27T00:00:00"/>
    <d v="2026-05-27T00:00:00"/>
    <d v="2026-05-27T00:00:00"/>
    <m/>
    <m/>
    <n v="3"/>
    <d v="2026-06-03T00:00:00"/>
    <n v="1.5"/>
    <d v="2026-06-04T00:00:00"/>
    <d v="2026-06-04T00:00:00"/>
    <n v="3"/>
    <d v="2026-06-09T00:00:00"/>
    <d v="2026-06-09T00:00:00"/>
    <d v="2026-06-09T00:00:00"/>
    <d v="2026-06-10T00:00:00"/>
    <d v="2026-06-10T00:00:00"/>
    <m/>
    <d v="2026-06-10T00:00:00"/>
    <n v="2"/>
    <d v="2026-06-12T00:00:00"/>
    <n v="3"/>
    <d v="2026-06-17T00:00:00"/>
    <d v="2026-06-17T00:00:00"/>
    <d v="2026-06-18T00:00:00"/>
    <d v="2026-06-18T00:00:00"/>
    <m/>
    <d v="2026-06-18T00:00:00"/>
    <d v="2026-06-18T00:00:00"/>
    <d v="2026-06-18T00:00:00"/>
    <d v="2026-06-19T00:00:00"/>
    <m/>
    <d v="2026-06-19T00:00:00"/>
    <n v="0"/>
    <d v="2026-06-19T00:00:00"/>
    <n v="0"/>
    <d v="2026-06-19T00:00:00"/>
    <d v="2026-07-02T00:00:00"/>
    <s v="Release 14"/>
    <e v="#VALUE!"/>
    <x v="3"/>
  </r>
  <r>
    <n v="132"/>
    <x v="18"/>
    <s v="Complete ASP"/>
    <s v="No"/>
    <n v="2"/>
    <d v="2026-05-21T00:00:00"/>
    <s v="webuser\webuser_old.aspx.cs"/>
    <s v="Sprint 3.1"/>
    <s v="Pod 3"/>
    <s v="Pod 3_Member2"/>
    <d v="2026-05-25T00:00:00"/>
    <n v="3"/>
    <m/>
    <n v="10"/>
    <d v="2026-05-27T00:00:00"/>
    <d v="2026-05-27T00:00:00"/>
    <d v="2026-05-27T00:00:00"/>
    <m/>
    <m/>
    <n v="3"/>
    <d v="2026-06-03T00:00:00"/>
    <n v="1.5"/>
    <d v="2026-06-04T00:00:00"/>
    <d v="2026-06-04T00:00:00"/>
    <n v="3"/>
    <d v="2026-06-09T00:00:00"/>
    <d v="2026-06-09T00:00:00"/>
    <d v="2026-06-09T00:00:00"/>
    <d v="2026-06-10T00:00:00"/>
    <d v="2026-06-10T00:00:00"/>
    <n v="3"/>
    <d v="2026-06-15T00:00:00"/>
    <n v="2"/>
    <d v="2026-06-17T00:00:00"/>
    <n v="3"/>
    <d v="2026-06-22T00:00:00"/>
    <d v="2026-06-22T00:00:00"/>
    <d v="2026-06-23T00:00:00"/>
    <d v="2026-06-23T00:00:00"/>
    <n v="1"/>
    <d v="2026-06-24T00:00:00"/>
    <d v="2026-06-24T00:00:00"/>
    <d v="2026-06-24T00:00:00"/>
    <d v="2026-06-25T00:00:00"/>
    <n v="3"/>
    <d v="2026-07-01T00:00:00"/>
    <n v="0"/>
    <d v="2026-07-01T00:00:00"/>
    <n v="0"/>
    <d v="2026-07-01T00:00:00"/>
    <d v="2026-07-02T00:00:00"/>
    <s v="Release 14"/>
    <e v="#VALUE!"/>
    <x v="3"/>
  </r>
  <r>
    <n v="133"/>
    <x v="19"/>
    <s v="Complete ASP"/>
    <s v="No"/>
    <n v="2"/>
    <d v="2026-04-15T00:00:00"/>
    <s v="security/default.aspx "/>
    <s v="Sprint 2.5"/>
    <s v="Pod 3"/>
    <s v="Pod 3_Member1"/>
    <d v="2026-04-17T00:00:00"/>
    <n v="3"/>
    <m/>
    <n v="1"/>
    <d v="2026-04-21T00:00:00"/>
    <d v="2026-04-21T00:00:00"/>
    <d v="2026-04-21T00:00:00"/>
    <s v="In Progress"/>
    <m/>
    <n v="3"/>
    <d v="2026-04-24T00:00:00"/>
    <n v="1.5"/>
    <d v="2026-04-27T00:00:00"/>
    <d v="2026-04-27T00:00:00"/>
    <n v="3"/>
    <d v="2026-04-30T00:00:00"/>
    <d v="2026-04-30T00:00:00"/>
    <d v="2026-04-30T00:00:00"/>
    <d v="2026-05-04T00:00:00"/>
    <d v="2026-05-04T00:00:00"/>
    <m/>
    <d v="2026-05-04T00:00:00"/>
    <n v="2"/>
    <d v="2026-05-06T00:00:00"/>
    <n v="3"/>
    <d v="2026-05-11T00:00:00"/>
    <d v="2026-05-11T00:00:00"/>
    <d v="2026-05-12T00:00:00"/>
    <d v="2026-05-12T00:00:00"/>
    <m/>
    <d v="2026-05-12T00:00:00"/>
    <d v="2026-05-12T00:00:00"/>
    <d v="2026-05-12T00:00:00"/>
    <d v="2026-05-13T00:00:00"/>
    <m/>
    <d v="2026-05-13T00:00:00"/>
    <n v="0"/>
    <d v="2026-05-13T00:00:00"/>
    <n v="0"/>
    <d v="2026-05-13T00:00:00"/>
    <d v="2026-05-21T00:00:00"/>
    <s v="Release 11"/>
    <e v="#VALUE!"/>
    <x v="0"/>
  </r>
  <r>
    <n v="133"/>
    <x v="19"/>
    <s v="Complete ASP"/>
    <s v="No"/>
    <n v="2"/>
    <d v="2026-03-01T00:00:00"/>
    <s v="security/permissionRoles.aspx "/>
    <m/>
    <s v="Pod 3"/>
    <s v="Pod 3_Member1"/>
    <d v="2026-03-03T00:00:00"/>
    <n v="3"/>
    <m/>
    <n v="1"/>
    <d v="2026-03-06T00:00:00"/>
    <d v="2026-03-06T00:00:00"/>
    <d v="2026-03-06T00:00:00"/>
    <s v="Completed"/>
    <m/>
    <n v="3"/>
    <d v="2026-03-11T00:00:00"/>
    <n v="1.5"/>
    <d v="2026-03-12T00:00:00"/>
    <d v="2026-03-12T00:00:00"/>
    <n v="3"/>
    <d v="2026-03-17T00:00:00"/>
    <d v="2026-03-17T00:00:00"/>
    <d v="2026-03-17T00:00:00"/>
    <d v="2026-03-18T00:00:00"/>
    <d v="2026-03-18T00:00:00"/>
    <m/>
    <d v="2026-03-18T00:00:00"/>
    <n v="2"/>
    <d v="2026-03-23T00:00:00"/>
    <n v="3"/>
    <d v="2026-03-26T00:00:00"/>
    <d v="2026-03-26T00:00:00"/>
    <d v="2026-03-27T00:00:00"/>
    <d v="2026-03-27T00:00:00"/>
    <m/>
    <d v="2026-03-27T00:00:00"/>
    <d v="2026-03-27T00:00:00"/>
    <d v="2026-03-27T00:00:00"/>
    <d v="2026-03-30T00:00:00"/>
    <m/>
    <d v="2026-03-30T00:00:00"/>
    <n v="0"/>
    <d v="2026-03-30T00:00:00"/>
    <n v="0"/>
    <d v="2026-03-30T00:00:00"/>
    <d v="2026-04-09T00:00:00"/>
    <s v="Release 8"/>
    <e v="#VALUE!"/>
    <x v="7"/>
  </r>
  <r>
    <n v="133"/>
    <x v="19"/>
    <s v="Complete ASP"/>
    <s v="No"/>
    <n v="2"/>
    <d v="2026-04-15T00:00:00"/>
    <s v="security/permissionVisibility.aspx "/>
    <m/>
    <s v="Pod 3"/>
    <s v="Pod 3_Member1"/>
    <d v="2026-04-17T00:00:00"/>
    <n v="3"/>
    <m/>
    <n v="1"/>
    <d v="2026-04-21T00:00:00"/>
    <d v="2026-04-21T00:00:00"/>
    <d v="2026-04-21T00:00:00"/>
    <s v="Completed"/>
    <m/>
    <n v="3"/>
    <d v="2026-04-24T00:00:00"/>
    <n v="1.5"/>
    <d v="2026-04-27T00:00:00"/>
    <d v="2026-04-27T00:00:00"/>
    <n v="3"/>
    <d v="2026-04-30T00:00:00"/>
    <d v="2026-04-30T00:00:00"/>
    <d v="2026-04-30T00:00:00"/>
    <d v="2026-05-04T00:00:00"/>
    <d v="2026-05-04T00:00:00"/>
    <m/>
    <d v="2026-05-04T00:00:00"/>
    <n v="2"/>
    <d v="2026-05-06T00:00:00"/>
    <n v="3"/>
    <d v="2026-05-11T00:00:00"/>
    <d v="2026-05-11T00:00:00"/>
    <d v="2026-05-12T00:00:00"/>
    <d v="2026-05-12T00:00:00"/>
    <m/>
    <d v="2026-05-12T00:00:00"/>
    <d v="2026-05-12T00:00:00"/>
    <d v="2026-05-12T00:00:00"/>
    <d v="2026-05-13T00:00:00"/>
    <m/>
    <d v="2026-05-13T00:00:00"/>
    <n v="0"/>
    <d v="2026-05-13T00:00:00"/>
    <n v="0"/>
    <d v="2026-05-13T00:00:00"/>
    <d v="2026-05-21T00:00:00"/>
    <s v="Release 11"/>
    <e v="#VALUE!"/>
    <x v="0"/>
  </r>
  <r>
    <n v="133"/>
    <x v="19"/>
    <s v="Complete ASP"/>
    <s v="No"/>
    <n v="2"/>
    <d v="2026-04-15T00:00:00"/>
    <s v="security/permissionDisplayGroupPermissions.aspx "/>
    <s v="Sprint 2.5"/>
    <s v="Pod 3"/>
    <s v="Pod 3_Member1"/>
    <d v="2026-04-17T00:00:00"/>
    <n v="3"/>
    <m/>
    <n v="1"/>
    <d v="2026-04-21T00:00:00"/>
    <d v="2026-04-21T00:00:00"/>
    <d v="2026-04-21T00:00:00"/>
    <s v="In Progress"/>
    <m/>
    <n v="3"/>
    <d v="2026-04-24T00:00:00"/>
    <n v="1.5"/>
    <d v="2026-04-27T00:00:00"/>
    <d v="2026-04-27T00:00:00"/>
    <n v="3"/>
    <d v="2026-04-30T00:00:00"/>
    <d v="2026-04-30T00:00:00"/>
    <d v="2026-04-30T00:00:00"/>
    <d v="2026-05-04T00:00:00"/>
    <d v="2026-05-04T00:00:00"/>
    <m/>
    <d v="2026-05-04T00:00:00"/>
    <n v="2"/>
    <d v="2026-05-06T00:00:00"/>
    <n v="3"/>
    <d v="2026-05-11T00:00:00"/>
    <d v="2026-05-11T00:00:00"/>
    <d v="2026-05-12T00:00:00"/>
    <d v="2026-05-12T00:00:00"/>
    <m/>
    <d v="2026-05-12T00:00:00"/>
    <d v="2026-05-12T00:00:00"/>
    <d v="2026-05-12T00:00:00"/>
    <d v="2026-05-13T00:00:00"/>
    <m/>
    <d v="2026-05-13T00:00:00"/>
    <n v="0"/>
    <d v="2026-05-13T00:00:00"/>
    <n v="0"/>
    <d v="2026-05-13T00:00:00"/>
    <d v="2026-05-21T00:00:00"/>
    <s v="Release 11"/>
    <e v="#VALUE!"/>
    <x v="0"/>
  </r>
  <r>
    <n v="133"/>
    <x v="19"/>
    <s v="Complete ASP"/>
    <s v="No"/>
    <n v="2"/>
    <d v="2026-05-01T00:00:00"/>
    <s v="security/PermissionDisplayGroups.aspx "/>
    <s v="Sprint 2.5"/>
    <s v="Pod 3"/>
    <s v="Pod 3_Member1"/>
    <d v="2026-05-05T00:00:00"/>
    <n v="3"/>
    <m/>
    <n v="1"/>
    <d v="2026-05-07T00:00:00"/>
    <d v="2026-05-07T00:00:00"/>
    <d v="2026-05-07T00:00:00"/>
    <s v="In Progress"/>
    <m/>
    <n v="3"/>
    <d v="2026-05-12T00:00:00"/>
    <n v="1.5"/>
    <d v="2026-05-13T00:00:00"/>
    <d v="2026-05-13T00:00:00"/>
    <n v="3"/>
    <d v="2026-05-18T00:00:00"/>
    <d v="2026-05-18T00:00:00"/>
    <d v="2026-05-18T00:00:00"/>
    <d v="2026-05-19T00:00:00"/>
    <d v="2026-05-19T00:00:00"/>
    <m/>
    <d v="2026-05-19T00:00:00"/>
    <n v="2"/>
    <d v="2026-05-21T00:00:00"/>
    <n v="3"/>
    <d v="2026-05-26T00:00:00"/>
    <d v="2026-05-26T00:00:00"/>
    <d v="2026-05-27T00:00:00"/>
    <d v="2026-05-27T00:00:00"/>
    <m/>
    <d v="2026-05-27T00:00:00"/>
    <d v="2026-05-27T00:00:00"/>
    <d v="2026-05-27T00:00:00"/>
    <d v="2026-05-29T00:00:00"/>
    <m/>
    <d v="2026-05-29T00:00:00"/>
    <n v="0"/>
    <d v="2026-05-29T00:00:00"/>
    <n v="0"/>
    <d v="2026-05-29T00:00:00"/>
    <d v="2026-06-04T00:00:00"/>
    <s v="Release 12"/>
    <e v="#VALUE!"/>
    <x v="1"/>
  </r>
  <r>
    <n v="133"/>
    <x v="19"/>
    <s v="Complete ASP"/>
    <s v="No"/>
    <n v="2"/>
    <d v="2026-03-01T00:00:00"/>
    <s v="security\permissionSectionRoles.aspx"/>
    <m/>
    <s v="Pod 3"/>
    <s v="Pod 3_Member1"/>
    <d v="2026-03-03T00:00:00"/>
    <n v="3"/>
    <m/>
    <n v="1"/>
    <d v="2026-03-06T00:00:00"/>
    <d v="2026-03-06T00:00:00"/>
    <d v="2026-03-06T00:00:00"/>
    <s v="Completed"/>
    <m/>
    <n v="3"/>
    <d v="2026-03-11T00:00:00"/>
    <n v="1.5"/>
    <d v="2026-03-12T00:00:00"/>
    <d v="2026-03-12T00:00:00"/>
    <n v="3"/>
    <d v="2026-03-17T00:00:00"/>
    <d v="2026-03-17T00:00:00"/>
    <d v="2026-03-17T00:00:00"/>
    <d v="2026-03-18T00:00:00"/>
    <d v="2026-03-18T00:00:00"/>
    <m/>
    <d v="2026-03-18T00:00:00"/>
    <n v="2"/>
    <d v="2026-03-23T00:00:00"/>
    <n v="3"/>
    <d v="2026-03-26T00:00:00"/>
    <d v="2026-03-26T00:00:00"/>
    <d v="2026-03-27T00:00:00"/>
    <d v="2026-03-27T00:00:00"/>
    <m/>
    <d v="2026-03-27T00:00:00"/>
    <d v="2026-03-27T00:00:00"/>
    <d v="2026-03-27T00:00:00"/>
    <d v="2026-03-30T00:00:00"/>
    <m/>
    <d v="2026-03-30T00:00:00"/>
    <n v="0"/>
    <d v="2026-03-30T00:00:00"/>
    <n v="0"/>
    <d v="2026-03-30T00:00:00"/>
    <d v="2026-04-09T00:00:00"/>
    <s v="Release 8"/>
    <e v="#VALUE!"/>
    <x v="7"/>
  </r>
  <r>
    <n v="133"/>
    <x v="7"/>
    <s v="Complete ASP"/>
    <s v="No"/>
    <n v="2"/>
    <d v="2026-05-28T00:00:00"/>
    <s v="gradebook\progressReport\default.aspx"/>
    <m/>
    <s v="Pod 3"/>
    <s v="Pod 3_Member1"/>
    <d v="2026-06-01T00:00:00"/>
    <n v="3"/>
    <m/>
    <n v="1"/>
    <d v="2026-06-04T00:00:00"/>
    <d v="2026-06-04T00:00:00"/>
    <d v="2026-06-04T00:00:00"/>
    <s v="Completed"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m/>
    <d v="2026-06-16T00:00:00"/>
    <n v="2"/>
    <d v="2026-06-18T00:00:00"/>
    <n v="3"/>
    <d v="2026-06-23T00:00:00"/>
    <d v="2026-06-23T00:00:00"/>
    <d v="2026-06-24T00:00:00"/>
    <d v="2026-06-24T00:00:00"/>
    <m/>
    <d v="2026-06-24T00:00:00"/>
    <d v="2026-06-24T00:00:00"/>
    <d v="2026-06-24T00:00:00"/>
    <d v="2026-06-25T00:00:00"/>
    <m/>
    <d v="2026-06-25T00:00:00"/>
    <n v="0"/>
    <d v="2026-06-25T00:00:00"/>
    <n v="0"/>
    <d v="2026-06-25T00:00:00"/>
    <d v="2026-07-02T00:00:00"/>
    <s v="Release 14"/>
    <e v="#VALUE!"/>
    <x v="3"/>
  </r>
  <r>
    <n v="134"/>
    <x v="7"/>
    <s v="Complete ASP"/>
    <s v="No"/>
    <n v="2"/>
    <d v="2026-06-05T00:00:00"/>
    <s v="gradebook\progressReport\progressReport.aspx.cs"/>
    <m/>
    <s v="Pod 3"/>
    <s v="Pod 3_Member1"/>
    <d v="2026-06-09T00:00:00"/>
    <n v="3"/>
    <m/>
    <n v="2"/>
    <d v="2026-06-11T00:00:00"/>
    <d v="2026-06-11T00:00:00"/>
    <d v="2026-06-11T00:00:00"/>
    <s v="Completed"/>
    <m/>
    <n v="3"/>
    <d v="2026-06-16T00:00:00"/>
    <n v="1.5"/>
    <d v="2026-06-17T00:00:00"/>
    <d v="2026-06-17T00:00:00"/>
    <n v="3"/>
    <d v="2026-06-22T00:00:00"/>
    <d v="2026-06-22T00:00:00"/>
    <d v="2026-06-22T00:00:00"/>
    <d v="2026-06-23T00:00:00"/>
    <d v="2026-06-23T00:00:00"/>
    <m/>
    <d v="2026-06-23T00:00:00"/>
    <n v="2"/>
    <d v="2026-06-25T00:00:00"/>
    <n v="3"/>
    <d v="2026-07-01T00:00:00"/>
    <d v="2026-07-01T00:00:00"/>
    <d v="2026-07-02T00:00:00"/>
    <d v="2026-07-02T00:00:00"/>
    <m/>
    <d v="2026-07-02T00:00:00"/>
    <d v="2026-07-02T00:00:00"/>
    <d v="2026-07-02T00:00:00"/>
    <d v="2026-07-03T00:00:00"/>
    <m/>
    <d v="2026-07-03T00:00:00"/>
    <n v="0"/>
    <d v="2026-07-03T00:00:00"/>
    <n v="0"/>
    <d v="2026-07-03T00:00:00"/>
    <d v="2026-07-16T00:00:00"/>
    <s v="Release 15"/>
    <e v="#VALUE!"/>
    <x v="4"/>
  </r>
  <r>
    <n v="135"/>
    <x v="7"/>
    <s v="Complete ASP"/>
    <s v="No"/>
    <n v="2"/>
    <d v="2026-05-28T00:00:00"/>
    <s v="gradebook\section\* - all pages"/>
    <m/>
    <s v="Pod 3"/>
    <s v="Pod 3_Member2"/>
    <d v="2026-06-01T00:00:00"/>
    <n v="3"/>
    <m/>
    <n v="3"/>
    <d v="2026-06-04T00:00:00"/>
    <d v="2026-06-04T00:00:00"/>
    <d v="2026-06-04T00:00:00"/>
    <s v="Completed"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m/>
    <d v="2026-06-16T00:00:00"/>
    <n v="2"/>
    <d v="2026-06-18T00:00:00"/>
    <n v="3"/>
    <d v="2026-06-23T00:00:00"/>
    <d v="2026-06-23T00:00:00"/>
    <d v="2026-06-24T00:00:00"/>
    <d v="2026-06-24T00:00:00"/>
    <m/>
    <d v="2026-06-24T00:00:00"/>
    <d v="2026-06-24T00:00:00"/>
    <d v="2026-06-24T00:00:00"/>
    <d v="2026-06-25T00:00:00"/>
    <m/>
    <d v="2026-06-25T00:00:00"/>
    <n v="0"/>
    <d v="2026-06-25T00:00:00"/>
    <n v="0"/>
    <d v="2026-06-25T00:00:00"/>
    <d v="2026-07-02T00:00:00"/>
    <s v="Release 14"/>
    <e v="#VALUE!"/>
    <x v="3"/>
  </r>
  <r>
    <n v="136"/>
    <x v="7"/>
    <s v="React/ASP"/>
    <s v="No"/>
    <n v="2"/>
    <d v="2026-06-05T00:00:00"/>
    <s v="gradebook\progressReport\transcript\createExternalCourses.aspx.cs"/>
    <m/>
    <s v="Pod 3"/>
    <s v="Pod 3_Member2"/>
    <d v="2026-06-09T00:00:00"/>
    <n v="3"/>
    <m/>
    <n v="4"/>
    <d v="2026-06-11T00:00:00"/>
    <d v="2026-06-11T00:00:00"/>
    <d v="2026-06-11T00:00:00"/>
    <s v="Completed"/>
    <m/>
    <n v="3"/>
    <d v="2026-06-16T00:00:00"/>
    <n v="1.5"/>
    <d v="2026-06-17T00:00:00"/>
    <d v="2026-06-17T00:00:00"/>
    <n v="3"/>
    <d v="2026-06-22T00:00:00"/>
    <d v="2026-06-22T00:00:00"/>
    <d v="2026-06-22T00:00:00"/>
    <d v="2026-06-23T00:00:00"/>
    <d v="2026-06-23T00:00:00"/>
    <m/>
    <d v="2026-06-23T00:00:00"/>
    <n v="2"/>
    <d v="2026-06-25T00:00:00"/>
    <n v="3"/>
    <d v="2026-07-01T00:00:00"/>
    <d v="2026-07-01T00:00:00"/>
    <d v="2026-07-02T00:00:00"/>
    <d v="2026-07-02T00:00:00"/>
    <m/>
    <d v="2026-07-02T00:00:00"/>
    <d v="2026-07-02T00:00:00"/>
    <d v="2026-07-02T00:00:00"/>
    <d v="2026-07-03T00:00:00"/>
    <m/>
    <d v="2026-07-03T00:00:00"/>
    <n v="0"/>
    <d v="2026-07-03T00:00:00"/>
    <n v="0"/>
    <d v="2026-07-03T00:00:00"/>
    <d v="2026-07-16T00:00:00"/>
    <s v="Release 15"/>
    <e v="#VALUE!"/>
    <x v="4"/>
  </r>
  <r>
    <n v="136"/>
    <x v="7"/>
    <s v="React/ASP"/>
    <s v="No"/>
    <n v="2"/>
    <d v="2026-06-11T00:00:00"/>
    <s v="gradeBook/progressReport/transcript/externalCourses.aspx"/>
    <m/>
    <s v="Pod UI"/>
    <s v="Pod UI_UI-Member1"/>
    <d v="2026-06-15T00:00:00"/>
    <n v="5"/>
    <m/>
    <n v="4"/>
    <d v="2026-06-19T00:00:00"/>
    <d v="2026-06-19T00:00:00"/>
    <d v="2026-06-19T00:00:00"/>
    <s v="Completed"/>
    <m/>
    <n v="3"/>
    <d v="2026-06-24T00:00:00"/>
    <n v="1.5"/>
    <d v="2026-06-25T00:00:00"/>
    <d v="2026-06-25T00:00:00"/>
    <n v="3"/>
    <d v="2026-07-01T00:00:00"/>
    <d v="2026-07-01T00:00:00"/>
    <d v="2026-07-01T00:00:00"/>
    <d v="2026-07-02T00:00:00"/>
    <d v="2026-07-02T00:00:00"/>
    <m/>
    <d v="2026-07-02T00:00:00"/>
    <n v="2"/>
    <d v="2026-07-06T00:00:00"/>
    <n v="3"/>
    <d v="2026-07-10T00:00:00"/>
    <d v="2026-07-10T00:00:00"/>
    <d v="2026-07-13T00:00:00"/>
    <d v="2026-07-13T00:00:00"/>
    <m/>
    <d v="2026-07-13T00:00:00"/>
    <d v="2026-07-13T00:00:00"/>
    <d v="2026-07-13T00:00:00"/>
    <d v="2026-07-14T00:00:00"/>
    <m/>
    <d v="2026-07-14T00:00:00"/>
    <n v="0"/>
    <d v="2026-07-14T00:00:00"/>
    <n v="0"/>
    <d v="2026-07-14T00:00:00"/>
    <d v="2026-07-16T00:00:00"/>
    <s v="Release 15"/>
    <e v="#VALUE!"/>
    <x v="4"/>
  </r>
  <r>
    <n v="137"/>
    <x v="7"/>
    <s v="React/ASP"/>
    <s v="No"/>
    <n v="2"/>
    <d v="2026-05-28T00:00:00"/>
    <s v="gradebook\progressReport\transcript\externalCourse.aspx.cs"/>
    <m/>
    <s v="Pod 3"/>
    <s v="Pod 3_Member3"/>
    <d v="2026-06-01T00:00:00"/>
    <n v="3"/>
    <m/>
    <n v="5"/>
    <d v="2026-06-04T00:00:00"/>
    <d v="2026-06-04T00:00:00"/>
    <d v="2026-06-04T00:00:00"/>
    <s v="Completed"/>
    <m/>
    <n v="3"/>
    <d v="2026-06-09T00:00:00"/>
    <n v="1.5"/>
    <d v="2026-06-10T00:00:00"/>
    <d v="2026-06-10T00:00:00"/>
    <n v="3"/>
    <d v="2026-06-15T00:00:00"/>
    <d v="2026-06-15T00:00:00"/>
    <d v="2026-06-15T00:00:00"/>
    <d v="2026-06-16T00:00:00"/>
    <d v="2026-06-16T00:00:00"/>
    <m/>
    <d v="2026-06-16T00:00:00"/>
    <n v="2"/>
    <d v="2026-06-18T00:00:00"/>
    <n v="3"/>
    <d v="2026-06-23T00:00:00"/>
    <d v="2026-06-23T00:00:00"/>
    <d v="2026-06-24T00:00:00"/>
    <d v="2026-06-24T00:00:00"/>
    <m/>
    <d v="2026-06-24T00:00:00"/>
    <d v="2026-06-24T00:00:00"/>
    <d v="2026-06-24T00:00:00"/>
    <d v="2026-06-25T00:00:00"/>
    <m/>
    <d v="2026-06-25T00:00:00"/>
    <n v="0"/>
    <d v="2026-06-25T00:00:00"/>
    <n v="0"/>
    <d v="2026-06-25T00:00:00"/>
    <d v="2026-07-02T00:00:00"/>
    <s v="Release 14"/>
    <e v="#VALUE!"/>
    <x v="3"/>
  </r>
  <r>
    <n v="136"/>
    <x v="7"/>
    <s v="React/ASP"/>
    <s v="No"/>
    <n v="2"/>
    <d v="2026-06-11T00:00:00"/>
    <s v="page_9"/>
    <s v="Sprint 2.5"/>
    <s v="Pod UI"/>
    <s v="Pod UI_UI-Member2"/>
    <d v="2026-06-15T00:00:00"/>
    <n v="5"/>
    <m/>
    <n v="4"/>
    <d v="2026-06-19T00:00:00"/>
    <d v="2026-06-19T00:00:00"/>
    <d v="2026-06-19T00:00:00"/>
    <m/>
    <m/>
    <n v="3"/>
    <d v="2026-06-24T00:00:00"/>
    <n v="1.5"/>
    <d v="2026-06-25T00:00:00"/>
    <d v="2026-06-25T00:00:00"/>
    <n v="3"/>
    <d v="2026-07-01T00:00:00"/>
    <d v="2026-07-01T00:00:00"/>
    <d v="2026-07-01T00:00:00"/>
    <d v="2026-07-02T00:00:00"/>
    <d v="2026-07-02T00:00:00"/>
    <m/>
    <d v="2026-07-02T00:00:00"/>
    <n v="2"/>
    <d v="2026-07-06T00:00:00"/>
    <n v="3"/>
    <d v="2026-07-10T00:00:00"/>
    <d v="2026-07-10T00:00:00"/>
    <d v="2026-07-13T00:00:00"/>
    <d v="2026-07-13T00:00:00"/>
    <m/>
    <d v="2026-07-13T00:00:00"/>
    <d v="2026-07-13T00:00:00"/>
    <d v="2026-07-13T00:00:00"/>
    <d v="2026-07-14T00:00:00"/>
    <m/>
    <d v="2026-07-14T00:00:00"/>
    <n v="0"/>
    <d v="2026-07-14T00:00:00"/>
    <n v="0"/>
    <d v="2026-07-14T00:00:00"/>
    <d v="2026-07-16T00:00:00"/>
    <s v="Release 15"/>
    <e v="#VALUE!"/>
    <x v="4"/>
  </r>
  <r>
    <n v="138"/>
    <x v="4"/>
    <s v="Complete ASP"/>
    <s v="No"/>
    <n v="2"/>
    <d v="2026-06-05T00:00:00"/>
    <s v="content\affiliates.aspx.cs"/>
    <m/>
    <s v="Pod 3"/>
    <s v="Pod 3_Member3"/>
    <d v="2026-06-09T00:00:00"/>
    <n v="3"/>
    <m/>
    <n v="6"/>
    <d v="2026-06-11T00:00:00"/>
    <d v="2026-06-11T00:00:00"/>
    <d v="2026-06-11T00:00:00"/>
    <s v="Out Of Scope"/>
    <m/>
    <n v="3"/>
    <d v="2026-06-16T00:00:00"/>
    <n v="1.5"/>
    <d v="2026-06-17T00:00:00"/>
    <d v="2026-06-17T00:00:00"/>
    <n v="3"/>
    <d v="2026-06-22T00:00:00"/>
    <d v="2026-06-22T00:00:00"/>
    <d v="2026-06-22T00:00:00"/>
    <d v="2026-06-23T00:00:00"/>
    <d v="2026-06-23T00:00:00"/>
    <m/>
    <d v="2026-06-23T00:00:00"/>
    <n v="2"/>
    <d v="2026-06-25T00:00:00"/>
    <n v="3"/>
    <d v="2026-07-01T00:00:00"/>
    <d v="2026-07-01T00:00:00"/>
    <d v="2026-07-02T00:00:00"/>
    <d v="2026-07-02T00:00:00"/>
    <m/>
    <d v="2026-07-02T00:00:00"/>
    <d v="2026-07-02T00:00:00"/>
    <d v="2026-07-02T00:00:00"/>
    <d v="2026-07-03T00:00:00"/>
    <m/>
    <d v="2026-07-03T00:00:00"/>
    <n v="0"/>
    <d v="2026-07-03T00:00:00"/>
    <n v="0"/>
    <d v="2026-07-03T00:00:00"/>
    <d v="2026-07-16T00:00:00"/>
    <s v="Release 15"/>
    <e v="#VALUE!"/>
    <x v="4"/>
  </r>
  <r>
    <n v="136"/>
    <x v="7"/>
    <s v="React/ASP"/>
    <s v="No"/>
    <n v="2"/>
    <d v="2026-06-11T00:00:00"/>
    <s v="page_9"/>
    <s v="Sprint 2.5"/>
    <s v="Pod UI"/>
    <s v="Pod UI_UI-Member3"/>
    <d v="2026-06-15T00:00:00"/>
    <n v="5"/>
    <m/>
    <n v="4"/>
    <d v="2026-06-19T00:00:00"/>
    <d v="2026-06-19T00:00:00"/>
    <d v="2026-06-19T00:00:00"/>
    <m/>
    <m/>
    <n v="3"/>
    <d v="2026-06-24T00:00:00"/>
    <n v="1.5"/>
    <d v="2026-06-25T00:00:00"/>
    <d v="2026-06-25T00:00:00"/>
    <n v="3"/>
    <d v="2026-07-01T00:00:00"/>
    <d v="2026-07-01T00:00:00"/>
    <d v="2026-07-01T00:00:00"/>
    <d v="2026-07-02T00:00:00"/>
    <d v="2026-07-02T00:00:00"/>
    <m/>
    <d v="2026-07-02T00:00:00"/>
    <n v="2"/>
    <d v="2026-07-06T00:00:00"/>
    <n v="3"/>
    <d v="2026-07-10T00:00:00"/>
    <d v="2026-07-10T00:00:00"/>
    <d v="2026-07-13T00:00:00"/>
    <d v="2026-07-13T00:00:00"/>
    <m/>
    <d v="2026-07-13T00:00:00"/>
    <d v="2026-07-13T00:00:00"/>
    <d v="2026-07-13T00:00:00"/>
    <d v="2026-07-14T00:00:00"/>
    <m/>
    <d v="2026-07-14T00:00:00"/>
    <n v="0"/>
    <d v="2026-07-14T00:00:00"/>
    <n v="0"/>
    <d v="2026-07-14T00:00:00"/>
    <d v="2026-07-16T00:00:00"/>
    <s v="Release 15"/>
    <e v="#VALUE!"/>
    <x v="4"/>
  </r>
  <r>
    <n v="139"/>
    <x v="4"/>
    <s v="Complete ASP"/>
    <s v="No"/>
    <n v="2"/>
    <d v="2026-06-12T00:00:00"/>
    <s v="content\sources\source.aspx.cs"/>
    <s v="Sprint 2.5"/>
    <s v="Pod 3"/>
    <s v="Pod 3_Member1"/>
    <d v="2026-06-16T00:00:00"/>
    <n v="3"/>
    <m/>
    <n v="8881"/>
    <d v="2026-06-18T00:00:00"/>
    <d v="2026-06-18T00:00:00"/>
    <d v="2026-06-18T00:00:00"/>
    <s v="Yet to raise Catalyst"/>
    <m/>
    <n v="3"/>
    <d v="2026-06-23T00:00:00"/>
    <n v="1.5"/>
    <d v="2026-06-24T00:00:00"/>
    <d v="2026-06-24T00:00:00"/>
    <n v="3"/>
    <d v="2026-06-30T00:00:00"/>
    <d v="2026-06-30T00:00:00"/>
    <d v="2026-06-30T00:00:00"/>
    <d v="2026-07-01T00:00:00"/>
    <d v="2026-07-01T00:00:00"/>
    <m/>
    <d v="2026-07-01T00:00:00"/>
    <n v="2"/>
    <d v="2026-07-03T00:00:00"/>
    <n v="3"/>
    <d v="2026-07-09T00:00:00"/>
    <d v="2026-07-09T00:00:00"/>
    <d v="2026-07-10T00:00:00"/>
    <d v="2026-07-10T00:00:00"/>
    <m/>
    <d v="2026-07-10T00:00:00"/>
    <d v="2026-07-10T00:00:00"/>
    <d v="2026-07-10T00:00:00"/>
    <d v="2026-07-13T00:00:00"/>
    <m/>
    <d v="2026-07-13T00:00:00"/>
    <n v="0"/>
    <d v="2026-07-13T00:00:00"/>
    <n v="0"/>
    <d v="2026-07-13T00:00:00"/>
    <d v="2026-07-16T00:00:00"/>
    <s v="Release 15"/>
    <e v="#VALUE!"/>
    <x v="4"/>
  </r>
  <r>
    <n v="136"/>
    <x v="7"/>
    <s v="React/ASP"/>
    <s v="No"/>
    <n v="2"/>
    <d v="2026-06-11T00:00:00"/>
    <s v="page_9"/>
    <s v="Sprint 2.5"/>
    <s v="Pod UI"/>
    <s v="Pod UI_UI-Member4"/>
    <d v="2026-06-15T00:00:00"/>
    <n v="5"/>
    <m/>
    <n v="4"/>
    <d v="2026-06-19T00:00:00"/>
    <d v="2026-06-19T00:00:00"/>
    <d v="2026-06-19T00:00:00"/>
    <m/>
    <m/>
    <n v="3"/>
    <d v="2026-06-24T00:00:00"/>
    <n v="1.5"/>
    <d v="2026-06-25T00:00:00"/>
    <d v="2026-06-25T00:00:00"/>
    <n v="3"/>
    <d v="2026-07-01T00:00:00"/>
    <d v="2026-07-01T00:00:00"/>
    <d v="2026-07-01T00:00:00"/>
    <d v="2026-07-02T00:00:00"/>
    <d v="2026-07-02T00:00:00"/>
    <m/>
    <d v="2026-07-02T00:00:00"/>
    <n v="2"/>
    <d v="2026-07-06T00:00:00"/>
    <n v="3"/>
    <d v="2026-07-10T00:00:00"/>
    <d v="2026-07-10T00:00:00"/>
    <d v="2026-07-13T00:00:00"/>
    <d v="2026-07-13T00:00:00"/>
    <m/>
    <d v="2026-07-13T00:00:00"/>
    <d v="2026-07-13T00:00:00"/>
    <d v="2026-07-13T00:00:00"/>
    <d v="2026-07-14T00:00:00"/>
    <m/>
    <d v="2026-07-14T00:00:00"/>
    <n v="0"/>
    <d v="2026-07-14T00:00:00"/>
    <n v="0"/>
    <d v="2026-07-14T00:00:00"/>
    <d v="2026-07-16T00:00:00"/>
    <s v="Release 15"/>
    <e v="#VALUE!"/>
    <x v="4"/>
  </r>
  <r>
    <n v="140"/>
    <x v="4"/>
    <s v="Complete ASP"/>
    <s v="No"/>
    <n v="2"/>
    <d v="2026-06-12T00:00:00"/>
    <s v="content\chrome\online\footer.aspx.cs"/>
    <m/>
    <s v="Pod 3"/>
    <s v="Pod 3_Member2"/>
    <d v="2026-06-16T00:00:00"/>
    <n v="3"/>
    <m/>
    <n v="8"/>
    <d v="2026-06-18T00:00:00"/>
    <d v="2026-06-18T00:00:00"/>
    <d v="2026-06-18T00:00:00"/>
    <s v="Out Of Scope"/>
    <m/>
    <n v="3"/>
    <d v="2026-06-23T00:00:00"/>
    <n v="1.5"/>
    <d v="2026-06-24T00:00:00"/>
    <d v="2026-06-24T00:00:00"/>
    <n v="3"/>
    <d v="2026-06-30T00:00:00"/>
    <d v="2026-06-30T00:00:00"/>
    <d v="2026-06-30T00:00:00"/>
    <d v="2026-07-01T00:00:00"/>
    <d v="2026-07-01T00:00:00"/>
    <m/>
    <d v="2026-07-01T00:00:00"/>
    <n v="2"/>
    <d v="2026-07-03T00:00:00"/>
    <n v="3"/>
    <d v="2026-07-09T00:00:00"/>
    <d v="2026-07-09T00:00:00"/>
    <d v="2026-07-10T00:00:00"/>
    <d v="2026-07-10T00:00:00"/>
    <m/>
    <d v="2026-07-10T00:00:00"/>
    <d v="2026-07-10T00:00:00"/>
    <d v="2026-07-10T00:00:00"/>
    <d v="2026-07-13T00:00:00"/>
    <m/>
    <d v="2026-07-13T00:00:00"/>
    <n v="0"/>
    <d v="2026-07-13T00:00:00"/>
    <n v="0"/>
    <d v="2026-07-13T00:00:00"/>
    <d v="2026-07-16T00:00:00"/>
    <s v="Release 15"/>
    <e v="#VALUE!"/>
    <x v="4"/>
  </r>
  <r>
    <n v="136"/>
    <x v="7"/>
    <s v="React/ASP"/>
    <s v="No"/>
    <n v="2"/>
    <d v="2026-06-22T00:00:00"/>
    <s v="page_9"/>
    <s v="Sprint 2.5"/>
    <s v="Pod UI"/>
    <s v="Pod UI_UI-Member1"/>
    <d v="2026-06-24T00:00:00"/>
    <n v="5"/>
    <m/>
    <n v="4"/>
    <d v="2026-07-01T00:00:00"/>
    <d v="2026-07-01T00:00:00"/>
    <d v="2026-07-01T00:00:00"/>
    <m/>
    <m/>
    <n v="3"/>
    <d v="2026-07-06T00:00:00"/>
    <n v="1.5"/>
    <d v="2026-07-08T00:00:00"/>
    <d v="2026-07-08T00:00:00"/>
    <n v="3"/>
    <d v="2026-07-13T00:00:00"/>
    <d v="2026-07-13T00:00:00"/>
    <d v="2026-07-13T00:00:00"/>
    <d v="2026-07-14T00:00:00"/>
    <d v="2026-07-14T00:00:00"/>
    <m/>
    <d v="2026-07-14T00:00:00"/>
    <n v="2"/>
    <d v="2026-07-16T00:00:00"/>
    <n v="3"/>
    <d v="2026-07-21T00:00:00"/>
    <d v="2026-07-21T00:00:00"/>
    <d v="2026-07-22T00:00:00"/>
    <d v="2026-07-22T00:00:00"/>
    <m/>
    <d v="2026-07-22T00:00:00"/>
    <d v="2026-07-22T00:00:00"/>
    <d v="2026-07-22T00:00:00"/>
    <d v="2026-07-23T00:00:00"/>
    <m/>
    <d v="2026-07-23T00:00:00"/>
    <n v="0"/>
    <d v="2026-07-23T00:00:00"/>
    <n v="0"/>
    <d v="2026-07-23T00:00:00"/>
    <d v="2026-07-30T00:00:00"/>
    <s v="Release 16"/>
    <e v="#VALUE!"/>
    <x v="5"/>
  </r>
  <r>
    <n v="141"/>
    <x v="4"/>
    <s v="Complete ASP"/>
    <s v="No"/>
    <n v="2"/>
    <d v="2026-06-12T00:00:00"/>
    <s v="content\chrome\printed\options.aspx.cs"/>
    <m/>
    <s v="Pod 3"/>
    <s v="Pod 3_Member3"/>
    <d v="2026-06-16T00:00:00"/>
    <n v="3"/>
    <m/>
    <n v="9"/>
    <d v="2026-06-18T00:00:00"/>
    <d v="2026-06-18T00:00:00"/>
    <d v="2026-06-18T00:00:00"/>
    <s v="Out Of Scope"/>
    <m/>
    <n v="3"/>
    <d v="2026-06-23T00:00:00"/>
    <n v="1.5"/>
    <d v="2026-06-24T00:00:00"/>
    <d v="2026-06-24T00:00:00"/>
    <n v="3"/>
    <d v="2026-06-30T00:00:00"/>
    <d v="2026-06-30T00:00:00"/>
    <d v="2026-06-30T00:00:00"/>
    <d v="2026-07-01T00:00:00"/>
    <d v="2026-07-01T00:00:00"/>
    <n v="3"/>
    <d v="2026-07-06T00:00:00"/>
    <n v="2"/>
    <d v="2026-07-09T00:00:00"/>
    <n v="3"/>
    <d v="2026-07-14T00:00:00"/>
    <d v="2026-07-14T00:00:00"/>
    <d v="2026-07-15T00:00:00"/>
    <d v="2026-07-15T00:00:00"/>
    <n v="1"/>
    <d v="2026-07-16T00:00:00"/>
    <d v="2026-07-16T00:00:00"/>
    <d v="2026-07-16T00:00:00"/>
    <d v="2026-07-17T00:00:00"/>
    <n v="3"/>
    <d v="2026-07-22T00:00:00"/>
    <n v="0"/>
    <d v="2026-07-22T00:00:00"/>
    <n v="0"/>
    <d v="2026-07-22T00:00:00"/>
    <d v="2026-07-30T00:00:00"/>
    <s v="Release 16"/>
    <e v="#VALUE!"/>
    <x v="5"/>
  </r>
  <r>
    <n v="136"/>
    <x v="7"/>
    <s v="React/ASP"/>
    <s v="No"/>
    <n v="2"/>
    <d v="2026-06-22T00:00:00"/>
    <s v="page_9"/>
    <s v="Sprint 2.5"/>
    <s v="Pod UI"/>
    <s v="Pod UI_UI-Member2"/>
    <d v="2026-06-24T00:00:00"/>
    <n v="5"/>
    <m/>
    <n v="4"/>
    <d v="2026-07-01T00:00:00"/>
    <d v="2026-07-01T00:00:00"/>
    <d v="2026-07-01T00:00:00"/>
    <m/>
    <m/>
    <n v="3"/>
    <d v="2026-07-06T00:00:00"/>
    <n v="1.5"/>
    <d v="2026-07-08T00:00:00"/>
    <d v="2026-07-08T00:00:00"/>
    <n v="3"/>
    <d v="2026-07-13T00:00:00"/>
    <d v="2026-07-13T00:00:00"/>
    <d v="2026-07-13T00:00:00"/>
    <d v="2026-07-14T00:00:00"/>
    <d v="2026-07-14T00:00:00"/>
    <m/>
    <d v="2026-07-14T00:00:00"/>
    <n v="2"/>
    <d v="2026-07-16T00:00:00"/>
    <n v="3"/>
    <d v="2026-07-21T00:00:00"/>
    <d v="2026-07-21T00:00:00"/>
    <d v="2026-07-22T00:00:00"/>
    <d v="2026-07-22T00:00:00"/>
    <m/>
    <d v="2026-07-22T00:00:00"/>
    <d v="2026-07-22T00:00:00"/>
    <d v="2026-07-22T00:00:00"/>
    <d v="2026-07-23T00:00:00"/>
    <m/>
    <d v="2026-07-23T00:00:00"/>
    <n v="0"/>
    <d v="2026-07-23T00:00:00"/>
    <n v="0"/>
    <d v="2026-07-23T00:00:00"/>
    <d v="2026-07-30T00:00:00"/>
    <s v="Release 16"/>
    <e v="#VALUE!"/>
    <x v="5"/>
  </r>
  <r>
    <n v="136"/>
    <x v="7"/>
    <s v="React/ASP"/>
    <s v="No"/>
    <n v="0"/>
    <d v="2026-06-23T00:00:00"/>
    <s v="page_9"/>
    <s v="Sprint 2.5"/>
    <s v="Pod UI"/>
    <s v="Pod UI_Integration"/>
    <d v="2026-06-23T00:00:00"/>
    <n v="5"/>
    <m/>
    <n v="4"/>
    <d v="2026-06-30T00:00:00"/>
    <d v="2026-06-30T00:00:00"/>
    <d v="2026-06-30T00:00:00"/>
    <m/>
    <m/>
    <n v="3"/>
    <d v="2026-07-03T00:00:00"/>
    <n v="1.5"/>
    <d v="2026-07-06T00:00:00"/>
    <d v="2026-07-06T00:00:00"/>
    <n v="3"/>
    <d v="2026-07-10T00:00:00"/>
    <d v="2026-07-10T00:00:00"/>
    <d v="2026-07-10T00:00:00"/>
    <d v="2026-07-13T00:00:00"/>
    <d v="2026-07-13T00:00:00"/>
    <m/>
    <d v="2026-07-13T00:00:00"/>
    <n v="2"/>
    <d v="2026-07-15T00:00:00"/>
    <n v="3"/>
    <d v="2026-07-20T00:00:00"/>
    <d v="2026-07-20T00:00:00"/>
    <d v="2026-07-21T00:00:00"/>
    <d v="2026-07-21T00:00:00"/>
    <m/>
    <d v="2026-07-21T00:00:00"/>
    <d v="2026-07-21T00:00:00"/>
    <d v="2026-07-21T00:00:00"/>
    <d v="2026-07-22T00:00:00"/>
    <m/>
    <d v="2026-07-22T00:00:00"/>
    <n v="0"/>
    <d v="2026-07-22T00:00:00"/>
    <n v="0"/>
    <d v="2026-07-22T00:00:00"/>
    <d v="2026-07-30T00:00:00"/>
    <s v="Release 16"/>
    <e v="#VALUE!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x v="0"/>
    <s v="assessments\checkMyWork\submissions.aspx.cs"/>
    <n v="1043225"/>
    <n v="2.5"/>
    <s v="Vijay"/>
    <n v="8886"/>
    <x v="0"/>
    <d v="2026-05-27T00:00:00"/>
    <d v="2026-05-29T00:00:00"/>
    <d v="2026-06-02T00:00:00"/>
    <s v="Yes"/>
    <d v="2026-05-28T00:00:00"/>
    <d v="2026-05-21T00:00:00"/>
    <d v="2026-06-11T00:00:00"/>
    <m/>
    <s v="8846_x000a_8872_x000a_8868"/>
    <m/>
    <s v="Delayed release because of Shared Control dependencies"/>
    <m/>
    <s v="Sohith is on leave"/>
    <s v="Dev Inprogress (70% to 75%) + out of 8 RAD controls 8 is done + fixing functionality issue"/>
    <s v="Vijay to complete this page + Raise PR + Fix CoPilot comments + Test with QE in local_x000a_Dev is completed  + Yet to create shared controls"/>
    <s v="Create shared controls in progress + Yet to raise PR"/>
    <s v="Dev completed for Assessment 2 pages + Yet to raise PR"/>
    <s v="PR 8886 created; not assigned to Catalyst yet"/>
    <s v="Submit to Catalyst"/>
    <s v="Yet to raise to catalsyt + Fix copilot comments + fixed merge conflicts + fixed copilot comments"/>
    <s v="reviwe is done + fixed PR comments + Testing in progress"/>
    <s v="PR in Progress"/>
    <s v="received &amp; fixed merge conflicts + copilot comments(twice)"/>
    <m/>
    <m/>
    <m/>
    <m/>
    <m/>
    <s v="Please resolve the merge conflicts, prioritize and complete this"/>
    <s v="Submitted to Catalyst"/>
    <s v="Received &amp; fixed conflicts + PR comments fixed + reverted"/>
    <m/>
    <m/>
    <m/>
    <s v="bug received in TCR + fixed"/>
    <m/>
    <m/>
    <m/>
    <m/>
    <n v="0.52"/>
    <m/>
    <m/>
    <m/>
    <m/>
  </r>
  <r>
    <x v="0"/>
    <s v="assessments\import.aspx.cs"/>
    <n v="989551"/>
    <n v="2.2999999999999998"/>
    <s v="Anil"/>
    <n v="8798"/>
    <x v="0"/>
    <d v="2026-05-04T00:00:00"/>
    <d v="2026-05-29T00:00:00"/>
    <d v="2026-05-29T00:00:00"/>
    <s v="No"/>
    <d v="2026-05-28T00:00:00"/>
    <d v="2026-05-21T00:00:00"/>
    <d v="2026-06-11T00:00:00"/>
    <m/>
    <m/>
    <n v="19"/>
    <s v="Delayed release because of Shared Control dependencies"/>
    <s v="Rasied PR(8798) + Copilot comments fixed_x000a_ + Abhijit Reviwed PR"/>
    <s v="QE testing completed on local, 1 issue found related to document upload, yet to fix"/>
    <m/>
    <s v="Anil to resolve merge conflict and then submit to Catalyst_x000a_Resolved bug + Verified with QE + Copilot comments fix in progress"/>
    <m/>
    <s v="waiting for PR comments"/>
    <s v="Sick Leave"/>
    <s v="PR approved by Catalyst, showing merge conflicts, Abhijit to review and merge"/>
    <s v="dependency on shared controls"/>
    <m/>
    <s v="dependency on shared controls"/>
    <m/>
    <m/>
    <m/>
    <m/>
    <m/>
    <s v="yet to fix conflicts + revert to catalyst"/>
    <s v="Please resubmit to Catalyst"/>
    <s v="Submitted to Catalyst"/>
    <m/>
    <m/>
    <m/>
    <m/>
    <s v="TCR bug received"/>
    <m/>
    <m/>
    <n v="0.26"/>
    <m/>
    <m/>
    <m/>
    <m/>
    <m/>
    <m/>
  </r>
  <r>
    <x v="0"/>
    <s v="assessments\assessment.aspx.cs"/>
    <n v="989551"/>
    <n v="2.2999999999999998"/>
    <s v="Vijay"/>
    <n v="8807"/>
    <x v="1"/>
    <d v="2026-05-05T00:00:00"/>
    <d v="2026-05-06T00:00:00"/>
    <d v="2026-05-09T00:00:00"/>
    <s v="Yes"/>
    <d v="2026-05-28T00:00:00"/>
    <d v="2026-05-21T00:00:00"/>
    <d v="2026-05-28T00:00:00"/>
    <s v="Dark"/>
    <s v="8846_x000a_8872_x000a_8868"/>
    <m/>
    <s v="On track - Dask release because of dependency on Shared Control"/>
    <s v="Completed development + Yet to raise PR"/>
    <s v="Raised PR(8807) + Fixed Copilot comments + PR is reviwed by abhijit and raised to catalyst"/>
    <s v="PR 8751 - PR comemnts received and fix in progress"/>
    <s v="_x000a_PR 8807 - Received conflicts + PR comments(Yet to start)"/>
    <s v="PR is approved + Merged"/>
    <m/>
    <s v="Yet to create shared control"/>
    <s v="Created shared controls + Testing is done"/>
    <s v="Merged"/>
    <m/>
    <m/>
    <m/>
    <m/>
    <m/>
    <m/>
    <m/>
    <m/>
    <m/>
    <m/>
    <m/>
    <m/>
    <m/>
    <m/>
    <m/>
    <m/>
    <m/>
    <m/>
    <m/>
    <m/>
    <m/>
    <m/>
    <m/>
    <m/>
  </r>
  <r>
    <x v="0"/>
    <s v="assessments\checkMyWork\checkMyWork.aspx.cs"/>
    <n v="1043225"/>
    <n v="2.5"/>
    <s v="Vijay"/>
    <n v="8886"/>
    <x v="0"/>
    <d v="2026-05-27T00:00:00"/>
    <d v="2026-05-27T00:00:00"/>
    <d v="2026-06-02T00:00:00"/>
    <s v="Yes"/>
    <d v="2026-05-28T00:00:00"/>
    <d v="2026-05-21T00:00:00"/>
    <d v="2026-06-11T00:00:00"/>
    <m/>
    <n v="9009"/>
    <m/>
    <s v="Delayed release because of Shared Control dependencies"/>
    <m/>
    <s v="Yet to start"/>
    <s v="Dev Inprogress (70% to 75%) + out of 8 RAD controls 8 is done + fixing functionality issue"/>
    <s v="Vijay to complete this page + Raise PR + Fix CoPilot comments + Test with QE in local_x000a_Dev is completed  + Yet to create shared controls"/>
    <s v="Create shared controls in progress + Yet to raise PR"/>
    <s v="Dev completed for Assessment 2 pages + Yet to raise PR"/>
    <s v="PR 8886 created; not assigned to Catalyst yet"/>
    <s v="Submit to Catalyst"/>
    <s v="Yet to raise to catalsyt + Fix copilot comments + fixed merge conflicts + fixed copilot comments"/>
    <s v="review is done + fixed PR comments + Testing in progress"/>
    <s v="With catalyst"/>
    <s v=" Reviewed by abhijit "/>
    <s v="Received + fixed conflicts"/>
    <s v="resovled conflicts + comments (split into 2)"/>
    <m/>
    <m/>
    <m/>
    <s v="Please resolve the merge conflicts, prioritize and complete this"/>
    <s v="Submitted to Catalyst"/>
    <s v="Received &amp; fixed conflicts twice + PR comments fixed + reverted"/>
    <m/>
    <m/>
    <m/>
    <m/>
    <m/>
    <m/>
    <m/>
    <m/>
    <m/>
    <m/>
    <m/>
    <m/>
    <m/>
  </r>
  <r>
    <x v="0"/>
    <s v="assessments\questions.aspx.cs"/>
    <n v="989551"/>
    <n v="2.4"/>
    <s v="Rizwana"/>
    <n v="8877"/>
    <x v="1"/>
    <d v="2026-05-11T00:00:00"/>
    <d v="2026-05-13T00:00:00"/>
    <d v="2026-05-14T00:00:00"/>
    <s v="Yes"/>
    <d v="2026-05-28T00:00:00"/>
    <d v="2026-05-21T00:00:00"/>
    <d v="2026-05-28T00:00:00"/>
    <s v="Dark"/>
    <s v="8846_x000a_8872_x000a_8868"/>
    <m/>
    <s v="On track - Dask release because of dependency on Shared Control"/>
    <m/>
    <m/>
    <m/>
    <m/>
    <s v="Yet to start on Dev"/>
    <s v="Dev is completed + QE testing is in progress + PR created + reveiw is done"/>
    <m/>
    <s v="Resolved Catalyst review comments and reverted for review"/>
    <s v="approved + fix Merge conflicts + comments"/>
    <s v="Merged"/>
    <m/>
    <m/>
    <m/>
    <s v="bug from TCR fixed + 8952 (PR)"/>
    <m/>
    <m/>
    <m/>
    <m/>
    <m/>
    <s v="change look and fill - vijay is progressing in creation of PR"/>
    <m/>
    <m/>
    <m/>
    <m/>
    <m/>
    <m/>
    <m/>
    <m/>
    <m/>
    <m/>
    <m/>
    <m/>
    <m/>
  </r>
  <r>
    <x v="0"/>
    <s v="assessment\manager.aspx.cs"/>
    <n v="989551"/>
    <n v="2.2999999999999998"/>
    <s v="Vijay"/>
    <n v="8751"/>
    <x v="1"/>
    <d v="2026-04-29T00:00:00"/>
    <d v="2026-05-12T00:00:00"/>
    <d v="2026-05-14T00:00:00"/>
    <s v="Yes"/>
    <d v="2026-05-28T00:00:00"/>
    <d v="2026-05-21T00:00:00"/>
    <d v="2026-05-28T00:00:00"/>
    <s v="Dark"/>
    <s v="8846_x000a_8872_x000a_8868"/>
    <m/>
    <s v="On track - Dask release because of dependency on Shared Control"/>
    <m/>
    <m/>
    <m/>
    <s v="fix conflicts - resolve co-pilot comments - Ask catalyst's team to review (currently I requested him to pause his review as we got conflicts and co-pilot comments)_x000a_Complete PR 8751, and fix the issues_x000a_Resolved conflicts + Copilot comments fix in progress"/>
    <s v="Copiot comments Fixed + Conflicts fix in progress"/>
    <s v="resolved conflicts + reverted(11 May)"/>
    <s v="8751 - fixed copilot comments + fixed PR comments"/>
    <s v="Changes implemented + Ask Catalyst to approve the PR(still same)"/>
    <s v="Approved"/>
    <s v="Merged"/>
    <m/>
    <m/>
    <m/>
    <m/>
    <s v="bug fix completed + yet to connect vth QE"/>
    <m/>
    <m/>
    <m/>
    <m/>
    <s v="Recieved 1 bug + Fixed + QE verified"/>
    <m/>
    <m/>
    <m/>
    <m/>
    <m/>
    <m/>
    <n v="0.39"/>
    <m/>
    <m/>
    <m/>
    <m/>
    <m/>
    <m/>
  </r>
  <r>
    <x v="0"/>
    <s v="assessments\reports\assessmentAnswersAccepted.aspx.cs"/>
    <n v="989551"/>
    <n v="2.4"/>
    <s v="Sohith"/>
    <n v="8889"/>
    <x v="0"/>
    <d v="2026-05-12T00:00:00"/>
    <d v="2026-05-19T00:00:00"/>
    <d v="2026-06-01T00:00:00"/>
    <s v="No"/>
    <d v="2026-05-28T00:00:00"/>
    <d v="2026-05-21T00:00:00"/>
    <d v="2026-06-11T00:00:00"/>
    <m/>
    <m/>
    <n v="13"/>
    <s v="Delayed release because of Shared Control dependencies"/>
    <m/>
    <m/>
    <m/>
    <m/>
    <m/>
    <m/>
    <s v="Dev completed + internal QE is done + Yet to create  PR + yet to fix copilot comments"/>
    <s v="Resolve CoPilot comments + Raise PR + review with Abhijit + submit to Catalyst"/>
    <s v="Raised to catalyst+ Fixed PR comments + Fixed conflicts_x000a_Fixed merge conflicts &amp; copilot comments"/>
    <s v="Fix Mereg conflicts"/>
    <s v="in Progress"/>
    <s v="First approval received + Fixed merge conflicts+ dependency on shared controls"/>
    <m/>
    <m/>
    <m/>
    <s v="fixed conflicts + Yet to raise to catalyst"/>
    <m/>
    <s v="Please resolve the merge conflicts, prioritize and complete this"/>
    <s v="There are existing bugs + fixed bugs + QE testing yet to be done + PR is vth ascendion"/>
    <s v="fixed bug + PR is vth catalyst + Fixed merge conflicts"/>
    <m/>
    <m/>
    <m/>
    <m/>
    <m/>
    <m/>
    <m/>
    <m/>
    <m/>
    <n v="1"/>
    <m/>
    <m/>
    <m/>
  </r>
  <r>
    <x v="0"/>
    <s v="assessments\reports\assessmentQuestionAnalysis.aspx.cs"/>
    <n v="989551"/>
    <n v="2.4"/>
    <s v="Sohith"/>
    <n v="8889"/>
    <x v="0"/>
    <d v="2026-05-12T00:00:00"/>
    <d v="2026-05-19T00:00:00"/>
    <d v="2026-06-01T00:00:00"/>
    <s v="No"/>
    <d v="2026-05-28T00:00:00"/>
    <d v="2026-05-21T00:00:00"/>
    <d v="2026-06-11T00:00:00"/>
    <m/>
    <m/>
    <n v="13"/>
    <s v="Delayed release because of Shared Control dependencies"/>
    <m/>
    <m/>
    <m/>
    <m/>
    <m/>
    <m/>
    <s v="Dev completed + internal QE is done + Yet to create  PR + yet to fix copilot comments"/>
    <s v="Resolve CoPilot comments + Raise PR + review with Abhijit + submit to Catalyst"/>
    <s v="Raised to catalyst+ Fixed PR comments + Fixed conflicts"/>
    <s v="Fix Mereg conflicts"/>
    <s v="in Progress"/>
    <s v="First approval received + Fixed merge conflicts+ dependency on shared controls"/>
    <m/>
    <m/>
    <m/>
    <s v="fixed conflicts + Yet to raise to catalyst"/>
    <m/>
    <s v="Please resolve the merge conflicts, prioritize and complete this"/>
    <s v="There are existing bugs + fixed bugs + QE testing yet to be done + PR is vth ascendion"/>
    <s v="fixed bug + PR is vth catalyst + Fixed merge conflicts"/>
    <m/>
    <m/>
    <m/>
    <s v="bug received in TCR"/>
    <m/>
    <m/>
    <m/>
    <m/>
    <m/>
    <m/>
    <m/>
    <m/>
    <m/>
  </r>
  <r>
    <x v="1"/>
    <s v="Bug fixes in .aspx pages"/>
    <m/>
    <m/>
    <s v="Vijay"/>
    <n v="8842"/>
    <x v="2"/>
    <d v="2026-05-06T00:00:00"/>
    <m/>
    <d v="2026-05-08T00:00:00"/>
    <s v="No"/>
    <d v="2026-05-14T00:00:00"/>
    <d v="2026-05-08T00:00:00"/>
    <d v="2026-05-14T00:00:00"/>
    <s v="Live"/>
    <m/>
    <m/>
    <m/>
    <m/>
    <m/>
    <m/>
    <s v="IssueAware - IssueSystem bug fix --&gt; check with QA --&gt; Raise PR --&gt; Resolve Co-pilot comments --&gt; Post it in catalyst (CSS changes only)_x000a_Fixed bug + Reverted to catalyst"/>
    <s v="8842 + 8852 = Merged"/>
    <m/>
    <m/>
    <m/>
    <m/>
    <m/>
    <m/>
    <m/>
    <m/>
    <m/>
    <m/>
    <m/>
    <m/>
    <m/>
    <m/>
    <m/>
    <m/>
    <m/>
    <m/>
    <m/>
    <m/>
    <m/>
    <m/>
    <n v="0.44"/>
    <m/>
    <m/>
    <m/>
    <m/>
    <m/>
  </r>
  <r>
    <x v="2"/>
    <s v="assetHistory.aspx"/>
    <n v="1042808"/>
    <n v="2.2999999999999998"/>
    <s v="Mizan"/>
    <n v="8814"/>
    <x v="1"/>
    <d v="2026-05-05T00:00:00"/>
    <d v="2026-05-19T00:00:00"/>
    <d v="2026-05-19T00:00:00"/>
    <s v="No"/>
    <d v="2026-05-28T00:00:00"/>
    <d v="2026-05-21T00:00:00"/>
    <d v="2026-05-28T00:00:00"/>
    <s v="Dark"/>
    <m/>
    <m/>
    <s v="On track - Dask release because of dependency on Shared Control"/>
    <s v="Completed development + Creation of PR in progress"/>
    <s v="Raised PR(8814) + yet to get review for the PR + Copilot comments are fixed"/>
    <m/>
    <s v="Complete QE testing + Raised to Catalyst"/>
    <m/>
    <m/>
    <m/>
    <s v="Look for Catalyst comments + Reminded for approval twice still it is not approved(2nd level)_x000a_"/>
    <m/>
    <m/>
    <s v="Waiting for Catalyst approval"/>
    <s v="Merged"/>
    <m/>
    <m/>
    <m/>
    <m/>
    <m/>
    <m/>
    <m/>
    <m/>
    <m/>
    <m/>
    <m/>
    <m/>
    <m/>
    <m/>
    <m/>
    <n v="0.33"/>
    <m/>
    <m/>
    <m/>
    <m/>
    <m/>
  </r>
  <r>
    <x v="2"/>
    <s v="assetVendorAddressContact.aspx"/>
    <n v="1049318"/>
    <n v="2.2999999999999998"/>
    <s v="Swarneem"/>
    <n v="8864"/>
    <x v="0"/>
    <d v="2026-05-08T00:00:00"/>
    <d v="2026-05-25T00:00:00"/>
    <d v="2026-05-25T00:00:00"/>
    <s v="No"/>
    <d v="2026-05-28T00:00:00"/>
    <d v="2026-05-21T00:00:00"/>
    <d v="2026-06-11T00:00:00"/>
    <m/>
    <m/>
    <n v="10"/>
    <s v="Delayed release because of extended time taken for PR review"/>
    <m/>
    <s v="Swarneem to take this page on 6th May"/>
    <m/>
    <s v="Can Swarneem start on this page?"/>
    <s v="Dev is completed  + PR reviwed + PR (8864) + internal testing is done"/>
    <s v="Working on build issues"/>
    <s v="Working on build issues"/>
    <s v="Fixed build issues because of the shared control PR"/>
    <s v="twice fixed merge conflicts "/>
    <s v="waiting for catalyst approval"/>
    <s v="dependency on shared controls"/>
    <m/>
    <m/>
    <m/>
    <m/>
    <s v="Approved &amp; Merged"/>
    <m/>
    <m/>
    <m/>
    <m/>
    <m/>
    <m/>
    <m/>
    <m/>
    <m/>
    <n v="0.16"/>
    <m/>
    <n v="0.38"/>
    <n v="0.53"/>
    <n v="0.95"/>
    <m/>
    <m/>
    <m/>
  </r>
  <r>
    <x v="3"/>
    <s v="library/searchResults.aspx"/>
    <m/>
    <m/>
    <s v="Prem"/>
    <n v="8795"/>
    <x v="0"/>
    <d v="2026-05-04T00:00:00"/>
    <m/>
    <d v="2026-05-25T00:00:00"/>
    <m/>
    <d v="2026-06-11T00:00:00"/>
    <d v="2026-06-05T00:00:00"/>
    <d v="2026-06-11T00:00:00"/>
    <m/>
    <m/>
    <m/>
    <s v="On Track - TCR Testing on progress"/>
    <s v="Raised PR(8795) + Copilot comments fixed_x000a_Abhijit reveiwed PR + QE testing completed"/>
    <m/>
    <m/>
    <s v="Resolve CoPilot comments for this PR_x000a_Resolved copilot comments + Reverted to catalyst"/>
    <s v="8795 - Received copilot comments + Reverted back_x000a_MErge conflicts fixed"/>
    <s v="Received conflicts + Done with conflicts"/>
    <m/>
    <s v="Look for Catalyst comments + No updates from catalyst"/>
    <s v="fixed merge conflicts + reverted"/>
    <m/>
    <s v="received PR comments + copilot comments fixed &amp; reverted"/>
    <s v="PR approved"/>
    <s v="require 2nd approval (1st approval got revoked)_x000a_recieved merge cinflicts but on monday we will raise to catalyst"/>
    <m/>
    <m/>
    <s v="Merged"/>
    <m/>
    <m/>
    <m/>
    <m/>
    <m/>
    <m/>
    <m/>
    <m/>
    <m/>
    <m/>
    <m/>
    <m/>
    <n v="0.5"/>
    <n v="0.97"/>
    <m/>
    <m/>
    <m/>
  </r>
  <r>
    <x v="4"/>
    <s v="content\elmItemInteractive.aspx"/>
    <n v="1049384"/>
    <n v="2.2999999999999998"/>
    <s v="Ramesh"/>
    <n v="8815"/>
    <x v="0"/>
    <d v="2026-05-05T00:00:00"/>
    <m/>
    <d v="2026-05-14T00:00:00"/>
    <s v="No"/>
    <d v="2026-06-11T00:00:00"/>
    <d v="2026-06-04T00:00:00"/>
    <d v="2026-05-28T00:00:00"/>
    <s v="Dark"/>
    <m/>
    <n v="6"/>
    <s v="On Track - TCR Testing on progress"/>
    <m/>
    <s v="Development completed + PR Raised(8815) + Copilot comments fixed + PR reveiwed by abhijit + internal testing is done + raised to Catalyst"/>
    <m/>
    <s v="Look for Catalyst review comments, resolve comments as received_x000a_Recived Merge conflicts fixed +  Reverted to catalyst"/>
    <s v="Received PR comments + Fixed + approved"/>
    <s v="Merge conflicts fixed + waiting for one more approval"/>
    <s v="Catalyst need to approve again_x000a_8815 - Fixed merge conflicts"/>
    <s v="Resubmit to Catalyst for approval_x000a_Still with catalyst"/>
    <s v="Fixed Merge conflicts +  fixed copilot comments + again received merge conflicts(fixed) +Reverted_x000a_thrice recieved merge conflicts "/>
    <s v="Merged"/>
    <m/>
    <m/>
    <m/>
    <m/>
    <m/>
    <m/>
    <m/>
    <m/>
    <m/>
    <m/>
    <m/>
    <m/>
    <m/>
    <s v="1 TCR bug received"/>
    <m/>
    <n v="0.18"/>
    <m/>
    <m/>
    <m/>
    <m/>
    <m/>
    <m/>
    <m/>
  </r>
  <r>
    <x v="4"/>
    <s v="content\hyperlink.aspx"/>
    <n v="989555"/>
    <n v="2.2999999999999998"/>
    <s v="Rizwana"/>
    <n v="8802"/>
    <x v="0"/>
    <d v="2026-05-04T00:00:00"/>
    <m/>
    <d v="2026-05-11T00:00:00"/>
    <s v="No"/>
    <d v="2026-06-11T00:00:00"/>
    <d v="2026-06-04T00:00:00"/>
    <d v="2026-05-28T00:00:00"/>
    <s v="Dark"/>
    <m/>
    <m/>
    <s v="On Track - TCR Testing on progress"/>
    <s v="Raised PR(8802) + Copilot comments  _x000a_+Abhijit Reviwed PR + QE testing is completed + raised to Catalyst"/>
    <m/>
    <m/>
    <s v="Catalyst team approved this PR. Rizwana to resolve conflict and get approval again_x000a_Resolved merge conflicts + first round is approved + Kept in on hold (merge conflicts)"/>
    <s v="8802 is approved - Yet to merge (planned for 14th May release)"/>
    <s v="Approved + Merge conflicts + Merged (11th May)"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content\timeline.aspx.cs"/>
    <n v="1049384"/>
    <n v="2.2999999999999998"/>
    <s v="Rizwana"/>
    <n v="8817"/>
    <x v="0"/>
    <d v="2026-05-05T00:00:00"/>
    <m/>
    <d v="2026-05-14T00:00:00"/>
    <s v="No"/>
    <d v="2026-06-11T00:00:00"/>
    <d v="2026-06-04T00:00:00"/>
    <d v="2026-05-28T00:00:00"/>
    <s v="Dark"/>
    <m/>
    <n v="6"/>
    <s v="On Track - TCR Testing on progress"/>
    <m/>
    <s v="Development completed +PR Raised(8817) + copilot comments fixed + internal testing is done + PR review is done by abhijit + raised to Catalyst"/>
    <m/>
    <s v="Look for Catalyst review comments, resolve comments as received_x000a_Resolved merge conflicts + Fixed copilot comments"/>
    <m/>
    <s v="Merge conflicts fixed on 11May"/>
    <m/>
    <s v="PR approved"/>
    <s v="Merged"/>
    <m/>
    <m/>
    <m/>
    <m/>
    <m/>
    <m/>
    <m/>
    <m/>
    <m/>
    <m/>
    <m/>
    <m/>
    <m/>
    <m/>
    <m/>
    <m/>
    <n v="0.13"/>
    <m/>
    <m/>
    <m/>
    <m/>
    <m/>
    <m/>
    <m/>
  </r>
  <r>
    <x v="4"/>
    <s v="content/grammarTool.aspx"/>
    <n v="1049384"/>
    <n v="2.2999999999999998"/>
    <s v="Amol"/>
    <n v="8818"/>
    <x v="0"/>
    <d v="2026-05-05T00:00:00"/>
    <m/>
    <d v="2026-05-14T00:00:00"/>
    <s v="Yes"/>
    <d v="2026-06-11T00:00:00"/>
    <d v="2026-06-04T00:00:00"/>
    <d v="2026-05-28T00:00:00"/>
    <s v="Dark"/>
    <n v="9009"/>
    <n v="6"/>
    <s v="On Track - TCR Testing on progress"/>
    <m/>
    <s v="Dev Completed + PR Raised(8818) + Fixed Copilot comments + Abhijit reveiwed PR + internal testing is done + raised to Catalyst"/>
    <m/>
    <s v="Look for Catalyst review comments, resolve comments as received + Amol to resolved conflicts_x000a_Fixed Copilot comments + Fixed conflicts (reverted PR to catalyst)"/>
    <m/>
    <s v="approved + Merge conflicts"/>
    <s v="On leave"/>
    <s v="Resolve merge conflicts + re-submit for approval to Catalyst"/>
    <s v="Merged"/>
    <m/>
    <m/>
    <s v="dependency on shared control PR"/>
    <m/>
    <m/>
    <m/>
    <m/>
    <m/>
    <m/>
    <m/>
    <m/>
    <m/>
    <m/>
    <m/>
    <m/>
    <m/>
    <m/>
    <m/>
    <m/>
    <n v="0.45"/>
    <n v="0.85"/>
    <m/>
    <m/>
    <m/>
  </r>
  <r>
    <x v="4"/>
    <s v="content\sources\default.aspx.cs"/>
    <n v="989555"/>
    <n v="2.2999999999999998"/>
    <s v="Amol"/>
    <n v="8801"/>
    <x v="1"/>
    <d v="2026-05-05T00:00:00"/>
    <d v="2026-05-07T00:00:00"/>
    <d v="2026-05-08T00:00:00"/>
    <s v="No"/>
    <d v="2026-05-28T00:00:00"/>
    <d v="2026-05-21T00:00:00"/>
    <d v="2026-05-28T00:00:00"/>
    <s v="Dark"/>
    <m/>
    <m/>
    <s v="Approved on the day of cuttoff day for 14 May release "/>
    <s v="Raised PR(8801) + Copilot Comments _x000a_ + Abhijit Reviwed PR + Raised to Catalyst"/>
    <m/>
    <m/>
    <s v="Look for Catalyst review comments, resolve comments as received_x000a_Fixed copilot comments + Resolved conflicts"/>
    <s v="Merged"/>
    <m/>
    <s v="On leave"/>
    <m/>
    <m/>
    <m/>
    <m/>
    <m/>
    <m/>
    <m/>
    <m/>
    <m/>
    <m/>
    <m/>
    <m/>
    <m/>
    <m/>
    <m/>
    <m/>
    <m/>
    <m/>
    <n v="0.18"/>
    <m/>
    <m/>
    <m/>
    <m/>
    <m/>
    <m/>
    <m/>
  </r>
  <r>
    <x v="5"/>
    <s v="Ongoing PRs + CoPilot Comments + Merge Conflicts"/>
    <m/>
    <m/>
    <s v="Prem"/>
    <s v=" 8784, 8781, 8782, 8783"/>
    <x v="0"/>
    <m/>
    <m/>
    <m/>
    <m/>
    <m/>
    <m/>
    <m/>
    <m/>
    <m/>
    <m/>
    <m/>
    <m/>
    <m/>
    <s v="Security Bug fix in progress + Copilot comments fix completed + Connected with QE and suggested few changes which is fixed. _x000a_Received PR comments for 8783 fix in progress_x000a_8783, 8784, 8781 - Copilot comments fix in progress"/>
    <s v="Complete all pending works for all the open PRs_x000a_8783 , 8784, 8782, 8781 Raised to catalyst_x000a_8781 - Received PR comments + fix in progress"/>
    <s v="8781 - Resolved copilot + PR comments + reverted back + Approved_x000a_8782 -  Resolved copilot + PR comments + reverted back"/>
    <s v="8782- Received PR comments + Merge conflicts _x000a_8783 - Merge Conflicts"/>
    <s v="Fixed merge conflicts for 8783"/>
    <s v="Complete resolving all comments_x000a_8782 &amp; 8784 - Approved_x000a_8783 - change fixed + reverted"/>
    <s v="8782 - is with catalyst_x000a_8783 - Fixed merge confilcts + Mizan verified"/>
    <m/>
    <s v="In Progress with catalyst"/>
    <s v="8782 is with catalyst"/>
    <m/>
    <m/>
    <s v="8782- Received PR comments"/>
    <s v="8782 - Merged"/>
    <s v="Reverted the bugs to QE"/>
    <m/>
    <s v="Security bug - 9016 PR is raised(addressbook bug along vth security bug)"/>
    <m/>
    <m/>
    <m/>
    <m/>
    <m/>
    <m/>
    <m/>
    <n v="0.23"/>
    <m/>
    <m/>
    <m/>
    <m/>
    <m/>
    <m/>
  </r>
  <r>
    <x v="5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QE bug in TCR"/>
    <m/>
    <m/>
    <s v="Prem"/>
    <n v="901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lease look if any change is requested by Catalyst_x000a_No update from Catalyst"/>
    <s v="Receievd review comment + Copilot comment"/>
    <m/>
    <m/>
    <m/>
    <m/>
    <m/>
    <m/>
    <m/>
    <m/>
    <m/>
  </r>
  <r>
    <x v="6"/>
    <s v="GradeBook open Issues(deatils tab)_x000a_SPA page"/>
    <m/>
    <m/>
    <s v="Amol"/>
    <s v="8793 (merged), 8789"/>
    <x v="4"/>
    <m/>
    <m/>
    <m/>
    <m/>
    <m/>
    <m/>
    <m/>
    <m/>
    <m/>
    <m/>
    <m/>
    <m/>
    <m/>
    <s v="Gradebook PR(8793) - PR comments fix in progress + POPup bug fixes in progress_x000a_Home page -  PR comments fixed_x000a_grammar page (Content)  - PR comments fixed_x000a_Enrollement page (Home) -  PR comments fixed"/>
    <s v="Complete all the bug fixes by 5/7, target for 5/28 deployment_x000a_8793 - PR comments + Copilot comments fixed + PR reveiwed by abhijit + Reverted PR to catalyst team_x000a_8789 - coipilot comments fixed + Unit test &amp; API breaking chages (fix in progress)"/>
    <s v="copilot comments fix in progress"/>
    <s v="Still facing conflicts in copilot "/>
    <s v="On leave"/>
    <s v="Fix merge conflicts + submit to Catalyst _x000a_8789 - Is with catalyst_x000a_"/>
    <s v="Fixed 8793 conflicts &amp; comments_x000a_8789 - Fixed Merge conflicts + reverted"/>
    <s v="8789 - Rizwana fixed comments(dependency on other PRs)"/>
    <s v="in Progress"/>
    <s v="8793 - Merge conflicts + PR review with abhijit"/>
    <m/>
    <s v="Working on PR comments for gradebook_x000a_1 bug fixed &amp; PR raised 8949"/>
    <s v="Fixed API issues + data issues in progress"/>
    <s v="Gradebook bug fix"/>
    <s v="Gradebook bug fix"/>
    <m/>
    <s v="Submitted to Catalyst (8789)"/>
    <s v="Bug fix for open &amp; reopen bugs"/>
    <m/>
    <m/>
    <m/>
    <m/>
    <m/>
    <m/>
    <m/>
    <m/>
    <m/>
    <m/>
    <m/>
    <m/>
    <m/>
  </r>
  <r>
    <x v="7"/>
    <s v="Setup QA Dev Env and guide others"/>
    <m/>
    <m/>
    <s v="Rizwana"/>
    <s v="8762_x000a_8797"/>
    <x v="0"/>
    <m/>
    <m/>
    <m/>
    <m/>
    <m/>
    <m/>
    <m/>
    <m/>
    <m/>
    <m/>
    <m/>
    <m/>
    <m/>
    <s v="Gradebook - PR (8762) - bug fix is completed(PR Merged) + other bug fix in progress_x000a_PR(8797) - issues resolved "/>
    <s v="8762 - Merged "/>
    <m/>
    <s v="PR raised by amol + received PR comments + fixed conflicts "/>
    <m/>
    <s v="Complete dev setup"/>
    <m/>
    <m/>
    <m/>
    <m/>
    <m/>
    <m/>
    <m/>
    <m/>
    <m/>
    <m/>
    <m/>
    <m/>
    <m/>
    <m/>
    <m/>
    <m/>
    <m/>
    <m/>
    <n v="0.19"/>
    <m/>
    <m/>
    <m/>
    <m/>
    <m/>
    <m/>
  </r>
  <r>
    <x v="8"/>
    <s v="home\pages\overdueLessons.aspx.cs"/>
    <m/>
    <m/>
    <s v="Rizwana"/>
    <n v="8769"/>
    <x v="0"/>
    <d v="2026-04-29T00:00:00"/>
    <d v="2026-04-30T00:00:00"/>
    <d v="2026-05-14T00:00:00"/>
    <m/>
    <d v="2026-05-28T00:00:00"/>
    <d v="2026-05-22T00:00:00"/>
    <d v="2026-05-28T00:00:00"/>
    <m/>
    <m/>
    <m/>
    <s v="On Track - TCR Testing on progress"/>
    <m/>
    <m/>
    <s v="Home - PR (8769 ) - fixed Copilot comments + merge conflicts fix in progress"/>
    <s v="Rizwana to Resolve conflicts_x000a_Fixed PR comments + Rverted to catalyst"/>
    <s v="Approved"/>
    <s v="Approved + Merge conflicts fixed"/>
    <s v="Approval reverted, need to resubmit"/>
    <s v="Resubmit to Catalyst for approval ( still pending)"/>
    <s v="Merged"/>
    <m/>
    <m/>
    <m/>
    <m/>
    <m/>
    <m/>
    <m/>
    <m/>
    <m/>
    <m/>
    <m/>
    <m/>
    <m/>
    <m/>
    <m/>
    <m/>
    <m/>
    <m/>
    <m/>
    <m/>
    <m/>
    <m/>
    <m/>
    <m/>
  </r>
  <r>
    <x v="9"/>
    <s v="enrollment\placement\default.aspx.cs"/>
    <n v="989556"/>
    <n v="2.4"/>
    <s v="Rizwana"/>
    <n v="8895"/>
    <x v="0"/>
    <d v="2026-05-13T00:00:00"/>
    <m/>
    <d v="2026-06-01T00:00:00"/>
    <s v="No"/>
    <d v="2026-06-11T00:00:00"/>
    <d v="2026-06-04T00:00:00"/>
    <d v="2026-06-11T00:00:00"/>
    <m/>
    <m/>
    <n v="17"/>
    <s v="On Track - TCR Testing on progress"/>
    <m/>
    <m/>
    <m/>
    <m/>
    <m/>
    <m/>
    <m/>
    <s v="Dev completed + raised PR + Fixed copilot comments"/>
    <s v="QE testing done + Fixed Merge conflicts + fixed build issues_x000a_twice recived merge conflicts + Comments"/>
    <s v="Fixed Merge conflicts "/>
    <s v="in Progress"/>
    <s v="Fixed merge conflicts recived twice"/>
    <s v="Approved"/>
    <m/>
    <m/>
    <m/>
    <m/>
    <m/>
    <s v="Please resolve the merge conflicts, prioritize and complete this_x000a_received approval however fixed merge conflicts and reverted to catalyst"/>
    <m/>
    <m/>
    <m/>
    <m/>
    <m/>
    <m/>
    <m/>
    <m/>
    <n v="0.35"/>
    <m/>
    <m/>
    <m/>
    <m/>
    <m/>
  </r>
  <r>
    <x v="10"/>
    <s v="location\gradebookWeightTypes.aspx.cs"/>
    <n v="989655"/>
    <m/>
    <s v="Prem"/>
    <n v="8902"/>
    <x v="0"/>
    <d v="2026-05-14T00:00:00"/>
    <m/>
    <d v="2026-05-26T00:00:00"/>
    <m/>
    <d v="2026-08-06T00:00:00"/>
    <m/>
    <d v="2026-06-11T00:00:00"/>
    <m/>
    <m/>
    <m/>
    <s v="On Track - TCR Testing on progress"/>
    <s v="Worked on PR's for security"/>
    <s v="Dev completed + Yet to connect with QE + Yet to raise PR + YEt to fix copilot comments + PR yet to be reiwed_x000a_8783 - Fixed Merge conflicts + Working on security PRs"/>
    <m/>
    <m/>
    <m/>
    <m/>
    <m/>
    <s v="Dev Completed + QE testing is completed + YEt to raise PR"/>
    <s v="Fixed Copilot comments + PR review yet to be done"/>
    <m/>
    <s v="In Progress with catalyst"/>
    <s v="Fixed merge conflicts"/>
    <m/>
    <m/>
    <m/>
    <s v="Approved"/>
    <s v="Merged"/>
    <m/>
    <m/>
    <m/>
    <m/>
    <m/>
    <m/>
    <m/>
    <m/>
    <m/>
    <m/>
    <m/>
    <m/>
    <m/>
    <m/>
    <m/>
    <m/>
  </r>
  <r>
    <x v="10"/>
    <s v="location\skinProperties.aspx.cs"/>
    <n v="989655"/>
    <m/>
    <s v="Swarneem"/>
    <n v="8887"/>
    <x v="0"/>
    <d v="2026-05-12T00:00:00"/>
    <m/>
    <d v="2026-05-25T00:00:00"/>
    <m/>
    <d v="2026-08-06T00:00:00"/>
    <m/>
    <d v="2026-06-11T00:00:00"/>
    <m/>
    <m/>
    <m/>
    <s v="On Track - TCR Testing on progress"/>
    <m/>
    <m/>
    <m/>
    <m/>
    <m/>
    <s v="Worked on shared control PR(8872)"/>
    <s v="Dev completed + QE testing is inprogress +Yet to raise PR+ yet to get PR review + yet to fix copilot comments_x000a_8872 - Fixed copilot comments"/>
    <s v="Resolved Catalyst comments +  QA team to connected+ Created FF + Yet to review PR + Fix copilot comments"/>
    <s v="spacing issue to be fixed+ twice fixed merge conflicts"/>
    <m/>
    <s v="In Progress with catalyst"/>
    <s v="fixed PR comments &amp; reverted"/>
    <m/>
    <s v="PR Approved "/>
    <s v=" Yet to Merege(Mizan)"/>
    <s v="Merged"/>
    <m/>
    <m/>
    <m/>
    <m/>
    <m/>
    <m/>
    <m/>
    <m/>
    <m/>
    <m/>
    <m/>
    <m/>
    <m/>
    <m/>
    <m/>
    <m/>
    <m/>
  </r>
  <r>
    <x v="10"/>
    <s v="location\security\roleAccessRestrictions.aspx.cs"/>
    <n v="989655"/>
    <m/>
    <s v="Prem"/>
    <n v="8902"/>
    <x v="0"/>
    <d v="2026-05-14T00:00:00"/>
    <m/>
    <d v="2026-05-26T00:00:00"/>
    <m/>
    <d v="2026-08-06T00:00:00"/>
    <m/>
    <d v="2026-06-11T00:00:00"/>
    <m/>
    <m/>
    <m/>
    <s v="On Track - TCR Testing on progress"/>
    <m/>
    <m/>
    <m/>
    <m/>
    <m/>
    <m/>
    <m/>
    <s v="Dev Completed + QE testing is completed + YEt to raise PR"/>
    <s v="Fixed Copilot comments + PR review yet to be done"/>
    <m/>
    <s v="In Progress with catalyst"/>
    <s v="Fixed merge conflicts"/>
    <m/>
    <m/>
    <m/>
    <s v="Recieved and fixed conflicts"/>
    <s v="Merged"/>
    <m/>
    <m/>
    <m/>
    <m/>
    <m/>
    <m/>
    <m/>
    <m/>
    <m/>
    <m/>
    <m/>
    <m/>
    <m/>
    <m/>
    <m/>
    <m/>
  </r>
  <r>
    <x v="10"/>
    <s v="location\createHousehold.aspx.cs"/>
    <m/>
    <m/>
    <s v="Swarneem"/>
    <m/>
    <x v="5"/>
    <m/>
    <m/>
    <m/>
    <m/>
    <m/>
    <m/>
    <m/>
    <m/>
    <m/>
    <m/>
    <s v="Development in Progress"/>
    <m/>
    <m/>
    <m/>
    <m/>
    <m/>
    <m/>
    <m/>
    <m/>
    <s v="Yet to start dev(AVAA is down) + analysis is completed"/>
    <s v="Yet to start dev"/>
    <s v="Dev in progress"/>
    <s v="Dev completed + Yet to do internal testing"/>
    <m/>
    <m/>
    <m/>
    <s v="Yet to do internal testing"/>
    <m/>
    <m/>
    <s v="received issues from QE "/>
    <s v="Yet to fix issues"/>
    <m/>
    <m/>
    <m/>
    <m/>
    <m/>
    <m/>
    <m/>
    <m/>
    <m/>
    <m/>
    <m/>
    <m/>
    <m/>
  </r>
  <r>
    <x v="11"/>
    <s v="extendedField\categories.aspx"/>
    <n v="989557"/>
    <n v="2.5"/>
    <s v="Sohith"/>
    <n v="9009"/>
    <x v="0"/>
    <d v="2026-05-28T00:00:00"/>
    <m/>
    <d v="2026-06-02T00:00:00"/>
    <m/>
    <d v="2026-06-11T00:00:00"/>
    <d v="2026-06-04T00:00:00"/>
    <d v="2026-06-11T00:00:00"/>
    <m/>
    <m/>
    <m/>
    <s v="On Track - TCR Testing on progress"/>
    <m/>
    <m/>
    <m/>
    <m/>
    <m/>
    <m/>
    <m/>
    <m/>
    <s v="AVAA is down yet to start dev"/>
    <s v="AVAA is down however planned to work with copilot (Yet to start)"/>
    <s v="Vijay is on leave assigned to sohith"/>
    <s v="shared control creation is in progress"/>
    <s v="Created shared controls + Yet to connect with QE"/>
    <m/>
    <m/>
    <s v="Dev completed"/>
    <s v="Yet to create PR + Yet to connect vth QE + Fix copiliot comments"/>
    <m/>
    <s v="PR raised to catalyst"/>
    <m/>
    <m/>
    <m/>
    <m/>
    <m/>
    <m/>
    <m/>
    <m/>
    <m/>
    <m/>
    <m/>
    <m/>
    <m/>
    <m/>
  </r>
  <r>
    <x v="11"/>
    <s v="extendedField\categories.aspx"/>
    <n v="989557"/>
    <n v="2.5"/>
    <s v="Sohith"/>
    <n v="9009"/>
    <x v="0"/>
    <d v="2026-05-28T00:00:00"/>
    <m/>
    <d v="2026-06-02T00:00:00"/>
    <m/>
    <d v="2026-06-11T00:00:00"/>
    <d v="2026-06-04T00:00:00"/>
    <d v="2026-06-11T00:00:00"/>
    <m/>
    <m/>
    <m/>
    <s v="On Track - TCR Testing on progress"/>
    <m/>
    <m/>
    <m/>
    <m/>
    <m/>
    <m/>
    <m/>
    <m/>
    <m/>
    <m/>
    <m/>
    <s v="creating new shared controls (50 - 60%)"/>
    <s v="Dev is completed + Yet to connect vth QE"/>
    <s v="completed part 1 for the shared control creation + part 2 is in progress + Yet to connect with QE"/>
    <s v="Part 2 completed + Yet to connect vth QE + YEt to raise PR"/>
    <s v="code clean up is done"/>
    <m/>
    <m/>
    <m/>
    <s v="Shared Control"/>
    <m/>
    <m/>
    <m/>
    <m/>
    <m/>
    <m/>
    <m/>
    <m/>
    <m/>
    <m/>
    <m/>
    <m/>
    <m/>
  </r>
  <r>
    <x v="10"/>
    <s v="addressContact / coursePlacementInformation/ createHousehold"/>
    <m/>
    <m/>
    <s v="Swarneem"/>
    <m/>
    <x v="5"/>
    <m/>
    <m/>
    <m/>
    <m/>
    <m/>
    <m/>
    <m/>
    <m/>
    <m/>
    <m/>
    <s v="Development in Progress"/>
    <m/>
    <m/>
    <m/>
    <m/>
    <m/>
    <m/>
    <m/>
    <m/>
    <m/>
    <m/>
    <m/>
    <s v="Dev completed + Yet to do internal testing"/>
    <m/>
    <m/>
    <s v="coursePlacementInformation - page is not available"/>
    <s v="Yet to do internal testing"/>
    <s v=" internal testing is completed for addresscontact +_x000a_Received bugs for create household page"/>
    <m/>
    <s v="courseplacementinformation is not accessable and working with QE"/>
    <m/>
    <m/>
    <m/>
    <m/>
    <m/>
    <m/>
    <m/>
    <m/>
    <m/>
    <m/>
    <m/>
    <m/>
    <m/>
    <m/>
  </r>
  <r>
    <x v="10"/>
    <s v="locations / locationCalendar / locationExtended"/>
    <m/>
    <m/>
    <s v="Amol"/>
    <n v="8947"/>
    <x v="5"/>
    <m/>
    <m/>
    <m/>
    <m/>
    <m/>
    <m/>
    <m/>
    <m/>
    <m/>
    <m/>
    <s v="Development in Progress"/>
    <m/>
    <m/>
    <m/>
    <m/>
    <m/>
    <m/>
    <m/>
    <m/>
    <m/>
    <m/>
    <m/>
    <m/>
    <s v="locations  = Dev completed + created PR + yet to connect with QE_x000a_locationcalendar &amp; locationextended = awating for clarifications"/>
    <s v="locationcalendar - yet to start dev"/>
    <s v="locationcalendar - analysis completed"/>
    <s v="Yet to start Dev for locationcalendar"/>
    <m/>
    <m/>
    <s v="locations - dev is completed &amp; created PR(internally)_x000a_locationCalendar - Dev in progress(50%)_x000a_LocatioExtended - Dev Yet to start"/>
    <m/>
    <m/>
    <s v="Prem started to work onlocation Extended &amp; location calendar"/>
    <m/>
    <m/>
    <m/>
    <m/>
    <m/>
    <m/>
    <m/>
    <m/>
    <m/>
    <m/>
    <m/>
  </r>
  <r>
    <x v="10"/>
    <s v="overview "/>
    <m/>
    <m/>
    <s v="Prem"/>
    <m/>
    <x v="5"/>
    <m/>
    <m/>
    <m/>
    <m/>
    <m/>
    <m/>
    <m/>
    <m/>
    <m/>
    <m/>
    <s v="Development in Progress"/>
    <m/>
    <m/>
    <m/>
    <m/>
    <m/>
    <m/>
    <m/>
    <m/>
    <m/>
    <m/>
    <s v="Yet to start Dev"/>
    <m/>
    <m/>
    <m/>
    <m/>
    <m/>
    <s v="Yet to start Dev"/>
    <m/>
    <s v="Analysis is done"/>
    <s v="Dev completed + QE is done + Yet to create PR"/>
    <m/>
    <m/>
    <m/>
    <m/>
    <m/>
    <m/>
    <m/>
    <m/>
    <m/>
    <m/>
    <m/>
    <m/>
    <m/>
  </r>
  <r>
    <x v="7"/>
    <s v="Shared Control"/>
    <m/>
    <m/>
    <s v="Swarneem"/>
    <n v="8846"/>
    <x v="0"/>
    <d v="2026-05-12T00:00:00"/>
    <d v="2026-05-15T00:00:00"/>
    <d v="2026-05-25T00:00:00"/>
    <m/>
    <d v="2026-05-28T00:00:00"/>
    <d v="2026-05-21T00:00:00"/>
    <d v="2026-06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Shared Control"/>
    <m/>
    <m/>
    <s v="Swarneem"/>
    <n v="8872"/>
    <x v="0"/>
    <d v="2026-05-12T00:00:00"/>
    <d v="2026-05-21T00:00:00"/>
    <d v="2026-05-21T00:00:00"/>
    <m/>
    <d v="2026-05-28T00:00:00"/>
    <d v="2026-05-21T00:00:00"/>
    <d v="2026-06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Shared Control"/>
    <m/>
    <m/>
    <s v="Swarneem"/>
    <n v="8868"/>
    <x v="0"/>
    <d v="2026-05-12T00:00:00"/>
    <d v="2026-05-15T00:00:00"/>
    <d v="2026-05-20T00:00:00"/>
    <m/>
    <d v="2026-05-28T00:00:00"/>
    <d v="2026-05-21T00:00:00"/>
    <d v="2026-06-11T00:00:00"/>
    <m/>
    <m/>
    <m/>
    <m/>
    <m/>
    <m/>
    <m/>
    <s v="Shared controls PR - added icons + fixed few issues + fixd copilot comments"/>
    <m/>
    <m/>
    <m/>
    <s v="Look for Catalyst comments"/>
    <s v="Fixed PR comments"/>
    <s v="Received PR comments &amp; fixed + fixed copilot comments"/>
    <m/>
    <s v="PR comments fixed &amp; reverted _x000a_8868 - Bug fix in progress"/>
    <s v="8868 - Merged"/>
    <s v="testing + merging"/>
    <s v="8846 - Rceived PR comments_x000a_QE raised bug + Fixed + committed"/>
    <s v="8846 - Merged"/>
    <m/>
    <m/>
    <m/>
    <m/>
    <m/>
    <m/>
    <m/>
    <m/>
    <m/>
    <m/>
    <m/>
    <m/>
    <m/>
    <m/>
    <m/>
    <m/>
    <m/>
  </r>
  <r>
    <x v="10"/>
    <s v="permissionVisibility"/>
    <m/>
    <m/>
    <s v="Rizwana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ut of scope"/>
    <m/>
    <m/>
    <m/>
    <m/>
    <m/>
    <m/>
    <m/>
    <m/>
    <m/>
    <m/>
    <m/>
    <m/>
    <m/>
  </r>
  <r>
    <x v="10"/>
    <s v="location"/>
    <m/>
    <m/>
    <s v="Rizwana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Out of scope"/>
    <m/>
    <m/>
    <m/>
    <m/>
    <m/>
    <m/>
    <m/>
    <m/>
    <m/>
    <m/>
    <m/>
    <m/>
    <m/>
  </r>
  <r>
    <x v="11"/>
    <s v="extendedField\calculationGroups.aspx"/>
    <n v="989557"/>
    <n v="2.5"/>
    <s v="Sohith"/>
    <s v="8917_x000a_9059"/>
    <x v="4"/>
    <m/>
    <m/>
    <m/>
    <m/>
    <d v="2026-06-25T00:00:00"/>
    <d v="2026-06-19T00:00:00"/>
    <m/>
    <m/>
    <m/>
    <m/>
    <s v="Development in Progress"/>
    <m/>
    <m/>
    <m/>
    <m/>
    <m/>
    <s v="Assessment bugs fixed + PR's creation + internal testing for bug is done "/>
    <m/>
    <s v="Dev is completed "/>
    <s v="connected with QE  + Yet to create PR + Yet to fix copilot comments_x000a_Fixed FF issue + QE raised few bugs and fixed "/>
    <s v="Dependency on shared controls unable to create PR"/>
    <s v="Dependency on shared controls unable to create PR"/>
    <s v="creating new shared controls"/>
    <s v="Created shared controls + Yet to connect with QE"/>
    <m/>
    <m/>
    <m/>
    <s v="Yet to create PR + Yet to connect vth QE + Fix copiliot comments"/>
    <m/>
    <m/>
    <m/>
    <m/>
    <m/>
    <s v="Please resolve merge conflict, complete the PR and submit to Catalyst by EOD_x000a_PR yet to raise to Catalyst"/>
    <s v="testing done + dev bug fix done + yet to be reviwed by abhijit"/>
    <m/>
    <m/>
    <m/>
    <n v="0.12"/>
    <n v="1"/>
    <m/>
    <m/>
    <m/>
    <m/>
  </r>
  <r>
    <x v="11"/>
    <s v="extendedField\fieldHistory.aspx.cs"/>
    <n v="989557"/>
    <n v="2.5"/>
    <s v="Sohith"/>
    <s v="8917_x000a_9059"/>
    <x v="4"/>
    <m/>
    <m/>
    <m/>
    <m/>
    <d v="2026-06-25T00:00:00"/>
    <d v="2026-06-19T00:00:00"/>
    <m/>
    <m/>
    <m/>
    <m/>
    <s v="Development in Progress"/>
    <m/>
    <m/>
    <m/>
    <m/>
    <m/>
    <m/>
    <m/>
    <m/>
    <s v="AVAA is down and couldnt start dev"/>
    <s v="Dev is completed "/>
    <s v="Yet to create PR + QE testing testing + Copilot comments"/>
    <s v="PR reviwed"/>
    <s v="Yet to create PR"/>
    <s v="fixed issues + connect with QE + abhijit gave review comments (fixed)"/>
    <m/>
    <m/>
    <m/>
    <m/>
    <m/>
    <m/>
    <m/>
    <m/>
    <s v="Please resolve merge conflict, complete the PR and submit to Catalyst by EOD_x000a_PR yet to raise to Catalyst"/>
    <s v="testing done + dev bug fix done + yet to be reviwed by abhijit"/>
    <m/>
    <m/>
    <m/>
    <m/>
    <m/>
    <m/>
    <m/>
    <m/>
    <m/>
  </r>
  <r>
    <x v="11"/>
    <s v="extendedField\default.aspx.cs"/>
    <n v="989557"/>
    <n v="2.5"/>
    <s v="Anil"/>
    <n v="9017"/>
    <x v="4"/>
    <m/>
    <m/>
    <m/>
    <m/>
    <d v="2026-06-25T00:00:00"/>
    <d v="2026-06-19T00:00:00"/>
    <m/>
    <m/>
    <m/>
    <m/>
    <s v="Development in Progress"/>
    <m/>
    <m/>
    <m/>
    <m/>
    <m/>
    <m/>
    <m/>
    <m/>
    <m/>
    <m/>
    <m/>
    <s v="Yet to start Dev"/>
    <s v="Yet to start Dev"/>
    <m/>
    <s v="Yet to start Dev"/>
    <s v="Yet to start"/>
    <s v="Dev in progress(50%) + dependency on multiple shared controls"/>
    <m/>
    <s v="Dev completed + QE testing done + Received issues &amp; fixed"/>
    <s v="Retesting done + Create PR(dependency on 9009)"/>
    <m/>
    <m/>
    <s v="PR 9009 is merged. Please create the PR, complete QE check and internal reviewed, then submit to Catalyst by EOD"/>
    <s v="Issues fixed + Copilot comments fix in progress"/>
    <m/>
    <m/>
    <m/>
    <m/>
    <m/>
    <m/>
    <m/>
    <m/>
    <m/>
  </r>
  <r>
    <x v="11"/>
    <s v="extendedField\extendedField.aspx"/>
    <n v="989557"/>
    <n v="2.5"/>
    <s v="Sohith"/>
    <n v="9059"/>
    <x v="4"/>
    <m/>
    <m/>
    <m/>
    <m/>
    <d v="2026-06-25T00:00:00"/>
    <d v="2026-06-19T00:00:00"/>
    <m/>
    <m/>
    <m/>
    <m/>
    <s v="Development in Progress"/>
    <m/>
    <m/>
    <m/>
    <m/>
    <m/>
    <m/>
    <m/>
    <m/>
    <m/>
    <m/>
    <m/>
    <s v="Dev completed 50% + dependency on shared control creation"/>
    <s v="Dev is completed + dependency on shared controls"/>
    <m/>
    <s v="yet to integrate once the shared controls is developed"/>
    <m/>
    <m/>
    <m/>
    <s v="default + Extended field = Yet to raise PR(dependency on 9009)"/>
    <m/>
    <m/>
    <m/>
    <s v="Please create the PR, complete QE check and internal reviewed, then submit to Catalyst by EOD_x000a_PR yet to raise to Catalyst"/>
    <s v="testing done + dev bug fix done + yet to be reviwed by abhijit"/>
    <m/>
    <m/>
    <m/>
    <m/>
    <m/>
    <m/>
    <m/>
    <m/>
    <m/>
  </r>
  <r>
    <x v="9"/>
    <s v="enrollment\placement\rejectReason.aspx.cs"/>
    <n v="989556"/>
    <n v="2.4"/>
    <s v="Amol"/>
    <m/>
    <x v="7"/>
    <m/>
    <m/>
    <m/>
    <s v="Waiting for clarification from Pearson"/>
    <m/>
    <m/>
    <m/>
    <m/>
    <m/>
    <m/>
    <s v="Waiting for clarification from Pearson"/>
    <m/>
    <m/>
    <m/>
    <m/>
    <m/>
    <m/>
    <m/>
    <s v="Start development"/>
    <s v="AVAA is down and couldnt start dev"/>
    <s v="Dev to start"/>
    <s v="Dev to start - awaiting for clarification from pearson"/>
    <s v="still waiting  for response"/>
    <s v="still waiting  for response"/>
    <m/>
    <m/>
    <m/>
    <m/>
    <m/>
    <m/>
    <m/>
    <m/>
    <m/>
    <s v="Please hold on to this page for now and proceed with the other pages"/>
    <m/>
    <m/>
    <m/>
    <m/>
    <m/>
    <m/>
    <m/>
    <m/>
    <m/>
    <m/>
  </r>
  <r>
    <x v="2"/>
    <s v="assetvendor.aspx"/>
    <m/>
    <m/>
    <s v="Swarneem"/>
    <m/>
    <x v="6"/>
    <m/>
    <m/>
    <m/>
    <m/>
    <m/>
    <m/>
    <m/>
    <m/>
    <m/>
    <m/>
    <m/>
    <m/>
    <s v="As there is no RAD controls in this page(out of scope)"/>
    <m/>
    <m/>
    <m/>
    <m/>
    <m/>
    <m/>
    <m/>
    <m/>
    <m/>
    <m/>
    <s v="Worked on shared controls PR"/>
    <m/>
    <m/>
    <m/>
    <m/>
    <m/>
    <m/>
    <m/>
    <m/>
    <m/>
    <m/>
    <m/>
    <m/>
    <m/>
    <m/>
    <m/>
    <m/>
    <m/>
    <m/>
    <m/>
    <m/>
  </r>
  <r>
    <x v="3"/>
    <s v="library/userSelector.aspx"/>
    <m/>
    <m/>
    <s v="Prem"/>
    <m/>
    <x v="6"/>
    <m/>
    <m/>
    <m/>
    <m/>
    <m/>
    <m/>
    <m/>
    <m/>
    <m/>
    <m/>
    <m/>
    <m/>
    <s v="Out of scope however prem is working on security PR's. Prem will create new PR(s) with these fixes.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content\affiliate.aspx.cs"/>
    <m/>
    <m/>
    <s v="Rizwana"/>
    <m/>
    <x v="6"/>
    <m/>
    <m/>
    <m/>
    <m/>
    <m/>
    <m/>
    <m/>
    <m/>
    <m/>
    <m/>
    <m/>
    <m/>
    <m/>
    <m/>
    <m/>
    <s v="Analysis in progress + No RAD controls(out of scope)"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content\affiliates.aspx.cs"/>
    <m/>
    <m/>
    <s v="Amol"/>
    <m/>
    <x v="6"/>
    <m/>
    <m/>
    <m/>
    <m/>
    <m/>
    <m/>
    <m/>
    <m/>
    <m/>
    <m/>
    <m/>
    <m/>
    <m/>
    <m/>
    <m/>
    <s v="Analysis in progress + No RAD controls + Out of Scope"/>
    <m/>
    <s v="On leave"/>
    <m/>
    <m/>
    <m/>
    <m/>
    <m/>
    <m/>
    <m/>
    <m/>
    <m/>
    <m/>
    <m/>
    <m/>
    <m/>
    <m/>
    <m/>
    <m/>
    <m/>
    <m/>
    <m/>
    <m/>
    <m/>
    <m/>
    <m/>
    <m/>
    <m/>
    <s v="1040961(ADO)"/>
  </r>
  <r>
    <x v="4"/>
    <s v="content\chrome\online\footer.aspx.cs"/>
    <m/>
    <m/>
    <s v="Ramesh"/>
    <m/>
    <x v="6"/>
    <m/>
    <m/>
    <m/>
    <m/>
    <m/>
    <m/>
    <m/>
    <m/>
    <m/>
    <m/>
    <m/>
    <m/>
    <m/>
    <m/>
    <m/>
    <s v="to check if it falls on .ASP or React_x000a_Partial pages and could see it direct (out of scope)"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content\chrome\printed\options.aspx.cs"/>
    <m/>
    <m/>
    <s v="Ramesh"/>
    <m/>
    <x v="6"/>
    <m/>
    <m/>
    <m/>
    <m/>
    <m/>
    <m/>
    <m/>
    <m/>
    <m/>
    <m/>
    <m/>
    <m/>
    <m/>
    <m/>
    <m/>
    <s v="to check if it falls on .ASP or React_x000a_Partial pages and could see it direct (out of scope)"/>
    <m/>
    <m/>
    <m/>
    <m/>
    <m/>
    <m/>
    <m/>
    <m/>
    <m/>
    <m/>
    <m/>
    <m/>
    <m/>
    <m/>
    <m/>
    <m/>
    <m/>
    <m/>
    <m/>
    <m/>
    <m/>
    <n v="0.22"/>
    <m/>
    <m/>
    <m/>
    <m/>
    <m/>
    <m/>
  </r>
  <r>
    <x v="8"/>
    <s v="home\caretaker.aspx.cs"/>
    <m/>
    <m/>
    <s v="Rizwana"/>
    <m/>
    <x v="6"/>
    <m/>
    <m/>
    <m/>
    <m/>
    <m/>
    <m/>
    <m/>
    <m/>
    <m/>
    <m/>
    <m/>
    <m/>
    <m/>
    <m/>
    <m/>
    <m/>
    <m/>
    <m/>
    <s v="As it is migrating to SPA application marked as out of scope"/>
    <m/>
    <m/>
    <m/>
    <m/>
    <m/>
    <m/>
    <m/>
    <m/>
    <m/>
    <m/>
    <m/>
    <m/>
    <m/>
    <m/>
    <m/>
    <m/>
    <m/>
    <m/>
    <m/>
    <m/>
    <m/>
    <m/>
    <m/>
    <m/>
    <m/>
  </r>
  <r>
    <x v="9"/>
    <s v="enrollment\registration\registrationLocation.aspx.cs"/>
    <n v="989556"/>
    <m/>
    <s v="Sagar"/>
    <m/>
    <x v="6"/>
    <m/>
    <m/>
    <m/>
    <m/>
    <m/>
    <m/>
    <m/>
    <m/>
    <m/>
    <m/>
    <m/>
    <m/>
    <m/>
    <m/>
    <m/>
    <m/>
    <s v="Yet to get access"/>
    <s v="Sick Leave"/>
    <s v="Start development"/>
    <m/>
    <m/>
    <m/>
    <m/>
    <m/>
    <m/>
    <m/>
    <m/>
    <s v="Sick Leave"/>
    <s v="Sick Leave"/>
    <m/>
    <m/>
    <m/>
    <m/>
    <m/>
    <m/>
    <m/>
    <m/>
    <m/>
    <m/>
    <m/>
    <m/>
    <m/>
    <m/>
    <m/>
  </r>
  <r>
    <x v="9"/>
    <s v="enrollment\registration\registrationLocations.aspx.cs"/>
    <n v="989556"/>
    <m/>
    <s v="Amol"/>
    <m/>
    <x v="6"/>
    <m/>
    <m/>
    <m/>
    <m/>
    <m/>
    <m/>
    <m/>
    <m/>
    <m/>
    <m/>
    <m/>
    <m/>
    <m/>
    <m/>
    <m/>
    <m/>
    <m/>
    <s v="On leave"/>
    <s v="Starting this today"/>
    <m/>
    <m/>
    <m/>
    <m/>
    <m/>
    <m/>
    <m/>
    <m/>
    <m/>
    <m/>
    <m/>
    <m/>
    <m/>
    <m/>
    <m/>
    <m/>
    <m/>
    <m/>
    <m/>
    <m/>
    <m/>
    <m/>
    <m/>
    <m/>
    <m/>
  </r>
  <r>
    <x v="11"/>
    <s v="extendedField\importData.aspx"/>
    <n v="989557"/>
    <m/>
    <s v="Swarneem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s v="FORUM"/>
    <m/>
    <m/>
    <s v="Anil"/>
    <m/>
    <x v="5"/>
    <m/>
    <m/>
    <m/>
    <m/>
    <m/>
    <m/>
    <m/>
    <m/>
    <m/>
    <m/>
    <s v="Development in Progress"/>
    <s v="Sohith is on leave"/>
    <s v="As Sohith is on leave anil picked this page and dev is in progress"/>
    <s v="Anil is facing issue with laptop and working with IT team to fix"/>
    <s v="Need to be moved to someone else to start the development"/>
    <s v="Dev started"/>
    <s v="Dev started(100%) + connected with QE + identified 3 bugs "/>
    <s v="Sick Leave"/>
    <s v="out of 2 shared controls 1 is done with integration"/>
    <s v="Forum PR 33 splint into 2 PR's + Shared Controls ( 1 yet to complete) - Inprogress"/>
    <s v="Worked on FORUM"/>
    <s v="Yet to get PR review_x000a_Worked on FORUM - fixed all issues"/>
    <s v="Partial issues fixed for shared control + Fixed few issues in FORUM"/>
    <s v="YEt to fix data + pagination sorting issues in FORUM"/>
    <s v="Forum"/>
    <s v="Sick Leave"/>
    <s v="Forum"/>
    <m/>
    <m/>
    <m/>
    <m/>
    <m/>
    <m/>
    <m/>
    <s v="issues yet to  fix"/>
    <m/>
    <m/>
    <s v="`"/>
    <n v="0.38"/>
    <n v="0.55000000000000004"/>
    <n v="0.95"/>
    <m/>
    <m/>
    <m/>
  </r>
  <r>
    <x v="12"/>
    <s v="FORUM"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s v="FORUM"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s v="FORUM"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assessments\default.aspx.cs"/>
    <n v="1043225"/>
    <n v="2.5"/>
    <s v="Vijay"/>
    <n v="9006"/>
    <x v="0"/>
    <d v="2026-05-28T00:00:00"/>
    <d v="2026-06-03T00:00:00"/>
    <d v="2026-06-03T00:00:00"/>
    <s v="Yes"/>
    <d v="2026-05-28T00:00:00"/>
    <d v="2026-05-21T00:00:00"/>
    <d v="2026-06-11T00:00:00"/>
    <m/>
    <n v="9009"/>
    <m/>
    <s v="Delayed release because of Shared Control dependencies"/>
    <m/>
    <m/>
    <m/>
    <m/>
    <m/>
    <m/>
    <m/>
    <m/>
    <m/>
    <m/>
    <m/>
    <m/>
    <s v="dev is completed + fixed issues + YEt to connect with QE"/>
    <s v="fixed UI issues"/>
    <m/>
    <s v="Sick Leave"/>
    <s v="Sick Leave"/>
    <s v="Can we come up with alternate plan? This should be prioritized asap"/>
    <s v="Complete this PR and submit to catalyst"/>
    <s v="Abhijit to review"/>
    <m/>
    <m/>
    <s v="Please look if any change is requested by Catalyst_x000a_Copliot comments fixed + Fix in progress on conflicts"/>
    <s v="Approved + Merged_x000a_Bug(3) received in TCR"/>
    <m/>
    <m/>
    <m/>
    <m/>
    <m/>
    <n v="0.66"/>
    <m/>
    <m/>
    <m/>
  </r>
  <r>
    <x v="0"/>
    <s v="assessments\questionManager.aspx.cs"/>
    <n v="1043225"/>
    <n v="2.5"/>
    <s v="Rizwana"/>
    <s v="8888_x000a_9002"/>
    <x v="4"/>
    <d v="2026-05-28T00:00:00"/>
    <m/>
    <m/>
    <s v="Yes"/>
    <d v="2026-05-28T00:00:00"/>
    <d v="2026-05-21T00:00:00"/>
    <d v="2026-06-25T00:00:00"/>
    <m/>
    <n v="9009"/>
    <m/>
    <s v="Dependency on PR 9009, which got approved on 6/2. Could not squeeze into other PRs because of PR size limitation."/>
    <m/>
    <m/>
    <m/>
    <m/>
    <s v="Yet to start on Dev"/>
    <s v="On leave"/>
    <s v="On leave"/>
    <s v="Dev completed + QE testing is done+  raised PR + fixed copilot comments"/>
    <s v="Manish reviewed PR + Abhijit to review + Fix merge conflicts + comments"/>
    <s v="abhijit reviwed + Fixed copilot comments"/>
    <s v="PR review in progress + dependenc on shared controls"/>
    <m/>
    <m/>
    <m/>
    <m/>
    <m/>
    <m/>
    <s v="Please resolve the merge conflicts, prioritize and complete this"/>
    <s v="Submitted to Catalyst_x000a_closed 8888 &amp; merged with 9002"/>
    <m/>
    <m/>
    <m/>
    <s v="Please look if any change is requested by Catalyst_x000a_Merge conflicts fixed"/>
    <m/>
    <m/>
    <m/>
    <m/>
    <m/>
    <n v="0.52"/>
    <n v="0.87"/>
    <m/>
    <m/>
    <m/>
  </r>
  <r>
    <x v="0"/>
    <s v="assessment\analysis.aspx.cs"/>
    <n v="1043225"/>
    <n v="2.5"/>
    <s v="Sohith"/>
    <s v="8865_x000a_9002"/>
    <x v="4"/>
    <d v="2026-05-28T00:00:00"/>
    <m/>
    <m/>
    <s v="Yes"/>
    <d v="2026-05-28T00:00:00"/>
    <d v="2026-05-21T00:00:00"/>
    <d v="2026-06-25T00:00:00"/>
    <m/>
    <n v="9009"/>
    <m/>
    <s v="Dependency on PR 9009, which got approved on 6/2. Could not squeeze into other PRs because of PR size limitation."/>
    <m/>
    <m/>
    <m/>
    <m/>
    <s v="Dev Completed + PR Created(8865) + Copilot comments fixed"/>
    <s v="Abhijit need to review + yet to raise to catalyst"/>
    <s v="Sick Leave"/>
    <s v="Check on PR 8865, to be raised to catalyst new to be review by Abhijit"/>
    <s v="Yet to review PR by abhijit + Fix conflicts"/>
    <m/>
    <s v="in Progress"/>
    <s v="Yet to fix space issues"/>
    <m/>
    <m/>
    <m/>
    <m/>
    <s v="PR Yet to raise to catalyst"/>
    <s v="Please resolve the merge conflicts, prioritize and complete this"/>
    <s v="Please resolve the merge conflicts, prioritize and complete this_x000a_Sohith merged along with other pages and rasied PR"/>
    <s v="authorization issues fixed + unit testing is in progress + QE is done"/>
    <m/>
    <m/>
    <s v="Please look if any change is requested by Catalyst"/>
    <s v="Received &amp; fixed merge conflicts"/>
    <m/>
    <m/>
    <m/>
    <m/>
    <m/>
    <m/>
    <m/>
    <m/>
    <m/>
  </r>
  <r>
    <x v="1"/>
    <s v="Bug fixes in .aspx pages"/>
    <m/>
    <m/>
    <s v="Vijay"/>
    <n v="8852"/>
    <x v="2"/>
    <d v="2026-05-07T00:00:00"/>
    <m/>
    <d v="2026-05-08T00:00:00"/>
    <s v="No"/>
    <d v="2026-05-14T00:00:00"/>
    <d v="2026-05-08T00:00:00"/>
    <d v="2026-05-14T00:00:00"/>
    <s v="Live"/>
    <m/>
    <m/>
    <m/>
    <m/>
    <m/>
    <m/>
    <s v="Issue aware Bug fix is completed + Submitted to abhijit for review + Roll back for bug fixes"/>
    <m/>
    <m/>
    <m/>
    <s v="Completed all bug fixes"/>
    <s v="cross check on module issue aware"/>
    <s v="No FF added for demo (issueaware)"/>
    <s v="No FF added for demo (issueaware)"/>
    <m/>
    <m/>
    <m/>
    <m/>
    <m/>
    <m/>
    <m/>
    <m/>
    <m/>
    <m/>
    <m/>
    <m/>
    <m/>
    <m/>
    <m/>
    <m/>
    <m/>
    <m/>
    <m/>
    <m/>
    <m/>
    <m/>
  </r>
  <r>
    <x v="13"/>
    <s v="copilot PR reviews &amp; PR validation"/>
    <m/>
    <m/>
    <s v="Mizan"/>
    <m/>
    <x v="5"/>
    <m/>
    <m/>
    <m/>
    <m/>
    <m/>
    <m/>
    <m/>
    <m/>
    <m/>
    <m/>
    <m/>
    <m/>
    <m/>
    <m/>
    <m/>
    <m/>
    <m/>
    <m/>
    <s v="analysis in progress"/>
    <m/>
    <m/>
    <s v="in Progress"/>
    <m/>
    <m/>
    <m/>
    <m/>
    <m/>
    <m/>
    <m/>
    <m/>
    <m/>
    <m/>
    <m/>
    <m/>
    <m/>
    <m/>
    <m/>
    <m/>
    <m/>
    <m/>
    <m/>
    <m/>
    <m/>
    <m/>
  </r>
  <r>
    <x v="2"/>
    <s v="assetAware\expressassesthistory.aspx"/>
    <n v="1049318"/>
    <n v="2.4"/>
    <s v="Swarneem"/>
    <n v="8828"/>
    <x v="0"/>
    <d v="2026-05-06T00:00:00"/>
    <m/>
    <m/>
    <s v="Yes"/>
    <d v="2026-05-28T00:00:00"/>
    <d v="2026-05-21T00:00:00"/>
    <d v="2026-06-25T00:00:00"/>
    <m/>
    <s v="8846_x000a_8872_x000a_8868"/>
    <n v="20"/>
    <s v="Delayed release because of extended time taken for PR review"/>
    <m/>
    <m/>
    <s v="Dev Completed + PR Raised (8828) + Copilot comments fix in progress + internal testing is completed"/>
    <s v="Complete PR 8828 and raise to Catalyst (WIP)_x000a_PR to be reveiwed with abhijit "/>
    <m/>
    <s v="with catalyst"/>
    <s v="Build failing because of the shared control not deployed to TCR through PR 8846"/>
    <s v="Look for Catalyst comments"/>
    <s v="dependency on shared controls"/>
    <m/>
    <s v="dependency on shared controls"/>
    <m/>
    <m/>
    <m/>
    <m/>
    <m/>
    <m/>
    <s v="Please resolve the merge conflicts, prioritize and complete this"/>
    <s v="Submitted to Catalyst"/>
    <m/>
    <m/>
    <m/>
    <s v="Please look if any change is requested by Catalyst"/>
    <m/>
    <m/>
    <m/>
    <m/>
    <m/>
    <m/>
    <m/>
    <m/>
    <m/>
    <m/>
  </r>
  <r>
    <x v="2"/>
    <s v="assets.aspx"/>
    <n v="1049318"/>
    <n v="2.4"/>
    <s v="Swarneem"/>
    <n v="8828"/>
    <x v="0"/>
    <d v="2026-05-06T00:00:00"/>
    <d v="2026-06-02T00:00:00"/>
    <d v="2026-06-04T00:00:00"/>
    <s v="Yes"/>
    <d v="2026-05-28T00:00:00"/>
    <d v="2026-05-21T00:00:00"/>
    <d v="2026-06-25T00:00:00"/>
    <m/>
    <s v="8846_x000a_8872_x000a_8868"/>
    <n v="20"/>
    <s v="Delayed release because of extended time taken for PR review"/>
    <m/>
    <m/>
    <s v="Dev is completed(90%) + Yet to raise PR + QE connect is done however there are few issus found (fix inprogress)"/>
    <s v="Complete this page + Raise PR + Fix CoPilot comments + Test with QE in local_x000a_What is PR# for this page? _x000a_Dependency on location tree and facing issues in icon loading (PR not raised)"/>
    <s v="Dev Testing to be done + QE testing to be done+ Location tree model changes and date picker need to  verify"/>
    <s v="Yet to raise PR"/>
    <s v="Yet to raise PR"/>
    <s v="PR to be raised"/>
    <s v="dependency on shared controls"/>
    <m/>
    <s v="dependency on shared controls"/>
    <m/>
    <m/>
    <m/>
    <m/>
    <m/>
    <m/>
    <s v="Please prioritize and create PR"/>
    <s v="Please prioritize and create PR_x000a_assests  + assethistory merged into 8828"/>
    <m/>
    <m/>
    <m/>
    <s v="Please look if any change is requested by Catalyst_x000a_"/>
    <s v="PR approved"/>
    <m/>
    <m/>
    <m/>
    <m/>
    <m/>
    <m/>
    <m/>
    <m/>
    <m/>
  </r>
  <r>
    <x v="3"/>
    <s v="library/resource.aspx"/>
    <m/>
    <m/>
    <s v="Swarneem"/>
    <n v="8838"/>
    <x v="5"/>
    <d v="2026-06-03T00:00:00"/>
    <m/>
    <m/>
    <m/>
    <d v="2026-07-09T00:00:00"/>
    <m/>
    <m/>
    <m/>
    <m/>
    <m/>
    <s v="Merge Conflict"/>
    <s v="Completed development + Yet to raise PR"/>
    <s v="Created PR and copilot comments fix in progress"/>
    <m/>
    <s v="What is PR# for this page? Complete this development, raise PR, fix CoPilot comments_x000a_PR comments Fix in progress"/>
    <s v="Retesting needs to be done (cross check not to break anything)"/>
    <s v="yet to raise to catalyst"/>
    <s v="yet to fix build issues + PR yet to raise to catalyst"/>
    <s v="Fix build issues because of the shared control PR"/>
    <s v="dependency on shared controls"/>
    <m/>
    <s v="dependency on shared controls"/>
    <m/>
    <m/>
    <m/>
    <m/>
    <m/>
    <m/>
    <s v="Please resolve the merge conflicts, prioritize and complete this"/>
    <m/>
    <s v="Fixed merge conflicts + YEt to fix copilot comments"/>
    <m/>
    <m/>
    <s v="Please resolve merge conflict, complete the PR and submit to Catalyst by EOD. Can we merge this with 8876?_x000a_8876 is closed by prem"/>
    <s v="8838 - commit code is done"/>
    <m/>
    <n v="0.2"/>
    <n v="0.28000000000000003"/>
    <m/>
    <m/>
    <m/>
    <m/>
    <m/>
    <m/>
  </r>
  <r>
    <x v="3"/>
    <s v="library\category.aspx.cs"/>
    <m/>
    <m/>
    <s v="Prem"/>
    <s v="8876_x000a_8838"/>
    <x v="5"/>
    <d v="2026-06-03T00:00:00"/>
    <m/>
    <m/>
    <m/>
    <d v="2026-07-09T00:00:00"/>
    <m/>
    <m/>
    <m/>
    <m/>
    <m/>
    <s v="Merge Conflict"/>
    <m/>
    <m/>
    <m/>
    <m/>
    <s v="Dev completed + QE testing is done + QE raised few suggestions fix in progress "/>
    <s v="Yet to raise PR"/>
    <s v="will be on onhold until the shared control PRs are approved"/>
    <m/>
    <m/>
    <m/>
    <s v="dependency on shared control PR"/>
    <m/>
    <m/>
    <m/>
    <m/>
    <m/>
    <s v="PR Yet to raise to catalyst"/>
    <s v="Please resolve the merge conflicts, prioritize and complete this"/>
    <s v="8876 will be closed as swarneem is working to merge on couple of pages in single PR"/>
    <m/>
    <m/>
    <m/>
    <s v="Please resolve merge conflict, complete the PR and submit to Catalyst by EOD_x000a_Merge conflicts fixed + PR raised to catalyst"/>
    <m/>
    <m/>
    <m/>
    <m/>
    <m/>
    <m/>
    <m/>
    <m/>
    <m/>
    <m/>
  </r>
  <r>
    <x v="3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content\captionedVideoItem.aspx.cs"/>
    <n v="1049384"/>
    <n v="2.4"/>
    <s v="Ramesh"/>
    <n v="8804"/>
    <x v="0"/>
    <d v="2026-05-04T00:00:00"/>
    <m/>
    <m/>
    <s v="No"/>
    <d v="2026-06-11T00:00:00"/>
    <d v="2026-06-04T00:00:00"/>
    <d v="2026-06-25T00:00:00"/>
    <m/>
    <m/>
    <m/>
    <s v="Since PR is still under review, we cant release it on 11-Jun"/>
    <s v="Completed development + Yet to raise PR"/>
    <s v="Raised PR(8804) + Fixed Copilot comments"/>
    <s v="PR(8804 ) - fixed errors + QE setup still in progress."/>
    <s v="Complete QE testing + Raise to Catalyst_x000a_Received copilit comments fixed_x000a_Fixed issues + Reverted to catalyst"/>
    <s v="Received Copilot comments + Merge Conflicts"/>
    <s v="Merge conflicts fixed + waiting for approval"/>
    <m/>
    <s v="Look for Catalyst comments_x000a_still with catalyst"/>
    <s v="Fixed Merge conflicts +  fix copilot comments + again received merge conflicts(in progress) _x000a_thrice received Merge conflicts + Copilot comments"/>
    <s v="Fix Merge conflicts + copilot comments"/>
    <s v="Fixed issues &amp; reverted"/>
    <m/>
    <m/>
    <m/>
    <m/>
    <m/>
    <m/>
    <s v="Please resolve the CoPilot comments, merge conflicts, prioritize and complete this"/>
    <s v="Submitted to Catalyst"/>
    <m/>
    <m/>
    <m/>
    <s v="Please address all the requested changes, resubmit to Catalyst by EOD_x000a_Fixed merge conflicts &amp; review comments"/>
    <m/>
    <m/>
    <m/>
    <m/>
    <m/>
    <m/>
    <m/>
    <m/>
    <m/>
    <m/>
  </r>
  <r>
    <x v="4"/>
    <s v="content\sources\source.aspx.cs"/>
    <n v="1049384"/>
    <n v="2.4"/>
    <s v="Ramesh"/>
    <n v="8804"/>
    <x v="0"/>
    <d v="2026-05-04T00:00:00"/>
    <m/>
    <m/>
    <s v="No"/>
    <d v="2026-06-11T00:00:00"/>
    <d v="2026-06-04T00:00:00"/>
    <d v="2026-06-25T00:00:00"/>
    <m/>
    <m/>
    <m/>
    <s v="Since PR is still under review, we cant release it on 11-Jun"/>
    <m/>
    <m/>
    <m/>
    <m/>
    <s v="Analysis in progress + Dev to start"/>
    <s v="Worked on Gradebook PR's + Content PR's"/>
    <s v="Dev completed + PR raised + yet to fix copilot comments + yet to connect with QE + Yet to get PR reviwe"/>
    <s v="1. Review with Abhijit + submit to Catalyst_x000a_2. Start with Gradebook(SPA)"/>
    <s v="Fixed Merge conflicts +  fixed copilot comments + again received merge conflicts(fixed) + PR to be reviwed"/>
    <s v="Fix Merge conflicts + copilot comments"/>
    <s v="reveiew in progress with abhijit"/>
    <m/>
    <m/>
    <m/>
    <m/>
    <m/>
    <m/>
    <s v="Please resolve the CoPilot comments, merge conflicts, prioritize and complete this"/>
    <s v="Please resolve the CoPilot comments, merge conflicts, prioritize and complete this_x000a_8804 merged within this PR and closed 8881"/>
    <m/>
    <m/>
    <m/>
    <s v="Please address all the requested changes, resubmit to Catalyst by EOD_x000a_Fixed merge conflicts &amp; review comments"/>
    <m/>
    <m/>
    <m/>
    <m/>
    <m/>
    <m/>
    <m/>
    <m/>
    <m/>
    <m/>
  </r>
  <r>
    <x v="6"/>
    <s v="Bug fixes in .aspx pages"/>
    <m/>
    <m/>
    <s v="Amol"/>
    <m/>
    <x v="8"/>
    <m/>
    <m/>
    <m/>
    <m/>
    <m/>
    <m/>
    <m/>
    <m/>
    <m/>
    <m/>
    <s v="Development in Progress"/>
    <m/>
    <m/>
    <m/>
    <s v="QE setup is done (Tinu)"/>
    <m/>
    <m/>
    <m/>
    <m/>
    <s v="Fix all the conflicts + comments"/>
    <m/>
    <s v="Fixed issues &amp; reverted"/>
    <s v="Bug fix"/>
    <s v="Gradebook bug fix"/>
    <s v="Gradebook bug fix"/>
    <s v="Ramesh - fixing defect issues + API issues in getting response_x000a_8789 - Rizwana resolvedon PR comments + copiliot comments + fixed build issues"/>
    <s v="Gradebook issues fix"/>
    <s v="Gradebook issues fix"/>
    <s v="Gradebook bug fix "/>
    <s v="Gradebook bug fix "/>
    <s v="Gradebook bug fix "/>
    <m/>
    <m/>
    <s v="Continue to work on bugfix"/>
    <m/>
    <m/>
    <m/>
    <m/>
    <m/>
    <m/>
    <m/>
    <m/>
    <m/>
    <m/>
  </r>
  <r>
    <x v="8"/>
    <s v="home\pages\enrollment.aspx.cs"/>
    <m/>
    <m/>
    <s v="Amol"/>
    <n v="8787"/>
    <x v="4"/>
    <d v="2026-05-27T00:00:00"/>
    <m/>
    <m/>
    <m/>
    <d v="2026-07-09T00:00:00"/>
    <d v="2026-07-03T00:00:00"/>
    <m/>
    <m/>
    <m/>
    <m/>
    <s v="On Track - PR Review in progress"/>
    <m/>
    <m/>
    <s v="Home page -  PR (8787) comments fixed"/>
    <s v="Amol to Resolve conflicts_x000a_Yet to work on this PR"/>
    <s v="PR reverted to catalyst"/>
    <s v="Received PR comments + Merge conflicts"/>
    <s v="On leave"/>
    <s v="New CoPilot comment from today, need to resolve (2plus copilot comments)_x000a_8787 - IS with catalyst"/>
    <s v="Still with catalyst"/>
    <m/>
    <s v="Still with catalyst(dependncy on shared controls)"/>
    <m/>
    <m/>
    <m/>
    <m/>
    <m/>
    <m/>
    <s v="Please complete changes requested by Valeriy, resolve the merge conflicts, prioritize and complete this"/>
    <s v="Submitted to Catalyst"/>
    <m/>
    <m/>
    <m/>
    <s v="Please look if any change is requested by Catalyst_x000a_Merge conflicts fixed &amp; reverted"/>
    <m/>
    <m/>
    <m/>
    <m/>
    <m/>
    <m/>
    <m/>
    <m/>
    <m/>
    <m/>
  </r>
  <r>
    <x v="9"/>
    <s v="enrollment\placement\manager.aspx.cs"/>
    <n v="989556"/>
    <n v="2.5"/>
    <s v="Rizwana"/>
    <s v="8932_x000a_8897"/>
    <x v="4"/>
    <d v="2026-05-28T00:00:00"/>
    <m/>
    <m/>
    <s v="Yes"/>
    <d v="2026-06-11T00:00:00"/>
    <d v="2026-06-04T00:00:00"/>
    <d v="2026-06-25T00:00:00"/>
    <m/>
    <d v="1924-08-30T00:00:00"/>
    <m/>
    <s v="Since the PR is inprogress cant release on 11 Jun"/>
    <m/>
    <m/>
    <m/>
    <m/>
    <m/>
    <m/>
    <m/>
    <s v="Emergency Leave(Ramesh)"/>
    <s v="AVAA is down and couldnt start dev"/>
    <s v="Dev to start(unable to start dev)"/>
    <s v="Dev completed"/>
    <s v="Yet to connect with QE + dependency in creating PR on shared controls"/>
    <s v="Yet to raise to catalyst + Yet to fix copilot comments"/>
    <s v="build is failing as their is dependency on shared controls"/>
    <m/>
    <m/>
    <m/>
    <m/>
    <s v="Please prioritize and complete this. Since Rizwana is ooo, can anyone take this up?"/>
    <m/>
    <m/>
    <m/>
    <s v="Please look if any change is requested by Catalyst_x000a_No conflicts or comments"/>
    <m/>
    <m/>
    <m/>
    <m/>
    <m/>
    <m/>
    <m/>
    <m/>
    <m/>
    <m/>
  </r>
  <r>
    <x v="9"/>
    <s v="enrollment\registration\default.aspx.cs"/>
    <n v="989556"/>
    <n v="2.5"/>
    <s v="Amol"/>
    <n v="8897"/>
    <x v="4"/>
    <d v="2026-05-28T00:00:00"/>
    <m/>
    <m/>
    <s v="Yes"/>
    <d v="2026-06-11T00:00:00"/>
    <d v="2026-06-04T00:00:00"/>
    <d v="2026-06-25T00:00:00"/>
    <m/>
    <d v="1924-08-30T00:00:00"/>
    <m/>
    <s v="Since the PR is inprogress cant release on 11 Jun"/>
    <m/>
    <m/>
    <m/>
    <m/>
    <m/>
    <m/>
    <s v="Sick Leave"/>
    <s v="Dev completed + Created PR + Bcoz of shared controls not raising this PR to catalyst"/>
    <s v="dependency on shared control PRs"/>
    <m/>
    <s v="dependency on shared control PRs"/>
    <m/>
    <m/>
    <m/>
    <m/>
    <m/>
    <m/>
    <m/>
    <s v="Please prioritize and complete this. _x000a_Raised to catalyst"/>
    <m/>
    <m/>
    <m/>
    <s v="Please look if any change is requested by Catalyst_x000a_Merge conflicts fixed &amp; reverted"/>
    <m/>
    <m/>
    <m/>
    <m/>
    <m/>
    <m/>
    <m/>
    <m/>
    <m/>
    <m/>
  </r>
  <r>
    <x v="10"/>
    <s v="www.connexus.com/location/dataview.aspx"/>
    <m/>
    <m/>
    <s v="Prem"/>
    <m/>
    <x v="5"/>
    <m/>
    <m/>
    <m/>
    <m/>
    <m/>
    <m/>
    <m/>
    <m/>
    <m/>
    <m/>
    <s v="Development in Progress"/>
    <m/>
    <m/>
    <m/>
    <m/>
    <m/>
    <m/>
    <m/>
    <m/>
    <s v="AVAA is down and couldnt start dev"/>
    <s v="Yet to start dev"/>
    <s v="Dev completed + Yet to create PR, QE, Copilot "/>
    <s v="QE team dont have test cases on this "/>
    <s v="Yet to check on test cases"/>
    <s v="Yet to check on test cases"/>
    <s v="Yet to check on test cases"/>
    <s v="Yet to check on test cases"/>
    <m/>
    <m/>
    <m/>
    <s v="Yet to create PR"/>
    <m/>
    <m/>
    <m/>
    <m/>
    <m/>
    <m/>
    <m/>
    <m/>
    <m/>
    <m/>
    <m/>
    <m/>
    <m/>
  </r>
  <r>
    <x v="14"/>
    <s v="Remove Feature Flag"/>
    <n v="989650"/>
    <m/>
    <s v="Mizan"/>
    <n v="9045"/>
    <x v="4"/>
    <d v="2026-06-02T00:00:00"/>
    <m/>
    <m/>
    <s v="No"/>
    <d v="2026-06-25T00:00:00"/>
    <d v="2026-06-19T00:00:00"/>
    <m/>
    <m/>
    <m/>
    <m/>
    <m/>
    <m/>
    <m/>
    <m/>
    <m/>
    <m/>
    <s v="Testing is done and good to close FF"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s v="Remove Feature Flag"/>
    <n v="989652"/>
    <m/>
    <s v="Mizan"/>
    <n v="9046"/>
    <x v="4"/>
    <d v="2026-06-02T00:00:00"/>
    <m/>
    <m/>
    <s v="No"/>
    <d v="2026-06-25T00:00:00"/>
    <d v="2026-06-19T00:00:00"/>
    <m/>
    <m/>
    <m/>
    <m/>
    <m/>
    <m/>
    <m/>
    <m/>
    <m/>
    <m/>
    <s v="Testing is done and good to close FF"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createHouseholdLinkExistingUsers/extendedFields /"/>
    <m/>
    <m/>
    <s v="Prem"/>
    <m/>
    <x v="5"/>
    <m/>
    <m/>
    <m/>
    <m/>
    <m/>
    <m/>
    <m/>
    <m/>
    <m/>
    <m/>
    <s v="Development in Progress"/>
    <m/>
    <m/>
    <m/>
    <m/>
    <m/>
    <m/>
    <m/>
    <m/>
    <m/>
    <m/>
    <m/>
    <s v="Dev compeleted (out of 2 pages 1 is done)"/>
    <s v="Dev in progress + dependency on shared control PR(sohith)"/>
    <s v="Complted part 1 for shared control PR _x000a_Part 2 in progress"/>
    <s v="part 2 dev is completed + found a bug and fixed + yet to connect vth QE + Yet to create PR"/>
    <s v="code clean up is done"/>
    <s v="Yet to create PR + Yet to connect vth QE"/>
    <m/>
    <m/>
    <s v="Yet to create PR"/>
    <m/>
    <m/>
    <m/>
    <m/>
    <m/>
    <m/>
    <m/>
    <m/>
    <m/>
    <m/>
    <m/>
    <m/>
    <m/>
  </r>
  <r>
    <x v="10"/>
    <s v="locationMembers"/>
    <m/>
    <m/>
    <s v="Rizwana"/>
    <m/>
    <x v="5"/>
    <m/>
    <m/>
    <m/>
    <m/>
    <m/>
    <m/>
    <m/>
    <m/>
    <m/>
    <m/>
    <s v="Development in Progress"/>
    <m/>
    <m/>
    <m/>
    <m/>
    <m/>
    <m/>
    <m/>
    <m/>
    <m/>
    <m/>
    <m/>
    <s v="Dev is completed + YEt to connect with QE + Dependency on shared controls"/>
    <m/>
    <m/>
    <s v="Dev Completed + Yet to raise PR"/>
    <m/>
    <m/>
    <m/>
    <m/>
    <m/>
    <m/>
    <m/>
    <m/>
    <s v="create PR along with swarneem page"/>
    <m/>
    <m/>
    <m/>
    <m/>
    <m/>
    <m/>
    <m/>
    <m/>
    <m/>
  </r>
  <r>
    <x v="6"/>
    <s v="Bug Fix"/>
    <m/>
    <m/>
    <s v="Amol"/>
    <m/>
    <x v="8"/>
    <m/>
    <m/>
    <m/>
    <m/>
    <m/>
    <m/>
    <m/>
    <m/>
    <m/>
    <m/>
    <s v="Development in Progress"/>
    <m/>
    <m/>
    <m/>
    <m/>
    <m/>
    <m/>
    <m/>
    <m/>
    <m/>
    <m/>
    <m/>
    <m/>
    <m/>
    <m/>
    <s v="Gradebook PR comments fixed"/>
    <s v="Gradebook PR comments"/>
    <s v="Bug fix in progress"/>
    <m/>
    <m/>
    <m/>
    <m/>
    <m/>
    <s v="Continue to work on bugfix"/>
    <m/>
    <m/>
    <m/>
    <m/>
    <m/>
    <m/>
    <m/>
    <m/>
    <m/>
    <m/>
  </r>
  <r>
    <x v="16"/>
    <s v="communication\webmail\webmailBox.aspx.cs"/>
    <n v="989554"/>
    <n v="2.6"/>
    <s v="Amol"/>
    <m/>
    <x v="7"/>
    <m/>
    <m/>
    <m/>
    <s v="Waiting for clarification from Pearson"/>
    <m/>
    <m/>
    <m/>
    <m/>
    <m/>
    <m/>
    <s v="Waiting for clarification from Pears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s v="communication\webmail\webmailBox.aspx.cs"/>
    <n v="989554"/>
    <n v="2.6"/>
    <s v="Amol"/>
    <n v="8939"/>
    <x v="4"/>
    <d v="2026-05-28T00:00:00"/>
    <m/>
    <m/>
    <s v="Yes"/>
    <d v="2026-05-28T00:00:00"/>
    <d v="2026-05-21T00:00:00"/>
    <d v="2026-06-25T00:00:00"/>
    <m/>
    <n v="9009"/>
    <m/>
    <s v="Dependency on PR 9009, which got approved on 6/2."/>
    <m/>
    <m/>
    <m/>
    <m/>
    <m/>
    <m/>
    <m/>
    <m/>
    <m/>
    <m/>
    <m/>
    <s v="Dev completed + Created PR+ "/>
    <s v="Yet to connect with QE &amp; fix copilot comments + Dependency on shared control"/>
    <s v="yet to connect vth QE"/>
    <s v="yet to connect vth QE"/>
    <m/>
    <m/>
    <m/>
    <s v="In Progress with Catalyst"/>
    <m/>
    <m/>
    <m/>
    <s v="Please look if any change is requested by Catalyst_x000a_Merge conflicts fixed &amp; reverted"/>
    <m/>
    <m/>
    <m/>
    <m/>
    <m/>
    <m/>
    <m/>
    <m/>
    <m/>
    <m/>
  </r>
  <r>
    <x v="17"/>
    <s v="Bug"/>
    <n v="98963"/>
    <n v="2.6"/>
    <s v="Swarneem"/>
    <n v="9016"/>
    <x v="9"/>
    <d v="2026-05-29T00:00:00"/>
    <m/>
    <m/>
    <s v="No"/>
    <d v="2026-06-25T00:00:00"/>
    <d v="2026-06-19T00:00:00"/>
    <m/>
    <m/>
    <m/>
    <m/>
    <m/>
    <m/>
    <m/>
    <m/>
    <m/>
    <m/>
    <m/>
    <m/>
    <m/>
    <m/>
    <m/>
    <m/>
    <m/>
    <m/>
    <m/>
    <m/>
    <m/>
    <m/>
    <m/>
    <s v="Bug received + fixed"/>
    <s v="QE connect is done"/>
    <m/>
    <m/>
    <m/>
    <s v="Reverted to catalyst group"/>
    <m/>
    <m/>
    <m/>
    <m/>
    <m/>
    <m/>
    <m/>
    <m/>
    <m/>
  </r>
  <r>
    <x v="6"/>
    <m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Bug Fixes"/>
    <m/>
    <m/>
    <s v="Amol"/>
    <m/>
    <x v="8"/>
    <m/>
    <m/>
    <m/>
    <m/>
    <m/>
    <m/>
    <m/>
    <m/>
    <m/>
    <m/>
    <s v="Development in Progress"/>
    <m/>
    <m/>
    <m/>
    <m/>
    <m/>
    <m/>
    <m/>
    <m/>
    <m/>
    <m/>
    <m/>
    <m/>
    <m/>
    <m/>
    <m/>
    <m/>
    <m/>
    <m/>
    <m/>
    <m/>
    <s v="20 bugs to fix(4 bugs fixed) + Merge branch"/>
    <s v="Resolve copilot comments + 16 bugs validate &amp; fix"/>
    <s v="Continue to work on bugfix"/>
    <m/>
    <m/>
    <m/>
    <m/>
    <m/>
    <m/>
    <m/>
    <m/>
    <m/>
    <m/>
  </r>
  <r>
    <x v="18"/>
    <s v="reports\teacherCourseLevelExport.aspx.cs"/>
    <m/>
    <m/>
    <s v="Anil"/>
    <m/>
    <x v="7"/>
    <m/>
    <m/>
    <m/>
    <m/>
    <d v="2026-09-03T00:00:00"/>
    <m/>
    <m/>
    <m/>
    <m/>
    <m/>
    <s v="Development in Progress"/>
    <m/>
    <m/>
    <m/>
    <m/>
    <m/>
    <m/>
    <m/>
    <m/>
    <m/>
    <m/>
    <m/>
    <m/>
    <m/>
    <m/>
    <m/>
    <m/>
    <m/>
    <m/>
    <m/>
    <m/>
    <s v="Dev in Progress(55%) + functionality testing is missing fix in progress"/>
    <s v="Regional holiday"/>
    <m/>
    <s v="shared controls is needed for this"/>
    <m/>
    <m/>
    <m/>
    <m/>
    <m/>
    <m/>
    <m/>
    <m/>
    <m/>
  </r>
  <r>
    <x v="18"/>
    <s v="reports\aggregateLogEntry.aspx.cs"/>
    <m/>
    <m/>
    <s v="Sagar"/>
    <m/>
    <x v="7"/>
    <m/>
    <m/>
    <m/>
    <m/>
    <d v="2026-09-03T00:00:00"/>
    <m/>
    <m/>
    <m/>
    <m/>
    <m/>
    <s v="Development in Progress"/>
    <m/>
    <m/>
    <m/>
    <m/>
    <m/>
    <m/>
    <m/>
    <m/>
    <m/>
    <m/>
    <m/>
    <m/>
    <m/>
    <m/>
    <m/>
    <m/>
    <m/>
    <m/>
    <m/>
    <m/>
    <s v="Dev in Progress(85%)"/>
    <s v="Dev completed + Mizan to review "/>
    <s v="As we didnt receive KT keeping on hold _x000a_"/>
    <m/>
    <m/>
    <m/>
    <m/>
    <m/>
    <m/>
    <m/>
    <m/>
    <m/>
    <m/>
  </r>
  <r>
    <x v="18"/>
    <s v="reports\assessmentReport.aspx.cs"/>
    <m/>
    <m/>
    <s v="Sohith"/>
    <m/>
    <x v="7"/>
    <m/>
    <m/>
    <m/>
    <m/>
    <d v="2026-09-03T00:00:00"/>
    <m/>
    <m/>
    <m/>
    <m/>
    <m/>
    <s v="Development in Progress"/>
    <m/>
    <m/>
    <m/>
    <m/>
    <m/>
    <m/>
    <m/>
    <m/>
    <m/>
    <m/>
    <m/>
    <m/>
    <m/>
    <m/>
    <m/>
    <m/>
    <m/>
    <m/>
    <m/>
    <m/>
    <s v="Waiting for clarification"/>
    <s v="Regional holiday"/>
    <m/>
    <m/>
    <m/>
    <m/>
    <m/>
    <m/>
    <m/>
    <m/>
    <m/>
    <m/>
    <m/>
  </r>
  <r>
    <x v="18"/>
    <s v="reports\ceUniversitySectionReport.aspx.cs"/>
    <m/>
    <m/>
    <s v="Sohith"/>
    <m/>
    <x v="7"/>
    <m/>
    <m/>
    <m/>
    <m/>
    <d v="2026-09-03T00:00:00"/>
    <m/>
    <m/>
    <m/>
    <m/>
    <m/>
    <s v="Development in Progress"/>
    <m/>
    <m/>
    <m/>
    <m/>
    <m/>
    <m/>
    <m/>
    <m/>
    <m/>
    <m/>
    <m/>
    <m/>
    <m/>
    <m/>
    <m/>
    <m/>
    <m/>
    <m/>
    <m/>
    <m/>
    <s v="Dev in progress(20%)"/>
    <m/>
    <m/>
    <s v="Dev in progress(50%)"/>
    <m/>
    <m/>
    <m/>
    <m/>
    <m/>
    <m/>
    <m/>
    <m/>
    <m/>
  </r>
  <r>
    <x v="18"/>
    <s v="reports\sectionActivityReport.aspx.cs"/>
    <m/>
    <m/>
    <m/>
    <m/>
    <x v="7"/>
    <m/>
    <m/>
    <m/>
    <m/>
    <d v="2026-09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s v="reports\courseLessonObjective.aspx.cs"/>
    <m/>
    <m/>
    <m/>
    <m/>
    <x v="7"/>
    <m/>
    <m/>
    <m/>
    <m/>
    <d v="2026-09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s v="reports\institutionalStudentPerformanceExport.aspx.cs"/>
    <m/>
    <m/>
    <m/>
    <m/>
    <x v="7"/>
    <m/>
    <m/>
    <m/>
    <m/>
    <d v="2026-09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s v="reports\issueAwareDailyTime.aspx.cs"/>
    <m/>
    <m/>
    <m/>
    <m/>
    <x v="7"/>
    <m/>
    <m/>
    <m/>
    <m/>
    <d v="2026-09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s v="reports\resourceManagerExport.aspx.cs"/>
    <m/>
    <m/>
    <m/>
    <m/>
    <x v="7"/>
    <m/>
    <m/>
    <m/>
    <m/>
    <d v="2026-09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s v="reports\schoolDataReport.aspx.cs"/>
    <m/>
    <m/>
    <m/>
    <m/>
    <x v="7"/>
    <m/>
    <m/>
    <m/>
    <m/>
    <d v="2026-09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s v="reports\sectionLogEntryReport.aspx.cs"/>
    <m/>
    <m/>
    <m/>
    <m/>
    <x v="7"/>
    <m/>
    <m/>
    <m/>
    <m/>
    <d v="2026-09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s v="reports\SectionObjectivePerformance.aspx.cs"/>
    <m/>
    <m/>
    <m/>
    <m/>
    <x v="7"/>
    <m/>
    <m/>
    <m/>
    <m/>
    <d v="2026-09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s v="reports\teacherAssignmentReport.aspx.cs"/>
    <m/>
    <m/>
    <m/>
    <m/>
    <x v="7"/>
    <m/>
    <m/>
    <m/>
    <m/>
    <d v="2026-09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s v="progressionPlan\academicRequirements.aspx.cs"/>
    <m/>
    <m/>
    <s v="Vijay"/>
    <m/>
    <x v="5"/>
    <m/>
    <m/>
    <m/>
    <m/>
    <m/>
    <m/>
    <m/>
    <m/>
    <m/>
    <m/>
    <s v="Development in Progress"/>
    <m/>
    <m/>
    <m/>
    <m/>
    <m/>
    <m/>
    <m/>
    <m/>
    <m/>
    <m/>
    <m/>
    <m/>
    <m/>
    <m/>
    <m/>
    <m/>
    <m/>
    <m/>
    <m/>
    <m/>
    <s v="Dev in Progress(10%)"/>
    <s v="Dev in Progress(30%) + 9006 fixed conflicts"/>
    <m/>
    <m/>
    <m/>
    <m/>
    <m/>
    <m/>
    <m/>
    <m/>
    <m/>
    <m/>
    <m/>
  </r>
  <r>
    <x v="19"/>
    <s v="progressionPlan\academicRequirement.aspx.cs"/>
    <m/>
    <m/>
    <s v="Vijay"/>
    <m/>
    <x v="5"/>
    <m/>
    <m/>
    <m/>
    <m/>
    <m/>
    <m/>
    <m/>
    <m/>
    <m/>
    <m/>
    <s v="Development in Progress"/>
    <m/>
    <m/>
    <m/>
    <m/>
    <m/>
    <m/>
    <m/>
    <m/>
    <m/>
    <m/>
    <m/>
    <m/>
    <m/>
    <m/>
    <m/>
    <m/>
    <m/>
    <m/>
    <m/>
    <m/>
    <m/>
    <s v="Dev in Progress(30%)"/>
    <m/>
    <m/>
    <m/>
    <m/>
    <m/>
    <m/>
    <m/>
    <m/>
    <m/>
    <m/>
    <m/>
  </r>
  <r>
    <x v="19"/>
    <s v="progressionPlan\completionRequirements.aspx.cs"/>
    <m/>
    <m/>
    <s v="Sagar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Dev Started"/>
    <s v="Half day leave"/>
    <s v="Sick Leave"/>
    <m/>
    <m/>
    <m/>
    <m/>
    <m/>
    <m/>
    <m/>
    <m/>
  </r>
  <r>
    <x v="19"/>
    <s v="progressionPlan\progressionPlan.aspx.cs"/>
    <m/>
    <m/>
    <s v="Shivanshu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ick leave"/>
    <s v="Sick leave + Local setup is done + PEDEV access pending"/>
    <s v="Dev Started(yes/No)"/>
    <s v="Sick Leave"/>
    <s v="Sick Leave"/>
    <m/>
    <m/>
    <m/>
    <m/>
    <m/>
    <m/>
    <m/>
    <m/>
  </r>
  <r>
    <x v="19"/>
    <s v="progressionPlan\progressionPlans.aspx.cs"/>
    <m/>
    <m/>
    <s v="Shivanshu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s v="progressionPlan\confirmCopy.aspx.cs"/>
    <m/>
    <m/>
    <s v="Shivanshu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s v="progressionPlan\webusers.aspx.cs"/>
    <m/>
    <m/>
    <s v="Sagar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"/>
    <s v="log\categories.aspx"/>
    <m/>
    <m/>
    <s v="Manish"/>
    <m/>
    <x v="5"/>
    <m/>
    <m/>
    <m/>
    <m/>
    <d v="2026-08-06T00:00:00"/>
    <m/>
    <m/>
    <m/>
    <m/>
    <m/>
    <s v="Development in Progress"/>
    <m/>
    <m/>
    <m/>
    <m/>
    <m/>
    <m/>
    <m/>
    <m/>
    <m/>
    <m/>
    <m/>
    <m/>
    <m/>
    <m/>
    <m/>
    <m/>
    <m/>
    <m/>
    <m/>
    <m/>
    <s v="Sick leave"/>
    <s v="Dev in Progress(50%)"/>
    <s v="Dev Completed"/>
    <s v="QE testing is done + 2 issues raised &amp; fixed + Copilot comments fixed"/>
    <m/>
    <m/>
    <m/>
    <m/>
    <m/>
    <m/>
    <m/>
    <m/>
    <m/>
  </r>
  <r>
    <x v="20"/>
    <s v="log\contactTypes.aspx"/>
    <m/>
    <m/>
    <s v="Rizwana"/>
    <m/>
    <x v="5"/>
    <m/>
    <m/>
    <m/>
    <m/>
    <d v="2026-08-06T00:00:00"/>
    <m/>
    <m/>
    <m/>
    <m/>
    <m/>
    <s v="Development in Progress"/>
    <m/>
    <m/>
    <m/>
    <m/>
    <m/>
    <m/>
    <m/>
    <m/>
    <m/>
    <m/>
    <m/>
    <m/>
    <m/>
    <m/>
    <m/>
    <m/>
    <m/>
    <m/>
    <m/>
    <m/>
    <s v="assessments\questionManager.aspx.cs - Received issues (fixed)_x000a_Dev is completed &amp;2 issues(dev) to be fixed"/>
    <s v="Regional holiday"/>
    <m/>
    <s v="QE is completed + 1 issue(QE) fixed"/>
    <m/>
    <m/>
    <m/>
    <m/>
    <m/>
    <m/>
    <m/>
    <m/>
    <m/>
  </r>
  <r>
    <x v="20"/>
    <s v="log\logEntry.aspx"/>
    <m/>
    <m/>
    <s v="Ramesh"/>
    <m/>
    <x v="5"/>
    <m/>
    <m/>
    <m/>
    <m/>
    <d v="2026-08-06T00:00:00"/>
    <m/>
    <m/>
    <m/>
    <m/>
    <m/>
    <s v="Development in Progress"/>
    <m/>
    <m/>
    <m/>
    <m/>
    <m/>
    <m/>
    <m/>
    <m/>
    <m/>
    <m/>
    <m/>
    <m/>
    <m/>
    <m/>
    <m/>
    <m/>
    <m/>
    <m/>
    <m/>
    <m/>
    <s v="Dev In Progress (20%)"/>
    <s v="Regional holiday"/>
    <m/>
    <s v="Dev in progress(50%)"/>
    <m/>
    <m/>
    <m/>
    <m/>
    <m/>
    <m/>
    <m/>
    <m/>
    <m/>
  </r>
  <r>
    <x v="20"/>
    <s v="log\logEntrySystems.aspx"/>
    <m/>
    <m/>
    <s v="Manish"/>
    <m/>
    <x v="5"/>
    <m/>
    <m/>
    <m/>
    <m/>
    <d v="2026-08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Dev Started"/>
    <m/>
    <m/>
    <m/>
    <m/>
    <m/>
    <m/>
    <m/>
    <m/>
    <m/>
  </r>
  <r>
    <x v="20"/>
    <s v="log\myLogSettings.aspx"/>
    <m/>
    <m/>
    <s v="Rizwana"/>
    <m/>
    <x v="5"/>
    <m/>
    <m/>
    <m/>
    <m/>
    <d v="2026-08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Dev In Progress(55%)"/>
    <m/>
    <m/>
    <m/>
    <m/>
    <m/>
    <m/>
    <m/>
    <m/>
    <m/>
  </r>
  <r>
    <x v="20"/>
    <s v="log\systemProperties.aspx"/>
    <m/>
    <m/>
    <s v="Ramesh"/>
    <m/>
    <x v="10"/>
    <m/>
    <m/>
    <m/>
    <m/>
    <d v="2026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"/>
    <s v="log\areas.aspx"/>
    <m/>
    <m/>
    <s v="Manish"/>
    <m/>
    <x v="10"/>
    <m/>
    <m/>
    <m/>
    <m/>
    <d v="2026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s v="lmu\resourceResources.aspx.cs"/>
    <m/>
    <m/>
    <s v="Anil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s v="lmu\resources.aspx.cs"/>
    <m/>
    <m/>
    <s v="Vijay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s v="lmu\resourceSubCategory.aspx.cs"/>
    <m/>
    <m/>
    <s v="Sohith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s v="lmu\resourceVersionVendor.aspx.cs"/>
    <m/>
    <m/>
    <s v="Anil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s v="lmu\unit.aspx.cs"/>
    <m/>
    <m/>
    <s v="Vijay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s v="lmu\unitsAndLessons.aspx.cs"/>
    <m/>
    <m/>
    <s v="Sohith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s v="lmu\reports\sectionWithCoursesSummary.aspx.cs"/>
    <m/>
    <m/>
    <s v="Vijay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locations / locationCalendar / locationExtended"/>
    <m/>
    <m/>
    <s v="Prem"/>
    <m/>
    <x v="5"/>
    <m/>
    <m/>
    <m/>
    <s v="Y"/>
    <m/>
    <m/>
    <m/>
    <m/>
    <n v="9009"/>
    <m/>
    <m/>
    <m/>
    <m/>
    <m/>
    <m/>
    <m/>
    <m/>
    <m/>
    <m/>
    <m/>
    <m/>
    <m/>
    <m/>
    <m/>
    <m/>
    <m/>
    <m/>
    <m/>
    <m/>
    <m/>
    <m/>
    <s v="Amol completed location calendar 50%, Prem to continue and start on location extended_x000a_Prem completed Location extended + QE testing in progress_x000a_Prem started dev for Location calendar - in Progress"/>
    <s v="Dev continue on Location Calendar page(In Progress)_x000a_QE connect is done for Location Extended + 9009 PR comments fixed"/>
    <s v="Location calendar - issues fix in progress"/>
    <s v="Location calendar - issues fix in progress"/>
    <m/>
    <m/>
    <m/>
    <m/>
    <m/>
    <m/>
    <m/>
    <m/>
    <m/>
  </r>
  <r>
    <x v="22"/>
    <s v="registration.aspx.cs"/>
    <m/>
    <m/>
    <s v="Swarneem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Library issues"/>
    <s v="Dev in progress(60%) + fixed PR comments for 8828"/>
    <m/>
    <s v="Dev completed + Yet to connect with QE"/>
    <m/>
    <m/>
    <m/>
    <m/>
    <m/>
    <m/>
    <m/>
    <m/>
    <m/>
  </r>
  <r>
    <x v="23"/>
    <s v="editRecord.aspx"/>
    <m/>
    <m/>
    <s v="Swarneem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s v="enterAttendance.aspx"/>
    <m/>
    <m/>
    <s v="Prem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s v="reports/teacherAttendanceEntries.aspx"/>
    <m/>
    <m/>
    <s v="Prem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s v="webuser\overview.aspx"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s v="webuser\webuser.aspx.cs"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s v="webuser\webusers.aspx.cs"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s v="webuser\roles.aspx.cs"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s v="webuser\reporting.aspx.cs"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s v="webuser\overview.aspx.cs"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s v="webuser\Roles_old.aspx.cs"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s v="webuser\sections.aspx.cs"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s v="webuser\webuser_old.aspx.cs"/>
    <m/>
    <m/>
    <m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m/>
    <m/>
    <m/>
    <m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1E710-32D5-454F-B21C-FFCA259AD00D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31" firstHeaderRow="1" firstDataRow="2" firstDataCol="1"/>
  <pivotFields count="51">
    <pivotField axis="axisRow" showAll="0">
      <items count="27">
        <item x="17"/>
        <item x="0"/>
        <item x="2"/>
        <item x="23"/>
        <item x="13"/>
        <item x="7"/>
        <item x="16"/>
        <item x="4"/>
        <item x="9"/>
        <item x="11"/>
        <item x="14"/>
        <item x="12"/>
        <item x="6"/>
        <item x="8"/>
        <item x="15"/>
        <item x="1"/>
        <item x="3"/>
        <item x="21"/>
        <item x="10"/>
        <item x="20"/>
        <item x="19"/>
        <item x="22"/>
        <item x="18"/>
        <item x="5"/>
        <item x="24"/>
        <item x="25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13">
        <item x="8"/>
        <item x="4"/>
        <item x="5"/>
        <item x="10"/>
        <item x="6"/>
        <item x="9"/>
        <item x="1"/>
        <item x="2"/>
        <item x="3"/>
        <item x="0"/>
        <item x="7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Statu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6E61B-E002-4044-AA58-78BB0312F0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S65" firstHeaderRow="1" firstDataRow="4" firstDataCol="1"/>
  <pivotFields count="56"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16"/>
        <item x="2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5" showAll="0"/>
    <pivotField showAll="0"/>
    <pivotField showAll="0"/>
    <pivotField showAll="0"/>
    <pivotField numFmtId="15"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numFmtId="15" showAll="0"/>
    <pivotField showAll="0"/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8"/>
        <item x="0"/>
        <item x="1"/>
        <item x="2"/>
        <item x="4"/>
        <item x="5"/>
        <item x="6"/>
        <item x="7"/>
        <item x="3"/>
        <item t="default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x="0"/>
        <item sd="0" x="1"/>
        <item sd="0" x="2"/>
        <item sd="0" x="3"/>
        <item x="4"/>
        <item x="5"/>
        <item x="6"/>
        <item x="7"/>
        <item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3">
    <field x="55"/>
    <field x="54"/>
    <field x="53"/>
  </colFields>
  <colItems count="18">
    <i>
      <x/>
      <x/>
    </i>
    <i t="default">
      <x/>
    </i>
    <i>
      <x v="4"/>
      <x v="107"/>
      <x/>
    </i>
    <i t="default" r="1">
      <x v="107"/>
    </i>
    <i t="default">
      <x v="4"/>
    </i>
    <i>
      <x v="5"/>
      <x v="149"/>
      <x v="1"/>
    </i>
    <i t="default" r="1">
      <x v="149"/>
    </i>
    <i t="default">
      <x v="5"/>
    </i>
    <i>
      <x v="6"/>
      <x v="163"/>
    </i>
    <i r="1">
      <x v="177"/>
    </i>
    <i t="default">
      <x v="6"/>
    </i>
    <i>
      <x v="7"/>
      <x v="191"/>
    </i>
    <i r="1">
      <x v="205"/>
    </i>
    <i t="default">
      <x v="7"/>
    </i>
    <i>
      <x v="8"/>
      <x v="219"/>
    </i>
    <i r="1">
      <x v="233"/>
    </i>
    <i t="default">
      <x v="8"/>
    </i>
    <i t="grand">
      <x/>
    </i>
  </colItems>
  <dataFields count="1">
    <dataField name="Count of Pag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76070-D421-4D4B-AED4-A28C3FD7374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7" firstHeaderRow="1" firstDataRow="4" firstDataCol="1"/>
  <pivotFields count="56"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2"/>
        <item x="18"/>
        <item x="19"/>
        <item t="default"/>
      </items>
    </pivotField>
    <pivotField showAll="0"/>
    <pivotField showAll="0"/>
    <pivotField showAll="0"/>
    <pivotField numFmtId="165" showAll="0"/>
    <pivotField dataField="1" showAll="0"/>
    <pivotField showAll="0"/>
    <pivotField showAll="0"/>
    <pivotField showAll="0"/>
    <pivotField numFmtId="165" showAll="0"/>
    <pivotField showAll="0"/>
    <pivotField showAll="0"/>
    <pivotField showAll="0"/>
    <pivotField numFmtId="15" showAll="0"/>
    <pivotField numFmtId="15" showAll="0"/>
    <pivotField numFmtId="15" showAll="0"/>
    <pivotField showAll="0"/>
    <pivotField showAll="0"/>
    <pivotField showAll="0"/>
    <pivotField numFmtId="15" showAll="0"/>
    <pivotField showAll="0"/>
    <pivotField numFmtId="15" showAll="0"/>
    <pivotField numFmtId="15" showAll="0"/>
    <pivotField showAll="0"/>
    <pivotField numFmtId="15" showAll="0"/>
    <pivotField numFmtId="15" showAll="0"/>
    <pivotField numFmtId="15" showAll="0"/>
    <pivotField numFmtId="15" showAll="0"/>
    <pivotField numFmtId="15" showAll="0"/>
    <pivotField showAll="0"/>
    <pivotField numFmtId="15" showAll="0"/>
    <pivotField showAll="0"/>
    <pivotField numFmtId="15" showAll="0"/>
    <pivotField showAll="0"/>
    <pivotField numFmtId="15" showAll="0"/>
    <pivotField numFmtId="15" showAll="0"/>
    <pivotField numFmtId="15" showAll="0"/>
    <pivotField numFmtId="15" showAll="0"/>
    <pivotField showAll="0"/>
    <pivotField numFmtId="15" showAll="0"/>
    <pivotField numFmtId="15" showAll="0"/>
    <pivotField numFmtId="15" showAll="0"/>
    <pivotField numFmtId="15" showAll="0"/>
    <pivotField showAll="0"/>
    <pivotField numFmtId="15" showAll="0"/>
    <pivotField showAll="0"/>
    <pivotField numFmtId="15" showAll="0"/>
    <pivotField showAll="0"/>
    <pivotField numFmtId="15" showAll="0"/>
    <pivotField numFmtId="15" showAll="0"/>
    <pivotField showAll="0"/>
    <pivotField showAll="0"/>
    <pivotField axis="axisCol" numFmtId="15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axis="axisCol" showAll="0">
      <items count="15">
        <item sd="0" x="0"/>
        <item sd="0" x="1"/>
        <item sd="0" x="2"/>
        <item sd="0" x="3"/>
        <item x="4"/>
        <item x="5"/>
        <item x="6"/>
        <item x="7"/>
        <item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3">
    <field x="55"/>
    <field x="54"/>
    <field x="53"/>
  </colFields>
  <colItems count="15">
    <i>
      <x v="4"/>
      <x v="106"/>
    </i>
    <i t="default">
      <x v="4"/>
    </i>
    <i>
      <x v="5"/>
      <x v="148"/>
      <x/>
    </i>
    <i t="default" r="1">
      <x v="148"/>
    </i>
    <i t="default">
      <x v="5"/>
    </i>
    <i>
      <x v="6"/>
      <x v="162"/>
    </i>
    <i r="1">
      <x v="176"/>
    </i>
    <i t="default">
      <x v="6"/>
    </i>
    <i>
      <x v="7"/>
      <x v="190"/>
    </i>
    <i r="1">
      <x v="204"/>
    </i>
    <i t="default">
      <x v="7"/>
    </i>
    <i>
      <x v="8"/>
      <x v="218"/>
    </i>
    <i r="1">
      <x v="232"/>
    </i>
    <i t="default">
      <x v="8"/>
    </i>
    <i t="grand">
      <x/>
    </i>
  </colItems>
  <dataFields count="1">
    <dataField name="Count of Pag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connexus.com/location/dataview.aspx" TargetMode="External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E295-1DD6-4ED0-B540-FC0233F33BD7}">
  <dimension ref="A1:BK175"/>
  <sheetViews>
    <sheetView zoomScale="150" zoomScaleNormal="90" workbookViewId="0">
      <pane xSplit="3" ySplit="1" topLeftCell="AF75" activePane="bottomRight" state="frozen"/>
      <selection pane="topRight" activeCell="D1" sqref="D1"/>
      <selection pane="bottomLeft" activeCell="A2" sqref="A2"/>
      <selection pane="bottomRight" activeCell="AF77" sqref="AF77"/>
    </sheetView>
  </sheetViews>
  <sheetFormatPr baseColWidth="10" defaultColWidth="8.83203125" defaultRowHeight="15" customHeight="1" x14ac:dyDescent="0.2"/>
  <cols>
    <col min="2" max="3" width="15.5" customWidth="1"/>
    <col min="4" max="5" width="13.1640625" style="89" customWidth="1"/>
    <col min="6" max="7" width="14" style="10" customWidth="1"/>
    <col min="8" max="8" width="31.83203125" style="170" customWidth="1"/>
    <col min="9" max="9" width="9.1640625"/>
    <col min="10" max="10" width="15.83203125" customWidth="1"/>
    <col min="11" max="11" width="11" style="10" customWidth="1"/>
    <col min="12" max="12" width="8.83203125" customWidth="1"/>
    <col min="13" max="13" width="8.83203125" hidden="1" customWidth="1"/>
    <col min="14" max="14" width="8.83203125" customWidth="1"/>
    <col min="15" max="15" width="14.33203125" customWidth="1"/>
    <col min="16" max="16" width="13.5" customWidth="1"/>
    <col min="17" max="18" width="12.5" customWidth="1"/>
    <col min="19" max="19" width="26.6640625" style="193" customWidth="1"/>
    <col min="20" max="20" width="9.1640625"/>
    <col min="21" max="21" width="14.6640625" customWidth="1"/>
    <col min="22" max="22" width="12" style="7" customWidth="1"/>
    <col min="23" max="23" width="13.5" style="7" customWidth="1"/>
    <col min="24" max="24" width="12.83203125" style="7" customWidth="1"/>
    <col min="25" max="25" width="10.1640625" style="7" customWidth="1"/>
    <col min="26" max="26" width="12.5" style="7" customWidth="1"/>
    <col min="27" max="27" width="14.6640625" style="7" customWidth="1"/>
    <col min="28" max="28" width="12.83203125" style="7" customWidth="1"/>
    <col min="29" max="29" width="13.5" style="7" customWidth="1"/>
    <col min="30" max="30" width="13.83203125" style="7" customWidth="1"/>
    <col min="31" max="31" width="10.5" customWidth="1"/>
    <col min="32" max="32" width="12" customWidth="1"/>
    <col min="33" max="33" width="9.1640625"/>
    <col min="34" max="34" width="11.1640625" customWidth="1"/>
    <col min="35" max="35" width="9.83203125" customWidth="1"/>
    <col min="36" max="36" width="11.83203125" customWidth="1"/>
    <col min="37" max="39" width="15.5" customWidth="1"/>
    <col min="40" max="40" width="11.5" style="7" customWidth="1"/>
    <col min="41" max="43" width="12.5" customWidth="1"/>
    <col min="44" max="44" width="13.83203125" customWidth="1"/>
    <col min="45" max="45" width="13" customWidth="1"/>
    <col min="46" max="46" width="15.83203125" customWidth="1"/>
    <col min="47" max="47" width="15.6640625" style="7" customWidth="1"/>
    <col min="48" max="48" width="16.5" style="7" customWidth="1"/>
    <col min="49" max="49" width="12.83203125" style="7" customWidth="1"/>
    <col min="50" max="51" width="15.83203125" style="7" customWidth="1"/>
    <col min="52" max="52" width="16.5" style="7" customWidth="1"/>
    <col min="53" max="53" width="17.5" style="7" hidden="1" customWidth="1"/>
    <col min="54" max="54" width="17.5" customWidth="1"/>
    <col min="55" max="55" width="22.83203125" hidden="1" customWidth="1"/>
    <col min="56" max="56" width="21.5" customWidth="1"/>
    <col min="57" max="57" width="25.83203125" customWidth="1"/>
    <col min="58" max="60" width="18.33203125" customWidth="1"/>
    <col min="61" max="62" width="24.5" customWidth="1"/>
    <col min="63" max="63" width="46.1640625" customWidth="1"/>
  </cols>
  <sheetData>
    <row r="1" spans="1:63" ht="6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9" t="s">
        <v>6</v>
      </c>
      <c r="H1" s="242" t="s">
        <v>7</v>
      </c>
      <c r="I1" s="1" t="s">
        <v>8</v>
      </c>
      <c r="J1" s="1" t="s">
        <v>9</v>
      </c>
      <c r="K1" s="9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84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6" t="s">
        <v>23</v>
      </c>
      <c r="Y1" s="6" t="s">
        <v>19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19</v>
      </c>
      <c r="AJ1" s="1" t="s">
        <v>20</v>
      </c>
      <c r="AK1" s="1" t="s">
        <v>33</v>
      </c>
      <c r="AL1" s="1" t="s">
        <v>26</v>
      </c>
      <c r="AM1" s="1" t="s">
        <v>34</v>
      </c>
      <c r="AN1" s="6" t="s">
        <v>29</v>
      </c>
      <c r="AO1" s="1" t="s">
        <v>35</v>
      </c>
      <c r="AP1" s="1" t="s">
        <v>36</v>
      </c>
      <c r="AQ1" s="6" t="s">
        <v>37</v>
      </c>
      <c r="AR1" s="1" t="s">
        <v>38</v>
      </c>
      <c r="AS1" s="1" t="s">
        <v>39</v>
      </c>
      <c r="AT1" s="1" t="s">
        <v>40</v>
      </c>
      <c r="AU1" s="6" t="s">
        <v>31</v>
      </c>
      <c r="AV1" s="6" t="s">
        <v>16</v>
      </c>
      <c r="AW1" s="6" t="s">
        <v>19</v>
      </c>
      <c r="AX1" s="6" t="s">
        <v>20</v>
      </c>
      <c r="AY1" s="6" t="s">
        <v>41</v>
      </c>
      <c r="AZ1" s="1" t="s">
        <v>42</v>
      </c>
      <c r="BA1" s="6" t="s">
        <v>43</v>
      </c>
      <c r="BB1" s="1" t="s">
        <v>44</v>
      </c>
      <c r="BC1" s="9" t="s">
        <v>41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8" t="s">
        <v>51</v>
      </c>
      <c r="BK1" s="8" t="s">
        <v>52</v>
      </c>
    </row>
    <row r="2" spans="1:63" ht="16" x14ac:dyDescent="0.2">
      <c r="A2" s="157">
        <v>1</v>
      </c>
      <c r="B2" s="149" t="s">
        <v>53</v>
      </c>
      <c r="C2" s="157" t="str">
        <f>VLOOKUP(B2,'Target Tech'!$C$7:$J$33,8,FALSE)</f>
        <v>Complete ASP</v>
      </c>
      <c r="D2" s="157" t="s">
        <v>54</v>
      </c>
      <c r="E2" s="157">
        <v>0</v>
      </c>
      <c r="F2" s="158">
        <v>46127</v>
      </c>
      <c r="G2" s="161">
        <v>46127</v>
      </c>
      <c r="H2" s="237" t="s">
        <v>55</v>
      </c>
      <c r="I2" s="162" t="s">
        <v>56</v>
      </c>
      <c r="J2" s="158" t="s">
        <v>57</v>
      </c>
      <c r="K2" s="158">
        <f t="shared" ref="K2:K6" si="0">F2</f>
        <v>46127</v>
      </c>
      <c r="L2" s="157">
        <v>3</v>
      </c>
      <c r="M2" s="5">
        <v>0</v>
      </c>
      <c r="N2" s="157">
        <v>1</v>
      </c>
      <c r="O2" s="159">
        <f t="shared" ref="O2:O74" si="1">WORKDAY(K2-1, L2+M2, IndHolidays)</f>
        <v>46129</v>
      </c>
      <c r="P2" s="159">
        <f t="shared" ref="P2:P74" si="2">WORKDAY(K2-1, L2+M2, IndHolidays)</f>
        <v>46129</v>
      </c>
      <c r="Q2" s="159">
        <f t="shared" ref="Q2:Q74" si="3">WORKDAY(K2-1, L2+M2, IndHolidays)</f>
        <v>46129</v>
      </c>
      <c r="R2" s="159" t="s">
        <v>58</v>
      </c>
      <c r="S2" s="191"/>
      <c r="T2" s="157">
        <v>3</v>
      </c>
      <c r="U2" s="159">
        <f t="shared" ref="U2:U74" si="4">WORKDAY(Q2, T2, IndHolidays)</f>
        <v>46134</v>
      </c>
      <c r="V2" s="157">
        <v>1.5</v>
      </c>
      <c r="W2" s="159">
        <f t="shared" ref="W2:W74" si="5">WORKDAY(U2, V2, IndHolidays)</f>
        <v>46135</v>
      </c>
      <c r="X2" s="159">
        <f t="shared" ref="X2:X74" si="6">WORKDAY(W2,0, IndHolidays)</f>
        <v>46135</v>
      </c>
      <c r="Y2" s="157">
        <v>3</v>
      </c>
      <c r="Z2" s="159">
        <f t="shared" ref="Z2:Z74" si="7">WORKDAY(X2, Y2, IndHolidays)</f>
        <v>46140</v>
      </c>
      <c r="AA2" s="159">
        <f t="shared" ref="AA2:AB25" si="8">WORKDAY(Z2, 0, IndHolidays)</f>
        <v>46140</v>
      </c>
      <c r="AB2" s="159">
        <f t="shared" si="8"/>
        <v>46140</v>
      </c>
      <c r="AC2" s="159">
        <f t="shared" ref="AC2:AC74" si="9">WORKDAY(AB2, 1, IndHolidays)</f>
        <v>46141</v>
      </c>
      <c r="AD2" s="159">
        <f t="shared" ref="AD2:AD74" si="10">WORKDAY(AC2, 0, IndHolidays)</f>
        <v>46141</v>
      </c>
      <c r="AE2" s="157"/>
      <c r="AF2" s="159">
        <f>WORKDAY(AD2, AE2, IndHolidays)</f>
        <v>46141</v>
      </c>
      <c r="AG2" s="157">
        <v>2</v>
      </c>
      <c r="AH2" s="159">
        <f t="shared" ref="AH2:AH74" si="11">WORKDAY(AF2, AG2, IndHolidays)</f>
        <v>46146</v>
      </c>
      <c r="AI2" s="157">
        <v>3</v>
      </c>
      <c r="AJ2" s="159">
        <f t="shared" ref="AJ2:AJ74" si="12">WORKDAY(AH2, AI2, IndHolidays)</f>
        <v>46149</v>
      </c>
      <c r="AK2" s="159">
        <f t="shared" ref="AK2:AK74" si="13">WORKDAY(AJ2, 0, IndHolidays)</f>
        <v>46149</v>
      </c>
      <c r="AL2" s="159">
        <f t="shared" ref="AL2:AL74" si="14">WORKDAY(AK2, 1, IndHolidays)</f>
        <v>46150</v>
      </c>
      <c r="AM2" s="159">
        <f t="shared" ref="AM2:AM74" si="15">WORKDAY(AL2, 0, IndHolidays)</f>
        <v>46150</v>
      </c>
      <c r="AN2" s="157"/>
      <c r="AO2" s="159">
        <f t="shared" ref="AO2:AO74" si="16">WORKDAY(AM2, AN2, IndHolidays)</f>
        <v>46150</v>
      </c>
      <c r="AP2" s="159">
        <f>AO2</f>
        <v>46150</v>
      </c>
      <c r="AQ2" s="159">
        <f t="shared" ref="AP2:AQ81" si="17">AP2</f>
        <v>46150</v>
      </c>
      <c r="AR2" s="159">
        <f t="shared" ref="AR2:AR74" si="18">WORKDAY(AQ2, 1, IndHolidays)</f>
        <v>46153</v>
      </c>
      <c r="AS2" s="157"/>
      <c r="AT2" s="159">
        <f t="shared" ref="AT2:AT74" si="19">WORKDAY(AR2, AS2, IndHolidays)</f>
        <v>46153</v>
      </c>
      <c r="AU2" s="157">
        <v>0</v>
      </c>
      <c r="AV2" s="159">
        <f t="shared" ref="AV2:AV74" si="20">WORKDAY(AT2, AU2, IndHolidays)</f>
        <v>46153</v>
      </c>
      <c r="AW2" s="157">
        <v>0</v>
      </c>
      <c r="AX2" s="159">
        <f t="shared" ref="AX2:AX74" si="21">WORKDAY(AV2, AW2, IndHolidays)</f>
        <v>46153</v>
      </c>
      <c r="AY2" s="159">
        <f>_xlfn.MINIFS(ReleaseTimeline!$A$2:$A$27, ReleaseTimeline!$A$2:$A$27, "&gt;="&amp;(MAX(AX2,AO2)))</f>
        <v>46163</v>
      </c>
      <c r="AZ2" s="159" t="str">
        <f>VLOOKUP(AY2,ReleaseTimeline!$A$1:$E$27,2,FALSE)</f>
        <v>Release 11</v>
      </c>
      <c r="BA2" s="4" t="e">
        <f>WORKDAY(AZ2, 2, IndHolidays)</f>
        <v>#VALUE!</v>
      </c>
      <c r="BB2" s="159">
        <f>VLOOKUP(AZ2,ReleaseTimeline!$B$2:$C$27,2,FALSE)</f>
        <v>46170</v>
      </c>
      <c r="BC2" s="4" t="e">
        <f>VLOOKUP(BA2,ReleaseTimeline!$B$2:$C$27,2,FALSE)</f>
        <v>#VALUE!</v>
      </c>
      <c r="BD2">
        <f t="shared" ref="BD2:BD74" si="22">(BB2 - P2)</f>
        <v>41</v>
      </c>
      <c r="BF2">
        <f t="shared" ref="BF2:BF74" si="23">(T2+Y2+AI2+AW2)</f>
        <v>9</v>
      </c>
    </row>
    <row r="3" spans="1:63" ht="16" x14ac:dyDescent="0.2">
      <c r="A3" s="157">
        <v>2</v>
      </c>
      <c r="B3" s="149" t="s">
        <v>53</v>
      </c>
      <c r="C3" s="157" t="str">
        <f>VLOOKUP(B3,'Target Tech'!$C$7:$J$33,8,FALSE)</f>
        <v>Complete ASP</v>
      </c>
      <c r="D3" s="157" t="s">
        <v>54</v>
      </c>
      <c r="E3" s="157">
        <v>0</v>
      </c>
      <c r="F3" s="158">
        <v>46127</v>
      </c>
      <c r="G3" s="161">
        <v>46127</v>
      </c>
      <c r="H3" s="237" t="s">
        <v>59</v>
      </c>
      <c r="I3" s="162" t="s">
        <v>56</v>
      </c>
      <c r="J3" s="158" t="s">
        <v>60</v>
      </c>
      <c r="K3" s="158">
        <f t="shared" si="0"/>
        <v>46127</v>
      </c>
      <c r="L3" s="157">
        <v>3</v>
      </c>
      <c r="M3" s="5">
        <v>0</v>
      </c>
      <c r="N3" s="157">
        <v>2</v>
      </c>
      <c r="O3" s="159">
        <f t="shared" si="1"/>
        <v>46129</v>
      </c>
      <c r="P3" s="159">
        <f t="shared" si="2"/>
        <v>46129</v>
      </c>
      <c r="Q3" s="159">
        <f t="shared" si="3"/>
        <v>46129</v>
      </c>
      <c r="R3" s="159" t="s">
        <v>58</v>
      </c>
      <c r="S3" s="191"/>
      <c r="T3" s="157">
        <v>3</v>
      </c>
      <c r="U3" s="159">
        <f t="shared" si="4"/>
        <v>46134</v>
      </c>
      <c r="V3" s="157">
        <v>1.5</v>
      </c>
      <c r="W3" s="159">
        <f t="shared" si="5"/>
        <v>46135</v>
      </c>
      <c r="X3" s="159">
        <f t="shared" si="6"/>
        <v>46135</v>
      </c>
      <c r="Y3" s="157">
        <v>3</v>
      </c>
      <c r="Z3" s="159">
        <f t="shared" si="7"/>
        <v>46140</v>
      </c>
      <c r="AA3" s="159">
        <f t="shared" si="8"/>
        <v>46140</v>
      </c>
      <c r="AB3" s="159">
        <f t="shared" si="8"/>
        <v>46140</v>
      </c>
      <c r="AC3" s="159">
        <f t="shared" si="9"/>
        <v>46141</v>
      </c>
      <c r="AD3" s="159">
        <f t="shared" si="10"/>
        <v>46141</v>
      </c>
      <c r="AE3" s="157"/>
      <c r="AF3" s="159">
        <f t="shared" ref="AF3:AF75" si="24">WORKDAY(AD3, AE3, IndHolidays)</f>
        <v>46141</v>
      </c>
      <c r="AG3" s="157">
        <v>2</v>
      </c>
      <c r="AH3" s="159">
        <f t="shared" si="11"/>
        <v>46146</v>
      </c>
      <c r="AI3" s="157">
        <v>3</v>
      </c>
      <c r="AJ3" s="159">
        <f t="shared" si="12"/>
        <v>46149</v>
      </c>
      <c r="AK3" s="159">
        <f t="shared" si="13"/>
        <v>46149</v>
      </c>
      <c r="AL3" s="159">
        <f t="shared" si="14"/>
        <v>46150</v>
      </c>
      <c r="AM3" s="159">
        <f t="shared" si="15"/>
        <v>46150</v>
      </c>
      <c r="AN3" s="157"/>
      <c r="AO3" s="159">
        <f t="shared" si="16"/>
        <v>46150</v>
      </c>
      <c r="AP3" s="159">
        <f t="shared" si="17"/>
        <v>46150</v>
      </c>
      <c r="AQ3" s="159">
        <f t="shared" si="17"/>
        <v>46150</v>
      </c>
      <c r="AR3" s="159">
        <f t="shared" si="18"/>
        <v>46153</v>
      </c>
      <c r="AS3" s="157"/>
      <c r="AT3" s="159">
        <f t="shared" si="19"/>
        <v>46153</v>
      </c>
      <c r="AU3" s="157">
        <v>0</v>
      </c>
      <c r="AV3" s="159">
        <f t="shared" si="20"/>
        <v>46153</v>
      </c>
      <c r="AW3" s="157">
        <v>0</v>
      </c>
      <c r="AX3" s="159">
        <f t="shared" si="21"/>
        <v>46153</v>
      </c>
      <c r="AY3" s="159">
        <f>_xlfn.MINIFS(ReleaseTimeline!$A$2:$A$27, ReleaseTimeline!$A$2:$A$27, "&gt;="&amp;(MAX(AX3,AO3)))</f>
        <v>46163</v>
      </c>
      <c r="AZ3" s="159" t="str">
        <f>VLOOKUP(AY3,ReleaseTimeline!$A$1:$E$27,2,FALSE)</f>
        <v>Release 11</v>
      </c>
      <c r="BA3" s="4" t="e">
        <f>WORKDAY(AZ3, 2, IndHolidays)</f>
        <v>#VALUE!</v>
      </c>
      <c r="BB3" s="159">
        <f>VLOOKUP(AZ3,ReleaseTimeline!$B$2:$C$27,2,FALSE)</f>
        <v>46170</v>
      </c>
      <c r="BC3" s="4">
        <f t="shared" ref="BC3:BC81" si="25">WORKDAY(BB3, -5)</f>
        <v>46163</v>
      </c>
      <c r="BD3">
        <f t="shared" si="22"/>
        <v>41</v>
      </c>
      <c r="BF3">
        <f t="shared" si="23"/>
        <v>9</v>
      </c>
    </row>
    <row r="4" spans="1:63" ht="16" x14ac:dyDescent="0.2">
      <c r="A4" s="157">
        <v>3</v>
      </c>
      <c r="B4" s="149" t="s">
        <v>53</v>
      </c>
      <c r="C4" s="157" t="str">
        <f>VLOOKUP(B4,'Target Tech'!$C$7:$J$33,8,FALSE)</f>
        <v>Complete ASP</v>
      </c>
      <c r="D4" s="157" t="s">
        <v>54</v>
      </c>
      <c r="E4" s="157">
        <v>0</v>
      </c>
      <c r="F4" s="158">
        <v>46127</v>
      </c>
      <c r="G4" s="161">
        <v>46127</v>
      </c>
      <c r="H4" s="237" t="s">
        <v>61</v>
      </c>
      <c r="I4" s="162" t="s">
        <v>56</v>
      </c>
      <c r="J4" s="158" t="s">
        <v>62</v>
      </c>
      <c r="K4" s="158">
        <f t="shared" si="0"/>
        <v>46127</v>
      </c>
      <c r="L4" s="157">
        <v>3</v>
      </c>
      <c r="M4" s="5">
        <v>0</v>
      </c>
      <c r="N4" s="157">
        <v>3</v>
      </c>
      <c r="O4" s="159">
        <f t="shared" si="1"/>
        <v>46129</v>
      </c>
      <c r="P4" s="159">
        <f t="shared" si="2"/>
        <v>46129</v>
      </c>
      <c r="Q4" s="159">
        <f t="shared" si="3"/>
        <v>46129</v>
      </c>
      <c r="R4" s="159" t="s">
        <v>58</v>
      </c>
      <c r="S4" s="191"/>
      <c r="T4" s="157">
        <v>3</v>
      </c>
      <c r="U4" s="159">
        <f t="shared" si="4"/>
        <v>46134</v>
      </c>
      <c r="V4" s="157">
        <v>1.5</v>
      </c>
      <c r="W4" s="159">
        <f t="shared" si="5"/>
        <v>46135</v>
      </c>
      <c r="X4" s="159">
        <f t="shared" si="6"/>
        <v>46135</v>
      </c>
      <c r="Y4" s="157">
        <v>3</v>
      </c>
      <c r="Z4" s="159">
        <f t="shared" si="7"/>
        <v>46140</v>
      </c>
      <c r="AA4" s="159">
        <f t="shared" si="8"/>
        <v>46140</v>
      </c>
      <c r="AB4" s="159">
        <f t="shared" si="8"/>
        <v>46140</v>
      </c>
      <c r="AC4" s="159">
        <f t="shared" si="9"/>
        <v>46141</v>
      </c>
      <c r="AD4" s="159">
        <f t="shared" si="10"/>
        <v>46141</v>
      </c>
      <c r="AE4" s="157"/>
      <c r="AF4" s="159">
        <f t="shared" si="24"/>
        <v>46141</v>
      </c>
      <c r="AG4" s="157">
        <v>2</v>
      </c>
      <c r="AH4" s="159">
        <f t="shared" si="11"/>
        <v>46146</v>
      </c>
      <c r="AI4" s="157">
        <v>3</v>
      </c>
      <c r="AJ4" s="159">
        <f t="shared" si="12"/>
        <v>46149</v>
      </c>
      <c r="AK4" s="159">
        <f t="shared" si="13"/>
        <v>46149</v>
      </c>
      <c r="AL4" s="159">
        <f t="shared" si="14"/>
        <v>46150</v>
      </c>
      <c r="AM4" s="159">
        <f t="shared" si="15"/>
        <v>46150</v>
      </c>
      <c r="AN4" s="157"/>
      <c r="AO4" s="159">
        <f t="shared" si="16"/>
        <v>46150</v>
      </c>
      <c r="AP4" s="159">
        <f t="shared" si="17"/>
        <v>46150</v>
      </c>
      <c r="AQ4" s="159">
        <f t="shared" si="17"/>
        <v>46150</v>
      </c>
      <c r="AR4" s="159">
        <f t="shared" si="18"/>
        <v>46153</v>
      </c>
      <c r="AS4" s="157"/>
      <c r="AT4" s="159">
        <f t="shared" si="19"/>
        <v>46153</v>
      </c>
      <c r="AU4" s="157">
        <v>0</v>
      </c>
      <c r="AV4" s="159">
        <f t="shared" si="20"/>
        <v>46153</v>
      </c>
      <c r="AW4" s="157">
        <v>0</v>
      </c>
      <c r="AX4" s="159">
        <f t="shared" si="21"/>
        <v>46153</v>
      </c>
      <c r="AY4" s="159">
        <f>_xlfn.MINIFS(ReleaseTimeline!$A$2:$A$27, ReleaseTimeline!$A$2:$A$27, "&gt;="&amp;(MAX(AX4,AO4)))</f>
        <v>46163</v>
      </c>
      <c r="AZ4" s="159" t="str">
        <f>VLOOKUP(AY4,ReleaseTimeline!$A$1:$E$27,2,FALSE)</f>
        <v>Release 11</v>
      </c>
      <c r="BA4" s="4" t="e">
        <f>WORKDAY(AZ4, 2, IndHolidays)</f>
        <v>#VALUE!</v>
      </c>
      <c r="BB4" s="159">
        <f>VLOOKUP(AZ4,ReleaseTimeline!$B$2:$C$27,2,FALSE)</f>
        <v>46170</v>
      </c>
      <c r="BC4" s="4">
        <f t="shared" si="25"/>
        <v>46163</v>
      </c>
      <c r="BD4">
        <f t="shared" si="22"/>
        <v>41</v>
      </c>
      <c r="BF4">
        <f t="shared" si="23"/>
        <v>9</v>
      </c>
    </row>
    <row r="5" spans="1:63" ht="16" x14ac:dyDescent="0.2">
      <c r="A5" s="157">
        <v>4</v>
      </c>
      <c r="B5" s="149" t="s">
        <v>53</v>
      </c>
      <c r="C5" s="157" t="str">
        <f>VLOOKUP(B5,'Target Tech'!$C$7:$J$33,8,FALSE)</f>
        <v>Complete ASP</v>
      </c>
      <c r="D5" s="157" t="s">
        <v>54</v>
      </c>
      <c r="E5" s="157">
        <v>0</v>
      </c>
      <c r="F5" s="158">
        <v>46132</v>
      </c>
      <c r="G5" s="161">
        <v>46132</v>
      </c>
      <c r="H5" s="237" t="s">
        <v>63</v>
      </c>
      <c r="I5" s="162" t="s">
        <v>56</v>
      </c>
      <c r="J5" s="158" t="s">
        <v>57</v>
      </c>
      <c r="K5" s="158">
        <f t="shared" si="0"/>
        <v>46132</v>
      </c>
      <c r="L5" s="157">
        <v>3</v>
      </c>
      <c r="M5" s="5">
        <v>0</v>
      </c>
      <c r="N5" s="157">
        <v>4</v>
      </c>
      <c r="O5" s="159">
        <f t="shared" si="1"/>
        <v>46134</v>
      </c>
      <c r="P5" s="159">
        <f t="shared" si="2"/>
        <v>46134</v>
      </c>
      <c r="Q5" s="159">
        <f t="shared" si="3"/>
        <v>46134</v>
      </c>
      <c r="R5" s="159" t="s">
        <v>58</v>
      </c>
      <c r="S5" s="191"/>
      <c r="T5" s="157">
        <v>3</v>
      </c>
      <c r="U5" s="159">
        <f t="shared" si="4"/>
        <v>46139</v>
      </c>
      <c r="V5" s="157">
        <v>1.5</v>
      </c>
      <c r="W5" s="159">
        <f t="shared" si="5"/>
        <v>46140</v>
      </c>
      <c r="X5" s="159">
        <f t="shared" si="6"/>
        <v>46140</v>
      </c>
      <c r="Y5" s="157">
        <v>3</v>
      </c>
      <c r="Z5" s="159">
        <f t="shared" si="7"/>
        <v>46146</v>
      </c>
      <c r="AA5" s="159">
        <f t="shared" si="8"/>
        <v>46146</v>
      </c>
      <c r="AB5" s="159">
        <f t="shared" si="8"/>
        <v>46146</v>
      </c>
      <c r="AC5" s="159">
        <f t="shared" si="9"/>
        <v>46147</v>
      </c>
      <c r="AD5" s="159">
        <f t="shared" si="10"/>
        <v>46147</v>
      </c>
      <c r="AE5" s="157"/>
      <c r="AF5" s="159">
        <f t="shared" si="24"/>
        <v>46147</v>
      </c>
      <c r="AG5" s="157">
        <v>2</v>
      </c>
      <c r="AH5" s="159">
        <f t="shared" si="11"/>
        <v>46149</v>
      </c>
      <c r="AI5" s="157">
        <v>3</v>
      </c>
      <c r="AJ5" s="159">
        <f t="shared" si="12"/>
        <v>46154</v>
      </c>
      <c r="AK5" s="159">
        <f t="shared" si="13"/>
        <v>46154</v>
      </c>
      <c r="AL5" s="159">
        <f t="shared" si="14"/>
        <v>46155</v>
      </c>
      <c r="AM5" s="159">
        <f t="shared" si="15"/>
        <v>46155</v>
      </c>
      <c r="AN5" s="157"/>
      <c r="AO5" s="159">
        <f t="shared" si="16"/>
        <v>46155</v>
      </c>
      <c r="AP5" s="159">
        <f t="shared" si="17"/>
        <v>46155</v>
      </c>
      <c r="AQ5" s="159">
        <f t="shared" si="17"/>
        <v>46155</v>
      </c>
      <c r="AR5" s="159">
        <f t="shared" si="18"/>
        <v>46156</v>
      </c>
      <c r="AS5" s="157"/>
      <c r="AT5" s="159">
        <f t="shared" si="19"/>
        <v>46156</v>
      </c>
      <c r="AU5" s="157">
        <v>0</v>
      </c>
      <c r="AV5" s="159">
        <f t="shared" si="20"/>
        <v>46156</v>
      </c>
      <c r="AW5" s="157">
        <v>0</v>
      </c>
      <c r="AX5" s="159">
        <f t="shared" si="21"/>
        <v>46156</v>
      </c>
      <c r="AY5" s="159">
        <f>_xlfn.MINIFS(ReleaseTimeline!$A$2:$A$27, ReleaseTimeline!$A$2:$A$27, "&gt;="&amp;(MAX(AX5,AO5)))</f>
        <v>46163</v>
      </c>
      <c r="AZ5" s="159" t="str">
        <f>VLOOKUP(AY5,ReleaseTimeline!$A$1:$E$27,2,FALSE)</f>
        <v>Release 11</v>
      </c>
      <c r="BA5" s="4" t="e">
        <f>WORKDAY(AZ5, 2, IndHolidays)</f>
        <v>#VALUE!</v>
      </c>
      <c r="BB5" s="159">
        <f>VLOOKUP(AZ5,ReleaseTimeline!$B$2:$C$27,2,FALSE)</f>
        <v>46170</v>
      </c>
      <c r="BC5" s="4">
        <f t="shared" si="25"/>
        <v>46163</v>
      </c>
      <c r="BD5">
        <f t="shared" si="22"/>
        <v>36</v>
      </c>
      <c r="BF5">
        <f t="shared" si="23"/>
        <v>9</v>
      </c>
    </row>
    <row r="6" spans="1:63" ht="16" x14ac:dyDescent="0.2">
      <c r="A6" s="157">
        <v>5</v>
      </c>
      <c r="B6" s="149" t="s">
        <v>53</v>
      </c>
      <c r="C6" s="157" t="str">
        <f>VLOOKUP(B6,'Target Tech'!$C$7:$J$33,8,FALSE)</f>
        <v>Complete ASP</v>
      </c>
      <c r="D6" s="157" t="s">
        <v>54</v>
      </c>
      <c r="E6" s="157">
        <v>0</v>
      </c>
      <c r="F6" s="158">
        <v>46132</v>
      </c>
      <c r="G6" s="161">
        <v>46132</v>
      </c>
      <c r="H6" s="237" t="s">
        <v>64</v>
      </c>
      <c r="I6" s="162" t="s">
        <v>56</v>
      </c>
      <c r="J6" s="158" t="s">
        <v>60</v>
      </c>
      <c r="K6" s="158">
        <f t="shared" si="0"/>
        <v>46132</v>
      </c>
      <c r="L6" s="157">
        <v>3</v>
      </c>
      <c r="M6" s="5">
        <v>0</v>
      </c>
      <c r="N6" s="157">
        <v>5</v>
      </c>
      <c r="O6" s="159">
        <f t="shared" si="1"/>
        <v>46134</v>
      </c>
      <c r="P6" s="159">
        <f t="shared" si="2"/>
        <v>46134</v>
      </c>
      <c r="Q6" s="159">
        <f t="shared" si="3"/>
        <v>46134</v>
      </c>
      <c r="R6" s="159" t="s">
        <v>58</v>
      </c>
      <c r="S6" s="191"/>
      <c r="T6" s="157">
        <v>3</v>
      </c>
      <c r="U6" s="159">
        <f t="shared" si="4"/>
        <v>46139</v>
      </c>
      <c r="V6" s="157">
        <v>1.5</v>
      </c>
      <c r="W6" s="159">
        <f t="shared" si="5"/>
        <v>46140</v>
      </c>
      <c r="X6" s="159">
        <f t="shared" si="6"/>
        <v>46140</v>
      </c>
      <c r="Y6" s="157">
        <v>3</v>
      </c>
      <c r="Z6" s="159">
        <f t="shared" si="7"/>
        <v>46146</v>
      </c>
      <c r="AA6" s="159">
        <f t="shared" si="8"/>
        <v>46146</v>
      </c>
      <c r="AB6" s="159">
        <f t="shared" si="8"/>
        <v>46146</v>
      </c>
      <c r="AC6" s="159">
        <f t="shared" si="9"/>
        <v>46147</v>
      </c>
      <c r="AD6" s="159">
        <f t="shared" si="10"/>
        <v>46147</v>
      </c>
      <c r="AE6" s="157">
        <v>3</v>
      </c>
      <c r="AF6" s="159">
        <f>WORKDAY(AD6, AE6, IndHolidays)</f>
        <v>46150</v>
      </c>
      <c r="AG6" s="157">
        <v>2</v>
      </c>
      <c r="AH6" s="159">
        <f t="shared" si="11"/>
        <v>46154</v>
      </c>
      <c r="AI6" s="157">
        <v>3</v>
      </c>
      <c r="AJ6" s="159">
        <f t="shared" si="12"/>
        <v>46157</v>
      </c>
      <c r="AK6" s="159">
        <f t="shared" si="13"/>
        <v>46157</v>
      </c>
      <c r="AL6" s="159">
        <f t="shared" si="14"/>
        <v>46160</v>
      </c>
      <c r="AM6" s="159">
        <f t="shared" si="15"/>
        <v>46160</v>
      </c>
      <c r="AN6" s="157">
        <v>1</v>
      </c>
      <c r="AO6" s="159">
        <f t="shared" si="16"/>
        <v>46161</v>
      </c>
      <c r="AP6" s="159">
        <f t="shared" si="17"/>
        <v>46161</v>
      </c>
      <c r="AQ6" s="159">
        <f t="shared" si="17"/>
        <v>46161</v>
      </c>
      <c r="AR6" s="159">
        <f t="shared" si="18"/>
        <v>46162</v>
      </c>
      <c r="AS6" s="157">
        <v>3</v>
      </c>
      <c r="AT6" s="159">
        <f t="shared" si="19"/>
        <v>46167</v>
      </c>
      <c r="AU6" s="157">
        <v>0</v>
      </c>
      <c r="AV6" s="159">
        <f t="shared" si="20"/>
        <v>46167</v>
      </c>
      <c r="AW6" s="157">
        <v>0</v>
      </c>
      <c r="AX6" s="159">
        <f t="shared" si="21"/>
        <v>46167</v>
      </c>
      <c r="AY6" s="159">
        <f>_xlfn.MINIFS(ReleaseTimeline!$A$2:$A$27, ReleaseTimeline!$A$2:$A$27, "&gt;="&amp;(MAX(AX6,AO6)))</f>
        <v>46177</v>
      </c>
      <c r="AZ6" s="159" t="str">
        <f>VLOOKUP(AY6,ReleaseTimeline!$A$1:$E$27,2,FALSE)</f>
        <v>Release 12</v>
      </c>
      <c r="BA6" s="4" t="e">
        <f>WORKDAY(AZ6, 2, IndHolidays)</f>
        <v>#VALUE!</v>
      </c>
      <c r="BB6" s="163">
        <f>VLOOKUP(AZ6,ReleaseTimeline!$B$2:$C$27,2,FALSE)</f>
        <v>46184</v>
      </c>
      <c r="BC6" s="4">
        <f t="shared" si="25"/>
        <v>46177</v>
      </c>
      <c r="BD6">
        <f t="shared" si="22"/>
        <v>50</v>
      </c>
      <c r="BE6" t="e">
        <f>(BB6-AZ6)</f>
        <v>#VALUE!</v>
      </c>
      <c r="BF6">
        <f t="shared" si="23"/>
        <v>9</v>
      </c>
      <c r="BI6" t="e">
        <f>(BE6+BF6)</f>
        <v>#VALUE!</v>
      </c>
    </row>
    <row r="7" spans="1:63" ht="32" x14ac:dyDescent="0.2">
      <c r="A7" s="157">
        <v>6</v>
      </c>
      <c r="B7" s="149" t="s">
        <v>65</v>
      </c>
      <c r="C7" s="157" t="str">
        <f>VLOOKUP(B7,'Target Tech'!$C$7:$J$33,8,FALSE)</f>
        <v>Complete ASP</v>
      </c>
      <c r="D7" s="157" t="s">
        <v>54</v>
      </c>
      <c r="E7" s="157">
        <v>0</v>
      </c>
      <c r="F7" s="158">
        <v>46127</v>
      </c>
      <c r="G7" s="158">
        <v>46134</v>
      </c>
      <c r="H7" s="243" t="s">
        <v>66</v>
      </c>
      <c r="I7" s="158" t="s">
        <v>67</v>
      </c>
      <c r="J7" s="158" t="s">
        <v>68</v>
      </c>
      <c r="K7" s="158">
        <v>46136</v>
      </c>
      <c r="L7" s="157">
        <v>3</v>
      </c>
      <c r="M7" s="5">
        <v>0</v>
      </c>
      <c r="N7" s="157">
        <v>1</v>
      </c>
      <c r="O7" s="159">
        <f t="shared" si="1"/>
        <v>46140</v>
      </c>
      <c r="P7" s="159">
        <f t="shared" si="2"/>
        <v>46140</v>
      </c>
      <c r="Q7" s="159">
        <f t="shared" si="3"/>
        <v>46140</v>
      </c>
      <c r="R7" s="159" t="s">
        <v>69</v>
      </c>
      <c r="S7" s="191" t="s">
        <v>70</v>
      </c>
      <c r="T7" s="157">
        <v>3</v>
      </c>
      <c r="U7" s="159">
        <f t="shared" si="4"/>
        <v>46146</v>
      </c>
      <c r="V7" s="157">
        <v>1.5</v>
      </c>
      <c r="W7" s="159">
        <f t="shared" si="5"/>
        <v>46147</v>
      </c>
      <c r="X7" s="159">
        <f t="shared" si="6"/>
        <v>46147</v>
      </c>
      <c r="Y7" s="157">
        <v>3</v>
      </c>
      <c r="Z7" s="159">
        <f t="shared" si="7"/>
        <v>46150</v>
      </c>
      <c r="AA7" s="159">
        <f t="shared" si="8"/>
        <v>46150</v>
      </c>
      <c r="AB7" s="159">
        <f t="shared" si="8"/>
        <v>46150</v>
      </c>
      <c r="AC7" s="159">
        <f t="shared" si="9"/>
        <v>46153</v>
      </c>
      <c r="AD7" s="159">
        <f t="shared" si="10"/>
        <v>46153</v>
      </c>
      <c r="AE7" s="157"/>
      <c r="AF7" s="159">
        <f t="shared" si="24"/>
        <v>46153</v>
      </c>
      <c r="AG7" s="157">
        <v>2</v>
      </c>
      <c r="AH7" s="159">
        <f t="shared" si="11"/>
        <v>46155</v>
      </c>
      <c r="AI7" s="157">
        <v>3</v>
      </c>
      <c r="AJ7" s="159">
        <f t="shared" si="12"/>
        <v>46160</v>
      </c>
      <c r="AK7" s="159">
        <f t="shared" si="13"/>
        <v>46160</v>
      </c>
      <c r="AL7" s="159">
        <f t="shared" si="14"/>
        <v>46161</v>
      </c>
      <c r="AM7" s="159">
        <f t="shared" si="15"/>
        <v>46161</v>
      </c>
      <c r="AN7" s="157"/>
      <c r="AO7" s="159">
        <f t="shared" si="16"/>
        <v>46161</v>
      </c>
      <c r="AP7" s="159">
        <f t="shared" si="17"/>
        <v>46161</v>
      </c>
      <c r="AQ7" s="159">
        <f t="shared" si="17"/>
        <v>46161</v>
      </c>
      <c r="AR7" s="159">
        <f t="shared" si="18"/>
        <v>46162</v>
      </c>
      <c r="AS7" s="157"/>
      <c r="AT7" s="159">
        <f t="shared" si="19"/>
        <v>46162</v>
      </c>
      <c r="AU7" s="157">
        <v>0</v>
      </c>
      <c r="AV7" s="159">
        <f t="shared" si="20"/>
        <v>46162</v>
      </c>
      <c r="AW7" s="157">
        <v>0</v>
      </c>
      <c r="AX7" s="159">
        <f t="shared" si="21"/>
        <v>46162</v>
      </c>
      <c r="AY7" s="159">
        <f>_xlfn.MINIFS(ReleaseTimeline!$A$2:$A$27, ReleaseTimeline!$A$2:$A$27, "&gt;="&amp;(MAX(AX7,AO7)))</f>
        <v>46163</v>
      </c>
      <c r="AZ7" s="159" t="str">
        <f>VLOOKUP(AY7,ReleaseTimeline!$A$1:$E$27,2,FALSE)</f>
        <v>Release 11</v>
      </c>
      <c r="BA7" s="4" t="e">
        <f t="shared" ref="BA7:BA79" si="26">WORKDAY(AZ7, 3, IndHolidays)</f>
        <v>#VALUE!</v>
      </c>
      <c r="BB7" s="159">
        <f>VLOOKUP(AZ7,ReleaseTimeline!$B$2:$C$27,2,FALSE)</f>
        <v>46170</v>
      </c>
      <c r="BC7" s="4">
        <f t="shared" si="25"/>
        <v>46163</v>
      </c>
      <c r="BD7">
        <f t="shared" si="22"/>
        <v>30</v>
      </c>
      <c r="BF7">
        <f t="shared" si="23"/>
        <v>9</v>
      </c>
    </row>
    <row r="8" spans="1:63" s="59" customFormat="1" ht="80" x14ac:dyDescent="0.2">
      <c r="A8" s="228">
        <v>7</v>
      </c>
      <c r="B8" s="228" t="s">
        <v>65</v>
      </c>
      <c r="C8" s="228" t="str">
        <f>VLOOKUP(B8,'Target Tech'!$C$7:$J$33,8,FALSE)</f>
        <v>Complete ASP</v>
      </c>
      <c r="D8" s="228" t="s">
        <v>54</v>
      </c>
      <c r="E8" s="228">
        <v>0</v>
      </c>
      <c r="F8" s="229">
        <v>46127</v>
      </c>
      <c r="G8" s="229">
        <v>46134</v>
      </c>
      <c r="H8" s="233" t="s">
        <v>71</v>
      </c>
      <c r="I8" s="229" t="s">
        <v>67</v>
      </c>
      <c r="J8" s="229" t="s">
        <v>72</v>
      </c>
      <c r="K8" s="229">
        <v>46136</v>
      </c>
      <c r="L8" s="228">
        <v>3</v>
      </c>
      <c r="M8" s="5">
        <v>0</v>
      </c>
      <c r="N8" s="228">
        <v>2</v>
      </c>
      <c r="O8" s="163">
        <f t="shared" si="1"/>
        <v>46140</v>
      </c>
      <c r="P8" s="163">
        <f t="shared" si="2"/>
        <v>46140</v>
      </c>
      <c r="Q8" s="163">
        <f t="shared" si="3"/>
        <v>46140</v>
      </c>
      <c r="R8" s="163" t="s">
        <v>69</v>
      </c>
      <c r="S8" s="230" t="s">
        <v>73</v>
      </c>
      <c r="T8" s="228">
        <v>3</v>
      </c>
      <c r="U8" s="163">
        <f t="shared" si="4"/>
        <v>46146</v>
      </c>
      <c r="V8" s="228">
        <v>1.5</v>
      </c>
      <c r="W8" s="163">
        <f t="shared" si="5"/>
        <v>46147</v>
      </c>
      <c r="X8" s="163">
        <f t="shared" si="6"/>
        <v>46147</v>
      </c>
      <c r="Y8" s="228">
        <v>3</v>
      </c>
      <c r="Z8" s="163">
        <f t="shared" si="7"/>
        <v>46150</v>
      </c>
      <c r="AA8" s="163">
        <f t="shared" si="8"/>
        <v>46150</v>
      </c>
      <c r="AB8" s="163">
        <f t="shared" si="8"/>
        <v>46150</v>
      </c>
      <c r="AC8" s="163">
        <f t="shared" si="9"/>
        <v>46153</v>
      </c>
      <c r="AD8" s="163">
        <f t="shared" si="10"/>
        <v>46153</v>
      </c>
      <c r="AE8" s="228"/>
      <c r="AF8" s="163">
        <f t="shared" si="24"/>
        <v>46153</v>
      </c>
      <c r="AG8" s="228">
        <v>2</v>
      </c>
      <c r="AH8" s="163">
        <f t="shared" si="11"/>
        <v>46155</v>
      </c>
      <c r="AI8" s="228">
        <v>3</v>
      </c>
      <c r="AJ8" s="163">
        <f t="shared" si="12"/>
        <v>46160</v>
      </c>
      <c r="AK8" s="163">
        <f t="shared" si="13"/>
        <v>46160</v>
      </c>
      <c r="AL8" s="163">
        <f t="shared" si="14"/>
        <v>46161</v>
      </c>
      <c r="AM8" s="163">
        <f t="shared" si="15"/>
        <v>46161</v>
      </c>
      <c r="AN8" s="228"/>
      <c r="AO8" s="163">
        <f t="shared" si="16"/>
        <v>46161</v>
      </c>
      <c r="AP8" s="163">
        <f t="shared" si="17"/>
        <v>46161</v>
      </c>
      <c r="AQ8" s="163">
        <f t="shared" si="17"/>
        <v>46161</v>
      </c>
      <c r="AR8" s="163">
        <f t="shared" si="18"/>
        <v>46162</v>
      </c>
      <c r="AS8" s="228"/>
      <c r="AT8" s="163">
        <f t="shared" si="19"/>
        <v>46162</v>
      </c>
      <c r="AU8" s="228">
        <v>0</v>
      </c>
      <c r="AV8" s="163">
        <f t="shared" si="20"/>
        <v>46162</v>
      </c>
      <c r="AW8" s="228">
        <v>0</v>
      </c>
      <c r="AX8" s="163">
        <f t="shared" si="21"/>
        <v>46162</v>
      </c>
      <c r="AY8" s="163">
        <f>_xlfn.MINIFS(ReleaseTimeline!$A$2:$A$27, ReleaseTimeline!$A$2:$A$27, "&gt;="&amp;(MAX(AX8,AO8)))</f>
        <v>46163</v>
      </c>
      <c r="AZ8" s="163" t="str">
        <f>VLOOKUP(AY8,ReleaseTimeline!$A$1:$E$27,2,FALSE)</f>
        <v>Release 11</v>
      </c>
      <c r="BA8" s="4" t="e">
        <f t="shared" si="26"/>
        <v>#VALUE!</v>
      </c>
      <c r="BB8" s="163">
        <f>VLOOKUP(AZ8,ReleaseTimeline!$B$2:$C$27,2,FALSE)</f>
        <v>46170</v>
      </c>
      <c r="BC8" s="4">
        <f t="shared" si="25"/>
        <v>46163</v>
      </c>
      <c r="BD8" s="59">
        <f t="shared" si="22"/>
        <v>30</v>
      </c>
      <c r="BF8" s="59">
        <f t="shared" si="23"/>
        <v>9</v>
      </c>
    </row>
    <row r="9" spans="1:63" ht="32" x14ac:dyDescent="0.2">
      <c r="A9" s="157">
        <v>8</v>
      </c>
      <c r="B9" s="157" t="s">
        <v>65</v>
      </c>
      <c r="C9" s="157" t="str">
        <f>VLOOKUP(B9,'Target Tech'!$C$7:$J$33,8,FALSE)</f>
        <v>Complete ASP</v>
      </c>
      <c r="D9" s="157" t="s">
        <v>54</v>
      </c>
      <c r="E9" s="157">
        <v>0</v>
      </c>
      <c r="F9" s="158">
        <v>46127</v>
      </c>
      <c r="G9" s="158">
        <v>46134</v>
      </c>
      <c r="H9" s="232" t="s">
        <v>74</v>
      </c>
      <c r="I9" s="158" t="s">
        <v>67</v>
      </c>
      <c r="J9" s="158" t="s">
        <v>75</v>
      </c>
      <c r="K9" s="158">
        <v>46136</v>
      </c>
      <c r="L9" s="157">
        <v>3</v>
      </c>
      <c r="M9" s="5">
        <v>0</v>
      </c>
      <c r="N9" s="157">
        <v>3</v>
      </c>
      <c r="O9" s="159">
        <f t="shared" si="1"/>
        <v>46140</v>
      </c>
      <c r="P9" s="159">
        <f t="shared" si="2"/>
        <v>46140</v>
      </c>
      <c r="Q9" s="159">
        <f t="shared" si="3"/>
        <v>46140</v>
      </c>
      <c r="R9" s="159"/>
      <c r="S9" s="191" t="s">
        <v>76</v>
      </c>
      <c r="T9" s="157">
        <v>3</v>
      </c>
      <c r="U9" s="159">
        <f t="shared" si="4"/>
        <v>46146</v>
      </c>
      <c r="V9" s="157">
        <v>1.5</v>
      </c>
      <c r="W9" s="159">
        <f t="shared" si="5"/>
        <v>46147</v>
      </c>
      <c r="X9" s="159">
        <f t="shared" si="6"/>
        <v>46147</v>
      </c>
      <c r="Y9" s="157">
        <v>3</v>
      </c>
      <c r="Z9" s="159">
        <f t="shared" si="7"/>
        <v>46150</v>
      </c>
      <c r="AA9" s="159">
        <f t="shared" si="8"/>
        <v>46150</v>
      </c>
      <c r="AB9" s="159">
        <f t="shared" si="8"/>
        <v>46150</v>
      </c>
      <c r="AC9" s="159">
        <f t="shared" si="9"/>
        <v>46153</v>
      </c>
      <c r="AD9" s="159">
        <f t="shared" si="10"/>
        <v>46153</v>
      </c>
      <c r="AE9" s="157"/>
      <c r="AF9" s="159">
        <f t="shared" si="24"/>
        <v>46153</v>
      </c>
      <c r="AG9" s="157">
        <v>2</v>
      </c>
      <c r="AH9" s="159">
        <f t="shared" si="11"/>
        <v>46155</v>
      </c>
      <c r="AI9" s="157">
        <v>3</v>
      </c>
      <c r="AJ9" s="159">
        <f t="shared" si="12"/>
        <v>46160</v>
      </c>
      <c r="AK9" s="159">
        <f t="shared" si="13"/>
        <v>46160</v>
      </c>
      <c r="AL9" s="159">
        <f t="shared" si="14"/>
        <v>46161</v>
      </c>
      <c r="AM9" s="159">
        <f t="shared" si="15"/>
        <v>46161</v>
      </c>
      <c r="AN9" s="157"/>
      <c r="AO9" s="159">
        <f t="shared" si="16"/>
        <v>46161</v>
      </c>
      <c r="AP9" s="159">
        <f t="shared" si="17"/>
        <v>46161</v>
      </c>
      <c r="AQ9" s="159">
        <f t="shared" si="17"/>
        <v>46161</v>
      </c>
      <c r="AR9" s="159">
        <f t="shared" si="18"/>
        <v>46162</v>
      </c>
      <c r="AS9" s="157"/>
      <c r="AT9" s="159">
        <f t="shared" si="19"/>
        <v>46162</v>
      </c>
      <c r="AU9" s="157">
        <v>0</v>
      </c>
      <c r="AV9" s="159">
        <f t="shared" si="20"/>
        <v>46162</v>
      </c>
      <c r="AW9" s="157">
        <v>0</v>
      </c>
      <c r="AX9" s="159">
        <f t="shared" si="21"/>
        <v>46162</v>
      </c>
      <c r="AY9" s="159">
        <f>_xlfn.MINIFS(ReleaseTimeline!$A$2:$A$27, ReleaseTimeline!$A$2:$A$27, "&gt;="&amp;(MAX(AX9,AO9)))</f>
        <v>46163</v>
      </c>
      <c r="AZ9" s="159" t="str">
        <f>VLOOKUP(AY9,ReleaseTimeline!$A$1:$E$27,2,FALSE)</f>
        <v>Release 11</v>
      </c>
      <c r="BA9" s="4" t="e">
        <f t="shared" si="26"/>
        <v>#VALUE!</v>
      </c>
      <c r="BB9" s="159">
        <f>VLOOKUP(AZ9,ReleaseTimeline!$B$2:$C$27,2,FALSE)</f>
        <v>46170</v>
      </c>
      <c r="BC9" s="4">
        <f t="shared" si="25"/>
        <v>46163</v>
      </c>
      <c r="BD9">
        <f t="shared" si="22"/>
        <v>30</v>
      </c>
      <c r="BF9">
        <f t="shared" si="23"/>
        <v>9</v>
      </c>
    </row>
    <row r="10" spans="1:63" s="59" customFormat="1" ht="16" x14ac:dyDescent="0.2">
      <c r="A10" s="228">
        <v>9</v>
      </c>
      <c r="B10" s="228" t="s">
        <v>65</v>
      </c>
      <c r="C10" s="228" t="str">
        <f>VLOOKUP(B10,'Target Tech'!$C$7:$J$33,8,FALSE)</f>
        <v>Complete ASP</v>
      </c>
      <c r="D10" s="228" t="s">
        <v>54</v>
      </c>
      <c r="E10" s="228">
        <v>0</v>
      </c>
      <c r="F10" s="229">
        <v>46132</v>
      </c>
      <c r="G10" s="229">
        <v>46146</v>
      </c>
      <c r="H10" s="234" t="s">
        <v>77</v>
      </c>
      <c r="I10" s="229" t="s">
        <v>67</v>
      </c>
      <c r="J10" s="229" t="s">
        <v>75</v>
      </c>
      <c r="K10" s="229">
        <v>46146</v>
      </c>
      <c r="L10" s="228">
        <v>3</v>
      </c>
      <c r="M10" s="5">
        <v>0</v>
      </c>
      <c r="N10" s="228">
        <v>4</v>
      </c>
      <c r="O10" s="163">
        <f t="shared" si="1"/>
        <v>46148</v>
      </c>
      <c r="P10" s="163">
        <f t="shared" si="2"/>
        <v>46148</v>
      </c>
      <c r="Q10" s="163">
        <f t="shared" si="3"/>
        <v>46148</v>
      </c>
      <c r="R10" s="163"/>
      <c r="S10" s="230"/>
      <c r="T10" s="228">
        <v>3</v>
      </c>
      <c r="U10" s="163">
        <f t="shared" si="4"/>
        <v>46153</v>
      </c>
      <c r="V10" s="228">
        <v>1.5</v>
      </c>
      <c r="W10" s="163">
        <f t="shared" si="5"/>
        <v>46154</v>
      </c>
      <c r="X10" s="163">
        <f t="shared" si="6"/>
        <v>46154</v>
      </c>
      <c r="Y10" s="228">
        <v>3</v>
      </c>
      <c r="Z10" s="163">
        <f t="shared" si="7"/>
        <v>46157</v>
      </c>
      <c r="AA10" s="163">
        <f t="shared" si="8"/>
        <v>46157</v>
      </c>
      <c r="AB10" s="163">
        <f t="shared" si="8"/>
        <v>46157</v>
      </c>
      <c r="AC10" s="163">
        <f t="shared" si="9"/>
        <v>46160</v>
      </c>
      <c r="AD10" s="163">
        <f t="shared" si="10"/>
        <v>46160</v>
      </c>
      <c r="AE10" s="228"/>
      <c r="AF10" s="163">
        <f t="shared" si="24"/>
        <v>46160</v>
      </c>
      <c r="AG10" s="228">
        <v>2</v>
      </c>
      <c r="AH10" s="163">
        <f t="shared" si="11"/>
        <v>46162</v>
      </c>
      <c r="AI10" s="228">
        <v>3</v>
      </c>
      <c r="AJ10" s="163">
        <f t="shared" si="12"/>
        <v>46167</v>
      </c>
      <c r="AK10" s="163">
        <f t="shared" si="13"/>
        <v>46167</v>
      </c>
      <c r="AL10" s="163">
        <f t="shared" si="14"/>
        <v>46168</v>
      </c>
      <c r="AM10" s="163">
        <f t="shared" si="15"/>
        <v>46168</v>
      </c>
      <c r="AN10" s="228"/>
      <c r="AO10" s="163">
        <f t="shared" si="16"/>
        <v>46168</v>
      </c>
      <c r="AP10" s="163">
        <f t="shared" si="17"/>
        <v>46168</v>
      </c>
      <c r="AQ10" s="163">
        <f t="shared" si="17"/>
        <v>46168</v>
      </c>
      <c r="AR10" s="163">
        <f t="shared" si="18"/>
        <v>46169</v>
      </c>
      <c r="AS10" s="228"/>
      <c r="AT10" s="163">
        <f t="shared" si="19"/>
        <v>46169</v>
      </c>
      <c r="AU10" s="228">
        <v>0</v>
      </c>
      <c r="AV10" s="163">
        <f t="shared" si="20"/>
        <v>46169</v>
      </c>
      <c r="AW10" s="228">
        <v>0</v>
      </c>
      <c r="AX10" s="163">
        <f t="shared" si="21"/>
        <v>46169</v>
      </c>
      <c r="AY10" s="163">
        <f>_xlfn.MINIFS(ReleaseTimeline!$A$2:$A$27, ReleaseTimeline!$A$2:$A$27, "&gt;="&amp;(MAX(AX10,AO10)))</f>
        <v>46177</v>
      </c>
      <c r="AZ10" s="163" t="str">
        <f>VLOOKUP(AY10,ReleaseTimeline!$A$1:$E$27,2,FALSE)</f>
        <v>Release 12</v>
      </c>
      <c r="BA10" s="4" t="e">
        <f t="shared" si="26"/>
        <v>#VALUE!</v>
      </c>
      <c r="BB10" s="163">
        <f>VLOOKUP(AZ10,ReleaseTimeline!$B$2:$C$27,2,FALSE)</f>
        <v>46184</v>
      </c>
      <c r="BC10" s="4">
        <f t="shared" si="25"/>
        <v>46177</v>
      </c>
      <c r="BD10" s="59">
        <f t="shared" si="22"/>
        <v>36</v>
      </c>
      <c r="BF10" s="59">
        <f t="shared" si="23"/>
        <v>9</v>
      </c>
    </row>
    <row r="11" spans="1:63" s="59" customFormat="1" ht="16" x14ac:dyDescent="0.2">
      <c r="A11" s="228">
        <v>10</v>
      </c>
      <c r="B11" s="228" t="s">
        <v>65</v>
      </c>
      <c r="C11" s="228" t="str">
        <f>VLOOKUP(B11,'Target Tech'!$C$7:$J$33,8,FALSE)</f>
        <v>Complete ASP</v>
      </c>
      <c r="D11" s="228" t="s">
        <v>54</v>
      </c>
      <c r="E11" s="228">
        <v>0</v>
      </c>
      <c r="F11" s="229">
        <v>46132</v>
      </c>
      <c r="G11" s="229">
        <v>46146</v>
      </c>
      <c r="H11" s="234" t="s">
        <v>78</v>
      </c>
      <c r="I11" s="229" t="s">
        <v>67</v>
      </c>
      <c r="J11" s="229" t="s">
        <v>72</v>
      </c>
      <c r="K11" s="229">
        <v>46146</v>
      </c>
      <c r="L11" s="228">
        <v>3</v>
      </c>
      <c r="M11" s="5">
        <v>0</v>
      </c>
      <c r="N11" s="228">
        <v>5</v>
      </c>
      <c r="O11" s="163">
        <f t="shared" si="1"/>
        <v>46148</v>
      </c>
      <c r="P11" s="163">
        <f t="shared" si="2"/>
        <v>46148</v>
      </c>
      <c r="Q11" s="163">
        <f t="shared" si="3"/>
        <v>46148</v>
      </c>
      <c r="R11" s="163"/>
      <c r="S11" s="230"/>
      <c r="T11" s="228">
        <v>3</v>
      </c>
      <c r="U11" s="163">
        <f t="shared" si="4"/>
        <v>46153</v>
      </c>
      <c r="V11" s="228">
        <v>1.5</v>
      </c>
      <c r="W11" s="163">
        <f t="shared" si="5"/>
        <v>46154</v>
      </c>
      <c r="X11" s="163">
        <f t="shared" si="6"/>
        <v>46154</v>
      </c>
      <c r="Y11" s="228">
        <v>3</v>
      </c>
      <c r="Z11" s="163">
        <f t="shared" si="7"/>
        <v>46157</v>
      </c>
      <c r="AA11" s="163">
        <f t="shared" si="8"/>
        <v>46157</v>
      </c>
      <c r="AB11" s="163">
        <f t="shared" si="8"/>
        <v>46157</v>
      </c>
      <c r="AC11" s="163">
        <f t="shared" si="9"/>
        <v>46160</v>
      </c>
      <c r="AD11" s="163">
        <f t="shared" si="10"/>
        <v>46160</v>
      </c>
      <c r="AE11" s="228"/>
      <c r="AF11" s="163">
        <f t="shared" si="24"/>
        <v>46160</v>
      </c>
      <c r="AG11" s="228">
        <v>2</v>
      </c>
      <c r="AH11" s="163">
        <f t="shared" si="11"/>
        <v>46162</v>
      </c>
      <c r="AI11" s="228">
        <v>3</v>
      </c>
      <c r="AJ11" s="163">
        <f t="shared" si="12"/>
        <v>46167</v>
      </c>
      <c r="AK11" s="163">
        <f t="shared" si="13"/>
        <v>46167</v>
      </c>
      <c r="AL11" s="163">
        <f t="shared" si="14"/>
        <v>46168</v>
      </c>
      <c r="AM11" s="163">
        <f t="shared" si="15"/>
        <v>46168</v>
      </c>
      <c r="AN11" s="228"/>
      <c r="AO11" s="163">
        <f t="shared" si="16"/>
        <v>46168</v>
      </c>
      <c r="AP11" s="163">
        <f t="shared" si="17"/>
        <v>46168</v>
      </c>
      <c r="AQ11" s="163">
        <f t="shared" si="17"/>
        <v>46168</v>
      </c>
      <c r="AR11" s="163">
        <f t="shared" si="18"/>
        <v>46169</v>
      </c>
      <c r="AS11" s="228"/>
      <c r="AT11" s="163">
        <f t="shared" si="19"/>
        <v>46169</v>
      </c>
      <c r="AU11" s="228">
        <v>0</v>
      </c>
      <c r="AV11" s="163">
        <f t="shared" si="20"/>
        <v>46169</v>
      </c>
      <c r="AW11" s="228">
        <v>0</v>
      </c>
      <c r="AX11" s="163">
        <f t="shared" si="21"/>
        <v>46169</v>
      </c>
      <c r="AY11" s="163">
        <f>_xlfn.MINIFS(ReleaseTimeline!$A$2:$A$27, ReleaseTimeline!$A$2:$A$27, "&gt;="&amp;(MAX(AX11,AO11)))</f>
        <v>46177</v>
      </c>
      <c r="AZ11" s="163" t="str">
        <f>VLOOKUP(AY11,ReleaseTimeline!$A$1:$E$27,2,FALSE)</f>
        <v>Release 12</v>
      </c>
      <c r="BA11" s="4" t="e">
        <f t="shared" si="26"/>
        <v>#VALUE!</v>
      </c>
      <c r="BB11" s="163">
        <f>VLOOKUP(AZ11,ReleaseTimeline!$B$2:$C$27,2,FALSE)</f>
        <v>46184</v>
      </c>
      <c r="BC11" s="4">
        <f t="shared" si="25"/>
        <v>46177</v>
      </c>
      <c r="BD11" s="59">
        <f t="shared" si="22"/>
        <v>36</v>
      </c>
      <c r="BF11" s="59">
        <f t="shared" si="23"/>
        <v>9</v>
      </c>
    </row>
    <row r="12" spans="1:63" ht="32" x14ac:dyDescent="0.2">
      <c r="A12" s="157">
        <v>11</v>
      </c>
      <c r="B12" s="149" t="s">
        <v>65</v>
      </c>
      <c r="C12" s="157" t="str">
        <f>VLOOKUP(B12,'Target Tech'!$C$7:$J$33,8,FALSE)</f>
        <v>Complete ASP</v>
      </c>
      <c r="D12" s="157" t="s">
        <v>54</v>
      </c>
      <c r="E12" s="157">
        <v>0</v>
      </c>
      <c r="F12" s="158">
        <v>46132</v>
      </c>
      <c r="G12" s="158">
        <v>46140</v>
      </c>
      <c r="H12" s="232" t="s">
        <v>79</v>
      </c>
      <c r="I12" s="158" t="s">
        <v>67</v>
      </c>
      <c r="J12" s="158" t="s">
        <v>75</v>
      </c>
      <c r="K12" s="158">
        <v>46136</v>
      </c>
      <c r="L12" s="157">
        <v>3</v>
      </c>
      <c r="M12" s="5">
        <v>0</v>
      </c>
      <c r="N12" s="157">
        <v>6</v>
      </c>
      <c r="O12" s="159">
        <f t="shared" si="1"/>
        <v>46140</v>
      </c>
      <c r="P12" s="159">
        <f t="shared" si="2"/>
        <v>46140</v>
      </c>
      <c r="Q12" s="159">
        <f t="shared" si="3"/>
        <v>46140</v>
      </c>
      <c r="R12" s="159"/>
      <c r="S12" s="191" t="s">
        <v>76</v>
      </c>
      <c r="T12" s="157">
        <v>3</v>
      </c>
      <c r="U12" s="159">
        <f t="shared" si="4"/>
        <v>46146</v>
      </c>
      <c r="V12" s="157">
        <v>1.5</v>
      </c>
      <c r="W12" s="159">
        <f t="shared" si="5"/>
        <v>46147</v>
      </c>
      <c r="X12" s="159">
        <f t="shared" si="6"/>
        <v>46147</v>
      </c>
      <c r="Y12" s="157">
        <v>3</v>
      </c>
      <c r="Z12" s="159">
        <f t="shared" si="7"/>
        <v>46150</v>
      </c>
      <c r="AA12" s="159">
        <f t="shared" si="8"/>
        <v>46150</v>
      </c>
      <c r="AB12" s="159">
        <f t="shared" si="8"/>
        <v>46150</v>
      </c>
      <c r="AC12" s="159">
        <f t="shared" si="9"/>
        <v>46153</v>
      </c>
      <c r="AD12" s="159">
        <f t="shared" si="10"/>
        <v>46153</v>
      </c>
      <c r="AE12" s="157"/>
      <c r="AF12" s="159">
        <f t="shared" si="24"/>
        <v>46153</v>
      </c>
      <c r="AG12" s="157">
        <v>2</v>
      </c>
      <c r="AH12" s="159">
        <f t="shared" si="11"/>
        <v>46155</v>
      </c>
      <c r="AI12" s="157">
        <v>3</v>
      </c>
      <c r="AJ12" s="159">
        <f t="shared" si="12"/>
        <v>46160</v>
      </c>
      <c r="AK12" s="159">
        <f t="shared" si="13"/>
        <v>46160</v>
      </c>
      <c r="AL12" s="159">
        <f t="shared" si="14"/>
        <v>46161</v>
      </c>
      <c r="AM12" s="159">
        <f t="shared" si="15"/>
        <v>46161</v>
      </c>
      <c r="AN12" s="157"/>
      <c r="AO12" s="159">
        <f t="shared" si="16"/>
        <v>46161</v>
      </c>
      <c r="AP12" s="159">
        <f t="shared" si="17"/>
        <v>46161</v>
      </c>
      <c r="AQ12" s="159">
        <f t="shared" si="17"/>
        <v>46161</v>
      </c>
      <c r="AR12" s="159">
        <f t="shared" si="18"/>
        <v>46162</v>
      </c>
      <c r="AS12" s="157"/>
      <c r="AT12" s="159">
        <f t="shared" si="19"/>
        <v>46162</v>
      </c>
      <c r="AU12" s="157">
        <v>0</v>
      </c>
      <c r="AV12" s="159">
        <f t="shared" si="20"/>
        <v>46162</v>
      </c>
      <c r="AW12" s="157">
        <v>0</v>
      </c>
      <c r="AX12" s="159">
        <f t="shared" si="21"/>
        <v>46162</v>
      </c>
      <c r="AY12" s="159">
        <f>_xlfn.MINIFS(ReleaseTimeline!$A$2:$A$27, ReleaseTimeline!$A$2:$A$27, "&gt;="&amp;(MAX(AX12,AO12)))</f>
        <v>46163</v>
      </c>
      <c r="AZ12" s="159" t="str">
        <f>VLOOKUP(AY12,ReleaseTimeline!$A$1:$E$27,2,FALSE)</f>
        <v>Release 11</v>
      </c>
      <c r="BA12" s="4" t="e">
        <f t="shared" si="26"/>
        <v>#VALUE!</v>
      </c>
      <c r="BB12" s="159">
        <f>VLOOKUP(AZ12,ReleaseTimeline!$B$2:$C$27,2,FALSE)</f>
        <v>46170</v>
      </c>
      <c r="BC12" s="4">
        <f t="shared" si="25"/>
        <v>46163</v>
      </c>
      <c r="BD12">
        <f t="shared" si="22"/>
        <v>30</v>
      </c>
      <c r="BF12">
        <f t="shared" si="23"/>
        <v>9</v>
      </c>
    </row>
    <row r="13" spans="1:63" ht="16" x14ac:dyDescent="0.2">
      <c r="A13" s="3">
        <v>12</v>
      </c>
      <c r="B13" s="73" t="s">
        <v>65</v>
      </c>
      <c r="C13" s="5" t="str">
        <f>VLOOKUP(B13,'Target Tech'!$C$7:$J$33,8,FALSE)</f>
        <v>Complete ASP</v>
      </c>
      <c r="D13" s="5" t="s">
        <v>54</v>
      </c>
      <c r="E13" s="5">
        <v>0</v>
      </c>
      <c r="F13" s="80">
        <v>46136</v>
      </c>
      <c r="G13" s="80">
        <v>46146</v>
      </c>
      <c r="H13" s="234" t="s">
        <v>80</v>
      </c>
      <c r="I13" s="80" t="s">
        <v>81</v>
      </c>
      <c r="J13" s="80" t="s">
        <v>68</v>
      </c>
      <c r="K13" s="80">
        <v>46146</v>
      </c>
      <c r="L13" s="5">
        <v>3</v>
      </c>
      <c r="M13" s="5">
        <v>0</v>
      </c>
      <c r="N13" s="5">
        <v>7</v>
      </c>
      <c r="O13" s="4">
        <f t="shared" si="1"/>
        <v>46148</v>
      </c>
      <c r="P13" s="4">
        <f t="shared" si="2"/>
        <v>46148</v>
      </c>
      <c r="Q13" s="4">
        <f t="shared" si="3"/>
        <v>46148</v>
      </c>
      <c r="R13" s="4"/>
      <c r="S13" s="187"/>
      <c r="T13" s="5">
        <v>3</v>
      </c>
      <c r="U13" s="4">
        <f t="shared" si="4"/>
        <v>46153</v>
      </c>
      <c r="V13" s="5">
        <v>1.5</v>
      </c>
      <c r="W13" s="4">
        <f t="shared" si="5"/>
        <v>46154</v>
      </c>
      <c r="X13" s="4">
        <f t="shared" si="6"/>
        <v>46154</v>
      </c>
      <c r="Y13" s="5">
        <v>3</v>
      </c>
      <c r="Z13" s="4">
        <f t="shared" si="7"/>
        <v>46157</v>
      </c>
      <c r="AA13" s="4">
        <f t="shared" si="8"/>
        <v>46157</v>
      </c>
      <c r="AB13" s="4">
        <f t="shared" si="8"/>
        <v>46157</v>
      </c>
      <c r="AC13" s="4">
        <f t="shared" si="9"/>
        <v>46160</v>
      </c>
      <c r="AD13" s="4">
        <f t="shared" si="10"/>
        <v>46160</v>
      </c>
      <c r="AE13" s="5"/>
      <c r="AF13" s="4">
        <f t="shared" si="24"/>
        <v>46160</v>
      </c>
      <c r="AG13" s="5">
        <v>2</v>
      </c>
      <c r="AH13" s="4">
        <f t="shared" si="11"/>
        <v>46162</v>
      </c>
      <c r="AI13" s="5">
        <v>3</v>
      </c>
      <c r="AJ13" s="4">
        <f t="shared" si="12"/>
        <v>46167</v>
      </c>
      <c r="AK13" s="4">
        <f t="shared" si="13"/>
        <v>46167</v>
      </c>
      <c r="AL13" s="4">
        <f t="shared" si="14"/>
        <v>46168</v>
      </c>
      <c r="AM13" s="4">
        <f t="shared" si="15"/>
        <v>46168</v>
      </c>
      <c r="AN13" s="5"/>
      <c r="AO13" s="4">
        <f t="shared" si="16"/>
        <v>46168</v>
      </c>
      <c r="AP13" s="4">
        <f t="shared" si="17"/>
        <v>46168</v>
      </c>
      <c r="AQ13" s="4">
        <f t="shared" si="17"/>
        <v>46168</v>
      </c>
      <c r="AR13" s="4">
        <f t="shared" si="18"/>
        <v>46169</v>
      </c>
      <c r="AS13" s="5"/>
      <c r="AT13" s="4">
        <f t="shared" si="19"/>
        <v>46169</v>
      </c>
      <c r="AU13" s="5">
        <v>0</v>
      </c>
      <c r="AV13" s="4">
        <f t="shared" si="20"/>
        <v>46169</v>
      </c>
      <c r="AW13" s="5">
        <v>0</v>
      </c>
      <c r="AX13" s="4">
        <f t="shared" si="21"/>
        <v>46169</v>
      </c>
      <c r="AY13" s="4">
        <f>_xlfn.MINIFS(ReleaseTimeline!$A$2:$A$27, ReleaseTimeline!$A$2:$A$27, "&gt;="&amp;(MAX(AX13,AO13)))</f>
        <v>46177</v>
      </c>
      <c r="AZ13" s="4" t="str">
        <f>VLOOKUP(AY13,ReleaseTimeline!$A$1:$E$27,2,FALSE)</f>
        <v>Release 12</v>
      </c>
      <c r="BA13" s="4" t="e">
        <f t="shared" si="26"/>
        <v>#VALUE!</v>
      </c>
      <c r="BB13" s="4">
        <f>VLOOKUP(AZ13,ReleaseTimeline!$B$2:$C$27,2,FALSE)</f>
        <v>46184</v>
      </c>
      <c r="BC13" s="4">
        <f t="shared" si="25"/>
        <v>46177</v>
      </c>
      <c r="BD13">
        <f t="shared" si="22"/>
        <v>36</v>
      </c>
      <c r="BF13">
        <f t="shared" si="23"/>
        <v>9</v>
      </c>
    </row>
    <row r="14" spans="1:63" ht="32" x14ac:dyDescent="0.2">
      <c r="A14" s="3">
        <v>13</v>
      </c>
      <c r="B14" s="149" t="s">
        <v>65</v>
      </c>
      <c r="C14" s="5" t="str">
        <f>VLOOKUP(B14,'Target Tech'!$C$7:$J$33,8,FALSE)</f>
        <v>Complete ASP</v>
      </c>
      <c r="D14" s="5" t="s">
        <v>54</v>
      </c>
      <c r="E14" s="5">
        <v>0</v>
      </c>
      <c r="F14" s="80">
        <v>46136</v>
      </c>
      <c r="G14" s="80">
        <v>46146</v>
      </c>
      <c r="H14" s="234" t="s">
        <v>82</v>
      </c>
      <c r="I14" s="80" t="s">
        <v>81</v>
      </c>
      <c r="J14" s="80" t="s">
        <v>72</v>
      </c>
      <c r="K14" s="80">
        <v>46146</v>
      </c>
      <c r="L14" s="5">
        <v>3</v>
      </c>
      <c r="M14" s="5">
        <v>0</v>
      </c>
      <c r="N14" s="5">
        <v>8</v>
      </c>
      <c r="O14" s="4">
        <f t="shared" si="1"/>
        <v>46148</v>
      </c>
      <c r="P14" s="4">
        <f t="shared" si="2"/>
        <v>46148</v>
      </c>
      <c r="Q14" s="4">
        <f t="shared" si="3"/>
        <v>46148</v>
      </c>
      <c r="R14" s="4"/>
      <c r="S14" s="187"/>
      <c r="T14" s="5">
        <v>3</v>
      </c>
      <c r="U14" s="4">
        <f t="shared" si="4"/>
        <v>46153</v>
      </c>
      <c r="V14" s="5">
        <v>1.5</v>
      </c>
      <c r="W14" s="4">
        <f t="shared" si="5"/>
        <v>46154</v>
      </c>
      <c r="X14" s="4">
        <f t="shared" si="6"/>
        <v>46154</v>
      </c>
      <c r="Y14" s="5">
        <v>3</v>
      </c>
      <c r="Z14" s="4">
        <f t="shared" si="7"/>
        <v>46157</v>
      </c>
      <c r="AA14" s="4">
        <f t="shared" si="8"/>
        <v>46157</v>
      </c>
      <c r="AB14" s="4">
        <f t="shared" si="8"/>
        <v>46157</v>
      </c>
      <c r="AC14" s="4">
        <f t="shared" si="9"/>
        <v>46160</v>
      </c>
      <c r="AD14" s="4">
        <f t="shared" si="10"/>
        <v>46160</v>
      </c>
      <c r="AE14" s="5"/>
      <c r="AF14" s="4">
        <f t="shared" si="24"/>
        <v>46160</v>
      </c>
      <c r="AG14" s="5">
        <v>2</v>
      </c>
      <c r="AH14" s="4">
        <f t="shared" si="11"/>
        <v>46162</v>
      </c>
      <c r="AI14" s="5">
        <v>3</v>
      </c>
      <c r="AJ14" s="4">
        <f t="shared" si="12"/>
        <v>46167</v>
      </c>
      <c r="AK14" s="4">
        <f t="shared" si="13"/>
        <v>46167</v>
      </c>
      <c r="AL14" s="4">
        <f t="shared" si="14"/>
        <v>46168</v>
      </c>
      <c r="AM14" s="4">
        <f t="shared" si="15"/>
        <v>46168</v>
      </c>
      <c r="AN14" s="5"/>
      <c r="AO14" s="4">
        <f t="shared" si="16"/>
        <v>46168</v>
      </c>
      <c r="AP14" s="4">
        <f t="shared" si="17"/>
        <v>46168</v>
      </c>
      <c r="AQ14" s="4">
        <f t="shared" si="17"/>
        <v>46168</v>
      </c>
      <c r="AR14" s="4">
        <f t="shared" si="18"/>
        <v>46169</v>
      </c>
      <c r="AS14" s="5"/>
      <c r="AT14" s="4">
        <f t="shared" si="19"/>
        <v>46169</v>
      </c>
      <c r="AU14" s="5">
        <v>0</v>
      </c>
      <c r="AV14" s="4">
        <f t="shared" si="20"/>
        <v>46169</v>
      </c>
      <c r="AW14" s="5">
        <v>0</v>
      </c>
      <c r="AX14" s="4">
        <f t="shared" si="21"/>
        <v>46169</v>
      </c>
      <c r="AY14" s="4">
        <f>_xlfn.MINIFS(ReleaseTimeline!$A$2:$A$27, ReleaseTimeline!$A$2:$A$27, "&gt;="&amp;(MAX(AX14,AO14)))</f>
        <v>46177</v>
      </c>
      <c r="AZ14" s="4" t="str">
        <f>VLOOKUP(AY14,ReleaseTimeline!$A$1:$E$27,2,FALSE)</f>
        <v>Release 12</v>
      </c>
      <c r="BA14" s="4" t="e">
        <f t="shared" si="26"/>
        <v>#VALUE!</v>
      </c>
      <c r="BB14" s="4">
        <f>VLOOKUP(AZ14,ReleaseTimeline!$B$2:$C$27,2,FALSE)</f>
        <v>46184</v>
      </c>
      <c r="BC14" s="4">
        <f t="shared" si="25"/>
        <v>46177</v>
      </c>
      <c r="BD14">
        <f t="shared" si="22"/>
        <v>36</v>
      </c>
      <c r="BE14" t="e">
        <f>(BB14-AZ14)</f>
        <v>#VALUE!</v>
      </c>
      <c r="BF14">
        <f t="shared" si="23"/>
        <v>9</v>
      </c>
      <c r="BI14" t="e">
        <f>(BE14+BF14)</f>
        <v>#VALUE!</v>
      </c>
    </row>
    <row r="15" spans="1:63" ht="73" customHeight="1" x14ac:dyDescent="0.2">
      <c r="A15" s="157">
        <v>14</v>
      </c>
      <c r="B15" s="149" t="s">
        <v>65</v>
      </c>
      <c r="C15" s="157" t="str">
        <f>VLOOKUP(B15,'Target Tech'!$C$7:$J$33,8,FALSE)</f>
        <v>Complete ASP</v>
      </c>
      <c r="D15" s="157" t="s">
        <v>54</v>
      </c>
      <c r="E15" s="157">
        <v>0</v>
      </c>
      <c r="F15" s="158">
        <v>46136</v>
      </c>
      <c r="G15" s="158">
        <v>46143</v>
      </c>
      <c r="H15" s="165" t="s">
        <v>83</v>
      </c>
      <c r="I15" s="158" t="s">
        <v>81</v>
      </c>
      <c r="J15" s="158" t="s">
        <v>75</v>
      </c>
      <c r="K15" s="158">
        <v>46135</v>
      </c>
      <c r="L15" s="157">
        <v>3</v>
      </c>
      <c r="M15" s="5">
        <v>0</v>
      </c>
      <c r="N15" s="157">
        <v>9</v>
      </c>
      <c r="O15" s="159">
        <f t="shared" si="1"/>
        <v>46139</v>
      </c>
      <c r="P15" s="159">
        <f t="shared" si="2"/>
        <v>46139</v>
      </c>
      <c r="Q15" s="159">
        <f t="shared" si="3"/>
        <v>46139</v>
      </c>
      <c r="R15" s="159" t="s">
        <v>58</v>
      </c>
      <c r="S15" s="231" t="s">
        <v>84</v>
      </c>
      <c r="T15" s="157">
        <v>3</v>
      </c>
      <c r="U15" s="159">
        <f t="shared" si="4"/>
        <v>46142</v>
      </c>
      <c r="V15" s="157">
        <v>1.5</v>
      </c>
      <c r="W15" s="159">
        <f t="shared" si="5"/>
        <v>46146</v>
      </c>
      <c r="X15" s="159">
        <f t="shared" si="6"/>
        <v>46146</v>
      </c>
      <c r="Y15" s="157">
        <v>3</v>
      </c>
      <c r="Z15" s="159">
        <f t="shared" si="7"/>
        <v>46149</v>
      </c>
      <c r="AA15" s="159">
        <f t="shared" si="8"/>
        <v>46149</v>
      </c>
      <c r="AB15" s="159">
        <f t="shared" si="8"/>
        <v>46149</v>
      </c>
      <c r="AC15" s="159">
        <f t="shared" si="9"/>
        <v>46150</v>
      </c>
      <c r="AD15" s="159">
        <f t="shared" si="10"/>
        <v>46150</v>
      </c>
      <c r="AE15" s="157"/>
      <c r="AF15" s="159">
        <f t="shared" si="24"/>
        <v>46150</v>
      </c>
      <c r="AG15" s="157">
        <v>2</v>
      </c>
      <c r="AH15" s="159">
        <f t="shared" si="11"/>
        <v>46154</v>
      </c>
      <c r="AI15" s="157">
        <v>3</v>
      </c>
      <c r="AJ15" s="159">
        <f t="shared" si="12"/>
        <v>46157</v>
      </c>
      <c r="AK15" s="159">
        <f t="shared" si="13"/>
        <v>46157</v>
      </c>
      <c r="AL15" s="159">
        <f t="shared" si="14"/>
        <v>46160</v>
      </c>
      <c r="AM15" s="159">
        <f t="shared" si="15"/>
        <v>46160</v>
      </c>
      <c r="AN15" s="157"/>
      <c r="AO15" s="159">
        <f t="shared" si="16"/>
        <v>46160</v>
      </c>
      <c r="AP15" s="159">
        <f t="shared" si="17"/>
        <v>46160</v>
      </c>
      <c r="AQ15" s="159">
        <f t="shared" si="17"/>
        <v>46160</v>
      </c>
      <c r="AR15" s="159">
        <f t="shared" si="18"/>
        <v>46161</v>
      </c>
      <c r="AS15" s="157"/>
      <c r="AT15" s="159">
        <f t="shared" si="19"/>
        <v>46161</v>
      </c>
      <c r="AU15" s="157">
        <v>0</v>
      </c>
      <c r="AV15" s="159">
        <f t="shared" si="20"/>
        <v>46161</v>
      </c>
      <c r="AW15" s="157">
        <v>0</v>
      </c>
      <c r="AX15" s="159">
        <f t="shared" si="21"/>
        <v>46161</v>
      </c>
      <c r="AY15" s="159">
        <f>_xlfn.MINIFS(ReleaseTimeline!$A$2:$A$27, ReleaseTimeline!$A$2:$A$27, "&gt;="&amp;(MAX(AX15,AO15)))</f>
        <v>46163</v>
      </c>
      <c r="AZ15" s="159" t="str">
        <f>VLOOKUP(AY15,ReleaseTimeline!$A$1:$E$27,2,FALSE)</f>
        <v>Release 11</v>
      </c>
      <c r="BA15" s="4" t="e">
        <f t="shared" si="26"/>
        <v>#VALUE!</v>
      </c>
      <c r="BB15" s="159">
        <f>VLOOKUP(AZ15,ReleaseTimeline!$B$2:$C$27,2,FALSE)</f>
        <v>46170</v>
      </c>
      <c r="BC15" s="4">
        <f t="shared" si="25"/>
        <v>46163</v>
      </c>
      <c r="BD15">
        <f t="shared" si="22"/>
        <v>31</v>
      </c>
      <c r="BF15">
        <f t="shared" si="23"/>
        <v>9</v>
      </c>
    </row>
    <row r="16" spans="1:63" ht="16" x14ac:dyDescent="0.2">
      <c r="A16" s="3">
        <v>15</v>
      </c>
      <c r="B16" s="5" t="s">
        <v>65</v>
      </c>
      <c r="C16" s="5" t="str">
        <f>VLOOKUP(B16,'Target Tech'!$C$7:$J$33,8,FALSE)</f>
        <v>Complete ASP</v>
      </c>
      <c r="D16" s="5" t="s">
        <v>54</v>
      </c>
      <c r="E16" s="5">
        <v>0</v>
      </c>
      <c r="F16" s="80">
        <v>46141</v>
      </c>
      <c r="G16" s="80">
        <v>46149</v>
      </c>
      <c r="H16" s="180" t="s">
        <v>85</v>
      </c>
      <c r="I16" s="80" t="s">
        <v>81</v>
      </c>
      <c r="J16" s="80"/>
      <c r="K16" s="80">
        <v>46149</v>
      </c>
      <c r="L16" s="5">
        <v>3</v>
      </c>
      <c r="M16" s="5">
        <v>0</v>
      </c>
      <c r="N16" s="5">
        <v>10</v>
      </c>
      <c r="O16" s="4">
        <f t="shared" si="1"/>
        <v>46153</v>
      </c>
      <c r="P16" s="4">
        <f t="shared" si="2"/>
        <v>46153</v>
      </c>
      <c r="Q16" s="4">
        <f t="shared" si="3"/>
        <v>46153</v>
      </c>
      <c r="R16" s="4"/>
      <c r="S16" s="187"/>
      <c r="T16" s="5">
        <v>3</v>
      </c>
      <c r="U16" s="4">
        <f t="shared" si="4"/>
        <v>46156</v>
      </c>
      <c r="V16" s="5">
        <v>1.5</v>
      </c>
      <c r="W16" s="4">
        <f t="shared" si="5"/>
        <v>46157</v>
      </c>
      <c r="X16" s="4">
        <f t="shared" si="6"/>
        <v>46157</v>
      </c>
      <c r="Y16" s="5">
        <v>3</v>
      </c>
      <c r="Z16" s="4">
        <f t="shared" si="7"/>
        <v>46162</v>
      </c>
      <c r="AA16" s="4">
        <f t="shared" si="8"/>
        <v>46162</v>
      </c>
      <c r="AB16" s="4">
        <f t="shared" si="8"/>
        <v>46162</v>
      </c>
      <c r="AC16" s="4">
        <f t="shared" si="9"/>
        <v>46163</v>
      </c>
      <c r="AD16" s="4">
        <f t="shared" si="10"/>
        <v>46163</v>
      </c>
      <c r="AE16" s="5">
        <v>3</v>
      </c>
      <c r="AF16" s="4">
        <f t="shared" si="24"/>
        <v>46168</v>
      </c>
      <c r="AG16" s="5">
        <v>2</v>
      </c>
      <c r="AH16" s="4">
        <f t="shared" si="11"/>
        <v>46171</v>
      </c>
      <c r="AI16" s="5">
        <v>3</v>
      </c>
      <c r="AJ16" s="4">
        <f t="shared" si="12"/>
        <v>46177</v>
      </c>
      <c r="AK16" s="4">
        <f t="shared" si="13"/>
        <v>46177</v>
      </c>
      <c r="AL16" s="4">
        <f t="shared" si="14"/>
        <v>46178</v>
      </c>
      <c r="AM16" s="4">
        <f t="shared" si="15"/>
        <v>46178</v>
      </c>
      <c r="AN16" s="5">
        <v>1</v>
      </c>
      <c r="AO16" s="4">
        <f t="shared" si="16"/>
        <v>46181</v>
      </c>
      <c r="AP16" s="4">
        <f t="shared" si="17"/>
        <v>46181</v>
      </c>
      <c r="AQ16" s="4">
        <f t="shared" si="17"/>
        <v>46181</v>
      </c>
      <c r="AR16" s="4">
        <f t="shared" si="18"/>
        <v>46182</v>
      </c>
      <c r="AS16" s="5">
        <v>3</v>
      </c>
      <c r="AT16" s="4">
        <f t="shared" si="19"/>
        <v>46185</v>
      </c>
      <c r="AU16" s="5">
        <v>0</v>
      </c>
      <c r="AV16" s="4">
        <f t="shared" si="20"/>
        <v>46185</v>
      </c>
      <c r="AW16" s="5">
        <v>0</v>
      </c>
      <c r="AX16" s="4">
        <f t="shared" si="21"/>
        <v>46185</v>
      </c>
      <c r="AY16" s="4">
        <f>_xlfn.MINIFS(ReleaseTimeline!$A$2:$A$27, ReleaseTimeline!$A$2:$A$27, "&gt;="&amp;(MAX(AX16,AO16)))</f>
        <v>46191</v>
      </c>
      <c r="AZ16" s="4" t="str">
        <f>VLOOKUP(AY16,ReleaseTimeline!$A$1:$E$27,2,FALSE)</f>
        <v>Release 13</v>
      </c>
      <c r="BA16" s="4" t="e">
        <f t="shared" si="26"/>
        <v>#VALUE!</v>
      </c>
      <c r="BB16" s="74">
        <f>VLOOKUP(AZ16,ReleaseTimeline!$B$2:$C$27,2,FALSE)</f>
        <v>46198</v>
      </c>
      <c r="BC16" s="4">
        <f t="shared" si="25"/>
        <v>46191</v>
      </c>
      <c r="BD16">
        <f t="shared" si="22"/>
        <v>45</v>
      </c>
      <c r="BF16">
        <f t="shared" si="23"/>
        <v>9</v>
      </c>
    </row>
    <row r="17" spans="1:61" s="139" customFormat="1" ht="32" x14ac:dyDescent="0.2">
      <c r="A17" s="149">
        <v>16</v>
      </c>
      <c r="B17" s="149" t="s">
        <v>86</v>
      </c>
      <c r="C17" s="149" t="str">
        <f>VLOOKUP(B17,'Target Tech'!$C$7:$J$33,8,FALSE)</f>
        <v>Complete ASP</v>
      </c>
      <c r="D17" s="149" t="s">
        <v>87</v>
      </c>
      <c r="E17" s="149">
        <v>2</v>
      </c>
      <c r="F17" s="150">
        <v>46136</v>
      </c>
      <c r="G17" s="155">
        <v>46134</v>
      </c>
      <c r="H17" s="164" t="s">
        <v>88</v>
      </c>
      <c r="I17" s="156" t="s">
        <v>81</v>
      </c>
      <c r="J17" s="150" t="s">
        <v>89</v>
      </c>
      <c r="K17" s="150">
        <v>46135</v>
      </c>
      <c r="L17" s="149">
        <v>3</v>
      </c>
      <c r="M17" s="5">
        <v>0</v>
      </c>
      <c r="N17" s="149">
        <v>1</v>
      </c>
      <c r="O17" s="151">
        <f t="shared" si="1"/>
        <v>46139</v>
      </c>
      <c r="P17" s="151">
        <f t="shared" si="2"/>
        <v>46139</v>
      </c>
      <c r="Q17" s="151">
        <f t="shared" si="3"/>
        <v>46139</v>
      </c>
      <c r="R17" s="151"/>
      <c r="S17" s="186" t="s">
        <v>90</v>
      </c>
      <c r="T17" s="149">
        <v>3</v>
      </c>
      <c r="U17" s="151">
        <f t="shared" si="4"/>
        <v>46142</v>
      </c>
      <c r="V17" s="149">
        <v>1.5</v>
      </c>
      <c r="W17" s="151">
        <f t="shared" si="5"/>
        <v>46146</v>
      </c>
      <c r="X17" s="151">
        <f t="shared" si="6"/>
        <v>46146</v>
      </c>
      <c r="Y17" s="149">
        <v>3</v>
      </c>
      <c r="Z17" s="151">
        <f t="shared" si="7"/>
        <v>46149</v>
      </c>
      <c r="AA17" s="151">
        <f t="shared" si="8"/>
        <v>46149</v>
      </c>
      <c r="AB17" s="151">
        <f t="shared" si="8"/>
        <v>46149</v>
      </c>
      <c r="AC17" s="151">
        <f t="shared" si="9"/>
        <v>46150</v>
      </c>
      <c r="AD17" s="151">
        <f t="shared" si="10"/>
        <v>46150</v>
      </c>
      <c r="AE17" s="149"/>
      <c r="AF17" s="151">
        <f t="shared" si="24"/>
        <v>46150</v>
      </c>
      <c r="AG17" s="149">
        <v>2</v>
      </c>
      <c r="AH17" s="151">
        <f t="shared" si="11"/>
        <v>46154</v>
      </c>
      <c r="AI17" s="149">
        <v>3</v>
      </c>
      <c r="AJ17" s="151">
        <f t="shared" si="12"/>
        <v>46157</v>
      </c>
      <c r="AK17" s="151">
        <f t="shared" si="13"/>
        <v>46157</v>
      </c>
      <c r="AL17" s="151">
        <f t="shared" si="14"/>
        <v>46160</v>
      </c>
      <c r="AM17" s="151">
        <f t="shared" si="15"/>
        <v>46160</v>
      </c>
      <c r="AN17" s="149"/>
      <c r="AO17" s="151">
        <f t="shared" si="16"/>
        <v>46160</v>
      </c>
      <c r="AP17" s="151">
        <f t="shared" si="17"/>
        <v>46160</v>
      </c>
      <c r="AQ17" s="151">
        <f t="shared" si="17"/>
        <v>46160</v>
      </c>
      <c r="AR17" s="151">
        <f t="shared" si="18"/>
        <v>46161</v>
      </c>
      <c r="AS17" s="149"/>
      <c r="AT17" s="151">
        <f t="shared" si="19"/>
        <v>46161</v>
      </c>
      <c r="AU17" s="149">
        <v>0</v>
      </c>
      <c r="AV17" s="151">
        <f t="shared" si="20"/>
        <v>46161</v>
      </c>
      <c r="AW17" s="149">
        <v>0</v>
      </c>
      <c r="AX17" s="151">
        <f t="shared" si="21"/>
        <v>46161</v>
      </c>
      <c r="AY17" s="151">
        <f>_xlfn.MINIFS(ReleaseTimeline!$A$2:$A$27, ReleaseTimeline!$A$2:$A$27, "&gt;="&amp;(MAX(AX17,AO17)))</f>
        <v>46163</v>
      </c>
      <c r="AZ17" s="151" t="str">
        <f>VLOOKUP(AY17,ReleaseTimeline!$A$1:$E$27,2,FALSE)</f>
        <v>Release 11</v>
      </c>
      <c r="BA17" s="4" t="e">
        <f t="shared" si="26"/>
        <v>#VALUE!</v>
      </c>
      <c r="BB17" s="151">
        <f>VLOOKUP(AZ17,ReleaseTimeline!$B$2:$C$27,2,FALSE)</f>
        <v>46170</v>
      </c>
      <c r="BC17" s="4">
        <f t="shared" si="25"/>
        <v>46163</v>
      </c>
      <c r="BD17" s="139">
        <f t="shared" si="22"/>
        <v>31</v>
      </c>
      <c r="BF17" s="139">
        <f t="shared" si="23"/>
        <v>9</v>
      </c>
    </row>
    <row r="18" spans="1:61" s="139" customFormat="1" ht="64" x14ac:dyDescent="0.2">
      <c r="A18" s="149">
        <v>17</v>
      </c>
      <c r="B18" s="149" t="s">
        <v>86</v>
      </c>
      <c r="C18" s="149" t="str">
        <f>VLOOKUP(B18,'Target Tech'!$C$7:$J$33,8,FALSE)</f>
        <v>Complete ASP</v>
      </c>
      <c r="D18" s="149" t="s">
        <v>87</v>
      </c>
      <c r="E18" s="149">
        <v>2</v>
      </c>
      <c r="F18" s="150">
        <v>46136</v>
      </c>
      <c r="G18" s="155">
        <v>46134</v>
      </c>
      <c r="H18" s="171" t="s">
        <v>91</v>
      </c>
      <c r="I18" s="156" t="s">
        <v>81</v>
      </c>
      <c r="J18" s="150" t="s">
        <v>92</v>
      </c>
      <c r="K18" s="150">
        <v>46135</v>
      </c>
      <c r="L18" s="149">
        <v>3</v>
      </c>
      <c r="M18" s="5">
        <v>0</v>
      </c>
      <c r="N18" s="149">
        <v>2</v>
      </c>
      <c r="O18" s="151">
        <f t="shared" si="1"/>
        <v>46139</v>
      </c>
      <c r="P18" s="151">
        <f t="shared" si="2"/>
        <v>46139</v>
      </c>
      <c r="Q18" s="151">
        <f t="shared" si="3"/>
        <v>46139</v>
      </c>
      <c r="R18" s="151"/>
      <c r="S18" s="188" t="s">
        <v>93</v>
      </c>
      <c r="T18" s="149">
        <v>3</v>
      </c>
      <c r="U18" s="151">
        <f t="shared" si="4"/>
        <v>46142</v>
      </c>
      <c r="V18" s="149">
        <v>1.5</v>
      </c>
      <c r="W18" s="151">
        <f t="shared" si="5"/>
        <v>46146</v>
      </c>
      <c r="X18" s="151">
        <f t="shared" si="6"/>
        <v>46146</v>
      </c>
      <c r="Y18" s="149">
        <v>3</v>
      </c>
      <c r="Z18" s="151">
        <f t="shared" si="7"/>
        <v>46149</v>
      </c>
      <c r="AA18" s="151">
        <f t="shared" si="8"/>
        <v>46149</v>
      </c>
      <c r="AB18" s="151">
        <f t="shared" si="8"/>
        <v>46149</v>
      </c>
      <c r="AC18" s="151">
        <f t="shared" si="9"/>
        <v>46150</v>
      </c>
      <c r="AD18" s="151">
        <f t="shared" si="10"/>
        <v>46150</v>
      </c>
      <c r="AE18" s="149"/>
      <c r="AF18" s="151">
        <f t="shared" si="24"/>
        <v>46150</v>
      </c>
      <c r="AG18" s="149">
        <v>2</v>
      </c>
      <c r="AH18" s="151">
        <f t="shared" si="11"/>
        <v>46154</v>
      </c>
      <c r="AI18" s="149">
        <v>3</v>
      </c>
      <c r="AJ18" s="151">
        <f t="shared" si="12"/>
        <v>46157</v>
      </c>
      <c r="AK18" s="151">
        <f t="shared" si="13"/>
        <v>46157</v>
      </c>
      <c r="AL18" s="151">
        <f t="shared" si="14"/>
        <v>46160</v>
      </c>
      <c r="AM18" s="151">
        <f t="shared" si="15"/>
        <v>46160</v>
      </c>
      <c r="AN18" s="149"/>
      <c r="AO18" s="151">
        <f t="shared" si="16"/>
        <v>46160</v>
      </c>
      <c r="AP18" s="151">
        <f t="shared" si="17"/>
        <v>46160</v>
      </c>
      <c r="AQ18" s="151">
        <f t="shared" si="17"/>
        <v>46160</v>
      </c>
      <c r="AR18" s="151">
        <f t="shared" si="18"/>
        <v>46161</v>
      </c>
      <c r="AS18" s="149"/>
      <c r="AT18" s="151">
        <f t="shared" si="19"/>
        <v>46161</v>
      </c>
      <c r="AU18" s="149">
        <v>0</v>
      </c>
      <c r="AV18" s="151">
        <f t="shared" si="20"/>
        <v>46161</v>
      </c>
      <c r="AW18" s="149">
        <v>0</v>
      </c>
      <c r="AX18" s="151">
        <f t="shared" si="21"/>
        <v>46161</v>
      </c>
      <c r="AY18" s="151">
        <f>_xlfn.MINIFS(ReleaseTimeline!$A$2:$A$27, ReleaseTimeline!$A$2:$A$27, "&gt;="&amp;(MAX(AX18,AO18)))</f>
        <v>46163</v>
      </c>
      <c r="AZ18" s="151" t="str">
        <f>VLOOKUP(AY18,ReleaseTimeline!$A$1:$E$27,2,FALSE)</f>
        <v>Release 11</v>
      </c>
      <c r="BA18" s="4" t="e">
        <f t="shared" si="26"/>
        <v>#VALUE!</v>
      </c>
      <c r="BB18" s="151">
        <f>VLOOKUP(AZ18,ReleaseTimeline!$B$2:$C$27,2,FALSE)</f>
        <v>46170</v>
      </c>
      <c r="BC18" s="4">
        <f t="shared" si="25"/>
        <v>46163</v>
      </c>
      <c r="BD18" s="139">
        <f t="shared" si="22"/>
        <v>31</v>
      </c>
      <c r="BF18" s="139">
        <f t="shared" si="23"/>
        <v>9</v>
      </c>
    </row>
    <row r="19" spans="1:61" s="139" customFormat="1" ht="32" x14ac:dyDescent="0.2">
      <c r="A19" s="149">
        <v>18</v>
      </c>
      <c r="B19" s="149" t="s">
        <v>86</v>
      </c>
      <c r="C19" s="149" t="str">
        <f>VLOOKUP(B19,'Target Tech'!$C$7:$J$33,8,FALSE)</f>
        <v>Complete ASP</v>
      </c>
      <c r="D19" s="149" t="s">
        <v>87</v>
      </c>
      <c r="E19" s="149">
        <v>2</v>
      </c>
      <c r="F19" s="150">
        <v>46136</v>
      </c>
      <c r="G19" s="155">
        <v>46134</v>
      </c>
      <c r="H19" s="164" t="s">
        <v>94</v>
      </c>
      <c r="I19" s="156" t="s">
        <v>81</v>
      </c>
      <c r="J19" s="150" t="s">
        <v>89</v>
      </c>
      <c r="K19" s="150">
        <v>46135</v>
      </c>
      <c r="L19" s="149">
        <v>3</v>
      </c>
      <c r="M19" s="5">
        <v>0</v>
      </c>
      <c r="N19" s="149">
        <v>3</v>
      </c>
      <c r="O19" s="151">
        <f t="shared" si="1"/>
        <v>46139</v>
      </c>
      <c r="P19" s="151">
        <f t="shared" si="2"/>
        <v>46139</v>
      </c>
      <c r="Q19" s="151">
        <f t="shared" si="3"/>
        <v>46139</v>
      </c>
      <c r="R19" s="151"/>
      <c r="S19" s="186" t="s">
        <v>90</v>
      </c>
      <c r="T19" s="149">
        <v>3</v>
      </c>
      <c r="U19" s="151">
        <f t="shared" si="4"/>
        <v>46142</v>
      </c>
      <c r="V19" s="149">
        <v>1.5</v>
      </c>
      <c r="W19" s="151">
        <f t="shared" si="5"/>
        <v>46146</v>
      </c>
      <c r="X19" s="151">
        <f t="shared" si="6"/>
        <v>46146</v>
      </c>
      <c r="Y19" s="149">
        <v>3</v>
      </c>
      <c r="Z19" s="151">
        <f t="shared" si="7"/>
        <v>46149</v>
      </c>
      <c r="AA19" s="151">
        <f t="shared" si="8"/>
        <v>46149</v>
      </c>
      <c r="AB19" s="151">
        <f t="shared" si="8"/>
        <v>46149</v>
      </c>
      <c r="AC19" s="151">
        <f t="shared" si="9"/>
        <v>46150</v>
      </c>
      <c r="AD19" s="151">
        <f t="shared" si="10"/>
        <v>46150</v>
      </c>
      <c r="AE19" s="149"/>
      <c r="AF19" s="151">
        <f t="shared" si="24"/>
        <v>46150</v>
      </c>
      <c r="AG19" s="149">
        <v>2</v>
      </c>
      <c r="AH19" s="151">
        <f t="shared" si="11"/>
        <v>46154</v>
      </c>
      <c r="AI19" s="149">
        <v>3</v>
      </c>
      <c r="AJ19" s="151">
        <f t="shared" si="12"/>
        <v>46157</v>
      </c>
      <c r="AK19" s="151">
        <f t="shared" si="13"/>
        <v>46157</v>
      </c>
      <c r="AL19" s="151">
        <f t="shared" si="14"/>
        <v>46160</v>
      </c>
      <c r="AM19" s="151">
        <f t="shared" si="15"/>
        <v>46160</v>
      </c>
      <c r="AN19" s="149"/>
      <c r="AO19" s="151">
        <f t="shared" si="16"/>
        <v>46160</v>
      </c>
      <c r="AP19" s="151">
        <f t="shared" si="17"/>
        <v>46160</v>
      </c>
      <c r="AQ19" s="151">
        <f t="shared" si="17"/>
        <v>46160</v>
      </c>
      <c r="AR19" s="151">
        <f t="shared" si="18"/>
        <v>46161</v>
      </c>
      <c r="AS19" s="149"/>
      <c r="AT19" s="151">
        <f t="shared" si="19"/>
        <v>46161</v>
      </c>
      <c r="AU19" s="149">
        <v>0</v>
      </c>
      <c r="AV19" s="151">
        <f t="shared" si="20"/>
        <v>46161</v>
      </c>
      <c r="AW19" s="149">
        <v>0</v>
      </c>
      <c r="AX19" s="151">
        <f t="shared" si="21"/>
        <v>46161</v>
      </c>
      <c r="AY19" s="151">
        <f>_xlfn.MINIFS(ReleaseTimeline!$A$2:$A$27, ReleaseTimeline!$A$2:$A$27, "&gt;="&amp;(MAX(AX19,AO19)))</f>
        <v>46163</v>
      </c>
      <c r="AZ19" s="151" t="str">
        <f>VLOOKUP(AY19,ReleaseTimeline!$A$1:$E$27,2,FALSE)</f>
        <v>Release 11</v>
      </c>
      <c r="BA19" s="4" t="e">
        <f t="shared" si="26"/>
        <v>#VALUE!</v>
      </c>
      <c r="BB19" s="151">
        <f>VLOOKUP(AZ19,ReleaseTimeline!$B$2:$C$27,2,FALSE)</f>
        <v>46170</v>
      </c>
      <c r="BC19" s="4">
        <f t="shared" si="25"/>
        <v>46163</v>
      </c>
      <c r="BD19" s="139">
        <f t="shared" si="22"/>
        <v>31</v>
      </c>
      <c r="BF19" s="139">
        <f t="shared" si="23"/>
        <v>9</v>
      </c>
    </row>
    <row r="20" spans="1:61" s="139" customFormat="1" ht="64" x14ac:dyDescent="0.2">
      <c r="A20" s="149">
        <v>19</v>
      </c>
      <c r="B20" s="149" t="s">
        <v>86</v>
      </c>
      <c r="C20" s="149" t="str">
        <f>VLOOKUP(B20,'Target Tech'!$C$7:$J$33,8,FALSE)</f>
        <v>Complete ASP</v>
      </c>
      <c r="D20" s="149" t="s">
        <v>87</v>
      </c>
      <c r="E20" s="149">
        <v>2</v>
      </c>
      <c r="F20" s="150">
        <v>46136</v>
      </c>
      <c r="G20" s="155">
        <v>46134</v>
      </c>
      <c r="H20" s="164" t="s">
        <v>95</v>
      </c>
      <c r="I20" s="156" t="s">
        <v>81</v>
      </c>
      <c r="J20" s="150" t="s">
        <v>92</v>
      </c>
      <c r="K20" s="150">
        <v>46135</v>
      </c>
      <c r="L20" s="149">
        <v>3</v>
      </c>
      <c r="M20" s="5">
        <v>0</v>
      </c>
      <c r="N20" s="149">
        <v>4</v>
      </c>
      <c r="O20" s="151">
        <f t="shared" si="1"/>
        <v>46139</v>
      </c>
      <c r="P20" s="151">
        <f t="shared" si="2"/>
        <v>46139</v>
      </c>
      <c r="Q20" s="151">
        <f t="shared" si="3"/>
        <v>46139</v>
      </c>
      <c r="R20" s="151"/>
      <c r="S20" s="188" t="s">
        <v>96</v>
      </c>
      <c r="T20" s="149">
        <v>3</v>
      </c>
      <c r="U20" s="151">
        <f t="shared" si="4"/>
        <v>46142</v>
      </c>
      <c r="V20" s="149">
        <v>1.5</v>
      </c>
      <c r="W20" s="151">
        <f t="shared" si="5"/>
        <v>46146</v>
      </c>
      <c r="X20" s="151">
        <f t="shared" si="6"/>
        <v>46146</v>
      </c>
      <c r="Y20" s="149">
        <v>3</v>
      </c>
      <c r="Z20" s="151">
        <f t="shared" si="7"/>
        <v>46149</v>
      </c>
      <c r="AA20" s="151">
        <f t="shared" si="8"/>
        <v>46149</v>
      </c>
      <c r="AB20" s="151">
        <f t="shared" si="8"/>
        <v>46149</v>
      </c>
      <c r="AC20" s="151">
        <f t="shared" si="9"/>
        <v>46150</v>
      </c>
      <c r="AD20" s="151">
        <f t="shared" si="10"/>
        <v>46150</v>
      </c>
      <c r="AE20" s="149">
        <v>3</v>
      </c>
      <c r="AF20" s="151">
        <f t="shared" si="24"/>
        <v>46155</v>
      </c>
      <c r="AG20" s="149">
        <v>2</v>
      </c>
      <c r="AH20" s="151">
        <f t="shared" si="11"/>
        <v>46157</v>
      </c>
      <c r="AI20" s="149">
        <v>3</v>
      </c>
      <c r="AJ20" s="151">
        <f t="shared" si="12"/>
        <v>46162</v>
      </c>
      <c r="AK20" s="151">
        <f t="shared" si="13"/>
        <v>46162</v>
      </c>
      <c r="AL20" s="151">
        <f t="shared" si="14"/>
        <v>46163</v>
      </c>
      <c r="AM20" s="151">
        <f t="shared" si="15"/>
        <v>46163</v>
      </c>
      <c r="AN20" s="149">
        <v>1</v>
      </c>
      <c r="AO20" s="151">
        <f t="shared" si="16"/>
        <v>46164</v>
      </c>
      <c r="AP20" s="151">
        <f t="shared" si="17"/>
        <v>46164</v>
      </c>
      <c r="AQ20" s="151">
        <f t="shared" si="17"/>
        <v>46164</v>
      </c>
      <c r="AR20" s="151">
        <f t="shared" si="18"/>
        <v>46167</v>
      </c>
      <c r="AS20" s="149">
        <v>3</v>
      </c>
      <c r="AT20" s="151">
        <f t="shared" si="19"/>
        <v>46171</v>
      </c>
      <c r="AU20" s="149">
        <v>0</v>
      </c>
      <c r="AV20" s="151">
        <f t="shared" si="20"/>
        <v>46171</v>
      </c>
      <c r="AW20" s="149">
        <v>0</v>
      </c>
      <c r="AX20" s="151">
        <f t="shared" si="21"/>
        <v>46171</v>
      </c>
      <c r="AY20" s="151">
        <f>_xlfn.MINIFS(ReleaseTimeline!$A$2:$A$27, ReleaseTimeline!$A$2:$A$27, "&gt;="&amp;(MAX(AX20,AO20)))</f>
        <v>46177</v>
      </c>
      <c r="AZ20" s="151" t="str">
        <f>VLOOKUP(AY20,ReleaseTimeline!$A$1:$E$27,2,FALSE)</f>
        <v>Release 12</v>
      </c>
      <c r="BA20" s="4" t="e">
        <f t="shared" si="26"/>
        <v>#VALUE!</v>
      </c>
      <c r="BB20" s="154">
        <f>VLOOKUP(AZ20,ReleaseTimeline!$B$2:$C$27,2,FALSE)</f>
        <v>46184</v>
      </c>
      <c r="BC20" s="4">
        <f t="shared" si="25"/>
        <v>46177</v>
      </c>
      <c r="BD20" s="139">
        <f t="shared" si="22"/>
        <v>45</v>
      </c>
      <c r="BF20" s="139">
        <f t="shared" si="23"/>
        <v>9</v>
      </c>
    </row>
    <row r="21" spans="1:61" ht="64" x14ac:dyDescent="0.2">
      <c r="A21" s="157">
        <v>20</v>
      </c>
      <c r="B21" s="157" t="s">
        <v>86</v>
      </c>
      <c r="C21" s="157" t="str">
        <f>VLOOKUP(B21,'Target Tech'!$C$7:$J$33,8,FALSE)</f>
        <v>Complete ASP</v>
      </c>
      <c r="D21" s="157" t="s">
        <v>87</v>
      </c>
      <c r="E21" s="157">
        <v>2</v>
      </c>
      <c r="F21" s="158">
        <v>46136</v>
      </c>
      <c r="G21" s="161">
        <v>46134</v>
      </c>
      <c r="H21" s="165" t="s">
        <v>97</v>
      </c>
      <c r="I21" s="162" t="s">
        <v>81</v>
      </c>
      <c r="J21" s="158" t="s">
        <v>89</v>
      </c>
      <c r="K21" s="158">
        <v>46140</v>
      </c>
      <c r="L21" s="157">
        <v>3</v>
      </c>
      <c r="M21" s="5">
        <v>0</v>
      </c>
      <c r="N21" s="157">
        <v>5</v>
      </c>
      <c r="O21" s="159">
        <f>WORKDAY(K21-1, L21+M21, IndHolidays)</f>
        <v>46142</v>
      </c>
      <c r="P21" s="159">
        <f>WORKDAY(K21-1, L21+M21, IndHolidays)</f>
        <v>46142</v>
      </c>
      <c r="Q21" s="159">
        <f>WORKDAY(K21-1, L21+M21, IndHolidays)</f>
        <v>46142</v>
      </c>
      <c r="R21" s="159"/>
      <c r="S21" s="189" t="s">
        <v>96</v>
      </c>
      <c r="T21" s="157">
        <v>3</v>
      </c>
      <c r="U21" s="159">
        <f>WORKDAY(Q21, T21, IndHolidays)</f>
        <v>46148</v>
      </c>
      <c r="V21" s="157">
        <v>1.5</v>
      </c>
      <c r="W21" s="159">
        <f>WORKDAY(U21, V21, IndHolidays)</f>
        <v>46149</v>
      </c>
      <c r="X21" s="159">
        <f>WORKDAY(W21,0, IndHolidays)</f>
        <v>46149</v>
      </c>
      <c r="Y21" s="157">
        <v>3</v>
      </c>
      <c r="Z21" s="159">
        <f>WORKDAY(X21, Y21, IndHolidays)</f>
        <v>46154</v>
      </c>
      <c r="AA21" s="159">
        <f>WORKDAY(Z21, 0, IndHolidays)</f>
        <v>46154</v>
      </c>
      <c r="AB21" s="159">
        <f>WORKDAY(AA21, 0, IndHolidays)</f>
        <v>46154</v>
      </c>
      <c r="AC21" s="159">
        <f>WORKDAY(AB21, 1, IndHolidays)</f>
        <v>46155</v>
      </c>
      <c r="AD21" s="159">
        <f>WORKDAY(AC21, 0, IndHolidays)</f>
        <v>46155</v>
      </c>
      <c r="AE21" s="157">
        <v>3</v>
      </c>
      <c r="AF21" s="159">
        <f>WORKDAY(AD21, AE21, IndHolidays)</f>
        <v>46160</v>
      </c>
      <c r="AG21" s="157">
        <v>2</v>
      </c>
      <c r="AH21" s="159">
        <f>WORKDAY(AF21, AG21, IndHolidays)</f>
        <v>46162</v>
      </c>
      <c r="AI21" s="157">
        <v>3</v>
      </c>
      <c r="AJ21" s="159">
        <f>WORKDAY(AH21, AI21, IndHolidays)</f>
        <v>46167</v>
      </c>
      <c r="AK21" s="159">
        <f>WORKDAY(AJ21, 0, IndHolidays)</f>
        <v>46167</v>
      </c>
      <c r="AL21" s="159">
        <f>WORKDAY(AK21, 1, IndHolidays)</f>
        <v>46168</v>
      </c>
      <c r="AM21" s="159">
        <f>WORKDAY(AL21, 0, IndHolidays)</f>
        <v>46168</v>
      </c>
      <c r="AN21" s="157">
        <v>1</v>
      </c>
      <c r="AO21" s="159">
        <f>WORKDAY(AM21, AN21, IndHolidays)</f>
        <v>46169</v>
      </c>
      <c r="AP21" s="159">
        <f>AO21</f>
        <v>46169</v>
      </c>
      <c r="AQ21" s="159">
        <f>AP21</f>
        <v>46169</v>
      </c>
      <c r="AR21" s="159">
        <f>WORKDAY(AQ21, 1, IndHolidays)</f>
        <v>46171</v>
      </c>
      <c r="AS21" s="157">
        <v>3</v>
      </c>
      <c r="AT21" s="159">
        <f>WORKDAY(AR21, AS21, IndHolidays)</f>
        <v>46177</v>
      </c>
      <c r="AU21" s="157">
        <v>0</v>
      </c>
      <c r="AV21" s="159">
        <f>WORKDAY(AT21, AU21, IndHolidays)</f>
        <v>46177</v>
      </c>
      <c r="AW21" s="157">
        <v>0</v>
      </c>
      <c r="AX21" s="159">
        <f>WORKDAY(AV21, AW21, IndHolidays)</f>
        <v>46177</v>
      </c>
      <c r="AY21" s="159">
        <f>_xlfn.MINIFS(ReleaseTimeline!$A$2:$A$27, ReleaseTimeline!$A$2:$A$27, "&gt;="&amp;(MAX(AX21,AO21)))</f>
        <v>46177</v>
      </c>
      <c r="AZ21" s="159" t="str">
        <f>VLOOKUP(AY21,ReleaseTimeline!$A$1:$E$27,2,FALSE)</f>
        <v>Release 12</v>
      </c>
      <c r="BA21" s="4" t="e">
        <f>WORKDAY(AZ21, 3, IndHolidays)</f>
        <v>#VALUE!</v>
      </c>
      <c r="BB21" s="163">
        <f>VLOOKUP(AZ21,ReleaseTimeline!$B$2:$C$27,2,FALSE)</f>
        <v>46184</v>
      </c>
      <c r="BC21" s="4">
        <f>WORKDAY(BB21, -5)</f>
        <v>46177</v>
      </c>
      <c r="BD21">
        <f>(BB21 - P21)</f>
        <v>42</v>
      </c>
      <c r="BF21">
        <f>(T21+Y21+AI21+AW21)</f>
        <v>9</v>
      </c>
    </row>
    <row r="22" spans="1:61" s="139" customFormat="1" ht="16" x14ac:dyDescent="0.2">
      <c r="A22" s="149">
        <v>21</v>
      </c>
      <c r="B22" s="149" t="s">
        <v>86</v>
      </c>
      <c r="C22" s="149" t="str">
        <f>VLOOKUP(B22,'Target Tech'!$C$7:$J$33,8,FALSE)</f>
        <v>Complete ASP</v>
      </c>
      <c r="D22" s="149" t="s">
        <v>87</v>
      </c>
      <c r="E22" s="149">
        <v>2</v>
      </c>
      <c r="F22" s="150">
        <v>46136</v>
      </c>
      <c r="G22" s="155">
        <v>46146</v>
      </c>
      <c r="H22" s="179" t="s">
        <v>98</v>
      </c>
      <c r="I22" s="156" t="s">
        <v>81</v>
      </c>
      <c r="J22" s="150" t="s">
        <v>89</v>
      </c>
      <c r="K22" s="150">
        <v>46146</v>
      </c>
      <c r="L22" s="149">
        <v>3</v>
      </c>
      <c r="M22" s="157">
        <v>0</v>
      </c>
      <c r="N22" s="149">
        <v>6</v>
      </c>
      <c r="O22" s="151">
        <f>WORKDAY(K22-1, L22+M22, IndHolidays)</f>
        <v>46148</v>
      </c>
      <c r="P22" s="159">
        <f>WORKDAY(K22-1, L22+M22, IndHolidays)</f>
        <v>46148</v>
      </c>
      <c r="Q22" s="151">
        <v>46148</v>
      </c>
      <c r="R22" s="160"/>
      <c r="S22" s="190"/>
      <c r="T22" s="151">
        <f>WORKDAY(P22, S22, IndHolidays)</f>
        <v>46148</v>
      </c>
      <c r="U22" s="149">
        <v>1.5</v>
      </c>
      <c r="V22" s="151">
        <f>WORKDAY(T22, U22, IndHolidays)</f>
        <v>46149</v>
      </c>
      <c r="W22" s="151">
        <f>WORKDAY(V22,0, IndHolidays)</f>
        <v>46149</v>
      </c>
      <c r="X22" s="149">
        <v>3</v>
      </c>
      <c r="Y22" s="151">
        <f>WORKDAY(W22, X22, IndHolidays)</f>
        <v>46154</v>
      </c>
      <c r="Z22" s="151">
        <f>WORKDAY(Y22, 0, IndHolidays)</f>
        <v>46154</v>
      </c>
      <c r="AA22" s="151">
        <f>WORKDAY(Z22, 0, IndHolidays)</f>
        <v>46154</v>
      </c>
      <c r="AB22" s="151">
        <f>WORKDAY(AA22, 1, IndHolidays)</f>
        <v>46155</v>
      </c>
      <c r="AC22" s="151">
        <f>WORKDAY(AB22, 0, IndHolidays)</f>
        <v>46155</v>
      </c>
      <c r="AD22" s="149">
        <v>3</v>
      </c>
      <c r="AE22" s="151">
        <f>WORKDAY(AC22, AD22, IndHolidays)</f>
        <v>46160</v>
      </c>
      <c r="AF22" s="149">
        <v>2</v>
      </c>
      <c r="AG22" s="151">
        <f>WORKDAY(AE22, AF22, IndHolidays)</f>
        <v>46162</v>
      </c>
      <c r="AH22" s="149">
        <v>3</v>
      </c>
      <c r="AI22" s="151">
        <f>WORKDAY(AG22, AH22, IndHolidays)</f>
        <v>46167</v>
      </c>
      <c r="AJ22" s="151">
        <f>WORKDAY(AI22, 0, IndHolidays)</f>
        <v>46167</v>
      </c>
      <c r="AK22" s="151">
        <f>WORKDAY(AJ22, 1, IndHolidays)</f>
        <v>46168</v>
      </c>
      <c r="AL22" s="151">
        <f>WORKDAY(AK22, 0, IndHolidays)</f>
        <v>46168</v>
      </c>
      <c r="AM22" s="149">
        <v>1</v>
      </c>
      <c r="AN22" s="151">
        <f>WORKDAY(AL22, AM22, IndHolidays)</f>
        <v>46169</v>
      </c>
      <c r="AO22" s="151">
        <f>AN22</f>
        <v>46169</v>
      </c>
      <c r="AP22" s="151">
        <f>AO22</f>
        <v>46169</v>
      </c>
      <c r="AQ22" s="151">
        <f>WORKDAY(AP22, 1, IndHolidays)</f>
        <v>46171</v>
      </c>
      <c r="AR22" s="149">
        <v>3</v>
      </c>
      <c r="AS22" s="151">
        <f>WORKDAY(AQ22, AR22, IndHolidays)</f>
        <v>46177</v>
      </c>
      <c r="AT22" s="149">
        <v>0</v>
      </c>
      <c r="AU22" s="151">
        <f>WORKDAY(AS22, AT22, IndHolidays)</f>
        <v>46177</v>
      </c>
      <c r="AV22" s="149">
        <v>0</v>
      </c>
      <c r="AW22" s="151">
        <f>WORKDAY(AU22, AV22, IndHolidays)</f>
        <v>46177</v>
      </c>
      <c r="AX22" s="151">
        <f>_xlfn.MINIFS(ReleaseTimeline!$A$2:$A$27, ReleaseTimeline!$A$2:$A$27, "&gt;="&amp;(MAX(AW22,AN22)))</f>
        <v>46177</v>
      </c>
      <c r="AY22" s="151" t="str">
        <f>VLOOKUP(AX22,ReleaseTimeline!$A$1:$E$27,2,FALSE)</f>
        <v>Release 12</v>
      </c>
      <c r="AZ22" s="154" t="e">
        <f>VLOOKUP(AX22,ReleaseTimeline!$B$2:$C$27,2,FALSE)</f>
        <v>#N/A</v>
      </c>
      <c r="BA22" t="e">
        <f>(AY22 - M22)</f>
        <v>#VALUE!</v>
      </c>
      <c r="BC22">
        <f>(Q22+V22+AF22+AT22)</f>
        <v>92299</v>
      </c>
    </row>
    <row r="23" spans="1:61" ht="16" x14ac:dyDescent="0.2">
      <c r="A23" s="157">
        <v>21</v>
      </c>
      <c r="B23" s="157" t="s">
        <v>86</v>
      </c>
      <c r="C23" s="157" t="str">
        <f>VLOOKUP(B23,'Target Tech'!$C$7:$J$33,8,FALSE)</f>
        <v>Complete ASP</v>
      </c>
      <c r="D23" s="157" t="s">
        <v>87</v>
      </c>
      <c r="E23" s="157">
        <v>2</v>
      </c>
      <c r="F23" s="158">
        <v>46136</v>
      </c>
      <c r="G23" s="161">
        <v>46147</v>
      </c>
      <c r="H23" s="178" t="s">
        <v>99</v>
      </c>
      <c r="I23" s="162" t="s">
        <v>81</v>
      </c>
      <c r="J23" s="158" t="s">
        <v>89</v>
      </c>
      <c r="K23" s="158">
        <v>46147</v>
      </c>
      <c r="L23" s="157">
        <v>3</v>
      </c>
      <c r="M23" s="157">
        <v>0</v>
      </c>
      <c r="N23" s="149">
        <v>7</v>
      </c>
      <c r="O23" s="151">
        <v>46150</v>
      </c>
      <c r="P23" s="151">
        <v>46150</v>
      </c>
      <c r="Q23" s="151">
        <v>46150</v>
      </c>
      <c r="R23" s="157"/>
      <c r="S23" s="191">
        <f>WORKDAY(O23, R23, IndHolidays)</f>
        <v>46150</v>
      </c>
      <c r="T23" s="157">
        <v>1.5</v>
      </c>
      <c r="U23" s="159">
        <f>WORKDAY(S23, T23, IndHolidays)</f>
        <v>46153</v>
      </c>
      <c r="V23" s="159">
        <f>WORKDAY(U23,0, IndHolidays)</f>
        <v>46153</v>
      </c>
      <c r="W23" s="157">
        <v>3</v>
      </c>
      <c r="X23" s="159">
        <f>WORKDAY(V23, W23, IndHolidays)</f>
        <v>46156</v>
      </c>
      <c r="Y23" s="159">
        <f>WORKDAY(X23, 0, IndHolidays)</f>
        <v>46156</v>
      </c>
      <c r="Z23" s="159">
        <f>WORKDAY(Y23, 0, IndHolidays)</f>
        <v>46156</v>
      </c>
      <c r="AA23" s="159">
        <f>WORKDAY(Z23, 1, IndHolidays)</f>
        <v>46157</v>
      </c>
      <c r="AB23" s="159">
        <f>WORKDAY(AA23, 0, IndHolidays)</f>
        <v>46157</v>
      </c>
      <c r="AC23" s="157">
        <v>3</v>
      </c>
      <c r="AD23" s="159">
        <f>WORKDAY(AB23, AC23, IndHolidays)</f>
        <v>46162</v>
      </c>
      <c r="AE23" s="157">
        <v>2</v>
      </c>
      <c r="AF23" s="159">
        <f>WORKDAY(AD23, AE23, IndHolidays)</f>
        <v>46164</v>
      </c>
      <c r="AG23" s="157">
        <v>3</v>
      </c>
      <c r="AH23" s="159">
        <f>WORKDAY(AF23, AG23, IndHolidays)</f>
        <v>46169</v>
      </c>
      <c r="AI23" s="159">
        <f>WORKDAY(AH23, 0, IndHolidays)</f>
        <v>46169</v>
      </c>
      <c r="AJ23" s="159">
        <f>WORKDAY(AI23, 1, IndHolidays)</f>
        <v>46171</v>
      </c>
      <c r="AK23" s="159">
        <f>WORKDAY(AJ23, 0, IndHolidays)</f>
        <v>46171</v>
      </c>
      <c r="AL23" s="157">
        <v>1</v>
      </c>
      <c r="AM23" s="159">
        <f>WORKDAY(AK23, AL23, IndHolidays)</f>
        <v>46174</v>
      </c>
      <c r="AN23" s="159">
        <f>AM23</f>
        <v>46174</v>
      </c>
      <c r="AO23" s="159">
        <f>AN23</f>
        <v>46174</v>
      </c>
      <c r="AP23" s="159">
        <f>WORKDAY(AO23, 1, IndHolidays)</f>
        <v>46176</v>
      </c>
      <c r="AQ23" s="157">
        <v>3</v>
      </c>
      <c r="AR23" s="159">
        <f>WORKDAY(AP23, AQ23, IndHolidays)</f>
        <v>46181</v>
      </c>
      <c r="AS23" s="157">
        <v>0</v>
      </c>
      <c r="AT23" s="159">
        <f>WORKDAY(AR23, AS23, IndHolidays)</f>
        <v>46181</v>
      </c>
      <c r="AU23" s="157">
        <v>0</v>
      </c>
      <c r="AV23" s="159">
        <f>WORKDAY(AT23, AU23, IndHolidays)</f>
        <v>46181</v>
      </c>
      <c r="AW23" s="159">
        <f>_xlfn.MINIFS(ReleaseTimeline!$A$2:$A$27, ReleaseTimeline!$A$2:$A$27, "&gt;="&amp;(MAX(AV23,AM23)))</f>
        <v>46191</v>
      </c>
      <c r="AX23" s="159" t="str">
        <f>VLOOKUP(AW23,ReleaseTimeline!$A$1:$E$27,2,FALSE)</f>
        <v>Release 13</v>
      </c>
      <c r="AY23" s="163" t="e">
        <f>VLOOKUP(AW23,ReleaseTimeline!$B$2:$C$27,2,FALSE)</f>
        <v>#N/A</v>
      </c>
      <c r="AZ23"/>
      <c r="BA23"/>
    </row>
    <row r="24" spans="1:61" ht="16" x14ac:dyDescent="0.2">
      <c r="A24" s="157">
        <v>21</v>
      </c>
      <c r="B24" s="157" t="s">
        <v>86</v>
      </c>
      <c r="C24" s="157" t="str">
        <f>VLOOKUP(B24,'Target Tech'!$C$7:$J$33,8,FALSE)</f>
        <v>Complete ASP</v>
      </c>
      <c r="D24" s="157" t="s">
        <v>87</v>
      </c>
      <c r="E24" s="157">
        <v>2</v>
      </c>
      <c r="F24" s="158">
        <v>46136</v>
      </c>
      <c r="G24" s="161">
        <v>46147</v>
      </c>
      <c r="H24" s="178" t="s">
        <v>100</v>
      </c>
      <c r="I24" s="162" t="s">
        <v>81</v>
      </c>
      <c r="J24" s="158" t="s">
        <v>89</v>
      </c>
      <c r="K24" s="158">
        <v>46147</v>
      </c>
      <c r="L24" s="157">
        <v>3</v>
      </c>
      <c r="M24" s="157">
        <v>0</v>
      </c>
      <c r="N24" s="149">
        <v>8</v>
      </c>
      <c r="O24" s="151">
        <v>46150</v>
      </c>
      <c r="P24" s="151">
        <v>46150</v>
      </c>
      <c r="Q24" s="151">
        <v>46150</v>
      </c>
      <c r="R24" s="157"/>
      <c r="S24" s="191">
        <f>WORKDAY(O24, R24, IndHolidays)</f>
        <v>46150</v>
      </c>
      <c r="T24" s="157">
        <v>1.5</v>
      </c>
      <c r="U24" s="159">
        <f>WORKDAY(S24, T24, IndHolidays)</f>
        <v>46153</v>
      </c>
      <c r="V24" s="159">
        <f>WORKDAY(U24,0, IndHolidays)</f>
        <v>46153</v>
      </c>
      <c r="W24" s="157">
        <v>3</v>
      </c>
      <c r="X24" s="159">
        <f>WORKDAY(V24, W24, IndHolidays)</f>
        <v>46156</v>
      </c>
      <c r="Y24" s="159">
        <f>WORKDAY(X24, 0, IndHolidays)</f>
        <v>46156</v>
      </c>
      <c r="Z24" s="159">
        <f>WORKDAY(Y24, 0, IndHolidays)</f>
        <v>46156</v>
      </c>
      <c r="AA24" s="159">
        <f>WORKDAY(Z24, 1, IndHolidays)</f>
        <v>46157</v>
      </c>
      <c r="AB24" s="159">
        <f>WORKDAY(AA24, 0, IndHolidays)</f>
        <v>46157</v>
      </c>
      <c r="AC24" s="157">
        <v>3</v>
      </c>
      <c r="AD24" s="159">
        <f>WORKDAY(AB24, AC24, IndHolidays)</f>
        <v>46162</v>
      </c>
      <c r="AE24" s="157">
        <v>2</v>
      </c>
      <c r="AF24" s="159">
        <f>WORKDAY(AD24, AE24, IndHolidays)</f>
        <v>46164</v>
      </c>
      <c r="AG24" s="157">
        <v>3</v>
      </c>
      <c r="AH24" s="159">
        <f>WORKDAY(AF24, AG24, IndHolidays)</f>
        <v>46169</v>
      </c>
      <c r="AI24" s="159">
        <f>WORKDAY(AH24, 0, IndHolidays)</f>
        <v>46169</v>
      </c>
      <c r="AJ24" s="159">
        <f>WORKDAY(AI24, 1, IndHolidays)</f>
        <v>46171</v>
      </c>
      <c r="AK24" s="159">
        <f>WORKDAY(AJ24, 0, IndHolidays)</f>
        <v>46171</v>
      </c>
      <c r="AL24" s="157">
        <v>1</v>
      </c>
      <c r="AM24" s="159">
        <f>WORKDAY(AK24, AL24, IndHolidays)</f>
        <v>46174</v>
      </c>
      <c r="AN24" s="159">
        <f>AM24</f>
        <v>46174</v>
      </c>
      <c r="AO24" s="159">
        <f>AN24</f>
        <v>46174</v>
      </c>
      <c r="AP24" s="159">
        <f>WORKDAY(AO24, 1, IndHolidays)</f>
        <v>46176</v>
      </c>
      <c r="AQ24" s="157">
        <v>3</v>
      </c>
      <c r="AR24" s="159">
        <f>WORKDAY(AP24, AQ24, IndHolidays)</f>
        <v>46181</v>
      </c>
      <c r="AS24" s="157">
        <v>0</v>
      </c>
      <c r="AT24" s="159">
        <f>WORKDAY(AR24, AS24, IndHolidays)</f>
        <v>46181</v>
      </c>
      <c r="AU24" s="157">
        <v>0</v>
      </c>
      <c r="AV24" s="159">
        <f>WORKDAY(AT24, AU24, IndHolidays)</f>
        <v>46181</v>
      </c>
      <c r="AW24" s="159">
        <f>_xlfn.MINIFS(ReleaseTimeline!$A$2:$A$27, ReleaseTimeline!$A$2:$A$27, "&gt;="&amp;(MAX(AV24,AM24)))</f>
        <v>46191</v>
      </c>
      <c r="AX24" s="159" t="str">
        <f>VLOOKUP(AW24,ReleaseTimeline!$A$1:$E$27,2,FALSE)</f>
        <v>Release 13</v>
      </c>
      <c r="AY24" s="163" t="e">
        <f>VLOOKUP(AW24,ReleaseTimeline!$B$2:$C$27,2,FALSE)</f>
        <v>#N/A</v>
      </c>
      <c r="AZ24"/>
      <c r="BA24"/>
    </row>
    <row r="25" spans="1:61" ht="16" x14ac:dyDescent="0.2">
      <c r="A25" s="3">
        <v>20</v>
      </c>
      <c r="B25" s="5" t="s">
        <v>101</v>
      </c>
      <c r="C25" s="5" t="str">
        <f>VLOOKUP(B25,'Target Tech'!$C$7:$J$33,8,FALSE)</f>
        <v>Complete ASP</v>
      </c>
      <c r="D25" s="5" t="s">
        <v>87</v>
      </c>
      <c r="E25" s="5">
        <v>2</v>
      </c>
      <c r="F25" s="80">
        <v>46147</v>
      </c>
      <c r="G25" s="80">
        <v>46147</v>
      </c>
      <c r="H25" s="181" t="s">
        <v>55</v>
      </c>
      <c r="I25" s="80" t="s">
        <v>67</v>
      </c>
      <c r="J25" s="80" t="s">
        <v>102</v>
      </c>
      <c r="K25" s="80">
        <f t="shared" ref="K25:K45" si="27">WORKDAY(F25,E25)</f>
        <v>46149</v>
      </c>
      <c r="L25" s="5">
        <v>3</v>
      </c>
      <c r="M25" s="5">
        <v>0</v>
      </c>
      <c r="N25" s="5">
        <v>1</v>
      </c>
      <c r="O25" s="4">
        <f t="shared" si="1"/>
        <v>46153</v>
      </c>
      <c r="P25" s="4">
        <f t="shared" si="2"/>
        <v>46153</v>
      </c>
      <c r="Q25" s="4">
        <f t="shared" si="3"/>
        <v>46153</v>
      </c>
      <c r="R25" s="4"/>
      <c r="S25" s="187"/>
      <c r="T25" s="5">
        <v>3</v>
      </c>
      <c r="U25" s="4">
        <f t="shared" si="4"/>
        <v>46156</v>
      </c>
      <c r="V25" s="5">
        <v>1.5</v>
      </c>
      <c r="W25" s="4">
        <f t="shared" si="5"/>
        <v>46157</v>
      </c>
      <c r="X25" s="4">
        <f t="shared" si="6"/>
        <v>46157</v>
      </c>
      <c r="Y25" s="5">
        <v>3</v>
      </c>
      <c r="Z25" s="4">
        <f t="shared" si="7"/>
        <v>46162</v>
      </c>
      <c r="AA25" s="4">
        <f t="shared" si="8"/>
        <v>46162</v>
      </c>
      <c r="AB25" s="4">
        <f t="shared" si="8"/>
        <v>46162</v>
      </c>
      <c r="AC25" s="4">
        <f t="shared" si="9"/>
        <v>46163</v>
      </c>
      <c r="AD25" s="4">
        <f t="shared" si="10"/>
        <v>46163</v>
      </c>
      <c r="AE25" s="5"/>
      <c r="AF25" s="4">
        <f t="shared" si="24"/>
        <v>46163</v>
      </c>
      <c r="AG25" s="5">
        <v>2</v>
      </c>
      <c r="AH25" s="4">
        <f t="shared" si="11"/>
        <v>46167</v>
      </c>
      <c r="AI25" s="5">
        <v>3</v>
      </c>
      <c r="AJ25" s="4">
        <f t="shared" si="12"/>
        <v>46171</v>
      </c>
      <c r="AK25" s="4">
        <f t="shared" si="13"/>
        <v>46171</v>
      </c>
      <c r="AL25" s="4">
        <f t="shared" si="14"/>
        <v>46174</v>
      </c>
      <c r="AM25" s="4">
        <f t="shared" si="15"/>
        <v>46174</v>
      </c>
      <c r="AN25" s="5"/>
      <c r="AO25" s="4">
        <f t="shared" si="16"/>
        <v>46174</v>
      </c>
      <c r="AP25" s="4">
        <f t="shared" si="17"/>
        <v>46174</v>
      </c>
      <c r="AQ25" s="4">
        <f t="shared" si="17"/>
        <v>46174</v>
      </c>
      <c r="AR25" s="4">
        <f t="shared" si="18"/>
        <v>46176</v>
      </c>
      <c r="AS25" s="5"/>
      <c r="AT25" s="4">
        <f t="shared" si="19"/>
        <v>46176</v>
      </c>
      <c r="AU25" s="5">
        <v>0</v>
      </c>
      <c r="AV25" s="4">
        <f t="shared" si="20"/>
        <v>46176</v>
      </c>
      <c r="AW25" s="5">
        <v>0</v>
      </c>
      <c r="AX25" s="4">
        <f t="shared" si="21"/>
        <v>46176</v>
      </c>
      <c r="AY25" s="4">
        <f>_xlfn.MINIFS(ReleaseTimeline!$A$2:$A$27, ReleaseTimeline!$A$2:$A$27, "&gt;="&amp;(MAX(AX25,AO25)))</f>
        <v>46177</v>
      </c>
      <c r="AZ25" s="4" t="str">
        <f>VLOOKUP(AY25,ReleaseTimeline!$A$1:$E$27,2,FALSE)</f>
        <v>Release 12</v>
      </c>
      <c r="BA25" s="4" t="e">
        <f t="shared" si="26"/>
        <v>#VALUE!</v>
      </c>
      <c r="BB25" s="4">
        <f>VLOOKUP(AZ25,ReleaseTimeline!$B$2:$C$27,2,FALSE)</f>
        <v>46184</v>
      </c>
      <c r="BC25" s="4">
        <f t="shared" si="25"/>
        <v>46177</v>
      </c>
      <c r="BD25">
        <f t="shared" si="22"/>
        <v>31</v>
      </c>
      <c r="BF25">
        <f t="shared" si="23"/>
        <v>9</v>
      </c>
    </row>
    <row r="26" spans="1:61" ht="16" x14ac:dyDescent="0.2">
      <c r="A26" s="3">
        <v>21</v>
      </c>
      <c r="B26" s="5" t="s">
        <v>101</v>
      </c>
      <c r="C26" s="5" t="str">
        <f>VLOOKUP(B26,'Target Tech'!$C$7:$J$33,8,FALSE)</f>
        <v>Complete ASP</v>
      </c>
      <c r="D26" s="5" t="s">
        <v>87</v>
      </c>
      <c r="E26" s="5">
        <v>2</v>
      </c>
      <c r="F26" s="80">
        <v>46141</v>
      </c>
      <c r="G26" s="80">
        <v>46141</v>
      </c>
      <c r="H26" s="172" t="s">
        <v>59</v>
      </c>
      <c r="I26" s="80" t="s">
        <v>67</v>
      </c>
      <c r="J26" s="80" t="s">
        <v>103</v>
      </c>
      <c r="K26" s="80">
        <f t="shared" si="27"/>
        <v>46143</v>
      </c>
      <c r="L26" s="5">
        <v>3</v>
      </c>
      <c r="M26" s="5">
        <v>0</v>
      </c>
      <c r="N26" s="5">
        <v>2</v>
      </c>
      <c r="O26" s="4">
        <f t="shared" si="1"/>
        <v>46148</v>
      </c>
      <c r="P26" s="4">
        <f t="shared" si="2"/>
        <v>46148</v>
      </c>
      <c r="Q26" s="4">
        <f t="shared" si="3"/>
        <v>46148</v>
      </c>
      <c r="R26" s="4"/>
      <c r="S26" s="187"/>
      <c r="T26" s="5">
        <v>3</v>
      </c>
      <c r="U26" s="4">
        <f t="shared" si="4"/>
        <v>46153</v>
      </c>
      <c r="V26" s="5">
        <v>1.5</v>
      </c>
      <c r="W26" s="4">
        <f t="shared" si="5"/>
        <v>46154</v>
      </c>
      <c r="X26" s="4">
        <f t="shared" si="6"/>
        <v>46154</v>
      </c>
      <c r="Y26" s="5">
        <v>3</v>
      </c>
      <c r="Z26" s="4">
        <f t="shared" si="7"/>
        <v>46157</v>
      </c>
      <c r="AA26" s="4">
        <f t="shared" ref="AA26:AB50" si="28">WORKDAY(Z26, 0, IndHolidays)</f>
        <v>46157</v>
      </c>
      <c r="AB26" s="4">
        <f t="shared" si="28"/>
        <v>46157</v>
      </c>
      <c r="AC26" s="4">
        <f t="shared" si="9"/>
        <v>46160</v>
      </c>
      <c r="AD26" s="4">
        <f t="shared" si="10"/>
        <v>46160</v>
      </c>
      <c r="AE26" s="5"/>
      <c r="AF26" s="4">
        <f t="shared" si="24"/>
        <v>46160</v>
      </c>
      <c r="AG26" s="5">
        <v>2</v>
      </c>
      <c r="AH26" s="4">
        <f t="shared" si="11"/>
        <v>46162</v>
      </c>
      <c r="AI26" s="5">
        <v>3</v>
      </c>
      <c r="AJ26" s="4">
        <f t="shared" si="12"/>
        <v>46167</v>
      </c>
      <c r="AK26" s="4">
        <f t="shared" si="13"/>
        <v>46167</v>
      </c>
      <c r="AL26" s="4">
        <f t="shared" si="14"/>
        <v>46168</v>
      </c>
      <c r="AM26" s="4">
        <f t="shared" si="15"/>
        <v>46168</v>
      </c>
      <c r="AN26" s="5"/>
      <c r="AO26" s="4">
        <f t="shared" si="16"/>
        <v>46168</v>
      </c>
      <c r="AP26" s="4">
        <f t="shared" si="17"/>
        <v>46168</v>
      </c>
      <c r="AQ26" s="4">
        <f t="shared" si="17"/>
        <v>46168</v>
      </c>
      <c r="AR26" s="4">
        <f t="shared" si="18"/>
        <v>46169</v>
      </c>
      <c r="AS26" s="5"/>
      <c r="AT26" s="4">
        <f t="shared" si="19"/>
        <v>46169</v>
      </c>
      <c r="AU26" s="5">
        <v>0</v>
      </c>
      <c r="AV26" s="4">
        <f t="shared" si="20"/>
        <v>46169</v>
      </c>
      <c r="AW26" s="5">
        <v>0</v>
      </c>
      <c r="AX26" s="4">
        <f t="shared" si="21"/>
        <v>46169</v>
      </c>
      <c r="AY26" s="4">
        <f>_xlfn.MINIFS(ReleaseTimeline!$A$2:$A$27, ReleaseTimeline!$A$2:$A$27, "&gt;="&amp;(MAX(AX26,AO26)))</f>
        <v>46177</v>
      </c>
      <c r="AZ26" s="4" t="str">
        <f>VLOOKUP(AY26,ReleaseTimeline!$A$1:$E$27,2,FALSE)</f>
        <v>Release 12</v>
      </c>
      <c r="BA26" s="4" t="e">
        <f t="shared" si="26"/>
        <v>#VALUE!</v>
      </c>
      <c r="BB26" s="4">
        <f>VLOOKUP(AZ26,ReleaseTimeline!$B$2:$C$27,2,FALSE)</f>
        <v>46184</v>
      </c>
      <c r="BC26" s="4">
        <f t="shared" si="25"/>
        <v>46177</v>
      </c>
      <c r="BD26">
        <f t="shared" si="22"/>
        <v>36</v>
      </c>
      <c r="BF26">
        <f t="shared" si="23"/>
        <v>9</v>
      </c>
    </row>
    <row r="27" spans="1:61" ht="16" x14ac:dyDescent="0.2">
      <c r="A27" s="3">
        <v>22</v>
      </c>
      <c r="B27" s="5" t="s">
        <v>101</v>
      </c>
      <c r="C27" s="5" t="str">
        <f>VLOOKUP(B27,'Target Tech'!$C$7:$J$33,8,FALSE)</f>
        <v>Complete ASP</v>
      </c>
      <c r="D27" s="5" t="s">
        <v>87</v>
      </c>
      <c r="E27" s="5">
        <v>2</v>
      </c>
      <c r="F27" s="80">
        <v>46141</v>
      </c>
      <c r="G27" s="80">
        <v>46141</v>
      </c>
      <c r="H27" s="172" t="s">
        <v>61</v>
      </c>
      <c r="I27" s="80" t="s">
        <v>67</v>
      </c>
      <c r="J27" s="80" t="s">
        <v>104</v>
      </c>
      <c r="K27" s="80">
        <f t="shared" si="27"/>
        <v>46143</v>
      </c>
      <c r="L27" s="5">
        <v>3</v>
      </c>
      <c r="M27" s="5">
        <v>0</v>
      </c>
      <c r="N27" s="5">
        <v>3</v>
      </c>
      <c r="O27" s="4">
        <f t="shared" si="1"/>
        <v>46148</v>
      </c>
      <c r="P27" s="4">
        <f t="shared" si="2"/>
        <v>46148</v>
      </c>
      <c r="Q27" s="4">
        <f t="shared" si="3"/>
        <v>46148</v>
      </c>
      <c r="R27" s="4"/>
      <c r="S27" s="187"/>
      <c r="T27" s="5">
        <v>3</v>
      </c>
      <c r="U27" s="4">
        <f t="shared" si="4"/>
        <v>46153</v>
      </c>
      <c r="V27" s="5">
        <v>1.5</v>
      </c>
      <c r="W27" s="4">
        <f t="shared" si="5"/>
        <v>46154</v>
      </c>
      <c r="X27" s="4">
        <f t="shared" si="6"/>
        <v>46154</v>
      </c>
      <c r="Y27" s="5">
        <v>3</v>
      </c>
      <c r="Z27" s="4">
        <f t="shared" si="7"/>
        <v>46157</v>
      </c>
      <c r="AA27" s="4">
        <f t="shared" si="28"/>
        <v>46157</v>
      </c>
      <c r="AB27" s="4">
        <f t="shared" si="28"/>
        <v>46157</v>
      </c>
      <c r="AC27" s="4">
        <f t="shared" si="9"/>
        <v>46160</v>
      </c>
      <c r="AD27" s="4">
        <f t="shared" si="10"/>
        <v>46160</v>
      </c>
      <c r="AE27" s="5"/>
      <c r="AF27" s="4">
        <f t="shared" si="24"/>
        <v>46160</v>
      </c>
      <c r="AG27" s="5">
        <v>2</v>
      </c>
      <c r="AH27" s="4">
        <f t="shared" si="11"/>
        <v>46162</v>
      </c>
      <c r="AI27" s="5">
        <v>3</v>
      </c>
      <c r="AJ27" s="4">
        <f t="shared" si="12"/>
        <v>46167</v>
      </c>
      <c r="AK27" s="4">
        <f t="shared" si="13"/>
        <v>46167</v>
      </c>
      <c r="AL27" s="4">
        <f t="shared" si="14"/>
        <v>46168</v>
      </c>
      <c r="AM27" s="4">
        <f t="shared" si="15"/>
        <v>46168</v>
      </c>
      <c r="AN27" s="5"/>
      <c r="AO27" s="4">
        <f t="shared" si="16"/>
        <v>46168</v>
      </c>
      <c r="AP27" s="4">
        <f t="shared" si="17"/>
        <v>46168</v>
      </c>
      <c r="AQ27" s="4">
        <f t="shared" si="17"/>
        <v>46168</v>
      </c>
      <c r="AR27" s="4">
        <f t="shared" si="18"/>
        <v>46169</v>
      </c>
      <c r="AS27" s="5"/>
      <c r="AT27" s="4">
        <f t="shared" si="19"/>
        <v>46169</v>
      </c>
      <c r="AU27" s="5">
        <v>0</v>
      </c>
      <c r="AV27" s="4">
        <f t="shared" si="20"/>
        <v>46169</v>
      </c>
      <c r="AW27" s="5">
        <v>0</v>
      </c>
      <c r="AX27" s="4">
        <f t="shared" si="21"/>
        <v>46169</v>
      </c>
      <c r="AY27" s="4">
        <f>_xlfn.MINIFS(ReleaseTimeline!$A$2:$A$27, ReleaseTimeline!$A$2:$A$27, "&gt;="&amp;(MAX(AX27,AO27)))</f>
        <v>46177</v>
      </c>
      <c r="AZ27" s="4" t="str">
        <f>VLOOKUP(AY27,ReleaseTimeline!$A$1:$E$27,2,FALSE)</f>
        <v>Release 12</v>
      </c>
      <c r="BA27" s="4" t="e">
        <f t="shared" si="26"/>
        <v>#VALUE!</v>
      </c>
      <c r="BB27" s="4">
        <f>VLOOKUP(AZ27,ReleaseTimeline!$B$2:$C$27,2,FALSE)</f>
        <v>46184</v>
      </c>
      <c r="BC27" s="4">
        <f t="shared" si="25"/>
        <v>46177</v>
      </c>
      <c r="BD27">
        <f t="shared" si="22"/>
        <v>36</v>
      </c>
      <c r="BF27">
        <f t="shared" si="23"/>
        <v>9</v>
      </c>
    </row>
    <row r="28" spans="1:61" ht="16" x14ac:dyDescent="0.2">
      <c r="A28" s="3">
        <v>23</v>
      </c>
      <c r="B28" s="5" t="s">
        <v>101</v>
      </c>
      <c r="C28" s="5" t="str">
        <f>VLOOKUP(B28,'Target Tech'!$C$7:$J$33,8,FALSE)</f>
        <v>Complete ASP</v>
      </c>
      <c r="D28" s="5" t="s">
        <v>87</v>
      </c>
      <c r="E28" s="5">
        <v>2</v>
      </c>
      <c r="F28" s="80">
        <f>WORKDAY(Q25,1)</f>
        <v>46154</v>
      </c>
      <c r="G28" s="80">
        <f>WORKDAY(R25,1)</f>
        <v>2</v>
      </c>
      <c r="H28" s="182" t="s">
        <v>63</v>
      </c>
      <c r="I28" s="80" t="s">
        <v>67</v>
      </c>
      <c r="J28" s="80" t="s">
        <v>102</v>
      </c>
      <c r="K28" s="80">
        <f t="shared" si="27"/>
        <v>46156</v>
      </c>
      <c r="L28" s="5">
        <v>3</v>
      </c>
      <c r="M28" s="5">
        <v>0</v>
      </c>
      <c r="N28" s="5">
        <v>4</v>
      </c>
      <c r="O28" s="4">
        <f t="shared" si="1"/>
        <v>46160</v>
      </c>
      <c r="P28" s="4">
        <f t="shared" si="2"/>
        <v>46160</v>
      </c>
      <c r="Q28" s="4">
        <f t="shared" si="3"/>
        <v>46160</v>
      </c>
      <c r="R28" s="4"/>
      <c r="S28" s="187"/>
      <c r="T28" s="5">
        <v>3</v>
      </c>
      <c r="U28" s="4">
        <f t="shared" si="4"/>
        <v>46163</v>
      </c>
      <c r="V28" s="5">
        <v>1.5</v>
      </c>
      <c r="W28" s="4">
        <f t="shared" si="5"/>
        <v>46164</v>
      </c>
      <c r="X28" s="4">
        <f t="shared" si="6"/>
        <v>46164</v>
      </c>
      <c r="Y28" s="5">
        <v>3</v>
      </c>
      <c r="Z28" s="4">
        <f t="shared" si="7"/>
        <v>46169</v>
      </c>
      <c r="AA28" s="4">
        <f t="shared" si="28"/>
        <v>46169</v>
      </c>
      <c r="AB28" s="4">
        <f t="shared" si="28"/>
        <v>46169</v>
      </c>
      <c r="AC28" s="4">
        <f t="shared" si="9"/>
        <v>46171</v>
      </c>
      <c r="AD28" s="4">
        <f t="shared" si="10"/>
        <v>46171</v>
      </c>
      <c r="AE28" s="5">
        <v>3</v>
      </c>
      <c r="AF28" s="4">
        <f t="shared" si="24"/>
        <v>46177</v>
      </c>
      <c r="AG28" s="5">
        <v>2</v>
      </c>
      <c r="AH28" s="4">
        <f t="shared" si="11"/>
        <v>46181</v>
      </c>
      <c r="AI28" s="5">
        <v>3</v>
      </c>
      <c r="AJ28" s="4">
        <f t="shared" si="12"/>
        <v>46184</v>
      </c>
      <c r="AK28" s="4">
        <f t="shared" si="13"/>
        <v>46184</v>
      </c>
      <c r="AL28" s="4">
        <f t="shared" si="14"/>
        <v>46185</v>
      </c>
      <c r="AM28" s="4">
        <f t="shared" si="15"/>
        <v>46185</v>
      </c>
      <c r="AN28" s="5">
        <v>1</v>
      </c>
      <c r="AO28" s="4">
        <f t="shared" si="16"/>
        <v>46188</v>
      </c>
      <c r="AP28" s="4">
        <f t="shared" si="17"/>
        <v>46188</v>
      </c>
      <c r="AQ28" s="4">
        <f t="shared" si="17"/>
        <v>46188</v>
      </c>
      <c r="AR28" s="4">
        <f t="shared" si="18"/>
        <v>46189</v>
      </c>
      <c r="AS28" s="5">
        <v>3</v>
      </c>
      <c r="AT28" s="4">
        <f t="shared" si="19"/>
        <v>46192</v>
      </c>
      <c r="AU28" s="5">
        <v>0</v>
      </c>
      <c r="AV28" s="4">
        <f t="shared" si="20"/>
        <v>46192</v>
      </c>
      <c r="AW28" s="5">
        <v>0</v>
      </c>
      <c r="AX28" s="4">
        <f t="shared" si="21"/>
        <v>46192</v>
      </c>
      <c r="AY28" s="4">
        <f>_xlfn.MINIFS(ReleaseTimeline!$A$2:$A$27, ReleaseTimeline!$A$2:$A$27, "&gt;="&amp;(MAX(AX28,AO28)))</f>
        <v>46205</v>
      </c>
      <c r="AZ28" s="4" t="str">
        <f>VLOOKUP(AY28,ReleaseTimeline!$A$1:$E$27,2,FALSE)</f>
        <v>Release 14</v>
      </c>
      <c r="BA28" s="4" t="e">
        <f t="shared" si="26"/>
        <v>#VALUE!</v>
      </c>
      <c r="BB28" s="74">
        <f>VLOOKUP(AZ28,ReleaseTimeline!$B$2:$C$27,2,FALSE)</f>
        <v>46212</v>
      </c>
      <c r="BC28" s="4">
        <f t="shared" si="25"/>
        <v>46205</v>
      </c>
      <c r="BD28">
        <f t="shared" si="22"/>
        <v>52</v>
      </c>
      <c r="BE28" t="e">
        <f>(BB28-AZ28)</f>
        <v>#VALUE!</v>
      </c>
      <c r="BF28">
        <f t="shared" si="23"/>
        <v>9</v>
      </c>
      <c r="BI28" t="e">
        <f>(BE28+BF28)</f>
        <v>#VALUE!</v>
      </c>
    </row>
    <row r="29" spans="1:61" ht="16" x14ac:dyDescent="0.2">
      <c r="A29" s="157">
        <v>24</v>
      </c>
      <c r="B29" s="149" t="s">
        <v>105</v>
      </c>
      <c r="C29" s="157"/>
      <c r="D29" s="157"/>
      <c r="E29" s="157"/>
      <c r="F29" s="158">
        <v>46127</v>
      </c>
      <c r="G29" s="158">
        <v>46146</v>
      </c>
      <c r="H29" s="235" t="s">
        <v>106</v>
      </c>
      <c r="I29" s="158" t="s">
        <v>81</v>
      </c>
      <c r="J29" s="158" t="s">
        <v>107</v>
      </c>
      <c r="K29" s="158">
        <v>46146</v>
      </c>
      <c r="L29" s="157">
        <v>3</v>
      </c>
      <c r="M29" s="5">
        <v>0</v>
      </c>
      <c r="N29" s="157">
        <v>8802</v>
      </c>
      <c r="O29" s="159">
        <f t="shared" si="1"/>
        <v>46148</v>
      </c>
      <c r="P29" s="159">
        <f t="shared" si="2"/>
        <v>46148</v>
      </c>
      <c r="Q29" s="159">
        <f t="shared" si="3"/>
        <v>46148</v>
      </c>
      <c r="R29" s="159"/>
      <c r="S29" s="236"/>
      <c r="T29" s="157">
        <v>3</v>
      </c>
      <c r="U29" s="159">
        <f t="shared" si="4"/>
        <v>46153</v>
      </c>
      <c r="V29" s="157">
        <v>1.5</v>
      </c>
      <c r="W29" s="159">
        <f t="shared" si="5"/>
        <v>46154</v>
      </c>
      <c r="X29" s="159">
        <f t="shared" si="6"/>
        <v>46154</v>
      </c>
      <c r="Y29" s="157">
        <v>3</v>
      </c>
      <c r="Z29" s="159">
        <f t="shared" si="7"/>
        <v>46157</v>
      </c>
      <c r="AA29" s="159">
        <f t="shared" si="28"/>
        <v>46157</v>
      </c>
      <c r="AB29" s="159">
        <f t="shared" si="28"/>
        <v>46157</v>
      </c>
      <c r="AC29" s="159">
        <f t="shared" si="9"/>
        <v>46160</v>
      </c>
      <c r="AD29" s="159">
        <f t="shared" si="10"/>
        <v>46160</v>
      </c>
      <c r="AE29" s="157"/>
      <c r="AF29" s="159">
        <f t="shared" si="24"/>
        <v>46160</v>
      </c>
      <c r="AG29" s="157">
        <v>2</v>
      </c>
      <c r="AH29" s="159">
        <f t="shared" si="11"/>
        <v>46162</v>
      </c>
      <c r="AI29" s="157">
        <v>3</v>
      </c>
      <c r="AJ29" s="159">
        <f t="shared" si="12"/>
        <v>46167</v>
      </c>
      <c r="AK29" s="159">
        <f t="shared" si="13"/>
        <v>46167</v>
      </c>
      <c r="AL29" s="159">
        <f t="shared" si="14"/>
        <v>46168</v>
      </c>
      <c r="AM29" s="159">
        <f t="shared" si="15"/>
        <v>46168</v>
      </c>
      <c r="AN29" s="157"/>
      <c r="AO29" s="159">
        <f t="shared" si="16"/>
        <v>46168</v>
      </c>
      <c r="AP29" s="159">
        <f t="shared" si="17"/>
        <v>46168</v>
      </c>
      <c r="AQ29" s="159">
        <f t="shared" si="17"/>
        <v>46168</v>
      </c>
      <c r="AR29" s="159">
        <f t="shared" si="18"/>
        <v>46169</v>
      </c>
      <c r="AS29" s="157"/>
      <c r="AT29" s="159">
        <f t="shared" si="19"/>
        <v>46169</v>
      </c>
      <c r="AU29" s="157">
        <v>0</v>
      </c>
      <c r="AV29" s="159">
        <f t="shared" si="20"/>
        <v>46169</v>
      </c>
      <c r="AW29" s="157">
        <v>0</v>
      </c>
      <c r="AX29" s="159">
        <f t="shared" si="21"/>
        <v>46169</v>
      </c>
      <c r="AY29" s="159">
        <f>_xlfn.MINIFS(ReleaseTimeline!$A$2:$A$27, ReleaseTimeline!$A$2:$A$27, "&gt;="&amp;(MAX(AX29,AO29)))</f>
        <v>46177</v>
      </c>
      <c r="AZ29" s="159" t="str">
        <f>VLOOKUP(AY29,ReleaseTimeline!$A$1:$E$27,2,FALSE)</f>
        <v>Release 12</v>
      </c>
      <c r="BA29" s="4" t="e">
        <f t="shared" si="26"/>
        <v>#VALUE!</v>
      </c>
      <c r="BB29" s="159">
        <f>VLOOKUP(AZ29,ReleaseTimeline!$B$2:$C$27,2,FALSE)</f>
        <v>46184</v>
      </c>
      <c r="BC29" s="4">
        <f t="shared" si="25"/>
        <v>46177</v>
      </c>
      <c r="BD29">
        <f t="shared" si="22"/>
        <v>36</v>
      </c>
      <c r="BF29">
        <f t="shared" si="23"/>
        <v>9</v>
      </c>
    </row>
    <row r="30" spans="1:61" ht="16" x14ac:dyDescent="0.2">
      <c r="A30" s="157">
        <v>25</v>
      </c>
      <c r="B30" s="149" t="s">
        <v>105</v>
      </c>
      <c r="C30" s="157"/>
      <c r="D30" s="157"/>
      <c r="E30" s="157"/>
      <c r="F30" s="158">
        <v>46127</v>
      </c>
      <c r="G30" s="158">
        <v>46146</v>
      </c>
      <c r="H30" s="235" t="s">
        <v>108</v>
      </c>
      <c r="I30" s="158" t="s">
        <v>81</v>
      </c>
      <c r="J30" s="158" t="s">
        <v>109</v>
      </c>
      <c r="K30" s="158">
        <v>46146</v>
      </c>
      <c r="L30" s="157">
        <v>3</v>
      </c>
      <c r="M30" s="5">
        <v>0</v>
      </c>
      <c r="N30" s="157">
        <v>8801</v>
      </c>
      <c r="O30" s="159">
        <f t="shared" si="1"/>
        <v>46148</v>
      </c>
      <c r="P30" s="159">
        <f t="shared" si="2"/>
        <v>46148</v>
      </c>
      <c r="Q30" s="159">
        <f t="shared" si="3"/>
        <v>46148</v>
      </c>
      <c r="R30" s="159"/>
      <c r="S30" s="236"/>
      <c r="T30" s="157">
        <v>3</v>
      </c>
      <c r="U30" s="159">
        <f t="shared" si="4"/>
        <v>46153</v>
      </c>
      <c r="V30" s="157">
        <v>1.5</v>
      </c>
      <c r="W30" s="159">
        <f t="shared" si="5"/>
        <v>46154</v>
      </c>
      <c r="X30" s="159">
        <f t="shared" si="6"/>
        <v>46154</v>
      </c>
      <c r="Y30" s="157">
        <v>3</v>
      </c>
      <c r="Z30" s="159">
        <f t="shared" si="7"/>
        <v>46157</v>
      </c>
      <c r="AA30" s="159">
        <f t="shared" si="28"/>
        <v>46157</v>
      </c>
      <c r="AB30" s="159">
        <f t="shared" si="28"/>
        <v>46157</v>
      </c>
      <c r="AC30" s="159">
        <f t="shared" si="9"/>
        <v>46160</v>
      </c>
      <c r="AD30" s="159">
        <f t="shared" si="10"/>
        <v>46160</v>
      </c>
      <c r="AE30" s="157"/>
      <c r="AF30" s="159">
        <f t="shared" si="24"/>
        <v>46160</v>
      </c>
      <c r="AG30" s="157">
        <v>2</v>
      </c>
      <c r="AH30" s="159">
        <f t="shared" si="11"/>
        <v>46162</v>
      </c>
      <c r="AI30" s="157">
        <v>3</v>
      </c>
      <c r="AJ30" s="159">
        <f t="shared" si="12"/>
        <v>46167</v>
      </c>
      <c r="AK30" s="159">
        <f t="shared" si="13"/>
        <v>46167</v>
      </c>
      <c r="AL30" s="159">
        <f t="shared" si="14"/>
        <v>46168</v>
      </c>
      <c r="AM30" s="159">
        <f t="shared" si="15"/>
        <v>46168</v>
      </c>
      <c r="AN30" s="157"/>
      <c r="AO30" s="159">
        <f t="shared" si="16"/>
        <v>46168</v>
      </c>
      <c r="AP30" s="159">
        <f t="shared" si="17"/>
        <v>46168</v>
      </c>
      <c r="AQ30" s="159">
        <f t="shared" si="17"/>
        <v>46168</v>
      </c>
      <c r="AR30" s="159">
        <f t="shared" si="18"/>
        <v>46169</v>
      </c>
      <c r="AS30" s="157"/>
      <c r="AT30" s="159">
        <f t="shared" si="19"/>
        <v>46169</v>
      </c>
      <c r="AU30" s="157">
        <v>0</v>
      </c>
      <c r="AV30" s="159">
        <f t="shared" si="20"/>
        <v>46169</v>
      </c>
      <c r="AW30" s="157">
        <v>0</v>
      </c>
      <c r="AX30" s="159">
        <f t="shared" si="21"/>
        <v>46169</v>
      </c>
      <c r="AY30" s="159">
        <f>_xlfn.MINIFS(ReleaseTimeline!$A$2:$A$27, ReleaseTimeline!$A$2:$A$27, "&gt;="&amp;(MAX(AX30,AO30)))</f>
        <v>46177</v>
      </c>
      <c r="AZ30" s="159" t="str">
        <f>VLOOKUP(AY30,ReleaseTimeline!$A$1:$E$27,2,FALSE)</f>
        <v>Release 12</v>
      </c>
      <c r="BA30" s="4" t="e">
        <f t="shared" si="26"/>
        <v>#VALUE!</v>
      </c>
      <c r="BB30" s="159">
        <f>VLOOKUP(AZ30,ReleaseTimeline!$B$2:$C$27,2,FALSE)</f>
        <v>46184</v>
      </c>
      <c r="BC30" s="4">
        <f t="shared" si="25"/>
        <v>46177</v>
      </c>
      <c r="BD30">
        <f t="shared" si="22"/>
        <v>36</v>
      </c>
      <c r="BF30">
        <f t="shared" si="23"/>
        <v>9</v>
      </c>
    </row>
    <row r="31" spans="1:61" ht="16" x14ac:dyDescent="0.2">
      <c r="A31" s="157">
        <v>26</v>
      </c>
      <c r="B31" s="149" t="s">
        <v>105</v>
      </c>
      <c r="C31" s="157"/>
      <c r="D31" s="157"/>
      <c r="E31" s="157"/>
      <c r="F31" s="158">
        <v>46127</v>
      </c>
      <c r="G31" s="158"/>
      <c r="H31" s="237" t="s">
        <v>110</v>
      </c>
      <c r="I31" s="158" t="s">
        <v>81</v>
      </c>
      <c r="J31" s="158" t="s">
        <v>111</v>
      </c>
      <c r="K31" s="158">
        <f t="shared" si="27"/>
        <v>46127</v>
      </c>
      <c r="L31" s="157">
        <v>3</v>
      </c>
      <c r="M31" s="149">
        <v>0</v>
      </c>
      <c r="N31" s="157">
        <v>8817</v>
      </c>
      <c r="O31" s="159">
        <f t="shared" si="1"/>
        <v>46129</v>
      </c>
      <c r="P31" s="159">
        <f t="shared" si="2"/>
        <v>46129</v>
      </c>
      <c r="Q31" s="159">
        <f t="shared" si="3"/>
        <v>46129</v>
      </c>
      <c r="R31" s="159"/>
      <c r="S31" s="236" t="s">
        <v>112</v>
      </c>
      <c r="T31" s="157">
        <v>3</v>
      </c>
      <c r="U31" s="159">
        <f t="shared" si="4"/>
        <v>46134</v>
      </c>
      <c r="V31" s="157">
        <v>1.5</v>
      </c>
      <c r="W31" s="159">
        <f t="shared" si="5"/>
        <v>46135</v>
      </c>
      <c r="X31" s="159">
        <f t="shared" si="6"/>
        <v>46135</v>
      </c>
      <c r="Y31" s="157">
        <v>3</v>
      </c>
      <c r="Z31" s="159">
        <f t="shared" si="7"/>
        <v>46140</v>
      </c>
      <c r="AA31" s="159">
        <f t="shared" si="28"/>
        <v>46140</v>
      </c>
      <c r="AB31" s="159">
        <f t="shared" si="28"/>
        <v>46140</v>
      </c>
      <c r="AC31" s="159">
        <f t="shared" si="9"/>
        <v>46141</v>
      </c>
      <c r="AD31" s="159">
        <f t="shared" si="10"/>
        <v>46141</v>
      </c>
      <c r="AE31" s="157"/>
      <c r="AF31" s="159">
        <f t="shared" si="24"/>
        <v>46141</v>
      </c>
      <c r="AG31" s="157">
        <v>2</v>
      </c>
      <c r="AH31" s="159">
        <f t="shared" si="11"/>
        <v>46146</v>
      </c>
      <c r="AI31" s="157">
        <v>3</v>
      </c>
      <c r="AJ31" s="159">
        <f t="shared" si="12"/>
        <v>46149</v>
      </c>
      <c r="AK31" s="159">
        <f t="shared" si="13"/>
        <v>46149</v>
      </c>
      <c r="AL31" s="159">
        <f t="shared" si="14"/>
        <v>46150</v>
      </c>
      <c r="AM31" s="159">
        <f t="shared" si="15"/>
        <v>46150</v>
      </c>
      <c r="AN31" s="157"/>
      <c r="AO31" s="159">
        <f t="shared" si="16"/>
        <v>46150</v>
      </c>
      <c r="AP31" s="159">
        <f t="shared" si="17"/>
        <v>46150</v>
      </c>
      <c r="AQ31" s="159">
        <f t="shared" si="17"/>
        <v>46150</v>
      </c>
      <c r="AR31" s="159">
        <f t="shared" si="18"/>
        <v>46153</v>
      </c>
      <c r="AS31" s="157"/>
      <c r="AT31" s="159">
        <f t="shared" si="19"/>
        <v>46153</v>
      </c>
      <c r="AU31" s="157">
        <v>0</v>
      </c>
      <c r="AV31" s="159">
        <f t="shared" si="20"/>
        <v>46153</v>
      </c>
      <c r="AW31" s="157">
        <v>0</v>
      </c>
      <c r="AX31" s="159">
        <f t="shared" si="21"/>
        <v>46153</v>
      </c>
      <c r="AY31" s="159">
        <f>_xlfn.MINIFS(ReleaseTimeline!$A$2:$A$27, ReleaseTimeline!$A$2:$A$27, "&gt;="&amp;(MAX(AX31,AO31)))</f>
        <v>46163</v>
      </c>
      <c r="AZ31" s="159" t="str">
        <f>VLOOKUP(AY31,ReleaseTimeline!$A$1:$E$27,2,FALSE)</f>
        <v>Release 11</v>
      </c>
      <c r="BA31" s="4" t="e">
        <f t="shared" si="26"/>
        <v>#VALUE!</v>
      </c>
      <c r="BB31" s="159">
        <f>VLOOKUP(AZ31,ReleaseTimeline!$B$2:$C$27,2,FALSE)</f>
        <v>46170</v>
      </c>
      <c r="BC31" s="4">
        <f t="shared" si="25"/>
        <v>46163</v>
      </c>
      <c r="BD31">
        <f t="shared" si="22"/>
        <v>41</v>
      </c>
      <c r="BF31">
        <f t="shared" si="23"/>
        <v>9</v>
      </c>
    </row>
    <row r="32" spans="1:61" ht="16" x14ac:dyDescent="0.2">
      <c r="A32" s="157">
        <v>27</v>
      </c>
      <c r="B32" s="149" t="s">
        <v>105</v>
      </c>
      <c r="C32" s="157"/>
      <c r="D32" s="157"/>
      <c r="E32" s="157"/>
      <c r="F32" s="158">
        <f>WORKDAY(Q29,1)</f>
        <v>46149</v>
      </c>
      <c r="G32" s="158">
        <v>46146</v>
      </c>
      <c r="H32" s="235" t="s">
        <v>113</v>
      </c>
      <c r="I32" s="158" t="s">
        <v>81</v>
      </c>
      <c r="J32" s="158" t="s">
        <v>107</v>
      </c>
      <c r="K32" s="158">
        <v>46146</v>
      </c>
      <c r="L32" s="157">
        <v>3</v>
      </c>
      <c r="M32" s="5">
        <v>0</v>
      </c>
      <c r="N32" s="157">
        <v>8804</v>
      </c>
      <c r="O32" s="159">
        <f t="shared" si="1"/>
        <v>46148</v>
      </c>
      <c r="P32" s="159">
        <f t="shared" si="2"/>
        <v>46148</v>
      </c>
      <c r="Q32" s="159">
        <f t="shared" si="3"/>
        <v>46148</v>
      </c>
      <c r="R32" s="159"/>
      <c r="S32" s="236"/>
      <c r="T32" s="157">
        <v>3</v>
      </c>
      <c r="U32" s="159">
        <f t="shared" si="4"/>
        <v>46153</v>
      </c>
      <c r="V32" s="157">
        <v>1.5</v>
      </c>
      <c r="W32" s="159">
        <f t="shared" si="5"/>
        <v>46154</v>
      </c>
      <c r="X32" s="159">
        <f t="shared" si="6"/>
        <v>46154</v>
      </c>
      <c r="Y32" s="157">
        <v>3</v>
      </c>
      <c r="Z32" s="159">
        <f t="shared" si="7"/>
        <v>46157</v>
      </c>
      <c r="AA32" s="159">
        <f t="shared" si="28"/>
        <v>46157</v>
      </c>
      <c r="AB32" s="159">
        <f t="shared" si="28"/>
        <v>46157</v>
      </c>
      <c r="AC32" s="159">
        <f t="shared" si="9"/>
        <v>46160</v>
      </c>
      <c r="AD32" s="159">
        <f t="shared" si="10"/>
        <v>46160</v>
      </c>
      <c r="AE32" s="157">
        <v>3</v>
      </c>
      <c r="AF32" s="159">
        <f t="shared" si="24"/>
        <v>46163</v>
      </c>
      <c r="AG32" s="157">
        <v>2</v>
      </c>
      <c r="AH32" s="159">
        <f t="shared" si="11"/>
        <v>46167</v>
      </c>
      <c r="AI32" s="157">
        <v>3</v>
      </c>
      <c r="AJ32" s="159">
        <f t="shared" si="12"/>
        <v>46171</v>
      </c>
      <c r="AK32" s="159">
        <f t="shared" si="13"/>
        <v>46171</v>
      </c>
      <c r="AL32" s="159">
        <f t="shared" si="14"/>
        <v>46174</v>
      </c>
      <c r="AM32" s="159">
        <f t="shared" si="15"/>
        <v>46174</v>
      </c>
      <c r="AN32" s="157">
        <v>1</v>
      </c>
      <c r="AO32" s="159">
        <f t="shared" si="16"/>
        <v>46176</v>
      </c>
      <c r="AP32" s="159">
        <f t="shared" si="17"/>
        <v>46176</v>
      </c>
      <c r="AQ32" s="159">
        <f t="shared" si="17"/>
        <v>46176</v>
      </c>
      <c r="AR32" s="159">
        <f t="shared" si="18"/>
        <v>46177</v>
      </c>
      <c r="AS32" s="157">
        <v>3</v>
      </c>
      <c r="AT32" s="159">
        <f t="shared" si="19"/>
        <v>46182</v>
      </c>
      <c r="AU32" s="157">
        <v>0</v>
      </c>
      <c r="AV32" s="159">
        <f t="shared" si="20"/>
        <v>46182</v>
      </c>
      <c r="AW32" s="157">
        <v>0</v>
      </c>
      <c r="AX32" s="159">
        <f t="shared" si="21"/>
        <v>46182</v>
      </c>
      <c r="AY32" s="159">
        <f>_xlfn.MINIFS(ReleaseTimeline!$A$2:$A$27, ReleaseTimeline!$A$2:$A$27, "&gt;="&amp;(MAX(AX32,AO32)))</f>
        <v>46191</v>
      </c>
      <c r="AZ32" s="159" t="str">
        <f>VLOOKUP(AY32,ReleaseTimeline!$A$1:$E$27,2,FALSE)</f>
        <v>Release 13</v>
      </c>
      <c r="BA32" s="4" t="e">
        <f t="shared" si="26"/>
        <v>#VALUE!</v>
      </c>
      <c r="BB32" s="159">
        <f>VLOOKUP(AZ32,ReleaseTimeline!$B$2:$C$27,2,FALSE)</f>
        <v>46198</v>
      </c>
      <c r="BC32" s="4">
        <f t="shared" si="25"/>
        <v>46191</v>
      </c>
      <c r="BD32">
        <f t="shared" si="22"/>
        <v>50</v>
      </c>
      <c r="BF32">
        <f t="shared" si="23"/>
        <v>9</v>
      </c>
    </row>
    <row r="33" spans="1:58" s="59" customFormat="1" x14ac:dyDescent="0.2">
      <c r="A33" s="228"/>
      <c r="B33" s="149" t="s">
        <v>105</v>
      </c>
      <c r="C33" s="228"/>
      <c r="D33" s="228"/>
      <c r="E33" s="228"/>
      <c r="F33" s="229"/>
      <c r="G33" s="229"/>
      <c r="H33" s="218" t="s">
        <v>114</v>
      </c>
      <c r="I33" s="162" t="s">
        <v>81</v>
      </c>
      <c r="J33" s="158" t="s">
        <v>109</v>
      </c>
      <c r="K33" s="158">
        <v>46146</v>
      </c>
      <c r="L33" s="157">
        <v>3</v>
      </c>
      <c r="M33" s="157">
        <v>8804</v>
      </c>
      <c r="N33" s="159"/>
      <c r="O33" s="159">
        <v>46148</v>
      </c>
      <c r="P33" s="159">
        <v>46148</v>
      </c>
      <c r="Q33" s="159">
        <v>46148</v>
      </c>
      <c r="R33" s="159"/>
      <c r="S33" s="236"/>
      <c r="T33" s="157">
        <v>3</v>
      </c>
      <c r="U33" s="159">
        <f>WORKDAY(Q33, T33, IndHolidays)</f>
        <v>46153</v>
      </c>
      <c r="V33" s="157">
        <v>1.5</v>
      </c>
      <c r="W33" s="159">
        <f>WORKDAY(U33, V33, IndHolidays)</f>
        <v>46154</v>
      </c>
      <c r="X33" s="159">
        <f>WORKDAY(W33,0, IndHolidays)</f>
        <v>46154</v>
      </c>
      <c r="Y33" s="157">
        <v>3</v>
      </c>
      <c r="Z33" s="159">
        <f>WORKDAY(X33, Y33, IndHolidays)</f>
        <v>46157</v>
      </c>
      <c r="AA33" s="159">
        <f t="shared" ref="AA33:AB37" si="29">WORKDAY(Z33, 0, IndHolidays)</f>
        <v>46157</v>
      </c>
      <c r="AB33" s="159">
        <f t="shared" si="29"/>
        <v>46157</v>
      </c>
      <c r="AC33" s="159">
        <f>WORKDAY(AB33, 1, IndHolidays)</f>
        <v>46160</v>
      </c>
      <c r="AD33" s="159">
        <f>WORKDAY(AC33, 0, IndHolidays)</f>
        <v>46160</v>
      </c>
      <c r="AE33" s="157">
        <v>3</v>
      </c>
      <c r="AF33" s="159">
        <f>WORKDAY(AD33, AE33, IndHolidays)</f>
        <v>46163</v>
      </c>
      <c r="AG33" s="157">
        <v>2</v>
      </c>
      <c r="AH33" s="159">
        <f>WORKDAY(AF33, AG33, IndHolidays)</f>
        <v>46167</v>
      </c>
      <c r="AI33" s="157">
        <v>3</v>
      </c>
      <c r="AJ33" s="159">
        <f>WORKDAY(AH33, AI33, IndHolidays)</f>
        <v>46171</v>
      </c>
      <c r="AK33" s="159">
        <f>WORKDAY(AJ33, 0, IndHolidays)</f>
        <v>46171</v>
      </c>
      <c r="AL33" s="159">
        <f>WORKDAY(AK33, 1, IndHolidays)</f>
        <v>46174</v>
      </c>
      <c r="AM33" s="159">
        <f>WORKDAY(AL33, 0, IndHolidays)</f>
        <v>46174</v>
      </c>
      <c r="AN33" s="157">
        <v>1</v>
      </c>
      <c r="AO33" s="159">
        <f>WORKDAY(AM33, AN33, IndHolidays)</f>
        <v>46176</v>
      </c>
      <c r="AP33" s="159">
        <f t="shared" ref="AP33:AQ37" si="30">AO33</f>
        <v>46176</v>
      </c>
      <c r="AQ33" s="159">
        <f t="shared" si="30"/>
        <v>46176</v>
      </c>
      <c r="AR33" s="159">
        <f>WORKDAY(AQ33, 1, IndHolidays)</f>
        <v>46177</v>
      </c>
      <c r="AS33" s="157">
        <v>3</v>
      </c>
      <c r="AT33" s="159">
        <f>WORKDAY(AR33, AS33, IndHolidays)</f>
        <v>46182</v>
      </c>
      <c r="AU33" s="157">
        <v>0</v>
      </c>
      <c r="AV33" s="159">
        <f>WORKDAY(AT33, AU33, IndHolidays)</f>
        <v>46182</v>
      </c>
      <c r="AW33" s="157">
        <v>0</v>
      </c>
      <c r="AX33" s="159">
        <f>WORKDAY(AV33, AW33, IndHolidays)</f>
        <v>46182</v>
      </c>
      <c r="AY33" s="159">
        <f>_xlfn.MINIFS(ReleaseTimeline!$A$2:$A$27, ReleaseTimeline!$A$2:$A$27, "&gt;="&amp;(MAX(AX33,AO33)))</f>
        <v>46191</v>
      </c>
      <c r="AZ33" s="159" t="str">
        <f>VLOOKUP(AY33,ReleaseTimeline!$A$1:$E$27,2,FALSE)</f>
        <v>Release 13</v>
      </c>
      <c r="BA33" s="159" t="e">
        <f>VLOOKUP(AY33,ReleaseTimeline!$B$2:$C$27,2,FALSE)</f>
        <v>#N/A</v>
      </c>
      <c r="BB33" s="163"/>
      <c r="BC33" s="4"/>
    </row>
    <row r="34" spans="1:58" s="59" customFormat="1" x14ac:dyDescent="0.2">
      <c r="A34" s="228"/>
      <c r="B34" s="149" t="s">
        <v>105</v>
      </c>
      <c r="C34" s="228"/>
      <c r="D34" s="228"/>
      <c r="E34" s="228"/>
      <c r="F34" s="229"/>
      <c r="G34" s="229"/>
      <c r="H34" s="218" t="s">
        <v>115</v>
      </c>
      <c r="I34" s="162" t="s">
        <v>81</v>
      </c>
      <c r="J34" s="158" t="s">
        <v>111</v>
      </c>
      <c r="K34" s="158">
        <v>46146</v>
      </c>
      <c r="L34" s="157">
        <v>3</v>
      </c>
      <c r="M34" s="157">
        <v>8804</v>
      </c>
      <c r="N34" s="159"/>
      <c r="O34" s="159">
        <f>WORKDAY(K34-1, L34+M34, IndHolidays)</f>
        <v>58490</v>
      </c>
      <c r="P34" s="159">
        <f>WORKDAY(K34-1, L34+M34, IndHolidays)</f>
        <v>58490</v>
      </c>
      <c r="Q34" s="159">
        <f>WORKDAY(K34-1, L34+M34, IndHolidays)</f>
        <v>58490</v>
      </c>
      <c r="R34" s="159"/>
      <c r="S34" s="236"/>
      <c r="T34" s="157">
        <v>3</v>
      </c>
      <c r="U34" s="159">
        <f>WORKDAY(Q34, T34, IndHolidays)</f>
        <v>58495</v>
      </c>
      <c r="V34" s="157">
        <v>1.5</v>
      </c>
      <c r="W34" s="159">
        <f>WORKDAY(U34, V34, IndHolidays)</f>
        <v>58496</v>
      </c>
      <c r="X34" s="159">
        <f>WORKDAY(W34,0, IndHolidays)</f>
        <v>58496</v>
      </c>
      <c r="Y34" s="157">
        <v>3</v>
      </c>
      <c r="Z34" s="159">
        <f>WORKDAY(X34, Y34, IndHolidays)</f>
        <v>58501</v>
      </c>
      <c r="AA34" s="159">
        <f t="shared" si="29"/>
        <v>58501</v>
      </c>
      <c r="AB34" s="159">
        <f t="shared" si="29"/>
        <v>58501</v>
      </c>
      <c r="AC34" s="159">
        <f>WORKDAY(AB34, 1, IndHolidays)</f>
        <v>58502</v>
      </c>
      <c r="AD34" s="159">
        <f>WORKDAY(AC34, 0, IndHolidays)</f>
        <v>58502</v>
      </c>
      <c r="AE34" s="157">
        <v>3</v>
      </c>
      <c r="AF34" s="159">
        <f>WORKDAY(AD34, AE34, IndHolidays)</f>
        <v>58505</v>
      </c>
      <c r="AG34" s="157">
        <v>2</v>
      </c>
      <c r="AH34" s="159">
        <f>WORKDAY(AF34, AG34, IndHolidays)</f>
        <v>58509</v>
      </c>
      <c r="AI34" s="157">
        <v>3</v>
      </c>
      <c r="AJ34" s="159">
        <f>WORKDAY(AH34, AI34, IndHolidays)</f>
        <v>58512</v>
      </c>
      <c r="AK34" s="159">
        <f>WORKDAY(AJ34, 0, IndHolidays)</f>
        <v>58512</v>
      </c>
      <c r="AL34" s="159">
        <f>WORKDAY(AK34, 1, IndHolidays)</f>
        <v>58515</v>
      </c>
      <c r="AM34" s="159">
        <f>WORKDAY(AL34, 0, IndHolidays)</f>
        <v>58515</v>
      </c>
      <c r="AN34" s="157">
        <v>1</v>
      </c>
      <c r="AO34" s="159">
        <f>WORKDAY(AM34, AN34, IndHolidays)</f>
        <v>58516</v>
      </c>
      <c r="AP34" s="159">
        <f t="shared" si="30"/>
        <v>58516</v>
      </c>
      <c r="AQ34" s="159">
        <f t="shared" si="30"/>
        <v>58516</v>
      </c>
      <c r="AR34" s="159">
        <f>WORKDAY(AQ34, 1, IndHolidays)</f>
        <v>58517</v>
      </c>
      <c r="AS34" s="157">
        <v>3</v>
      </c>
      <c r="AT34" s="159">
        <f>WORKDAY(AR34, AS34, IndHolidays)</f>
        <v>58522</v>
      </c>
      <c r="AU34" s="157">
        <v>0</v>
      </c>
      <c r="AV34" s="159">
        <f>WORKDAY(AT34, AU34, IndHolidays)</f>
        <v>58522</v>
      </c>
      <c r="AW34" s="157">
        <v>0</v>
      </c>
      <c r="AX34" s="159">
        <f>WORKDAY(AV34, AW34, IndHolidays)</f>
        <v>58522</v>
      </c>
      <c r="AY34" s="159">
        <f>_xlfn.MINIFS(ReleaseTimeline!$A$2:$A$27, ReleaseTimeline!$A$2:$A$27, "&gt;="&amp;(MAX(AX34,AO34)))</f>
        <v>0</v>
      </c>
      <c r="AZ34" s="159" t="e">
        <f>VLOOKUP(AY34,ReleaseTimeline!$A$1:$E$27,2,FALSE)</f>
        <v>#N/A</v>
      </c>
      <c r="BA34" s="159" t="e">
        <f>VLOOKUP(AY34,ReleaseTimeline!$B$2:$C$27,2,FALSE)</f>
        <v>#N/A</v>
      </c>
      <c r="BB34" s="163"/>
      <c r="BC34" s="4"/>
    </row>
    <row r="35" spans="1:58" s="59" customFormat="1" x14ac:dyDescent="0.2">
      <c r="A35" s="228"/>
      <c r="B35" s="149" t="s">
        <v>105</v>
      </c>
      <c r="C35" s="228"/>
      <c r="D35" s="228"/>
      <c r="E35" s="228"/>
      <c r="F35" s="229"/>
      <c r="G35" s="229"/>
      <c r="H35" s="218" t="s">
        <v>116</v>
      </c>
      <c r="I35" s="162" t="s">
        <v>81</v>
      </c>
      <c r="J35" s="158" t="s">
        <v>107</v>
      </c>
      <c r="K35" s="158">
        <v>46146</v>
      </c>
      <c r="L35" s="157">
        <v>3</v>
      </c>
      <c r="M35" s="157">
        <v>8804</v>
      </c>
      <c r="N35" s="159"/>
      <c r="O35" s="159">
        <f>WORKDAY(K35-1, L35+M35, IndHolidays)</f>
        <v>58490</v>
      </c>
      <c r="P35" s="159">
        <f>WORKDAY(K35-1, L35+M35, IndHolidays)</f>
        <v>58490</v>
      </c>
      <c r="Q35" s="159">
        <f>WORKDAY(K35-1, L35+M35, IndHolidays)</f>
        <v>58490</v>
      </c>
      <c r="R35" s="159"/>
      <c r="S35" s="236"/>
      <c r="T35" s="157">
        <v>3</v>
      </c>
      <c r="U35" s="159">
        <f>WORKDAY(Q35, T35, IndHolidays)</f>
        <v>58495</v>
      </c>
      <c r="V35" s="157">
        <v>1.5</v>
      </c>
      <c r="W35" s="159">
        <f>WORKDAY(U35, V35, IndHolidays)</f>
        <v>58496</v>
      </c>
      <c r="X35" s="159">
        <f>WORKDAY(W35,0, IndHolidays)</f>
        <v>58496</v>
      </c>
      <c r="Y35" s="157">
        <v>3</v>
      </c>
      <c r="Z35" s="159">
        <f>WORKDAY(X35, Y35, IndHolidays)</f>
        <v>58501</v>
      </c>
      <c r="AA35" s="159">
        <f t="shared" si="29"/>
        <v>58501</v>
      </c>
      <c r="AB35" s="159">
        <f t="shared" si="29"/>
        <v>58501</v>
      </c>
      <c r="AC35" s="159">
        <f>WORKDAY(AB35, 1, IndHolidays)</f>
        <v>58502</v>
      </c>
      <c r="AD35" s="159">
        <f>WORKDAY(AC35, 0, IndHolidays)</f>
        <v>58502</v>
      </c>
      <c r="AE35" s="157">
        <v>3</v>
      </c>
      <c r="AF35" s="159">
        <f>WORKDAY(AD35, AE35, IndHolidays)</f>
        <v>58505</v>
      </c>
      <c r="AG35" s="157">
        <v>2</v>
      </c>
      <c r="AH35" s="159">
        <f>WORKDAY(AF35, AG35, IndHolidays)</f>
        <v>58509</v>
      </c>
      <c r="AI35" s="157">
        <v>3</v>
      </c>
      <c r="AJ35" s="159">
        <f>WORKDAY(AH35, AI35, IndHolidays)</f>
        <v>58512</v>
      </c>
      <c r="AK35" s="159">
        <f>WORKDAY(AJ35, 0, IndHolidays)</f>
        <v>58512</v>
      </c>
      <c r="AL35" s="159">
        <f>WORKDAY(AK35, 1, IndHolidays)</f>
        <v>58515</v>
      </c>
      <c r="AM35" s="159">
        <f>WORKDAY(AL35, 0, IndHolidays)</f>
        <v>58515</v>
      </c>
      <c r="AN35" s="157">
        <v>1</v>
      </c>
      <c r="AO35" s="159">
        <f>WORKDAY(AM35, AN35, IndHolidays)</f>
        <v>58516</v>
      </c>
      <c r="AP35" s="159">
        <f t="shared" si="30"/>
        <v>58516</v>
      </c>
      <c r="AQ35" s="159">
        <f t="shared" si="30"/>
        <v>58516</v>
      </c>
      <c r="AR35" s="159">
        <f>WORKDAY(AQ35, 1, IndHolidays)</f>
        <v>58517</v>
      </c>
      <c r="AS35" s="157">
        <v>3</v>
      </c>
      <c r="AT35" s="159">
        <f>WORKDAY(AR35, AS35, IndHolidays)</f>
        <v>58522</v>
      </c>
      <c r="AU35" s="157">
        <v>0</v>
      </c>
      <c r="AV35" s="159">
        <f>WORKDAY(AT35, AU35, IndHolidays)</f>
        <v>58522</v>
      </c>
      <c r="AW35" s="157">
        <v>0</v>
      </c>
      <c r="AX35" s="159">
        <f>WORKDAY(AV35, AW35, IndHolidays)</f>
        <v>58522</v>
      </c>
      <c r="AY35" s="159">
        <f>_xlfn.MINIFS(ReleaseTimeline!$A$2:$A$27, ReleaseTimeline!$A$2:$A$27, "&gt;="&amp;(MAX(AX35,AO35)))</f>
        <v>0</v>
      </c>
      <c r="AZ35" s="159" t="e">
        <f>VLOOKUP(AY35,ReleaseTimeline!$A$1:$E$27,2,FALSE)</f>
        <v>#N/A</v>
      </c>
      <c r="BA35" s="159" t="e">
        <f>VLOOKUP(AY35,ReleaseTimeline!$B$2:$C$27,2,FALSE)</f>
        <v>#N/A</v>
      </c>
      <c r="BB35" s="163"/>
      <c r="BC35" s="4"/>
    </row>
    <row r="36" spans="1:58" s="59" customFormat="1" x14ac:dyDescent="0.2">
      <c r="A36" s="228"/>
      <c r="B36" s="149" t="s">
        <v>105</v>
      </c>
      <c r="C36" s="228"/>
      <c r="D36" s="228"/>
      <c r="E36" s="228"/>
      <c r="F36" s="229"/>
      <c r="G36" s="229"/>
      <c r="H36" s="218" t="s">
        <v>117</v>
      </c>
      <c r="I36" s="162" t="s">
        <v>81</v>
      </c>
      <c r="J36" s="158" t="s">
        <v>109</v>
      </c>
      <c r="K36" s="158">
        <v>46146</v>
      </c>
      <c r="L36" s="157">
        <v>3</v>
      </c>
      <c r="M36" s="157">
        <v>8804</v>
      </c>
      <c r="N36" s="159"/>
      <c r="O36" s="159">
        <f>WORKDAY(K36-1, L36+M36, IndHolidays)</f>
        <v>58490</v>
      </c>
      <c r="P36" s="159">
        <f>WORKDAY(K36-1, L36+M36, IndHolidays)</f>
        <v>58490</v>
      </c>
      <c r="Q36" s="159">
        <f>WORKDAY(K36-1, L36+M36, IndHolidays)</f>
        <v>58490</v>
      </c>
      <c r="R36" s="159"/>
      <c r="S36" s="236"/>
      <c r="T36" s="157">
        <v>3</v>
      </c>
      <c r="U36" s="159">
        <f>WORKDAY(Q36, T36, IndHolidays)</f>
        <v>58495</v>
      </c>
      <c r="V36" s="157">
        <v>1.5</v>
      </c>
      <c r="W36" s="159">
        <f>WORKDAY(U36, V36, IndHolidays)</f>
        <v>58496</v>
      </c>
      <c r="X36" s="159">
        <f>WORKDAY(W36,0, IndHolidays)</f>
        <v>58496</v>
      </c>
      <c r="Y36" s="157">
        <v>3</v>
      </c>
      <c r="Z36" s="159">
        <f>WORKDAY(X36, Y36, IndHolidays)</f>
        <v>58501</v>
      </c>
      <c r="AA36" s="159">
        <f t="shared" si="29"/>
        <v>58501</v>
      </c>
      <c r="AB36" s="159">
        <f t="shared" si="29"/>
        <v>58501</v>
      </c>
      <c r="AC36" s="159">
        <f>WORKDAY(AB36, 1, IndHolidays)</f>
        <v>58502</v>
      </c>
      <c r="AD36" s="159">
        <f>WORKDAY(AC36, 0, IndHolidays)</f>
        <v>58502</v>
      </c>
      <c r="AE36" s="157">
        <v>3</v>
      </c>
      <c r="AF36" s="159">
        <f>WORKDAY(AD36, AE36, IndHolidays)</f>
        <v>58505</v>
      </c>
      <c r="AG36" s="157">
        <v>2</v>
      </c>
      <c r="AH36" s="159">
        <f>WORKDAY(AF36, AG36, IndHolidays)</f>
        <v>58509</v>
      </c>
      <c r="AI36" s="157">
        <v>3</v>
      </c>
      <c r="AJ36" s="159">
        <f>WORKDAY(AH36, AI36, IndHolidays)</f>
        <v>58512</v>
      </c>
      <c r="AK36" s="159">
        <f>WORKDAY(AJ36, 0, IndHolidays)</f>
        <v>58512</v>
      </c>
      <c r="AL36" s="159">
        <f>WORKDAY(AK36, 1, IndHolidays)</f>
        <v>58515</v>
      </c>
      <c r="AM36" s="159">
        <f>WORKDAY(AL36, 0, IndHolidays)</f>
        <v>58515</v>
      </c>
      <c r="AN36" s="157">
        <v>1</v>
      </c>
      <c r="AO36" s="159">
        <f>WORKDAY(AM36, AN36, IndHolidays)</f>
        <v>58516</v>
      </c>
      <c r="AP36" s="159">
        <f t="shared" si="30"/>
        <v>58516</v>
      </c>
      <c r="AQ36" s="159">
        <f t="shared" si="30"/>
        <v>58516</v>
      </c>
      <c r="AR36" s="159">
        <f>WORKDAY(AQ36, 1, IndHolidays)</f>
        <v>58517</v>
      </c>
      <c r="AS36" s="157">
        <v>3</v>
      </c>
      <c r="AT36" s="159">
        <f>WORKDAY(AR36, AS36, IndHolidays)</f>
        <v>58522</v>
      </c>
      <c r="AU36" s="157">
        <v>0</v>
      </c>
      <c r="AV36" s="159">
        <f>WORKDAY(AT36, AU36, IndHolidays)</f>
        <v>58522</v>
      </c>
      <c r="AW36" s="157">
        <v>0</v>
      </c>
      <c r="AX36" s="159">
        <f>WORKDAY(AV36, AW36, IndHolidays)</f>
        <v>58522</v>
      </c>
      <c r="AY36" s="159">
        <f>_xlfn.MINIFS(ReleaseTimeline!$A$2:$A$27, ReleaseTimeline!$A$2:$A$27, "&gt;="&amp;(MAX(AX36,AO36)))</f>
        <v>0</v>
      </c>
      <c r="AZ36" s="159" t="e">
        <f>VLOOKUP(AY36,ReleaseTimeline!$A$1:$E$27,2,FALSE)</f>
        <v>#N/A</v>
      </c>
      <c r="BA36" s="159" t="e">
        <f>VLOOKUP(AY36,ReleaseTimeline!$B$2:$C$27,2,FALSE)</f>
        <v>#N/A</v>
      </c>
      <c r="BB36" s="163"/>
      <c r="BC36" s="4"/>
    </row>
    <row r="37" spans="1:58" s="59" customFormat="1" x14ac:dyDescent="0.2">
      <c r="A37" s="228"/>
      <c r="B37" s="149" t="s">
        <v>105</v>
      </c>
      <c r="C37" s="228"/>
      <c r="D37" s="228"/>
      <c r="E37" s="228"/>
      <c r="F37" s="229"/>
      <c r="G37" s="229"/>
      <c r="H37" s="218" t="s">
        <v>118</v>
      </c>
      <c r="I37" s="162" t="s">
        <v>81</v>
      </c>
      <c r="J37" s="158" t="s">
        <v>111</v>
      </c>
      <c r="K37" s="158">
        <v>46146</v>
      </c>
      <c r="L37" s="157">
        <v>3</v>
      </c>
      <c r="M37" s="157">
        <v>8804</v>
      </c>
      <c r="N37" s="159"/>
      <c r="O37" s="159">
        <f>WORKDAY(K37-1, L37+M37, IndHolidays)</f>
        <v>58490</v>
      </c>
      <c r="P37" s="159">
        <f>WORKDAY(K37-1, L37+M37, IndHolidays)</f>
        <v>58490</v>
      </c>
      <c r="Q37" s="159">
        <f>WORKDAY(K37-1, L37+M37, IndHolidays)</f>
        <v>58490</v>
      </c>
      <c r="R37" s="159"/>
      <c r="S37" s="236"/>
      <c r="T37" s="157">
        <v>3</v>
      </c>
      <c r="U37" s="159">
        <f>WORKDAY(Q37, T37, IndHolidays)</f>
        <v>58495</v>
      </c>
      <c r="V37" s="157">
        <v>1.5</v>
      </c>
      <c r="W37" s="159">
        <f>WORKDAY(U37, V37, IndHolidays)</f>
        <v>58496</v>
      </c>
      <c r="X37" s="159">
        <f>WORKDAY(W37,0, IndHolidays)</f>
        <v>58496</v>
      </c>
      <c r="Y37" s="157">
        <v>3</v>
      </c>
      <c r="Z37" s="159">
        <f>WORKDAY(X37, Y37, IndHolidays)</f>
        <v>58501</v>
      </c>
      <c r="AA37" s="159">
        <f t="shared" si="29"/>
        <v>58501</v>
      </c>
      <c r="AB37" s="159">
        <f t="shared" si="29"/>
        <v>58501</v>
      </c>
      <c r="AC37" s="159">
        <f>WORKDAY(AB37, 1, IndHolidays)</f>
        <v>58502</v>
      </c>
      <c r="AD37" s="159">
        <f>WORKDAY(AC37, 0, IndHolidays)</f>
        <v>58502</v>
      </c>
      <c r="AE37" s="157">
        <v>3</v>
      </c>
      <c r="AF37" s="159">
        <f>WORKDAY(AD37, AE37, IndHolidays)</f>
        <v>58505</v>
      </c>
      <c r="AG37" s="157">
        <v>2</v>
      </c>
      <c r="AH37" s="159">
        <f>WORKDAY(AF37, AG37, IndHolidays)</f>
        <v>58509</v>
      </c>
      <c r="AI37" s="157">
        <v>3</v>
      </c>
      <c r="AJ37" s="159">
        <f>WORKDAY(AH37, AI37, IndHolidays)</f>
        <v>58512</v>
      </c>
      <c r="AK37" s="159">
        <f>WORKDAY(AJ37, 0, IndHolidays)</f>
        <v>58512</v>
      </c>
      <c r="AL37" s="159">
        <f>WORKDAY(AK37, 1, IndHolidays)</f>
        <v>58515</v>
      </c>
      <c r="AM37" s="159">
        <f>WORKDAY(AL37, 0, IndHolidays)</f>
        <v>58515</v>
      </c>
      <c r="AN37" s="157">
        <v>1</v>
      </c>
      <c r="AO37" s="159">
        <f>WORKDAY(AM37, AN37, IndHolidays)</f>
        <v>58516</v>
      </c>
      <c r="AP37" s="159">
        <f t="shared" si="30"/>
        <v>58516</v>
      </c>
      <c r="AQ37" s="159">
        <f t="shared" si="30"/>
        <v>58516</v>
      </c>
      <c r="AR37" s="159">
        <f>WORKDAY(AQ37, 1, IndHolidays)</f>
        <v>58517</v>
      </c>
      <c r="AS37" s="157">
        <v>3</v>
      </c>
      <c r="AT37" s="159">
        <f>WORKDAY(AR37, AS37, IndHolidays)</f>
        <v>58522</v>
      </c>
      <c r="AU37" s="157">
        <v>0</v>
      </c>
      <c r="AV37" s="159">
        <f>WORKDAY(AT37, AU37, IndHolidays)</f>
        <v>58522</v>
      </c>
      <c r="AW37" s="157">
        <v>0</v>
      </c>
      <c r="AX37" s="159">
        <f>WORKDAY(AV37, AW37, IndHolidays)</f>
        <v>58522</v>
      </c>
      <c r="AY37" s="159">
        <f>_xlfn.MINIFS(ReleaseTimeline!$A$2:$A$27, ReleaseTimeline!$A$2:$A$27, "&gt;="&amp;(MAX(AX37,AO37)))</f>
        <v>0</v>
      </c>
      <c r="AZ37" s="159" t="e">
        <f>VLOOKUP(AY37,ReleaseTimeline!$A$1:$E$27,2,FALSE)</f>
        <v>#N/A</v>
      </c>
      <c r="BA37" s="159" t="e">
        <f>VLOOKUP(AY37,ReleaseTimeline!$B$2:$C$27,2,FALSE)</f>
        <v>#N/A</v>
      </c>
      <c r="BB37" s="163"/>
      <c r="BC37" s="4"/>
    </row>
    <row r="38" spans="1:58" ht="16" x14ac:dyDescent="0.2">
      <c r="A38" s="3">
        <v>28</v>
      </c>
      <c r="B38" s="5" t="s">
        <v>119</v>
      </c>
      <c r="C38" s="5" t="str">
        <f>VLOOKUP(B38,'Target Tech'!$C$7:$J$33,8,FALSE)</f>
        <v>Complete ASP</v>
      </c>
      <c r="D38" s="5" t="s">
        <v>87</v>
      </c>
      <c r="E38" s="5">
        <v>2</v>
      </c>
      <c r="F38" s="80">
        <f>WORKDAY(Q19,1)</f>
        <v>46140</v>
      </c>
      <c r="G38" s="80">
        <f>WORKDAY(R19,1)</f>
        <v>2</v>
      </c>
      <c r="H38" s="172" t="s">
        <v>55</v>
      </c>
      <c r="I38" s="80" t="s">
        <v>56</v>
      </c>
      <c r="J38" s="80" t="s">
        <v>62</v>
      </c>
      <c r="K38" s="80">
        <f t="shared" si="27"/>
        <v>46142</v>
      </c>
      <c r="L38" s="5">
        <v>3</v>
      </c>
      <c r="M38" s="5">
        <v>0</v>
      </c>
      <c r="N38" s="5">
        <v>1</v>
      </c>
      <c r="O38" s="4">
        <f t="shared" si="1"/>
        <v>46147</v>
      </c>
      <c r="P38" s="4">
        <f t="shared" si="2"/>
        <v>46147</v>
      </c>
      <c r="Q38" s="4">
        <f t="shared" si="3"/>
        <v>46147</v>
      </c>
      <c r="R38" s="4"/>
      <c r="S38" s="187"/>
      <c r="T38" s="5">
        <v>3</v>
      </c>
      <c r="U38" s="4">
        <f t="shared" si="4"/>
        <v>46150</v>
      </c>
      <c r="V38" s="5">
        <v>1.5</v>
      </c>
      <c r="W38" s="4">
        <f t="shared" si="5"/>
        <v>46153</v>
      </c>
      <c r="X38" s="4">
        <f t="shared" si="6"/>
        <v>46153</v>
      </c>
      <c r="Y38" s="5">
        <v>3</v>
      </c>
      <c r="Z38" s="4">
        <f t="shared" si="7"/>
        <v>46156</v>
      </c>
      <c r="AA38" s="4">
        <f t="shared" si="28"/>
        <v>46156</v>
      </c>
      <c r="AB38" s="4">
        <f t="shared" si="28"/>
        <v>46156</v>
      </c>
      <c r="AC38" s="4">
        <f t="shared" si="9"/>
        <v>46157</v>
      </c>
      <c r="AD38" s="4">
        <f t="shared" si="10"/>
        <v>46157</v>
      </c>
      <c r="AE38" s="5"/>
      <c r="AF38" s="4">
        <f t="shared" si="24"/>
        <v>46157</v>
      </c>
      <c r="AG38" s="5">
        <v>2</v>
      </c>
      <c r="AH38" s="4">
        <f t="shared" si="11"/>
        <v>46161</v>
      </c>
      <c r="AI38" s="5">
        <v>3</v>
      </c>
      <c r="AJ38" s="4">
        <f t="shared" si="12"/>
        <v>46164</v>
      </c>
      <c r="AK38" s="4">
        <f t="shared" si="13"/>
        <v>46164</v>
      </c>
      <c r="AL38" s="4">
        <f t="shared" si="14"/>
        <v>46167</v>
      </c>
      <c r="AM38" s="4">
        <f t="shared" si="15"/>
        <v>46167</v>
      </c>
      <c r="AN38" s="5"/>
      <c r="AO38" s="4">
        <f t="shared" si="16"/>
        <v>46167</v>
      </c>
      <c r="AP38" s="4">
        <f t="shared" si="17"/>
        <v>46167</v>
      </c>
      <c r="AQ38" s="4">
        <f t="shared" si="17"/>
        <v>46167</v>
      </c>
      <c r="AR38" s="4">
        <f t="shared" si="18"/>
        <v>46168</v>
      </c>
      <c r="AS38" s="5"/>
      <c r="AT38" s="4">
        <f t="shared" si="19"/>
        <v>46168</v>
      </c>
      <c r="AU38" s="5">
        <v>0</v>
      </c>
      <c r="AV38" s="4">
        <f t="shared" si="20"/>
        <v>46168</v>
      </c>
      <c r="AW38" s="5">
        <v>0</v>
      </c>
      <c r="AX38" s="4">
        <f t="shared" si="21"/>
        <v>46168</v>
      </c>
      <c r="AY38" s="4">
        <f>_xlfn.MINIFS(ReleaseTimeline!$A$2:$A$27, ReleaseTimeline!$A$2:$A$27, "&gt;="&amp;(MAX(AX38,AO38)))</f>
        <v>46177</v>
      </c>
      <c r="AZ38" s="4" t="str">
        <f>VLOOKUP(AY38,ReleaseTimeline!$A$1:$E$27,2,FALSE)</f>
        <v>Release 12</v>
      </c>
      <c r="BA38" s="4" t="e">
        <f t="shared" si="26"/>
        <v>#VALUE!</v>
      </c>
      <c r="BB38" s="4">
        <f>VLOOKUP(AZ38,ReleaseTimeline!$B$2:$C$27,2,FALSE)</f>
        <v>46184</v>
      </c>
      <c r="BC38" s="4">
        <f t="shared" si="25"/>
        <v>46177</v>
      </c>
      <c r="BD38">
        <f t="shared" si="22"/>
        <v>37</v>
      </c>
      <c r="BF38">
        <f t="shared" si="23"/>
        <v>9</v>
      </c>
    </row>
    <row r="39" spans="1:58" ht="16" x14ac:dyDescent="0.2">
      <c r="A39" s="3">
        <v>29</v>
      </c>
      <c r="B39" s="5" t="s">
        <v>119</v>
      </c>
      <c r="C39" s="5" t="str">
        <f>VLOOKUP(B39,'Target Tech'!$C$7:$J$33,8,FALSE)</f>
        <v>Complete ASP</v>
      </c>
      <c r="D39" s="5" t="s">
        <v>87</v>
      </c>
      <c r="E39" s="5">
        <v>2</v>
      </c>
      <c r="F39" s="80">
        <v>46150</v>
      </c>
      <c r="G39" s="80">
        <v>46150</v>
      </c>
      <c r="H39" s="182" t="s">
        <v>59</v>
      </c>
      <c r="I39" s="80" t="s">
        <v>56</v>
      </c>
      <c r="J39" s="80" t="s">
        <v>57</v>
      </c>
      <c r="K39" s="80">
        <f t="shared" si="27"/>
        <v>46154</v>
      </c>
      <c r="L39" s="5">
        <v>3</v>
      </c>
      <c r="M39" s="5">
        <v>0</v>
      </c>
      <c r="N39" s="5">
        <v>2</v>
      </c>
      <c r="O39" s="4">
        <f t="shared" si="1"/>
        <v>46156</v>
      </c>
      <c r="P39" s="4">
        <f t="shared" si="2"/>
        <v>46156</v>
      </c>
      <c r="Q39" s="4">
        <f t="shared" si="3"/>
        <v>46156</v>
      </c>
      <c r="R39" s="4"/>
      <c r="S39" s="187"/>
      <c r="T39" s="5">
        <v>3</v>
      </c>
      <c r="U39" s="4">
        <f t="shared" si="4"/>
        <v>46161</v>
      </c>
      <c r="V39" s="5">
        <v>1.5</v>
      </c>
      <c r="W39" s="4">
        <f t="shared" si="5"/>
        <v>46162</v>
      </c>
      <c r="X39" s="4">
        <f t="shared" si="6"/>
        <v>46162</v>
      </c>
      <c r="Y39" s="5">
        <v>3</v>
      </c>
      <c r="Z39" s="4">
        <f t="shared" si="7"/>
        <v>46167</v>
      </c>
      <c r="AA39" s="4">
        <f t="shared" si="28"/>
        <v>46167</v>
      </c>
      <c r="AB39" s="4">
        <f t="shared" si="28"/>
        <v>46167</v>
      </c>
      <c r="AC39" s="4">
        <f t="shared" si="9"/>
        <v>46168</v>
      </c>
      <c r="AD39" s="4">
        <f t="shared" si="10"/>
        <v>46168</v>
      </c>
      <c r="AE39" s="5"/>
      <c r="AF39" s="4">
        <f t="shared" si="24"/>
        <v>46168</v>
      </c>
      <c r="AG39" s="5">
        <v>2</v>
      </c>
      <c r="AH39" s="4">
        <f t="shared" si="11"/>
        <v>46171</v>
      </c>
      <c r="AI39" s="5">
        <v>3</v>
      </c>
      <c r="AJ39" s="4">
        <f t="shared" si="12"/>
        <v>46177</v>
      </c>
      <c r="AK39" s="4">
        <f t="shared" si="13"/>
        <v>46177</v>
      </c>
      <c r="AL39" s="4">
        <f t="shared" si="14"/>
        <v>46178</v>
      </c>
      <c r="AM39" s="4">
        <f t="shared" si="15"/>
        <v>46178</v>
      </c>
      <c r="AN39" s="5"/>
      <c r="AO39" s="4">
        <f t="shared" si="16"/>
        <v>46178</v>
      </c>
      <c r="AP39" s="4">
        <f t="shared" si="17"/>
        <v>46178</v>
      </c>
      <c r="AQ39" s="4">
        <f t="shared" si="17"/>
        <v>46178</v>
      </c>
      <c r="AR39" s="4">
        <f t="shared" si="18"/>
        <v>46181</v>
      </c>
      <c r="AS39" s="5"/>
      <c r="AT39" s="4">
        <f t="shared" si="19"/>
        <v>46181</v>
      </c>
      <c r="AU39" s="5">
        <v>0</v>
      </c>
      <c r="AV39" s="4">
        <f t="shared" si="20"/>
        <v>46181</v>
      </c>
      <c r="AW39" s="5">
        <v>0</v>
      </c>
      <c r="AX39" s="4">
        <f t="shared" si="21"/>
        <v>46181</v>
      </c>
      <c r="AY39" s="4">
        <f>_xlfn.MINIFS(ReleaseTimeline!$A$2:$A$27, ReleaseTimeline!$A$2:$A$27, "&gt;="&amp;(MAX(AX39,AO39)))</f>
        <v>46191</v>
      </c>
      <c r="AZ39" s="4" t="str">
        <f>VLOOKUP(AY39,ReleaseTimeline!$A$1:$E$27,2,FALSE)</f>
        <v>Release 13</v>
      </c>
      <c r="BA39" s="4" t="e">
        <f t="shared" si="26"/>
        <v>#VALUE!</v>
      </c>
      <c r="BB39" s="4">
        <f>VLOOKUP(AZ39,ReleaseTimeline!$B$2:$C$27,2,FALSE)</f>
        <v>46198</v>
      </c>
      <c r="BC39" s="4">
        <f t="shared" si="25"/>
        <v>46191</v>
      </c>
      <c r="BD39">
        <f t="shared" si="22"/>
        <v>42</v>
      </c>
      <c r="BF39">
        <f t="shared" si="23"/>
        <v>9</v>
      </c>
    </row>
    <row r="40" spans="1:58" ht="16" x14ac:dyDescent="0.2">
      <c r="A40" s="3">
        <v>30</v>
      </c>
      <c r="B40" s="5" t="s">
        <v>119</v>
      </c>
      <c r="C40" s="5" t="str">
        <f>VLOOKUP(B40,'Target Tech'!$C$7:$J$33,8,FALSE)</f>
        <v>Complete ASP</v>
      </c>
      <c r="D40" s="5" t="s">
        <v>87</v>
      </c>
      <c r="E40" s="5">
        <v>2</v>
      </c>
      <c r="F40" s="80">
        <f>WORKDAY(Q18,1)</f>
        <v>46140</v>
      </c>
      <c r="G40" s="80">
        <f>WORKDAY(R18,1)</f>
        <v>2</v>
      </c>
      <c r="H40" s="172" t="s">
        <v>61</v>
      </c>
      <c r="I40" s="80" t="s">
        <v>56</v>
      </c>
      <c r="J40" s="80" t="s">
        <v>60</v>
      </c>
      <c r="K40" s="80">
        <f t="shared" si="27"/>
        <v>46142</v>
      </c>
      <c r="L40" s="5">
        <v>3</v>
      </c>
      <c r="M40" s="5">
        <v>0</v>
      </c>
      <c r="N40" s="5">
        <v>3</v>
      </c>
      <c r="O40" s="4">
        <f t="shared" si="1"/>
        <v>46147</v>
      </c>
      <c r="P40" s="4">
        <f t="shared" si="2"/>
        <v>46147</v>
      </c>
      <c r="Q40" s="4">
        <f t="shared" si="3"/>
        <v>46147</v>
      </c>
      <c r="R40" s="4"/>
      <c r="S40" s="187"/>
      <c r="T40" s="5">
        <v>3</v>
      </c>
      <c r="U40" s="4">
        <f t="shared" si="4"/>
        <v>46150</v>
      </c>
      <c r="V40" s="5">
        <v>1.5</v>
      </c>
      <c r="W40" s="4">
        <f t="shared" si="5"/>
        <v>46153</v>
      </c>
      <c r="X40" s="4">
        <f t="shared" si="6"/>
        <v>46153</v>
      </c>
      <c r="Y40" s="5">
        <v>3</v>
      </c>
      <c r="Z40" s="4">
        <f t="shared" si="7"/>
        <v>46156</v>
      </c>
      <c r="AA40" s="4">
        <f t="shared" si="28"/>
        <v>46156</v>
      </c>
      <c r="AB40" s="4">
        <f t="shared" si="28"/>
        <v>46156</v>
      </c>
      <c r="AC40" s="4">
        <f t="shared" si="9"/>
        <v>46157</v>
      </c>
      <c r="AD40" s="4">
        <f t="shared" si="10"/>
        <v>46157</v>
      </c>
      <c r="AE40" s="5"/>
      <c r="AF40" s="4">
        <f t="shared" si="24"/>
        <v>46157</v>
      </c>
      <c r="AG40" s="5">
        <v>2</v>
      </c>
      <c r="AH40" s="4">
        <f t="shared" si="11"/>
        <v>46161</v>
      </c>
      <c r="AI40" s="5">
        <v>3</v>
      </c>
      <c r="AJ40" s="4">
        <f t="shared" si="12"/>
        <v>46164</v>
      </c>
      <c r="AK40" s="4">
        <f t="shared" si="13"/>
        <v>46164</v>
      </c>
      <c r="AL40" s="4">
        <f t="shared" si="14"/>
        <v>46167</v>
      </c>
      <c r="AM40" s="4">
        <f t="shared" si="15"/>
        <v>46167</v>
      </c>
      <c r="AN40" s="5"/>
      <c r="AO40" s="4">
        <f t="shared" si="16"/>
        <v>46167</v>
      </c>
      <c r="AP40" s="4">
        <f t="shared" si="17"/>
        <v>46167</v>
      </c>
      <c r="AQ40" s="4">
        <f t="shared" si="17"/>
        <v>46167</v>
      </c>
      <c r="AR40" s="4">
        <f t="shared" si="18"/>
        <v>46168</v>
      </c>
      <c r="AS40" s="5"/>
      <c r="AT40" s="4">
        <f t="shared" si="19"/>
        <v>46168</v>
      </c>
      <c r="AU40" s="5">
        <v>0</v>
      </c>
      <c r="AV40" s="4">
        <f t="shared" si="20"/>
        <v>46168</v>
      </c>
      <c r="AW40" s="5">
        <v>0</v>
      </c>
      <c r="AX40" s="4">
        <f t="shared" si="21"/>
        <v>46168</v>
      </c>
      <c r="AY40" s="4">
        <f>_xlfn.MINIFS(ReleaseTimeline!$A$2:$A$27, ReleaseTimeline!$A$2:$A$27, "&gt;="&amp;(MAX(AX40,AO40)))</f>
        <v>46177</v>
      </c>
      <c r="AZ40" s="4" t="str">
        <f>VLOOKUP(AY40,ReleaseTimeline!$A$1:$E$27,2,FALSE)</f>
        <v>Release 12</v>
      </c>
      <c r="BA40" s="4" t="e">
        <f t="shared" si="26"/>
        <v>#VALUE!</v>
      </c>
      <c r="BB40" s="4">
        <f>VLOOKUP(AZ40,ReleaseTimeline!$B$2:$C$27,2,FALSE)</f>
        <v>46184</v>
      </c>
      <c r="BC40" s="4">
        <f t="shared" si="25"/>
        <v>46177</v>
      </c>
      <c r="BD40">
        <f t="shared" si="22"/>
        <v>37</v>
      </c>
      <c r="BF40">
        <f t="shared" si="23"/>
        <v>9</v>
      </c>
    </row>
    <row r="41" spans="1:58" ht="16" x14ac:dyDescent="0.2">
      <c r="A41" s="3">
        <v>31</v>
      </c>
      <c r="B41" s="5" t="s">
        <v>119</v>
      </c>
      <c r="C41" s="5" t="str">
        <f>VLOOKUP(B41,'Target Tech'!$C$7:$J$33,8,FALSE)</f>
        <v>Complete ASP</v>
      </c>
      <c r="D41" s="5" t="s">
        <v>87</v>
      </c>
      <c r="E41" s="5">
        <v>2</v>
      </c>
      <c r="F41" s="80">
        <f>WORKDAY(Q38,1)</f>
        <v>46148</v>
      </c>
      <c r="G41" s="80">
        <f>WORKDAY(R38,1)</f>
        <v>2</v>
      </c>
      <c r="H41" s="182" t="s">
        <v>63</v>
      </c>
      <c r="I41" s="80" t="s">
        <v>56</v>
      </c>
      <c r="J41" s="80" t="s">
        <v>62</v>
      </c>
      <c r="K41" s="80">
        <f t="shared" si="27"/>
        <v>46150</v>
      </c>
      <c r="L41" s="5">
        <v>3</v>
      </c>
      <c r="M41" s="5">
        <v>0</v>
      </c>
      <c r="N41" s="5">
        <v>4</v>
      </c>
      <c r="O41" s="4">
        <f t="shared" si="1"/>
        <v>46154</v>
      </c>
      <c r="P41" s="4">
        <f t="shared" si="2"/>
        <v>46154</v>
      </c>
      <c r="Q41" s="4">
        <f t="shared" si="3"/>
        <v>46154</v>
      </c>
      <c r="R41" s="4"/>
      <c r="S41" s="187"/>
      <c r="T41" s="5">
        <v>3</v>
      </c>
      <c r="U41" s="4">
        <f t="shared" si="4"/>
        <v>46157</v>
      </c>
      <c r="V41" s="5">
        <v>1.5</v>
      </c>
      <c r="W41" s="4">
        <f t="shared" si="5"/>
        <v>46160</v>
      </c>
      <c r="X41" s="4">
        <f t="shared" si="6"/>
        <v>46160</v>
      </c>
      <c r="Y41" s="5">
        <v>3</v>
      </c>
      <c r="Z41" s="4">
        <f t="shared" si="7"/>
        <v>46163</v>
      </c>
      <c r="AA41" s="4">
        <f t="shared" si="28"/>
        <v>46163</v>
      </c>
      <c r="AB41" s="4">
        <f t="shared" si="28"/>
        <v>46163</v>
      </c>
      <c r="AC41" s="4">
        <f t="shared" si="9"/>
        <v>46164</v>
      </c>
      <c r="AD41" s="4">
        <f t="shared" si="10"/>
        <v>46164</v>
      </c>
      <c r="AE41" s="5"/>
      <c r="AF41" s="4">
        <f t="shared" si="24"/>
        <v>46164</v>
      </c>
      <c r="AG41" s="5">
        <v>2</v>
      </c>
      <c r="AH41" s="4">
        <f t="shared" si="11"/>
        <v>46168</v>
      </c>
      <c r="AI41" s="5">
        <v>3</v>
      </c>
      <c r="AJ41" s="4">
        <f t="shared" si="12"/>
        <v>46174</v>
      </c>
      <c r="AK41" s="4">
        <f t="shared" si="13"/>
        <v>46174</v>
      </c>
      <c r="AL41" s="4">
        <f t="shared" si="14"/>
        <v>46176</v>
      </c>
      <c r="AM41" s="4">
        <f t="shared" si="15"/>
        <v>46176</v>
      </c>
      <c r="AN41" s="5"/>
      <c r="AO41" s="4">
        <f t="shared" si="16"/>
        <v>46176</v>
      </c>
      <c r="AP41" s="4">
        <f t="shared" si="17"/>
        <v>46176</v>
      </c>
      <c r="AQ41" s="4">
        <f t="shared" si="17"/>
        <v>46176</v>
      </c>
      <c r="AR41" s="4">
        <f t="shared" si="18"/>
        <v>46177</v>
      </c>
      <c r="AS41" s="5"/>
      <c r="AT41" s="4">
        <f t="shared" si="19"/>
        <v>46177</v>
      </c>
      <c r="AU41" s="5">
        <v>0</v>
      </c>
      <c r="AV41" s="4">
        <f t="shared" si="20"/>
        <v>46177</v>
      </c>
      <c r="AW41" s="5">
        <v>0</v>
      </c>
      <c r="AX41" s="4">
        <f t="shared" si="21"/>
        <v>46177</v>
      </c>
      <c r="AY41" s="4">
        <f>_xlfn.MINIFS(ReleaseTimeline!$A$2:$A$27, ReleaseTimeline!$A$2:$A$27, "&gt;="&amp;(MAX(AX41,AO41)))</f>
        <v>46177</v>
      </c>
      <c r="AZ41" s="4" t="str">
        <f>VLOOKUP(AY41,ReleaseTimeline!$A$1:$E$27,2,FALSE)</f>
        <v>Release 12</v>
      </c>
      <c r="BA41" s="4" t="e">
        <f t="shared" si="26"/>
        <v>#VALUE!</v>
      </c>
      <c r="BB41" s="4">
        <f>VLOOKUP(AZ41,ReleaseTimeline!$B$2:$C$27,2,FALSE)</f>
        <v>46184</v>
      </c>
      <c r="BC41" s="4">
        <f t="shared" si="25"/>
        <v>46177</v>
      </c>
      <c r="BD41">
        <f t="shared" si="22"/>
        <v>30</v>
      </c>
      <c r="BF41">
        <f t="shared" si="23"/>
        <v>9</v>
      </c>
    </row>
    <row r="42" spans="1:58" ht="16" x14ac:dyDescent="0.2">
      <c r="A42" s="3">
        <v>32</v>
      </c>
      <c r="B42" s="5" t="s">
        <v>119</v>
      </c>
      <c r="C42" s="5" t="str">
        <f>VLOOKUP(B42,'Target Tech'!$C$7:$J$33,8,FALSE)</f>
        <v>Complete ASP</v>
      </c>
      <c r="D42" s="5" t="s">
        <v>87</v>
      </c>
      <c r="E42" s="5">
        <v>2</v>
      </c>
      <c r="F42" s="80">
        <v>46157</v>
      </c>
      <c r="G42" s="80">
        <v>46157</v>
      </c>
      <c r="H42" s="182" t="s">
        <v>64</v>
      </c>
      <c r="I42" s="80" t="s">
        <v>56</v>
      </c>
      <c r="J42" s="80" t="s">
        <v>57</v>
      </c>
      <c r="K42" s="80">
        <f t="shared" si="27"/>
        <v>46161</v>
      </c>
      <c r="L42" s="5">
        <v>3</v>
      </c>
      <c r="M42" s="5">
        <v>0</v>
      </c>
      <c r="N42" s="5">
        <v>5</v>
      </c>
      <c r="O42" s="4">
        <f t="shared" si="1"/>
        <v>46163</v>
      </c>
      <c r="P42" s="4">
        <f t="shared" si="2"/>
        <v>46163</v>
      </c>
      <c r="Q42" s="4">
        <f t="shared" si="3"/>
        <v>46163</v>
      </c>
      <c r="R42" s="4"/>
      <c r="S42" s="187"/>
      <c r="T42" s="5">
        <v>3</v>
      </c>
      <c r="U42" s="4">
        <f t="shared" si="4"/>
        <v>46168</v>
      </c>
      <c r="V42" s="5">
        <v>1.5</v>
      </c>
      <c r="W42" s="4">
        <f t="shared" si="5"/>
        <v>46169</v>
      </c>
      <c r="X42" s="4">
        <f t="shared" si="6"/>
        <v>46169</v>
      </c>
      <c r="Y42" s="5">
        <v>3</v>
      </c>
      <c r="Z42" s="4">
        <f t="shared" si="7"/>
        <v>46176</v>
      </c>
      <c r="AA42" s="4">
        <f t="shared" si="28"/>
        <v>46176</v>
      </c>
      <c r="AB42" s="4">
        <f t="shared" si="28"/>
        <v>46176</v>
      </c>
      <c r="AC42" s="4">
        <f t="shared" si="9"/>
        <v>46177</v>
      </c>
      <c r="AD42" s="4">
        <f t="shared" si="10"/>
        <v>46177</v>
      </c>
      <c r="AE42" s="5"/>
      <c r="AF42" s="4">
        <f t="shared" si="24"/>
        <v>46177</v>
      </c>
      <c r="AG42" s="5">
        <v>2</v>
      </c>
      <c r="AH42" s="4">
        <f t="shared" si="11"/>
        <v>46181</v>
      </c>
      <c r="AI42" s="5">
        <v>3</v>
      </c>
      <c r="AJ42" s="4">
        <f t="shared" si="12"/>
        <v>46184</v>
      </c>
      <c r="AK42" s="4">
        <f t="shared" si="13"/>
        <v>46184</v>
      </c>
      <c r="AL42" s="4">
        <f t="shared" si="14"/>
        <v>46185</v>
      </c>
      <c r="AM42" s="4">
        <f t="shared" si="15"/>
        <v>46185</v>
      </c>
      <c r="AN42" s="5"/>
      <c r="AO42" s="4">
        <f t="shared" si="16"/>
        <v>46185</v>
      </c>
      <c r="AP42" s="4">
        <f t="shared" si="17"/>
        <v>46185</v>
      </c>
      <c r="AQ42" s="4">
        <f t="shared" si="17"/>
        <v>46185</v>
      </c>
      <c r="AR42" s="4">
        <f t="shared" si="18"/>
        <v>46188</v>
      </c>
      <c r="AS42" s="5"/>
      <c r="AT42" s="4">
        <f t="shared" si="19"/>
        <v>46188</v>
      </c>
      <c r="AU42" s="5">
        <v>0</v>
      </c>
      <c r="AV42" s="4">
        <f t="shared" si="20"/>
        <v>46188</v>
      </c>
      <c r="AW42" s="5">
        <v>0</v>
      </c>
      <c r="AX42" s="4">
        <f t="shared" si="21"/>
        <v>46188</v>
      </c>
      <c r="AY42" s="4">
        <f>_xlfn.MINIFS(ReleaseTimeline!$A$2:$A$27, ReleaseTimeline!$A$2:$A$27, "&gt;="&amp;(MAX(AX42,AO42)))</f>
        <v>46191</v>
      </c>
      <c r="AZ42" s="4" t="str">
        <f>VLOOKUP(AY42,ReleaseTimeline!$A$1:$E$27,2,FALSE)</f>
        <v>Release 13</v>
      </c>
      <c r="BA42" s="4" t="e">
        <f t="shared" si="26"/>
        <v>#VALUE!</v>
      </c>
      <c r="BB42" s="4">
        <f>VLOOKUP(AZ42,ReleaseTimeline!$B$2:$C$27,2,FALSE)</f>
        <v>46198</v>
      </c>
      <c r="BC42" s="4">
        <f t="shared" si="25"/>
        <v>46191</v>
      </c>
      <c r="BD42">
        <f t="shared" si="22"/>
        <v>35</v>
      </c>
      <c r="BF42">
        <f t="shared" si="23"/>
        <v>9</v>
      </c>
    </row>
    <row r="43" spans="1:58" ht="16" x14ac:dyDescent="0.2">
      <c r="A43" s="3">
        <v>33</v>
      </c>
      <c r="B43" s="5" t="s">
        <v>119</v>
      </c>
      <c r="C43" s="5" t="str">
        <f>VLOOKUP(B43,'Target Tech'!$C$7:$J$33,8,FALSE)</f>
        <v>Complete ASP</v>
      </c>
      <c r="D43" s="5" t="s">
        <v>87</v>
      </c>
      <c r="E43" s="5">
        <v>2</v>
      </c>
      <c r="F43" s="80">
        <f>WORKDAY(Q40,1)</f>
        <v>46148</v>
      </c>
      <c r="G43" s="80">
        <f>WORKDAY(R40,1)</f>
        <v>2</v>
      </c>
      <c r="H43" s="182" t="s">
        <v>120</v>
      </c>
      <c r="I43" s="80" t="s">
        <v>56</v>
      </c>
      <c r="J43" s="80" t="s">
        <v>60</v>
      </c>
      <c r="K43" s="80">
        <f t="shared" si="27"/>
        <v>46150</v>
      </c>
      <c r="L43" s="5">
        <v>3</v>
      </c>
      <c r="M43" s="5">
        <v>0</v>
      </c>
      <c r="N43" s="5">
        <v>6</v>
      </c>
      <c r="O43" s="4">
        <f t="shared" si="1"/>
        <v>46154</v>
      </c>
      <c r="P43" s="4">
        <f t="shared" si="2"/>
        <v>46154</v>
      </c>
      <c r="Q43" s="4">
        <f t="shared" si="3"/>
        <v>46154</v>
      </c>
      <c r="R43" s="4"/>
      <c r="S43" s="187"/>
      <c r="T43" s="5">
        <v>3</v>
      </c>
      <c r="U43" s="4">
        <f t="shared" si="4"/>
        <v>46157</v>
      </c>
      <c r="V43" s="5">
        <v>1.5</v>
      </c>
      <c r="W43" s="4">
        <f t="shared" si="5"/>
        <v>46160</v>
      </c>
      <c r="X43" s="4">
        <f t="shared" si="6"/>
        <v>46160</v>
      </c>
      <c r="Y43" s="5">
        <v>3</v>
      </c>
      <c r="Z43" s="4">
        <f t="shared" si="7"/>
        <v>46163</v>
      </c>
      <c r="AA43" s="4">
        <f t="shared" si="28"/>
        <v>46163</v>
      </c>
      <c r="AB43" s="4">
        <f t="shared" si="28"/>
        <v>46163</v>
      </c>
      <c r="AC43" s="4">
        <f t="shared" si="9"/>
        <v>46164</v>
      </c>
      <c r="AD43" s="4">
        <f t="shared" si="10"/>
        <v>46164</v>
      </c>
      <c r="AE43" s="5"/>
      <c r="AF43" s="4">
        <f t="shared" si="24"/>
        <v>46164</v>
      </c>
      <c r="AG43" s="5">
        <v>2</v>
      </c>
      <c r="AH43" s="4">
        <f t="shared" si="11"/>
        <v>46168</v>
      </c>
      <c r="AI43" s="5">
        <v>3</v>
      </c>
      <c r="AJ43" s="4">
        <f t="shared" si="12"/>
        <v>46174</v>
      </c>
      <c r="AK43" s="4">
        <f t="shared" si="13"/>
        <v>46174</v>
      </c>
      <c r="AL43" s="4">
        <f t="shared" si="14"/>
        <v>46176</v>
      </c>
      <c r="AM43" s="4">
        <f t="shared" si="15"/>
        <v>46176</v>
      </c>
      <c r="AN43" s="5"/>
      <c r="AO43" s="4">
        <f t="shared" si="16"/>
        <v>46176</v>
      </c>
      <c r="AP43" s="4">
        <f t="shared" si="17"/>
        <v>46176</v>
      </c>
      <c r="AQ43" s="4">
        <f t="shared" si="17"/>
        <v>46176</v>
      </c>
      <c r="AR43" s="4">
        <f t="shared" si="18"/>
        <v>46177</v>
      </c>
      <c r="AS43" s="5"/>
      <c r="AT43" s="4">
        <f t="shared" si="19"/>
        <v>46177</v>
      </c>
      <c r="AU43" s="5">
        <v>0</v>
      </c>
      <c r="AV43" s="4">
        <f t="shared" si="20"/>
        <v>46177</v>
      </c>
      <c r="AW43" s="5">
        <v>0</v>
      </c>
      <c r="AX43" s="4">
        <f t="shared" si="21"/>
        <v>46177</v>
      </c>
      <c r="AY43" s="4">
        <f>_xlfn.MINIFS(ReleaseTimeline!$A$2:$A$27, ReleaseTimeline!$A$2:$A$27, "&gt;="&amp;(MAX(AX43,AO43)))</f>
        <v>46177</v>
      </c>
      <c r="AZ43" s="4" t="str">
        <f>VLOOKUP(AY43,ReleaseTimeline!$A$1:$E$27,2,FALSE)</f>
        <v>Release 12</v>
      </c>
      <c r="BA43" s="4" t="e">
        <f t="shared" si="26"/>
        <v>#VALUE!</v>
      </c>
      <c r="BB43" s="4">
        <f>VLOOKUP(AZ43,ReleaseTimeline!$B$2:$C$27,2,FALSE)</f>
        <v>46184</v>
      </c>
      <c r="BC43" s="4">
        <f t="shared" si="25"/>
        <v>46177</v>
      </c>
      <c r="BD43">
        <f t="shared" si="22"/>
        <v>30</v>
      </c>
      <c r="BF43">
        <f t="shared" si="23"/>
        <v>9</v>
      </c>
    </row>
    <row r="44" spans="1:58" ht="16" x14ac:dyDescent="0.2">
      <c r="A44" s="3">
        <v>34</v>
      </c>
      <c r="B44" s="5" t="s">
        <v>119</v>
      </c>
      <c r="C44" s="5" t="str">
        <f>VLOOKUP(B44,'Target Tech'!$C$7:$J$33,8,FALSE)</f>
        <v>Complete ASP</v>
      </c>
      <c r="D44" s="5" t="s">
        <v>87</v>
      </c>
      <c r="E44" s="5">
        <v>2</v>
      </c>
      <c r="F44" s="80">
        <f>WORKDAY(Q41,1)</f>
        <v>46155</v>
      </c>
      <c r="G44" s="80">
        <f>WORKDAY(R41,1)</f>
        <v>2</v>
      </c>
      <c r="H44" s="182" t="s">
        <v>121</v>
      </c>
      <c r="I44" s="80" t="s">
        <v>56</v>
      </c>
      <c r="J44" s="80" t="s">
        <v>62</v>
      </c>
      <c r="K44" s="80">
        <f t="shared" si="27"/>
        <v>46157</v>
      </c>
      <c r="L44" s="5">
        <v>3</v>
      </c>
      <c r="M44" s="5">
        <v>0</v>
      </c>
      <c r="N44" s="5">
        <v>7</v>
      </c>
      <c r="O44" s="4">
        <f t="shared" si="1"/>
        <v>46161</v>
      </c>
      <c r="P44" s="4">
        <f t="shared" si="2"/>
        <v>46161</v>
      </c>
      <c r="Q44" s="4">
        <f t="shared" si="3"/>
        <v>46161</v>
      </c>
      <c r="R44" s="4"/>
      <c r="S44" s="187"/>
      <c r="T44" s="5">
        <v>3</v>
      </c>
      <c r="U44" s="4">
        <f t="shared" si="4"/>
        <v>46164</v>
      </c>
      <c r="V44" s="5">
        <v>1.5</v>
      </c>
      <c r="W44" s="4">
        <f t="shared" si="5"/>
        <v>46167</v>
      </c>
      <c r="X44" s="4">
        <f t="shared" si="6"/>
        <v>46167</v>
      </c>
      <c r="Y44" s="5">
        <v>3</v>
      </c>
      <c r="Z44" s="4">
        <f t="shared" si="7"/>
        <v>46171</v>
      </c>
      <c r="AA44" s="4">
        <f t="shared" si="28"/>
        <v>46171</v>
      </c>
      <c r="AB44" s="4">
        <f t="shared" si="28"/>
        <v>46171</v>
      </c>
      <c r="AC44" s="4">
        <f t="shared" si="9"/>
        <v>46174</v>
      </c>
      <c r="AD44" s="4">
        <f t="shared" si="10"/>
        <v>46174</v>
      </c>
      <c r="AE44" s="5"/>
      <c r="AF44" s="4">
        <f t="shared" si="24"/>
        <v>46174</v>
      </c>
      <c r="AG44" s="5">
        <v>2</v>
      </c>
      <c r="AH44" s="4">
        <f t="shared" si="11"/>
        <v>46177</v>
      </c>
      <c r="AI44" s="5">
        <v>3</v>
      </c>
      <c r="AJ44" s="4">
        <f t="shared" si="12"/>
        <v>46182</v>
      </c>
      <c r="AK44" s="4">
        <f t="shared" si="13"/>
        <v>46182</v>
      </c>
      <c r="AL44" s="4">
        <f t="shared" si="14"/>
        <v>46183</v>
      </c>
      <c r="AM44" s="4">
        <f t="shared" si="15"/>
        <v>46183</v>
      </c>
      <c r="AN44" s="5"/>
      <c r="AO44" s="4">
        <f t="shared" si="16"/>
        <v>46183</v>
      </c>
      <c r="AP44" s="4">
        <f t="shared" si="17"/>
        <v>46183</v>
      </c>
      <c r="AQ44" s="4">
        <f t="shared" si="17"/>
        <v>46183</v>
      </c>
      <c r="AR44" s="4">
        <f t="shared" si="18"/>
        <v>46184</v>
      </c>
      <c r="AS44" s="5"/>
      <c r="AT44" s="4">
        <f t="shared" si="19"/>
        <v>46184</v>
      </c>
      <c r="AU44" s="5">
        <v>0</v>
      </c>
      <c r="AV44" s="4">
        <f t="shared" si="20"/>
        <v>46184</v>
      </c>
      <c r="AW44" s="5">
        <v>0</v>
      </c>
      <c r="AX44" s="4">
        <f t="shared" si="21"/>
        <v>46184</v>
      </c>
      <c r="AY44" s="4">
        <f>_xlfn.MINIFS(ReleaseTimeline!$A$2:$A$27, ReleaseTimeline!$A$2:$A$27, "&gt;="&amp;(MAX(AX44,AO44)))</f>
        <v>46191</v>
      </c>
      <c r="AZ44" s="4" t="str">
        <f>VLOOKUP(AY44,ReleaseTimeline!$A$1:$E$27,2,FALSE)</f>
        <v>Release 13</v>
      </c>
      <c r="BA44" s="4" t="e">
        <f t="shared" si="26"/>
        <v>#VALUE!</v>
      </c>
      <c r="BB44" s="4">
        <f>VLOOKUP(AZ44,ReleaseTimeline!$B$2:$C$27,2,FALSE)</f>
        <v>46198</v>
      </c>
      <c r="BC44" s="4">
        <f t="shared" si="25"/>
        <v>46191</v>
      </c>
      <c r="BD44">
        <f t="shared" si="22"/>
        <v>37</v>
      </c>
      <c r="BF44">
        <f t="shared" si="23"/>
        <v>9</v>
      </c>
    </row>
    <row r="45" spans="1:58" ht="16" x14ac:dyDescent="0.2">
      <c r="A45" s="3">
        <v>35</v>
      </c>
      <c r="B45" s="5" t="s">
        <v>119</v>
      </c>
      <c r="C45" s="5" t="str">
        <f>VLOOKUP(B45,'Target Tech'!$C$7:$J$33,8,FALSE)</f>
        <v>Complete ASP</v>
      </c>
      <c r="D45" s="5" t="s">
        <v>87</v>
      </c>
      <c r="E45" s="5">
        <v>2</v>
      </c>
      <c r="F45" s="80">
        <v>46164</v>
      </c>
      <c r="G45" s="80">
        <v>46164</v>
      </c>
      <c r="H45" s="182" t="s">
        <v>122</v>
      </c>
      <c r="I45" s="80" t="s">
        <v>56</v>
      </c>
      <c r="J45" s="80" t="s">
        <v>57</v>
      </c>
      <c r="K45" s="80">
        <f t="shared" si="27"/>
        <v>46168</v>
      </c>
      <c r="L45" s="5">
        <v>3</v>
      </c>
      <c r="M45" s="5">
        <v>0</v>
      </c>
      <c r="N45" s="5">
        <v>8</v>
      </c>
      <c r="O45" s="4">
        <f t="shared" si="1"/>
        <v>46171</v>
      </c>
      <c r="P45" s="4">
        <f t="shared" si="2"/>
        <v>46171</v>
      </c>
      <c r="Q45" s="4">
        <f t="shared" si="3"/>
        <v>46171</v>
      </c>
      <c r="R45" s="4"/>
      <c r="S45" s="187"/>
      <c r="T45" s="5">
        <v>3</v>
      </c>
      <c r="U45" s="4">
        <f t="shared" si="4"/>
        <v>46177</v>
      </c>
      <c r="V45" s="5">
        <v>1.5</v>
      </c>
      <c r="W45" s="4">
        <f t="shared" si="5"/>
        <v>46178</v>
      </c>
      <c r="X45" s="4">
        <f t="shared" si="6"/>
        <v>46178</v>
      </c>
      <c r="Y45" s="5">
        <v>3</v>
      </c>
      <c r="Z45" s="4">
        <f t="shared" si="7"/>
        <v>46183</v>
      </c>
      <c r="AA45" s="4">
        <f t="shared" si="28"/>
        <v>46183</v>
      </c>
      <c r="AB45" s="4">
        <f t="shared" si="28"/>
        <v>46183</v>
      </c>
      <c r="AC45" s="4">
        <f t="shared" si="9"/>
        <v>46184</v>
      </c>
      <c r="AD45" s="4">
        <f t="shared" si="10"/>
        <v>46184</v>
      </c>
      <c r="AE45" s="5">
        <v>3</v>
      </c>
      <c r="AF45" s="4">
        <f t="shared" si="24"/>
        <v>46189</v>
      </c>
      <c r="AG45" s="5">
        <v>2</v>
      </c>
      <c r="AH45" s="4">
        <f t="shared" si="11"/>
        <v>46191</v>
      </c>
      <c r="AI45" s="5">
        <v>3</v>
      </c>
      <c r="AJ45" s="4">
        <f t="shared" si="12"/>
        <v>46196</v>
      </c>
      <c r="AK45" s="4">
        <f t="shared" si="13"/>
        <v>46196</v>
      </c>
      <c r="AL45" s="4">
        <f t="shared" si="14"/>
        <v>46197</v>
      </c>
      <c r="AM45" s="4">
        <f t="shared" si="15"/>
        <v>46197</v>
      </c>
      <c r="AN45" s="5">
        <v>1</v>
      </c>
      <c r="AO45" s="4">
        <f t="shared" si="16"/>
        <v>46198</v>
      </c>
      <c r="AP45" s="4">
        <f t="shared" si="17"/>
        <v>46198</v>
      </c>
      <c r="AQ45" s="4">
        <f t="shared" si="17"/>
        <v>46198</v>
      </c>
      <c r="AR45" s="4">
        <f t="shared" si="18"/>
        <v>46202</v>
      </c>
      <c r="AS45" s="5">
        <v>3</v>
      </c>
      <c r="AT45" s="4">
        <f t="shared" si="19"/>
        <v>46205</v>
      </c>
      <c r="AU45" s="5">
        <v>0</v>
      </c>
      <c r="AV45" s="4">
        <f t="shared" si="20"/>
        <v>46205</v>
      </c>
      <c r="AW45" s="5">
        <v>0</v>
      </c>
      <c r="AX45" s="4">
        <f t="shared" si="21"/>
        <v>46205</v>
      </c>
      <c r="AY45" s="4">
        <f>_xlfn.MINIFS(ReleaseTimeline!$A$2:$A$27, ReleaseTimeline!$A$2:$A$27, "&gt;="&amp;(MAX(AX45,AO45)))</f>
        <v>46205</v>
      </c>
      <c r="AZ45" s="4" t="str">
        <f>VLOOKUP(AY45,ReleaseTimeline!$A$1:$E$27,2,FALSE)</f>
        <v>Release 14</v>
      </c>
      <c r="BA45" s="4" t="e">
        <f t="shared" si="26"/>
        <v>#VALUE!</v>
      </c>
      <c r="BB45" s="74">
        <f>VLOOKUP(AZ45,ReleaseTimeline!$B$2:$C$27,2,FALSE)</f>
        <v>46212</v>
      </c>
      <c r="BC45" s="4">
        <f t="shared" si="25"/>
        <v>46205</v>
      </c>
      <c r="BD45">
        <f t="shared" si="22"/>
        <v>41</v>
      </c>
      <c r="BF45">
        <f t="shared" si="23"/>
        <v>9</v>
      </c>
    </row>
    <row r="46" spans="1:58" ht="16" x14ac:dyDescent="0.2">
      <c r="A46" s="3">
        <v>36</v>
      </c>
      <c r="B46" s="5" t="s">
        <v>123</v>
      </c>
      <c r="C46" s="5" t="str">
        <f>VLOOKUP(B46,'Target Tech'!$C$7:$J$33,8,FALSE)</f>
        <v>Complete ASP</v>
      </c>
      <c r="D46" s="5" t="s">
        <v>54</v>
      </c>
      <c r="E46" s="5">
        <v>0</v>
      </c>
      <c r="F46" s="80">
        <v>46160</v>
      </c>
      <c r="G46" s="80">
        <v>46160</v>
      </c>
      <c r="H46" s="182" t="s">
        <v>55</v>
      </c>
      <c r="I46" s="80" t="s">
        <v>56</v>
      </c>
      <c r="J46" s="80" t="s">
        <v>57</v>
      </c>
      <c r="K46" s="80">
        <f t="shared" ref="K46:K109" si="31">F46</f>
        <v>46160</v>
      </c>
      <c r="L46" s="5">
        <v>3</v>
      </c>
      <c r="M46" s="5">
        <v>0</v>
      </c>
      <c r="N46" s="5">
        <v>1</v>
      </c>
      <c r="O46" s="4">
        <f t="shared" si="1"/>
        <v>46162</v>
      </c>
      <c r="P46" s="4">
        <f t="shared" si="2"/>
        <v>46162</v>
      </c>
      <c r="Q46" s="4">
        <f t="shared" si="3"/>
        <v>46162</v>
      </c>
      <c r="R46" s="4"/>
      <c r="S46" s="187"/>
      <c r="T46" s="5">
        <v>3</v>
      </c>
      <c r="U46" s="4">
        <f t="shared" si="4"/>
        <v>46167</v>
      </c>
      <c r="V46" s="5">
        <v>1.5</v>
      </c>
      <c r="W46" s="4">
        <f t="shared" si="5"/>
        <v>46168</v>
      </c>
      <c r="X46" s="4">
        <f t="shared" si="6"/>
        <v>46168</v>
      </c>
      <c r="Y46" s="5">
        <v>3</v>
      </c>
      <c r="Z46" s="4">
        <f t="shared" si="7"/>
        <v>46174</v>
      </c>
      <c r="AA46" s="4">
        <f t="shared" si="28"/>
        <v>46174</v>
      </c>
      <c r="AB46" s="4">
        <f t="shared" si="28"/>
        <v>46174</v>
      </c>
      <c r="AC46" s="4">
        <f t="shared" si="9"/>
        <v>46176</v>
      </c>
      <c r="AD46" s="4">
        <f t="shared" si="10"/>
        <v>46176</v>
      </c>
      <c r="AE46" s="5"/>
      <c r="AF46" s="4">
        <f t="shared" si="24"/>
        <v>46176</v>
      </c>
      <c r="AG46" s="5">
        <v>2</v>
      </c>
      <c r="AH46" s="4">
        <f t="shared" si="11"/>
        <v>46178</v>
      </c>
      <c r="AI46" s="5">
        <v>3</v>
      </c>
      <c r="AJ46" s="4">
        <f t="shared" si="12"/>
        <v>46183</v>
      </c>
      <c r="AK46" s="4">
        <f t="shared" si="13"/>
        <v>46183</v>
      </c>
      <c r="AL46" s="4">
        <f t="shared" si="14"/>
        <v>46184</v>
      </c>
      <c r="AM46" s="4">
        <f t="shared" si="15"/>
        <v>46184</v>
      </c>
      <c r="AN46" s="5"/>
      <c r="AO46" s="4">
        <f t="shared" si="16"/>
        <v>46184</v>
      </c>
      <c r="AP46" s="4">
        <f t="shared" si="17"/>
        <v>46184</v>
      </c>
      <c r="AQ46" s="4">
        <f t="shared" si="17"/>
        <v>46184</v>
      </c>
      <c r="AR46" s="4">
        <f t="shared" si="18"/>
        <v>46185</v>
      </c>
      <c r="AS46" s="5"/>
      <c r="AT46" s="4">
        <f t="shared" si="19"/>
        <v>46185</v>
      </c>
      <c r="AU46" s="5">
        <v>0</v>
      </c>
      <c r="AV46" s="4">
        <f t="shared" si="20"/>
        <v>46185</v>
      </c>
      <c r="AW46" s="5">
        <v>0</v>
      </c>
      <c r="AX46" s="4">
        <f t="shared" si="21"/>
        <v>46185</v>
      </c>
      <c r="AY46" s="4">
        <f>_xlfn.MINIFS(ReleaseTimeline!$A$2:$A$27, ReleaseTimeline!$A$2:$A$27, "&gt;="&amp;(MAX(AX46,AO46)))</f>
        <v>46191</v>
      </c>
      <c r="AZ46" s="4" t="str">
        <f>VLOOKUP(AY46,ReleaseTimeline!$A$1:$E$27,2,FALSE)</f>
        <v>Release 13</v>
      </c>
      <c r="BA46" s="4" t="e">
        <f t="shared" si="26"/>
        <v>#VALUE!</v>
      </c>
      <c r="BB46" s="4">
        <f>VLOOKUP(AZ46,ReleaseTimeline!$B$2:$C$27,2,FALSE)</f>
        <v>46198</v>
      </c>
      <c r="BC46" s="4">
        <f t="shared" si="25"/>
        <v>46191</v>
      </c>
      <c r="BD46">
        <f t="shared" si="22"/>
        <v>36</v>
      </c>
      <c r="BF46">
        <f t="shared" si="23"/>
        <v>9</v>
      </c>
    </row>
    <row r="47" spans="1:58" ht="16" x14ac:dyDescent="0.2">
      <c r="A47" s="3">
        <v>37</v>
      </c>
      <c r="B47" s="5" t="s">
        <v>123</v>
      </c>
      <c r="C47" s="5" t="str">
        <f>VLOOKUP(B47,'Target Tech'!$C$7:$J$33,8,FALSE)</f>
        <v>Complete ASP</v>
      </c>
      <c r="D47" s="5" t="s">
        <v>54</v>
      </c>
      <c r="E47" s="5">
        <v>0</v>
      </c>
      <c r="F47" s="80">
        <v>46150</v>
      </c>
      <c r="G47" s="80">
        <v>46150</v>
      </c>
      <c r="H47" s="182" t="s">
        <v>59</v>
      </c>
      <c r="I47" s="80" t="s">
        <v>56</v>
      </c>
      <c r="J47" s="80" t="s">
        <v>60</v>
      </c>
      <c r="K47" s="80">
        <f t="shared" si="31"/>
        <v>46150</v>
      </c>
      <c r="L47" s="5">
        <v>3</v>
      </c>
      <c r="M47" s="5">
        <v>0</v>
      </c>
      <c r="N47" s="5">
        <v>2</v>
      </c>
      <c r="O47" s="4">
        <f t="shared" si="1"/>
        <v>46154</v>
      </c>
      <c r="P47" s="4">
        <f t="shared" si="2"/>
        <v>46154</v>
      </c>
      <c r="Q47" s="4">
        <f t="shared" si="3"/>
        <v>46154</v>
      </c>
      <c r="R47" s="4"/>
      <c r="S47" s="187"/>
      <c r="T47" s="5">
        <v>3</v>
      </c>
      <c r="U47" s="4">
        <f t="shared" si="4"/>
        <v>46157</v>
      </c>
      <c r="V47" s="5">
        <v>1.5</v>
      </c>
      <c r="W47" s="4">
        <f t="shared" si="5"/>
        <v>46160</v>
      </c>
      <c r="X47" s="4">
        <f t="shared" si="6"/>
        <v>46160</v>
      </c>
      <c r="Y47" s="5">
        <v>3</v>
      </c>
      <c r="Z47" s="4">
        <f t="shared" si="7"/>
        <v>46163</v>
      </c>
      <c r="AA47" s="4">
        <f t="shared" si="28"/>
        <v>46163</v>
      </c>
      <c r="AB47" s="4">
        <f t="shared" si="28"/>
        <v>46163</v>
      </c>
      <c r="AC47" s="4">
        <f t="shared" si="9"/>
        <v>46164</v>
      </c>
      <c r="AD47" s="4">
        <f t="shared" si="10"/>
        <v>46164</v>
      </c>
      <c r="AE47" s="5"/>
      <c r="AF47" s="4">
        <f t="shared" si="24"/>
        <v>46164</v>
      </c>
      <c r="AG47" s="5">
        <v>2</v>
      </c>
      <c r="AH47" s="4">
        <f t="shared" si="11"/>
        <v>46168</v>
      </c>
      <c r="AI47" s="5">
        <v>3</v>
      </c>
      <c r="AJ47" s="4">
        <f t="shared" si="12"/>
        <v>46174</v>
      </c>
      <c r="AK47" s="4">
        <f t="shared" si="13"/>
        <v>46174</v>
      </c>
      <c r="AL47" s="4">
        <f t="shared" si="14"/>
        <v>46176</v>
      </c>
      <c r="AM47" s="4">
        <f t="shared" si="15"/>
        <v>46176</v>
      </c>
      <c r="AN47" s="5"/>
      <c r="AO47" s="4">
        <f t="shared" si="16"/>
        <v>46176</v>
      </c>
      <c r="AP47" s="4">
        <f t="shared" si="17"/>
        <v>46176</v>
      </c>
      <c r="AQ47" s="4">
        <f t="shared" si="17"/>
        <v>46176</v>
      </c>
      <c r="AR47" s="4">
        <f t="shared" si="18"/>
        <v>46177</v>
      </c>
      <c r="AS47" s="5"/>
      <c r="AT47" s="4">
        <f t="shared" si="19"/>
        <v>46177</v>
      </c>
      <c r="AU47" s="5">
        <v>0</v>
      </c>
      <c r="AV47" s="4">
        <f t="shared" si="20"/>
        <v>46177</v>
      </c>
      <c r="AW47" s="5">
        <v>0</v>
      </c>
      <c r="AX47" s="4">
        <f t="shared" si="21"/>
        <v>46177</v>
      </c>
      <c r="AY47" s="4">
        <f>_xlfn.MINIFS(ReleaseTimeline!$A$2:$A$27, ReleaseTimeline!$A$2:$A$27, "&gt;="&amp;(MAX(AX47,AO47)))</f>
        <v>46177</v>
      </c>
      <c r="AZ47" s="4" t="str">
        <f>VLOOKUP(AY47,ReleaseTimeline!$A$1:$E$27,2,FALSE)</f>
        <v>Release 12</v>
      </c>
      <c r="BA47" s="4" t="e">
        <f t="shared" si="26"/>
        <v>#VALUE!</v>
      </c>
      <c r="BB47" s="4">
        <f>VLOOKUP(AZ47,ReleaseTimeline!$B$2:$C$27,2,FALSE)</f>
        <v>46184</v>
      </c>
      <c r="BC47" s="4">
        <f t="shared" si="25"/>
        <v>46177</v>
      </c>
      <c r="BD47">
        <f t="shared" si="22"/>
        <v>30</v>
      </c>
      <c r="BF47">
        <f t="shared" si="23"/>
        <v>9</v>
      </c>
    </row>
    <row r="48" spans="1:58" ht="16" x14ac:dyDescent="0.2">
      <c r="A48" s="3">
        <v>38</v>
      </c>
      <c r="B48" s="5" t="s">
        <v>123</v>
      </c>
      <c r="C48" s="5" t="str">
        <f>VLOOKUP(B48,'Target Tech'!$C$7:$J$33,8,FALSE)</f>
        <v>Complete ASP</v>
      </c>
      <c r="D48" s="5" t="s">
        <v>54</v>
      </c>
      <c r="E48" s="5">
        <v>0</v>
      </c>
      <c r="F48" s="80">
        <v>46147</v>
      </c>
      <c r="G48" s="80">
        <v>46147</v>
      </c>
      <c r="H48" s="172" t="s">
        <v>61</v>
      </c>
      <c r="I48" s="80" t="s">
        <v>56</v>
      </c>
      <c r="J48" s="80" t="s">
        <v>62</v>
      </c>
      <c r="K48" s="80">
        <f t="shared" si="31"/>
        <v>46147</v>
      </c>
      <c r="L48" s="5">
        <v>3</v>
      </c>
      <c r="M48" s="5">
        <v>0</v>
      </c>
      <c r="N48" s="5">
        <v>3</v>
      </c>
      <c r="O48" s="4">
        <f t="shared" si="1"/>
        <v>46149</v>
      </c>
      <c r="P48" s="4">
        <f t="shared" si="2"/>
        <v>46149</v>
      </c>
      <c r="Q48" s="4">
        <f t="shared" si="3"/>
        <v>46149</v>
      </c>
      <c r="R48" s="4"/>
      <c r="S48" s="187"/>
      <c r="T48" s="5">
        <v>3</v>
      </c>
      <c r="U48" s="4">
        <f t="shared" si="4"/>
        <v>46154</v>
      </c>
      <c r="V48" s="5">
        <v>1.5</v>
      </c>
      <c r="W48" s="4">
        <f t="shared" si="5"/>
        <v>46155</v>
      </c>
      <c r="X48" s="4">
        <f t="shared" si="6"/>
        <v>46155</v>
      </c>
      <c r="Y48" s="5">
        <v>3</v>
      </c>
      <c r="Z48" s="4">
        <f t="shared" si="7"/>
        <v>46160</v>
      </c>
      <c r="AA48" s="4">
        <f t="shared" si="28"/>
        <v>46160</v>
      </c>
      <c r="AB48" s="4">
        <f t="shared" si="28"/>
        <v>46160</v>
      </c>
      <c r="AC48" s="4">
        <f t="shared" si="9"/>
        <v>46161</v>
      </c>
      <c r="AD48" s="4">
        <f t="shared" si="10"/>
        <v>46161</v>
      </c>
      <c r="AE48" s="5"/>
      <c r="AF48" s="4">
        <f t="shared" si="24"/>
        <v>46161</v>
      </c>
      <c r="AG48" s="5">
        <v>2</v>
      </c>
      <c r="AH48" s="4">
        <f t="shared" si="11"/>
        <v>46163</v>
      </c>
      <c r="AI48" s="5">
        <v>3</v>
      </c>
      <c r="AJ48" s="4">
        <f t="shared" si="12"/>
        <v>46168</v>
      </c>
      <c r="AK48" s="4">
        <f t="shared" si="13"/>
        <v>46168</v>
      </c>
      <c r="AL48" s="4">
        <f t="shared" si="14"/>
        <v>46169</v>
      </c>
      <c r="AM48" s="4">
        <f t="shared" si="15"/>
        <v>46169</v>
      </c>
      <c r="AN48" s="5"/>
      <c r="AO48" s="4">
        <f t="shared" si="16"/>
        <v>46169</v>
      </c>
      <c r="AP48" s="4">
        <f t="shared" si="17"/>
        <v>46169</v>
      </c>
      <c r="AQ48" s="4">
        <f t="shared" si="17"/>
        <v>46169</v>
      </c>
      <c r="AR48" s="4">
        <f t="shared" si="18"/>
        <v>46171</v>
      </c>
      <c r="AS48" s="5"/>
      <c r="AT48" s="4">
        <f t="shared" si="19"/>
        <v>46171</v>
      </c>
      <c r="AU48" s="5">
        <v>0</v>
      </c>
      <c r="AV48" s="4">
        <f t="shared" si="20"/>
        <v>46171</v>
      </c>
      <c r="AW48" s="5">
        <v>0</v>
      </c>
      <c r="AX48" s="4">
        <f t="shared" si="21"/>
        <v>46171</v>
      </c>
      <c r="AY48" s="4">
        <f>_xlfn.MINIFS(ReleaseTimeline!$A$2:$A$27, ReleaseTimeline!$A$2:$A$27, "&gt;="&amp;(MAX(AX48,AO48)))</f>
        <v>46177</v>
      </c>
      <c r="AZ48" s="4" t="str">
        <f>VLOOKUP(AY48,ReleaseTimeline!$A$1:$E$27,2,FALSE)</f>
        <v>Release 12</v>
      </c>
      <c r="BA48" s="4" t="e">
        <f t="shared" si="26"/>
        <v>#VALUE!</v>
      </c>
      <c r="BB48" s="4">
        <f>VLOOKUP(AZ48,ReleaseTimeline!$B$2:$C$27,2,FALSE)</f>
        <v>46184</v>
      </c>
      <c r="BC48" s="4">
        <f t="shared" si="25"/>
        <v>46177</v>
      </c>
      <c r="BD48">
        <f t="shared" si="22"/>
        <v>35</v>
      </c>
      <c r="BF48">
        <f t="shared" si="23"/>
        <v>9</v>
      </c>
    </row>
    <row r="49" spans="1:61" ht="16" x14ac:dyDescent="0.2">
      <c r="A49" s="3">
        <v>39</v>
      </c>
      <c r="B49" s="5" t="s">
        <v>123</v>
      </c>
      <c r="C49" s="5" t="str">
        <f>VLOOKUP(B49,'Target Tech'!$C$7:$J$33,8,FALSE)</f>
        <v>Complete ASP</v>
      </c>
      <c r="D49" s="5" t="s">
        <v>54</v>
      </c>
      <c r="E49" s="5">
        <v>0</v>
      </c>
      <c r="F49" s="80">
        <v>46163</v>
      </c>
      <c r="G49" s="80">
        <v>46163</v>
      </c>
      <c r="H49" s="182" t="s">
        <v>63</v>
      </c>
      <c r="I49" s="80" t="s">
        <v>56</v>
      </c>
      <c r="J49" s="80" t="s">
        <v>57</v>
      </c>
      <c r="K49" s="80">
        <f t="shared" si="31"/>
        <v>46163</v>
      </c>
      <c r="L49" s="5">
        <v>3</v>
      </c>
      <c r="M49" s="5">
        <v>0</v>
      </c>
      <c r="N49" s="5">
        <v>4</v>
      </c>
      <c r="O49" s="4">
        <f t="shared" si="1"/>
        <v>46167</v>
      </c>
      <c r="P49" s="4">
        <f t="shared" si="2"/>
        <v>46167</v>
      </c>
      <c r="Q49" s="4">
        <f t="shared" si="3"/>
        <v>46167</v>
      </c>
      <c r="R49" s="4"/>
      <c r="S49" s="187"/>
      <c r="T49" s="5">
        <v>3</v>
      </c>
      <c r="U49" s="4">
        <f t="shared" si="4"/>
        <v>46171</v>
      </c>
      <c r="V49" s="5">
        <v>1.5</v>
      </c>
      <c r="W49" s="4">
        <f t="shared" si="5"/>
        <v>46174</v>
      </c>
      <c r="X49" s="4">
        <f t="shared" si="6"/>
        <v>46174</v>
      </c>
      <c r="Y49" s="5">
        <v>3</v>
      </c>
      <c r="Z49" s="4">
        <f t="shared" si="7"/>
        <v>46178</v>
      </c>
      <c r="AA49" s="4">
        <f t="shared" si="28"/>
        <v>46178</v>
      </c>
      <c r="AB49" s="4">
        <f t="shared" si="28"/>
        <v>46178</v>
      </c>
      <c r="AC49" s="4">
        <f t="shared" si="9"/>
        <v>46181</v>
      </c>
      <c r="AD49" s="4">
        <f t="shared" si="10"/>
        <v>46181</v>
      </c>
      <c r="AE49" s="5"/>
      <c r="AF49" s="4">
        <f t="shared" si="24"/>
        <v>46181</v>
      </c>
      <c r="AG49" s="5">
        <v>2</v>
      </c>
      <c r="AH49" s="4">
        <f t="shared" si="11"/>
        <v>46183</v>
      </c>
      <c r="AI49" s="5">
        <v>3</v>
      </c>
      <c r="AJ49" s="4">
        <f t="shared" si="12"/>
        <v>46188</v>
      </c>
      <c r="AK49" s="4">
        <f t="shared" si="13"/>
        <v>46188</v>
      </c>
      <c r="AL49" s="4">
        <f t="shared" si="14"/>
        <v>46189</v>
      </c>
      <c r="AM49" s="4">
        <f t="shared" si="15"/>
        <v>46189</v>
      </c>
      <c r="AN49" s="5"/>
      <c r="AO49" s="4">
        <f t="shared" si="16"/>
        <v>46189</v>
      </c>
      <c r="AP49" s="4">
        <f t="shared" si="17"/>
        <v>46189</v>
      </c>
      <c r="AQ49" s="4">
        <f t="shared" si="17"/>
        <v>46189</v>
      </c>
      <c r="AR49" s="4">
        <f t="shared" si="18"/>
        <v>46190</v>
      </c>
      <c r="AS49" s="5"/>
      <c r="AT49" s="4">
        <f t="shared" si="19"/>
        <v>46190</v>
      </c>
      <c r="AU49" s="5">
        <v>0</v>
      </c>
      <c r="AV49" s="4">
        <f t="shared" si="20"/>
        <v>46190</v>
      </c>
      <c r="AW49" s="5">
        <v>0</v>
      </c>
      <c r="AX49" s="4">
        <f t="shared" si="21"/>
        <v>46190</v>
      </c>
      <c r="AY49" s="4">
        <f>_xlfn.MINIFS(ReleaseTimeline!$A$2:$A$27, ReleaseTimeline!$A$2:$A$27, "&gt;="&amp;(MAX(AX49,AO49)))</f>
        <v>46191</v>
      </c>
      <c r="AZ49" s="4" t="str">
        <f>VLOOKUP(AY49,ReleaseTimeline!$A$1:$E$27,2,FALSE)</f>
        <v>Release 13</v>
      </c>
      <c r="BA49" s="4" t="e">
        <f t="shared" si="26"/>
        <v>#VALUE!</v>
      </c>
      <c r="BB49" s="4">
        <f>VLOOKUP(AZ49,ReleaseTimeline!$B$2:$C$27,2,FALSE)</f>
        <v>46198</v>
      </c>
      <c r="BC49" s="4">
        <f t="shared" si="25"/>
        <v>46191</v>
      </c>
      <c r="BD49">
        <f t="shared" si="22"/>
        <v>31</v>
      </c>
      <c r="BF49">
        <f t="shared" si="23"/>
        <v>9</v>
      </c>
    </row>
    <row r="50" spans="1:61" ht="16" x14ac:dyDescent="0.2">
      <c r="A50" s="3">
        <v>40</v>
      </c>
      <c r="B50" s="5" t="s">
        <v>123</v>
      </c>
      <c r="C50" s="5" t="str">
        <f>VLOOKUP(B50,'Target Tech'!$C$7:$J$33,8,FALSE)</f>
        <v>Complete ASP</v>
      </c>
      <c r="D50" s="5" t="s">
        <v>54</v>
      </c>
      <c r="E50" s="5">
        <v>0</v>
      </c>
      <c r="F50" s="80">
        <v>46155</v>
      </c>
      <c r="G50" s="80">
        <v>46155</v>
      </c>
      <c r="H50" s="182" t="s">
        <v>64</v>
      </c>
      <c r="I50" s="80" t="s">
        <v>56</v>
      </c>
      <c r="J50" s="80" t="s">
        <v>60</v>
      </c>
      <c r="K50" s="80">
        <f t="shared" si="31"/>
        <v>46155</v>
      </c>
      <c r="L50" s="5">
        <v>3</v>
      </c>
      <c r="M50" s="5">
        <v>0</v>
      </c>
      <c r="N50" s="5">
        <v>5</v>
      </c>
      <c r="O50" s="4">
        <f t="shared" si="1"/>
        <v>46157</v>
      </c>
      <c r="P50" s="4">
        <f t="shared" si="2"/>
        <v>46157</v>
      </c>
      <c r="Q50" s="4">
        <f t="shared" si="3"/>
        <v>46157</v>
      </c>
      <c r="R50" s="4"/>
      <c r="S50" s="187"/>
      <c r="T50" s="5">
        <v>3</v>
      </c>
      <c r="U50" s="4">
        <f t="shared" si="4"/>
        <v>46162</v>
      </c>
      <c r="V50" s="5">
        <v>1.5</v>
      </c>
      <c r="W50" s="4">
        <f t="shared" si="5"/>
        <v>46163</v>
      </c>
      <c r="X50" s="4">
        <f t="shared" si="6"/>
        <v>46163</v>
      </c>
      <c r="Y50" s="5">
        <v>3</v>
      </c>
      <c r="Z50" s="4">
        <f t="shared" si="7"/>
        <v>46168</v>
      </c>
      <c r="AA50" s="4">
        <f t="shared" si="28"/>
        <v>46168</v>
      </c>
      <c r="AB50" s="4">
        <f t="shared" si="28"/>
        <v>46168</v>
      </c>
      <c r="AC50" s="4">
        <f t="shared" si="9"/>
        <v>46169</v>
      </c>
      <c r="AD50" s="4">
        <f t="shared" si="10"/>
        <v>46169</v>
      </c>
      <c r="AE50" s="5"/>
      <c r="AF50" s="4">
        <f t="shared" si="24"/>
        <v>46169</v>
      </c>
      <c r="AG50" s="5">
        <v>2</v>
      </c>
      <c r="AH50" s="4">
        <f t="shared" si="11"/>
        <v>46174</v>
      </c>
      <c r="AI50" s="5">
        <v>3</v>
      </c>
      <c r="AJ50" s="4">
        <f t="shared" si="12"/>
        <v>46178</v>
      </c>
      <c r="AK50" s="4">
        <f t="shared" si="13"/>
        <v>46178</v>
      </c>
      <c r="AL50" s="4">
        <f t="shared" si="14"/>
        <v>46181</v>
      </c>
      <c r="AM50" s="4">
        <f t="shared" si="15"/>
        <v>46181</v>
      </c>
      <c r="AN50" s="5"/>
      <c r="AO50" s="4">
        <f t="shared" si="16"/>
        <v>46181</v>
      </c>
      <c r="AP50" s="4">
        <f t="shared" si="17"/>
        <v>46181</v>
      </c>
      <c r="AQ50" s="4">
        <f t="shared" si="17"/>
        <v>46181</v>
      </c>
      <c r="AR50" s="4">
        <f t="shared" si="18"/>
        <v>46182</v>
      </c>
      <c r="AS50" s="5"/>
      <c r="AT50" s="4">
        <f t="shared" si="19"/>
        <v>46182</v>
      </c>
      <c r="AU50" s="5">
        <v>0</v>
      </c>
      <c r="AV50" s="4">
        <f t="shared" si="20"/>
        <v>46182</v>
      </c>
      <c r="AW50" s="5">
        <v>0</v>
      </c>
      <c r="AX50" s="4">
        <f t="shared" si="21"/>
        <v>46182</v>
      </c>
      <c r="AY50" s="4">
        <f>_xlfn.MINIFS(ReleaseTimeline!$A$2:$A$27, ReleaseTimeline!$A$2:$A$27, "&gt;="&amp;(MAX(AX50,AO50)))</f>
        <v>46191</v>
      </c>
      <c r="AZ50" s="4" t="str">
        <f>VLOOKUP(AY50,ReleaseTimeline!$A$1:$E$27,2,FALSE)</f>
        <v>Release 13</v>
      </c>
      <c r="BA50" s="4" t="e">
        <f t="shared" si="26"/>
        <v>#VALUE!</v>
      </c>
      <c r="BB50" s="4">
        <f>VLOOKUP(AZ50,ReleaseTimeline!$B$2:$C$27,2,FALSE)</f>
        <v>46198</v>
      </c>
      <c r="BC50" s="4">
        <f t="shared" si="25"/>
        <v>46191</v>
      </c>
      <c r="BD50">
        <f t="shared" si="22"/>
        <v>41</v>
      </c>
      <c r="BF50">
        <f t="shared" si="23"/>
        <v>9</v>
      </c>
    </row>
    <row r="51" spans="1:61" ht="16" x14ac:dyDescent="0.2">
      <c r="A51" s="3">
        <v>41</v>
      </c>
      <c r="B51" s="5" t="s">
        <v>123</v>
      </c>
      <c r="C51" s="5" t="str">
        <f>VLOOKUP(B51,'Target Tech'!$C$7:$J$33,8,FALSE)</f>
        <v>Complete ASP</v>
      </c>
      <c r="D51" s="5" t="s">
        <v>54</v>
      </c>
      <c r="E51" s="5">
        <v>0</v>
      </c>
      <c r="F51" s="80">
        <v>46150</v>
      </c>
      <c r="G51" s="80">
        <v>46150</v>
      </c>
      <c r="H51" s="182" t="s">
        <v>120</v>
      </c>
      <c r="I51" s="80" t="s">
        <v>56</v>
      </c>
      <c r="J51" s="80" t="s">
        <v>62</v>
      </c>
      <c r="K51" s="80">
        <f t="shared" si="31"/>
        <v>46150</v>
      </c>
      <c r="L51" s="5">
        <v>3</v>
      </c>
      <c r="M51" s="5">
        <v>0</v>
      </c>
      <c r="N51" s="5">
        <v>6</v>
      </c>
      <c r="O51" s="4">
        <f t="shared" si="1"/>
        <v>46154</v>
      </c>
      <c r="P51" s="4">
        <f t="shared" si="2"/>
        <v>46154</v>
      </c>
      <c r="Q51" s="4">
        <f t="shared" si="3"/>
        <v>46154</v>
      </c>
      <c r="R51" s="4"/>
      <c r="S51" s="187"/>
      <c r="T51" s="5">
        <v>3</v>
      </c>
      <c r="U51" s="4">
        <f t="shared" si="4"/>
        <v>46157</v>
      </c>
      <c r="V51" s="5">
        <v>1.5</v>
      </c>
      <c r="W51" s="4">
        <f t="shared" si="5"/>
        <v>46160</v>
      </c>
      <c r="X51" s="4">
        <f t="shared" si="6"/>
        <v>46160</v>
      </c>
      <c r="Y51" s="5">
        <v>3</v>
      </c>
      <c r="Z51" s="4">
        <f t="shared" si="7"/>
        <v>46163</v>
      </c>
      <c r="AA51" s="4">
        <f t="shared" ref="AA51:AB76" si="32">WORKDAY(Z51, 0, IndHolidays)</f>
        <v>46163</v>
      </c>
      <c r="AB51" s="4">
        <f t="shared" si="32"/>
        <v>46163</v>
      </c>
      <c r="AC51" s="4">
        <f t="shared" si="9"/>
        <v>46164</v>
      </c>
      <c r="AD51" s="4">
        <f t="shared" si="10"/>
        <v>46164</v>
      </c>
      <c r="AE51" s="5"/>
      <c r="AF51" s="4">
        <f t="shared" si="24"/>
        <v>46164</v>
      </c>
      <c r="AG51" s="5">
        <v>2</v>
      </c>
      <c r="AH51" s="4">
        <f t="shared" si="11"/>
        <v>46168</v>
      </c>
      <c r="AI51" s="5">
        <v>3</v>
      </c>
      <c r="AJ51" s="4">
        <f t="shared" si="12"/>
        <v>46174</v>
      </c>
      <c r="AK51" s="4">
        <f t="shared" si="13"/>
        <v>46174</v>
      </c>
      <c r="AL51" s="4">
        <f t="shared" si="14"/>
        <v>46176</v>
      </c>
      <c r="AM51" s="4">
        <f t="shared" si="15"/>
        <v>46176</v>
      </c>
      <c r="AN51" s="5"/>
      <c r="AO51" s="4">
        <f t="shared" si="16"/>
        <v>46176</v>
      </c>
      <c r="AP51" s="4">
        <f t="shared" si="17"/>
        <v>46176</v>
      </c>
      <c r="AQ51" s="4">
        <f t="shared" si="17"/>
        <v>46176</v>
      </c>
      <c r="AR51" s="4">
        <f t="shared" si="18"/>
        <v>46177</v>
      </c>
      <c r="AS51" s="5"/>
      <c r="AT51" s="4">
        <f t="shared" si="19"/>
        <v>46177</v>
      </c>
      <c r="AU51" s="5">
        <v>0</v>
      </c>
      <c r="AV51" s="4">
        <f t="shared" si="20"/>
        <v>46177</v>
      </c>
      <c r="AW51" s="5">
        <v>0</v>
      </c>
      <c r="AX51" s="4">
        <f t="shared" si="21"/>
        <v>46177</v>
      </c>
      <c r="AY51" s="4">
        <f>_xlfn.MINIFS(ReleaseTimeline!$A$2:$A$27, ReleaseTimeline!$A$2:$A$27, "&gt;="&amp;(MAX(AX51,AO51)))</f>
        <v>46177</v>
      </c>
      <c r="AZ51" s="4" t="str">
        <f>VLOOKUP(AY51,ReleaseTimeline!$A$1:$E$27,2,FALSE)</f>
        <v>Release 12</v>
      </c>
      <c r="BA51" s="4" t="e">
        <f t="shared" si="26"/>
        <v>#VALUE!</v>
      </c>
      <c r="BB51" s="4">
        <f>VLOOKUP(AZ51,ReleaseTimeline!$B$2:$C$27,2,FALSE)</f>
        <v>46184</v>
      </c>
      <c r="BC51" s="4">
        <f t="shared" si="25"/>
        <v>46177</v>
      </c>
      <c r="BD51">
        <f t="shared" si="22"/>
        <v>30</v>
      </c>
      <c r="BF51">
        <f t="shared" si="23"/>
        <v>9</v>
      </c>
    </row>
    <row r="52" spans="1:61" ht="16" x14ac:dyDescent="0.2">
      <c r="A52" s="3">
        <v>42</v>
      </c>
      <c r="B52" s="5" t="s">
        <v>123</v>
      </c>
      <c r="C52" s="5" t="str">
        <f>VLOOKUP(B52,'Target Tech'!$C$7:$J$33,8,FALSE)</f>
        <v>Complete ASP</v>
      </c>
      <c r="D52" s="5" t="s">
        <v>54</v>
      </c>
      <c r="E52" s="5">
        <v>0</v>
      </c>
      <c r="F52" s="80">
        <v>46168</v>
      </c>
      <c r="G52" s="80">
        <v>46168</v>
      </c>
      <c r="H52" s="182" t="s">
        <v>121</v>
      </c>
      <c r="I52" s="80" t="s">
        <v>56</v>
      </c>
      <c r="J52" s="80" t="s">
        <v>57</v>
      </c>
      <c r="K52" s="80">
        <f t="shared" si="31"/>
        <v>46168</v>
      </c>
      <c r="L52" s="5">
        <v>3</v>
      </c>
      <c r="M52" s="5">
        <v>0</v>
      </c>
      <c r="N52" s="5">
        <v>7</v>
      </c>
      <c r="O52" s="4">
        <f t="shared" si="1"/>
        <v>46171</v>
      </c>
      <c r="P52" s="4">
        <f t="shared" si="2"/>
        <v>46171</v>
      </c>
      <c r="Q52" s="4">
        <f t="shared" si="3"/>
        <v>46171</v>
      </c>
      <c r="R52" s="4"/>
      <c r="S52" s="187"/>
      <c r="T52" s="5">
        <v>3</v>
      </c>
      <c r="U52" s="4">
        <f t="shared" si="4"/>
        <v>46177</v>
      </c>
      <c r="V52" s="5">
        <v>1.5</v>
      </c>
      <c r="W52" s="4">
        <f t="shared" si="5"/>
        <v>46178</v>
      </c>
      <c r="X52" s="4">
        <f t="shared" si="6"/>
        <v>46178</v>
      </c>
      <c r="Y52" s="5">
        <v>3</v>
      </c>
      <c r="Z52" s="4">
        <f t="shared" si="7"/>
        <v>46183</v>
      </c>
      <c r="AA52" s="4">
        <f t="shared" si="32"/>
        <v>46183</v>
      </c>
      <c r="AB52" s="4">
        <f t="shared" si="32"/>
        <v>46183</v>
      </c>
      <c r="AC52" s="4">
        <f t="shared" si="9"/>
        <v>46184</v>
      </c>
      <c r="AD52" s="4">
        <f t="shared" si="10"/>
        <v>46184</v>
      </c>
      <c r="AE52" s="5"/>
      <c r="AF52" s="4">
        <f t="shared" si="24"/>
        <v>46184</v>
      </c>
      <c r="AG52" s="5">
        <v>2</v>
      </c>
      <c r="AH52" s="4">
        <f t="shared" si="11"/>
        <v>46188</v>
      </c>
      <c r="AI52" s="5">
        <v>3</v>
      </c>
      <c r="AJ52" s="4">
        <f t="shared" si="12"/>
        <v>46191</v>
      </c>
      <c r="AK52" s="4">
        <f t="shared" si="13"/>
        <v>46191</v>
      </c>
      <c r="AL52" s="4">
        <f t="shared" si="14"/>
        <v>46192</v>
      </c>
      <c r="AM52" s="4">
        <f t="shared" si="15"/>
        <v>46192</v>
      </c>
      <c r="AN52" s="5"/>
      <c r="AO52" s="4">
        <f t="shared" si="16"/>
        <v>46192</v>
      </c>
      <c r="AP52" s="4">
        <f t="shared" si="17"/>
        <v>46192</v>
      </c>
      <c r="AQ52" s="4">
        <f t="shared" si="17"/>
        <v>46192</v>
      </c>
      <c r="AR52" s="4">
        <f t="shared" si="18"/>
        <v>46195</v>
      </c>
      <c r="AS52" s="5"/>
      <c r="AT52" s="4">
        <f t="shared" si="19"/>
        <v>46195</v>
      </c>
      <c r="AU52" s="5">
        <v>0</v>
      </c>
      <c r="AV52" s="4">
        <f t="shared" si="20"/>
        <v>46195</v>
      </c>
      <c r="AW52" s="5">
        <v>0</v>
      </c>
      <c r="AX52" s="4">
        <f t="shared" si="21"/>
        <v>46195</v>
      </c>
      <c r="AY52" s="4">
        <f>_xlfn.MINIFS(ReleaseTimeline!$A$2:$A$27, ReleaseTimeline!$A$2:$A$27, "&gt;="&amp;(MAX(AX52,AO52)))</f>
        <v>46205</v>
      </c>
      <c r="AZ52" s="4" t="str">
        <f>VLOOKUP(AY52,ReleaseTimeline!$A$1:$E$27,2,FALSE)</f>
        <v>Release 14</v>
      </c>
      <c r="BA52" s="4" t="e">
        <f t="shared" si="26"/>
        <v>#VALUE!</v>
      </c>
      <c r="BB52" s="74">
        <f>VLOOKUP(AZ52,ReleaseTimeline!$B$2:$C$27,2,FALSE)</f>
        <v>46212</v>
      </c>
      <c r="BC52" s="4">
        <f t="shared" si="25"/>
        <v>46205</v>
      </c>
      <c r="BD52">
        <f t="shared" si="22"/>
        <v>41</v>
      </c>
      <c r="BF52">
        <f t="shared" si="23"/>
        <v>9</v>
      </c>
    </row>
    <row r="53" spans="1:61" ht="16" x14ac:dyDescent="0.2">
      <c r="A53" s="3">
        <v>43</v>
      </c>
      <c r="B53" s="5" t="s">
        <v>123</v>
      </c>
      <c r="C53" s="5" t="str">
        <f>VLOOKUP(B53,'Target Tech'!$C$7:$J$33,8,FALSE)</f>
        <v>Complete ASP</v>
      </c>
      <c r="D53" s="5" t="s">
        <v>54</v>
      </c>
      <c r="E53" s="5">
        <v>0</v>
      </c>
      <c r="F53" s="80">
        <v>46160</v>
      </c>
      <c r="G53" s="80">
        <v>46160</v>
      </c>
      <c r="H53" s="182" t="s">
        <v>122</v>
      </c>
      <c r="I53" s="80" t="s">
        <v>56</v>
      </c>
      <c r="J53" s="80" t="s">
        <v>60</v>
      </c>
      <c r="K53" s="80">
        <f t="shared" si="31"/>
        <v>46160</v>
      </c>
      <c r="L53" s="5">
        <v>3</v>
      </c>
      <c r="M53" s="5">
        <v>0</v>
      </c>
      <c r="N53" s="5">
        <v>8</v>
      </c>
      <c r="O53" s="4">
        <f t="shared" si="1"/>
        <v>46162</v>
      </c>
      <c r="P53" s="4">
        <f t="shared" si="2"/>
        <v>46162</v>
      </c>
      <c r="Q53" s="4">
        <f t="shared" si="3"/>
        <v>46162</v>
      </c>
      <c r="R53" s="4"/>
      <c r="S53" s="187"/>
      <c r="T53" s="5">
        <v>3</v>
      </c>
      <c r="U53" s="4">
        <f t="shared" si="4"/>
        <v>46167</v>
      </c>
      <c r="V53" s="5">
        <v>1.5</v>
      </c>
      <c r="W53" s="4">
        <f t="shared" si="5"/>
        <v>46168</v>
      </c>
      <c r="X53" s="4">
        <f t="shared" si="6"/>
        <v>46168</v>
      </c>
      <c r="Y53" s="5">
        <v>3</v>
      </c>
      <c r="Z53" s="4">
        <f t="shared" si="7"/>
        <v>46174</v>
      </c>
      <c r="AA53" s="4">
        <f t="shared" si="32"/>
        <v>46174</v>
      </c>
      <c r="AB53" s="4">
        <f t="shared" si="32"/>
        <v>46174</v>
      </c>
      <c r="AC53" s="4">
        <f t="shared" si="9"/>
        <v>46176</v>
      </c>
      <c r="AD53" s="4">
        <f t="shared" si="10"/>
        <v>46176</v>
      </c>
      <c r="AE53" s="5">
        <v>3</v>
      </c>
      <c r="AF53" s="4">
        <f t="shared" si="24"/>
        <v>46181</v>
      </c>
      <c r="AG53" s="5">
        <v>2</v>
      </c>
      <c r="AH53" s="4">
        <f t="shared" si="11"/>
        <v>46183</v>
      </c>
      <c r="AI53" s="5">
        <v>3</v>
      </c>
      <c r="AJ53" s="4">
        <f t="shared" si="12"/>
        <v>46188</v>
      </c>
      <c r="AK53" s="4">
        <f t="shared" si="13"/>
        <v>46188</v>
      </c>
      <c r="AL53" s="4">
        <f t="shared" si="14"/>
        <v>46189</v>
      </c>
      <c r="AM53" s="4">
        <f t="shared" si="15"/>
        <v>46189</v>
      </c>
      <c r="AN53" s="5">
        <v>1</v>
      </c>
      <c r="AO53" s="4">
        <f t="shared" si="16"/>
        <v>46190</v>
      </c>
      <c r="AP53" s="4">
        <f t="shared" si="17"/>
        <v>46190</v>
      </c>
      <c r="AQ53" s="4">
        <f t="shared" si="17"/>
        <v>46190</v>
      </c>
      <c r="AR53" s="4">
        <f t="shared" si="18"/>
        <v>46191</v>
      </c>
      <c r="AS53" s="5">
        <v>3</v>
      </c>
      <c r="AT53" s="4">
        <f t="shared" si="19"/>
        <v>46196</v>
      </c>
      <c r="AU53" s="5">
        <v>0</v>
      </c>
      <c r="AV53" s="4">
        <f t="shared" si="20"/>
        <v>46196</v>
      </c>
      <c r="AW53" s="5">
        <v>0</v>
      </c>
      <c r="AX53" s="4">
        <f t="shared" si="21"/>
        <v>46196</v>
      </c>
      <c r="AY53" s="4">
        <f>_xlfn.MINIFS(ReleaseTimeline!$A$2:$A$27, ReleaseTimeline!$A$2:$A$27, "&gt;="&amp;(MAX(AX53,AO53)))</f>
        <v>46205</v>
      </c>
      <c r="AZ53" s="4" t="str">
        <f>VLOOKUP(AY53,ReleaseTimeline!$A$1:$E$27,2,FALSE)</f>
        <v>Release 14</v>
      </c>
      <c r="BA53" s="4" t="e">
        <f t="shared" si="26"/>
        <v>#VALUE!</v>
      </c>
      <c r="BB53" s="4">
        <f>VLOOKUP(AZ53,ReleaseTimeline!$B$2:$C$27,2,FALSE)</f>
        <v>46212</v>
      </c>
      <c r="BC53" s="4">
        <f t="shared" si="25"/>
        <v>46205</v>
      </c>
      <c r="BD53">
        <f t="shared" si="22"/>
        <v>50</v>
      </c>
      <c r="BF53">
        <f t="shared" si="23"/>
        <v>9</v>
      </c>
    </row>
    <row r="54" spans="1:61" ht="16" x14ac:dyDescent="0.2">
      <c r="A54" s="3">
        <v>44</v>
      </c>
      <c r="B54" s="5" t="s">
        <v>124</v>
      </c>
      <c r="C54" s="5" t="s">
        <v>125</v>
      </c>
      <c r="D54" s="5" t="s">
        <v>54</v>
      </c>
      <c r="E54" s="5">
        <v>0</v>
      </c>
      <c r="F54" s="80">
        <v>46155</v>
      </c>
      <c r="G54" s="80">
        <v>46155</v>
      </c>
      <c r="H54" s="182" t="s">
        <v>61</v>
      </c>
      <c r="I54" s="80" t="s">
        <v>67</v>
      </c>
      <c r="J54" s="80" t="s">
        <v>102</v>
      </c>
      <c r="K54" s="80">
        <f t="shared" si="31"/>
        <v>46155</v>
      </c>
      <c r="L54" s="5">
        <v>3</v>
      </c>
      <c r="M54" s="5">
        <v>0</v>
      </c>
      <c r="N54" s="5">
        <v>1</v>
      </c>
      <c r="O54" s="4">
        <f t="shared" si="1"/>
        <v>46157</v>
      </c>
      <c r="P54" s="4">
        <f t="shared" si="2"/>
        <v>46157</v>
      </c>
      <c r="Q54" s="4">
        <f t="shared" si="3"/>
        <v>46157</v>
      </c>
      <c r="R54" s="4"/>
      <c r="S54" s="187"/>
      <c r="T54" s="5">
        <v>3</v>
      </c>
      <c r="U54" s="4">
        <f t="shared" si="4"/>
        <v>46162</v>
      </c>
      <c r="V54" s="5">
        <v>1.5</v>
      </c>
      <c r="W54" s="4">
        <f t="shared" si="5"/>
        <v>46163</v>
      </c>
      <c r="X54" s="4">
        <f t="shared" si="6"/>
        <v>46163</v>
      </c>
      <c r="Y54" s="5">
        <v>3</v>
      </c>
      <c r="Z54" s="4">
        <f t="shared" si="7"/>
        <v>46168</v>
      </c>
      <c r="AA54" s="4">
        <f t="shared" si="32"/>
        <v>46168</v>
      </c>
      <c r="AB54" s="4">
        <f t="shared" si="32"/>
        <v>46168</v>
      </c>
      <c r="AC54" s="4">
        <f t="shared" si="9"/>
        <v>46169</v>
      </c>
      <c r="AD54" s="4">
        <f t="shared" si="10"/>
        <v>46169</v>
      </c>
      <c r="AE54" s="5">
        <v>3</v>
      </c>
      <c r="AF54" s="4">
        <f t="shared" si="24"/>
        <v>46176</v>
      </c>
      <c r="AG54" s="5">
        <v>2</v>
      </c>
      <c r="AH54" s="4">
        <f t="shared" si="11"/>
        <v>46178</v>
      </c>
      <c r="AI54" s="5">
        <v>3</v>
      </c>
      <c r="AJ54" s="4">
        <f t="shared" si="12"/>
        <v>46183</v>
      </c>
      <c r="AK54" s="4">
        <f t="shared" si="13"/>
        <v>46183</v>
      </c>
      <c r="AL54" s="4">
        <f t="shared" si="14"/>
        <v>46184</v>
      </c>
      <c r="AM54" s="4">
        <f t="shared" si="15"/>
        <v>46184</v>
      </c>
      <c r="AN54" s="5">
        <v>1</v>
      </c>
      <c r="AO54" s="4">
        <f t="shared" si="16"/>
        <v>46185</v>
      </c>
      <c r="AP54" s="4">
        <f t="shared" si="17"/>
        <v>46185</v>
      </c>
      <c r="AQ54" s="4">
        <f t="shared" si="17"/>
        <v>46185</v>
      </c>
      <c r="AR54" s="4">
        <f t="shared" si="18"/>
        <v>46188</v>
      </c>
      <c r="AS54" s="5">
        <v>3</v>
      </c>
      <c r="AT54" s="4">
        <f t="shared" si="19"/>
        <v>46191</v>
      </c>
      <c r="AU54" s="5">
        <v>0</v>
      </c>
      <c r="AV54" s="4">
        <f t="shared" si="20"/>
        <v>46191</v>
      </c>
      <c r="AW54" s="5">
        <v>0</v>
      </c>
      <c r="AX54" s="4">
        <f t="shared" si="21"/>
        <v>46191</v>
      </c>
      <c r="AY54" s="4">
        <f>_xlfn.MINIFS(ReleaseTimeline!$A$2:$A$27, ReleaseTimeline!$A$2:$A$27, "&gt;="&amp;(MAX(AX54,AO54)))</f>
        <v>46191</v>
      </c>
      <c r="AZ54" s="4" t="str">
        <f>VLOOKUP(AY54,ReleaseTimeline!$A$1:$E$27,2,FALSE)</f>
        <v>Release 13</v>
      </c>
      <c r="BA54" s="4" t="e">
        <f t="shared" si="26"/>
        <v>#VALUE!</v>
      </c>
      <c r="BB54" s="4">
        <f>VLOOKUP(AZ54,ReleaseTimeline!$B$2:$C$27,2,FALSE)</f>
        <v>46198</v>
      </c>
      <c r="BC54" s="4">
        <f t="shared" si="25"/>
        <v>46191</v>
      </c>
      <c r="BD54">
        <f t="shared" si="22"/>
        <v>41</v>
      </c>
      <c r="BF54">
        <f t="shared" si="23"/>
        <v>9</v>
      </c>
    </row>
    <row r="55" spans="1:61" ht="16" x14ac:dyDescent="0.2">
      <c r="A55" s="3">
        <v>45</v>
      </c>
      <c r="B55" s="5" t="s">
        <v>124</v>
      </c>
      <c r="C55" s="5" t="s">
        <v>125</v>
      </c>
      <c r="D55" s="5" t="s">
        <v>54</v>
      </c>
      <c r="E55" s="5">
        <v>0</v>
      </c>
      <c r="F55" s="80">
        <v>46147</v>
      </c>
      <c r="G55" s="80">
        <v>46147</v>
      </c>
      <c r="H55" s="173" t="s">
        <v>63</v>
      </c>
      <c r="I55" s="80" t="s">
        <v>67</v>
      </c>
      <c r="J55" s="80" t="s">
        <v>103</v>
      </c>
      <c r="K55" s="80">
        <f t="shared" si="31"/>
        <v>46147</v>
      </c>
      <c r="L55" s="5">
        <v>3</v>
      </c>
      <c r="M55" s="5">
        <v>0</v>
      </c>
      <c r="N55" s="5">
        <v>2</v>
      </c>
      <c r="O55" s="4">
        <f t="shared" si="1"/>
        <v>46149</v>
      </c>
      <c r="P55" s="4">
        <f t="shared" si="2"/>
        <v>46149</v>
      </c>
      <c r="Q55" s="4">
        <f t="shared" si="3"/>
        <v>46149</v>
      </c>
      <c r="R55" s="4"/>
      <c r="S55" s="187"/>
      <c r="T55" s="5">
        <v>3</v>
      </c>
      <c r="U55" s="4">
        <f t="shared" si="4"/>
        <v>46154</v>
      </c>
      <c r="V55" s="5">
        <v>1.5</v>
      </c>
      <c r="W55" s="4">
        <f t="shared" si="5"/>
        <v>46155</v>
      </c>
      <c r="X55" s="4">
        <f t="shared" si="6"/>
        <v>46155</v>
      </c>
      <c r="Y55" s="5">
        <v>3</v>
      </c>
      <c r="Z55" s="4">
        <f t="shared" si="7"/>
        <v>46160</v>
      </c>
      <c r="AA55" s="4">
        <f t="shared" si="32"/>
        <v>46160</v>
      </c>
      <c r="AB55" s="4">
        <f t="shared" si="32"/>
        <v>46160</v>
      </c>
      <c r="AC55" s="4">
        <f t="shared" si="9"/>
        <v>46161</v>
      </c>
      <c r="AD55" s="4">
        <f t="shared" si="10"/>
        <v>46161</v>
      </c>
      <c r="AE55" s="5">
        <v>3</v>
      </c>
      <c r="AF55" s="4">
        <f t="shared" si="24"/>
        <v>46164</v>
      </c>
      <c r="AG55" s="5">
        <v>2</v>
      </c>
      <c r="AH55" s="4">
        <f t="shared" si="11"/>
        <v>46168</v>
      </c>
      <c r="AI55" s="5">
        <v>3</v>
      </c>
      <c r="AJ55" s="4">
        <f t="shared" si="12"/>
        <v>46174</v>
      </c>
      <c r="AK55" s="4">
        <f t="shared" si="13"/>
        <v>46174</v>
      </c>
      <c r="AL55" s="4">
        <f t="shared" si="14"/>
        <v>46176</v>
      </c>
      <c r="AM55" s="4">
        <f t="shared" si="15"/>
        <v>46176</v>
      </c>
      <c r="AN55" s="5">
        <v>1</v>
      </c>
      <c r="AO55" s="4">
        <f t="shared" si="16"/>
        <v>46177</v>
      </c>
      <c r="AP55" s="4">
        <f t="shared" si="17"/>
        <v>46177</v>
      </c>
      <c r="AQ55" s="4">
        <f t="shared" si="17"/>
        <v>46177</v>
      </c>
      <c r="AR55" s="4">
        <f t="shared" si="18"/>
        <v>46178</v>
      </c>
      <c r="AS55" s="5">
        <v>3</v>
      </c>
      <c r="AT55" s="4">
        <f t="shared" si="19"/>
        <v>46183</v>
      </c>
      <c r="AU55" s="5">
        <v>1</v>
      </c>
      <c r="AV55" s="4">
        <f t="shared" si="20"/>
        <v>46184</v>
      </c>
      <c r="AW55" s="5">
        <v>3</v>
      </c>
      <c r="AX55" s="4">
        <f t="shared" si="21"/>
        <v>46189</v>
      </c>
      <c r="AY55" s="4">
        <f>_xlfn.MINIFS(ReleaseTimeline!$A$2:$A$27, ReleaseTimeline!$A$2:$A$27, "&gt;="&amp;(MAX(AX55,AO55)))</f>
        <v>46191</v>
      </c>
      <c r="AZ55" s="4" t="str">
        <f>VLOOKUP(AY55,ReleaseTimeline!$A$1:$E$27,2,FALSE)</f>
        <v>Release 13</v>
      </c>
      <c r="BA55" s="4" t="e">
        <f t="shared" si="26"/>
        <v>#VALUE!</v>
      </c>
      <c r="BB55" s="4">
        <f>VLOOKUP(AZ55,ReleaseTimeline!$B$2:$C$27,2,FALSE)</f>
        <v>46198</v>
      </c>
      <c r="BC55" s="4">
        <f t="shared" si="25"/>
        <v>46191</v>
      </c>
      <c r="BD55">
        <f t="shared" si="22"/>
        <v>49</v>
      </c>
      <c r="BF55">
        <f t="shared" si="23"/>
        <v>12</v>
      </c>
    </row>
    <row r="56" spans="1:61" s="139" customFormat="1" ht="48" x14ac:dyDescent="0.2">
      <c r="A56" s="149">
        <v>46</v>
      </c>
      <c r="B56" s="149" t="s">
        <v>126</v>
      </c>
      <c r="C56" s="149" t="str">
        <f>VLOOKUP(B56,'Target Tech'!$C$7:$J$33,8,FALSE)</f>
        <v>Complete ASP</v>
      </c>
      <c r="D56" s="149" t="s">
        <v>87</v>
      </c>
      <c r="E56" s="149">
        <v>2</v>
      </c>
      <c r="F56" s="150">
        <f>WORKDAY(Q31,1)</f>
        <v>46132</v>
      </c>
      <c r="G56" s="155">
        <v>46135</v>
      </c>
      <c r="H56" s="174" t="s">
        <v>127</v>
      </c>
      <c r="I56" s="156" t="s">
        <v>56</v>
      </c>
      <c r="J56" s="150" t="s">
        <v>109</v>
      </c>
      <c r="K56" s="150">
        <f>WORKDAY(F56,E56)</f>
        <v>46134</v>
      </c>
      <c r="L56" s="149">
        <v>3</v>
      </c>
      <c r="M56" s="5">
        <v>0</v>
      </c>
      <c r="N56" s="149">
        <v>8787</v>
      </c>
      <c r="O56" s="151">
        <f t="shared" si="1"/>
        <v>46136</v>
      </c>
      <c r="P56" s="151">
        <f t="shared" si="2"/>
        <v>46136</v>
      </c>
      <c r="Q56" s="151">
        <f t="shared" si="3"/>
        <v>46136</v>
      </c>
      <c r="R56" s="151"/>
      <c r="S56" s="185" t="s">
        <v>128</v>
      </c>
      <c r="T56" s="149">
        <v>3</v>
      </c>
      <c r="U56" s="151">
        <f t="shared" si="4"/>
        <v>46141</v>
      </c>
      <c r="V56" s="149">
        <v>1.5</v>
      </c>
      <c r="W56" s="151">
        <f t="shared" si="5"/>
        <v>46142</v>
      </c>
      <c r="X56" s="151">
        <f t="shared" si="6"/>
        <v>46142</v>
      </c>
      <c r="Y56" s="149">
        <v>3</v>
      </c>
      <c r="Z56" s="151">
        <f t="shared" si="7"/>
        <v>46148</v>
      </c>
      <c r="AA56" s="151">
        <f t="shared" si="32"/>
        <v>46148</v>
      </c>
      <c r="AB56" s="151">
        <f t="shared" si="32"/>
        <v>46148</v>
      </c>
      <c r="AC56" s="151">
        <f t="shared" si="9"/>
        <v>46149</v>
      </c>
      <c r="AD56" s="151">
        <f t="shared" si="10"/>
        <v>46149</v>
      </c>
      <c r="AE56" s="149"/>
      <c r="AF56" s="151">
        <f t="shared" si="24"/>
        <v>46149</v>
      </c>
      <c r="AG56" s="149">
        <v>2</v>
      </c>
      <c r="AH56" s="151">
        <f t="shared" si="11"/>
        <v>46153</v>
      </c>
      <c r="AI56" s="149">
        <v>3</v>
      </c>
      <c r="AJ56" s="151">
        <f t="shared" si="12"/>
        <v>46156</v>
      </c>
      <c r="AK56" s="151">
        <f t="shared" si="13"/>
        <v>46156</v>
      </c>
      <c r="AL56" s="151">
        <f t="shared" si="14"/>
        <v>46157</v>
      </c>
      <c r="AM56" s="151">
        <f t="shared" si="15"/>
        <v>46157</v>
      </c>
      <c r="AN56" s="149"/>
      <c r="AO56" s="151">
        <f t="shared" si="16"/>
        <v>46157</v>
      </c>
      <c r="AP56" s="151">
        <f t="shared" si="17"/>
        <v>46157</v>
      </c>
      <c r="AQ56" s="151">
        <f t="shared" si="17"/>
        <v>46157</v>
      </c>
      <c r="AR56" s="151">
        <f t="shared" si="18"/>
        <v>46160</v>
      </c>
      <c r="AS56" s="149"/>
      <c r="AT56" s="151">
        <f t="shared" si="19"/>
        <v>46160</v>
      </c>
      <c r="AU56" s="149">
        <v>0</v>
      </c>
      <c r="AV56" s="151">
        <f t="shared" si="20"/>
        <v>46160</v>
      </c>
      <c r="AW56" s="149">
        <v>0</v>
      </c>
      <c r="AX56" s="151">
        <f t="shared" si="21"/>
        <v>46160</v>
      </c>
      <c r="AY56" s="151">
        <f>_xlfn.MINIFS(ReleaseTimeline!$A$2:$A$27, ReleaseTimeline!$A$2:$A$27, "&gt;="&amp;(MAX(AX56,AO56)))</f>
        <v>46163</v>
      </c>
      <c r="AZ56" s="151" t="str">
        <f>VLOOKUP(AY56,ReleaseTimeline!$A$1:$E$27,2,FALSE)</f>
        <v>Release 11</v>
      </c>
      <c r="BA56" s="4" t="e">
        <f t="shared" si="26"/>
        <v>#VALUE!</v>
      </c>
      <c r="BB56" s="151">
        <f>VLOOKUP(AZ56,ReleaseTimeline!$B$2:$C$27,2,FALSE)</f>
        <v>46170</v>
      </c>
      <c r="BC56" s="4">
        <f t="shared" si="25"/>
        <v>46163</v>
      </c>
      <c r="BD56" s="139">
        <f t="shared" si="22"/>
        <v>34</v>
      </c>
      <c r="BF56" s="139">
        <f t="shared" si="23"/>
        <v>9</v>
      </c>
    </row>
    <row r="57" spans="1:61" ht="16" x14ac:dyDescent="0.2">
      <c r="A57" s="3">
        <v>47</v>
      </c>
      <c r="B57" s="5" t="s">
        <v>126</v>
      </c>
      <c r="C57" s="5" t="str">
        <f>VLOOKUP(B57,'Target Tech'!$C$7:$J$33,8,FALSE)</f>
        <v>Complete ASP</v>
      </c>
      <c r="D57" s="5" t="s">
        <v>87</v>
      </c>
      <c r="E57" s="5">
        <v>2</v>
      </c>
      <c r="F57" s="80">
        <f>WORKDAY(Q32,1)</f>
        <v>46149</v>
      </c>
      <c r="G57" s="80">
        <f>WORKDAY(R32,1)</f>
        <v>2</v>
      </c>
      <c r="H57" s="175" t="s">
        <v>59</v>
      </c>
      <c r="I57" s="80" t="s">
        <v>81</v>
      </c>
      <c r="J57" s="80" t="s">
        <v>129</v>
      </c>
      <c r="K57" s="80">
        <f>WORKDAY(F57,E57)</f>
        <v>46153</v>
      </c>
      <c r="L57" s="5">
        <v>3</v>
      </c>
      <c r="M57" s="5">
        <v>0</v>
      </c>
      <c r="N57" s="5">
        <v>2</v>
      </c>
      <c r="O57" s="4">
        <f t="shared" si="1"/>
        <v>46155</v>
      </c>
      <c r="P57" s="4">
        <f t="shared" si="2"/>
        <v>46155</v>
      </c>
      <c r="Q57" s="4">
        <f t="shared" si="3"/>
        <v>46155</v>
      </c>
      <c r="R57" s="4"/>
      <c r="S57" s="187"/>
      <c r="T57" s="5">
        <v>3</v>
      </c>
      <c r="U57" s="4">
        <f t="shared" si="4"/>
        <v>46160</v>
      </c>
      <c r="V57" s="5">
        <v>1.5</v>
      </c>
      <c r="W57" s="4">
        <f t="shared" si="5"/>
        <v>46161</v>
      </c>
      <c r="X57" s="4">
        <f t="shared" si="6"/>
        <v>46161</v>
      </c>
      <c r="Y57" s="5">
        <v>3</v>
      </c>
      <c r="Z57" s="4">
        <f t="shared" si="7"/>
        <v>46164</v>
      </c>
      <c r="AA57" s="4">
        <f t="shared" si="32"/>
        <v>46164</v>
      </c>
      <c r="AB57" s="4">
        <f t="shared" si="32"/>
        <v>46164</v>
      </c>
      <c r="AC57" s="4">
        <f t="shared" si="9"/>
        <v>46167</v>
      </c>
      <c r="AD57" s="4">
        <f t="shared" si="10"/>
        <v>46167</v>
      </c>
      <c r="AE57" s="5"/>
      <c r="AF57" s="4">
        <f t="shared" si="24"/>
        <v>46167</v>
      </c>
      <c r="AG57" s="5">
        <v>2</v>
      </c>
      <c r="AH57" s="4">
        <f t="shared" si="11"/>
        <v>46169</v>
      </c>
      <c r="AI57" s="5">
        <v>3</v>
      </c>
      <c r="AJ57" s="4">
        <f t="shared" si="12"/>
        <v>46176</v>
      </c>
      <c r="AK57" s="4">
        <f t="shared" si="13"/>
        <v>46176</v>
      </c>
      <c r="AL57" s="4">
        <f t="shared" si="14"/>
        <v>46177</v>
      </c>
      <c r="AM57" s="4">
        <f t="shared" si="15"/>
        <v>46177</v>
      </c>
      <c r="AN57" s="5"/>
      <c r="AO57" s="4">
        <f t="shared" si="16"/>
        <v>46177</v>
      </c>
      <c r="AP57" s="4">
        <f t="shared" si="17"/>
        <v>46177</v>
      </c>
      <c r="AQ57" s="4">
        <f t="shared" si="17"/>
        <v>46177</v>
      </c>
      <c r="AR57" s="4">
        <f t="shared" si="18"/>
        <v>46178</v>
      </c>
      <c r="AS57" s="5"/>
      <c r="AT57" s="4">
        <f t="shared" si="19"/>
        <v>46178</v>
      </c>
      <c r="AU57" s="5">
        <v>0</v>
      </c>
      <c r="AV57" s="4">
        <f t="shared" si="20"/>
        <v>46178</v>
      </c>
      <c r="AW57" s="5">
        <v>0</v>
      </c>
      <c r="AX57" s="4">
        <f t="shared" si="21"/>
        <v>46178</v>
      </c>
      <c r="AY57" s="4">
        <f>_xlfn.MINIFS(ReleaseTimeline!$A$2:$A$27, ReleaseTimeline!$A$2:$A$27, "&gt;="&amp;(MAX(AX57,AO57)))</f>
        <v>46191</v>
      </c>
      <c r="AZ57" s="4" t="str">
        <f>VLOOKUP(AY57,ReleaseTimeline!$A$1:$E$27,2,FALSE)</f>
        <v>Release 13</v>
      </c>
      <c r="BA57" s="4" t="e">
        <f t="shared" si="26"/>
        <v>#VALUE!</v>
      </c>
      <c r="BB57" s="4">
        <f>VLOOKUP(AZ57,ReleaseTimeline!$B$2:$C$27,2,FALSE)</f>
        <v>46198</v>
      </c>
      <c r="BC57" s="4">
        <f t="shared" si="25"/>
        <v>46191</v>
      </c>
      <c r="BD57">
        <f t="shared" si="22"/>
        <v>43</v>
      </c>
      <c r="BF57">
        <f t="shared" si="23"/>
        <v>9</v>
      </c>
    </row>
    <row r="58" spans="1:61" s="139" customFormat="1" ht="48" x14ac:dyDescent="0.2">
      <c r="A58" s="149">
        <v>48</v>
      </c>
      <c r="B58" s="149" t="s">
        <v>126</v>
      </c>
      <c r="C58" s="149" t="str">
        <f>VLOOKUP(B58,'Target Tech'!$C$7:$J$33,8,FALSE)</f>
        <v>Complete ASP</v>
      </c>
      <c r="D58" s="149" t="s">
        <v>87</v>
      </c>
      <c r="E58" s="149">
        <v>2</v>
      </c>
      <c r="F58" s="150">
        <f>WORKDAY(Q30,1)</f>
        <v>46149</v>
      </c>
      <c r="G58" s="155">
        <v>46135</v>
      </c>
      <c r="H58" s="164" t="s">
        <v>130</v>
      </c>
      <c r="I58" s="156" t="s">
        <v>56</v>
      </c>
      <c r="J58" s="150" t="s">
        <v>111</v>
      </c>
      <c r="K58" s="150">
        <f>WORKDAY(F58,E58)</f>
        <v>46153</v>
      </c>
      <c r="L58" s="149">
        <v>3</v>
      </c>
      <c r="M58" s="5">
        <v>0</v>
      </c>
      <c r="N58" s="149">
        <v>8769</v>
      </c>
      <c r="O58" s="151">
        <f t="shared" si="1"/>
        <v>46155</v>
      </c>
      <c r="P58" s="151">
        <f t="shared" si="2"/>
        <v>46155</v>
      </c>
      <c r="Q58" s="151">
        <f t="shared" si="3"/>
        <v>46155</v>
      </c>
      <c r="R58" s="151"/>
      <c r="S58" s="185" t="s">
        <v>128</v>
      </c>
      <c r="T58" s="149">
        <v>3</v>
      </c>
      <c r="U58" s="151">
        <f t="shared" si="4"/>
        <v>46160</v>
      </c>
      <c r="V58" s="149">
        <v>1.5</v>
      </c>
      <c r="W58" s="151">
        <f t="shared" si="5"/>
        <v>46161</v>
      </c>
      <c r="X58" s="151">
        <f t="shared" si="6"/>
        <v>46161</v>
      </c>
      <c r="Y58" s="149">
        <v>3</v>
      </c>
      <c r="Z58" s="151">
        <f t="shared" si="7"/>
        <v>46164</v>
      </c>
      <c r="AA58" s="151">
        <f t="shared" si="32"/>
        <v>46164</v>
      </c>
      <c r="AB58" s="151">
        <f t="shared" si="32"/>
        <v>46164</v>
      </c>
      <c r="AC58" s="151">
        <f t="shared" si="9"/>
        <v>46167</v>
      </c>
      <c r="AD58" s="151">
        <f t="shared" si="10"/>
        <v>46167</v>
      </c>
      <c r="AE58" s="149"/>
      <c r="AF58" s="151">
        <f t="shared" si="24"/>
        <v>46167</v>
      </c>
      <c r="AG58" s="149">
        <v>2</v>
      </c>
      <c r="AH58" s="151">
        <f t="shared" si="11"/>
        <v>46169</v>
      </c>
      <c r="AI58" s="149">
        <v>3</v>
      </c>
      <c r="AJ58" s="151">
        <f t="shared" si="12"/>
        <v>46176</v>
      </c>
      <c r="AK58" s="151">
        <f t="shared" si="13"/>
        <v>46176</v>
      </c>
      <c r="AL58" s="151">
        <f t="shared" si="14"/>
        <v>46177</v>
      </c>
      <c r="AM58" s="151">
        <f t="shared" si="15"/>
        <v>46177</v>
      </c>
      <c r="AN58" s="149"/>
      <c r="AO58" s="151">
        <f t="shared" si="16"/>
        <v>46177</v>
      </c>
      <c r="AP58" s="151">
        <f t="shared" si="17"/>
        <v>46177</v>
      </c>
      <c r="AQ58" s="151">
        <f t="shared" si="17"/>
        <v>46177</v>
      </c>
      <c r="AR58" s="151">
        <f t="shared" si="18"/>
        <v>46178</v>
      </c>
      <c r="AS58" s="149"/>
      <c r="AT58" s="151">
        <f t="shared" si="19"/>
        <v>46178</v>
      </c>
      <c r="AU58" s="149">
        <v>0</v>
      </c>
      <c r="AV58" s="151">
        <f t="shared" si="20"/>
        <v>46178</v>
      </c>
      <c r="AW58" s="149">
        <v>0</v>
      </c>
      <c r="AX58" s="151">
        <f t="shared" si="21"/>
        <v>46178</v>
      </c>
      <c r="AY58" s="151">
        <f>_xlfn.MINIFS(ReleaseTimeline!$A$2:$A$27, ReleaseTimeline!$A$2:$A$27, "&gt;="&amp;(MAX(AX58,AO58)))</f>
        <v>46191</v>
      </c>
      <c r="AZ58" s="151" t="str">
        <f>VLOOKUP(AY58,ReleaseTimeline!$A$1:$E$27,2,FALSE)</f>
        <v>Release 13</v>
      </c>
      <c r="BA58" s="4" t="e">
        <f t="shared" si="26"/>
        <v>#VALUE!</v>
      </c>
      <c r="BB58" s="151">
        <f>VLOOKUP(AZ58,ReleaseTimeline!$B$2:$C$27,2,FALSE)</f>
        <v>46198</v>
      </c>
      <c r="BC58" s="4">
        <f t="shared" si="25"/>
        <v>46191</v>
      </c>
      <c r="BD58" s="139">
        <f t="shared" si="22"/>
        <v>43</v>
      </c>
      <c r="BF58" s="139">
        <f t="shared" si="23"/>
        <v>9</v>
      </c>
    </row>
    <row r="59" spans="1:61" ht="16" x14ac:dyDescent="0.2">
      <c r="A59" s="3">
        <v>49</v>
      </c>
      <c r="B59" s="5" t="s">
        <v>126</v>
      </c>
      <c r="C59" s="5" t="str">
        <f>VLOOKUP(B59,'Target Tech'!$C$7:$J$33,8,FALSE)</f>
        <v>Complete ASP</v>
      </c>
      <c r="D59" s="5" t="s">
        <v>87</v>
      </c>
      <c r="E59" s="5">
        <v>2</v>
      </c>
      <c r="F59" s="80">
        <f>WORKDAY(Q56,1)</f>
        <v>46139</v>
      </c>
      <c r="G59" s="80">
        <f>WORKDAY(R56,1)</f>
        <v>2</v>
      </c>
      <c r="H59" s="176" t="s">
        <v>63</v>
      </c>
      <c r="I59" s="80" t="s">
        <v>81</v>
      </c>
      <c r="J59" s="80" t="s">
        <v>131</v>
      </c>
      <c r="K59" s="80">
        <f>WORKDAY(F59,E59)</f>
        <v>46141</v>
      </c>
      <c r="L59" s="5">
        <v>3</v>
      </c>
      <c r="M59" s="5">
        <v>0</v>
      </c>
      <c r="N59" s="5">
        <v>4</v>
      </c>
      <c r="O59" s="4">
        <f t="shared" si="1"/>
        <v>46146</v>
      </c>
      <c r="P59" s="4">
        <f t="shared" si="2"/>
        <v>46146</v>
      </c>
      <c r="Q59" s="4">
        <f t="shared" si="3"/>
        <v>46146</v>
      </c>
      <c r="R59" s="4"/>
      <c r="S59" s="187"/>
      <c r="T59" s="5">
        <v>3</v>
      </c>
      <c r="U59" s="4">
        <f t="shared" si="4"/>
        <v>46149</v>
      </c>
      <c r="V59" s="5">
        <v>1.5</v>
      </c>
      <c r="W59" s="4">
        <f t="shared" si="5"/>
        <v>46150</v>
      </c>
      <c r="X59" s="4">
        <f t="shared" si="6"/>
        <v>46150</v>
      </c>
      <c r="Y59" s="5">
        <v>3</v>
      </c>
      <c r="Z59" s="4">
        <f t="shared" si="7"/>
        <v>46155</v>
      </c>
      <c r="AA59" s="4">
        <f t="shared" si="32"/>
        <v>46155</v>
      </c>
      <c r="AB59" s="4">
        <f t="shared" si="32"/>
        <v>46155</v>
      </c>
      <c r="AC59" s="4">
        <f t="shared" si="9"/>
        <v>46156</v>
      </c>
      <c r="AD59" s="4">
        <f t="shared" si="10"/>
        <v>46156</v>
      </c>
      <c r="AE59" s="5">
        <v>3</v>
      </c>
      <c r="AF59" s="4">
        <f t="shared" si="24"/>
        <v>46161</v>
      </c>
      <c r="AG59" s="5">
        <v>2</v>
      </c>
      <c r="AH59" s="4">
        <f t="shared" si="11"/>
        <v>46163</v>
      </c>
      <c r="AI59" s="5">
        <v>3</v>
      </c>
      <c r="AJ59" s="4">
        <f t="shared" si="12"/>
        <v>46168</v>
      </c>
      <c r="AK59" s="4">
        <f t="shared" si="13"/>
        <v>46168</v>
      </c>
      <c r="AL59" s="4">
        <f t="shared" si="14"/>
        <v>46169</v>
      </c>
      <c r="AM59" s="4">
        <f t="shared" si="15"/>
        <v>46169</v>
      </c>
      <c r="AN59" s="5">
        <v>1</v>
      </c>
      <c r="AO59" s="4">
        <f t="shared" si="16"/>
        <v>46171</v>
      </c>
      <c r="AP59" s="4">
        <f t="shared" si="17"/>
        <v>46171</v>
      </c>
      <c r="AQ59" s="4">
        <f t="shared" si="17"/>
        <v>46171</v>
      </c>
      <c r="AR59" s="4">
        <f t="shared" si="18"/>
        <v>46174</v>
      </c>
      <c r="AS59" s="5">
        <v>3</v>
      </c>
      <c r="AT59" s="4">
        <f t="shared" si="19"/>
        <v>46178</v>
      </c>
      <c r="AU59" s="5">
        <v>0</v>
      </c>
      <c r="AV59" s="4">
        <f t="shared" si="20"/>
        <v>46178</v>
      </c>
      <c r="AW59" s="5">
        <v>0</v>
      </c>
      <c r="AX59" s="4">
        <f t="shared" si="21"/>
        <v>46178</v>
      </c>
      <c r="AY59" s="4">
        <f>_xlfn.MINIFS(ReleaseTimeline!$A$2:$A$27, ReleaseTimeline!$A$2:$A$27, "&gt;="&amp;(MAX(AX59,AO59)))</f>
        <v>46191</v>
      </c>
      <c r="AZ59" s="4" t="str">
        <f>VLOOKUP(AY59,ReleaseTimeline!$A$1:$E$27,2,FALSE)</f>
        <v>Release 13</v>
      </c>
      <c r="BA59" s="4" t="e">
        <f t="shared" si="26"/>
        <v>#VALUE!</v>
      </c>
      <c r="BB59" s="74">
        <f>VLOOKUP(AZ59,ReleaseTimeline!$B$2:$C$27,2,FALSE)</f>
        <v>46198</v>
      </c>
      <c r="BC59" s="4">
        <f t="shared" si="25"/>
        <v>46191</v>
      </c>
      <c r="BD59">
        <f t="shared" si="22"/>
        <v>52</v>
      </c>
      <c r="BE59" t="e">
        <f>(BB59-AZ59)</f>
        <v>#VALUE!</v>
      </c>
      <c r="BF59">
        <f t="shared" si="23"/>
        <v>9</v>
      </c>
      <c r="BI59" t="e">
        <f>(BE59+BF59)</f>
        <v>#VALUE!</v>
      </c>
    </row>
    <row r="60" spans="1:61" ht="16" x14ac:dyDescent="0.2">
      <c r="A60" s="3">
        <v>50</v>
      </c>
      <c r="B60" s="5" t="s">
        <v>132</v>
      </c>
      <c r="C60" s="5" t="str">
        <f>VLOOKUP(B60,'Target Tech'!$C$7:$J$33,8,FALSE)</f>
        <v>Complete ASP</v>
      </c>
      <c r="D60" s="5" t="s">
        <v>54</v>
      </c>
      <c r="E60" s="5">
        <v>0</v>
      </c>
      <c r="F60" s="80">
        <v>46147</v>
      </c>
      <c r="G60" s="80">
        <v>46147</v>
      </c>
      <c r="H60" s="172" t="s">
        <v>55</v>
      </c>
      <c r="I60" s="80" t="s">
        <v>67</v>
      </c>
      <c r="J60" s="80" t="s">
        <v>104</v>
      </c>
      <c r="K60" s="80">
        <f t="shared" si="31"/>
        <v>46147</v>
      </c>
      <c r="L60" s="5">
        <v>3</v>
      </c>
      <c r="M60" s="5">
        <v>0</v>
      </c>
      <c r="N60" s="5">
        <v>1</v>
      </c>
      <c r="O60" s="4">
        <f t="shared" si="1"/>
        <v>46149</v>
      </c>
      <c r="P60" s="4">
        <f t="shared" si="2"/>
        <v>46149</v>
      </c>
      <c r="Q60" s="4">
        <f t="shared" si="3"/>
        <v>46149</v>
      </c>
      <c r="R60" s="4"/>
      <c r="S60" s="187"/>
      <c r="T60" s="5">
        <v>3</v>
      </c>
      <c r="U60" s="4">
        <f t="shared" si="4"/>
        <v>46154</v>
      </c>
      <c r="V60" s="5">
        <v>1.5</v>
      </c>
      <c r="W60" s="4">
        <f t="shared" si="5"/>
        <v>46155</v>
      </c>
      <c r="X60" s="4">
        <f t="shared" si="6"/>
        <v>46155</v>
      </c>
      <c r="Y60" s="5">
        <v>3</v>
      </c>
      <c r="Z60" s="4">
        <f t="shared" si="7"/>
        <v>46160</v>
      </c>
      <c r="AA60" s="4">
        <f t="shared" si="32"/>
        <v>46160</v>
      </c>
      <c r="AB60" s="4">
        <f t="shared" si="32"/>
        <v>46160</v>
      </c>
      <c r="AC60" s="4">
        <f t="shared" si="9"/>
        <v>46161</v>
      </c>
      <c r="AD60" s="4">
        <f t="shared" si="10"/>
        <v>46161</v>
      </c>
      <c r="AE60" s="5"/>
      <c r="AF60" s="4">
        <f t="shared" si="24"/>
        <v>46161</v>
      </c>
      <c r="AG60" s="5">
        <v>2</v>
      </c>
      <c r="AH60" s="4">
        <f t="shared" si="11"/>
        <v>46163</v>
      </c>
      <c r="AI60" s="5">
        <v>3</v>
      </c>
      <c r="AJ60" s="4">
        <f t="shared" si="12"/>
        <v>46168</v>
      </c>
      <c r="AK60" s="4">
        <f t="shared" si="13"/>
        <v>46168</v>
      </c>
      <c r="AL60" s="4">
        <f t="shared" si="14"/>
        <v>46169</v>
      </c>
      <c r="AM60" s="4">
        <f t="shared" si="15"/>
        <v>46169</v>
      </c>
      <c r="AN60" s="5"/>
      <c r="AO60" s="4">
        <f t="shared" si="16"/>
        <v>46169</v>
      </c>
      <c r="AP60" s="4">
        <f t="shared" si="17"/>
        <v>46169</v>
      </c>
      <c r="AQ60" s="4">
        <f t="shared" si="17"/>
        <v>46169</v>
      </c>
      <c r="AR60" s="4">
        <f t="shared" si="18"/>
        <v>46171</v>
      </c>
      <c r="AS60" s="5"/>
      <c r="AT60" s="4">
        <f t="shared" si="19"/>
        <v>46171</v>
      </c>
      <c r="AU60" s="5">
        <v>0</v>
      </c>
      <c r="AV60" s="4">
        <f t="shared" si="20"/>
        <v>46171</v>
      </c>
      <c r="AW60" s="5">
        <v>0</v>
      </c>
      <c r="AX60" s="4">
        <f t="shared" si="21"/>
        <v>46171</v>
      </c>
      <c r="AY60" s="4">
        <f>_xlfn.MINIFS(ReleaseTimeline!$A$2:$A$27, ReleaseTimeline!$A$2:$A$27, "&gt;="&amp;(MAX(AX60,AO60)))</f>
        <v>46177</v>
      </c>
      <c r="AZ60" s="4" t="str">
        <f>VLOOKUP(AY60,ReleaseTimeline!$A$1:$E$27,2,FALSE)</f>
        <v>Release 12</v>
      </c>
      <c r="BA60" s="4" t="e">
        <f t="shared" si="26"/>
        <v>#VALUE!</v>
      </c>
      <c r="BB60" s="4">
        <f>VLOOKUP(AZ60,ReleaseTimeline!$B$2:$C$27,2,FALSE)</f>
        <v>46184</v>
      </c>
      <c r="BC60" s="4">
        <f t="shared" si="25"/>
        <v>46177</v>
      </c>
      <c r="BD60">
        <f t="shared" si="22"/>
        <v>35</v>
      </c>
      <c r="BF60">
        <f t="shared" si="23"/>
        <v>9</v>
      </c>
    </row>
    <row r="61" spans="1:61" ht="16" x14ac:dyDescent="0.2">
      <c r="A61" s="3">
        <v>51</v>
      </c>
      <c r="B61" s="5" t="s">
        <v>132</v>
      </c>
      <c r="C61" s="5" t="str">
        <f>VLOOKUP(B61,'Target Tech'!$C$7:$J$33,8,FALSE)</f>
        <v>Complete ASP</v>
      </c>
      <c r="D61" s="5" t="s">
        <v>54</v>
      </c>
      <c r="E61" s="5">
        <v>0</v>
      </c>
      <c r="F61" s="80">
        <v>46160</v>
      </c>
      <c r="G61" s="80">
        <v>46160</v>
      </c>
      <c r="H61" s="182" t="s">
        <v>59</v>
      </c>
      <c r="I61" s="80" t="s">
        <v>67</v>
      </c>
      <c r="J61" s="80" t="s">
        <v>102</v>
      </c>
      <c r="K61" s="80">
        <f t="shared" si="31"/>
        <v>46160</v>
      </c>
      <c r="L61" s="5">
        <v>3</v>
      </c>
      <c r="M61" s="5">
        <v>0</v>
      </c>
      <c r="N61" s="5">
        <v>2</v>
      </c>
      <c r="O61" s="4">
        <f t="shared" si="1"/>
        <v>46162</v>
      </c>
      <c r="P61" s="4">
        <f t="shared" si="2"/>
        <v>46162</v>
      </c>
      <c r="Q61" s="4">
        <f t="shared" si="3"/>
        <v>46162</v>
      </c>
      <c r="R61" s="4"/>
      <c r="S61" s="187"/>
      <c r="T61" s="5">
        <v>3</v>
      </c>
      <c r="U61" s="4">
        <f t="shared" si="4"/>
        <v>46167</v>
      </c>
      <c r="V61" s="5">
        <v>1.5</v>
      </c>
      <c r="W61" s="4">
        <f t="shared" si="5"/>
        <v>46168</v>
      </c>
      <c r="X61" s="4">
        <f t="shared" si="6"/>
        <v>46168</v>
      </c>
      <c r="Y61" s="5">
        <v>3</v>
      </c>
      <c r="Z61" s="4">
        <f t="shared" si="7"/>
        <v>46174</v>
      </c>
      <c r="AA61" s="4">
        <f t="shared" si="32"/>
        <v>46174</v>
      </c>
      <c r="AB61" s="4">
        <f t="shared" si="32"/>
        <v>46174</v>
      </c>
      <c r="AC61" s="4">
        <f t="shared" si="9"/>
        <v>46176</v>
      </c>
      <c r="AD61" s="4">
        <f t="shared" si="10"/>
        <v>46176</v>
      </c>
      <c r="AE61" s="5">
        <v>3</v>
      </c>
      <c r="AF61" s="4">
        <f t="shared" si="24"/>
        <v>46181</v>
      </c>
      <c r="AG61" s="5">
        <v>2</v>
      </c>
      <c r="AH61" s="4">
        <f t="shared" si="11"/>
        <v>46183</v>
      </c>
      <c r="AI61" s="5">
        <v>3</v>
      </c>
      <c r="AJ61" s="4">
        <f t="shared" si="12"/>
        <v>46188</v>
      </c>
      <c r="AK61" s="4">
        <f t="shared" si="13"/>
        <v>46188</v>
      </c>
      <c r="AL61" s="4">
        <f t="shared" si="14"/>
        <v>46189</v>
      </c>
      <c r="AM61" s="4">
        <f t="shared" si="15"/>
        <v>46189</v>
      </c>
      <c r="AN61" s="5">
        <v>1</v>
      </c>
      <c r="AO61" s="4">
        <f t="shared" si="16"/>
        <v>46190</v>
      </c>
      <c r="AP61" s="4">
        <f t="shared" si="17"/>
        <v>46190</v>
      </c>
      <c r="AQ61" s="4">
        <f t="shared" si="17"/>
        <v>46190</v>
      </c>
      <c r="AR61" s="4">
        <f t="shared" si="18"/>
        <v>46191</v>
      </c>
      <c r="AS61" s="5">
        <v>3</v>
      </c>
      <c r="AT61" s="4">
        <f t="shared" si="19"/>
        <v>46196</v>
      </c>
      <c r="AU61" s="5">
        <v>0</v>
      </c>
      <c r="AV61" s="4">
        <f t="shared" si="20"/>
        <v>46196</v>
      </c>
      <c r="AW61" s="5">
        <v>0</v>
      </c>
      <c r="AX61" s="4">
        <f t="shared" si="21"/>
        <v>46196</v>
      </c>
      <c r="AY61" s="4">
        <f>_xlfn.MINIFS(ReleaseTimeline!$A$2:$A$27, ReleaseTimeline!$A$2:$A$27, "&gt;="&amp;(MAX(AX61,AO61)))</f>
        <v>46205</v>
      </c>
      <c r="AZ61" s="4" t="str">
        <f>VLOOKUP(AY61,ReleaseTimeline!$A$1:$E$27,2,FALSE)</f>
        <v>Release 14</v>
      </c>
      <c r="BA61" s="4" t="e">
        <f t="shared" si="26"/>
        <v>#VALUE!</v>
      </c>
      <c r="BB61" s="4">
        <f>VLOOKUP(AZ61,ReleaseTimeline!$B$2:$C$27,2,FALSE)</f>
        <v>46212</v>
      </c>
      <c r="BC61" s="4">
        <f t="shared" si="25"/>
        <v>46205</v>
      </c>
      <c r="BD61">
        <f t="shared" si="22"/>
        <v>50</v>
      </c>
      <c r="BF61">
        <f t="shared" si="23"/>
        <v>9</v>
      </c>
    </row>
    <row r="62" spans="1:61" s="139" customFormat="1" ht="32" x14ac:dyDescent="0.2">
      <c r="A62" s="149">
        <v>52</v>
      </c>
      <c r="B62" s="149" t="s">
        <v>133</v>
      </c>
      <c r="C62" s="149" t="e">
        <f>VLOOKUP(B62,'Target Tech'!$C$7:$J$33,8,FALSE)</f>
        <v>#N/A</v>
      </c>
      <c r="D62" s="149" t="s">
        <v>54</v>
      </c>
      <c r="E62" s="149">
        <v>0</v>
      </c>
      <c r="F62" s="150">
        <v>46141</v>
      </c>
      <c r="G62" s="150">
        <v>46135</v>
      </c>
      <c r="H62" s="177" t="s">
        <v>134</v>
      </c>
      <c r="I62" s="150" t="s">
        <v>81</v>
      </c>
      <c r="J62" s="150" t="s">
        <v>135</v>
      </c>
      <c r="K62" s="150">
        <v>46136</v>
      </c>
      <c r="L62" s="149">
        <v>3</v>
      </c>
      <c r="M62" s="5">
        <v>0</v>
      </c>
      <c r="N62" s="149">
        <v>1</v>
      </c>
      <c r="O62" s="151">
        <f t="shared" si="1"/>
        <v>46140</v>
      </c>
      <c r="P62" s="151">
        <f t="shared" si="2"/>
        <v>46140</v>
      </c>
      <c r="Q62" s="151">
        <f t="shared" si="3"/>
        <v>46140</v>
      </c>
      <c r="R62" s="151"/>
      <c r="S62" s="185" t="s">
        <v>136</v>
      </c>
      <c r="T62" s="149">
        <v>3</v>
      </c>
      <c r="U62" s="151">
        <f t="shared" si="4"/>
        <v>46146</v>
      </c>
      <c r="V62" s="149">
        <v>1.5</v>
      </c>
      <c r="W62" s="151">
        <f t="shared" si="5"/>
        <v>46147</v>
      </c>
      <c r="X62" s="151">
        <f t="shared" si="6"/>
        <v>46147</v>
      </c>
      <c r="Y62" s="149">
        <v>3</v>
      </c>
      <c r="Z62" s="151">
        <f t="shared" si="7"/>
        <v>46150</v>
      </c>
      <c r="AA62" s="151">
        <f t="shared" si="32"/>
        <v>46150</v>
      </c>
      <c r="AB62" s="151">
        <f t="shared" si="32"/>
        <v>46150</v>
      </c>
      <c r="AC62" s="151">
        <f t="shared" si="9"/>
        <v>46153</v>
      </c>
      <c r="AD62" s="151">
        <f t="shared" si="10"/>
        <v>46153</v>
      </c>
      <c r="AE62" s="149"/>
      <c r="AF62" s="151">
        <f t="shared" si="24"/>
        <v>46153</v>
      </c>
      <c r="AG62" s="149">
        <v>2</v>
      </c>
      <c r="AH62" s="151">
        <f t="shared" si="11"/>
        <v>46155</v>
      </c>
      <c r="AI62" s="149">
        <v>3</v>
      </c>
      <c r="AJ62" s="151">
        <f t="shared" si="12"/>
        <v>46160</v>
      </c>
      <c r="AK62" s="151">
        <f t="shared" si="13"/>
        <v>46160</v>
      </c>
      <c r="AL62" s="151">
        <f t="shared" si="14"/>
        <v>46161</v>
      </c>
      <c r="AM62" s="151">
        <f t="shared" si="15"/>
        <v>46161</v>
      </c>
      <c r="AN62" s="149"/>
      <c r="AO62" s="151">
        <f t="shared" si="16"/>
        <v>46161</v>
      </c>
      <c r="AP62" s="151">
        <f t="shared" si="17"/>
        <v>46161</v>
      </c>
      <c r="AQ62" s="151">
        <f t="shared" si="17"/>
        <v>46161</v>
      </c>
      <c r="AR62" s="151">
        <f t="shared" si="18"/>
        <v>46162</v>
      </c>
      <c r="AS62" s="149"/>
      <c r="AT62" s="151">
        <f t="shared" si="19"/>
        <v>46162</v>
      </c>
      <c r="AU62" s="149">
        <v>0</v>
      </c>
      <c r="AV62" s="151">
        <f t="shared" si="20"/>
        <v>46162</v>
      </c>
      <c r="AW62" s="149">
        <v>0</v>
      </c>
      <c r="AX62" s="151">
        <f t="shared" si="21"/>
        <v>46162</v>
      </c>
      <c r="AY62" s="151">
        <f>_xlfn.MINIFS(ReleaseTimeline!$A$2:$A$27, ReleaseTimeline!$A$2:$A$27, "&gt;="&amp;(MAX(AX62,AO62)))</f>
        <v>46163</v>
      </c>
      <c r="AZ62" s="151" t="str">
        <f>VLOOKUP(AY62,ReleaseTimeline!$A$1:$E$27,2,FALSE)</f>
        <v>Release 11</v>
      </c>
      <c r="BA62" s="4" t="e">
        <f t="shared" si="26"/>
        <v>#VALUE!</v>
      </c>
      <c r="BB62" s="151">
        <f>VLOOKUP(AZ62,ReleaseTimeline!$B$2:$C$27,2,FALSE)</f>
        <v>46170</v>
      </c>
      <c r="BC62" s="4">
        <f t="shared" si="25"/>
        <v>46163</v>
      </c>
      <c r="BD62" s="139">
        <f t="shared" si="22"/>
        <v>30</v>
      </c>
      <c r="BF62" s="139">
        <f t="shared" si="23"/>
        <v>9</v>
      </c>
    </row>
    <row r="63" spans="1:61" s="139" customFormat="1" ht="16" x14ac:dyDescent="0.2">
      <c r="A63" s="149">
        <v>53</v>
      </c>
      <c r="B63" s="149" t="s">
        <v>137</v>
      </c>
      <c r="C63" s="149" t="e">
        <f>VLOOKUP(B63,'Target Tech'!$C$7:$J$33,8,FALSE)</f>
        <v>#N/A</v>
      </c>
      <c r="D63" s="149" t="s">
        <v>54</v>
      </c>
      <c r="E63" s="149">
        <v>0</v>
      </c>
      <c r="F63" s="150">
        <v>46136</v>
      </c>
      <c r="G63" s="150">
        <v>46146</v>
      </c>
      <c r="H63" s="179" t="s">
        <v>138</v>
      </c>
      <c r="I63" s="150" t="s">
        <v>81</v>
      </c>
      <c r="J63" s="150" t="s">
        <v>135</v>
      </c>
      <c r="K63" s="150">
        <v>46146</v>
      </c>
      <c r="L63" s="149">
        <v>3</v>
      </c>
      <c r="M63" s="5">
        <v>0</v>
      </c>
      <c r="N63" s="149">
        <v>2</v>
      </c>
      <c r="O63" s="151">
        <f t="shared" si="1"/>
        <v>46148</v>
      </c>
      <c r="P63" s="151">
        <f t="shared" si="2"/>
        <v>46148</v>
      </c>
      <c r="Q63" s="151">
        <f t="shared" si="3"/>
        <v>46148</v>
      </c>
      <c r="R63" s="151"/>
      <c r="S63" s="185"/>
      <c r="T63" s="149">
        <v>3</v>
      </c>
      <c r="U63" s="151">
        <f t="shared" si="4"/>
        <v>46153</v>
      </c>
      <c r="V63" s="149">
        <v>1.5</v>
      </c>
      <c r="W63" s="151">
        <f t="shared" si="5"/>
        <v>46154</v>
      </c>
      <c r="X63" s="151">
        <f t="shared" si="6"/>
        <v>46154</v>
      </c>
      <c r="Y63" s="149">
        <v>3</v>
      </c>
      <c r="Z63" s="151">
        <f t="shared" si="7"/>
        <v>46157</v>
      </c>
      <c r="AA63" s="151">
        <f t="shared" si="32"/>
        <v>46157</v>
      </c>
      <c r="AB63" s="151">
        <f t="shared" si="32"/>
        <v>46157</v>
      </c>
      <c r="AC63" s="151">
        <f t="shared" si="9"/>
        <v>46160</v>
      </c>
      <c r="AD63" s="151">
        <f t="shared" si="10"/>
        <v>46160</v>
      </c>
      <c r="AE63" s="149"/>
      <c r="AF63" s="151">
        <f t="shared" si="24"/>
        <v>46160</v>
      </c>
      <c r="AG63" s="149">
        <v>2</v>
      </c>
      <c r="AH63" s="151">
        <f t="shared" si="11"/>
        <v>46162</v>
      </c>
      <c r="AI63" s="149">
        <v>3</v>
      </c>
      <c r="AJ63" s="151">
        <f t="shared" si="12"/>
        <v>46167</v>
      </c>
      <c r="AK63" s="151">
        <f t="shared" si="13"/>
        <v>46167</v>
      </c>
      <c r="AL63" s="151">
        <f t="shared" si="14"/>
        <v>46168</v>
      </c>
      <c r="AM63" s="151">
        <f t="shared" si="15"/>
        <v>46168</v>
      </c>
      <c r="AN63" s="149"/>
      <c r="AO63" s="151">
        <f t="shared" si="16"/>
        <v>46168</v>
      </c>
      <c r="AP63" s="151">
        <f t="shared" si="17"/>
        <v>46168</v>
      </c>
      <c r="AQ63" s="151">
        <f t="shared" si="17"/>
        <v>46168</v>
      </c>
      <c r="AR63" s="151">
        <f t="shared" si="18"/>
        <v>46169</v>
      </c>
      <c r="AS63" s="149"/>
      <c r="AT63" s="151">
        <f t="shared" si="19"/>
        <v>46169</v>
      </c>
      <c r="AU63" s="149">
        <v>0</v>
      </c>
      <c r="AV63" s="151">
        <f t="shared" si="20"/>
        <v>46169</v>
      </c>
      <c r="AW63" s="149">
        <v>0</v>
      </c>
      <c r="AX63" s="151">
        <f t="shared" si="21"/>
        <v>46169</v>
      </c>
      <c r="AY63" s="151">
        <f>_xlfn.MINIFS(ReleaseTimeline!$A$2:$A$27, ReleaseTimeline!$A$2:$A$27, "&gt;="&amp;(MAX(AX63,AO63)))</f>
        <v>46177</v>
      </c>
      <c r="AZ63" s="151" t="str">
        <f>VLOOKUP(AY63,ReleaseTimeline!$A$1:$E$27,2,FALSE)</f>
        <v>Release 12</v>
      </c>
      <c r="BA63" s="4" t="e">
        <f t="shared" si="26"/>
        <v>#VALUE!</v>
      </c>
      <c r="BB63" s="151">
        <f>VLOOKUP(AZ63,ReleaseTimeline!$B$2:$C$27,2,FALSE)</f>
        <v>46184</v>
      </c>
      <c r="BC63" s="4">
        <f t="shared" si="25"/>
        <v>46177</v>
      </c>
      <c r="BD63" s="139">
        <f t="shared" si="22"/>
        <v>36</v>
      </c>
      <c r="BF63" s="139">
        <f t="shared" si="23"/>
        <v>9</v>
      </c>
    </row>
    <row r="64" spans="1:61" s="139" customFormat="1" ht="16" x14ac:dyDescent="0.2">
      <c r="A64" s="149">
        <v>54</v>
      </c>
      <c r="B64" s="149" t="s">
        <v>137</v>
      </c>
      <c r="C64" s="149" t="e">
        <f>VLOOKUP(B64,'Target Tech'!$C$7:$J$33,8,FALSE)</f>
        <v>#N/A</v>
      </c>
      <c r="D64" s="149" t="s">
        <v>54</v>
      </c>
      <c r="E64" s="149">
        <v>0</v>
      </c>
      <c r="F64" s="150">
        <v>46141</v>
      </c>
      <c r="G64" s="150">
        <v>46146</v>
      </c>
      <c r="H64" s="179" t="s">
        <v>139</v>
      </c>
      <c r="I64" s="150" t="s">
        <v>81</v>
      </c>
      <c r="J64" s="150" t="s">
        <v>140</v>
      </c>
      <c r="K64" s="150">
        <v>46146</v>
      </c>
      <c r="L64" s="149">
        <v>3</v>
      </c>
      <c r="M64" s="5">
        <v>0</v>
      </c>
      <c r="N64" s="149">
        <v>3</v>
      </c>
      <c r="O64" s="151">
        <f t="shared" si="1"/>
        <v>46148</v>
      </c>
      <c r="P64" s="151">
        <f t="shared" si="2"/>
        <v>46148</v>
      </c>
      <c r="Q64" s="151">
        <f t="shared" si="3"/>
        <v>46148</v>
      </c>
      <c r="R64" s="151"/>
      <c r="S64" s="185"/>
      <c r="T64" s="149">
        <v>3</v>
      </c>
      <c r="U64" s="151">
        <f t="shared" si="4"/>
        <v>46153</v>
      </c>
      <c r="V64" s="149">
        <v>1.5</v>
      </c>
      <c r="W64" s="151">
        <f t="shared" si="5"/>
        <v>46154</v>
      </c>
      <c r="X64" s="151">
        <f t="shared" si="6"/>
        <v>46154</v>
      </c>
      <c r="Y64" s="149">
        <v>3</v>
      </c>
      <c r="Z64" s="151">
        <f t="shared" si="7"/>
        <v>46157</v>
      </c>
      <c r="AA64" s="151">
        <f t="shared" si="32"/>
        <v>46157</v>
      </c>
      <c r="AB64" s="151">
        <f t="shared" si="32"/>
        <v>46157</v>
      </c>
      <c r="AC64" s="151">
        <f t="shared" si="9"/>
        <v>46160</v>
      </c>
      <c r="AD64" s="151">
        <f t="shared" si="10"/>
        <v>46160</v>
      </c>
      <c r="AE64" s="149">
        <v>3</v>
      </c>
      <c r="AF64" s="151">
        <f t="shared" si="24"/>
        <v>46163</v>
      </c>
      <c r="AG64" s="149">
        <v>2</v>
      </c>
      <c r="AH64" s="151">
        <f t="shared" si="11"/>
        <v>46167</v>
      </c>
      <c r="AI64" s="149">
        <v>3</v>
      </c>
      <c r="AJ64" s="151">
        <f t="shared" si="12"/>
        <v>46171</v>
      </c>
      <c r="AK64" s="151">
        <f t="shared" si="13"/>
        <v>46171</v>
      </c>
      <c r="AL64" s="151">
        <f t="shared" si="14"/>
        <v>46174</v>
      </c>
      <c r="AM64" s="151">
        <f t="shared" si="15"/>
        <v>46174</v>
      </c>
      <c r="AN64" s="149">
        <v>1</v>
      </c>
      <c r="AO64" s="151">
        <f t="shared" si="16"/>
        <v>46176</v>
      </c>
      <c r="AP64" s="151">
        <f t="shared" si="17"/>
        <v>46176</v>
      </c>
      <c r="AQ64" s="151">
        <f t="shared" si="17"/>
        <v>46176</v>
      </c>
      <c r="AR64" s="151">
        <f t="shared" si="18"/>
        <v>46177</v>
      </c>
      <c r="AS64" s="149">
        <v>3</v>
      </c>
      <c r="AT64" s="151">
        <f t="shared" si="19"/>
        <v>46182</v>
      </c>
      <c r="AU64" s="149">
        <v>0</v>
      </c>
      <c r="AV64" s="151">
        <f t="shared" si="20"/>
        <v>46182</v>
      </c>
      <c r="AW64" s="149">
        <v>0</v>
      </c>
      <c r="AX64" s="151">
        <f t="shared" si="21"/>
        <v>46182</v>
      </c>
      <c r="AY64" s="151">
        <f>_xlfn.MINIFS(ReleaseTimeline!$A$2:$A$27, ReleaseTimeline!$A$2:$A$27, "&gt;="&amp;(MAX(AX64,AO64)))</f>
        <v>46191</v>
      </c>
      <c r="AZ64" s="151" t="str">
        <f>VLOOKUP(AY64,ReleaseTimeline!$A$1:$E$27,2,FALSE)</f>
        <v>Release 13</v>
      </c>
      <c r="BA64" s="4" t="e">
        <f t="shared" si="26"/>
        <v>#VALUE!</v>
      </c>
      <c r="BB64" s="154">
        <f>VLOOKUP(AZ64,ReleaseTimeline!$B$2:$C$27,2,FALSE)</f>
        <v>46198</v>
      </c>
      <c r="BC64" s="4">
        <f t="shared" si="25"/>
        <v>46191</v>
      </c>
      <c r="BD64" s="139">
        <f t="shared" si="22"/>
        <v>50</v>
      </c>
      <c r="BF64" s="139">
        <f t="shared" si="23"/>
        <v>9</v>
      </c>
    </row>
    <row r="65" spans="1:61" ht="16" x14ac:dyDescent="0.2">
      <c r="A65" s="3">
        <v>55</v>
      </c>
      <c r="B65" s="5" t="s">
        <v>141</v>
      </c>
      <c r="C65" s="5" t="str">
        <f>VLOOKUP(B65,'Target Tech'!$C$7:$J$33,8,FALSE)</f>
        <v>React/ASP</v>
      </c>
      <c r="D65" s="5" t="s">
        <v>54</v>
      </c>
      <c r="E65" s="5">
        <v>0</v>
      </c>
      <c r="F65" s="80">
        <v>46150</v>
      </c>
      <c r="G65" s="80">
        <v>46150</v>
      </c>
      <c r="H65" s="182" t="s">
        <v>59</v>
      </c>
      <c r="I65" s="80" t="s">
        <v>67</v>
      </c>
      <c r="J65" s="80" t="s">
        <v>103</v>
      </c>
      <c r="K65" s="80">
        <f t="shared" si="31"/>
        <v>46150</v>
      </c>
      <c r="L65" s="5">
        <v>3</v>
      </c>
      <c r="M65" s="5">
        <v>0</v>
      </c>
      <c r="N65" s="5">
        <v>2</v>
      </c>
      <c r="O65" s="4">
        <f t="shared" si="1"/>
        <v>46154</v>
      </c>
      <c r="P65" s="4">
        <f t="shared" si="2"/>
        <v>46154</v>
      </c>
      <c r="Q65" s="4">
        <f t="shared" si="3"/>
        <v>46154</v>
      </c>
      <c r="R65" s="4"/>
      <c r="S65" s="187"/>
      <c r="T65" s="5">
        <v>3</v>
      </c>
      <c r="U65" s="4">
        <f t="shared" si="4"/>
        <v>46157</v>
      </c>
      <c r="V65" s="5">
        <v>1.5</v>
      </c>
      <c r="W65" s="4">
        <f t="shared" si="5"/>
        <v>46160</v>
      </c>
      <c r="X65" s="4">
        <f t="shared" si="6"/>
        <v>46160</v>
      </c>
      <c r="Y65" s="5">
        <v>3</v>
      </c>
      <c r="Z65" s="4">
        <f t="shared" si="7"/>
        <v>46163</v>
      </c>
      <c r="AA65" s="4">
        <f t="shared" si="32"/>
        <v>46163</v>
      </c>
      <c r="AB65" s="4">
        <f t="shared" si="32"/>
        <v>46163</v>
      </c>
      <c r="AC65" s="4">
        <f t="shared" si="9"/>
        <v>46164</v>
      </c>
      <c r="AD65" s="4">
        <f t="shared" si="10"/>
        <v>46164</v>
      </c>
      <c r="AE65" s="5">
        <v>3</v>
      </c>
      <c r="AF65" s="4">
        <f t="shared" si="24"/>
        <v>46169</v>
      </c>
      <c r="AG65" s="5">
        <v>2</v>
      </c>
      <c r="AH65" s="4">
        <f t="shared" si="11"/>
        <v>46174</v>
      </c>
      <c r="AI65" s="5">
        <v>3</v>
      </c>
      <c r="AJ65" s="4">
        <f t="shared" si="12"/>
        <v>46178</v>
      </c>
      <c r="AK65" s="4">
        <f t="shared" si="13"/>
        <v>46178</v>
      </c>
      <c r="AL65" s="4">
        <f t="shared" si="14"/>
        <v>46181</v>
      </c>
      <c r="AM65" s="4">
        <f t="shared" si="15"/>
        <v>46181</v>
      </c>
      <c r="AN65" s="5">
        <v>1</v>
      </c>
      <c r="AO65" s="4">
        <f t="shared" si="16"/>
        <v>46182</v>
      </c>
      <c r="AP65" s="4">
        <f t="shared" si="17"/>
        <v>46182</v>
      </c>
      <c r="AQ65" s="4">
        <f t="shared" si="17"/>
        <v>46182</v>
      </c>
      <c r="AR65" s="4">
        <f t="shared" si="18"/>
        <v>46183</v>
      </c>
      <c r="AS65" s="5">
        <v>3</v>
      </c>
      <c r="AT65" s="4">
        <f t="shared" si="19"/>
        <v>46188</v>
      </c>
      <c r="AU65" s="5">
        <v>0</v>
      </c>
      <c r="AV65" s="4">
        <f t="shared" si="20"/>
        <v>46188</v>
      </c>
      <c r="AW65" s="5">
        <v>0</v>
      </c>
      <c r="AX65" s="4">
        <f t="shared" si="21"/>
        <v>46188</v>
      </c>
      <c r="AY65" s="4">
        <f>_xlfn.MINIFS(ReleaseTimeline!$A$2:$A$27, ReleaseTimeline!$A$2:$A$27, "&gt;="&amp;(MAX(AX65,AO65)))</f>
        <v>46191</v>
      </c>
      <c r="AZ65" s="4" t="str">
        <f>VLOOKUP(AY65,ReleaseTimeline!$A$1:$E$27,2,FALSE)</f>
        <v>Release 13</v>
      </c>
      <c r="BA65" s="4" t="e">
        <f t="shared" si="26"/>
        <v>#VALUE!</v>
      </c>
      <c r="BB65" s="4">
        <f>VLOOKUP(AZ65,ReleaseTimeline!$B$2:$C$27,2,FALSE)</f>
        <v>46198</v>
      </c>
      <c r="BC65" s="4">
        <f t="shared" si="25"/>
        <v>46191</v>
      </c>
      <c r="BD65">
        <f t="shared" si="22"/>
        <v>44</v>
      </c>
      <c r="BF65">
        <f t="shared" si="23"/>
        <v>9</v>
      </c>
    </row>
    <row r="66" spans="1:61" s="87" customFormat="1" ht="16" x14ac:dyDescent="0.2">
      <c r="A66" s="83">
        <v>55</v>
      </c>
      <c r="B66" s="84" t="s">
        <v>141</v>
      </c>
      <c r="C66" s="84" t="str">
        <f>VLOOKUP(B66,'Target Tech'!$C$7:$J$33,8,FALSE)</f>
        <v>React/ASP</v>
      </c>
      <c r="D66" s="84" t="s">
        <v>54</v>
      </c>
      <c r="E66" s="5">
        <v>0</v>
      </c>
      <c r="F66" s="85">
        <v>46150</v>
      </c>
      <c r="G66" s="85">
        <v>46150</v>
      </c>
      <c r="H66" s="183" t="s">
        <v>59</v>
      </c>
      <c r="I66" s="85" t="s">
        <v>142</v>
      </c>
      <c r="J66" s="85" t="s">
        <v>143</v>
      </c>
      <c r="K66" s="85">
        <f t="shared" si="31"/>
        <v>46150</v>
      </c>
      <c r="L66" s="84">
        <v>5</v>
      </c>
      <c r="M66" s="84">
        <v>0</v>
      </c>
      <c r="N66" s="84">
        <v>2</v>
      </c>
      <c r="O66" s="86">
        <f t="shared" si="1"/>
        <v>46156</v>
      </c>
      <c r="P66" s="86">
        <f t="shared" si="2"/>
        <v>46156</v>
      </c>
      <c r="Q66" s="86">
        <f t="shared" si="3"/>
        <v>46156</v>
      </c>
      <c r="R66" s="86"/>
      <c r="S66" s="192"/>
      <c r="T66" s="84">
        <v>3</v>
      </c>
      <c r="U66" s="86">
        <f t="shared" si="4"/>
        <v>46161</v>
      </c>
      <c r="V66" s="84">
        <v>1.5</v>
      </c>
      <c r="W66" s="86">
        <f t="shared" si="5"/>
        <v>46162</v>
      </c>
      <c r="X66" s="86">
        <f t="shared" si="6"/>
        <v>46162</v>
      </c>
      <c r="Y66" s="84">
        <v>3</v>
      </c>
      <c r="Z66" s="86">
        <f t="shared" si="7"/>
        <v>46167</v>
      </c>
      <c r="AA66" s="86">
        <f t="shared" si="32"/>
        <v>46167</v>
      </c>
      <c r="AB66" s="86">
        <f t="shared" si="32"/>
        <v>46167</v>
      </c>
      <c r="AC66" s="86">
        <f t="shared" si="9"/>
        <v>46168</v>
      </c>
      <c r="AD66" s="86">
        <f t="shared" si="10"/>
        <v>46168</v>
      </c>
      <c r="AE66" s="84">
        <v>3</v>
      </c>
      <c r="AF66" s="86">
        <f t="shared" si="24"/>
        <v>46174</v>
      </c>
      <c r="AG66" s="84">
        <v>2</v>
      </c>
      <c r="AH66" s="86">
        <f t="shared" si="11"/>
        <v>46177</v>
      </c>
      <c r="AI66" s="84">
        <v>3</v>
      </c>
      <c r="AJ66" s="86">
        <f t="shared" si="12"/>
        <v>46182</v>
      </c>
      <c r="AK66" s="86">
        <f t="shared" si="13"/>
        <v>46182</v>
      </c>
      <c r="AL66" s="86">
        <f t="shared" si="14"/>
        <v>46183</v>
      </c>
      <c r="AM66" s="86">
        <f t="shared" si="15"/>
        <v>46183</v>
      </c>
      <c r="AN66" s="84">
        <v>1</v>
      </c>
      <c r="AO66" s="86">
        <f t="shared" si="16"/>
        <v>46184</v>
      </c>
      <c r="AP66" s="86">
        <f t="shared" si="17"/>
        <v>46184</v>
      </c>
      <c r="AQ66" s="86">
        <f t="shared" si="17"/>
        <v>46184</v>
      </c>
      <c r="AR66" s="86">
        <f t="shared" si="18"/>
        <v>46185</v>
      </c>
      <c r="AS66" s="84">
        <v>3</v>
      </c>
      <c r="AT66" s="86">
        <f t="shared" si="19"/>
        <v>46190</v>
      </c>
      <c r="AU66" s="84">
        <v>0</v>
      </c>
      <c r="AV66" s="86">
        <f t="shared" si="20"/>
        <v>46190</v>
      </c>
      <c r="AW66" s="84">
        <v>0</v>
      </c>
      <c r="AX66" s="86">
        <f t="shared" si="21"/>
        <v>46190</v>
      </c>
      <c r="AY66" s="4">
        <f>_xlfn.MINIFS(ReleaseTimeline!$A$2:$A$27, ReleaseTimeline!$A$2:$A$27, "&gt;="&amp;(MAX(AX66,AO66)))</f>
        <v>46191</v>
      </c>
      <c r="AZ66" s="86" t="str">
        <f>VLOOKUP(AY66,ReleaseTimeline!$A$1:$E$27,2,FALSE)</f>
        <v>Release 13</v>
      </c>
      <c r="BA66" s="86" t="e">
        <f t="shared" si="26"/>
        <v>#VALUE!</v>
      </c>
      <c r="BB66" s="86">
        <f>VLOOKUP(AZ66,ReleaseTimeline!$B$2:$C$27,2,FALSE)</f>
        <v>46198</v>
      </c>
      <c r="BC66" s="86">
        <f t="shared" si="25"/>
        <v>46191</v>
      </c>
      <c r="BD66" s="87">
        <f t="shared" si="22"/>
        <v>42</v>
      </c>
      <c r="BF66" s="87">
        <f t="shared" si="23"/>
        <v>9</v>
      </c>
    </row>
    <row r="67" spans="1:61" ht="16" x14ac:dyDescent="0.2">
      <c r="A67" s="3">
        <v>56</v>
      </c>
      <c r="B67" s="5" t="s">
        <v>141</v>
      </c>
      <c r="C67" s="5" t="str">
        <f>VLOOKUP(B67,'Target Tech'!$C$7:$J$33,8,FALSE)</f>
        <v>React/ASP</v>
      </c>
      <c r="D67" s="5" t="s">
        <v>54</v>
      </c>
      <c r="E67" s="5">
        <v>0</v>
      </c>
      <c r="F67" s="80">
        <v>46150</v>
      </c>
      <c r="G67" s="80">
        <v>46150</v>
      </c>
      <c r="H67" s="182" t="s">
        <v>61</v>
      </c>
      <c r="I67" s="80" t="s">
        <v>67</v>
      </c>
      <c r="J67" s="80" t="s">
        <v>104</v>
      </c>
      <c r="K67" s="80">
        <f t="shared" si="31"/>
        <v>46150</v>
      </c>
      <c r="L67" s="5">
        <v>3</v>
      </c>
      <c r="M67" s="5">
        <v>0</v>
      </c>
      <c r="N67" s="5">
        <v>3</v>
      </c>
      <c r="O67" s="4">
        <f t="shared" si="1"/>
        <v>46154</v>
      </c>
      <c r="P67" s="4">
        <f t="shared" si="2"/>
        <v>46154</v>
      </c>
      <c r="Q67" s="4">
        <f t="shared" si="3"/>
        <v>46154</v>
      </c>
      <c r="R67" s="4"/>
      <c r="S67" s="187"/>
      <c r="T67" s="5">
        <v>3</v>
      </c>
      <c r="U67" s="4">
        <f t="shared" si="4"/>
        <v>46157</v>
      </c>
      <c r="V67" s="5">
        <v>1.5</v>
      </c>
      <c r="W67" s="4">
        <f t="shared" si="5"/>
        <v>46160</v>
      </c>
      <c r="X67" s="4">
        <f t="shared" si="6"/>
        <v>46160</v>
      </c>
      <c r="Y67" s="5">
        <v>3</v>
      </c>
      <c r="Z67" s="4">
        <f t="shared" si="7"/>
        <v>46163</v>
      </c>
      <c r="AA67" s="4">
        <f t="shared" si="32"/>
        <v>46163</v>
      </c>
      <c r="AB67" s="4">
        <f t="shared" si="32"/>
        <v>46163</v>
      </c>
      <c r="AC67" s="4">
        <f t="shared" si="9"/>
        <v>46164</v>
      </c>
      <c r="AD67" s="4">
        <f t="shared" si="10"/>
        <v>46164</v>
      </c>
      <c r="AE67" s="5"/>
      <c r="AF67" s="4">
        <f t="shared" si="24"/>
        <v>46164</v>
      </c>
      <c r="AG67" s="5">
        <v>2</v>
      </c>
      <c r="AH67" s="4">
        <f t="shared" si="11"/>
        <v>46168</v>
      </c>
      <c r="AI67" s="5">
        <v>3</v>
      </c>
      <c r="AJ67" s="4">
        <f t="shared" si="12"/>
        <v>46174</v>
      </c>
      <c r="AK67" s="4">
        <f t="shared" si="13"/>
        <v>46174</v>
      </c>
      <c r="AL67" s="4">
        <f t="shared" si="14"/>
        <v>46176</v>
      </c>
      <c r="AM67" s="4">
        <f t="shared" si="15"/>
        <v>46176</v>
      </c>
      <c r="AN67" s="5"/>
      <c r="AO67" s="4">
        <f t="shared" si="16"/>
        <v>46176</v>
      </c>
      <c r="AP67" s="4">
        <f t="shared" si="17"/>
        <v>46176</v>
      </c>
      <c r="AQ67" s="4">
        <f t="shared" si="17"/>
        <v>46176</v>
      </c>
      <c r="AR67" s="4">
        <f t="shared" si="18"/>
        <v>46177</v>
      </c>
      <c r="AS67" s="5"/>
      <c r="AT67" s="4">
        <f t="shared" si="19"/>
        <v>46177</v>
      </c>
      <c r="AU67" s="5">
        <v>0</v>
      </c>
      <c r="AV67" s="4">
        <f t="shared" si="20"/>
        <v>46177</v>
      </c>
      <c r="AW67" s="5">
        <v>0</v>
      </c>
      <c r="AX67" s="4">
        <f t="shared" si="21"/>
        <v>46177</v>
      </c>
      <c r="AY67" s="4">
        <f>_xlfn.MINIFS(ReleaseTimeline!$A$2:$A$27, ReleaseTimeline!$A$2:$A$27, "&gt;="&amp;(MAX(AX67,AO67)))</f>
        <v>46177</v>
      </c>
      <c r="AZ67" s="4" t="str">
        <f>VLOOKUP(AY67,ReleaseTimeline!$A$1:$E$27,2,FALSE)</f>
        <v>Release 12</v>
      </c>
      <c r="BA67" s="4" t="e">
        <f t="shared" si="26"/>
        <v>#VALUE!</v>
      </c>
      <c r="BB67" s="4">
        <f>VLOOKUP(AZ67,ReleaseTimeline!$B$2:$C$27,2,FALSE)</f>
        <v>46184</v>
      </c>
      <c r="BC67" s="4">
        <f t="shared" si="25"/>
        <v>46177</v>
      </c>
      <c r="BD67">
        <f t="shared" si="22"/>
        <v>30</v>
      </c>
      <c r="BE67" t="e">
        <f>(BB67-AZ67)</f>
        <v>#VALUE!</v>
      </c>
      <c r="BF67">
        <f t="shared" si="23"/>
        <v>9</v>
      </c>
    </row>
    <row r="68" spans="1:61" s="87" customFormat="1" ht="16" x14ac:dyDescent="0.2">
      <c r="A68" s="83">
        <v>56</v>
      </c>
      <c r="B68" s="84" t="s">
        <v>141</v>
      </c>
      <c r="C68" s="84" t="str">
        <f>VLOOKUP(B68,'Target Tech'!$C$7:$J$33,8,FALSE)</f>
        <v>React/ASP</v>
      </c>
      <c r="D68" s="84" t="s">
        <v>54</v>
      </c>
      <c r="E68" s="5">
        <v>0</v>
      </c>
      <c r="F68" s="85">
        <v>46150</v>
      </c>
      <c r="G68" s="85">
        <v>46150</v>
      </c>
      <c r="H68" s="183" t="s">
        <v>61</v>
      </c>
      <c r="I68" s="85" t="s">
        <v>142</v>
      </c>
      <c r="J68" s="85" t="s">
        <v>144</v>
      </c>
      <c r="K68" s="85">
        <f t="shared" si="31"/>
        <v>46150</v>
      </c>
      <c r="L68" s="84">
        <v>5</v>
      </c>
      <c r="M68" s="84">
        <v>0</v>
      </c>
      <c r="N68" s="84">
        <v>3</v>
      </c>
      <c r="O68" s="86">
        <f t="shared" si="1"/>
        <v>46156</v>
      </c>
      <c r="P68" s="86">
        <f t="shared" si="2"/>
        <v>46156</v>
      </c>
      <c r="Q68" s="86">
        <f t="shared" si="3"/>
        <v>46156</v>
      </c>
      <c r="R68" s="86"/>
      <c r="S68" s="192"/>
      <c r="T68" s="84">
        <v>3</v>
      </c>
      <c r="U68" s="86">
        <f t="shared" si="4"/>
        <v>46161</v>
      </c>
      <c r="V68" s="84">
        <v>1.5</v>
      </c>
      <c r="W68" s="86">
        <f t="shared" si="5"/>
        <v>46162</v>
      </c>
      <c r="X68" s="86">
        <f t="shared" si="6"/>
        <v>46162</v>
      </c>
      <c r="Y68" s="84">
        <v>3</v>
      </c>
      <c r="Z68" s="86">
        <f t="shared" si="7"/>
        <v>46167</v>
      </c>
      <c r="AA68" s="86">
        <f t="shared" si="32"/>
        <v>46167</v>
      </c>
      <c r="AB68" s="86">
        <f t="shared" si="32"/>
        <v>46167</v>
      </c>
      <c r="AC68" s="86">
        <f t="shared" si="9"/>
        <v>46168</v>
      </c>
      <c r="AD68" s="86">
        <f t="shared" si="10"/>
        <v>46168</v>
      </c>
      <c r="AE68" s="84"/>
      <c r="AF68" s="86">
        <f t="shared" si="24"/>
        <v>46168</v>
      </c>
      <c r="AG68" s="84">
        <v>2</v>
      </c>
      <c r="AH68" s="86">
        <f t="shared" si="11"/>
        <v>46171</v>
      </c>
      <c r="AI68" s="84">
        <v>3</v>
      </c>
      <c r="AJ68" s="86">
        <f t="shared" si="12"/>
        <v>46177</v>
      </c>
      <c r="AK68" s="86">
        <f t="shared" si="13"/>
        <v>46177</v>
      </c>
      <c r="AL68" s="86">
        <f t="shared" si="14"/>
        <v>46178</v>
      </c>
      <c r="AM68" s="86">
        <f t="shared" si="15"/>
        <v>46178</v>
      </c>
      <c r="AN68" s="84"/>
      <c r="AO68" s="86">
        <f t="shared" si="16"/>
        <v>46178</v>
      </c>
      <c r="AP68" s="86">
        <f t="shared" si="17"/>
        <v>46178</v>
      </c>
      <c r="AQ68" s="86">
        <f t="shared" si="17"/>
        <v>46178</v>
      </c>
      <c r="AR68" s="86">
        <f t="shared" si="18"/>
        <v>46181</v>
      </c>
      <c r="AS68" s="84"/>
      <c r="AT68" s="86">
        <f t="shared" si="19"/>
        <v>46181</v>
      </c>
      <c r="AU68" s="84">
        <v>0</v>
      </c>
      <c r="AV68" s="86">
        <f t="shared" si="20"/>
        <v>46181</v>
      </c>
      <c r="AW68" s="84">
        <v>0</v>
      </c>
      <c r="AX68" s="86">
        <f t="shared" si="21"/>
        <v>46181</v>
      </c>
      <c r="AY68" s="4">
        <f>_xlfn.MINIFS(ReleaseTimeline!$A$2:$A$27, ReleaseTimeline!$A$2:$A$27, "&gt;="&amp;(MAX(AX68,AO68)))</f>
        <v>46191</v>
      </c>
      <c r="AZ68" s="86" t="str">
        <f>VLOOKUP(AY68,ReleaseTimeline!$A$1:$E$27,2,FALSE)</f>
        <v>Release 13</v>
      </c>
      <c r="BA68" s="86" t="e">
        <f t="shared" si="26"/>
        <v>#VALUE!</v>
      </c>
      <c r="BB68" s="86">
        <f>VLOOKUP(AZ68,ReleaseTimeline!$B$2:$C$27,2,FALSE)</f>
        <v>46198</v>
      </c>
      <c r="BC68" s="86">
        <f t="shared" si="25"/>
        <v>46191</v>
      </c>
      <c r="BD68" s="87">
        <f t="shared" si="22"/>
        <v>42</v>
      </c>
      <c r="BE68" s="87" t="e">
        <f>(BB68-AZ68)</f>
        <v>#VALUE!</v>
      </c>
      <c r="BF68" s="87">
        <f t="shared" si="23"/>
        <v>9</v>
      </c>
    </row>
    <row r="69" spans="1:61" ht="16" x14ac:dyDescent="0.2">
      <c r="A69" s="3">
        <v>57</v>
      </c>
      <c r="B69" s="5" t="s">
        <v>141</v>
      </c>
      <c r="C69" s="5" t="str">
        <f>VLOOKUP(B69,'Target Tech'!$C$7:$J$33,8,FALSE)</f>
        <v>React/ASP</v>
      </c>
      <c r="D69" s="5" t="s">
        <v>54</v>
      </c>
      <c r="E69" s="5">
        <v>0</v>
      </c>
      <c r="F69" s="80">
        <v>46163</v>
      </c>
      <c r="G69" s="80">
        <v>46163</v>
      </c>
      <c r="H69" s="182" t="s">
        <v>55</v>
      </c>
      <c r="I69" s="80" t="s">
        <v>67</v>
      </c>
      <c r="J69" s="80" t="s">
        <v>102</v>
      </c>
      <c r="K69" s="80">
        <f t="shared" si="31"/>
        <v>46163</v>
      </c>
      <c r="L69" s="5">
        <v>3</v>
      </c>
      <c r="M69" s="5">
        <v>0</v>
      </c>
      <c r="N69" s="5">
        <v>1</v>
      </c>
      <c r="O69" s="4">
        <f t="shared" si="1"/>
        <v>46167</v>
      </c>
      <c r="P69" s="4">
        <f t="shared" si="2"/>
        <v>46167</v>
      </c>
      <c r="Q69" s="4">
        <f t="shared" si="3"/>
        <v>46167</v>
      </c>
      <c r="R69" s="4"/>
      <c r="S69" s="187"/>
      <c r="T69" s="5">
        <v>3</v>
      </c>
      <c r="U69" s="4">
        <f t="shared" si="4"/>
        <v>46171</v>
      </c>
      <c r="V69" s="5">
        <v>1.5</v>
      </c>
      <c r="W69" s="4">
        <f t="shared" si="5"/>
        <v>46174</v>
      </c>
      <c r="X69" s="4">
        <f t="shared" si="6"/>
        <v>46174</v>
      </c>
      <c r="Y69" s="5">
        <v>3</v>
      </c>
      <c r="Z69" s="4">
        <f t="shared" si="7"/>
        <v>46178</v>
      </c>
      <c r="AA69" s="4">
        <f t="shared" si="32"/>
        <v>46178</v>
      </c>
      <c r="AB69" s="4">
        <f t="shared" si="32"/>
        <v>46178</v>
      </c>
      <c r="AC69" s="4">
        <f t="shared" si="9"/>
        <v>46181</v>
      </c>
      <c r="AD69" s="4">
        <f t="shared" si="10"/>
        <v>46181</v>
      </c>
      <c r="AE69" s="5">
        <v>3</v>
      </c>
      <c r="AF69" s="4">
        <f t="shared" si="24"/>
        <v>46184</v>
      </c>
      <c r="AG69" s="5">
        <v>2</v>
      </c>
      <c r="AH69" s="4">
        <f t="shared" si="11"/>
        <v>46188</v>
      </c>
      <c r="AI69" s="5">
        <v>3</v>
      </c>
      <c r="AJ69" s="4">
        <f t="shared" si="12"/>
        <v>46191</v>
      </c>
      <c r="AK69" s="4">
        <f t="shared" si="13"/>
        <v>46191</v>
      </c>
      <c r="AL69" s="4">
        <f t="shared" si="14"/>
        <v>46192</v>
      </c>
      <c r="AM69" s="4">
        <f t="shared" si="15"/>
        <v>46192</v>
      </c>
      <c r="AN69" s="5">
        <v>1</v>
      </c>
      <c r="AO69" s="4">
        <f t="shared" si="16"/>
        <v>46195</v>
      </c>
      <c r="AP69" s="4">
        <f t="shared" si="17"/>
        <v>46195</v>
      </c>
      <c r="AQ69" s="4">
        <f t="shared" si="17"/>
        <v>46195</v>
      </c>
      <c r="AR69" s="4">
        <f t="shared" si="18"/>
        <v>46196</v>
      </c>
      <c r="AS69" s="5">
        <v>3</v>
      </c>
      <c r="AT69" s="4">
        <f t="shared" si="19"/>
        <v>46202</v>
      </c>
      <c r="AU69" s="5">
        <v>0</v>
      </c>
      <c r="AV69" s="4">
        <f t="shared" si="20"/>
        <v>46202</v>
      </c>
      <c r="AW69" s="5">
        <v>0</v>
      </c>
      <c r="AX69" s="4">
        <f t="shared" si="21"/>
        <v>46202</v>
      </c>
      <c r="AY69" s="4">
        <f>_xlfn.MINIFS(ReleaseTimeline!$A$2:$A$27, ReleaseTimeline!$A$2:$A$27, "&gt;="&amp;(MAX(AX69,AO69)))</f>
        <v>46205</v>
      </c>
      <c r="AZ69" s="4" t="str">
        <f>VLOOKUP(AY69,ReleaseTimeline!$A$1:$E$27,2,FALSE)</f>
        <v>Release 14</v>
      </c>
      <c r="BA69" s="4" t="e">
        <f t="shared" si="26"/>
        <v>#VALUE!</v>
      </c>
      <c r="BB69" s="4">
        <f>VLOOKUP(AZ69,ReleaseTimeline!$B$2:$C$27,2,FALSE)</f>
        <v>46212</v>
      </c>
      <c r="BC69" s="4">
        <f t="shared" si="25"/>
        <v>46205</v>
      </c>
      <c r="BD69">
        <f t="shared" si="22"/>
        <v>45</v>
      </c>
      <c r="BF69">
        <f t="shared" si="23"/>
        <v>9</v>
      </c>
    </row>
    <row r="70" spans="1:61" s="87" customFormat="1" ht="16" x14ac:dyDescent="0.2">
      <c r="A70" s="83">
        <v>56</v>
      </c>
      <c r="B70" s="84" t="s">
        <v>141</v>
      </c>
      <c r="C70" s="84" t="str">
        <f>VLOOKUP(B70,'Target Tech'!$C$7:$J$33,8,FALSE)</f>
        <v>React/ASP</v>
      </c>
      <c r="D70" s="84" t="s">
        <v>54</v>
      </c>
      <c r="E70" s="5">
        <v>0</v>
      </c>
      <c r="F70" s="85">
        <v>46150</v>
      </c>
      <c r="G70" s="85">
        <v>46150</v>
      </c>
      <c r="H70" s="183" t="s">
        <v>61</v>
      </c>
      <c r="I70" s="85" t="s">
        <v>142</v>
      </c>
      <c r="J70" s="85" t="s">
        <v>145</v>
      </c>
      <c r="K70" s="85">
        <f t="shared" si="31"/>
        <v>46150</v>
      </c>
      <c r="L70" s="84">
        <v>5</v>
      </c>
      <c r="M70" s="84">
        <v>0</v>
      </c>
      <c r="N70" s="84">
        <v>3</v>
      </c>
      <c r="O70" s="86">
        <f t="shared" si="1"/>
        <v>46156</v>
      </c>
      <c r="P70" s="86">
        <f t="shared" si="2"/>
        <v>46156</v>
      </c>
      <c r="Q70" s="86">
        <f t="shared" si="3"/>
        <v>46156</v>
      </c>
      <c r="R70" s="86"/>
      <c r="S70" s="192"/>
      <c r="T70" s="84">
        <v>3</v>
      </c>
      <c r="U70" s="86">
        <f t="shared" si="4"/>
        <v>46161</v>
      </c>
      <c r="V70" s="84">
        <v>1.5</v>
      </c>
      <c r="W70" s="86">
        <f t="shared" si="5"/>
        <v>46162</v>
      </c>
      <c r="X70" s="86">
        <f t="shared" si="6"/>
        <v>46162</v>
      </c>
      <c r="Y70" s="84">
        <v>3</v>
      </c>
      <c r="Z70" s="86">
        <f t="shared" si="7"/>
        <v>46167</v>
      </c>
      <c r="AA70" s="86">
        <f t="shared" si="32"/>
        <v>46167</v>
      </c>
      <c r="AB70" s="86">
        <f t="shared" si="32"/>
        <v>46167</v>
      </c>
      <c r="AC70" s="86">
        <f t="shared" si="9"/>
        <v>46168</v>
      </c>
      <c r="AD70" s="86">
        <f t="shared" si="10"/>
        <v>46168</v>
      </c>
      <c r="AE70" s="84"/>
      <c r="AF70" s="86">
        <f t="shared" si="24"/>
        <v>46168</v>
      </c>
      <c r="AG70" s="84">
        <v>2</v>
      </c>
      <c r="AH70" s="86">
        <f t="shared" si="11"/>
        <v>46171</v>
      </c>
      <c r="AI70" s="84">
        <v>3</v>
      </c>
      <c r="AJ70" s="86">
        <f t="shared" si="12"/>
        <v>46177</v>
      </c>
      <c r="AK70" s="86">
        <f t="shared" si="13"/>
        <v>46177</v>
      </c>
      <c r="AL70" s="86">
        <f t="shared" si="14"/>
        <v>46178</v>
      </c>
      <c r="AM70" s="86">
        <f t="shared" si="15"/>
        <v>46178</v>
      </c>
      <c r="AN70" s="84"/>
      <c r="AO70" s="86">
        <f t="shared" si="16"/>
        <v>46178</v>
      </c>
      <c r="AP70" s="86">
        <f t="shared" si="17"/>
        <v>46178</v>
      </c>
      <c r="AQ70" s="86">
        <f t="shared" si="17"/>
        <v>46178</v>
      </c>
      <c r="AR70" s="86">
        <f t="shared" si="18"/>
        <v>46181</v>
      </c>
      <c r="AS70" s="84"/>
      <c r="AT70" s="86">
        <f t="shared" si="19"/>
        <v>46181</v>
      </c>
      <c r="AU70" s="84">
        <v>0</v>
      </c>
      <c r="AV70" s="86">
        <f t="shared" si="20"/>
        <v>46181</v>
      </c>
      <c r="AW70" s="84">
        <v>0</v>
      </c>
      <c r="AX70" s="86">
        <f t="shared" si="21"/>
        <v>46181</v>
      </c>
      <c r="AY70" s="4">
        <f>_xlfn.MINIFS(ReleaseTimeline!$A$2:$A$27, ReleaseTimeline!$A$2:$A$27, "&gt;="&amp;(MAX(AX70,AO70)))</f>
        <v>46191</v>
      </c>
      <c r="AZ70" s="86" t="str">
        <f>VLOOKUP(AY70,ReleaseTimeline!$A$1:$E$27,2,FALSE)</f>
        <v>Release 13</v>
      </c>
      <c r="BA70" s="86" t="e">
        <f t="shared" si="26"/>
        <v>#VALUE!</v>
      </c>
      <c r="BB70" s="86">
        <f>VLOOKUP(AZ70,ReleaseTimeline!$B$2:$C$27,2,FALSE)</f>
        <v>46198</v>
      </c>
      <c r="BC70" s="86">
        <f t="shared" si="25"/>
        <v>46191</v>
      </c>
      <c r="BD70" s="87">
        <f t="shared" si="22"/>
        <v>42</v>
      </c>
      <c r="BE70" s="87" t="e">
        <f>(BB70-AZ70)</f>
        <v>#VALUE!</v>
      </c>
      <c r="BF70" s="87">
        <f t="shared" si="23"/>
        <v>9</v>
      </c>
    </row>
    <row r="71" spans="1:61" ht="16" x14ac:dyDescent="0.2">
      <c r="A71" s="3">
        <v>58</v>
      </c>
      <c r="B71" s="5" t="s">
        <v>141</v>
      </c>
      <c r="C71" s="5" t="str">
        <f>VLOOKUP(B71,'Target Tech'!$C$7:$J$33,8,FALSE)</f>
        <v>React/ASP</v>
      </c>
      <c r="D71" s="5" t="s">
        <v>54</v>
      </c>
      <c r="E71" s="5">
        <v>0</v>
      </c>
      <c r="F71" s="80">
        <v>46155</v>
      </c>
      <c r="G71" s="80">
        <v>46155</v>
      </c>
      <c r="H71" s="182" t="s">
        <v>64</v>
      </c>
      <c r="I71" s="80" t="s">
        <v>67</v>
      </c>
      <c r="J71" s="80" t="s">
        <v>103</v>
      </c>
      <c r="K71" s="80">
        <f t="shared" si="31"/>
        <v>46155</v>
      </c>
      <c r="L71" s="5">
        <v>3</v>
      </c>
      <c r="M71" s="5">
        <v>0</v>
      </c>
      <c r="N71" s="5">
        <v>5</v>
      </c>
      <c r="O71" s="4">
        <f t="shared" si="1"/>
        <v>46157</v>
      </c>
      <c r="P71" s="4">
        <f t="shared" si="2"/>
        <v>46157</v>
      </c>
      <c r="Q71" s="4">
        <f t="shared" si="3"/>
        <v>46157</v>
      </c>
      <c r="R71" s="4"/>
      <c r="S71" s="187"/>
      <c r="T71" s="5">
        <v>3</v>
      </c>
      <c r="U71" s="4">
        <f t="shared" si="4"/>
        <v>46162</v>
      </c>
      <c r="V71" s="5">
        <v>1.5</v>
      </c>
      <c r="W71" s="4">
        <f t="shared" si="5"/>
        <v>46163</v>
      </c>
      <c r="X71" s="4">
        <f t="shared" si="6"/>
        <v>46163</v>
      </c>
      <c r="Y71" s="5">
        <v>3</v>
      </c>
      <c r="Z71" s="4">
        <f t="shared" si="7"/>
        <v>46168</v>
      </c>
      <c r="AA71" s="4">
        <f t="shared" si="32"/>
        <v>46168</v>
      </c>
      <c r="AB71" s="4">
        <f t="shared" si="32"/>
        <v>46168</v>
      </c>
      <c r="AC71" s="4">
        <f t="shared" si="9"/>
        <v>46169</v>
      </c>
      <c r="AD71" s="4">
        <f t="shared" si="10"/>
        <v>46169</v>
      </c>
      <c r="AE71" s="5"/>
      <c r="AF71" s="4">
        <f t="shared" si="24"/>
        <v>46169</v>
      </c>
      <c r="AG71" s="5">
        <v>2</v>
      </c>
      <c r="AH71" s="4">
        <f t="shared" si="11"/>
        <v>46174</v>
      </c>
      <c r="AI71" s="5">
        <v>3</v>
      </c>
      <c r="AJ71" s="4">
        <f t="shared" si="12"/>
        <v>46178</v>
      </c>
      <c r="AK71" s="4">
        <f t="shared" si="13"/>
        <v>46178</v>
      </c>
      <c r="AL71" s="4">
        <f t="shared" si="14"/>
        <v>46181</v>
      </c>
      <c r="AM71" s="4">
        <f t="shared" si="15"/>
        <v>46181</v>
      </c>
      <c r="AN71" s="5"/>
      <c r="AO71" s="4">
        <f t="shared" si="16"/>
        <v>46181</v>
      </c>
      <c r="AP71" s="4">
        <f t="shared" si="17"/>
        <v>46181</v>
      </c>
      <c r="AQ71" s="4">
        <f t="shared" si="17"/>
        <v>46181</v>
      </c>
      <c r="AR71" s="4">
        <f t="shared" si="18"/>
        <v>46182</v>
      </c>
      <c r="AS71" s="5"/>
      <c r="AT71" s="4">
        <f t="shared" si="19"/>
        <v>46182</v>
      </c>
      <c r="AU71" s="5">
        <v>0</v>
      </c>
      <c r="AV71" s="4">
        <f t="shared" si="20"/>
        <v>46182</v>
      </c>
      <c r="AW71" s="5">
        <v>0</v>
      </c>
      <c r="AX71" s="4">
        <f t="shared" si="21"/>
        <v>46182</v>
      </c>
      <c r="AY71" s="4">
        <f>_xlfn.MINIFS(ReleaseTimeline!$A$2:$A$27, ReleaseTimeline!$A$2:$A$27, "&gt;="&amp;(MAX(AX71,AO71)))</f>
        <v>46191</v>
      </c>
      <c r="AZ71" s="4" t="str">
        <f>VLOOKUP(AY71,ReleaseTimeline!$A$1:$E$27,2,FALSE)</f>
        <v>Release 13</v>
      </c>
      <c r="BA71" s="4" t="e">
        <f t="shared" si="26"/>
        <v>#VALUE!</v>
      </c>
      <c r="BB71" s="4">
        <f>VLOOKUP(AZ71,ReleaseTimeline!$B$2:$C$27,2,FALSE)</f>
        <v>46198</v>
      </c>
      <c r="BC71" s="4">
        <f t="shared" si="25"/>
        <v>46191</v>
      </c>
      <c r="BD71">
        <f t="shared" si="22"/>
        <v>41</v>
      </c>
      <c r="BF71">
        <f t="shared" si="23"/>
        <v>9</v>
      </c>
    </row>
    <row r="72" spans="1:61" s="87" customFormat="1" ht="16" x14ac:dyDescent="0.2">
      <c r="A72" s="83">
        <v>58</v>
      </c>
      <c r="B72" s="84" t="s">
        <v>141</v>
      </c>
      <c r="C72" s="84" t="str">
        <f>VLOOKUP(B72,'Target Tech'!$C$7:$J$33,8,FALSE)</f>
        <v>React/ASP</v>
      </c>
      <c r="D72" s="84" t="s">
        <v>54</v>
      </c>
      <c r="E72" s="5">
        <v>0</v>
      </c>
      <c r="F72" s="85">
        <v>46155</v>
      </c>
      <c r="G72" s="85">
        <v>46155</v>
      </c>
      <c r="H72" s="183" t="s">
        <v>64</v>
      </c>
      <c r="I72" s="85" t="s">
        <v>142</v>
      </c>
      <c r="J72" s="85" t="s">
        <v>146</v>
      </c>
      <c r="K72" s="85">
        <f t="shared" si="31"/>
        <v>46155</v>
      </c>
      <c r="L72" s="84">
        <v>5</v>
      </c>
      <c r="M72" s="84">
        <v>0</v>
      </c>
      <c r="N72" s="84">
        <v>5</v>
      </c>
      <c r="O72" s="86">
        <f t="shared" si="1"/>
        <v>46161</v>
      </c>
      <c r="P72" s="86">
        <f t="shared" si="2"/>
        <v>46161</v>
      </c>
      <c r="Q72" s="86">
        <f t="shared" si="3"/>
        <v>46161</v>
      </c>
      <c r="R72" s="86"/>
      <c r="S72" s="192"/>
      <c r="T72" s="84">
        <v>3</v>
      </c>
      <c r="U72" s="86">
        <f t="shared" si="4"/>
        <v>46164</v>
      </c>
      <c r="V72" s="84">
        <v>1.5</v>
      </c>
      <c r="W72" s="86">
        <f t="shared" si="5"/>
        <v>46167</v>
      </c>
      <c r="X72" s="86">
        <f t="shared" si="6"/>
        <v>46167</v>
      </c>
      <c r="Y72" s="84">
        <v>3</v>
      </c>
      <c r="Z72" s="86">
        <f t="shared" si="7"/>
        <v>46171</v>
      </c>
      <c r="AA72" s="86">
        <f t="shared" si="32"/>
        <v>46171</v>
      </c>
      <c r="AB72" s="86">
        <f t="shared" si="32"/>
        <v>46171</v>
      </c>
      <c r="AC72" s="86">
        <f t="shared" si="9"/>
        <v>46174</v>
      </c>
      <c r="AD72" s="86">
        <f t="shared" si="10"/>
        <v>46174</v>
      </c>
      <c r="AE72" s="84"/>
      <c r="AF72" s="86">
        <f t="shared" si="24"/>
        <v>46174</v>
      </c>
      <c r="AG72" s="84">
        <v>2</v>
      </c>
      <c r="AH72" s="86">
        <f t="shared" si="11"/>
        <v>46177</v>
      </c>
      <c r="AI72" s="84">
        <v>3</v>
      </c>
      <c r="AJ72" s="86">
        <f t="shared" si="12"/>
        <v>46182</v>
      </c>
      <c r="AK72" s="86">
        <f t="shared" si="13"/>
        <v>46182</v>
      </c>
      <c r="AL72" s="86">
        <f t="shared" si="14"/>
        <v>46183</v>
      </c>
      <c r="AM72" s="86">
        <f t="shared" si="15"/>
        <v>46183</v>
      </c>
      <c r="AN72" s="84"/>
      <c r="AO72" s="86">
        <f t="shared" si="16"/>
        <v>46183</v>
      </c>
      <c r="AP72" s="86">
        <f t="shared" si="17"/>
        <v>46183</v>
      </c>
      <c r="AQ72" s="86">
        <f t="shared" si="17"/>
        <v>46183</v>
      </c>
      <c r="AR72" s="86">
        <f t="shared" si="18"/>
        <v>46184</v>
      </c>
      <c r="AS72" s="84"/>
      <c r="AT72" s="86">
        <f t="shared" si="19"/>
        <v>46184</v>
      </c>
      <c r="AU72" s="84">
        <v>0</v>
      </c>
      <c r="AV72" s="86">
        <f t="shared" si="20"/>
        <v>46184</v>
      </c>
      <c r="AW72" s="84">
        <v>0</v>
      </c>
      <c r="AX72" s="86">
        <f t="shared" si="21"/>
        <v>46184</v>
      </c>
      <c r="AY72" s="4">
        <f>_xlfn.MINIFS(ReleaseTimeline!$A$2:$A$27, ReleaseTimeline!$A$2:$A$27, "&gt;="&amp;(MAX(AX72,AO72)))</f>
        <v>46191</v>
      </c>
      <c r="AZ72" s="86" t="str">
        <f>VLOOKUP(AY72,ReleaseTimeline!$A$1:$E$27,2,FALSE)</f>
        <v>Release 13</v>
      </c>
      <c r="BA72" s="86" t="e">
        <f t="shared" si="26"/>
        <v>#VALUE!</v>
      </c>
      <c r="BB72" s="86">
        <f>VLOOKUP(AZ72,ReleaseTimeline!$B$2:$C$27,2,FALSE)</f>
        <v>46198</v>
      </c>
      <c r="BC72" s="86">
        <f t="shared" si="25"/>
        <v>46191</v>
      </c>
      <c r="BD72" s="87">
        <f t="shared" si="22"/>
        <v>37</v>
      </c>
      <c r="BF72" s="87">
        <f t="shared" si="23"/>
        <v>9</v>
      </c>
    </row>
    <row r="73" spans="1:61" ht="16" x14ac:dyDescent="0.2">
      <c r="A73" s="3">
        <v>59</v>
      </c>
      <c r="B73" s="5" t="s">
        <v>141</v>
      </c>
      <c r="C73" s="5" t="str">
        <f>VLOOKUP(B73,'Target Tech'!$C$7:$J$33,8,FALSE)</f>
        <v>React/ASP</v>
      </c>
      <c r="D73" s="5" t="s">
        <v>54</v>
      </c>
      <c r="E73" s="5">
        <v>0</v>
      </c>
      <c r="F73" s="80">
        <v>46155</v>
      </c>
      <c r="G73" s="80">
        <v>46155</v>
      </c>
      <c r="H73" s="182" t="s">
        <v>120</v>
      </c>
      <c r="I73" s="80" t="s">
        <v>67</v>
      </c>
      <c r="J73" s="80" t="s">
        <v>104</v>
      </c>
      <c r="K73" s="80">
        <f t="shared" si="31"/>
        <v>46155</v>
      </c>
      <c r="L73" s="5">
        <v>3</v>
      </c>
      <c r="M73" s="5">
        <v>0</v>
      </c>
      <c r="N73" s="5">
        <v>6</v>
      </c>
      <c r="O73" s="4">
        <f t="shared" si="1"/>
        <v>46157</v>
      </c>
      <c r="P73" s="4">
        <f t="shared" si="2"/>
        <v>46157</v>
      </c>
      <c r="Q73" s="4">
        <f t="shared" si="3"/>
        <v>46157</v>
      </c>
      <c r="R73" s="4"/>
      <c r="S73" s="187"/>
      <c r="T73" s="5">
        <v>3</v>
      </c>
      <c r="U73" s="4">
        <f t="shared" si="4"/>
        <v>46162</v>
      </c>
      <c r="V73" s="5">
        <v>1.5</v>
      </c>
      <c r="W73" s="4">
        <f t="shared" si="5"/>
        <v>46163</v>
      </c>
      <c r="X73" s="4">
        <f t="shared" si="6"/>
        <v>46163</v>
      </c>
      <c r="Y73" s="5">
        <v>3</v>
      </c>
      <c r="Z73" s="4">
        <f t="shared" si="7"/>
        <v>46168</v>
      </c>
      <c r="AA73" s="4">
        <f t="shared" si="32"/>
        <v>46168</v>
      </c>
      <c r="AB73" s="4">
        <f t="shared" si="32"/>
        <v>46168</v>
      </c>
      <c r="AC73" s="4">
        <f t="shared" si="9"/>
        <v>46169</v>
      </c>
      <c r="AD73" s="4">
        <f t="shared" si="10"/>
        <v>46169</v>
      </c>
      <c r="AE73" s="5">
        <v>3</v>
      </c>
      <c r="AF73" s="4">
        <f t="shared" si="24"/>
        <v>46176</v>
      </c>
      <c r="AG73" s="5">
        <v>2</v>
      </c>
      <c r="AH73" s="4">
        <f t="shared" si="11"/>
        <v>46178</v>
      </c>
      <c r="AI73" s="5">
        <v>3</v>
      </c>
      <c r="AJ73" s="4">
        <f t="shared" si="12"/>
        <v>46183</v>
      </c>
      <c r="AK73" s="4">
        <f t="shared" si="13"/>
        <v>46183</v>
      </c>
      <c r="AL73" s="4">
        <f t="shared" si="14"/>
        <v>46184</v>
      </c>
      <c r="AM73" s="4">
        <f t="shared" si="15"/>
        <v>46184</v>
      </c>
      <c r="AN73" s="5">
        <v>1</v>
      </c>
      <c r="AO73" s="4">
        <f t="shared" si="16"/>
        <v>46185</v>
      </c>
      <c r="AP73" s="4">
        <f t="shared" si="17"/>
        <v>46185</v>
      </c>
      <c r="AQ73" s="4">
        <f t="shared" si="17"/>
        <v>46185</v>
      </c>
      <c r="AR73" s="4">
        <f t="shared" si="18"/>
        <v>46188</v>
      </c>
      <c r="AS73" s="5">
        <v>3</v>
      </c>
      <c r="AT73" s="4">
        <f t="shared" si="19"/>
        <v>46191</v>
      </c>
      <c r="AU73" s="5">
        <v>0</v>
      </c>
      <c r="AV73" s="4">
        <f t="shared" si="20"/>
        <v>46191</v>
      </c>
      <c r="AW73" s="5">
        <v>0</v>
      </c>
      <c r="AX73" s="4">
        <f t="shared" si="21"/>
        <v>46191</v>
      </c>
      <c r="AY73" s="4">
        <f>_xlfn.MINIFS(ReleaseTimeline!$A$2:$A$27, ReleaseTimeline!$A$2:$A$27, "&gt;="&amp;(MAX(AX73,AO73)))</f>
        <v>46191</v>
      </c>
      <c r="AZ73" s="4" t="str">
        <f>VLOOKUP(AY73,ReleaseTimeline!$A$1:$E$27,2,FALSE)</f>
        <v>Release 13</v>
      </c>
      <c r="BA73" s="4" t="e">
        <f t="shared" si="26"/>
        <v>#VALUE!</v>
      </c>
      <c r="BB73" s="4">
        <f>VLOOKUP(AZ73,ReleaseTimeline!$B$2:$C$27,2,FALSE)</f>
        <v>46198</v>
      </c>
      <c r="BC73" s="4">
        <f t="shared" si="25"/>
        <v>46191</v>
      </c>
      <c r="BD73">
        <f t="shared" si="22"/>
        <v>41</v>
      </c>
      <c r="BE73" t="e">
        <f>(BB73-AZ73)</f>
        <v>#VALUE!</v>
      </c>
      <c r="BF73">
        <f t="shared" si="23"/>
        <v>9</v>
      </c>
      <c r="BI73" t="e">
        <f>(BE73+BF73)</f>
        <v>#VALUE!</v>
      </c>
    </row>
    <row r="74" spans="1:61" s="87" customFormat="1" ht="16" x14ac:dyDescent="0.2">
      <c r="A74" s="83">
        <v>58</v>
      </c>
      <c r="B74" s="84" t="s">
        <v>141</v>
      </c>
      <c r="C74" s="84" t="str">
        <f>VLOOKUP(B74,'Target Tech'!$C$7:$J$33,8,FALSE)</f>
        <v>React/ASP</v>
      </c>
      <c r="D74" s="84" t="s">
        <v>54</v>
      </c>
      <c r="E74" s="5">
        <v>0</v>
      </c>
      <c r="F74" s="85">
        <v>46155</v>
      </c>
      <c r="G74" s="85">
        <v>46155</v>
      </c>
      <c r="H74" s="183" t="s">
        <v>64</v>
      </c>
      <c r="I74" s="85" t="s">
        <v>142</v>
      </c>
      <c r="J74" s="85" t="s">
        <v>147</v>
      </c>
      <c r="K74" s="85">
        <f t="shared" si="31"/>
        <v>46155</v>
      </c>
      <c r="L74" s="84">
        <v>5</v>
      </c>
      <c r="M74" s="84">
        <v>0</v>
      </c>
      <c r="N74" s="84">
        <v>5</v>
      </c>
      <c r="O74" s="86">
        <f t="shared" si="1"/>
        <v>46161</v>
      </c>
      <c r="P74" s="86">
        <f t="shared" si="2"/>
        <v>46161</v>
      </c>
      <c r="Q74" s="86">
        <f t="shared" si="3"/>
        <v>46161</v>
      </c>
      <c r="R74" s="86"/>
      <c r="S74" s="192"/>
      <c r="T74" s="84">
        <v>3</v>
      </c>
      <c r="U74" s="86">
        <f t="shared" si="4"/>
        <v>46164</v>
      </c>
      <c r="V74" s="84">
        <v>1.5</v>
      </c>
      <c r="W74" s="86">
        <f t="shared" si="5"/>
        <v>46167</v>
      </c>
      <c r="X74" s="86">
        <f t="shared" si="6"/>
        <v>46167</v>
      </c>
      <c r="Y74" s="84">
        <v>3</v>
      </c>
      <c r="Z74" s="86">
        <f t="shared" si="7"/>
        <v>46171</v>
      </c>
      <c r="AA74" s="86">
        <f t="shared" si="32"/>
        <v>46171</v>
      </c>
      <c r="AB74" s="86">
        <f t="shared" si="32"/>
        <v>46171</v>
      </c>
      <c r="AC74" s="86">
        <f t="shared" si="9"/>
        <v>46174</v>
      </c>
      <c r="AD74" s="86">
        <f t="shared" si="10"/>
        <v>46174</v>
      </c>
      <c r="AE74" s="84"/>
      <c r="AF74" s="86">
        <f t="shared" si="24"/>
        <v>46174</v>
      </c>
      <c r="AG74" s="84">
        <v>2</v>
      </c>
      <c r="AH74" s="86">
        <f t="shared" si="11"/>
        <v>46177</v>
      </c>
      <c r="AI74" s="84">
        <v>3</v>
      </c>
      <c r="AJ74" s="86">
        <f t="shared" si="12"/>
        <v>46182</v>
      </c>
      <c r="AK74" s="86">
        <f t="shared" si="13"/>
        <v>46182</v>
      </c>
      <c r="AL74" s="86">
        <f t="shared" si="14"/>
        <v>46183</v>
      </c>
      <c r="AM74" s="86">
        <f t="shared" si="15"/>
        <v>46183</v>
      </c>
      <c r="AN74" s="84"/>
      <c r="AO74" s="86">
        <f t="shared" si="16"/>
        <v>46183</v>
      </c>
      <c r="AP74" s="86">
        <f t="shared" si="17"/>
        <v>46183</v>
      </c>
      <c r="AQ74" s="86">
        <f t="shared" si="17"/>
        <v>46183</v>
      </c>
      <c r="AR74" s="86">
        <f t="shared" si="18"/>
        <v>46184</v>
      </c>
      <c r="AS74" s="84"/>
      <c r="AT74" s="86">
        <f t="shared" si="19"/>
        <v>46184</v>
      </c>
      <c r="AU74" s="84">
        <v>0</v>
      </c>
      <c r="AV74" s="86">
        <f t="shared" si="20"/>
        <v>46184</v>
      </c>
      <c r="AW74" s="84">
        <v>0</v>
      </c>
      <c r="AX74" s="86">
        <f t="shared" si="21"/>
        <v>46184</v>
      </c>
      <c r="AY74" s="4">
        <f>_xlfn.MINIFS(ReleaseTimeline!$A$2:$A$27, ReleaseTimeline!$A$2:$A$27, "&gt;="&amp;(MAX(AX74,AO74)))</f>
        <v>46191</v>
      </c>
      <c r="AZ74" s="86" t="str">
        <f>VLOOKUP(AY74,ReleaseTimeline!$A$1:$E$27,2,FALSE)</f>
        <v>Release 13</v>
      </c>
      <c r="BA74" s="86" t="e">
        <f t="shared" si="26"/>
        <v>#VALUE!</v>
      </c>
      <c r="BB74" s="86">
        <f>VLOOKUP(AZ74,ReleaseTimeline!$B$2:$C$27,2,FALSE)</f>
        <v>46198</v>
      </c>
      <c r="BC74" s="86">
        <f t="shared" si="25"/>
        <v>46191</v>
      </c>
      <c r="BD74" s="87">
        <f t="shared" si="22"/>
        <v>37</v>
      </c>
      <c r="BF74" s="87">
        <f t="shared" si="23"/>
        <v>9</v>
      </c>
    </row>
    <row r="75" spans="1:61" s="87" customFormat="1" ht="16" x14ac:dyDescent="0.2">
      <c r="A75" s="83">
        <v>58</v>
      </c>
      <c r="B75" s="84" t="s">
        <v>141</v>
      </c>
      <c r="C75" s="84" t="str">
        <f>VLOOKUP(B75,'Target Tech'!$C$7:$J$33,8,FALSE)</f>
        <v>React/ASP</v>
      </c>
      <c r="D75" s="84" t="s">
        <v>54</v>
      </c>
      <c r="E75" s="5">
        <v>0</v>
      </c>
      <c r="F75" s="85">
        <v>46162</v>
      </c>
      <c r="G75" s="85">
        <v>46162</v>
      </c>
      <c r="H75" s="183" t="s">
        <v>64</v>
      </c>
      <c r="I75" s="85" t="s">
        <v>142</v>
      </c>
      <c r="J75" s="85" t="s">
        <v>148</v>
      </c>
      <c r="K75" s="85">
        <f t="shared" si="31"/>
        <v>46162</v>
      </c>
      <c r="L75" s="84">
        <v>5</v>
      </c>
      <c r="M75" s="84">
        <v>0</v>
      </c>
      <c r="N75" s="84">
        <v>5</v>
      </c>
      <c r="O75" s="86">
        <f t="shared" ref="O75:O144" si="33">WORKDAY(K75-1, L75+M75, IndHolidays)</f>
        <v>46168</v>
      </c>
      <c r="P75" s="86">
        <f t="shared" ref="P75:P144" si="34">WORKDAY(K75-1, L75+M75, IndHolidays)</f>
        <v>46168</v>
      </c>
      <c r="Q75" s="86">
        <f t="shared" ref="Q75:Q144" si="35">WORKDAY(K75-1, L75+M75, IndHolidays)</f>
        <v>46168</v>
      </c>
      <c r="R75" s="86"/>
      <c r="S75" s="192"/>
      <c r="T75" s="84">
        <v>3</v>
      </c>
      <c r="U75" s="86">
        <f t="shared" ref="U75:U144" si="36">WORKDAY(Q75, T75, IndHolidays)</f>
        <v>46174</v>
      </c>
      <c r="V75" s="84">
        <v>1.5</v>
      </c>
      <c r="W75" s="86">
        <f t="shared" ref="W75:W144" si="37">WORKDAY(U75, V75, IndHolidays)</f>
        <v>46176</v>
      </c>
      <c r="X75" s="86">
        <f t="shared" ref="X75:X144" si="38">WORKDAY(W75,0, IndHolidays)</f>
        <v>46176</v>
      </c>
      <c r="Y75" s="84">
        <v>3</v>
      </c>
      <c r="Z75" s="86">
        <f t="shared" ref="Z75:Z144" si="39">WORKDAY(X75, Y75, IndHolidays)</f>
        <v>46181</v>
      </c>
      <c r="AA75" s="86">
        <f t="shared" si="32"/>
        <v>46181</v>
      </c>
      <c r="AB75" s="86">
        <f t="shared" si="32"/>
        <v>46181</v>
      </c>
      <c r="AC75" s="86">
        <f t="shared" ref="AC75:AC144" si="40">WORKDAY(AB75, 1, IndHolidays)</f>
        <v>46182</v>
      </c>
      <c r="AD75" s="86">
        <f t="shared" ref="AD75:AD144" si="41">WORKDAY(AC75, 0, IndHolidays)</f>
        <v>46182</v>
      </c>
      <c r="AE75" s="84"/>
      <c r="AF75" s="86">
        <f t="shared" si="24"/>
        <v>46182</v>
      </c>
      <c r="AG75" s="84">
        <v>2</v>
      </c>
      <c r="AH75" s="86">
        <f t="shared" ref="AH75:AH144" si="42">WORKDAY(AF75, AG75, IndHolidays)</f>
        <v>46184</v>
      </c>
      <c r="AI75" s="84">
        <v>3</v>
      </c>
      <c r="AJ75" s="86">
        <f t="shared" ref="AJ75:AJ144" si="43">WORKDAY(AH75, AI75, IndHolidays)</f>
        <v>46189</v>
      </c>
      <c r="AK75" s="86">
        <f t="shared" ref="AK75:AK144" si="44">WORKDAY(AJ75, 0, IndHolidays)</f>
        <v>46189</v>
      </c>
      <c r="AL75" s="86">
        <f t="shared" ref="AL75:AL144" si="45">WORKDAY(AK75, 1, IndHolidays)</f>
        <v>46190</v>
      </c>
      <c r="AM75" s="86">
        <f t="shared" ref="AM75:AM144" si="46">WORKDAY(AL75, 0, IndHolidays)</f>
        <v>46190</v>
      </c>
      <c r="AN75" s="84"/>
      <c r="AO75" s="86">
        <f t="shared" ref="AO75:AO144" si="47">WORKDAY(AM75, AN75, IndHolidays)</f>
        <v>46190</v>
      </c>
      <c r="AP75" s="86">
        <f t="shared" si="17"/>
        <v>46190</v>
      </c>
      <c r="AQ75" s="86">
        <f t="shared" si="17"/>
        <v>46190</v>
      </c>
      <c r="AR75" s="86">
        <f t="shared" ref="AR75:AR144" si="48">WORKDAY(AQ75, 1, IndHolidays)</f>
        <v>46191</v>
      </c>
      <c r="AS75" s="84"/>
      <c r="AT75" s="86">
        <f t="shared" ref="AT75:AT144" si="49">WORKDAY(AR75, AS75, IndHolidays)</f>
        <v>46191</v>
      </c>
      <c r="AU75" s="84">
        <v>0</v>
      </c>
      <c r="AV75" s="86">
        <f t="shared" ref="AV75:AV144" si="50">WORKDAY(AT75, AU75, IndHolidays)</f>
        <v>46191</v>
      </c>
      <c r="AW75" s="84">
        <v>0</v>
      </c>
      <c r="AX75" s="86">
        <f t="shared" ref="AX75:AX144" si="51">WORKDAY(AV75, AW75, IndHolidays)</f>
        <v>46191</v>
      </c>
      <c r="AY75" s="4">
        <f>_xlfn.MINIFS(ReleaseTimeline!$A$2:$A$27, ReleaseTimeline!$A$2:$A$27, "&gt;="&amp;(MAX(AX75,AO75)))</f>
        <v>46191</v>
      </c>
      <c r="AZ75" s="86" t="str">
        <f>VLOOKUP(AY75,ReleaseTimeline!$A$1:$E$27,2,FALSE)</f>
        <v>Release 13</v>
      </c>
      <c r="BA75" s="86" t="e">
        <f t="shared" si="26"/>
        <v>#VALUE!</v>
      </c>
      <c r="BB75" s="86">
        <f>VLOOKUP(AZ75,ReleaseTimeline!$B$2:$C$27,2,FALSE)</f>
        <v>46198</v>
      </c>
      <c r="BC75" s="86">
        <f t="shared" si="25"/>
        <v>46191</v>
      </c>
      <c r="BD75" s="87">
        <f t="shared" ref="BD75:BD144" si="52">(BB75 - P75)</f>
        <v>30</v>
      </c>
      <c r="BF75" s="87">
        <f t="shared" ref="BF75:BF144" si="53">(T75+Y75+AI75+AW75)</f>
        <v>9</v>
      </c>
    </row>
    <row r="76" spans="1:61" ht="16" x14ac:dyDescent="0.2">
      <c r="A76" s="3">
        <v>60</v>
      </c>
      <c r="B76" s="5" t="s">
        <v>141</v>
      </c>
      <c r="C76" s="5" t="s">
        <v>125</v>
      </c>
      <c r="D76" s="5" t="s">
        <v>54</v>
      </c>
      <c r="E76" s="5">
        <v>0</v>
      </c>
      <c r="F76" s="80">
        <v>46168</v>
      </c>
      <c r="G76" s="80">
        <v>46168</v>
      </c>
      <c r="H76" s="182" t="s">
        <v>63</v>
      </c>
      <c r="I76" s="80" t="s">
        <v>67</v>
      </c>
      <c r="J76" s="80" t="s">
        <v>102</v>
      </c>
      <c r="K76" s="80">
        <f t="shared" si="31"/>
        <v>46168</v>
      </c>
      <c r="L76" s="5">
        <v>3</v>
      </c>
      <c r="M76" s="5">
        <v>0</v>
      </c>
      <c r="N76" s="5">
        <v>4</v>
      </c>
      <c r="O76" s="4">
        <f t="shared" si="33"/>
        <v>46171</v>
      </c>
      <c r="P76" s="4">
        <f t="shared" si="34"/>
        <v>46171</v>
      </c>
      <c r="Q76" s="4">
        <f t="shared" si="35"/>
        <v>46171</v>
      </c>
      <c r="R76" s="4"/>
      <c r="S76" s="187"/>
      <c r="T76" s="5">
        <v>3</v>
      </c>
      <c r="U76" s="4">
        <f t="shared" si="36"/>
        <v>46177</v>
      </c>
      <c r="V76" s="5">
        <v>1.5</v>
      </c>
      <c r="W76" s="4">
        <f t="shared" si="37"/>
        <v>46178</v>
      </c>
      <c r="X76" s="4">
        <f t="shared" si="38"/>
        <v>46178</v>
      </c>
      <c r="Y76" s="5">
        <v>3</v>
      </c>
      <c r="Z76" s="4">
        <f t="shared" si="39"/>
        <v>46183</v>
      </c>
      <c r="AA76" s="4">
        <f t="shared" si="32"/>
        <v>46183</v>
      </c>
      <c r="AB76" s="4">
        <f t="shared" si="32"/>
        <v>46183</v>
      </c>
      <c r="AC76" s="4">
        <f t="shared" si="40"/>
        <v>46184</v>
      </c>
      <c r="AD76" s="4">
        <f t="shared" si="41"/>
        <v>46184</v>
      </c>
      <c r="AE76" s="5"/>
      <c r="AF76" s="4">
        <f t="shared" ref="AF76:AF145" si="54">WORKDAY(AD76, AE76, IndHolidays)</f>
        <v>46184</v>
      </c>
      <c r="AG76" s="5">
        <v>2</v>
      </c>
      <c r="AH76" s="4">
        <f t="shared" si="42"/>
        <v>46188</v>
      </c>
      <c r="AI76" s="5">
        <v>3</v>
      </c>
      <c r="AJ76" s="4">
        <f t="shared" si="43"/>
        <v>46191</v>
      </c>
      <c r="AK76" s="4">
        <f t="shared" si="44"/>
        <v>46191</v>
      </c>
      <c r="AL76" s="4">
        <f t="shared" si="45"/>
        <v>46192</v>
      </c>
      <c r="AM76" s="4">
        <f t="shared" si="46"/>
        <v>46192</v>
      </c>
      <c r="AN76" s="5"/>
      <c r="AO76" s="4">
        <f t="shared" si="47"/>
        <v>46192</v>
      </c>
      <c r="AP76" s="4">
        <f t="shared" si="17"/>
        <v>46192</v>
      </c>
      <c r="AQ76" s="4">
        <f t="shared" si="17"/>
        <v>46192</v>
      </c>
      <c r="AR76" s="4">
        <f t="shared" si="48"/>
        <v>46195</v>
      </c>
      <c r="AS76" s="5"/>
      <c r="AT76" s="4">
        <f t="shared" si="49"/>
        <v>46195</v>
      </c>
      <c r="AU76" s="5">
        <v>0</v>
      </c>
      <c r="AV76" s="4">
        <f t="shared" si="50"/>
        <v>46195</v>
      </c>
      <c r="AW76" s="5">
        <v>0</v>
      </c>
      <c r="AX76" s="4">
        <f t="shared" si="51"/>
        <v>46195</v>
      </c>
      <c r="AY76" s="4">
        <f>_xlfn.MINIFS(ReleaseTimeline!$A$2:$A$27, ReleaseTimeline!$A$2:$A$27, "&gt;="&amp;(MAX(AX76,AO76)))</f>
        <v>46205</v>
      </c>
      <c r="AZ76" s="4" t="str">
        <f>VLOOKUP(AY76,ReleaseTimeline!$A$1:$E$27,2,FALSE)</f>
        <v>Release 14</v>
      </c>
      <c r="BA76" s="4" t="e">
        <f t="shared" si="26"/>
        <v>#VALUE!</v>
      </c>
      <c r="BB76" s="4">
        <f>VLOOKUP(AZ76,ReleaseTimeline!$B$2:$C$27,2,FALSE)</f>
        <v>46212</v>
      </c>
      <c r="BC76" s="4">
        <f t="shared" si="25"/>
        <v>46205</v>
      </c>
      <c r="BD76">
        <f t="shared" si="52"/>
        <v>41</v>
      </c>
      <c r="BF76">
        <f t="shared" si="53"/>
        <v>9</v>
      </c>
    </row>
    <row r="77" spans="1:61" ht="16" x14ac:dyDescent="0.2">
      <c r="A77" s="3">
        <v>61</v>
      </c>
      <c r="B77" s="5" t="s">
        <v>141</v>
      </c>
      <c r="C77" s="5" t="s">
        <v>125</v>
      </c>
      <c r="D77" s="5" t="s">
        <v>54</v>
      </c>
      <c r="E77" s="5">
        <v>0</v>
      </c>
      <c r="F77" s="80">
        <v>46160</v>
      </c>
      <c r="G77" s="80">
        <v>46160</v>
      </c>
      <c r="H77" s="182" t="s">
        <v>122</v>
      </c>
      <c r="I77" s="80" t="s">
        <v>67</v>
      </c>
      <c r="J77" s="80" t="s">
        <v>103</v>
      </c>
      <c r="K77" s="80">
        <f t="shared" si="31"/>
        <v>46160</v>
      </c>
      <c r="L77" s="5">
        <v>3</v>
      </c>
      <c r="M77" s="5">
        <v>0</v>
      </c>
      <c r="N77" s="5">
        <v>8</v>
      </c>
      <c r="O77" s="4">
        <f t="shared" si="33"/>
        <v>46162</v>
      </c>
      <c r="P77" s="4">
        <f t="shared" si="34"/>
        <v>46162</v>
      </c>
      <c r="Q77" s="4">
        <f t="shared" si="35"/>
        <v>46162</v>
      </c>
      <c r="R77" s="4"/>
      <c r="S77" s="187"/>
      <c r="T77" s="5">
        <v>3</v>
      </c>
      <c r="U77" s="4">
        <f t="shared" si="36"/>
        <v>46167</v>
      </c>
      <c r="V77" s="5">
        <v>1.5</v>
      </c>
      <c r="W77" s="4">
        <f t="shared" si="37"/>
        <v>46168</v>
      </c>
      <c r="X77" s="4">
        <f t="shared" si="38"/>
        <v>46168</v>
      </c>
      <c r="Y77" s="5">
        <v>3</v>
      </c>
      <c r="Z77" s="4">
        <f t="shared" si="39"/>
        <v>46174</v>
      </c>
      <c r="AA77" s="4">
        <f t="shared" ref="AA77:AB96" si="55">WORKDAY(Z77, 0, IndHolidays)</f>
        <v>46174</v>
      </c>
      <c r="AB77" s="4">
        <f t="shared" si="55"/>
        <v>46174</v>
      </c>
      <c r="AC77" s="4">
        <f t="shared" si="40"/>
        <v>46176</v>
      </c>
      <c r="AD77" s="4">
        <f t="shared" si="41"/>
        <v>46176</v>
      </c>
      <c r="AE77" s="5">
        <v>3</v>
      </c>
      <c r="AF77" s="4">
        <f t="shared" si="54"/>
        <v>46181</v>
      </c>
      <c r="AG77" s="5">
        <v>2</v>
      </c>
      <c r="AH77" s="4">
        <f t="shared" si="42"/>
        <v>46183</v>
      </c>
      <c r="AI77" s="5">
        <v>3</v>
      </c>
      <c r="AJ77" s="4">
        <f t="shared" si="43"/>
        <v>46188</v>
      </c>
      <c r="AK77" s="4">
        <f t="shared" si="44"/>
        <v>46188</v>
      </c>
      <c r="AL77" s="4">
        <f t="shared" si="45"/>
        <v>46189</v>
      </c>
      <c r="AM77" s="4">
        <f t="shared" si="46"/>
        <v>46189</v>
      </c>
      <c r="AN77" s="5">
        <v>1</v>
      </c>
      <c r="AO77" s="4">
        <f t="shared" si="47"/>
        <v>46190</v>
      </c>
      <c r="AP77" s="4">
        <f t="shared" si="17"/>
        <v>46190</v>
      </c>
      <c r="AQ77" s="4">
        <f t="shared" si="17"/>
        <v>46190</v>
      </c>
      <c r="AR77" s="4">
        <f t="shared" si="48"/>
        <v>46191</v>
      </c>
      <c r="AS77" s="5">
        <v>3</v>
      </c>
      <c r="AT77" s="4">
        <f t="shared" si="49"/>
        <v>46196</v>
      </c>
      <c r="AU77" s="5">
        <v>0</v>
      </c>
      <c r="AV77" s="4">
        <f t="shared" si="50"/>
        <v>46196</v>
      </c>
      <c r="AW77" s="5">
        <v>0</v>
      </c>
      <c r="AX77" s="4">
        <f t="shared" si="51"/>
        <v>46196</v>
      </c>
      <c r="AY77" s="4">
        <f>_xlfn.MINIFS(ReleaseTimeline!$A$2:$A$27, ReleaseTimeline!$A$2:$A$27, "&gt;="&amp;(MAX(AX77,AO77)))</f>
        <v>46205</v>
      </c>
      <c r="AZ77" s="4" t="str">
        <f>VLOOKUP(AY77,ReleaseTimeline!$A$1:$E$27,2,FALSE)</f>
        <v>Release 14</v>
      </c>
      <c r="BA77" s="4" t="e">
        <f t="shared" si="26"/>
        <v>#VALUE!</v>
      </c>
      <c r="BB77" s="4">
        <f>VLOOKUP(AZ77,ReleaseTimeline!$B$2:$C$27,2,FALSE)</f>
        <v>46212</v>
      </c>
      <c r="BC77" s="4">
        <f t="shared" si="25"/>
        <v>46205</v>
      </c>
      <c r="BD77">
        <f t="shared" si="52"/>
        <v>50</v>
      </c>
      <c r="BF77">
        <f t="shared" si="53"/>
        <v>9</v>
      </c>
    </row>
    <row r="78" spans="1:61" ht="16" x14ac:dyDescent="0.2">
      <c r="A78" s="3">
        <v>62</v>
      </c>
      <c r="B78" s="5" t="s">
        <v>141</v>
      </c>
      <c r="C78" s="5" t="s">
        <v>125</v>
      </c>
      <c r="D78" s="5" t="s">
        <v>54</v>
      </c>
      <c r="E78" s="5">
        <v>0</v>
      </c>
      <c r="F78" s="80">
        <v>46160</v>
      </c>
      <c r="G78" s="80">
        <v>46160</v>
      </c>
      <c r="H78" s="182" t="s">
        <v>149</v>
      </c>
      <c r="I78" s="80" t="s">
        <v>67</v>
      </c>
      <c r="J78" s="80" t="s">
        <v>104</v>
      </c>
      <c r="K78" s="80">
        <f t="shared" si="31"/>
        <v>46160</v>
      </c>
      <c r="L78" s="5">
        <v>3</v>
      </c>
      <c r="M78" s="5">
        <v>0</v>
      </c>
      <c r="N78" s="5">
        <v>9</v>
      </c>
      <c r="O78" s="4">
        <f t="shared" si="33"/>
        <v>46162</v>
      </c>
      <c r="P78" s="4">
        <f t="shared" si="34"/>
        <v>46162</v>
      </c>
      <c r="Q78" s="4">
        <f t="shared" si="35"/>
        <v>46162</v>
      </c>
      <c r="R78" s="4"/>
      <c r="S78" s="187"/>
      <c r="T78" s="5">
        <v>3</v>
      </c>
      <c r="U78" s="4">
        <f t="shared" si="36"/>
        <v>46167</v>
      </c>
      <c r="V78" s="5">
        <v>1.5</v>
      </c>
      <c r="W78" s="4">
        <f t="shared" si="37"/>
        <v>46168</v>
      </c>
      <c r="X78" s="4">
        <f t="shared" si="38"/>
        <v>46168</v>
      </c>
      <c r="Y78" s="5">
        <v>3</v>
      </c>
      <c r="Z78" s="4">
        <f t="shared" si="39"/>
        <v>46174</v>
      </c>
      <c r="AA78" s="4">
        <f t="shared" si="55"/>
        <v>46174</v>
      </c>
      <c r="AB78" s="4">
        <f t="shared" si="55"/>
        <v>46174</v>
      </c>
      <c r="AC78" s="4">
        <f t="shared" si="40"/>
        <v>46176</v>
      </c>
      <c r="AD78" s="4">
        <f t="shared" si="41"/>
        <v>46176</v>
      </c>
      <c r="AE78" s="5"/>
      <c r="AF78" s="4">
        <f t="shared" si="54"/>
        <v>46176</v>
      </c>
      <c r="AG78" s="5">
        <v>2</v>
      </c>
      <c r="AH78" s="4">
        <f t="shared" si="42"/>
        <v>46178</v>
      </c>
      <c r="AI78" s="5">
        <v>3</v>
      </c>
      <c r="AJ78" s="4">
        <f t="shared" si="43"/>
        <v>46183</v>
      </c>
      <c r="AK78" s="4">
        <f t="shared" si="44"/>
        <v>46183</v>
      </c>
      <c r="AL78" s="4">
        <f t="shared" si="45"/>
        <v>46184</v>
      </c>
      <c r="AM78" s="4">
        <f t="shared" si="46"/>
        <v>46184</v>
      </c>
      <c r="AN78" s="5"/>
      <c r="AO78" s="4">
        <f t="shared" si="47"/>
        <v>46184</v>
      </c>
      <c r="AP78" s="4">
        <f t="shared" si="17"/>
        <v>46184</v>
      </c>
      <c r="AQ78" s="4">
        <f t="shared" si="17"/>
        <v>46184</v>
      </c>
      <c r="AR78" s="4">
        <f t="shared" si="48"/>
        <v>46185</v>
      </c>
      <c r="AS78" s="5"/>
      <c r="AT78" s="4">
        <f t="shared" si="49"/>
        <v>46185</v>
      </c>
      <c r="AU78" s="5">
        <v>0</v>
      </c>
      <c r="AV78" s="4">
        <f t="shared" si="50"/>
        <v>46185</v>
      </c>
      <c r="AW78" s="5">
        <v>0</v>
      </c>
      <c r="AX78" s="4">
        <f t="shared" si="51"/>
        <v>46185</v>
      </c>
      <c r="AY78" s="4">
        <f>_xlfn.MINIFS(ReleaseTimeline!$A$2:$A$27, ReleaseTimeline!$A$2:$A$27, "&gt;="&amp;(MAX(AX78,AO78)))</f>
        <v>46191</v>
      </c>
      <c r="AZ78" s="4" t="str">
        <f>VLOOKUP(AY78,ReleaseTimeline!$A$1:$E$27,2,FALSE)</f>
        <v>Release 13</v>
      </c>
      <c r="BA78" s="4" t="e">
        <f t="shared" si="26"/>
        <v>#VALUE!</v>
      </c>
      <c r="BB78" s="4">
        <f>VLOOKUP(AZ78,ReleaseTimeline!$B$2:$C$27,2,FALSE)</f>
        <v>46198</v>
      </c>
      <c r="BC78" s="4">
        <f t="shared" si="25"/>
        <v>46191</v>
      </c>
      <c r="BD78">
        <f t="shared" si="52"/>
        <v>36</v>
      </c>
      <c r="BF78">
        <f t="shared" si="53"/>
        <v>9</v>
      </c>
    </row>
    <row r="79" spans="1:61" ht="16" x14ac:dyDescent="0.2">
      <c r="A79" s="3">
        <v>63</v>
      </c>
      <c r="B79" s="5" t="s">
        <v>141</v>
      </c>
      <c r="C79" s="5" t="s">
        <v>125</v>
      </c>
      <c r="D79" s="5" t="s">
        <v>54</v>
      </c>
      <c r="E79" s="5">
        <v>0</v>
      </c>
      <c r="F79" s="80">
        <v>46174</v>
      </c>
      <c r="G79" s="80">
        <v>46174</v>
      </c>
      <c r="H79" s="182" t="s">
        <v>121</v>
      </c>
      <c r="I79" s="80" t="s">
        <v>67</v>
      </c>
      <c r="J79" s="80" t="s">
        <v>102</v>
      </c>
      <c r="K79" s="80">
        <f t="shared" si="31"/>
        <v>46174</v>
      </c>
      <c r="L79" s="5">
        <v>3</v>
      </c>
      <c r="M79" s="5">
        <v>0</v>
      </c>
      <c r="N79" s="5">
        <v>7</v>
      </c>
      <c r="O79" s="4">
        <f t="shared" si="33"/>
        <v>46177</v>
      </c>
      <c r="P79" s="4">
        <f t="shared" si="34"/>
        <v>46177</v>
      </c>
      <c r="Q79" s="4">
        <f t="shared" si="35"/>
        <v>46177</v>
      </c>
      <c r="R79" s="4"/>
      <c r="S79" s="187"/>
      <c r="T79" s="5">
        <v>3</v>
      </c>
      <c r="U79" s="4">
        <f t="shared" si="36"/>
        <v>46182</v>
      </c>
      <c r="V79" s="5">
        <v>1.5</v>
      </c>
      <c r="W79" s="4">
        <f t="shared" si="37"/>
        <v>46183</v>
      </c>
      <c r="X79" s="4">
        <f t="shared" si="38"/>
        <v>46183</v>
      </c>
      <c r="Y79" s="5">
        <v>3</v>
      </c>
      <c r="Z79" s="4">
        <f t="shared" si="39"/>
        <v>46188</v>
      </c>
      <c r="AA79" s="4">
        <f t="shared" si="55"/>
        <v>46188</v>
      </c>
      <c r="AB79" s="4">
        <f t="shared" si="55"/>
        <v>46188</v>
      </c>
      <c r="AC79" s="4">
        <f t="shared" si="40"/>
        <v>46189</v>
      </c>
      <c r="AD79" s="4">
        <f t="shared" si="41"/>
        <v>46189</v>
      </c>
      <c r="AE79" s="5">
        <v>3</v>
      </c>
      <c r="AF79" s="4">
        <f t="shared" si="54"/>
        <v>46192</v>
      </c>
      <c r="AG79" s="5">
        <v>2</v>
      </c>
      <c r="AH79" s="4">
        <f t="shared" si="42"/>
        <v>46196</v>
      </c>
      <c r="AI79" s="5">
        <v>3</v>
      </c>
      <c r="AJ79" s="4">
        <f t="shared" si="43"/>
        <v>46202</v>
      </c>
      <c r="AK79" s="4">
        <f t="shared" si="44"/>
        <v>46202</v>
      </c>
      <c r="AL79" s="4">
        <f t="shared" si="45"/>
        <v>46203</v>
      </c>
      <c r="AM79" s="4">
        <f t="shared" si="46"/>
        <v>46203</v>
      </c>
      <c r="AN79" s="5">
        <v>1</v>
      </c>
      <c r="AO79" s="4">
        <f t="shared" si="47"/>
        <v>46204</v>
      </c>
      <c r="AP79" s="4">
        <f t="shared" si="17"/>
        <v>46204</v>
      </c>
      <c r="AQ79" s="4">
        <f t="shared" si="17"/>
        <v>46204</v>
      </c>
      <c r="AR79" s="4">
        <f t="shared" si="48"/>
        <v>46205</v>
      </c>
      <c r="AS79" s="5">
        <v>3</v>
      </c>
      <c r="AT79" s="4">
        <f t="shared" si="49"/>
        <v>46211</v>
      </c>
      <c r="AU79" s="5">
        <v>0</v>
      </c>
      <c r="AV79" s="4">
        <f t="shared" si="50"/>
        <v>46211</v>
      </c>
      <c r="AW79" s="5">
        <v>0</v>
      </c>
      <c r="AX79" s="4">
        <f t="shared" si="51"/>
        <v>46211</v>
      </c>
      <c r="AY79" s="4">
        <f>_xlfn.MINIFS(ReleaseTimeline!$A$2:$A$27, ReleaseTimeline!$A$2:$A$27, "&gt;="&amp;(MAX(AX79,AO79)))</f>
        <v>46219</v>
      </c>
      <c r="AZ79" s="4" t="str">
        <f>VLOOKUP(AY79,ReleaseTimeline!$A$1:$E$27,2,FALSE)</f>
        <v>Release 15</v>
      </c>
      <c r="BA79" s="4" t="e">
        <f t="shared" si="26"/>
        <v>#VALUE!</v>
      </c>
      <c r="BB79" s="4">
        <f>VLOOKUP(AZ79,ReleaseTimeline!$B$2:$C$27,2,FALSE)</f>
        <v>46226</v>
      </c>
      <c r="BC79" s="4">
        <f t="shared" si="25"/>
        <v>46219</v>
      </c>
      <c r="BD79">
        <f t="shared" si="52"/>
        <v>49</v>
      </c>
      <c r="BF79">
        <f t="shared" si="53"/>
        <v>9</v>
      </c>
    </row>
    <row r="80" spans="1:61" ht="16" x14ac:dyDescent="0.2">
      <c r="A80" s="3">
        <v>64</v>
      </c>
      <c r="B80" s="5" t="s">
        <v>141</v>
      </c>
      <c r="C80" s="5" t="s">
        <v>125</v>
      </c>
      <c r="D80" s="5" t="s">
        <v>54</v>
      </c>
      <c r="E80" s="5">
        <v>0</v>
      </c>
      <c r="F80" s="80">
        <v>46163</v>
      </c>
      <c r="G80" s="80">
        <v>46163</v>
      </c>
      <c r="H80" s="182" t="s">
        <v>150</v>
      </c>
      <c r="I80" s="80" t="s">
        <v>67</v>
      </c>
      <c r="J80" s="80" t="s">
        <v>103</v>
      </c>
      <c r="K80" s="80">
        <f t="shared" si="31"/>
        <v>46163</v>
      </c>
      <c r="L80" s="5">
        <v>3</v>
      </c>
      <c r="M80" s="5">
        <v>0</v>
      </c>
      <c r="N80" s="5">
        <v>11</v>
      </c>
      <c r="O80" s="4">
        <f t="shared" si="33"/>
        <v>46167</v>
      </c>
      <c r="P80" s="4">
        <f t="shared" si="34"/>
        <v>46167</v>
      </c>
      <c r="Q80" s="4">
        <f t="shared" si="35"/>
        <v>46167</v>
      </c>
      <c r="R80" s="4"/>
      <c r="S80" s="187"/>
      <c r="T80" s="5">
        <v>3</v>
      </c>
      <c r="U80" s="4">
        <f t="shared" si="36"/>
        <v>46171</v>
      </c>
      <c r="V80" s="5">
        <v>1.5</v>
      </c>
      <c r="W80" s="4">
        <f t="shared" si="37"/>
        <v>46174</v>
      </c>
      <c r="X80" s="4">
        <f t="shared" si="38"/>
        <v>46174</v>
      </c>
      <c r="Y80" s="5">
        <v>3</v>
      </c>
      <c r="Z80" s="4">
        <f t="shared" si="39"/>
        <v>46178</v>
      </c>
      <c r="AA80" s="4">
        <f t="shared" si="55"/>
        <v>46178</v>
      </c>
      <c r="AB80" s="4">
        <f t="shared" si="55"/>
        <v>46178</v>
      </c>
      <c r="AC80" s="4">
        <f t="shared" si="40"/>
        <v>46181</v>
      </c>
      <c r="AD80" s="4">
        <f t="shared" si="41"/>
        <v>46181</v>
      </c>
      <c r="AE80" s="5"/>
      <c r="AF80" s="4">
        <f t="shared" si="54"/>
        <v>46181</v>
      </c>
      <c r="AG80" s="5">
        <v>2</v>
      </c>
      <c r="AH80" s="4">
        <f t="shared" si="42"/>
        <v>46183</v>
      </c>
      <c r="AI80" s="5">
        <v>3</v>
      </c>
      <c r="AJ80" s="4">
        <f t="shared" si="43"/>
        <v>46188</v>
      </c>
      <c r="AK80" s="4">
        <f t="shared" si="44"/>
        <v>46188</v>
      </c>
      <c r="AL80" s="4">
        <f t="shared" si="45"/>
        <v>46189</v>
      </c>
      <c r="AM80" s="4">
        <f t="shared" si="46"/>
        <v>46189</v>
      </c>
      <c r="AN80" s="5"/>
      <c r="AO80" s="4">
        <f t="shared" si="47"/>
        <v>46189</v>
      </c>
      <c r="AP80" s="4">
        <f t="shared" si="17"/>
        <v>46189</v>
      </c>
      <c r="AQ80" s="4">
        <f t="shared" si="17"/>
        <v>46189</v>
      </c>
      <c r="AR80" s="4">
        <f t="shared" si="48"/>
        <v>46190</v>
      </c>
      <c r="AS80" s="5"/>
      <c r="AT80" s="4">
        <f t="shared" si="49"/>
        <v>46190</v>
      </c>
      <c r="AU80" s="5">
        <v>0</v>
      </c>
      <c r="AV80" s="4">
        <f t="shared" si="50"/>
        <v>46190</v>
      </c>
      <c r="AW80" s="5">
        <v>0</v>
      </c>
      <c r="AX80" s="4">
        <f t="shared" si="51"/>
        <v>46190</v>
      </c>
      <c r="AY80" s="4">
        <f>_xlfn.MINIFS(ReleaseTimeline!$A$2:$A$27, ReleaseTimeline!$A$2:$A$27, "&gt;="&amp;(MAX(AX80,AO80)))</f>
        <v>46191</v>
      </c>
      <c r="AZ80" s="4" t="str">
        <f>VLOOKUP(AY80,ReleaseTimeline!$A$1:$E$27,2,FALSE)</f>
        <v>Release 13</v>
      </c>
      <c r="BA80" s="4" t="e">
        <f t="shared" ref="BA80:BA149" si="56">WORKDAY(AZ80, 3, IndHolidays)</f>
        <v>#VALUE!</v>
      </c>
      <c r="BB80" s="4">
        <f>VLOOKUP(AZ80,ReleaseTimeline!$B$2:$C$27,2,FALSE)</f>
        <v>46198</v>
      </c>
      <c r="BC80" s="4">
        <f t="shared" si="25"/>
        <v>46191</v>
      </c>
      <c r="BD80">
        <f t="shared" si="52"/>
        <v>31</v>
      </c>
      <c r="BF80">
        <f t="shared" si="53"/>
        <v>9</v>
      </c>
    </row>
    <row r="81" spans="1:61" ht="16" x14ac:dyDescent="0.2">
      <c r="A81" s="3">
        <v>65</v>
      </c>
      <c r="B81" s="5" t="s">
        <v>141</v>
      </c>
      <c r="C81" s="5" t="s">
        <v>125</v>
      </c>
      <c r="D81" s="5" t="s">
        <v>54</v>
      </c>
      <c r="E81" s="5">
        <v>0</v>
      </c>
      <c r="F81" s="80">
        <v>46163</v>
      </c>
      <c r="G81" s="80">
        <v>46163</v>
      </c>
      <c r="H81" s="182" t="s">
        <v>151</v>
      </c>
      <c r="I81" s="80" t="s">
        <v>67</v>
      </c>
      <c r="J81" s="80" t="s">
        <v>104</v>
      </c>
      <c r="K81" s="80">
        <f t="shared" si="31"/>
        <v>46163</v>
      </c>
      <c r="L81" s="5">
        <v>3</v>
      </c>
      <c r="M81" s="5">
        <v>0</v>
      </c>
      <c r="N81" s="5">
        <v>12</v>
      </c>
      <c r="O81" s="4">
        <f t="shared" si="33"/>
        <v>46167</v>
      </c>
      <c r="P81" s="4">
        <f t="shared" si="34"/>
        <v>46167</v>
      </c>
      <c r="Q81" s="4">
        <f t="shared" si="35"/>
        <v>46167</v>
      </c>
      <c r="R81" s="4"/>
      <c r="S81" s="187"/>
      <c r="T81" s="5">
        <v>3</v>
      </c>
      <c r="U81" s="4">
        <f t="shared" si="36"/>
        <v>46171</v>
      </c>
      <c r="V81" s="5">
        <v>1.5</v>
      </c>
      <c r="W81" s="4">
        <f t="shared" si="37"/>
        <v>46174</v>
      </c>
      <c r="X81" s="4">
        <f t="shared" si="38"/>
        <v>46174</v>
      </c>
      <c r="Y81" s="5">
        <v>3</v>
      </c>
      <c r="Z81" s="4">
        <f t="shared" si="39"/>
        <v>46178</v>
      </c>
      <c r="AA81" s="4">
        <f t="shared" si="55"/>
        <v>46178</v>
      </c>
      <c r="AB81" s="4">
        <f t="shared" si="55"/>
        <v>46178</v>
      </c>
      <c r="AC81" s="4">
        <f t="shared" si="40"/>
        <v>46181</v>
      </c>
      <c r="AD81" s="4">
        <f t="shared" si="41"/>
        <v>46181</v>
      </c>
      <c r="AE81" s="5">
        <v>3</v>
      </c>
      <c r="AF81" s="4">
        <f t="shared" si="54"/>
        <v>46184</v>
      </c>
      <c r="AG81" s="5">
        <v>2</v>
      </c>
      <c r="AH81" s="4">
        <f t="shared" si="42"/>
        <v>46188</v>
      </c>
      <c r="AI81" s="5">
        <v>3</v>
      </c>
      <c r="AJ81" s="4">
        <f t="shared" si="43"/>
        <v>46191</v>
      </c>
      <c r="AK81" s="4">
        <f t="shared" si="44"/>
        <v>46191</v>
      </c>
      <c r="AL81" s="4">
        <f t="shared" si="45"/>
        <v>46192</v>
      </c>
      <c r="AM81" s="4">
        <f t="shared" si="46"/>
        <v>46192</v>
      </c>
      <c r="AN81" s="5">
        <v>1</v>
      </c>
      <c r="AO81" s="4">
        <f t="shared" si="47"/>
        <v>46195</v>
      </c>
      <c r="AP81" s="4">
        <f t="shared" si="17"/>
        <v>46195</v>
      </c>
      <c r="AQ81" s="4">
        <f t="shared" si="17"/>
        <v>46195</v>
      </c>
      <c r="AR81" s="4">
        <f t="shared" si="48"/>
        <v>46196</v>
      </c>
      <c r="AS81" s="5">
        <v>3</v>
      </c>
      <c r="AT81" s="4">
        <f t="shared" si="49"/>
        <v>46202</v>
      </c>
      <c r="AU81" s="5">
        <v>0</v>
      </c>
      <c r="AV81" s="4">
        <f t="shared" si="50"/>
        <v>46202</v>
      </c>
      <c r="AW81" s="5">
        <v>0</v>
      </c>
      <c r="AX81" s="4">
        <f t="shared" si="51"/>
        <v>46202</v>
      </c>
      <c r="AY81" s="4">
        <f>_xlfn.MINIFS(ReleaseTimeline!$A$2:$A$27, ReleaseTimeline!$A$2:$A$27, "&gt;="&amp;(MAX(AX81,AO81)))</f>
        <v>46205</v>
      </c>
      <c r="AZ81" s="4" t="str">
        <f>VLOOKUP(AY81,ReleaseTimeline!$A$1:$E$27,2,FALSE)</f>
        <v>Release 14</v>
      </c>
      <c r="BA81" s="4" t="e">
        <f t="shared" si="56"/>
        <v>#VALUE!</v>
      </c>
      <c r="BB81" s="4">
        <f>VLOOKUP(AZ81,ReleaseTimeline!$B$2:$C$27,2,FALSE)</f>
        <v>46212</v>
      </c>
      <c r="BC81" s="4">
        <f t="shared" si="25"/>
        <v>46205</v>
      </c>
      <c r="BD81">
        <f t="shared" si="52"/>
        <v>45</v>
      </c>
      <c r="BF81">
        <f t="shared" si="53"/>
        <v>9</v>
      </c>
    </row>
    <row r="82" spans="1:61" ht="16" x14ac:dyDescent="0.2">
      <c r="A82" s="3">
        <v>66</v>
      </c>
      <c r="B82" s="5" t="s">
        <v>141</v>
      </c>
      <c r="C82" s="5" t="s">
        <v>125</v>
      </c>
      <c r="D82" s="5" t="s">
        <v>54</v>
      </c>
      <c r="E82" s="5">
        <v>0</v>
      </c>
      <c r="F82" s="80">
        <v>46178</v>
      </c>
      <c r="G82" s="80">
        <v>46178</v>
      </c>
      <c r="H82" s="182" t="s">
        <v>85</v>
      </c>
      <c r="I82" s="80" t="s">
        <v>67</v>
      </c>
      <c r="J82" s="80" t="s">
        <v>102</v>
      </c>
      <c r="K82" s="80">
        <f t="shared" si="31"/>
        <v>46178</v>
      </c>
      <c r="L82" s="5">
        <v>3</v>
      </c>
      <c r="M82" s="5">
        <v>0</v>
      </c>
      <c r="N82" s="5">
        <v>10</v>
      </c>
      <c r="O82" s="4">
        <f t="shared" si="33"/>
        <v>46182</v>
      </c>
      <c r="P82" s="4">
        <f t="shared" si="34"/>
        <v>46182</v>
      </c>
      <c r="Q82" s="4">
        <f t="shared" si="35"/>
        <v>46182</v>
      </c>
      <c r="R82" s="4"/>
      <c r="S82" s="187"/>
      <c r="T82" s="5">
        <v>3</v>
      </c>
      <c r="U82" s="4">
        <f t="shared" si="36"/>
        <v>46185</v>
      </c>
      <c r="V82" s="5">
        <v>1.5</v>
      </c>
      <c r="W82" s="4">
        <f t="shared" si="37"/>
        <v>46188</v>
      </c>
      <c r="X82" s="4">
        <f t="shared" si="38"/>
        <v>46188</v>
      </c>
      <c r="Y82" s="5">
        <v>3</v>
      </c>
      <c r="Z82" s="4">
        <f t="shared" si="39"/>
        <v>46191</v>
      </c>
      <c r="AA82" s="4">
        <f t="shared" si="55"/>
        <v>46191</v>
      </c>
      <c r="AB82" s="4">
        <f t="shared" si="55"/>
        <v>46191</v>
      </c>
      <c r="AC82" s="4">
        <f t="shared" si="40"/>
        <v>46192</v>
      </c>
      <c r="AD82" s="4">
        <f t="shared" si="41"/>
        <v>46192</v>
      </c>
      <c r="AE82" s="5"/>
      <c r="AF82" s="4">
        <f t="shared" si="54"/>
        <v>46192</v>
      </c>
      <c r="AG82" s="5">
        <v>2</v>
      </c>
      <c r="AH82" s="4">
        <f t="shared" si="42"/>
        <v>46196</v>
      </c>
      <c r="AI82" s="5">
        <v>3</v>
      </c>
      <c r="AJ82" s="4">
        <f t="shared" si="43"/>
        <v>46202</v>
      </c>
      <c r="AK82" s="4">
        <f t="shared" si="44"/>
        <v>46202</v>
      </c>
      <c r="AL82" s="4">
        <f t="shared" si="45"/>
        <v>46203</v>
      </c>
      <c r="AM82" s="4">
        <f t="shared" si="46"/>
        <v>46203</v>
      </c>
      <c r="AN82" s="5"/>
      <c r="AO82" s="4">
        <f t="shared" si="47"/>
        <v>46203</v>
      </c>
      <c r="AP82" s="4">
        <f t="shared" ref="AP82:AQ156" si="57">AO82</f>
        <v>46203</v>
      </c>
      <c r="AQ82" s="4">
        <f t="shared" si="57"/>
        <v>46203</v>
      </c>
      <c r="AR82" s="4">
        <f t="shared" si="48"/>
        <v>46204</v>
      </c>
      <c r="AS82" s="5"/>
      <c r="AT82" s="4">
        <f t="shared" si="49"/>
        <v>46204</v>
      </c>
      <c r="AU82" s="5">
        <v>0</v>
      </c>
      <c r="AV82" s="4">
        <f t="shared" si="50"/>
        <v>46204</v>
      </c>
      <c r="AW82" s="5">
        <v>0</v>
      </c>
      <c r="AX82" s="4">
        <f t="shared" si="51"/>
        <v>46204</v>
      </c>
      <c r="AY82" s="4">
        <f>_xlfn.MINIFS(ReleaseTimeline!$A$2:$A$27, ReleaseTimeline!$A$2:$A$27, "&gt;="&amp;(MAX(AX82,AO82)))</f>
        <v>46205</v>
      </c>
      <c r="AZ82" s="4" t="str">
        <f>VLOOKUP(AY82,ReleaseTimeline!$A$1:$E$27,2,FALSE)</f>
        <v>Release 14</v>
      </c>
      <c r="BA82" s="4" t="e">
        <f t="shared" si="56"/>
        <v>#VALUE!</v>
      </c>
      <c r="BB82" s="4">
        <f>VLOOKUP(AZ82,ReleaseTimeline!$B$2:$C$27,2,FALSE)</f>
        <v>46212</v>
      </c>
      <c r="BC82" s="4">
        <f t="shared" ref="BC82:BC156" si="58">WORKDAY(BB82, -5)</f>
        <v>46205</v>
      </c>
      <c r="BD82">
        <f t="shared" si="52"/>
        <v>30</v>
      </c>
      <c r="BF82">
        <f t="shared" si="53"/>
        <v>9</v>
      </c>
    </row>
    <row r="83" spans="1:61" ht="16" x14ac:dyDescent="0.2">
      <c r="A83" s="3">
        <v>67</v>
      </c>
      <c r="B83" s="5" t="s">
        <v>141</v>
      </c>
      <c r="C83" s="5" t="s">
        <v>125</v>
      </c>
      <c r="D83" s="5" t="s">
        <v>54</v>
      </c>
      <c r="E83" s="5">
        <v>0</v>
      </c>
      <c r="F83" s="80">
        <v>46168</v>
      </c>
      <c r="G83" s="80">
        <v>46168</v>
      </c>
      <c r="H83" s="182" t="s">
        <v>152</v>
      </c>
      <c r="I83" s="80" t="s">
        <v>67</v>
      </c>
      <c r="J83" s="80" t="s">
        <v>103</v>
      </c>
      <c r="K83" s="80">
        <f t="shared" si="31"/>
        <v>46168</v>
      </c>
      <c r="L83" s="5">
        <v>3</v>
      </c>
      <c r="M83" s="5">
        <v>0</v>
      </c>
      <c r="N83" s="5">
        <v>14</v>
      </c>
      <c r="O83" s="4">
        <f t="shared" si="33"/>
        <v>46171</v>
      </c>
      <c r="P83" s="4">
        <f t="shared" si="34"/>
        <v>46171</v>
      </c>
      <c r="Q83" s="4">
        <f t="shared" si="35"/>
        <v>46171</v>
      </c>
      <c r="R83" s="4"/>
      <c r="S83" s="187"/>
      <c r="T83" s="5">
        <v>3</v>
      </c>
      <c r="U83" s="4">
        <f t="shared" si="36"/>
        <v>46177</v>
      </c>
      <c r="V83" s="5">
        <v>1.5</v>
      </c>
      <c r="W83" s="4">
        <f t="shared" si="37"/>
        <v>46178</v>
      </c>
      <c r="X83" s="4">
        <f t="shared" si="38"/>
        <v>46178</v>
      </c>
      <c r="Y83" s="5">
        <v>3</v>
      </c>
      <c r="Z83" s="4">
        <f t="shared" si="39"/>
        <v>46183</v>
      </c>
      <c r="AA83" s="4">
        <f t="shared" si="55"/>
        <v>46183</v>
      </c>
      <c r="AB83" s="4">
        <f t="shared" si="55"/>
        <v>46183</v>
      </c>
      <c r="AC83" s="4">
        <f t="shared" si="40"/>
        <v>46184</v>
      </c>
      <c r="AD83" s="4">
        <f t="shared" si="41"/>
        <v>46184</v>
      </c>
      <c r="AE83" s="5">
        <v>3</v>
      </c>
      <c r="AF83" s="4">
        <f t="shared" si="54"/>
        <v>46189</v>
      </c>
      <c r="AG83" s="5">
        <v>2</v>
      </c>
      <c r="AH83" s="4">
        <f t="shared" si="42"/>
        <v>46191</v>
      </c>
      <c r="AI83" s="5">
        <v>3</v>
      </c>
      <c r="AJ83" s="4">
        <f t="shared" si="43"/>
        <v>46196</v>
      </c>
      <c r="AK83" s="4">
        <f t="shared" si="44"/>
        <v>46196</v>
      </c>
      <c r="AL83" s="4">
        <f t="shared" si="45"/>
        <v>46197</v>
      </c>
      <c r="AM83" s="4">
        <f t="shared" si="46"/>
        <v>46197</v>
      </c>
      <c r="AN83" s="5">
        <v>1</v>
      </c>
      <c r="AO83" s="4">
        <f t="shared" si="47"/>
        <v>46198</v>
      </c>
      <c r="AP83" s="4">
        <f t="shared" si="57"/>
        <v>46198</v>
      </c>
      <c r="AQ83" s="4">
        <f t="shared" si="57"/>
        <v>46198</v>
      </c>
      <c r="AR83" s="4">
        <f t="shared" si="48"/>
        <v>46202</v>
      </c>
      <c r="AS83" s="5">
        <v>3</v>
      </c>
      <c r="AT83" s="4">
        <f t="shared" si="49"/>
        <v>46205</v>
      </c>
      <c r="AU83" s="5">
        <v>0</v>
      </c>
      <c r="AV83" s="4">
        <f t="shared" si="50"/>
        <v>46205</v>
      </c>
      <c r="AW83" s="5">
        <v>0</v>
      </c>
      <c r="AX83" s="4">
        <f t="shared" si="51"/>
        <v>46205</v>
      </c>
      <c r="AY83" s="4">
        <f>_xlfn.MINIFS(ReleaseTimeline!$A$2:$A$27, ReleaseTimeline!$A$2:$A$27, "&gt;="&amp;(MAX(AX83,AO83)))</f>
        <v>46205</v>
      </c>
      <c r="AZ83" s="4" t="str">
        <f>VLOOKUP(AY83,ReleaseTimeline!$A$1:$E$27,2,FALSE)</f>
        <v>Release 14</v>
      </c>
      <c r="BA83" s="4" t="e">
        <f t="shared" si="56"/>
        <v>#VALUE!</v>
      </c>
      <c r="BB83" s="4">
        <f>VLOOKUP(AZ83,ReleaseTimeline!$B$2:$C$27,2,FALSE)</f>
        <v>46212</v>
      </c>
      <c r="BC83" s="4">
        <f t="shared" si="58"/>
        <v>46205</v>
      </c>
      <c r="BD83">
        <f t="shared" si="52"/>
        <v>41</v>
      </c>
      <c r="BE83" t="e">
        <f>(BB83-AZ83)</f>
        <v>#VALUE!</v>
      </c>
      <c r="BF83">
        <f t="shared" si="53"/>
        <v>9</v>
      </c>
      <c r="BI83" t="e">
        <f>(BE83+BF83)</f>
        <v>#VALUE!</v>
      </c>
    </row>
    <row r="84" spans="1:61" ht="16" x14ac:dyDescent="0.2">
      <c r="A84" s="3">
        <v>68</v>
      </c>
      <c r="B84" s="5" t="s">
        <v>141</v>
      </c>
      <c r="C84" s="5" t="s">
        <v>125</v>
      </c>
      <c r="D84" s="5" t="s">
        <v>54</v>
      </c>
      <c r="E84" s="5">
        <v>0</v>
      </c>
      <c r="F84" s="80">
        <v>46168</v>
      </c>
      <c r="G84" s="80">
        <v>46168</v>
      </c>
      <c r="H84" s="182" t="s">
        <v>153</v>
      </c>
      <c r="I84" s="80" t="s">
        <v>67</v>
      </c>
      <c r="J84" s="80" t="s">
        <v>104</v>
      </c>
      <c r="K84" s="80">
        <f t="shared" si="31"/>
        <v>46168</v>
      </c>
      <c r="L84" s="5">
        <v>3</v>
      </c>
      <c r="M84" s="5">
        <v>0</v>
      </c>
      <c r="N84" s="5">
        <v>15</v>
      </c>
      <c r="O84" s="4">
        <f t="shared" si="33"/>
        <v>46171</v>
      </c>
      <c r="P84" s="4">
        <f t="shared" si="34"/>
        <v>46171</v>
      </c>
      <c r="Q84" s="4">
        <f t="shared" si="35"/>
        <v>46171</v>
      </c>
      <c r="R84" s="4"/>
      <c r="S84" s="187"/>
      <c r="T84" s="5">
        <v>3</v>
      </c>
      <c r="U84" s="4">
        <f t="shared" si="36"/>
        <v>46177</v>
      </c>
      <c r="V84" s="5">
        <v>1.5</v>
      </c>
      <c r="W84" s="4">
        <f t="shared" si="37"/>
        <v>46178</v>
      </c>
      <c r="X84" s="4">
        <f t="shared" si="38"/>
        <v>46178</v>
      </c>
      <c r="Y84" s="5">
        <v>3</v>
      </c>
      <c r="Z84" s="4">
        <f t="shared" si="39"/>
        <v>46183</v>
      </c>
      <c r="AA84" s="4">
        <f t="shared" si="55"/>
        <v>46183</v>
      </c>
      <c r="AB84" s="4">
        <f t="shared" si="55"/>
        <v>46183</v>
      </c>
      <c r="AC84" s="4">
        <f t="shared" si="40"/>
        <v>46184</v>
      </c>
      <c r="AD84" s="4">
        <f t="shared" si="41"/>
        <v>46184</v>
      </c>
      <c r="AE84" s="5"/>
      <c r="AF84" s="4">
        <f t="shared" si="54"/>
        <v>46184</v>
      </c>
      <c r="AG84" s="5">
        <v>2</v>
      </c>
      <c r="AH84" s="4">
        <f t="shared" si="42"/>
        <v>46188</v>
      </c>
      <c r="AI84" s="5">
        <v>3</v>
      </c>
      <c r="AJ84" s="4">
        <f t="shared" si="43"/>
        <v>46191</v>
      </c>
      <c r="AK84" s="4">
        <f t="shared" si="44"/>
        <v>46191</v>
      </c>
      <c r="AL84" s="4">
        <f t="shared" si="45"/>
        <v>46192</v>
      </c>
      <c r="AM84" s="4">
        <f t="shared" si="46"/>
        <v>46192</v>
      </c>
      <c r="AN84" s="5"/>
      <c r="AO84" s="4">
        <f t="shared" si="47"/>
        <v>46192</v>
      </c>
      <c r="AP84" s="4">
        <f t="shared" si="57"/>
        <v>46192</v>
      </c>
      <c r="AQ84" s="4">
        <f t="shared" si="57"/>
        <v>46192</v>
      </c>
      <c r="AR84" s="4">
        <f t="shared" si="48"/>
        <v>46195</v>
      </c>
      <c r="AS84" s="5"/>
      <c r="AT84" s="4">
        <f t="shared" si="49"/>
        <v>46195</v>
      </c>
      <c r="AU84" s="5">
        <v>0</v>
      </c>
      <c r="AV84" s="4">
        <f t="shared" si="50"/>
        <v>46195</v>
      </c>
      <c r="AW84" s="5">
        <v>0</v>
      </c>
      <c r="AX84" s="4">
        <f t="shared" si="51"/>
        <v>46195</v>
      </c>
      <c r="AY84" s="4">
        <f>_xlfn.MINIFS(ReleaseTimeline!$A$2:$A$27, ReleaseTimeline!$A$2:$A$27, "&gt;="&amp;(MAX(AX84,AO84)))</f>
        <v>46205</v>
      </c>
      <c r="AZ84" s="4" t="str">
        <f>VLOOKUP(AY84,ReleaseTimeline!$A$1:$E$27,2,FALSE)</f>
        <v>Release 14</v>
      </c>
      <c r="BA84" s="4" t="e">
        <f t="shared" si="56"/>
        <v>#VALUE!</v>
      </c>
      <c r="BB84" s="4">
        <f>VLOOKUP(AZ84,ReleaseTimeline!$B$2:$C$27,2,FALSE)</f>
        <v>46212</v>
      </c>
      <c r="BC84" s="4">
        <f t="shared" si="58"/>
        <v>46205</v>
      </c>
      <c r="BD84">
        <f t="shared" si="52"/>
        <v>41</v>
      </c>
      <c r="BF84">
        <f t="shared" si="53"/>
        <v>9</v>
      </c>
    </row>
    <row r="85" spans="1:61" ht="16" x14ac:dyDescent="0.2">
      <c r="A85" s="3">
        <v>69</v>
      </c>
      <c r="B85" s="5" t="s">
        <v>141</v>
      </c>
      <c r="C85" s="5" t="s">
        <v>125</v>
      </c>
      <c r="D85" s="5" t="s">
        <v>54</v>
      </c>
      <c r="E85" s="5">
        <v>0</v>
      </c>
      <c r="F85" s="80">
        <v>46183</v>
      </c>
      <c r="G85" s="80">
        <v>46183</v>
      </c>
      <c r="H85" s="182" t="s">
        <v>154</v>
      </c>
      <c r="I85" s="80" t="s">
        <v>67</v>
      </c>
      <c r="J85" s="80" t="s">
        <v>102</v>
      </c>
      <c r="K85" s="80">
        <f t="shared" si="31"/>
        <v>46183</v>
      </c>
      <c r="L85" s="5">
        <v>3</v>
      </c>
      <c r="M85" s="5">
        <v>0</v>
      </c>
      <c r="N85" s="5">
        <v>13</v>
      </c>
      <c r="O85" s="4">
        <f t="shared" si="33"/>
        <v>46185</v>
      </c>
      <c r="P85" s="4">
        <f t="shared" si="34"/>
        <v>46185</v>
      </c>
      <c r="Q85" s="4">
        <f t="shared" si="35"/>
        <v>46185</v>
      </c>
      <c r="R85" s="4"/>
      <c r="S85" s="187"/>
      <c r="T85" s="5">
        <v>3</v>
      </c>
      <c r="U85" s="4">
        <f t="shared" si="36"/>
        <v>46190</v>
      </c>
      <c r="V85" s="5">
        <v>1.5</v>
      </c>
      <c r="W85" s="4">
        <f t="shared" si="37"/>
        <v>46191</v>
      </c>
      <c r="X85" s="4">
        <f t="shared" si="38"/>
        <v>46191</v>
      </c>
      <c r="Y85" s="5">
        <v>3</v>
      </c>
      <c r="Z85" s="4">
        <f t="shared" si="39"/>
        <v>46196</v>
      </c>
      <c r="AA85" s="4">
        <f t="shared" si="55"/>
        <v>46196</v>
      </c>
      <c r="AB85" s="4">
        <f t="shared" si="55"/>
        <v>46196</v>
      </c>
      <c r="AC85" s="4">
        <f t="shared" si="40"/>
        <v>46197</v>
      </c>
      <c r="AD85" s="4">
        <f t="shared" si="41"/>
        <v>46197</v>
      </c>
      <c r="AE85" s="5">
        <v>3</v>
      </c>
      <c r="AF85" s="4">
        <f t="shared" si="54"/>
        <v>46203</v>
      </c>
      <c r="AG85" s="5">
        <v>2</v>
      </c>
      <c r="AH85" s="4">
        <f t="shared" si="42"/>
        <v>46205</v>
      </c>
      <c r="AI85" s="5">
        <v>3</v>
      </c>
      <c r="AJ85" s="4">
        <f t="shared" si="43"/>
        <v>46211</v>
      </c>
      <c r="AK85" s="4">
        <f t="shared" si="44"/>
        <v>46211</v>
      </c>
      <c r="AL85" s="4">
        <f t="shared" si="45"/>
        <v>46212</v>
      </c>
      <c r="AM85" s="4">
        <f t="shared" si="46"/>
        <v>46212</v>
      </c>
      <c r="AN85" s="5">
        <v>1</v>
      </c>
      <c r="AO85" s="4">
        <f t="shared" si="47"/>
        <v>46213</v>
      </c>
      <c r="AP85" s="4">
        <f t="shared" si="57"/>
        <v>46213</v>
      </c>
      <c r="AQ85" s="4">
        <f t="shared" si="57"/>
        <v>46213</v>
      </c>
      <c r="AR85" s="4">
        <f t="shared" si="48"/>
        <v>46216</v>
      </c>
      <c r="AS85" s="5">
        <v>3</v>
      </c>
      <c r="AT85" s="4">
        <f t="shared" si="49"/>
        <v>46219</v>
      </c>
      <c r="AU85" s="5">
        <v>0</v>
      </c>
      <c r="AV85" s="4">
        <f t="shared" si="50"/>
        <v>46219</v>
      </c>
      <c r="AW85" s="5">
        <v>0</v>
      </c>
      <c r="AX85" s="4">
        <f t="shared" si="51"/>
        <v>46219</v>
      </c>
      <c r="AY85" s="4">
        <f>_xlfn.MINIFS(ReleaseTimeline!$A$2:$A$27, ReleaseTimeline!$A$2:$A$27, "&gt;="&amp;(MAX(AX85,AO85)))</f>
        <v>46219</v>
      </c>
      <c r="AZ85" s="4" t="str">
        <f>VLOOKUP(AY85,ReleaseTimeline!$A$1:$E$27,2,FALSE)</f>
        <v>Release 15</v>
      </c>
      <c r="BA85" s="4" t="e">
        <f t="shared" si="56"/>
        <v>#VALUE!</v>
      </c>
      <c r="BB85" s="4">
        <f>VLOOKUP(AZ85,ReleaseTimeline!$B$2:$C$27,2,FALSE)</f>
        <v>46226</v>
      </c>
      <c r="BC85" s="4">
        <f t="shared" si="58"/>
        <v>46219</v>
      </c>
      <c r="BD85">
        <f t="shared" si="52"/>
        <v>41</v>
      </c>
      <c r="BF85">
        <f t="shared" si="53"/>
        <v>9</v>
      </c>
    </row>
    <row r="86" spans="1:61" ht="16" x14ac:dyDescent="0.2">
      <c r="A86" s="3">
        <v>70</v>
      </c>
      <c r="B86" s="5" t="s">
        <v>141</v>
      </c>
      <c r="C86" s="5" t="s">
        <v>125</v>
      </c>
      <c r="D86" s="5" t="s">
        <v>54</v>
      </c>
      <c r="E86" s="5">
        <v>0</v>
      </c>
      <c r="F86" s="80">
        <v>46174</v>
      </c>
      <c r="G86" s="80">
        <v>46174</v>
      </c>
      <c r="H86" s="182" t="s">
        <v>155</v>
      </c>
      <c r="I86" s="80" t="s">
        <v>67</v>
      </c>
      <c r="J86" s="80" t="s">
        <v>103</v>
      </c>
      <c r="K86" s="80">
        <f t="shared" si="31"/>
        <v>46174</v>
      </c>
      <c r="L86" s="5">
        <v>3</v>
      </c>
      <c r="M86" s="5">
        <v>0</v>
      </c>
      <c r="N86" s="5">
        <v>17</v>
      </c>
      <c r="O86" s="4">
        <f t="shared" si="33"/>
        <v>46177</v>
      </c>
      <c r="P86" s="4">
        <f t="shared" si="34"/>
        <v>46177</v>
      </c>
      <c r="Q86" s="4">
        <f t="shared" si="35"/>
        <v>46177</v>
      </c>
      <c r="R86" s="4"/>
      <c r="S86" s="187"/>
      <c r="T86" s="5">
        <v>3</v>
      </c>
      <c r="U86" s="4">
        <f t="shared" si="36"/>
        <v>46182</v>
      </c>
      <c r="V86" s="5">
        <v>1.5</v>
      </c>
      <c r="W86" s="4">
        <f t="shared" si="37"/>
        <v>46183</v>
      </c>
      <c r="X86" s="4">
        <f t="shared" si="38"/>
        <v>46183</v>
      </c>
      <c r="Y86" s="5">
        <v>3</v>
      </c>
      <c r="Z86" s="4">
        <f t="shared" si="39"/>
        <v>46188</v>
      </c>
      <c r="AA86" s="4">
        <f t="shared" si="55"/>
        <v>46188</v>
      </c>
      <c r="AB86" s="4">
        <f t="shared" si="55"/>
        <v>46188</v>
      </c>
      <c r="AC86" s="4">
        <f t="shared" si="40"/>
        <v>46189</v>
      </c>
      <c r="AD86" s="4">
        <f t="shared" si="41"/>
        <v>46189</v>
      </c>
      <c r="AE86" s="5"/>
      <c r="AF86" s="4">
        <f t="shared" si="54"/>
        <v>46189</v>
      </c>
      <c r="AG86" s="5">
        <v>2</v>
      </c>
      <c r="AH86" s="4">
        <f t="shared" si="42"/>
        <v>46191</v>
      </c>
      <c r="AI86" s="5">
        <v>3</v>
      </c>
      <c r="AJ86" s="4">
        <f t="shared" si="43"/>
        <v>46196</v>
      </c>
      <c r="AK86" s="4">
        <f t="shared" si="44"/>
        <v>46196</v>
      </c>
      <c r="AL86" s="4">
        <f t="shared" si="45"/>
        <v>46197</v>
      </c>
      <c r="AM86" s="4">
        <f t="shared" si="46"/>
        <v>46197</v>
      </c>
      <c r="AN86" s="5"/>
      <c r="AO86" s="4">
        <f t="shared" si="47"/>
        <v>46197</v>
      </c>
      <c r="AP86" s="4">
        <f t="shared" si="57"/>
        <v>46197</v>
      </c>
      <c r="AQ86" s="4">
        <f t="shared" si="57"/>
        <v>46197</v>
      </c>
      <c r="AR86" s="4">
        <f t="shared" si="48"/>
        <v>46198</v>
      </c>
      <c r="AS86" s="5"/>
      <c r="AT86" s="4">
        <f t="shared" si="49"/>
        <v>46198</v>
      </c>
      <c r="AU86" s="5">
        <v>0</v>
      </c>
      <c r="AV86" s="4">
        <f t="shared" si="50"/>
        <v>46198</v>
      </c>
      <c r="AW86" s="5">
        <v>0</v>
      </c>
      <c r="AX86" s="4">
        <f t="shared" si="51"/>
        <v>46198</v>
      </c>
      <c r="AY86" s="4">
        <f>_xlfn.MINIFS(ReleaseTimeline!$A$2:$A$27, ReleaseTimeline!$A$2:$A$27, "&gt;="&amp;(MAX(AX86,AO86)))</f>
        <v>46205</v>
      </c>
      <c r="AZ86" s="4" t="str">
        <f>VLOOKUP(AY86,ReleaseTimeline!$A$1:$E$27,2,FALSE)</f>
        <v>Release 14</v>
      </c>
      <c r="BA86" s="4" t="e">
        <f t="shared" si="56"/>
        <v>#VALUE!</v>
      </c>
      <c r="BB86" s="4">
        <f>VLOOKUP(AZ86,ReleaseTimeline!$B$2:$C$27,2,FALSE)</f>
        <v>46212</v>
      </c>
      <c r="BC86" s="4">
        <f t="shared" si="58"/>
        <v>46205</v>
      </c>
      <c r="BD86">
        <f t="shared" si="52"/>
        <v>35</v>
      </c>
      <c r="BF86">
        <f t="shared" si="53"/>
        <v>9</v>
      </c>
    </row>
    <row r="87" spans="1:61" ht="16" x14ac:dyDescent="0.2">
      <c r="A87" s="3">
        <v>71</v>
      </c>
      <c r="B87" s="5" t="s">
        <v>141</v>
      </c>
      <c r="C87" s="5" t="s">
        <v>125</v>
      </c>
      <c r="D87" s="5" t="s">
        <v>54</v>
      </c>
      <c r="E87" s="5">
        <v>0</v>
      </c>
      <c r="F87" s="80">
        <v>46174</v>
      </c>
      <c r="G87" s="80">
        <v>46174</v>
      </c>
      <c r="H87" s="182" t="s">
        <v>156</v>
      </c>
      <c r="I87" s="80" t="s">
        <v>67</v>
      </c>
      <c r="J87" s="80" t="s">
        <v>104</v>
      </c>
      <c r="K87" s="80">
        <f t="shared" si="31"/>
        <v>46174</v>
      </c>
      <c r="L87" s="5">
        <v>3</v>
      </c>
      <c r="M87" s="5">
        <v>0</v>
      </c>
      <c r="N87" s="5">
        <v>18</v>
      </c>
      <c r="O87" s="4">
        <f t="shared" si="33"/>
        <v>46177</v>
      </c>
      <c r="P87" s="4">
        <f t="shared" si="34"/>
        <v>46177</v>
      </c>
      <c r="Q87" s="4">
        <f t="shared" si="35"/>
        <v>46177</v>
      </c>
      <c r="R87" s="4"/>
      <c r="S87" s="187"/>
      <c r="T87" s="5">
        <v>3</v>
      </c>
      <c r="U87" s="4">
        <f t="shared" si="36"/>
        <v>46182</v>
      </c>
      <c r="V87" s="5">
        <v>1.5</v>
      </c>
      <c r="W87" s="4">
        <f t="shared" si="37"/>
        <v>46183</v>
      </c>
      <c r="X87" s="4">
        <f t="shared" si="38"/>
        <v>46183</v>
      </c>
      <c r="Y87" s="5">
        <v>3</v>
      </c>
      <c r="Z87" s="4">
        <f t="shared" si="39"/>
        <v>46188</v>
      </c>
      <c r="AA87" s="4">
        <f t="shared" si="55"/>
        <v>46188</v>
      </c>
      <c r="AB87" s="4">
        <f t="shared" si="55"/>
        <v>46188</v>
      </c>
      <c r="AC87" s="4">
        <f t="shared" si="40"/>
        <v>46189</v>
      </c>
      <c r="AD87" s="4">
        <f t="shared" si="41"/>
        <v>46189</v>
      </c>
      <c r="AE87" s="5">
        <v>3</v>
      </c>
      <c r="AF87" s="4">
        <f t="shared" si="54"/>
        <v>46192</v>
      </c>
      <c r="AG87" s="5">
        <v>2</v>
      </c>
      <c r="AH87" s="4">
        <f t="shared" si="42"/>
        <v>46196</v>
      </c>
      <c r="AI87" s="5">
        <v>3</v>
      </c>
      <c r="AJ87" s="4">
        <f t="shared" si="43"/>
        <v>46202</v>
      </c>
      <c r="AK87" s="4">
        <f t="shared" si="44"/>
        <v>46202</v>
      </c>
      <c r="AL87" s="4">
        <f t="shared" si="45"/>
        <v>46203</v>
      </c>
      <c r="AM87" s="4">
        <f t="shared" si="46"/>
        <v>46203</v>
      </c>
      <c r="AN87" s="5">
        <v>1</v>
      </c>
      <c r="AO87" s="4">
        <f t="shared" si="47"/>
        <v>46204</v>
      </c>
      <c r="AP87" s="4">
        <f t="shared" si="57"/>
        <v>46204</v>
      </c>
      <c r="AQ87" s="4">
        <f t="shared" si="57"/>
        <v>46204</v>
      </c>
      <c r="AR87" s="4">
        <f t="shared" si="48"/>
        <v>46205</v>
      </c>
      <c r="AS87" s="5">
        <v>3</v>
      </c>
      <c r="AT87" s="4">
        <f t="shared" si="49"/>
        <v>46211</v>
      </c>
      <c r="AU87" s="5">
        <v>0</v>
      </c>
      <c r="AV87" s="4">
        <f t="shared" si="50"/>
        <v>46211</v>
      </c>
      <c r="AW87" s="5">
        <v>0</v>
      </c>
      <c r="AX87" s="4">
        <f t="shared" si="51"/>
        <v>46211</v>
      </c>
      <c r="AY87" s="4">
        <f>_xlfn.MINIFS(ReleaseTimeline!$A$2:$A$27, ReleaseTimeline!$A$2:$A$27, "&gt;="&amp;(MAX(AX87,AO87)))</f>
        <v>46219</v>
      </c>
      <c r="AZ87" s="4" t="str">
        <f>VLOOKUP(AY87,ReleaseTimeline!$A$1:$E$27,2,FALSE)</f>
        <v>Release 15</v>
      </c>
      <c r="BA87" s="4" t="e">
        <f t="shared" si="56"/>
        <v>#VALUE!</v>
      </c>
      <c r="BB87" s="4">
        <f>VLOOKUP(AZ87,ReleaseTimeline!$B$2:$C$27,2,FALSE)</f>
        <v>46226</v>
      </c>
      <c r="BC87" s="4">
        <f t="shared" si="58"/>
        <v>46219</v>
      </c>
      <c r="BD87">
        <f t="shared" si="52"/>
        <v>49</v>
      </c>
      <c r="BF87">
        <f t="shared" si="53"/>
        <v>9</v>
      </c>
    </row>
    <row r="88" spans="1:61" ht="16" x14ac:dyDescent="0.2">
      <c r="A88" s="3">
        <v>72</v>
      </c>
      <c r="B88" s="5" t="s">
        <v>141</v>
      </c>
      <c r="C88" s="5" t="s">
        <v>125</v>
      </c>
      <c r="D88" s="5" t="s">
        <v>54</v>
      </c>
      <c r="E88" s="5">
        <v>0</v>
      </c>
      <c r="F88" s="80">
        <v>46188</v>
      </c>
      <c r="G88" s="80">
        <v>46188</v>
      </c>
      <c r="H88" s="182" t="s">
        <v>157</v>
      </c>
      <c r="I88" s="80" t="s">
        <v>67</v>
      </c>
      <c r="J88" s="80" t="s">
        <v>102</v>
      </c>
      <c r="K88" s="80">
        <f t="shared" si="31"/>
        <v>46188</v>
      </c>
      <c r="L88" s="5">
        <v>3</v>
      </c>
      <c r="M88" s="5">
        <v>0</v>
      </c>
      <c r="N88" s="5">
        <v>16</v>
      </c>
      <c r="O88" s="4">
        <f t="shared" si="33"/>
        <v>46190</v>
      </c>
      <c r="P88" s="4">
        <f t="shared" si="34"/>
        <v>46190</v>
      </c>
      <c r="Q88" s="4">
        <f t="shared" si="35"/>
        <v>46190</v>
      </c>
      <c r="R88" s="4"/>
      <c r="S88" s="187"/>
      <c r="T88" s="5">
        <v>3</v>
      </c>
      <c r="U88" s="4">
        <f t="shared" si="36"/>
        <v>46195</v>
      </c>
      <c r="V88" s="5">
        <v>1.5</v>
      </c>
      <c r="W88" s="4">
        <f t="shared" si="37"/>
        <v>46196</v>
      </c>
      <c r="X88" s="4">
        <f t="shared" si="38"/>
        <v>46196</v>
      </c>
      <c r="Y88" s="5">
        <v>3</v>
      </c>
      <c r="Z88" s="4">
        <f t="shared" si="39"/>
        <v>46202</v>
      </c>
      <c r="AA88" s="4">
        <f t="shared" si="55"/>
        <v>46202</v>
      </c>
      <c r="AB88" s="4">
        <f t="shared" si="55"/>
        <v>46202</v>
      </c>
      <c r="AC88" s="4">
        <f t="shared" si="40"/>
        <v>46203</v>
      </c>
      <c r="AD88" s="4">
        <f t="shared" si="41"/>
        <v>46203</v>
      </c>
      <c r="AE88" s="5"/>
      <c r="AF88" s="4">
        <f t="shared" si="54"/>
        <v>46203</v>
      </c>
      <c r="AG88" s="5">
        <v>2</v>
      </c>
      <c r="AH88" s="4">
        <f t="shared" si="42"/>
        <v>46205</v>
      </c>
      <c r="AI88" s="5">
        <v>3</v>
      </c>
      <c r="AJ88" s="4">
        <f t="shared" si="43"/>
        <v>46211</v>
      </c>
      <c r="AK88" s="4">
        <f t="shared" si="44"/>
        <v>46211</v>
      </c>
      <c r="AL88" s="4">
        <f t="shared" si="45"/>
        <v>46212</v>
      </c>
      <c r="AM88" s="4">
        <f t="shared" si="46"/>
        <v>46212</v>
      </c>
      <c r="AN88" s="5"/>
      <c r="AO88" s="4">
        <f t="shared" si="47"/>
        <v>46212</v>
      </c>
      <c r="AP88" s="4">
        <f t="shared" si="57"/>
        <v>46212</v>
      </c>
      <c r="AQ88" s="4">
        <f t="shared" si="57"/>
        <v>46212</v>
      </c>
      <c r="AR88" s="4">
        <f t="shared" si="48"/>
        <v>46213</v>
      </c>
      <c r="AS88" s="5"/>
      <c r="AT88" s="4">
        <f t="shared" si="49"/>
        <v>46213</v>
      </c>
      <c r="AU88" s="5">
        <v>0</v>
      </c>
      <c r="AV88" s="4">
        <f t="shared" si="50"/>
        <v>46213</v>
      </c>
      <c r="AW88" s="5">
        <v>0</v>
      </c>
      <c r="AX88" s="4">
        <f t="shared" si="51"/>
        <v>46213</v>
      </c>
      <c r="AY88" s="4">
        <f>_xlfn.MINIFS(ReleaseTimeline!$A$2:$A$27, ReleaseTimeline!$A$2:$A$27, "&gt;="&amp;(MAX(AX88,AO88)))</f>
        <v>46219</v>
      </c>
      <c r="AZ88" s="4" t="str">
        <f>VLOOKUP(AY88,ReleaseTimeline!$A$1:$E$27,2,FALSE)</f>
        <v>Release 15</v>
      </c>
      <c r="BA88" s="4" t="e">
        <f t="shared" si="56"/>
        <v>#VALUE!</v>
      </c>
      <c r="BB88" s="4">
        <f>VLOOKUP(AZ88,ReleaseTimeline!$B$2:$C$27,2,FALSE)</f>
        <v>46226</v>
      </c>
      <c r="BC88" s="4">
        <f t="shared" si="58"/>
        <v>46219</v>
      </c>
      <c r="BD88">
        <f t="shared" si="52"/>
        <v>36</v>
      </c>
      <c r="BF88">
        <f t="shared" si="53"/>
        <v>9</v>
      </c>
    </row>
    <row r="89" spans="1:61" ht="16" x14ac:dyDescent="0.2">
      <c r="A89" s="3">
        <v>73</v>
      </c>
      <c r="B89" s="5" t="s">
        <v>141</v>
      </c>
      <c r="C89" s="5" t="s">
        <v>125</v>
      </c>
      <c r="D89" s="5" t="s">
        <v>54</v>
      </c>
      <c r="E89" s="5">
        <v>0</v>
      </c>
      <c r="F89" s="80">
        <v>46178</v>
      </c>
      <c r="G89" s="80">
        <v>46178</v>
      </c>
      <c r="H89" s="182" t="s">
        <v>158</v>
      </c>
      <c r="I89" s="80" t="s">
        <v>67</v>
      </c>
      <c r="J89" s="80" t="s">
        <v>103</v>
      </c>
      <c r="K89" s="80">
        <f t="shared" si="31"/>
        <v>46178</v>
      </c>
      <c r="L89" s="5">
        <v>3</v>
      </c>
      <c r="M89" s="5">
        <v>0</v>
      </c>
      <c r="N89" s="5">
        <v>20</v>
      </c>
      <c r="O89" s="4">
        <f t="shared" si="33"/>
        <v>46182</v>
      </c>
      <c r="P89" s="4">
        <f t="shared" si="34"/>
        <v>46182</v>
      </c>
      <c r="Q89" s="4">
        <f t="shared" si="35"/>
        <v>46182</v>
      </c>
      <c r="R89" s="4"/>
      <c r="S89" s="187"/>
      <c r="T89" s="5">
        <v>3</v>
      </c>
      <c r="U89" s="4">
        <f t="shared" si="36"/>
        <v>46185</v>
      </c>
      <c r="V89" s="5">
        <v>1.5</v>
      </c>
      <c r="W89" s="4">
        <f t="shared" si="37"/>
        <v>46188</v>
      </c>
      <c r="X89" s="4">
        <f t="shared" si="38"/>
        <v>46188</v>
      </c>
      <c r="Y89" s="5">
        <v>3</v>
      </c>
      <c r="Z89" s="4">
        <f t="shared" si="39"/>
        <v>46191</v>
      </c>
      <c r="AA89" s="4">
        <f t="shared" si="55"/>
        <v>46191</v>
      </c>
      <c r="AB89" s="4">
        <f t="shared" si="55"/>
        <v>46191</v>
      </c>
      <c r="AC89" s="4">
        <f t="shared" si="40"/>
        <v>46192</v>
      </c>
      <c r="AD89" s="4">
        <f t="shared" si="41"/>
        <v>46192</v>
      </c>
      <c r="AE89" s="5">
        <v>3</v>
      </c>
      <c r="AF89" s="4">
        <f t="shared" si="54"/>
        <v>46197</v>
      </c>
      <c r="AG89" s="5">
        <v>2</v>
      </c>
      <c r="AH89" s="4">
        <f t="shared" si="42"/>
        <v>46202</v>
      </c>
      <c r="AI89" s="5">
        <v>3</v>
      </c>
      <c r="AJ89" s="4">
        <f t="shared" si="43"/>
        <v>46205</v>
      </c>
      <c r="AK89" s="4">
        <f t="shared" si="44"/>
        <v>46205</v>
      </c>
      <c r="AL89" s="4">
        <f t="shared" si="45"/>
        <v>46206</v>
      </c>
      <c r="AM89" s="4">
        <f t="shared" si="46"/>
        <v>46206</v>
      </c>
      <c r="AN89" s="5">
        <v>1</v>
      </c>
      <c r="AO89" s="4">
        <f t="shared" si="47"/>
        <v>46209</v>
      </c>
      <c r="AP89" s="4">
        <f t="shared" si="57"/>
        <v>46209</v>
      </c>
      <c r="AQ89" s="4">
        <f t="shared" si="57"/>
        <v>46209</v>
      </c>
      <c r="AR89" s="4">
        <f t="shared" si="48"/>
        <v>46211</v>
      </c>
      <c r="AS89" s="5">
        <v>3</v>
      </c>
      <c r="AT89" s="4">
        <f t="shared" si="49"/>
        <v>46216</v>
      </c>
      <c r="AU89" s="5">
        <v>0</v>
      </c>
      <c r="AV89" s="4">
        <f t="shared" si="50"/>
        <v>46216</v>
      </c>
      <c r="AW89" s="5">
        <v>0</v>
      </c>
      <c r="AX89" s="4">
        <f t="shared" si="51"/>
        <v>46216</v>
      </c>
      <c r="AY89" s="4">
        <f>_xlfn.MINIFS(ReleaseTimeline!$A$2:$A$27, ReleaseTimeline!$A$2:$A$27, "&gt;="&amp;(MAX(AX89,AO89)))</f>
        <v>46219</v>
      </c>
      <c r="AZ89" s="4" t="str">
        <f>VLOOKUP(AY89,ReleaseTimeline!$A$1:$E$27,2,FALSE)</f>
        <v>Release 15</v>
      </c>
      <c r="BA89" s="4" t="e">
        <f t="shared" si="56"/>
        <v>#VALUE!</v>
      </c>
      <c r="BB89" s="4">
        <f>VLOOKUP(AZ89,ReleaseTimeline!$B$2:$C$27,2,FALSE)</f>
        <v>46226</v>
      </c>
      <c r="BC89" s="4">
        <f t="shared" si="58"/>
        <v>46219</v>
      </c>
      <c r="BD89">
        <f t="shared" si="52"/>
        <v>44</v>
      </c>
      <c r="BF89">
        <f t="shared" si="53"/>
        <v>9</v>
      </c>
    </row>
    <row r="90" spans="1:61" ht="16" x14ac:dyDescent="0.2">
      <c r="A90" s="3">
        <v>74</v>
      </c>
      <c r="B90" s="5" t="s">
        <v>141</v>
      </c>
      <c r="C90" s="5" t="s">
        <v>125</v>
      </c>
      <c r="D90" s="5" t="s">
        <v>54</v>
      </c>
      <c r="E90" s="5">
        <v>0</v>
      </c>
      <c r="F90" s="80">
        <v>46178</v>
      </c>
      <c r="G90" s="80">
        <v>46178</v>
      </c>
      <c r="H90" s="182" t="s">
        <v>159</v>
      </c>
      <c r="I90" s="80" t="s">
        <v>67</v>
      </c>
      <c r="J90" s="80" t="s">
        <v>104</v>
      </c>
      <c r="K90" s="80">
        <f t="shared" si="31"/>
        <v>46178</v>
      </c>
      <c r="L90" s="5">
        <v>3</v>
      </c>
      <c r="M90" s="5">
        <v>0</v>
      </c>
      <c r="N90" s="5">
        <v>21</v>
      </c>
      <c r="O90" s="4">
        <f t="shared" si="33"/>
        <v>46182</v>
      </c>
      <c r="P90" s="4">
        <f t="shared" si="34"/>
        <v>46182</v>
      </c>
      <c r="Q90" s="4">
        <f t="shared" si="35"/>
        <v>46182</v>
      </c>
      <c r="R90" s="4"/>
      <c r="S90" s="187"/>
      <c r="T90" s="5">
        <v>3</v>
      </c>
      <c r="U90" s="4">
        <f t="shared" si="36"/>
        <v>46185</v>
      </c>
      <c r="V90" s="5">
        <v>1.5</v>
      </c>
      <c r="W90" s="4">
        <f t="shared" si="37"/>
        <v>46188</v>
      </c>
      <c r="X90" s="4">
        <f t="shared" si="38"/>
        <v>46188</v>
      </c>
      <c r="Y90" s="5">
        <v>3</v>
      </c>
      <c r="Z90" s="4">
        <f t="shared" si="39"/>
        <v>46191</v>
      </c>
      <c r="AA90" s="4">
        <f t="shared" si="55"/>
        <v>46191</v>
      </c>
      <c r="AB90" s="4">
        <f t="shared" si="55"/>
        <v>46191</v>
      </c>
      <c r="AC90" s="4">
        <f t="shared" si="40"/>
        <v>46192</v>
      </c>
      <c r="AD90" s="4">
        <f t="shared" si="41"/>
        <v>46192</v>
      </c>
      <c r="AE90" s="5"/>
      <c r="AF90" s="4">
        <f t="shared" si="54"/>
        <v>46192</v>
      </c>
      <c r="AG90" s="5">
        <v>2</v>
      </c>
      <c r="AH90" s="4">
        <f t="shared" si="42"/>
        <v>46196</v>
      </c>
      <c r="AI90" s="5">
        <v>3</v>
      </c>
      <c r="AJ90" s="4">
        <f t="shared" si="43"/>
        <v>46202</v>
      </c>
      <c r="AK90" s="4">
        <f t="shared" si="44"/>
        <v>46202</v>
      </c>
      <c r="AL90" s="4">
        <f t="shared" si="45"/>
        <v>46203</v>
      </c>
      <c r="AM90" s="4">
        <f t="shared" si="46"/>
        <v>46203</v>
      </c>
      <c r="AN90" s="5"/>
      <c r="AO90" s="4">
        <f t="shared" si="47"/>
        <v>46203</v>
      </c>
      <c r="AP90" s="4">
        <f t="shared" si="57"/>
        <v>46203</v>
      </c>
      <c r="AQ90" s="4">
        <f t="shared" si="57"/>
        <v>46203</v>
      </c>
      <c r="AR90" s="4">
        <f t="shared" si="48"/>
        <v>46204</v>
      </c>
      <c r="AS90" s="5"/>
      <c r="AT90" s="4">
        <f t="shared" si="49"/>
        <v>46204</v>
      </c>
      <c r="AU90" s="5">
        <v>0</v>
      </c>
      <c r="AV90" s="4">
        <f t="shared" si="50"/>
        <v>46204</v>
      </c>
      <c r="AW90" s="5">
        <v>0</v>
      </c>
      <c r="AX90" s="4">
        <f t="shared" si="51"/>
        <v>46204</v>
      </c>
      <c r="AY90" s="4">
        <f>_xlfn.MINIFS(ReleaseTimeline!$A$2:$A$27, ReleaseTimeline!$A$2:$A$27, "&gt;="&amp;(MAX(AX90,AO90)))</f>
        <v>46205</v>
      </c>
      <c r="AZ90" s="4" t="str">
        <f>VLOOKUP(AY90,ReleaseTimeline!$A$1:$E$27,2,FALSE)</f>
        <v>Release 14</v>
      </c>
      <c r="BA90" s="4" t="e">
        <f t="shared" si="56"/>
        <v>#VALUE!</v>
      </c>
      <c r="BB90" s="4">
        <f>VLOOKUP(AZ90,ReleaseTimeline!$B$2:$C$27,2,FALSE)</f>
        <v>46212</v>
      </c>
      <c r="BC90" s="4">
        <f t="shared" si="58"/>
        <v>46205</v>
      </c>
      <c r="BD90">
        <f t="shared" si="52"/>
        <v>30</v>
      </c>
      <c r="BF90">
        <f t="shared" si="53"/>
        <v>9</v>
      </c>
    </row>
    <row r="91" spans="1:61" ht="16" x14ac:dyDescent="0.2">
      <c r="A91" s="3">
        <v>75</v>
      </c>
      <c r="B91" s="5" t="s">
        <v>141</v>
      </c>
      <c r="C91" s="5" t="s">
        <v>125</v>
      </c>
      <c r="D91" s="5" t="s">
        <v>54</v>
      </c>
      <c r="E91" s="5">
        <v>0</v>
      </c>
      <c r="F91" s="80">
        <v>46191</v>
      </c>
      <c r="G91" s="80">
        <v>46191</v>
      </c>
      <c r="H91" s="182" t="s">
        <v>160</v>
      </c>
      <c r="I91" s="80" t="s">
        <v>67</v>
      </c>
      <c r="J91" s="80" t="s">
        <v>102</v>
      </c>
      <c r="K91" s="80">
        <f t="shared" si="31"/>
        <v>46191</v>
      </c>
      <c r="L91" s="5">
        <v>3</v>
      </c>
      <c r="M91" s="5">
        <v>0</v>
      </c>
      <c r="N91" s="5">
        <v>19</v>
      </c>
      <c r="O91" s="4">
        <f t="shared" si="33"/>
        <v>46195</v>
      </c>
      <c r="P91" s="4">
        <f t="shared" si="34"/>
        <v>46195</v>
      </c>
      <c r="Q91" s="4">
        <f t="shared" si="35"/>
        <v>46195</v>
      </c>
      <c r="R91" s="4"/>
      <c r="S91" s="187"/>
      <c r="T91" s="5">
        <v>3</v>
      </c>
      <c r="U91" s="4">
        <f t="shared" si="36"/>
        <v>46198</v>
      </c>
      <c r="V91" s="5">
        <v>3</v>
      </c>
      <c r="W91" s="4">
        <f t="shared" si="37"/>
        <v>46204</v>
      </c>
      <c r="X91" s="4">
        <f t="shared" si="38"/>
        <v>46204</v>
      </c>
      <c r="Y91" s="5">
        <v>3</v>
      </c>
      <c r="Z91" s="4">
        <f t="shared" si="39"/>
        <v>46209</v>
      </c>
      <c r="AA91" s="4">
        <f t="shared" si="55"/>
        <v>46209</v>
      </c>
      <c r="AB91" s="4">
        <f t="shared" si="55"/>
        <v>46209</v>
      </c>
      <c r="AC91" s="4">
        <f t="shared" si="40"/>
        <v>46211</v>
      </c>
      <c r="AD91" s="4">
        <f t="shared" si="41"/>
        <v>46211</v>
      </c>
      <c r="AE91" s="5">
        <v>3</v>
      </c>
      <c r="AF91" s="4">
        <f t="shared" si="54"/>
        <v>46216</v>
      </c>
      <c r="AG91" s="5">
        <v>2</v>
      </c>
      <c r="AH91" s="4">
        <f t="shared" si="42"/>
        <v>46218</v>
      </c>
      <c r="AI91" s="5">
        <v>3</v>
      </c>
      <c r="AJ91" s="4">
        <f t="shared" si="43"/>
        <v>46223</v>
      </c>
      <c r="AK91" s="4">
        <f t="shared" si="44"/>
        <v>46223</v>
      </c>
      <c r="AL91" s="4">
        <f t="shared" si="45"/>
        <v>46224</v>
      </c>
      <c r="AM91" s="4">
        <f t="shared" si="46"/>
        <v>46224</v>
      </c>
      <c r="AN91" s="5">
        <v>1</v>
      </c>
      <c r="AO91" s="4">
        <f t="shared" si="47"/>
        <v>46225</v>
      </c>
      <c r="AP91" s="4">
        <f t="shared" si="57"/>
        <v>46225</v>
      </c>
      <c r="AQ91" s="4">
        <f t="shared" si="57"/>
        <v>46225</v>
      </c>
      <c r="AR91" s="4">
        <f t="shared" si="48"/>
        <v>46226</v>
      </c>
      <c r="AS91" s="5">
        <v>3</v>
      </c>
      <c r="AT91" s="4">
        <f t="shared" si="49"/>
        <v>46231</v>
      </c>
      <c r="AU91" s="5">
        <v>0</v>
      </c>
      <c r="AV91" s="4">
        <f t="shared" si="50"/>
        <v>46231</v>
      </c>
      <c r="AW91" s="5">
        <v>0</v>
      </c>
      <c r="AX91" s="4">
        <f t="shared" si="51"/>
        <v>46231</v>
      </c>
      <c r="AY91" s="4">
        <f>_xlfn.MINIFS(ReleaseTimeline!$A$2:$A$27, ReleaseTimeline!$A$2:$A$27, "&gt;="&amp;(MAX(AX91,AO91)))</f>
        <v>46233</v>
      </c>
      <c r="AZ91" s="4" t="str">
        <f>VLOOKUP(AY91,ReleaseTimeline!$A$1:$E$27,2,FALSE)</f>
        <v>Release 16</v>
      </c>
      <c r="BA91" s="4" t="e">
        <f t="shared" si="56"/>
        <v>#VALUE!</v>
      </c>
      <c r="BB91" s="4">
        <f>VLOOKUP(AZ91,ReleaseTimeline!$B$2:$C$27,2,FALSE)</f>
        <v>46240</v>
      </c>
      <c r="BC91" s="4">
        <f t="shared" si="58"/>
        <v>46233</v>
      </c>
      <c r="BD91">
        <f t="shared" si="52"/>
        <v>45</v>
      </c>
      <c r="BF91">
        <f t="shared" si="53"/>
        <v>9</v>
      </c>
    </row>
    <row r="92" spans="1:61" ht="16" x14ac:dyDescent="0.2">
      <c r="A92" s="3">
        <v>76</v>
      </c>
      <c r="B92" s="5" t="s">
        <v>141</v>
      </c>
      <c r="C92" s="5" t="s">
        <v>125</v>
      </c>
      <c r="D92" s="5" t="s">
        <v>54</v>
      </c>
      <c r="E92" s="5">
        <v>0</v>
      </c>
      <c r="F92" s="80">
        <v>46183</v>
      </c>
      <c r="G92" s="80">
        <v>46183</v>
      </c>
      <c r="H92" s="182" t="s">
        <v>161</v>
      </c>
      <c r="I92" s="80" t="s">
        <v>67</v>
      </c>
      <c r="J92" s="80" t="s">
        <v>103</v>
      </c>
      <c r="K92" s="80">
        <f t="shared" si="31"/>
        <v>46183</v>
      </c>
      <c r="L92" s="5">
        <v>3</v>
      </c>
      <c r="M92" s="5">
        <v>0</v>
      </c>
      <c r="N92" s="5">
        <v>23</v>
      </c>
      <c r="O92" s="4">
        <f t="shared" si="33"/>
        <v>46185</v>
      </c>
      <c r="P92" s="4">
        <f t="shared" si="34"/>
        <v>46185</v>
      </c>
      <c r="Q92" s="4">
        <f t="shared" si="35"/>
        <v>46185</v>
      </c>
      <c r="R92" s="4"/>
      <c r="S92" s="187"/>
      <c r="T92" s="5">
        <v>3</v>
      </c>
      <c r="U92" s="4">
        <f t="shared" si="36"/>
        <v>46190</v>
      </c>
      <c r="V92" s="5">
        <v>1.5</v>
      </c>
      <c r="W92" s="4">
        <f t="shared" si="37"/>
        <v>46191</v>
      </c>
      <c r="X92" s="4">
        <f t="shared" si="38"/>
        <v>46191</v>
      </c>
      <c r="Y92" s="5">
        <v>3</v>
      </c>
      <c r="Z92" s="4">
        <f t="shared" si="39"/>
        <v>46196</v>
      </c>
      <c r="AA92" s="4">
        <f t="shared" si="55"/>
        <v>46196</v>
      </c>
      <c r="AB92" s="4">
        <f t="shared" si="55"/>
        <v>46196</v>
      </c>
      <c r="AC92" s="4">
        <f t="shared" si="40"/>
        <v>46197</v>
      </c>
      <c r="AD92" s="4">
        <f t="shared" si="41"/>
        <v>46197</v>
      </c>
      <c r="AE92" s="5"/>
      <c r="AF92" s="4">
        <f t="shared" si="54"/>
        <v>46197</v>
      </c>
      <c r="AG92" s="5">
        <v>2</v>
      </c>
      <c r="AH92" s="4">
        <f t="shared" si="42"/>
        <v>46202</v>
      </c>
      <c r="AI92" s="5">
        <v>3</v>
      </c>
      <c r="AJ92" s="4">
        <f t="shared" si="43"/>
        <v>46205</v>
      </c>
      <c r="AK92" s="4">
        <f t="shared" si="44"/>
        <v>46205</v>
      </c>
      <c r="AL92" s="4">
        <f t="shared" si="45"/>
        <v>46206</v>
      </c>
      <c r="AM92" s="4">
        <f t="shared" si="46"/>
        <v>46206</v>
      </c>
      <c r="AN92" s="5"/>
      <c r="AO92" s="4">
        <f t="shared" si="47"/>
        <v>46206</v>
      </c>
      <c r="AP92" s="4">
        <f t="shared" si="57"/>
        <v>46206</v>
      </c>
      <c r="AQ92" s="4">
        <f t="shared" si="57"/>
        <v>46206</v>
      </c>
      <c r="AR92" s="4">
        <f t="shared" si="48"/>
        <v>46209</v>
      </c>
      <c r="AS92" s="5"/>
      <c r="AT92" s="4">
        <f t="shared" si="49"/>
        <v>46209</v>
      </c>
      <c r="AU92" s="5">
        <v>0</v>
      </c>
      <c r="AV92" s="4">
        <f t="shared" si="50"/>
        <v>46209</v>
      </c>
      <c r="AW92" s="5">
        <v>0</v>
      </c>
      <c r="AX92" s="4">
        <f t="shared" si="51"/>
        <v>46209</v>
      </c>
      <c r="AY92" s="4">
        <f>_xlfn.MINIFS(ReleaseTimeline!$A$2:$A$27, ReleaseTimeline!$A$2:$A$27, "&gt;="&amp;(MAX(AX92,AO92)))</f>
        <v>46219</v>
      </c>
      <c r="AZ92" s="4" t="str">
        <f>VLOOKUP(AY92,ReleaseTimeline!$A$1:$E$27,2,FALSE)</f>
        <v>Release 15</v>
      </c>
      <c r="BA92" s="4" t="e">
        <f t="shared" si="56"/>
        <v>#VALUE!</v>
      </c>
      <c r="BB92" s="4">
        <f>VLOOKUP(AZ92,ReleaseTimeline!$B$2:$C$27,2,FALSE)</f>
        <v>46226</v>
      </c>
      <c r="BC92" s="4">
        <f t="shared" si="58"/>
        <v>46219</v>
      </c>
      <c r="BD92">
        <f t="shared" si="52"/>
        <v>41</v>
      </c>
      <c r="BF92">
        <f t="shared" si="53"/>
        <v>9</v>
      </c>
    </row>
    <row r="93" spans="1:61" ht="16" x14ac:dyDescent="0.2">
      <c r="A93" s="3">
        <v>77</v>
      </c>
      <c r="B93" s="5" t="s">
        <v>141</v>
      </c>
      <c r="C93" s="5" t="s">
        <v>125</v>
      </c>
      <c r="D93" s="5" t="s">
        <v>54</v>
      </c>
      <c r="E93" s="5">
        <v>0</v>
      </c>
      <c r="F93" s="80">
        <v>46183</v>
      </c>
      <c r="G93" s="80">
        <v>46183</v>
      </c>
      <c r="H93" s="182" t="s">
        <v>162</v>
      </c>
      <c r="I93" s="80" t="s">
        <v>67</v>
      </c>
      <c r="J93" s="80" t="s">
        <v>104</v>
      </c>
      <c r="K93" s="80">
        <f t="shared" si="31"/>
        <v>46183</v>
      </c>
      <c r="L93" s="5">
        <v>3</v>
      </c>
      <c r="M93" s="5">
        <v>0</v>
      </c>
      <c r="N93" s="5">
        <v>24</v>
      </c>
      <c r="O93" s="4">
        <f t="shared" si="33"/>
        <v>46185</v>
      </c>
      <c r="P93" s="4">
        <f t="shared" si="34"/>
        <v>46185</v>
      </c>
      <c r="Q93" s="4">
        <f t="shared" si="35"/>
        <v>46185</v>
      </c>
      <c r="R93" s="4"/>
      <c r="S93" s="187"/>
      <c r="T93" s="5">
        <v>3</v>
      </c>
      <c r="U93" s="4">
        <f t="shared" si="36"/>
        <v>46190</v>
      </c>
      <c r="V93" s="5">
        <v>1.5</v>
      </c>
      <c r="W93" s="4">
        <f t="shared" si="37"/>
        <v>46191</v>
      </c>
      <c r="X93" s="4">
        <f t="shared" si="38"/>
        <v>46191</v>
      </c>
      <c r="Y93" s="5">
        <v>3</v>
      </c>
      <c r="Z93" s="4">
        <f t="shared" si="39"/>
        <v>46196</v>
      </c>
      <c r="AA93" s="4">
        <f t="shared" si="55"/>
        <v>46196</v>
      </c>
      <c r="AB93" s="4">
        <f t="shared" si="55"/>
        <v>46196</v>
      </c>
      <c r="AC93" s="4">
        <f t="shared" si="40"/>
        <v>46197</v>
      </c>
      <c r="AD93" s="4">
        <f t="shared" si="41"/>
        <v>46197</v>
      </c>
      <c r="AE93" s="5">
        <v>3</v>
      </c>
      <c r="AF93" s="4">
        <f t="shared" si="54"/>
        <v>46203</v>
      </c>
      <c r="AG93" s="5">
        <v>2</v>
      </c>
      <c r="AH93" s="4">
        <f t="shared" si="42"/>
        <v>46205</v>
      </c>
      <c r="AI93" s="5">
        <v>3</v>
      </c>
      <c r="AJ93" s="4">
        <f t="shared" si="43"/>
        <v>46211</v>
      </c>
      <c r="AK93" s="4">
        <f t="shared" si="44"/>
        <v>46211</v>
      </c>
      <c r="AL93" s="4">
        <f t="shared" si="45"/>
        <v>46212</v>
      </c>
      <c r="AM93" s="4">
        <f t="shared" si="46"/>
        <v>46212</v>
      </c>
      <c r="AN93" s="5">
        <v>1</v>
      </c>
      <c r="AO93" s="4">
        <f t="shared" si="47"/>
        <v>46213</v>
      </c>
      <c r="AP93" s="4">
        <f t="shared" si="57"/>
        <v>46213</v>
      </c>
      <c r="AQ93" s="4">
        <f t="shared" si="57"/>
        <v>46213</v>
      </c>
      <c r="AR93" s="4">
        <f t="shared" si="48"/>
        <v>46216</v>
      </c>
      <c r="AS93" s="5">
        <v>3</v>
      </c>
      <c r="AT93" s="4">
        <f t="shared" si="49"/>
        <v>46219</v>
      </c>
      <c r="AU93" s="5">
        <v>0</v>
      </c>
      <c r="AV93" s="4">
        <f t="shared" si="50"/>
        <v>46219</v>
      </c>
      <c r="AW93" s="5">
        <v>0</v>
      </c>
      <c r="AX93" s="4">
        <f t="shared" si="51"/>
        <v>46219</v>
      </c>
      <c r="AY93" s="4">
        <f>_xlfn.MINIFS(ReleaseTimeline!$A$2:$A$27, ReleaseTimeline!$A$2:$A$27, "&gt;="&amp;(MAX(AX93,AO93)))</f>
        <v>46219</v>
      </c>
      <c r="AZ93" s="4" t="str">
        <f>VLOOKUP(AY93,ReleaseTimeline!$A$1:$E$27,2,FALSE)</f>
        <v>Release 15</v>
      </c>
      <c r="BA93" s="4" t="e">
        <f t="shared" si="56"/>
        <v>#VALUE!</v>
      </c>
      <c r="BB93" s="4">
        <f>VLOOKUP(AZ93,ReleaseTimeline!$B$2:$C$27,2,FALSE)</f>
        <v>46226</v>
      </c>
      <c r="BC93" s="4">
        <f t="shared" si="58"/>
        <v>46219</v>
      </c>
      <c r="BD93">
        <f t="shared" si="52"/>
        <v>41</v>
      </c>
      <c r="BF93">
        <f t="shared" si="53"/>
        <v>9</v>
      </c>
    </row>
    <row r="94" spans="1:61" ht="16" x14ac:dyDescent="0.2">
      <c r="A94" s="3">
        <v>78</v>
      </c>
      <c r="B94" s="5" t="s">
        <v>141</v>
      </c>
      <c r="C94" s="5" t="s">
        <v>125</v>
      </c>
      <c r="D94" s="5" t="s">
        <v>54</v>
      </c>
      <c r="E94" s="5">
        <v>0</v>
      </c>
      <c r="F94" s="80">
        <v>46196</v>
      </c>
      <c r="G94" s="80">
        <v>46196</v>
      </c>
      <c r="H94" s="182" t="s">
        <v>163</v>
      </c>
      <c r="I94" s="80" t="s">
        <v>67</v>
      </c>
      <c r="J94" s="80" t="s">
        <v>102</v>
      </c>
      <c r="K94" s="80">
        <f t="shared" si="31"/>
        <v>46196</v>
      </c>
      <c r="L94" s="5">
        <v>3</v>
      </c>
      <c r="M94" s="5">
        <v>0</v>
      </c>
      <c r="N94" s="5">
        <v>22</v>
      </c>
      <c r="O94" s="4">
        <f t="shared" si="33"/>
        <v>46198</v>
      </c>
      <c r="P94" s="4">
        <f t="shared" si="34"/>
        <v>46198</v>
      </c>
      <c r="Q94" s="4">
        <f t="shared" si="35"/>
        <v>46198</v>
      </c>
      <c r="R94" s="4"/>
      <c r="S94" s="187"/>
      <c r="T94" s="5">
        <v>3</v>
      </c>
      <c r="U94" s="4">
        <f t="shared" si="36"/>
        <v>46204</v>
      </c>
      <c r="V94" s="5">
        <v>3</v>
      </c>
      <c r="W94" s="4">
        <f t="shared" si="37"/>
        <v>46209</v>
      </c>
      <c r="X94" s="4">
        <f t="shared" si="38"/>
        <v>46209</v>
      </c>
      <c r="Y94" s="5">
        <v>3</v>
      </c>
      <c r="Z94" s="4">
        <f t="shared" si="39"/>
        <v>46213</v>
      </c>
      <c r="AA94" s="4">
        <f t="shared" si="55"/>
        <v>46213</v>
      </c>
      <c r="AB94" s="4">
        <f t="shared" si="55"/>
        <v>46213</v>
      </c>
      <c r="AC94" s="4">
        <f t="shared" si="40"/>
        <v>46216</v>
      </c>
      <c r="AD94" s="4">
        <f t="shared" si="41"/>
        <v>46216</v>
      </c>
      <c r="AE94" s="5"/>
      <c r="AF94" s="4">
        <f t="shared" si="54"/>
        <v>46216</v>
      </c>
      <c r="AG94" s="5">
        <v>2</v>
      </c>
      <c r="AH94" s="4">
        <f t="shared" si="42"/>
        <v>46218</v>
      </c>
      <c r="AI94" s="5">
        <v>3</v>
      </c>
      <c r="AJ94" s="4">
        <f t="shared" si="43"/>
        <v>46223</v>
      </c>
      <c r="AK94" s="4">
        <f t="shared" si="44"/>
        <v>46223</v>
      </c>
      <c r="AL94" s="4">
        <f t="shared" si="45"/>
        <v>46224</v>
      </c>
      <c r="AM94" s="4">
        <f t="shared" si="46"/>
        <v>46224</v>
      </c>
      <c r="AN94" s="5"/>
      <c r="AO94" s="4">
        <f t="shared" si="47"/>
        <v>46224</v>
      </c>
      <c r="AP94" s="4">
        <f t="shared" si="57"/>
        <v>46224</v>
      </c>
      <c r="AQ94" s="4">
        <f t="shared" si="57"/>
        <v>46224</v>
      </c>
      <c r="AR94" s="4">
        <f t="shared" si="48"/>
        <v>46225</v>
      </c>
      <c r="AS94" s="5"/>
      <c r="AT94" s="4">
        <f t="shared" si="49"/>
        <v>46225</v>
      </c>
      <c r="AU94" s="5">
        <v>0</v>
      </c>
      <c r="AV94" s="4">
        <f t="shared" si="50"/>
        <v>46225</v>
      </c>
      <c r="AW94" s="5">
        <v>0</v>
      </c>
      <c r="AX94" s="4">
        <f t="shared" si="51"/>
        <v>46225</v>
      </c>
      <c r="AY94" s="4">
        <f>_xlfn.MINIFS(ReleaseTimeline!$A$2:$A$27, ReleaseTimeline!$A$2:$A$27, "&gt;="&amp;(MAX(AX94,AO94)))</f>
        <v>46233</v>
      </c>
      <c r="AZ94" s="4" t="str">
        <f>VLOOKUP(AY94,ReleaseTimeline!$A$1:$E$27,2,FALSE)</f>
        <v>Release 16</v>
      </c>
      <c r="BA94" s="4" t="e">
        <f t="shared" si="56"/>
        <v>#VALUE!</v>
      </c>
      <c r="BB94" s="74">
        <f>VLOOKUP(AZ94,ReleaseTimeline!$B$2:$C$27,2,FALSE)</f>
        <v>46240</v>
      </c>
      <c r="BC94" s="4">
        <f t="shared" si="58"/>
        <v>46233</v>
      </c>
      <c r="BD94">
        <f t="shared" si="52"/>
        <v>42</v>
      </c>
      <c r="BE94" t="e">
        <f>(BB94-AZ94)</f>
        <v>#VALUE!</v>
      </c>
      <c r="BF94">
        <f t="shared" si="53"/>
        <v>9</v>
      </c>
      <c r="BI94" t="e">
        <f>(BE94+BF94)</f>
        <v>#VALUE!</v>
      </c>
    </row>
    <row r="95" spans="1:61" ht="16" x14ac:dyDescent="0.2">
      <c r="A95" s="3">
        <v>79</v>
      </c>
      <c r="B95" s="5" t="s">
        <v>141</v>
      </c>
      <c r="C95" s="5" t="s">
        <v>125</v>
      </c>
      <c r="D95" s="5" t="s">
        <v>54</v>
      </c>
      <c r="E95" s="5">
        <v>0</v>
      </c>
      <c r="F95" s="80">
        <v>46188</v>
      </c>
      <c r="G95" s="80">
        <v>46188</v>
      </c>
      <c r="H95" s="182" t="s">
        <v>164</v>
      </c>
      <c r="I95" s="80" t="s">
        <v>67</v>
      </c>
      <c r="J95" s="80" t="s">
        <v>104</v>
      </c>
      <c r="K95" s="80">
        <f t="shared" si="31"/>
        <v>46188</v>
      </c>
      <c r="L95" s="5">
        <v>3</v>
      </c>
      <c r="M95" s="5">
        <v>0</v>
      </c>
      <c r="N95" s="5">
        <v>25</v>
      </c>
      <c r="O95" s="4">
        <f t="shared" si="33"/>
        <v>46190</v>
      </c>
      <c r="P95" s="4">
        <f t="shared" si="34"/>
        <v>46190</v>
      </c>
      <c r="Q95" s="4">
        <f t="shared" si="35"/>
        <v>46190</v>
      </c>
      <c r="R95" s="4"/>
      <c r="S95" s="187"/>
      <c r="T95" s="5">
        <v>3</v>
      </c>
      <c r="U95" s="4">
        <f t="shared" si="36"/>
        <v>46195</v>
      </c>
      <c r="V95" s="5">
        <v>1.5</v>
      </c>
      <c r="W95" s="4">
        <f t="shared" si="37"/>
        <v>46196</v>
      </c>
      <c r="X95" s="4">
        <f t="shared" si="38"/>
        <v>46196</v>
      </c>
      <c r="Y95" s="5">
        <v>3</v>
      </c>
      <c r="Z95" s="4">
        <f t="shared" si="39"/>
        <v>46202</v>
      </c>
      <c r="AA95" s="4">
        <f t="shared" si="55"/>
        <v>46202</v>
      </c>
      <c r="AB95" s="4">
        <f t="shared" si="55"/>
        <v>46202</v>
      </c>
      <c r="AC95" s="4">
        <f t="shared" si="40"/>
        <v>46203</v>
      </c>
      <c r="AD95" s="4">
        <f t="shared" si="41"/>
        <v>46203</v>
      </c>
      <c r="AE95" s="5"/>
      <c r="AF95" s="4">
        <f t="shared" si="54"/>
        <v>46203</v>
      </c>
      <c r="AG95" s="5">
        <v>2</v>
      </c>
      <c r="AH95" s="4">
        <f t="shared" si="42"/>
        <v>46205</v>
      </c>
      <c r="AI95" s="5">
        <v>3</v>
      </c>
      <c r="AJ95" s="4">
        <f t="shared" si="43"/>
        <v>46211</v>
      </c>
      <c r="AK95" s="4">
        <f t="shared" si="44"/>
        <v>46211</v>
      </c>
      <c r="AL95" s="4">
        <f t="shared" si="45"/>
        <v>46212</v>
      </c>
      <c r="AM95" s="4">
        <f t="shared" si="46"/>
        <v>46212</v>
      </c>
      <c r="AN95" s="5"/>
      <c r="AO95" s="4">
        <f t="shared" si="47"/>
        <v>46212</v>
      </c>
      <c r="AP95" s="4">
        <f t="shared" si="57"/>
        <v>46212</v>
      </c>
      <c r="AQ95" s="4">
        <f t="shared" si="57"/>
        <v>46212</v>
      </c>
      <c r="AR95" s="4">
        <f t="shared" si="48"/>
        <v>46213</v>
      </c>
      <c r="AS95" s="5"/>
      <c r="AT95" s="4">
        <f t="shared" si="49"/>
        <v>46213</v>
      </c>
      <c r="AU95" s="5">
        <v>1</v>
      </c>
      <c r="AV95" s="4">
        <f t="shared" si="50"/>
        <v>46216</v>
      </c>
      <c r="AW95" s="5">
        <v>3</v>
      </c>
      <c r="AX95" s="4">
        <f t="shared" si="51"/>
        <v>46219</v>
      </c>
      <c r="AY95" s="4">
        <f>_xlfn.MINIFS(ReleaseTimeline!$A$2:$A$27, ReleaseTimeline!$A$2:$A$27, "&gt;="&amp;(MAX(AX95,AO95)))</f>
        <v>46219</v>
      </c>
      <c r="AZ95" s="4" t="str">
        <f>VLOOKUP(AY95,ReleaseTimeline!$A$1:$E$27,2,FALSE)</f>
        <v>Release 15</v>
      </c>
      <c r="BA95" s="4" t="e">
        <f t="shared" si="56"/>
        <v>#VALUE!</v>
      </c>
      <c r="BB95" s="4">
        <f>VLOOKUP(AZ95,ReleaseTimeline!$B$2:$C$27,2,FALSE)</f>
        <v>46226</v>
      </c>
      <c r="BC95" s="4">
        <f t="shared" si="58"/>
        <v>46219</v>
      </c>
      <c r="BD95">
        <f t="shared" si="52"/>
        <v>36</v>
      </c>
      <c r="BF95">
        <f t="shared" si="53"/>
        <v>12</v>
      </c>
    </row>
    <row r="96" spans="1:61" ht="16" x14ac:dyDescent="0.2">
      <c r="A96" s="3">
        <v>80</v>
      </c>
      <c r="B96" s="5" t="s">
        <v>141</v>
      </c>
      <c r="C96" s="5" t="s">
        <v>125</v>
      </c>
      <c r="D96" s="5" t="s">
        <v>54</v>
      </c>
      <c r="E96" s="5">
        <v>0</v>
      </c>
      <c r="F96" s="80">
        <v>46188</v>
      </c>
      <c r="G96" s="80">
        <v>46188</v>
      </c>
      <c r="H96" s="182" t="s">
        <v>165</v>
      </c>
      <c r="I96" s="80" t="s">
        <v>67</v>
      </c>
      <c r="J96" s="80" t="s">
        <v>103</v>
      </c>
      <c r="K96" s="80">
        <f t="shared" si="31"/>
        <v>46188</v>
      </c>
      <c r="L96" s="5">
        <v>3</v>
      </c>
      <c r="M96" s="5">
        <v>0</v>
      </c>
      <c r="N96" s="5">
        <v>26</v>
      </c>
      <c r="O96" s="4">
        <f t="shared" si="33"/>
        <v>46190</v>
      </c>
      <c r="P96" s="4">
        <f t="shared" si="34"/>
        <v>46190</v>
      </c>
      <c r="Q96" s="4">
        <f t="shared" si="35"/>
        <v>46190</v>
      </c>
      <c r="R96" s="4"/>
      <c r="S96" s="187"/>
      <c r="T96" s="5">
        <v>3</v>
      </c>
      <c r="U96" s="4">
        <f t="shared" si="36"/>
        <v>46195</v>
      </c>
      <c r="V96" s="5">
        <v>1.5</v>
      </c>
      <c r="W96" s="4">
        <f t="shared" si="37"/>
        <v>46196</v>
      </c>
      <c r="X96" s="4">
        <f t="shared" si="38"/>
        <v>46196</v>
      </c>
      <c r="Y96" s="5">
        <v>3</v>
      </c>
      <c r="Z96" s="4">
        <f t="shared" si="39"/>
        <v>46202</v>
      </c>
      <c r="AA96" s="4">
        <f t="shared" si="55"/>
        <v>46202</v>
      </c>
      <c r="AB96" s="4">
        <f t="shared" si="55"/>
        <v>46202</v>
      </c>
      <c r="AC96" s="4">
        <f t="shared" si="40"/>
        <v>46203</v>
      </c>
      <c r="AD96" s="4">
        <f t="shared" si="41"/>
        <v>46203</v>
      </c>
      <c r="AE96" s="5">
        <v>3</v>
      </c>
      <c r="AF96" s="4">
        <f t="shared" si="54"/>
        <v>46206</v>
      </c>
      <c r="AG96" s="5">
        <v>2</v>
      </c>
      <c r="AH96" s="4">
        <f t="shared" si="42"/>
        <v>46211</v>
      </c>
      <c r="AI96" s="5">
        <v>3</v>
      </c>
      <c r="AJ96" s="4">
        <f t="shared" si="43"/>
        <v>46216</v>
      </c>
      <c r="AK96" s="4">
        <f t="shared" si="44"/>
        <v>46216</v>
      </c>
      <c r="AL96" s="4">
        <f t="shared" si="45"/>
        <v>46217</v>
      </c>
      <c r="AM96" s="4">
        <f t="shared" si="46"/>
        <v>46217</v>
      </c>
      <c r="AN96" s="5">
        <v>1</v>
      </c>
      <c r="AO96" s="4">
        <f t="shared" si="47"/>
        <v>46218</v>
      </c>
      <c r="AP96" s="4">
        <f t="shared" si="57"/>
        <v>46218</v>
      </c>
      <c r="AQ96" s="4">
        <f t="shared" si="57"/>
        <v>46218</v>
      </c>
      <c r="AR96" s="4">
        <f t="shared" si="48"/>
        <v>46219</v>
      </c>
      <c r="AS96" s="5">
        <v>3</v>
      </c>
      <c r="AT96" s="4">
        <f t="shared" si="49"/>
        <v>46224</v>
      </c>
      <c r="AU96" s="5">
        <v>1</v>
      </c>
      <c r="AV96" s="4">
        <f t="shared" si="50"/>
        <v>46225</v>
      </c>
      <c r="AW96" s="5">
        <v>3</v>
      </c>
      <c r="AX96" s="4">
        <f t="shared" si="51"/>
        <v>46230</v>
      </c>
      <c r="AY96" s="4">
        <f>_xlfn.MINIFS(ReleaseTimeline!$A$2:$A$27, ReleaseTimeline!$A$2:$A$27, "&gt;="&amp;(MAX(AX96,AO96)))</f>
        <v>46233</v>
      </c>
      <c r="AZ96" s="4" t="str">
        <f>VLOOKUP(AY96,ReleaseTimeline!$A$1:$E$27,2,FALSE)</f>
        <v>Release 16</v>
      </c>
      <c r="BA96" s="4" t="e">
        <f t="shared" si="56"/>
        <v>#VALUE!</v>
      </c>
      <c r="BB96" s="4">
        <f>VLOOKUP(AZ96,ReleaseTimeline!$B$2:$C$27,2,FALSE)</f>
        <v>46240</v>
      </c>
      <c r="BC96" s="4">
        <f t="shared" si="58"/>
        <v>46233</v>
      </c>
      <c r="BD96">
        <f t="shared" si="52"/>
        <v>50</v>
      </c>
      <c r="BF96">
        <f t="shared" si="53"/>
        <v>12</v>
      </c>
    </row>
    <row r="97" spans="1:61" ht="16" x14ac:dyDescent="0.2">
      <c r="A97" s="3">
        <v>81</v>
      </c>
      <c r="B97" s="5" t="s">
        <v>166</v>
      </c>
      <c r="C97" s="5" t="str">
        <f>VLOOKUP(B97,'Target Tech'!$C$7:$J$33,8,FALSE)</f>
        <v>Complete ASP</v>
      </c>
      <c r="D97" s="5" t="s">
        <v>54</v>
      </c>
      <c r="E97" s="5">
        <v>0</v>
      </c>
      <c r="F97" s="80">
        <v>46147</v>
      </c>
      <c r="G97" s="80">
        <v>46147</v>
      </c>
      <c r="H97" s="172" t="s">
        <v>55</v>
      </c>
      <c r="I97" s="80" t="s">
        <v>81</v>
      </c>
      <c r="J97" s="80" t="s">
        <v>131</v>
      </c>
      <c r="K97" s="80">
        <f t="shared" si="31"/>
        <v>46147</v>
      </c>
      <c r="L97" s="5">
        <v>3</v>
      </c>
      <c r="M97" s="5">
        <v>0</v>
      </c>
      <c r="N97" s="5">
        <v>1</v>
      </c>
      <c r="O97" s="4">
        <f t="shared" si="33"/>
        <v>46149</v>
      </c>
      <c r="P97" s="4">
        <f t="shared" si="34"/>
        <v>46149</v>
      </c>
      <c r="Q97" s="4">
        <f t="shared" si="35"/>
        <v>46149</v>
      </c>
      <c r="R97" s="4"/>
      <c r="S97" s="187"/>
      <c r="T97" s="5">
        <v>3</v>
      </c>
      <c r="U97" s="4">
        <f t="shared" si="36"/>
        <v>46154</v>
      </c>
      <c r="V97" s="5">
        <v>1.5</v>
      </c>
      <c r="W97" s="4">
        <f t="shared" si="37"/>
        <v>46155</v>
      </c>
      <c r="X97" s="4">
        <f t="shared" si="38"/>
        <v>46155</v>
      </c>
      <c r="Y97" s="5">
        <v>3</v>
      </c>
      <c r="Z97" s="4">
        <f t="shared" si="39"/>
        <v>46160</v>
      </c>
      <c r="AA97" s="4">
        <f t="shared" ref="AA97:AB116" si="59">WORKDAY(Z97, 0, IndHolidays)</f>
        <v>46160</v>
      </c>
      <c r="AB97" s="4">
        <f t="shared" si="59"/>
        <v>46160</v>
      </c>
      <c r="AC97" s="4">
        <f t="shared" si="40"/>
        <v>46161</v>
      </c>
      <c r="AD97" s="4">
        <f t="shared" si="41"/>
        <v>46161</v>
      </c>
      <c r="AE97" s="5"/>
      <c r="AF97" s="4">
        <f t="shared" si="54"/>
        <v>46161</v>
      </c>
      <c r="AG97" s="5">
        <v>2</v>
      </c>
      <c r="AH97" s="4">
        <f t="shared" si="42"/>
        <v>46163</v>
      </c>
      <c r="AI97" s="5">
        <v>3</v>
      </c>
      <c r="AJ97" s="4">
        <f t="shared" si="43"/>
        <v>46168</v>
      </c>
      <c r="AK97" s="4">
        <f t="shared" si="44"/>
        <v>46168</v>
      </c>
      <c r="AL97" s="4">
        <f t="shared" si="45"/>
        <v>46169</v>
      </c>
      <c r="AM97" s="4">
        <f t="shared" si="46"/>
        <v>46169</v>
      </c>
      <c r="AN97" s="5"/>
      <c r="AO97" s="4">
        <f t="shared" si="47"/>
        <v>46169</v>
      </c>
      <c r="AP97" s="4">
        <f t="shared" si="57"/>
        <v>46169</v>
      </c>
      <c r="AQ97" s="4">
        <f t="shared" si="57"/>
        <v>46169</v>
      </c>
      <c r="AR97" s="4">
        <f t="shared" si="48"/>
        <v>46171</v>
      </c>
      <c r="AS97" s="5"/>
      <c r="AT97" s="4">
        <f t="shared" si="49"/>
        <v>46171</v>
      </c>
      <c r="AU97" s="5">
        <v>0</v>
      </c>
      <c r="AV97" s="4">
        <f t="shared" si="50"/>
        <v>46171</v>
      </c>
      <c r="AW97" s="5">
        <v>0</v>
      </c>
      <c r="AX97" s="4">
        <f t="shared" si="51"/>
        <v>46171</v>
      </c>
      <c r="AY97" s="4">
        <f>_xlfn.MINIFS(ReleaseTimeline!$A$2:$A$27, ReleaseTimeline!$A$2:$A$27, "&gt;="&amp;(MAX(AX97,AO97)))</f>
        <v>46177</v>
      </c>
      <c r="AZ97" s="4" t="str">
        <f>VLOOKUP(AY97,ReleaseTimeline!$A$1:$E$27,2,FALSE)</f>
        <v>Release 12</v>
      </c>
      <c r="BA97" s="4" t="e">
        <f t="shared" si="56"/>
        <v>#VALUE!</v>
      </c>
      <c r="BB97" s="4">
        <f>VLOOKUP(AZ97,ReleaseTimeline!$B$2:$C$27,2,FALSE)</f>
        <v>46184</v>
      </c>
      <c r="BC97" s="4">
        <f t="shared" si="58"/>
        <v>46177</v>
      </c>
      <c r="BD97">
        <f t="shared" si="52"/>
        <v>35</v>
      </c>
      <c r="BF97">
        <f t="shared" si="53"/>
        <v>9</v>
      </c>
    </row>
    <row r="98" spans="1:61" ht="16" x14ac:dyDescent="0.2">
      <c r="A98" s="3">
        <v>82</v>
      </c>
      <c r="B98" s="5" t="s">
        <v>166</v>
      </c>
      <c r="C98" s="5" t="str">
        <f>VLOOKUP(B98,'Target Tech'!$C$7:$J$33,8,FALSE)</f>
        <v>Complete ASP</v>
      </c>
      <c r="D98" s="5" t="s">
        <v>54</v>
      </c>
      <c r="E98" s="5">
        <v>0</v>
      </c>
      <c r="F98" s="80">
        <v>46147</v>
      </c>
      <c r="G98" s="80">
        <v>46147</v>
      </c>
      <c r="H98" s="172" t="s">
        <v>59</v>
      </c>
      <c r="I98" s="80" t="s">
        <v>81</v>
      </c>
      <c r="J98" s="80" t="s">
        <v>129</v>
      </c>
      <c r="K98" s="80">
        <f t="shared" si="31"/>
        <v>46147</v>
      </c>
      <c r="L98" s="5">
        <v>3</v>
      </c>
      <c r="M98" s="5">
        <v>0</v>
      </c>
      <c r="N98" s="5">
        <v>2</v>
      </c>
      <c r="O98" s="4">
        <f t="shared" si="33"/>
        <v>46149</v>
      </c>
      <c r="P98" s="4">
        <f t="shared" si="34"/>
        <v>46149</v>
      </c>
      <c r="Q98" s="4">
        <f t="shared" si="35"/>
        <v>46149</v>
      </c>
      <c r="R98" s="4"/>
      <c r="S98" s="187"/>
      <c r="T98" s="5">
        <v>3</v>
      </c>
      <c r="U98" s="4">
        <f t="shared" si="36"/>
        <v>46154</v>
      </c>
      <c r="V98" s="5">
        <v>1.5</v>
      </c>
      <c r="W98" s="4">
        <f t="shared" si="37"/>
        <v>46155</v>
      </c>
      <c r="X98" s="4">
        <f t="shared" si="38"/>
        <v>46155</v>
      </c>
      <c r="Y98" s="5">
        <v>3</v>
      </c>
      <c r="Z98" s="4">
        <f t="shared" si="39"/>
        <v>46160</v>
      </c>
      <c r="AA98" s="4">
        <f t="shared" si="59"/>
        <v>46160</v>
      </c>
      <c r="AB98" s="4">
        <f t="shared" si="59"/>
        <v>46160</v>
      </c>
      <c r="AC98" s="4">
        <f t="shared" si="40"/>
        <v>46161</v>
      </c>
      <c r="AD98" s="4">
        <f t="shared" si="41"/>
        <v>46161</v>
      </c>
      <c r="AE98" s="5"/>
      <c r="AF98" s="4">
        <f t="shared" si="54"/>
        <v>46161</v>
      </c>
      <c r="AG98" s="5">
        <v>2</v>
      </c>
      <c r="AH98" s="4">
        <f t="shared" si="42"/>
        <v>46163</v>
      </c>
      <c r="AI98" s="5">
        <v>3</v>
      </c>
      <c r="AJ98" s="4">
        <f t="shared" si="43"/>
        <v>46168</v>
      </c>
      <c r="AK98" s="4">
        <f t="shared" si="44"/>
        <v>46168</v>
      </c>
      <c r="AL98" s="4">
        <f t="shared" si="45"/>
        <v>46169</v>
      </c>
      <c r="AM98" s="4">
        <f t="shared" si="46"/>
        <v>46169</v>
      </c>
      <c r="AN98" s="5"/>
      <c r="AO98" s="4">
        <f t="shared" si="47"/>
        <v>46169</v>
      </c>
      <c r="AP98" s="4">
        <f t="shared" si="57"/>
        <v>46169</v>
      </c>
      <c r="AQ98" s="4">
        <f t="shared" si="57"/>
        <v>46169</v>
      </c>
      <c r="AR98" s="4">
        <f t="shared" si="48"/>
        <v>46171</v>
      </c>
      <c r="AS98" s="5"/>
      <c r="AT98" s="4">
        <f t="shared" si="49"/>
        <v>46171</v>
      </c>
      <c r="AU98" s="5">
        <v>0</v>
      </c>
      <c r="AV98" s="4">
        <f t="shared" si="50"/>
        <v>46171</v>
      </c>
      <c r="AW98" s="5">
        <v>0</v>
      </c>
      <c r="AX98" s="4">
        <f t="shared" si="51"/>
        <v>46171</v>
      </c>
      <c r="AY98" s="4">
        <f>_xlfn.MINIFS(ReleaseTimeline!$A$2:$A$27, ReleaseTimeline!$A$2:$A$27, "&gt;="&amp;(MAX(AX98,AO98)))</f>
        <v>46177</v>
      </c>
      <c r="AZ98" s="4" t="str">
        <f>VLOOKUP(AY98,ReleaseTimeline!$A$1:$E$27,2,FALSE)</f>
        <v>Release 12</v>
      </c>
      <c r="BA98" s="4" t="e">
        <f t="shared" si="56"/>
        <v>#VALUE!</v>
      </c>
      <c r="BB98" s="4">
        <f>VLOOKUP(AZ98,ReleaseTimeline!$B$2:$C$27,2,FALSE)</f>
        <v>46184</v>
      </c>
      <c r="BC98" s="4">
        <f t="shared" si="58"/>
        <v>46177</v>
      </c>
      <c r="BD98">
        <f t="shared" si="52"/>
        <v>35</v>
      </c>
      <c r="BE98" t="e">
        <f>(BB98-AZ98)</f>
        <v>#VALUE!</v>
      </c>
      <c r="BF98">
        <f t="shared" si="53"/>
        <v>9</v>
      </c>
      <c r="BI98" t="e">
        <f>(BE98+BF98)</f>
        <v>#VALUE!</v>
      </c>
    </row>
    <row r="99" spans="1:61" ht="16" x14ac:dyDescent="0.2">
      <c r="A99" s="3">
        <v>83</v>
      </c>
      <c r="B99" s="5" t="s">
        <v>166</v>
      </c>
      <c r="C99" s="5" t="str">
        <f>VLOOKUP(B99,'Target Tech'!$C$7:$J$33,8,FALSE)</f>
        <v>Complete ASP</v>
      </c>
      <c r="D99" s="5" t="s">
        <v>54</v>
      </c>
      <c r="E99" s="5">
        <v>0</v>
      </c>
      <c r="F99" s="80">
        <v>46141</v>
      </c>
      <c r="G99" s="80">
        <v>46141</v>
      </c>
      <c r="H99" s="172" t="s">
        <v>61</v>
      </c>
      <c r="I99" s="80" t="s">
        <v>81</v>
      </c>
      <c r="J99" s="80" t="s">
        <v>167</v>
      </c>
      <c r="K99" s="80">
        <f t="shared" si="31"/>
        <v>46141</v>
      </c>
      <c r="L99" s="5">
        <v>3</v>
      </c>
      <c r="M99" s="5">
        <v>0</v>
      </c>
      <c r="N99" s="5">
        <v>3</v>
      </c>
      <c r="O99" s="4">
        <f t="shared" si="33"/>
        <v>46146</v>
      </c>
      <c r="P99" s="4">
        <f t="shared" si="34"/>
        <v>46146</v>
      </c>
      <c r="Q99" s="4">
        <f t="shared" si="35"/>
        <v>46146</v>
      </c>
      <c r="R99" s="4"/>
      <c r="S99" s="187"/>
      <c r="T99" s="5">
        <v>3</v>
      </c>
      <c r="U99" s="4">
        <f t="shared" si="36"/>
        <v>46149</v>
      </c>
      <c r="V99" s="5">
        <v>1.5</v>
      </c>
      <c r="W99" s="4">
        <f t="shared" si="37"/>
        <v>46150</v>
      </c>
      <c r="X99" s="4">
        <f t="shared" si="38"/>
        <v>46150</v>
      </c>
      <c r="Y99" s="5">
        <v>3</v>
      </c>
      <c r="Z99" s="4">
        <f t="shared" si="39"/>
        <v>46155</v>
      </c>
      <c r="AA99" s="4">
        <f t="shared" si="59"/>
        <v>46155</v>
      </c>
      <c r="AB99" s="4">
        <f t="shared" si="59"/>
        <v>46155</v>
      </c>
      <c r="AC99" s="4">
        <f t="shared" si="40"/>
        <v>46156</v>
      </c>
      <c r="AD99" s="4">
        <f t="shared" si="41"/>
        <v>46156</v>
      </c>
      <c r="AE99" s="5"/>
      <c r="AF99" s="4">
        <f t="shared" si="54"/>
        <v>46156</v>
      </c>
      <c r="AG99" s="5">
        <v>2</v>
      </c>
      <c r="AH99" s="4">
        <f t="shared" si="42"/>
        <v>46160</v>
      </c>
      <c r="AI99" s="5">
        <v>3</v>
      </c>
      <c r="AJ99" s="4">
        <f t="shared" si="43"/>
        <v>46163</v>
      </c>
      <c r="AK99" s="4">
        <f t="shared" si="44"/>
        <v>46163</v>
      </c>
      <c r="AL99" s="4">
        <f t="shared" si="45"/>
        <v>46164</v>
      </c>
      <c r="AM99" s="4">
        <f t="shared" si="46"/>
        <v>46164</v>
      </c>
      <c r="AN99" s="5"/>
      <c r="AO99" s="4">
        <f t="shared" si="47"/>
        <v>46164</v>
      </c>
      <c r="AP99" s="4">
        <f t="shared" si="57"/>
        <v>46164</v>
      </c>
      <c r="AQ99" s="4">
        <f t="shared" si="57"/>
        <v>46164</v>
      </c>
      <c r="AR99" s="4">
        <f t="shared" si="48"/>
        <v>46167</v>
      </c>
      <c r="AS99" s="5"/>
      <c r="AT99" s="4">
        <f t="shared" si="49"/>
        <v>46167</v>
      </c>
      <c r="AU99" s="5">
        <v>0</v>
      </c>
      <c r="AV99" s="4">
        <f t="shared" si="50"/>
        <v>46167</v>
      </c>
      <c r="AW99" s="5">
        <v>0</v>
      </c>
      <c r="AX99" s="4">
        <f t="shared" si="51"/>
        <v>46167</v>
      </c>
      <c r="AY99" s="4">
        <f>_xlfn.MINIFS(ReleaseTimeline!$A$2:$A$27, ReleaseTimeline!$A$2:$A$27, "&gt;="&amp;(MAX(AX99,AO99)))</f>
        <v>46177</v>
      </c>
      <c r="AZ99" s="4" t="str">
        <f>VLOOKUP(AY99,ReleaseTimeline!$A$1:$E$27,2,FALSE)</f>
        <v>Release 12</v>
      </c>
      <c r="BA99" s="4" t="e">
        <f t="shared" si="56"/>
        <v>#VALUE!</v>
      </c>
      <c r="BB99" s="4">
        <f>VLOOKUP(AZ99,ReleaseTimeline!$B$2:$C$27,2,FALSE)</f>
        <v>46184</v>
      </c>
      <c r="BC99" s="4">
        <f t="shared" si="58"/>
        <v>46177</v>
      </c>
      <c r="BD99">
        <f t="shared" si="52"/>
        <v>38</v>
      </c>
      <c r="BF99">
        <f t="shared" si="53"/>
        <v>9</v>
      </c>
    </row>
    <row r="100" spans="1:61" ht="16" x14ac:dyDescent="0.2">
      <c r="A100" s="3">
        <v>84</v>
      </c>
      <c r="B100" s="5" t="s">
        <v>166</v>
      </c>
      <c r="C100" s="5" t="str">
        <f>VLOOKUP(B100,'Target Tech'!$C$7:$J$33,8,FALSE)</f>
        <v>Complete ASP</v>
      </c>
      <c r="D100" s="5" t="s">
        <v>54</v>
      </c>
      <c r="E100" s="5">
        <v>0</v>
      </c>
      <c r="F100" s="80">
        <v>46150</v>
      </c>
      <c r="G100" s="80">
        <v>46150</v>
      </c>
      <c r="H100" s="182" t="s">
        <v>63</v>
      </c>
      <c r="I100" s="80" t="s">
        <v>81</v>
      </c>
      <c r="J100" s="80" t="s">
        <v>131</v>
      </c>
      <c r="K100" s="80">
        <f t="shared" si="31"/>
        <v>46150</v>
      </c>
      <c r="L100" s="5">
        <v>3</v>
      </c>
      <c r="M100" s="5">
        <v>0</v>
      </c>
      <c r="N100" s="5">
        <v>4</v>
      </c>
      <c r="O100" s="4">
        <f t="shared" si="33"/>
        <v>46154</v>
      </c>
      <c r="P100" s="4">
        <f t="shared" si="34"/>
        <v>46154</v>
      </c>
      <c r="Q100" s="4">
        <f t="shared" si="35"/>
        <v>46154</v>
      </c>
      <c r="R100" s="4"/>
      <c r="S100" s="187"/>
      <c r="T100" s="5">
        <v>3</v>
      </c>
      <c r="U100" s="4">
        <f t="shared" si="36"/>
        <v>46157</v>
      </c>
      <c r="V100" s="5">
        <v>1.5</v>
      </c>
      <c r="W100" s="4">
        <f t="shared" si="37"/>
        <v>46160</v>
      </c>
      <c r="X100" s="4">
        <f t="shared" si="38"/>
        <v>46160</v>
      </c>
      <c r="Y100" s="5">
        <v>3</v>
      </c>
      <c r="Z100" s="4">
        <f t="shared" si="39"/>
        <v>46163</v>
      </c>
      <c r="AA100" s="4">
        <f t="shared" si="59"/>
        <v>46163</v>
      </c>
      <c r="AB100" s="4">
        <f t="shared" si="59"/>
        <v>46163</v>
      </c>
      <c r="AC100" s="4">
        <f t="shared" si="40"/>
        <v>46164</v>
      </c>
      <c r="AD100" s="4">
        <f t="shared" si="41"/>
        <v>46164</v>
      </c>
      <c r="AE100" s="5"/>
      <c r="AF100" s="4">
        <f t="shared" si="54"/>
        <v>46164</v>
      </c>
      <c r="AG100" s="5">
        <v>2</v>
      </c>
      <c r="AH100" s="4">
        <f t="shared" si="42"/>
        <v>46168</v>
      </c>
      <c r="AI100" s="5">
        <v>3</v>
      </c>
      <c r="AJ100" s="4">
        <f t="shared" si="43"/>
        <v>46174</v>
      </c>
      <c r="AK100" s="4">
        <f t="shared" si="44"/>
        <v>46174</v>
      </c>
      <c r="AL100" s="4">
        <f t="shared" si="45"/>
        <v>46176</v>
      </c>
      <c r="AM100" s="4">
        <f t="shared" si="46"/>
        <v>46176</v>
      </c>
      <c r="AN100" s="5"/>
      <c r="AO100" s="4">
        <f t="shared" si="47"/>
        <v>46176</v>
      </c>
      <c r="AP100" s="4">
        <f t="shared" si="57"/>
        <v>46176</v>
      </c>
      <c r="AQ100" s="4">
        <f t="shared" si="57"/>
        <v>46176</v>
      </c>
      <c r="AR100" s="4">
        <f t="shared" si="48"/>
        <v>46177</v>
      </c>
      <c r="AS100" s="5"/>
      <c r="AT100" s="4">
        <f t="shared" si="49"/>
        <v>46177</v>
      </c>
      <c r="AU100" s="5">
        <v>0</v>
      </c>
      <c r="AV100" s="4">
        <f t="shared" si="50"/>
        <v>46177</v>
      </c>
      <c r="AW100" s="5">
        <v>0</v>
      </c>
      <c r="AX100" s="4">
        <f t="shared" si="51"/>
        <v>46177</v>
      </c>
      <c r="AY100" s="4">
        <f>_xlfn.MINIFS(ReleaseTimeline!$A$2:$A$27, ReleaseTimeline!$A$2:$A$27, "&gt;="&amp;(MAX(AX100,AO100)))</f>
        <v>46177</v>
      </c>
      <c r="AZ100" s="4" t="str">
        <f>VLOOKUP(AY100,ReleaseTimeline!$A$1:$E$27,2,FALSE)</f>
        <v>Release 12</v>
      </c>
      <c r="BA100" s="4" t="e">
        <f t="shared" si="56"/>
        <v>#VALUE!</v>
      </c>
      <c r="BB100" s="4">
        <f>VLOOKUP(AZ100,ReleaseTimeline!$B$2:$C$27,2,FALSE)</f>
        <v>46184</v>
      </c>
      <c r="BC100" s="4">
        <f t="shared" si="58"/>
        <v>46177</v>
      </c>
      <c r="BD100">
        <f t="shared" si="52"/>
        <v>30</v>
      </c>
      <c r="BF100">
        <f t="shared" si="53"/>
        <v>9</v>
      </c>
    </row>
    <row r="101" spans="1:61" ht="16" x14ac:dyDescent="0.2">
      <c r="A101" s="3">
        <v>85</v>
      </c>
      <c r="B101" s="5" t="s">
        <v>166</v>
      </c>
      <c r="C101" s="5" t="str">
        <f>VLOOKUP(B101,'Target Tech'!$C$7:$J$33,8,FALSE)</f>
        <v>Complete ASP</v>
      </c>
      <c r="D101" s="5" t="s">
        <v>54</v>
      </c>
      <c r="E101" s="5">
        <v>0</v>
      </c>
      <c r="F101" s="80">
        <v>46150</v>
      </c>
      <c r="G101" s="80">
        <v>46150</v>
      </c>
      <c r="H101" s="182" t="s">
        <v>64</v>
      </c>
      <c r="I101" s="80" t="s">
        <v>81</v>
      </c>
      <c r="J101" s="80" t="s">
        <v>129</v>
      </c>
      <c r="K101" s="80">
        <f t="shared" si="31"/>
        <v>46150</v>
      </c>
      <c r="L101" s="5">
        <v>3</v>
      </c>
      <c r="M101" s="5">
        <v>0</v>
      </c>
      <c r="N101" s="5">
        <v>5</v>
      </c>
      <c r="O101" s="4">
        <f t="shared" si="33"/>
        <v>46154</v>
      </c>
      <c r="P101" s="4">
        <f t="shared" si="34"/>
        <v>46154</v>
      </c>
      <c r="Q101" s="4">
        <f t="shared" si="35"/>
        <v>46154</v>
      </c>
      <c r="R101" s="4"/>
      <c r="S101" s="187"/>
      <c r="T101" s="5">
        <v>3</v>
      </c>
      <c r="U101" s="4">
        <f t="shared" si="36"/>
        <v>46157</v>
      </c>
      <c r="V101" s="5">
        <v>1.5</v>
      </c>
      <c r="W101" s="4">
        <f t="shared" si="37"/>
        <v>46160</v>
      </c>
      <c r="X101" s="4">
        <f t="shared" si="38"/>
        <v>46160</v>
      </c>
      <c r="Y101" s="5">
        <v>3</v>
      </c>
      <c r="Z101" s="4">
        <f t="shared" si="39"/>
        <v>46163</v>
      </c>
      <c r="AA101" s="4">
        <f t="shared" si="59"/>
        <v>46163</v>
      </c>
      <c r="AB101" s="4">
        <f t="shared" si="59"/>
        <v>46163</v>
      </c>
      <c r="AC101" s="4">
        <f t="shared" si="40"/>
        <v>46164</v>
      </c>
      <c r="AD101" s="4">
        <f t="shared" si="41"/>
        <v>46164</v>
      </c>
      <c r="AE101" s="5"/>
      <c r="AF101" s="4">
        <f t="shared" si="54"/>
        <v>46164</v>
      </c>
      <c r="AG101" s="5">
        <v>2</v>
      </c>
      <c r="AH101" s="4">
        <f t="shared" si="42"/>
        <v>46168</v>
      </c>
      <c r="AI101" s="5">
        <v>3</v>
      </c>
      <c r="AJ101" s="4">
        <f t="shared" si="43"/>
        <v>46174</v>
      </c>
      <c r="AK101" s="4">
        <f t="shared" si="44"/>
        <v>46174</v>
      </c>
      <c r="AL101" s="4">
        <f t="shared" si="45"/>
        <v>46176</v>
      </c>
      <c r="AM101" s="4">
        <f t="shared" si="46"/>
        <v>46176</v>
      </c>
      <c r="AN101" s="5"/>
      <c r="AO101" s="4">
        <f t="shared" si="47"/>
        <v>46176</v>
      </c>
      <c r="AP101" s="4">
        <f t="shared" si="57"/>
        <v>46176</v>
      </c>
      <c r="AQ101" s="4">
        <f t="shared" si="57"/>
        <v>46176</v>
      </c>
      <c r="AR101" s="4">
        <f t="shared" si="48"/>
        <v>46177</v>
      </c>
      <c r="AS101" s="5"/>
      <c r="AT101" s="4">
        <f t="shared" si="49"/>
        <v>46177</v>
      </c>
      <c r="AU101" s="5">
        <v>0</v>
      </c>
      <c r="AV101" s="4">
        <f t="shared" si="50"/>
        <v>46177</v>
      </c>
      <c r="AW101" s="5">
        <v>0</v>
      </c>
      <c r="AX101" s="4">
        <f t="shared" si="51"/>
        <v>46177</v>
      </c>
      <c r="AY101" s="4">
        <f>_xlfn.MINIFS(ReleaseTimeline!$A$2:$A$27, ReleaseTimeline!$A$2:$A$27, "&gt;="&amp;(MAX(AX101,AO101)))</f>
        <v>46177</v>
      </c>
      <c r="AZ101" s="4" t="str">
        <f>VLOOKUP(AY101,ReleaseTimeline!$A$1:$E$27,2,FALSE)</f>
        <v>Release 12</v>
      </c>
      <c r="BA101" s="4" t="e">
        <f t="shared" si="56"/>
        <v>#VALUE!</v>
      </c>
      <c r="BB101" s="4">
        <f>VLOOKUP(AZ101,ReleaseTimeline!$B$2:$C$27,2,FALSE)</f>
        <v>46184</v>
      </c>
      <c r="BC101" s="4">
        <f t="shared" si="58"/>
        <v>46177</v>
      </c>
      <c r="BD101">
        <f t="shared" si="52"/>
        <v>30</v>
      </c>
      <c r="BF101">
        <f t="shared" si="53"/>
        <v>9</v>
      </c>
    </row>
    <row r="102" spans="1:61" ht="16" x14ac:dyDescent="0.2">
      <c r="A102" s="3">
        <v>86</v>
      </c>
      <c r="B102" s="5" t="s">
        <v>166</v>
      </c>
      <c r="C102" s="5" t="str">
        <f>VLOOKUP(B102,'Target Tech'!$C$7:$J$33,8,FALSE)</f>
        <v>Complete ASP</v>
      </c>
      <c r="D102" s="5" t="s">
        <v>54</v>
      </c>
      <c r="E102" s="5">
        <v>0</v>
      </c>
      <c r="F102" s="80">
        <v>46147</v>
      </c>
      <c r="G102" s="80">
        <v>46147</v>
      </c>
      <c r="H102" s="172" t="s">
        <v>120</v>
      </c>
      <c r="I102" s="80" t="s">
        <v>81</v>
      </c>
      <c r="J102" s="80" t="s">
        <v>167</v>
      </c>
      <c r="K102" s="80">
        <f t="shared" si="31"/>
        <v>46147</v>
      </c>
      <c r="L102" s="5">
        <v>3</v>
      </c>
      <c r="M102" s="5">
        <v>0</v>
      </c>
      <c r="N102" s="5">
        <v>6</v>
      </c>
      <c r="O102" s="4">
        <f t="shared" si="33"/>
        <v>46149</v>
      </c>
      <c r="P102" s="4">
        <f t="shared" si="34"/>
        <v>46149</v>
      </c>
      <c r="Q102" s="4">
        <f t="shared" si="35"/>
        <v>46149</v>
      </c>
      <c r="R102" s="4"/>
      <c r="S102" s="187"/>
      <c r="T102" s="5">
        <v>3</v>
      </c>
      <c r="U102" s="4">
        <f t="shared" si="36"/>
        <v>46154</v>
      </c>
      <c r="V102" s="5">
        <v>1.5</v>
      </c>
      <c r="W102" s="4">
        <f t="shared" si="37"/>
        <v>46155</v>
      </c>
      <c r="X102" s="4">
        <f t="shared" si="38"/>
        <v>46155</v>
      </c>
      <c r="Y102" s="5">
        <v>3</v>
      </c>
      <c r="Z102" s="4">
        <f t="shared" si="39"/>
        <v>46160</v>
      </c>
      <c r="AA102" s="4">
        <f t="shared" si="59"/>
        <v>46160</v>
      </c>
      <c r="AB102" s="4">
        <f t="shared" si="59"/>
        <v>46160</v>
      </c>
      <c r="AC102" s="4">
        <f t="shared" si="40"/>
        <v>46161</v>
      </c>
      <c r="AD102" s="4">
        <f t="shared" si="41"/>
        <v>46161</v>
      </c>
      <c r="AE102" s="5"/>
      <c r="AF102" s="4">
        <f t="shared" si="54"/>
        <v>46161</v>
      </c>
      <c r="AG102" s="5">
        <v>2</v>
      </c>
      <c r="AH102" s="4">
        <f t="shared" si="42"/>
        <v>46163</v>
      </c>
      <c r="AI102" s="5">
        <v>3</v>
      </c>
      <c r="AJ102" s="4">
        <f t="shared" si="43"/>
        <v>46168</v>
      </c>
      <c r="AK102" s="4">
        <f t="shared" si="44"/>
        <v>46168</v>
      </c>
      <c r="AL102" s="4">
        <f t="shared" si="45"/>
        <v>46169</v>
      </c>
      <c r="AM102" s="4">
        <f t="shared" si="46"/>
        <v>46169</v>
      </c>
      <c r="AN102" s="5"/>
      <c r="AO102" s="4">
        <f t="shared" si="47"/>
        <v>46169</v>
      </c>
      <c r="AP102" s="4">
        <f t="shared" si="57"/>
        <v>46169</v>
      </c>
      <c r="AQ102" s="4">
        <f t="shared" si="57"/>
        <v>46169</v>
      </c>
      <c r="AR102" s="4">
        <f t="shared" si="48"/>
        <v>46171</v>
      </c>
      <c r="AS102" s="5"/>
      <c r="AT102" s="4">
        <f t="shared" si="49"/>
        <v>46171</v>
      </c>
      <c r="AU102" s="5">
        <v>0</v>
      </c>
      <c r="AV102" s="4">
        <f t="shared" si="50"/>
        <v>46171</v>
      </c>
      <c r="AW102" s="5">
        <v>0</v>
      </c>
      <c r="AX102" s="4">
        <f t="shared" si="51"/>
        <v>46171</v>
      </c>
      <c r="AY102" s="4">
        <f>_xlfn.MINIFS(ReleaseTimeline!$A$2:$A$27, ReleaseTimeline!$A$2:$A$27, "&gt;="&amp;(MAX(AX102,AO102)))</f>
        <v>46177</v>
      </c>
      <c r="AZ102" s="4" t="str">
        <f>VLOOKUP(AY102,ReleaseTimeline!$A$1:$E$27,2,FALSE)</f>
        <v>Release 12</v>
      </c>
      <c r="BA102" s="4" t="e">
        <f t="shared" si="56"/>
        <v>#VALUE!</v>
      </c>
      <c r="BB102" s="4">
        <f>VLOOKUP(AZ102,ReleaseTimeline!$B$2:$C$27,2,FALSE)</f>
        <v>46184</v>
      </c>
      <c r="BC102" s="4">
        <f t="shared" si="58"/>
        <v>46177</v>
      </c>
      <c r="BD102">
        <f t="shared" si="52"/>
        <v>35</v>
      </c>
      <c r="BF102">
        <f t="shared" si="53"/>
        <v>9</v>
      </c>
    </row>
    <row r="103" spans="1:61" ht="16" x14ac:dyDescent="0.2">
      <c r="A103" s="3">
        <v>87</v>
      </c>
      <c r="B103" s="5" t="s">
        <v>166</v>
      </c>
      <c r="C103" s="5" t="str">
        <f>VLOOKUP(B103,'Target Tech'!$C$7:$J$33,8,FALSE)</f>
        <v>Complete ASP</v>
      </c>
      <c r="D103" s="5" t="s">
        <v>54</v>
      </c>
      <c r="E103" s="5">
        <v>0</v>
      </c>
      <c r="F103" s="80">
        <v>46155</v>
      </c>
      <c r="G103" s="80">
        <v>46155</v>
      </c>
      <c r="H103" s="182" t="s">
        <v>121</v>
      </c>
      <c r="I103" s="80" t="s">
        <v>81</v>
      </c>
      <c r="J103" s="80" t="s">
        <v>131</v>
      </c>
      <c r="K103" s="80">
        <f t="shared" si="31"/>
        <v>46155</v>
      </c>
      <c r="L103" s="5">
        <v>3</v>
      </c>
      <c r="M103" s="5">
        <v>0</v>
      </c>
      <c r="N103" s="5">
        <v>7</v>
      </c>
      <c r="O103" s="4">
        <f t="shared" si="33"/>
        <v>46157</v>
      </c>
      <c r="P103" s="4">
        <f t="shared" si="34"/>
        <v>46157</v>
      </c>
      <c r="Q103" s="4">
        <f t="shared" si="35"/>
        <v>46157</v>
      </c>
      <c r="R103" s="4"/>
      <c r="S103" s="187"/>
      <c r="T103" s="5">
        <v>3</v>
      </c>
      <c r="U103" s="4">
        <f t="shared" si="36"/>
        <v>46162</v>
      </c>
      <c r="V103" s="5">
        <v>1.5</v>
      </c>
      <c r="W103" s="4">
        <f t="shared" si="37"/>
        <v>46163</v>
      </c>
      <c r="X103" s="4">
        <f t="shared" si="38"/>
        <v>46163</v>
      </c>
      <c r="Y103" s="5">
        <v>3</v>
      </c>
      <c r="Z103" s="4">
        <f t="shared" si="39"/>
        <v>46168</v>
      </c>
      <c r="AA103" s="4">
        <f t="shared" si="59"/>
        <v>46168</v>
      </c>
      <c r="AB103" s="4">
        <f t="shared" si="59"/>
        <v>46168</v>
      </c>
      <c r="AC103" s="4">
        <f t="shared" si="40"/>
        <v>46169</v>
      </c>
      <c r="AD103" s="4">
        <f t="shared" si="41"/>
        <v>46169</v>
      </c>
      <c r="AE103" s="5"/>
      <c r="AF103" s="4">
        <f t="shared" si="54"/>
        <v>46169</v>
      </c>
      <c r="AG103" s="5">
        <v>2</v>
      </c>
      <c r="AH103" s="4">
        <f t="shared" si="42"/>
        <v>46174</v>
      </c>
      <c r="AI103" s="5">
        <v>3</v>
      </c>
      <c r="AJ103" s="4">
        <f t="shared" si="43"/>
        <v>46178</v>
      </c>
      <c r="AK103" s="4">
        <f t="shared" si="44"/>
        <v>46178</v>
      </c>
      <c r="AL103" s="4">
        <f t="shared" si="45"/>
        <v>46181</v>
      </c>
      <c r="AM103" s="4">
        <f t="shared" si="46"/>
        <v>46181</v>
      </c>
      <c r="AN103" s="5"/>
      <c r="AO103" s="4">
        <f t="shared" si="47"/>
        <v>46181</v>
      </c>
      <c r="AP103" s="4">
        <f t="shared" si="57"/>
        <v>46181</v>
      </c>
      <c r="AQ103" s="4">
        <f t="shared" si="57"/>
        <v>46181</v>
      </c>
      <c r="AR103" s="4">
        <f t="shared" si="48"/>
        <v>46182</v>
      </c>
      <c r="AS103" s="5"/>
      <c r="AT103" s="4">
        <f t="shared" si="49"/>
        <v>46182</v>
      </c>
      <c r="AU103" s="5">
        <v>0</v>
      </c>
      <c r="AV103" s="4">
        <f t="shared" si="50"/>
        <v>46182</v>
      </c>
      <c r="AW103" s="5">
        <v>0</v>
      </c>
      <c r="AX103" s="4">
        <f t="shared" si="51"/>
        <v>46182</v>
      </c>
      <c r="AY103" s="4">
        <f>_xlfn.MINIFS(ReleaseTimeline!$A$2:$A$27, ReleaseTimeline!$A$2:$A$27, "&gt;="&amp;(MAX(AX103,AO103)))</f>
        <v>46191</v>
      </c>
      <c r="AZ103" s="4" t="str">
        <f>VLOOKUP(AY103,ReleaseTimeline!$A$1:$E$27,2,FALSE)</f>
        <v>Release 13</v>
      </c>
      <c r="BA103" s="4" t="e">
        <f t="shared" si="56"/>
        <v>#VALUE!</v>
      </c>
      <c r="BB103" s="4">
        <f>VLOOKUP(AZ103,ReleaseTimeline!$B$2:$C$27,2,FALSE)</f>
        <v>46198</v>
      </c>
      <c r="BC103" s="4">
        <f t="shared" si="58"/>
        <v>46191</v>
      </c>
      <c r="BD103">
        <f t="shared" si="52"/>
        <v>41</v>
      </c>
      <c r="BF103">
        <f t="shared" si="53"/>
        <v>9</v>
      </c>
    </row>
    <row r="104" spans="1:61" ht="16" x14ac:dyDescent="0.2">
      <c r="A104" s="3">
        <v>88</v>
      </c>
      <c r="B104" s="5" t="s">
        <v>166</v>
      </c>
      <c r="C104" s="5" t="str">
        <f>VLOOKUP(B104,'Target Tech'!$C$7:$J$33,8,FALSE)</f>
        <v>Complete ASP</v>
      </c>
      <c r="D104" s="5" t="s">
        <v>54</v>
      </c>
      <c r="E104" s="5">
        <v>0</v>
      </c>
      <c r="F104" s="80">
        <v>46155</v>
      </c>
      <c r="G104" s="80">
        <v>46155</v>
      </c>
      <c r="H104" s="182" t="s">
        <v>122</v>
      </c>
      <c r="I104" s="80" t="s">
        <v>81</v>
      </c>
      <c r="J104" s="80" t="s">
        <v>129</v>
      </c>
      <c r="K104" s="80">
        <f t="shared" si="31"/>
        <v>46155</v>
      </c>
      <c r="L104" s="5">
        <v>3</v>
      </c>
      <c r="M104" s="5">
        <v>0</v>
      </c>
      <c r="N104" s="5">
        <v>8</v>
      </c>
      <c r="O104" s="4">
        <f t="shared" si="33"/>
        <v>46157</v>
      </c>
      <c r="P104" s="4">
        <f t="shared" si="34"/>
        <v>46157</v>
      </c>
      <c r="Q104" s="4">
        <f t="shared" si="35"/>
        <v>46157</v>
      </c>
      <c r="R104" s="4"/>
      <c r="S104" s="187"/>
      <c r="T104" s="5">
        <v>3</v>
      </c>
      <c r="U104" s="4">
        <f t="shared" si="36"/>
        <v>46162</v>
      </c>
      <c r="V104" s="5">
        <v>1.5</v>
      </c>
      <c r="W104" s="4">
        <f t="shared" si="37"/>
        <v>46163</v>
      </c>
      <c r="X104" s="4">
        <f t="shared" si="38"/>
        <v>46163</v>
      </c>
      <c r="Y104" s="5">
        <v>3</v>
      </c>
      <c r="Z104" s="4">
        <f t="shared" si="39"/>
        <v>46168</v>
      </c>
      <c r="AA104" s="4">
        <f t="shared" si="59"/>
        <v>46168</v>
      </c>
      <c r="AB104" s="4">
        <f t="shared" si="59"/>
        <v>46168</v>
      </c>
      <c r="AC104" s="4">
        <f t="shared" si="40"/>
        <v>46169</v>
      </c>
      <c r="AD104" s="4">
        <f t="shared" si="41"/>
        <v>46169</v>
      </c>
      <c r="AE104" s="5"/>
      <c r="AF104" s="4">
        <f t="shared" si="54"/>
        <v>46169</v>
      </c>
      <c r="AG104" s="5">
        <v>2</v>
      </c>
      <c r="AH104" s="4">
        <f t="shared" si="42"/>
        <v>46174</v>
      </c>
      <c r="AI104" s="5">
        <v>3</v>
      </c>
      <c r="AJ104" s="4">
        <f t="shared" si="43"/>
        <v>46178</v>
      </c>
      <c r="AK104" s="4">
        <f t="shared" si="44"/>
        <v>46178</v>
      </c>
      <c r="AL104" s="4">
        <f t="shared" si="45"/>
        <v>46181</v>
      </c>
      <c r="AM104" s="4">
        <f t="shared" si="46"/>
        <v>46181</v>
      </c>
      <c r="AN104" s="5"/>
      <c r="AO104" s="4">
        <f t="shared" si="47"/>
        <v>46181</v>
      </c>
      <c r="AP104" s="4">
        <f t="shared" si="57"/>
        <v>46181</v>
      </c>
      <c r="AQ104" s="4">
        <f t="shared" si="57"/>
        <v>46181</v>
      </c>
      <c r="AR104" s="4">
        <f t="shared" si="48"/>
        <v>46182</v>
      </c>
      <c r="AS104" s="5"/>
      <c r="AT104" s="4">
        <f t="shared" si="49"/>
        <v>46182</v>
      </c>
      <c r="AU104" s="5">
        <v>0</v>
      </c>
      <c r="AV104" s="4">
        <f t="shared" si="50"/>
        <v>46182</v>
      </c>
      <c r="AW104" s="5">
        <v>0</v>
      </c>
      <c r="AX104" s="4">
        <f t="shared" si="51"/>
        <v>46182</v>
      </c>
      <c r="AY104" s="4">
        <f>_xlfn.MINIFS(ReleaseTimeline!$A$2:$A$27, ReleaseTimeline!$A$2:$A$27, "&gt;="&amp;(MAX(AX104,AO104)))</f>
        <v>46191</v>
      </c>
      <c r="AZ104" s="4" t="str">
        <f>VLOOKUP(AY104,ReleaseTimeline!$A$1:$E$27,2,FALSE)</f>
        <v>Release 13</v>
      </c>
      <c r="BA104" s="4" t="e">
        <f t="shared" si="56"/>
        <v>#VALUE!</v>
      </c>
      <c r="BB104" s="4">
        <f>VLOOKUP(AZ104,ReleaseTimeline!$B$2:$C$27,2,FALSE)</f>
        <v>46198</v>
      </c>
      <c r="BC104" s="4">
        <f t="shared" si="58"/>
        <v>46191</v>
      </c>
      <c r="BD104">
        <f t="shared" si="52"/>
        <v>41</v>
      </c>
      <c r="BF104">
        <f t="shared" si="53"/>
        <v>9</v>
      </c>
    </row>
    <row r="105" spans="1:61" ht="16" x14ac:dyDescent="0.2">
      <c r="A105" s="3">
        <v>89</v>
      </c>
      <c r="B105" s="5" t="s">
        <v>166</v>
      </c>
      <c r="C105" s="5" t="str">
        <f>VLOOKUP(B105,'Target Tech'!$C$7:$J$33,8,FALSE)</f>
        <v>Complete ASP</v>
      </c>
      <c r="D105" s="5" t="s">
        <v>54</v>
      </c>
      <c r="E105" s="5">
        <v>0</v>
      </c>
      <c r="F105" s="80">
        <v>46150</v>
      </c>
      <c r="G105" s="80">
        <v>46150</v>
      </c>
      <c r="H105" s="182" t="s">
        <v>149</v>
      </c>
      <c r="I105" s="80" t="s">
        <v>81</v>
      </c>
      <c r="J105" s="80" t="s">
        <v>167</v>
      </c>
      <c r="K105" s="80">
        <f t="shared" si="31"/>
        <v>46150</v>
      </c>
      <c r="L105" s="5">
        <v>3</v>
      </c>
      <c r="M105" s="5">
        <v>0</v>
      </c>
      <c r="N105" s="5">
        <v>9</v>
      </c>
      <c r="O105" s="4">
        <f t="shared" si="33"/>
        <v>46154</v>
      </c>
      <c r="P105" s="4">
        <f t="shared" si="34"/>
        <v>46154</v>
      </c>
      <c r="Q105" s="4">
        <f t="shared" si="35"/>
        <v>46154</v>
      </c>
      <c r="R105" s="4"/>
      <c r="S105" s="187"/>
      <c r="T105" s="5">
        <v>3</v>
      </c>
      <c r="U105" s="4">
        <f t="shared" si="36"/>
        <v>46157</v>
      </c>
      <c r="V105" s="5">
        <v>1.5</v>
      </c>
      <c r="W105" s="4">
        <f t="shared" si="37"/>
        <v>46160</v>
      </c>
      <c r="X105" s="4">
        <f t="shared" si="38"/>
        <v>46160</v>
      </c>
      <c r="Y105" s="5">
        <v>3</v>
      </c>
      <c r="Z105" s="4">
        <f t="shared" si="39"/>
        <v>46163</v>
      </c>
      <c r="AA105" s="4">
        <f t="shared" si="59"/>
        <v>46163</v>
      </c>
      <c r="AB105" s="4">
        <f t="shared" si="59"/>
        <v>46163</v>
      </c>
      <c r="AC105" s="4">
        <f t="shared" si="40"/>
        <v>46164</v>
      </c>
      <c r="AD105" s="4">
        <f t="shared" si="41"/>
        <v>46164</v>
      </c>
      <c r="AE105" s="5"/>
      <c r="AF105" s="4">
        <f t="shared" si="54"/>
        <v>46164</v>
      </c>
      <c r="AG105" s="5">
        <v>2</v>
      </c>
      <c r="AH105" s="4">
        <f t="shared" si="42"/>
        <v>46168</v>
      </c>
      <c r="AI105" s="5">
        <v>3</v>
      </c>
      <c r="AJ105" s="4">
        <f t="shared" si="43"/>
        <v>46174</v>
      </c>
      <c r="AK105" s="4">
        <f t="shared" si="44"/>
        <v>46174</v>
      </c>
      <c r="AL105" s="4">
        <f t="shared" si="45"/>
        <v>46176</v>
      </c>
      <c r="AM105" s="4">
        <f t="shared" si="46"/>
        <v>46176</v>
      </c>
      <c r="AN105" s="5"/>
      <c r="AO105" s="4">
        <f t="shared" si="47"/>
        <v>46176</v>
      </c>
      <c r="AP105" s="4">
        <f t="shared" si="57"/>
        <v>46176</v>
      </c>
      <c r="AQ105" s="4">
        <f t="shared" si="57"/>
        <v>46176</v>
      </c>
      <c r="AR105" s="4">
        <f t="shared" si="48"/>
        <v>46177</v>
      </c>
      <c r="AS105" s="5"/>
      <c r="AT105" s="4">
        <f t="shared" si="49"/>
        <v>46177</v>
      </c>
      <c r="AU105" s="5">
        <v>0</v>
      </c>
      <c r="AV105" s="4">
        <f t="shared" si="50"/>
        <v>46177</v>
      </c>
      <c r="AW105" s="5">
        <v>0</v>
      </c>
      <c r="AX105" s="4">
        <f t="shared" si="51"/>
        <v>46177</v>
      </c>
      <c r="AY105" s="4">
        <f>_xlfn.MINIFS(ReleaseTimeline!$A$2:$A$27, ReleaseTimeline!$A$2:$A$27, "&gt;="&amp;(MAX(AX105,AO105)))</f>
        <v>46177</v>
      </c>
      <c r="AZ105" s="4" t="str">
        <f>VLOOKUP(AY105,ReleaseTimeline!$A$1:$E$27,2,FALSE)</f>
        <v>Release 12</v>
      </c>
      <c r="BA105" s="4" t="e">
        <f t="shared" si="56"/>
        <v>#VALUE!</v>
      </c>
      <c r="BB105" s="4">
        <f>VLOOKUP(AZ105,ReleaseTimeline!$B$2:$C$27,2,FALSE)</f>
        <v>46184</v>
      </c>
      <c r="BC105" s="4">
        <f t="shared" si="58"/>
        <v>46177</v>
      </c>
      <c r="BD105">
        <f t="shared" si="52"/>
        <v>30</v>
      </c>
      <c r="BF105">
        <f t="shared" si="53"/>
        <v>9</v>
      </c>
    </row>
    <row r="106" spans="1:61" ht="16" x14ac:dyDescent="0.2">
      <c r="A106" s="3">
        <v>90</v>
      </c>
      <c r="B106" s="5" t="s">
        <v>166</v>
      </c>
      <c r="C106" s="5" t="str">
        <f>VLOOKUP(B106,'Target Tech'!$C$7:$J$33,8,FALSE)</f>
        <v>Complete ASP</v>
      </c>
      <c r="D106" s="5" t="s">
        <v>54</v>
      </c>
      <c r="E106" s="5">
        <v>0</v>
      </c>
      <c r="F106" s="80">
        <v>46160</v>
      </c>
      <c r="G106" s="80">
        <v>46160</v>
      </c>
      <c r="H106" s="182" t="s">
        <v>85</v>
      </c>
      <c r="I106" s="80" t="s">
        <v>81</v>
      </c>
      <c r="J106" s="80" t="s">
        <v>131</v>
      </c>
      <c r="K106" s="80">
        <f t="shared" si="31"/>
        <v>46160</v>
      </c>
      <c r="L106" s="5">
        <v>3</v>
      </c>
      <c r="M106" s="5">
        <v>0</v>
      </c>
      <c r="N106" s="5">
        <v>10</v>
      </c>
      <c r="O106" s="4">
        <f t="shared" si="33"/>
        <v>46162</v>
      </c>
      <c r="P106" s="4">
        <f t="shared" si="34"/>
        <v>46162</v>
      </c>
      <c r="Q106" s="4">
        <f t="shared" si="35"/>
        <v>46162</v>
      </c>
      <c r="R106" s="4"/>
      <c r="S106" s="187"/>
      <c r="T106" s="5">
        <v>3</v>
      </c>
      <c r="U106" s="4">
        <f t="shared" si="36"/>
        <v>46167</v>
      </c>
      <c r="V106" s="5">
        <v>1.5</v>
      </c>
      <c r="W106" s="4">
        <f t="shared" si="37"/>
        <v>46168</v>
      </c>
      <c r="X106" s="4">
        <f t="shared" si="38"/>
        <v>46168</v>
      </c>
      <c r="Y106" s="5">
        <v>3</v>
      </c>
      <c r="Z106" s="4">
        <f t="shared" si="39"/>
        <v>46174</v>
      </c>
      <c r="AA106" s="4">
        <f t="shared" si="59"/>
        <v>46174</v>
      </c>
      <c r="AB106" s="4">
        <f t="shared" si="59"/>
        <v>46174</v>
      </c>
      <c r="AC106" s="4">
        <f t="shared" si="40"/>
        <v>46176</v>
      </c>
      <c r="AD106" s="4">
        <f t="shared" si="41"/>
        <v>46176</v>
      </c>
      <c r="AE106" s="5"/>
      <c r="AF106" s="4">
        <f t="shared" si="54"/>
        <v>46176</v>
      </c>
      <c r="AG106" s="5">
        <v>2</v>
      </c>
      <c r="AH106" s="4">
        <f t="shared" si="42"/>
        <v>46178</v>
      </c>
      <c r="AI106" s="5">
        <v>3</v>
      </c>
      <c r="AJ106" s="4">
        <f t="shared" si="43"/>
        <v>46183</v>
      </c>
      <c r="AK106" s="4">
        <f t="shared" si="44"/>
        <v>46183</v>
      </c>
      <c r="AL106" s="4">
        <f t="shared" si="45"/>
        <v>46184</v>
      </c>
      <c r="AM106" s="4">
        <f t="shared" si="46"/>
        <v>46184</v>
      </c>
      <c r="AN106" s="5"/>
      <c r="AO106" s="4">
        <f t="shared" si="47"/>
        <v>46184</v>
      </c>
      <c r="AP106" s="4">
        <f t="shared" si="57"/>
        <v>46184</v>
      </c>
      <c r="AQ106" s="4">
        <f t="shared" si="57"/>
        <v>46184</v>
      </c>
      <c r="AR106" s="4">
        <f t="shared" si="48"/>
        <v>46185</v>
      </c>
      <c r="AS106" s="5"/>
      <c r="AT106" s="4">
        <f t="shared" si="49"/>
        <v>46185</v>
      </c>
      <c r="AU106" s="5">
        <v>0</v>
      </c>
      <c r="AV106" s="4">
        <f t="shared" si="50"/>
        <v>46185</v>
      </c>
      <c r="AW106" s="5">
        <v>0</v>
      </c>
      <c r="AX106" s="4">
        <f t="shared" si="51"/>
        <v>46185</v>
      </c>
      <c r="AY106" s="4">
        <f>_xlfn.MINIFS(ReleaseTimeline!$A$2:$A$27, ReleaseTimeline!$A$2:$A$27, "&gt;="&amp;(MAX(AX106,AO106)))</f>
        <v>46191</v>
      </c>
      <c r="AZ106" s="4" t="str">
        <f>VLOOKUP(AY106,ReleaseTimeline!$A$1:$E$27,2,FALSE)</f>
        <v>Release 13</v>
      </c>
      <c r="BA106" s="4" t="e">
        <f t="shared" si="56"/>
        <v>#VALUE!</v>
      </c>
      <c r="BB106" s="4">
        <f>VLOOKUP(AZ106,ReleaseTimeline!$B$2:$C$27,2,FALSE)</f>
        <v>46198</v>
      </c>
      <c r="BC106" s="4">
        <f t="shared" si="58"/>
        <v>46191</v>
      </c>
      <c r="BD106">
        <f t="shared" si="52"/>
        <v>36</v>
      </c>
      <c r="BF106">
        <f t="shared" si="53"/>
        <v>9</v>
      </c>
    </row>
    <row r="107" spans="1:61" ht="16" x14ac:dyDescent="0.2">
      <c r="A107" s="3">
        <v>91</v>
      </c>
      <c r="B107" s="5" t="s">
        <v>166</v>
      </c>
      <c r="C107" s="5" t="str">
        <f>VLOOKUP(B107,'Target Tech'!$C$7:$J$33,8,FALSE)</f>
        <v>Complete ASP</v>
      </c>
      <c r="D107" s="5" t="s">
        <v>54</v>
      </c>
      <c r="E107" s="5">
        <v>0</v>
      </c>
      <c r="F107" s="80">
        <v>46160</v>
      </c>
      <c r="G107" s="80">
        <v>46160</v>
      </c>
      <c r="H107" s="182" t="s">
        <v>150</v>
      </c>
      <c r="I107" s="80" t="s">
        <v>81</v>
      </c>
      <c r="J107" s="80" t="s">
        <v>129</v>
      </c>
      <c r="K107" s="80">
        <f t="shared" si="31"/>
        <v>46160</v>
      </c>
      <c r="L107" s="5">
        <v>3</v>
      </c>
      <c r="M107" s="5">
        <v>0</v>
      </c>
      <c r="N107" s="5">
        <v>11</v>
      </c>
      <c r="O107" s="4">
        <f t="shared" si="33"/>
        <v>46162</v>
      </c>
      <c r="P107" s="4">
        <f t="shared" si="34"/>
        <v>46162</v>
      </c>
      <c r="Q107" s="4">
        <f t="shared" si="35"/>
        <v>46162</v>
      </c>
      <c r="R107" s="4"/>
      <c r="S107" s="187"/>
      <c r="T107" s="5">
        <v>3</v>
      </c>
      <c r="U107" s="4">
        <f t="shared" si="36"/>
        <v>46167</v>
      </c>
      <c r="V107" s="5">
        <v>1.5</v>
      </c>
      <c r="W107" s="4">
        <f t="shared" si="37"/>
        <v>46168</v>
      </c>
      <c r="X107" s="4">
        <f t="shared" si="38"/>
        <v>46168</v>
      </c>
      <c r="Y107" s="5">
        <v>3</v>
      </c>
      <c r="Z107" s="4">
        <f t="shared" si="39"/>
        <v>46174</v>
      </c>
      <c r="AA107" s="4">
        <f t="shared" si="59"/>
        <v>46174</v>
      </c>
      <c r="AB107" s="4">
        <f t="shared" si="59"/>
        <v>46174</v>
      </c>
      <c r="AC107" s="4">
        <f t="shared" si="40"/>
        <v>46176</v>
      </c>
      <c r="AD107" s="4">
        <f t="shared" si="41"/>
        <v>46176</v>
      </c>
      <c r="AE107" s="5">
        <v>3</v>
      </c>
      <c r="AF107" s="4">
        <f t="shared" si="54"/>
        <v>46181</v>
      </c>
      <c r="AG107" s="5">
        <v>2</v>
      </c>
      <c r="AH107" s="4">
        <f t="shared" si="42"/>
        <v>46183</v>
      </c>
      <c r="AI107" s="5">
        <v>3</v>
      </c>
      <c r="AJ107" s="4">
        <f t="shared" si="43"/>
        <v>46188</v>
      </c>
      <c r="AK107" s="4">
        <f t="shared" si="44"/>
        <v>46188</v>
      </c>
      <c r="AL107" s="4">
        <f t="shared" si="45"/>
        <v>46189</v>
      </c>
      <c r="AM107" s="4">
        <f t="shared" si="46"/>
        <v>46189</v>
      </c>
      <c r="AN107" s="5">
        <v>1</v>
      </c>
      <c r="AO107" s="4">
        <f t="shared" si="47"/>
        <v>46190</v>
      </c>
      <c r="AP107" s="4">
        <f t="shared" si="57"/>
        <v>46190</v>
      </c>
      <c r="AQ107" s="4">
        <f t="shared" si="57"/>
        <v>46190</v>
      </c>
      <c r="AR107" s="4">
        <f t="shared" si="48"/>
        <v>46191</v>
      </c>
      <c r="AS107" s="5">
        <v>3</v>
      </c>
      <c r="AT107" s="4">
        <f t="shared" si="49"/>
        <v>46196</v>
      </c>
      <c r="AU107" s="5">
        <v>0</v>
      </c>
      <c r="AV107" s="4">
        <f t="shared" si="50"/>
        <v>46196</v>
      </c>
      <c r="AW107" s="5">
        <v>0</v>
      </c>
      <c r="AX107" s="4">
        <f t="shared" si="51"/>
        <v>46196</v>
      </c>
      <c r="AY107" s="4">
        <f>_xlfn.MINIFS(ReleaseTimeline!$A$2:$A$27, ReleaseTimeline!$A$2:$A$27, "&gt;="&amp;(MAX(AX107,AO107)))</f>
        <v>46205</v>
      </c>
      <c r="AZ107" s="4" t="str">
        <f>VLOOKUP(AY107,ReleaseTimeline!$A$1:$E$27,2,FALSE)</f>
        <v>Release 14</v>
      </c>
      <c r="BA107" s="4" t="e">
        <f t="shared" si="56"/>
        <v>#VALUE!</v>
      </c>
      <c r="BB107" s="74">
        <f>VLOOKUP(AZ107,ReleaseTimeline!$B$2:$C$27,2,FALSE)</f>
        <v>46212</v>
      </c>
      <c r="BC107" s="4">
        <f t="shared" si="58"/>
        <v>46205</v>
      </c>
      <c r="BD107">
        <f t="shared" si="52"/>
        <v>50</v>
      </c>
      <c r="BF107">
        <f t="shared" si="53"/>
        <v>9</v>
      </c>
    </row>
    <row r="108" spans="1:61" ht="16" x14ac:dyDescent="0.2">
      <c r="A108" s="3">
        <v>92</v>
      </c>
      <c r="B108" s="5" t="s">
        <v>168</v>
      </c>
      <c r="C108" s="5" t="str">
        <f>VLOOKUP(B108,'Target Tech'!$C$7:$J$33,8,FALSE)</f>
        <v>Complete ASP</v>
      </c>
      <c r="D108" s="5" t="s">
        <v>54</v>
      </c>
      <c r="E108" s="5">
        <v>0</v>
      </c>
      <c r="F108" s="80">
        <v>46199</v>
      </c>
      <c r="G108" s="80">
        <v>46199</v>
      </c>
      <c r="H108" s="182" t="s">
        <v>55</v>
      </c>
      <c r="I108" s="80" t="s">
        <v>67</v>
      </c>
      <c r="J108" s="80" t="s">
        <v>102</v>
      </c>
      <c r="K108" s="80">
        <f t="shared" si="31"/>
        <v>46199</v>
      </c>
      <c r="L108" s="5">
        <v>3</v>
      </c>
      <c r="M108" s="5">
        <v>0</v>
      </c>
      <c r="N108" s="5">
        <v>1</v>
      </c>
      <c r="O108" s="4">
        <f t="shared" si="33"/>
        <v>46204</v>
      </c>
      <c r="P108" s="4">
        <f t="shared" si="34"/>
        <v>46204</v>
      </c>
      <c r="Q108" s="4">
        <f t="shared" si="35"/>
        <v>46204</v>
      </c>
      <c r="R108" s="4"/>
      <c r="S108" s="187"/>
      <c r="T108" s="5">
        <v>3</v>
      </c>
      <c r="U108" s="4">
        <f t="shared" si="36"/>
        <v>46209</v>
      </c>
      <c r="V108" s="5">
        <v>1.5</v>
      </c>
      <c r="W108" s="4">
        <f t="shared" si="37"/>
        <v>46211</v>
      </c>
      <c r="X108" s="4">
        <f t="shared" si="38"/>
        <v>46211</v>
      </c>
      <c r="Y108" s="5">
        <v>3</v>
      </c>
      <c r="Z108" s="4">
        <f t="shared" si="39"/>
        <v>46216</v>
      </c>
      <c r="AA108" s="4">
        <f t="shared" si="59"/>
        <v>46216</v>
      </c>
      <c r="AB108" s="4">
        <f t="shared" si="59"/>
        <v>46216</v>
      </c>
      <c r="AC108" s="4">
        <f t="shared" si="40"/>
        <v>46217</v>
      </c>
      <c r="AD108" s="4">
        <f t="shared" si="41"/>
        <v>46217</v>
      </c>
      <c r="AE108" s="5"/>
      <c r="AF108" s="4">
        <f t="shared" si="54"/>
        <v>46217</v>
      </c>
      <c r="AG108" s="5">
        <v>2</v>
      </c>
      <c r="AH108" s="4">
        <f t="shared" si="42"/>
        <v>46219</v>
      </c>
      <c r="AI108" s="5">
        <v>3</v>
      </c>
      <c r="AJ108" s="4">
        <f t="shared" si="43"/>
        <v>46224</v>
      </c>
      <c r="AK108" s="4">
        <f t="shared" si="44"/>
        <v>46224</v>
      </c>
      <c r="AL108" s="4">
        <f t="shared" si="45"/>
        <v>46225</v>
      </c>
      <c r="AM108" s="4">
        <f t="shared" si="46"/>
        <v>46225</v>
      </c>
      <c r="AN108" s="5"/>
      <c r="AO108" s="4">
        <f t="shared" si="47"/>
        <v>46225</v>
      </c>
      <c r="AP108" s="4">
        <f t="shared" si="57"/>
        <v>46225</v>
      </c>
      <c r="AQ108" s="4">
        <f t="shared" si="57"/>
        <v>46225</v>
      </c>
      <c r="AR108" s="4">
        <f t="shared" si="48"/>
        <v>46226</v>
      </c>
      <c r="AS108" s="5"/>
      <c r="AT108" s="4">
        <f t="shared" si="49"/>
        <v>46226</v>
      </c>
      <c r="AU108" s="5">
        <v>0</v>
      </c>
      <c r="AV108" s="4">
        <f t="shared" si="50"/>
        <v>46226</v>
      </c>
      <c r="AW108" s="5">
        <v>0</v>
      </c>
      <c r="AX108" s="4">
        <f t="shared" si="51"/>
        <v>46226</v>
      </c>
      <c r="AY108" s="4">
        <f>_xlfn.MINIFS(ReleaseTimeline!$A$2:$A$27, ReleaseTimeline!$A$2:$A$27, "&gt;="&amp;(MAX(AX108,AO108)))</f>
        <v>46233</v>
      </c>
      <c r="AZ108" s="4" t="str">
        <f>VLOOKUP(AY108,ReleaseTimeline!$A$1:$E$27,2,FALSE)</f>
        <v>Release 16</v>
      </c>
      <c r="BA108" s="4" t="e">
        <f t="shared" si="56"/>
        <v>#VALUE!</v>
      </c>
      <c r="BB108" s="4">
        <f>VLOOKUP(AZ108,ReleaseTimeline!$B$2:$C$27,2,FALSE)</f>
        <v>46240</v>
      </c>
      <c r="BC108" s="4">
        <f t="shared" si="58"/>
        <v>46233</v>
      </c>
      <c r="BD108">
        <f t="shared" si="52"/>
        <v>36</v>
      </c>
      <c r="BE108" t="e">
        <f>(BB108-AZ108)</f>
        <v>#VALUE!</v>
      </c>
      <c r="BF108">
        <f t="shared" si="53"/>
        <v>9</v>
      </c>
      <c r="BI108" t="e">
        <f>(BE108+BF108)</f>
        <v>#VALUE!</v>
      </c>
    </row>
    <row r="109" spans="1:61" ht="16" x14ac:dyDescent="0.2">
      <c r="A109" s="3">
        <v>93</v>
      </c>
      <c r="B109" s="5" t="s">
        <v>168</v>
      </c>
      <c r="C109" s="5" t="str">
        <f>VLOOKUP(B109,'Target Tech'!$C$7:$J$33,8,FALSE)</f>
        <v>Complete ASP</v>
      </c>
      <c r="D109" s="5" t="s">
        <v>54</v>
      </c>
      <c r="E109" s="5">
        <v>0</v>
      </c>
      <c r="F109" s="80">
        <v>46191</v>
      </c>
      <c r="G109" s="80">
        <v>46191</v>
      </c>
      <c r="H109" s="182" t="s">
        <v>59</v>
      </c>
      <c r="I109" s="80" t="s">
        <v>67</v>
      </c>
      <c r="J109" s="80" t="s">
        <v>103</v>
      </c>
      <c r="K109" s="80">
        <f t="shared" si="31"/>
        <v>46191</v>
      </c>
      <c r="L109" s="5">
        <v>3</v>
      </c>
      <c r="M109" s="5">
        <v>0</v>
      </c>
      <c r="N109" s="5">
        <v>2</v>
      </c>
      <c r="O109" s="4">
        <f t="shared" si="33"/>
        <v>46195</v>
      </c>
      <c r="P109" s="4">
        <f t="shared" si="34"/>
        <v>46195</v>
      </c>
      <c r="Q109" s="4">
        <f t="shared" si="35"/>
        <v>46195</v>
      </c>
      <c r="R109" s="4"/>
      <c r="S109" s="187"/>
      <c r="T109" s="5">
        <v>3</v>
      </c>
      <c r="U109" s="4">
        <f t="shared" si="36"/>
        <v>46198</v>
      </c>
      <c r="V109" s="5">
        <v>1.5</v>
      </c>
      <c r="W109" s="4">
        <f t="shared" si="37"/>
        <v>46202</v>
      </c>
      <c r="X109" s="4">
        <f t="shared" si="38"/>
        <v>46202</v>
      </c>
      <c r="Y109" s="5">
        <v>3</v>
      </c>
      <c r="Z109" s="4">
        <f t="shared" si="39"/>
        <v>46205</v>
      </c>
      <c r="AA109" s="4">
        <f t="shared" si="59"/>
        <v>46205</v>
      </c>
      <c r="AB109" s="4">
        <f t="shared" si="59"/>
        <v>46205</v>
      </c>
      <c r="AC109" s="4">
        <f t="shared" si="40"/>
        <v>46206</v>
      </c>
      <c r="AD109" s="4">
        <f t="shared" si="41"/>
        <v>46206</v>
      </c>
      <c r="AE109" s="5"/>
      <c r="AF109" s="4">
        <f t="shared" si="54"/>
        <v>46206</v>
      </c>
      <c r="AG109" s="5">
        <v>2</v>
      </c>
      <c r="AH109" s="4">
        <f t="shared" si="42"/>
        <v>46211</v>
      </c>
      <c r="AI109" s="5">
        <v>3</v>
      </c>
      <c r="AJ109" s="4">
        <f t="shared" si="43"/>
        <v>46216</v>
      </c>
      <c r="AK109" s="4">
        <f t="shared" si="44"/>
        <v>46216</v>
      </c>
      <c r="AL109" s="4">
        <f t="shared" si="45"/>
        <v>46217</v>
      </c>
      <c r="AM109" s="4">
        <f t="shared" si="46"/>
        <v>46217</v>
      </c>
      <c r="AN109" s="5"/>
      <c r="AO109" s="4">
        <f t="shared" si="47"/>
        <v>46217</v>
      </c>
      <c r="AP109" s="4">
        <f t="shared" si="57"/>
        <v>46217</v>
      </c>
      <c r="AQ109" s="4">
        <f t="shared" si="57"/>
        <v>46217</v>
      </c>
      <c r="AR109" s="4">
        <f t="shared" si="48"/>
        <v>46218</v>
      </c>
      <c r="AS109" s="5"/>
      <c r="AT109" s="4">
        <f t="shared" si="49"/>
        <v>46218</v>
      </c>
      <c r="AU109" s="5">
        <v>0</v>
      </c>
      <c r="AV109" s="4">
        <f t="shared" si="50"/>
        <v>46218</v>
      </c>
      <c r="AW109" s="5">
        <v>0</v>
      </c>
      <c r="AX109" s="4">
        <f t="shared" si="51"/>
        <v>46218</v>
      </c>
      <c r="AY109" s="4">
        <f>_xlfn.MINIFS(ReleaseTimeline!$A$2:$A$27, ReleaseTimeline!$A$2:$A$27, "&gt;="&amp;(MAX(AX109,AO109)))</f>
        <v>46219</v>
      </c>
      <c r="AZ109" s="4" t="str">
        <f>VLOOKUP(AY109,ReleaseTimeline!$A$1:$E$27,2,FALSE)</f>
        <v>Release 15</v>
      </c>
      <c r="BA109" s="4" t="e">
        <f t="shared" si="56"/>
        <v>#VALUE!</v>
      </c>
      <c r="BB109" s="4">
        <f>VLOOKUP(AZ109,ReleaseTimeline!$B$2:$C$27,2,FALSE)</f>
        <v>46226</v>
      </c>
      <c r="BC109" s="4">
        <f t="shared" si="58"/>
        <v>46219</v>
      </c>
      <c r="BD109">
        <f t="shared" si="52"/>
        <v>31</v>
      </c>
      <c r="BF109">
        <f t="shared" si="53"/>
        <v>9</v>
      </c>
    </row>
    <row r="110" spans="1:61" ht="16" x14ac:dyDescent="0.2">
      <c r="A110" s="3">
        <v>94</v>
      </c>
      <c r="B110" s="5" t="s">
        <v>168</v>
      </c>
      <c r="C110" s="5" t="str">
        <f>VLOOKUP(B110,'Target Tech'!$C$7:$J$33,8,FALSE)</f>
        <v>Complete ASP</v>
      </c>
      <c r="D110" s="5" t="s">
        <v>54</v>
      </c>
      <c r="E110" s="5">
        <v>0</v>
      </c>
      <c r="F110" s="80">
        <v>46191</v>
      </c>
      <c r="G110" s="80">
        <v>46191</v>
      </c>
      <c r="H110" s="182" t="s">
        <v>61</v>
      </c>
      <c r="I110" s="80" t="s">
        <v>67</v>
      </c>
      <c r="J110" s="80" t="s">
        <v>104</v>
      </c>
      <c r="K110" s="80">
        <f t="shared" ref="K110:K126" si="60">F110</f>
        <v>46191</v>
      </c>
      <c r="L110" s="5">
        <v>3</v>
      </c>
      <c r="M110" s="5">
        <v>0</v>
      </c>
      <c r="N110" s="5">
        <v>3</v>
      </c>
      <c r="O110" s="4">
        <f t="shared" si="33"/>
        <v>46195</v>
      </c>
      <c r="P110" s="4">
        <f t="shared" si="34"/>
        <v>46195</v>
      </c>
      <c r="Q110" s="4">
        <f t="shared" si="35"/>
        <v>46195</v>
      </c>
      <c r="R110" s="4"/>
      <c r="S110" s="187"/>
      <c r="T110" s="5">
        <v>3</v>
      </c>
      <c r="U110" s="4">
        <f t="shared" si="36"/>
        <v>46198</v>
      </c>
      <c r="V110" s="5">
        <v>1.5</v>
      </c>
      <c r="W110" s="4">
        <f t="shared" si="37"/>
        <v>46202</v>
      </c>
      <c r="X110" s="4">
        <f t="shared" si="38"/>
        <v>46202</v>
      </c>
      <c r="Y110" s="5">
        <v>3</v>
      </c>
      <c r="Z110" s="4">
        <f t="shared" si="39"/>
        <v>46205</v>
      </c>
      <c r="AA110" s="4">
        <f t="shared" si="59"/>
        <v>46205</v>
      </c>
      <c r="AB110" s="4">
        <f t="shared" si="59"/>
        <v>46205</v>
      </c>
      <c r="AC110" s="4">
        <f t="shared" si="40"/>
        <v>46206</v>
      </c>
      <c r="AD110" s="4">
        <f t="shared" si="41"/>
        <v>46206</v>
      </c>
      <c r="AE110" s="5"/>
      <c r="AF110" s="4">
        <f t="shared" si="54"/>
        <v>46206</v>
      </c>
      <c r="AG110" s="5">
        <v>2</v>
      </c>
      <c r="AH110" s="4">
        <f t="shared" si="42"/>
        <v>46211</v>
      </c>
      <c r="AI110" s="5">
        <v>3</v>
      </c>
      <c r="AJ110" s="4">
        <f t="shared" si="43"/>
        <v>46216</v>
      </c>
      <c r="AK110" s="4">
        <f t="shared" si="44"/>
        <v>46216</v>
      </c>
      <c r="AL110" s="4">
        <f t="shared" si="45"/>
        <v>46217</v>
      </c>
      <c r="AM110" s="4">
        <f t="shared" si="46"/>
        <v>46217</v>
      </c>
      <c r="AN110" s="5"/>
      <c r="AO110" s="4">
        <f t="shared" si="47"/>
        <v>46217</v>
      </c>
      <c r="AP110" s="4">
        <f t="shared" si="57"/>
        <v>46217</v>
      </c>
      <c r="AQ110" s="4">
        <f t="shared" si="57"/>
        <v>46217</v>
      </c>
      <c r="AR110" s="4">
        <f t="shared" si="48"/>
        <v>46218</v>
      </c>
      <c r="AS110" s="5"/>
      <c r="AT110" s="4">
        <f t="shared" si="49"/>
        <v>46218</v>
      </c>
      <c r="AU110" s="5">
        <v>0</v>
      </c>
      <c r="AV110" s="4">
        <f t="shared" si="50"/>
        <v>46218</v>
      </c>
      <c r="AW110" s="5">
        <v>0</v>
      </c>
      <c r="AX110" s="4">
        <f t="shared" si="51"/>
        <v>46218</v>
      </c>
      <c r="AY110" s="4">
        <f>_xlfn.MINIFS(ReleaseTimeline!$A$2:$A$27, ReleaseTimeline!$A$2:$A$27, "&gt;="&amp;(MAX(AX110,AO110)))</f>
        <v>46219</v>
      </c>
      <c r="AZ110" s="4" t="str">
        <f>VLOOKUP(AY110,ReleaseTimeline!$A$1:$E$27,2,FALSE)</f>
        <v>Release 15</v>
      </c>
      <c r="BA110" s="4" t="e">
        <f t="shared" si="56"/>
        <v>#VALUE!</v>
      </c>
      <c r="BB110" s="4">
        <f>VLOOKUP(AZ110,ReleaseTimeline!$B$2:$C$27,2,FALSE)</f>
        <v>46226</v>
      </c>
      <c r="BC110" s="4">
        <f t="shared" si="58"/>
        <v>46219</v>
      </c>
      <c r="BD110">
        <f t="shared" si="52"/>
        <v>31</v>
      </c>
      <c r="BF110">
        <f t="shared" si="53"/>
        <v>9</v>
      </c>
    </row>
    <row r="111" spans="1:61" ht="16" x14ac:dyDescent="0.2">
      <c r="A111" s="3">
        <v>95</v>
      </c>
      <c r="B111" s="5" t="s">
        <v>168</v>
      </c>
      <c r="C111" s="5" t="str">
        <f>VLOOKUP(B111,'Target Tech'!$C$7:$J$33,8,FALSE)</f>
        <v>Complete ASP</v>
      </c>
      <c r="D111" s="5" t="s">
        <v>54</v>
      </c>
      <c r="E111" s="5">
        <v>0</v>
      </c>
      <c r="F111" s="80">
        <v>46205</v>
      </c>
      <c r="G111" s="80">
        <v>46205</v>
      </c>
      <c r="H111" s="182" t="s">
        <v>63</v>
      </c>
      <c r="I111" s="80" t="s">
        <v>67</v>
      </c>
      <c r="J111" s="80" t="s">
        <v>102</v>
      </c>
      <c r="K111" s="80">
        <f t="shared" si="60"/>
        <v>46205</v>
      </c>
      <c r="L111" s="5">
        <v>3</v>
      </c>
      <c r="M111" s="5">
        <v>0</v>
      </c>
      <c r="N111" s="5">
        <v>4</v>
      </c>
      <c r="O111" s="4">
        <f t="shared" si="33"/>
        <v>46209</v>
      </c>
      <c r="P111" s="4">
        <f t="shared" si="34"/>
        <v>46209</v>
      </c>
      <c r="Q111" s="4">
        <f t="shared" si="35"/>
        <v>46209</v>
      </c>
      <c r="R111" s="4"/>
      <c r="S111" s="187"/>
      <c r="T111" s="5">
        <v>3</v>
      </c>
      <c r="U111" s="4">
        <f t="shared" si="36"/>
        <v>46213</v>
      </c>
      <c r="V111" s="5">
        <v>3</v>
      </c>
      <c r="W111" s="4">
        <f t="shared" si="37"/>
        <v>46218</v>
      </c>
      <c r="X111" s="4">
        <f t="shared" si="38"/>
        <v>46218</v>
      </c>
      <c r="Y111" s="5">
        <v>3</v>
      </c>
      <c r="Z111" s="4">
        <f t="shared" si="39"/>
        <v>46223</v>
      </c>
      <c r="AA111" s="4">
        <f t="shared" si="59"/>
        <v>46223</v>
      </c>
      <c r="AB111" s="4">
        <f t="shared" si="59"/>
        <v>46223</v>
      </c>
      <c r="AC111" s="4">
        <f t="shared" si="40"/>
        <v>46224</v>
      </c>
      <c r="AD111" s="4">
        <f t="shared" si="41"/>
        <v>46224</v>
      </c>
      <c r="AE111" s="5"/>
      <c r="AF111" s="4">
        <f t="shared" si="54"/>
        <v>46224</v>
      </c>
      <c r="AG111" s="5">
        <v>2</v>
      </c>
      <c r="AH111" s="4">
        <f t="shared" si="42"/>
        <v>46226</v>
      </c>
      <c r="AI111" s="5">
        <v>3</v>
      </c>
      <c r="AJ111" s="4">
        <f t="shared" si="43"/>
        <v>46231</v>
      </c>
      <c r="AK111" s="4">
        <f t="shared" si="44"/>
        <v>46231</v>
      </c>
      <c r="AL111" s="4">
        <f t="shared" si="45"/>
        <v>46232</v>
      </c>
      <c r="AM111" s="4">
        <f t="shared" si="46"/>
        <v>46232</v>
      </c>
      <c r="AN111" s="5">
        <v>2</v>
      </c>
      <c r="AO111" s="4">
        <f t="shared" si="47"/>
        <v>46234</v>
      </c>
      <c r="AP111" s="4">
        <f t="shared" si="57"/>
        <v>46234</v>
      </c>
      <c r="AQ111" s="4">
        <f t="shared" si="57"/>
        <v>46234</v>
      </c>
      <c r="AR111" s="4">
        <f t="shared" si="48"/>
        <v>46237</v>
      </c>
      <c r="AS111" s="5"/>
      <c r="AT111" s="4">
        <f t="shared" si="49"/>
        <v>46237</v>
      </c>
      <c r="AU111" s="5">
        <v>0</v>
      </c>
      <c r="AV111" s="4">
        <f t="shared" si="50"/>
        <v>46237</v>
      </c>
      <c r="AW111" s="5">
        <v>0</v>
      </c>
      <c r="AX111" s="4">
        <f t="shared" si="51"/>
        <v>46237</v>
      </c>
      <c r="AY111" s="4">
        <f>_xlfn.MINIFS(ReleaseTimeline!$A$2:$A$27, ReleaseTimeline!$A$2:$A$27, "&gt;="&amp;(MAX(AX111,AO111)))</f>
        <v>46247</v>
      </c>
      <c r="AZ111" s="4" t="str">
        <f>VLOOKUP(AY111,ReleaseTimeline!$A$1:$E$27,2,FALSE)</f>
        <v>Release 17</v>
      </c>
      <c r="BA111" s="4" t="e">
        <f t="shared" si="56"/>
        <v>#VALUE!</v>
      </c>
      <c r="BB111" s="74">
        <f>VLOOKUP(AZ111,ReleaseTimeline!$B$2:$C$27,2,FALSE)</f>
        <v>46254</v>
      </c>
      <c r="BC111" s="4">
        <f t="shared" si="58"/>
        <v>46247</v>
      </c>
      <c r="BD111">
        <f t="shared" si="52"/>
        <v>45</v>
      </c>
      <c r="BF111">
        <f t="shared" si="53"/>
        <v>9</v>
      </c>
    </row>
    <row r="112" spans="1:61" ht="16" x14ac:dyDescent="0.2">
      <c r="A112" s="3">
        <v>96</v>
      </c>
      <c r="B112" s="5" t="s">
        <v>168</v>
      </c>
      <c r="C112" s="5" t="str">
        <f>VLOOKUP(B112,'Target Tech'!$C$7:$J$33,8,FALSE)</f>
        <v>Complete ASP</v>
      </c>
      <c r="D112" s="5" t="s">
        <v>54</v>
      </c>
      <c r="E112" s="5">
        <v>0</v>
      </c>
      <c r="F112" s="80">
        <v>46196</v>
      </c>
      <c r="G112" s="80">
        <v>46196</v>
      </c>
      <c r="H112" s="182" t="s">
        <v>64</v>
      </c>
      <c r="I112" s="80" t="s">
        <v>67</v>
      </c>
      <c r="J112" s="80" t="s">
        <v>103</v>
      </c>
      <c r="K112" s="80">
        <f t="shared" si="60"/>
        <v>46196</v>
      </c>
      <c r="L112" s="5">
        <v>3</v>
      </c>
      <c r="M112" s="5">
        <v>0</v>
      </c>
      <c r="N112" s="5">
        <v>5</v>
      </c>
      <c r="O112" s="4">
        <f t="shared" si="33"/>
        <v>46198</v>
      </c>
      <c r="P112" s="4">
        <f t="shared" si="34"/>
        <v>46198</v>
      </c>
      <c r="Q112" s="4">
        <f t="shared" si="35"/>
        <v>46198</v>
      </c>
      <c r="R112" s="4"/>
      <c r="S112" s="187"/>
      <c r="T112" s="5">
        <v>3</v>
      </c>
      <c r="U112" s="4">
        <f t="shared" si="36"/>
        <v>46204</v>
      </c>
      <c r="V112" s="5">
        <v>3</v>
      </c>
      <c r="W112" s="4">
        <f t="shared" si="37"/>
        <v>46209</v>
      </c>
      <c r="X112" s="4">
        <f t="shared" si="38"/>
        <v>46209</v>
      </c>
      <c r="Y112" s="5">
        <v>3</v>
      </c>
      <c r="Z112" s="4">
        <f t="shared" si="39"/>
        <v>46213</v>
      </c>
      <c r="AA112" s="4">
        <f t="shared" si="59"/>
        <v>46213</v>
      </c>
      <c r="AB112" s="4">
        <f t="shared" si="59"/>
        <v>46213</v>
      </c>
      <c r="AC112" s="4">
        <f t="shared" si="40"/>
        <v>46216</v>
      </c>
      <c r="AD112" s="4">
        <f t="shared" si="41"/>
        <v>46216</v>
      </c>
      <c r="AE112" s="5"/>
      <c r="AF112" s="4">
        <f t="shared" si="54"/>
        <v>46216</v>
      </c>
      <c r="AG112" s="5">
        <v>2</v>
      </c>
      <c r="AH112" s="4">
        <f t="shared" si="42"/>
        <v>46218</v>
      </c>
      <c r="AI112" s="5">
        <v>3</v>
      </c>
      <c r="AJ112" s="4">
        <f t="shared" si="43"/>
        <v>46223</v>
      </c>
      <c r="AK112" s="4">
        <f t="shared" si="44"/>
        <v>46223</v>
      </c>
      <c r="AL112" s="4">
        <f t="shared" si="45"/>
        <v>46224</v>
      </c>
      <c r="AM112" s="4">
        <f t="shared" si="46"/>
        <v>46224</v>
      </c>
      <c r="AN112" s="5"/>
      <c r="AO112" s="4">
        <f t="shared" si="47"/>
        <v>46224</v>
      </c>
      <c r="AP112" s="4">
        <f t="shared" si="57"/>
        <v>46224</v>
      </c>
      <c r="AQ112" s="4">
        <f t="shared" si="57"/>
        <v>46224</v>
      </c>
      <c r="AR112" s="4">
        <f t="shared" si="48"/>
        <v>46225</v>
      </c>
      <c r="AS112" s="5"/>
      <c r="AT112" s="4">
        <f t="shared" si="49"/>
        <v>46225</v>
      </c>
      <c r="AU112" s="5">
        <v>0</v>
      </c>
      <c r="AV112" s="4">
        <f t="shared" si="50"/>
        <v>46225</v>
      </c>
      <c r="AW112" s="5">
        <v>0</v>
      </c>
      <c r="AX112" s="4">
        <f t="shared" si="51"/>
        <v>46225</v>
      </c>
      <c r="AY112" s="4">
        <f>_xlfn.MINIFS(ReleaseTimeline!$A$2:$A$27, ReleaseTimeline!$A$2:$A$27, "&gt;="&amp;(MAX(AX112,AO112)))</f>
        <v>46233</v>
      </c>
      <c r="AZ112" s="4" t="str">
        <f>VLOOKUP(AY112,ReleaseTimeline!$A$1:$E$27,2,FALSE)</f>
        <v>Release 16</v>
      </c>
      <c r="BA112" s="4" t="e">
        <f t="shared" si="56"/>
        <v>#VALUE!</v>
      </c>
      <c r="BB112" s="4">
        <f>VLOOKUP(AZ112,ReleaseTimeline!$B$2:$C$27,2,FALSE)</f>
        <v>46240</v>
      </c>
      <c r="BC112" s="4">
        <f t="shared" si="58"/>
        <v>46233</v>
      </c>
      <c r="BD112">
        <f t="shared" si="52"/>
        <v>42</v>
      </c>
      <c r="BF112">
        <f t="shared" si="53"/>
        <v>9</v>
      </c>
    </row>
    <row r="113" spans="1:61" ht="16" x14ac:dyDescent="0.2">
      <c r="A113" s="3">
        <v>97</v>
      </c>
      <c r="B113" s="5" t="s">
        <v>168</v>
      </c>
      <c r="C113" s="5" t="str">
        <f>VLOOKUP(B113,'Target Tech'!$C$7:$J$33,8,FALSE)</f>
        <v>Complete ASP</v>
      </c>
      <c r="D113" s="5" t="s">
        <v>54</v>
      </c>
      <c r="E113" s="5">
        <v>0</v>
      </c>
      <c r="F113" s="80">
        <v>46196</v>
      </c>
      <c r="G113" s="80">
        <v>46196</v>
      </c>
      <c r="H113" s="182" t="s">
        <v>120</v>
      </c>
      <c r="I113" s="80" t="s">
        <v>67</v>
      </c>
      <c r="J113" s="80" t="s">
        <v>104</v>
      </c>
      <c r="K113" s="80">
        <f t="shared" si="60"/>
        <v>46196</v>
      </c>
      <c r="L113" s="5">
        <v>3</v>
      </c>
      <c r="M113" s="5">
        <v>0</v>
      </c>
      <c r="N113" s="5">
        <v>6</v>
      </c>
      <c r="O113" s="4">
        <f t="shared" si="33"/>
        <v>46198</v>
      </c>
      <c r="P113" s="4">
        <f t="shared" si="34"/>
        <v>46198</v>
      </c>
      <c r="Q113" s="4">
        <f t="shared" si="35"/>
        <v>46198</v>
      </c>
      <c r="R113" s="4"/>
      <c r="S113" s="187"/>
      <c r="T113" s="5">
        <v>3</v>
      </c>
      <c r="U113" s="4">
        <f t="shared" si="36"/>
        <v>46204</v>
      </c>
      <c r="V113" s="5">
        <v>1.5</v>
      </c>
      <c r="W113" s="4">
        <f t="shared" si="37"/>
        <v>46205</v>
      </c>
      <c r="X113" s="4">
        <f t="shared" si="38"/>
        <v>46205</v>
      </c>
      <c r="Y113" s="5">
        <v>3</v>
      </c>
      <c r="Z113" s="4">
        <f t="shared" si="39"/>
        <v>46211</v>
      </c>
      <c r="AA113" s="4">
        <f t="shared" si="59"/>
        <v>46211</v>
      </c>
      <c r="AB113" s="4">
        <f t="shared" si="59"/>
        <v>46211</v>
      </c>
      <c r="AC113" s="4">
        <f t="shared" si="40"/>
        <v>46212</v>
      </c>
      <c r="AD113" s="4">
        <f t="shared" si="41"/>
        <v>46212</v>
      </c>
      <c r="AE113" s="5"/>
      <c r="AF113" s="4">
        <f t="shared" si="54"/>
        <v>46212</v>
      </c>
      <c r="AG113" s="5">
        <v>2</v>
      </c>
      <c r="AH113" s="4">
        <f t="shared" si="42"/>
        <v>46216</v>
      </c>
      <c r="AI113" s="5">
        <v>3</v>
      </c>
      <c r="AJ113" s="4">
        <f t="shared" si="43"/>
        <v>46219</v>
      </c>
      <c r="AK113" s="4">
        <f t="shared" si="44"/>
        <v>46219</v>
      </c>
      <c r="AL113" s="4">
        <f t="shared" si="45"/>
        <v>46220</v>
      </c>
      <c r="AM113" s="4">
        <f t="shared" si="46"/>
        <v>46220</v>
      </c>
      <c r="AN113" s="5"/>
      <c r="AO113" s="4">
        <f t="shared" si="47"/>
        <v>46220</v>
      </c>
      <c r="AP113" s="4">
        <f t="shared" si="57"/>
        <v>46220</v>
      </c>
      <c r="AQ113" s="4">
        <f t="shared" si="57"/>
        <v>46220</v>
      </c>
      <c r="AR113" s="4">
        <f t="shared" si="48"/>
        <v>46223</v>
      </c>
      <c r="AS113" s="5"/>
      <c r="AT113" s="4">
        <f t="shared" si="49"/>
        <v>46223</v>
      </c>
      <c r="AU113" s="5">
        <v>0</v>
      </c>
      <c r="AV113" s="4">
        <f t="shared" si="50"/>
        <v>46223</v>
      </c>
      <c r="AW113" s="5">
        <v>0</v>
      </c>
      <c r="AX113" s="4">
        <f t="shared" si="51"/>
        <v>46223</v>
      </c>
      <c r="AY113" s="4">
        <f>_xlfn.MINIFS(ReleaseTimeline!$A$2:$A$27, ReleaseTimeline!$A$2:$A$27, "&gt;="&amp;(MAX(AX113,AO113)))</f>
        <v>46233</v>
      </c>
      <c r="AZ113" s="4" t="str">
        <f>VLOOKUP(AY113,ReleaseTimeline!$A$1:$E$27,2,FALSE)</f>
        <v>Release 16</v>
      </c>
      <c r="BA113" s="4" t="e">
        <f t="shared" si="56"/>
        <v>#VALUE!</v>
      </c>
      <c r="BB113" s="4">
        <f>VLOOKUP(AZ113,ReleaseTimeline!$B$2:$C$27,2,FALSE)</f>
        <v>46240</v>
      </c>
      <c r="BC113" s="4">
        <f t="shared" si="58"/>
        <v>46233</v>
      </c>
      <c r="BD113">
        <f t="shared" si="52"/>
        <v>42</v>
      </c>
      <c r="BF113">
        <f t="shared" si="53"/>
        <v>9</v>
      </c>
    </row>
    <row r="114" spans="1:61" ht="16" x14ac:dyDescent="0.2">
      <c r="A114" s="3">
        <v>98</v>
      </c>
      <c r="B114" s="5" t="s">
        <v>168</v>
      </c>
      <c r="C114" s="5" t="str">
        <f>VLOOKUP(B114,'Target Tech'!$C$7:$J$33,8,FALSE)</f>
        <v>Complete ASP</v>
      </c>
      <c r="D114" s="5" t="s">
        <v>54</v>
      </c>
      <c r="E114" s="5">
        <v>0</v>
      </c>
      <c r="F114" s="80">
        <v>46174</v>
      </c>
      <c r="G114" s="80">
        <v>46174</v>
      </c>
      <c r="H114" s="182" t="s">
        <v>121</v>
      </c>
      <c r="I114" s="80" t="s">
        <v>56</v>
      </c>
      <c r="J114" s="80" t="s">
        <v>57</v>
      </c>
      <c r="K114" s="80">
        <f t="shared" si="60"/>
        <v>46174</v>
      </c>
      <c r="L114" s="5">
        <v>3</v>
      </c>
      <c r="M114" s="5">
        <v>0</v>
      </c>
      <c r="N114" s="5">
        <v>7</v>
      </c>
      <c r="O114" s="4">
        <f t="shared" si="33"/>
        <v>46177</v>
      </c>
      <c r="P114" s="4">
        <f t="shared" si="34"/>
        <v>46177</v>
      </c>
      <c r="Q114" s="4">
        <f t="shared" si="35"/>
        <v>46177</v>
      </c>
      <c r="R114" s="4"/>
      <c r="S114" s="187"/>
      <c r="T114" s="5">
        <v>3</v>
      </c>
      <c r="U114" s="4">
        <f t="shared" si="36"/>
        <v>46182</v>
      </c>
      <c r="V114" s="5">
        <v>1.5</v>
      </c>
      <c r="W114" s="4">
        <f t="shared" si="37"/>
        <v>46183</v>
      </c>
      <c r="X114" s="4">
        <f t="shared" si="38"/>
        <v>46183</v>
      </c>
      <c r="Y114" s="5">
        <v>3</v>
      </c>
      <c r="Z114" s="4">
        <f t="shared" si="39"/>
        <v>46188</v>
      </c>
      <c r="AA114" s="4">
        <f t="shared" si="59"/>
        <v>46188</v>
      </c>
      <c r="AB114" s="4">
        <f t="shared" si="59"/>
        <v>46188</v>
      </c>
      <c r="AC114" s="4">
        <f t="shared" si="40"/>
        <v>46189</v>
      </c>
      <c r="AD114" s="4">
        <f t="shared" si="41"/>
        <v>46189</v>
      </c>
      <c r="AE114" s="5"/>
      <c r="AF114" s="4">
        <f t="shared" si="54"/>
        <v>46189</v>
      </c>
      <c r="AG114" s="5">
        <v>2</v>
      </c>
      <c r="AH114" s="4">
        <f t="shared" si="42"/>
        <v>46191</v>
      </c>
      <c r="AI114" s="5">
        <v>3</v>
      </c>
      <c r="AJ114" s="4">
        <f t="shared" si="43"/>
        <v>46196</v>
      </c>
      <c r="AK114" s="4">
        <f t="shared" si="44"/>
        <v>46196</v>
      </c>
      <c r="AL114" s="4">
        <f t="shared" si="45"/>
        <v>46197</v>
      </c>
      <c r="AM114" s="4">
        <f t="shared" si="46"/>
        <v>46197</v>
      </c>
      <c r="AN114" s="5"/>
      <c r="AO114" s="4">
        <f t="shared" si="47"/>
        <v>46197</v>
      </c>
      <c r="AP114" s="4">
        <f t="shared" si="57"/>
        <v>46197</v>
      </c>
      <c r="AQ114" s="4">
        <f t="shared" si="57"/>
        <v>46197</v>
      </c>
      <c r="AR114" s="4">
        <f t="shared" si="48"/>
        <v>46198</v>
      </c>
      <c r="AS114" s="5"/>
      <c r="AT114" s="4">
        <f t="shared" si="49"/>
        <v>46198</v>
      </c>
      <c r="AU114" s="5">
        <v>0</v>
      </c>
      <c r="AV114" s="4">
        <f t="shared" si="50"/>
        <v>46198</v>
      </c>
      <c r="AW114" s="5">
        <v>0</v>
      </c>
      <c r="AX114" s="4">
        <f t="shared" si="51"/>
        <v>46198</v>
      </c>
      <c r="AY114" s="4">
        <f>_xlfn.MINIFS(ReleaseTimeline!$A$2:$A$27, ReleaseTimeline!$A$2:$A$27, "&gt;="&amp;(MAX(AX114,AO114)))</f>
        <v>46205</v>
      </c>
      <c r="AZ114" s="4" t="str">
        <f>VLOOKUP(AY114,ReleaseTimeline!$A$1:$E$27,2,FALSE)</f>
        <v>Release 14</v>
      </c>
      <c r="BA114" s="4" t="e">
        <f t="shared" si="56"/>
        <v>#VALUE!</v>
      </c>
      <c r="BB114" s="4">
        <f>VLOOKUP(AZ114,ReleaseTimeline!$B$2:$C$27,2,FALSE)</f>
        <v>46212</v>
      </c>
      <c r="BC114" s="4">
        <f t="shared" si="58"/>
        <v>46205</v>
      </c>
      <c r="BD114">
        <f t="shared" si="52"/>
        <v>35</v>
      </c>
      <c r="BF114">
        <f t="shared" si="53"/>
        <v>9</v>
      </c>
    </row>
    <row r="115" spans="1:61" ht="16" x14ac:dyDescent="0.2">
      <c r="A115" s="3">
        <v>99</v>
      </c>
      <c r="B115" s="5" t="s">
        <v>168</v>
      </c>
      <c r="C115" s="5" t="str">
        <f>VLOOKUP(B115,'Target Tech'!$C$7:$J$33,8,FALSE)</f>
        <v>Complete ASP</v>
      </c>
      <c r="D115" s="5" t="s">
        <v>54</v>
      </c>
      <c r="E115" s="5">
        <v>0</v>
      </c>
      <c r="F115" s="80">
        <v>46163</v>
      </c>
      <c r="G115" s="80">
        <v>46163</v>
      </c>
      <c r="H115" s="182" t="s">
        <v>122</v>
      </c>
      <c r="I115" s="80" t="s">
        <v>56</v>
      </c>
      <c r="J115" s="80" t="s">
        <v>60</v>
      </c>
      <c r="K115" s="80">
        <f t="shared" si="60"/>
        <v>46163</v>
      </c>
      <c r="L115" s="5">
        <v>3</v>
      </c>
      <c r="M115" s="5">
        <v>0</v>
      </c>
      <c r="N115" s="5">
        <v>8</v>
      </c>
      <c r="O115" s="4">
        <f t="shared" si="33"/>
        <v>46167</v>
      </c>
      <c r="P115" s="4">
        <f t="shared" si="34"/>
        <v>46167</v>
      </c>
      <c r="Q115" s="4">
        <f t="shared" si="35"/>
        <v>46167</v>
      </c>
      <c r="R115" s="4"/>
      <c r="S115" s="187"/>
      <c r="T115" s="5">
        <v>3</v>
      </c>
      <c r="U115" s="4">
        <f t="shared" si="36"/>
        <v>46171</v>
      </c>
      <c r="V115" s="5">
        <v>1.5</v>
      </c>
      <c r="W115" s="4">
        <f t="shared" si="37"/>
        <v>46174</v>
      </c>
      <c r="X115" s="4">
        <f t="shared" si="38"/>
        <v>46174</v>
      </c>
      <c r="Y115" s="5">
        <v>3</v>
      </c>
      <c r="Z115" s="4">
        <f t="shared" si="39"/>
        <v>46178</v>
      </c>
      <c r="AA115" s="4">
        <f t="shared" si="59"/>
        <v>46178</v>
      </c>
      <c r="AB115" s="4">
        <f t="shared" si="59"/>
        <v>46178</v>
      </c>
      <c r="AC115" s="4">
        <f t="shared" si="40"/>
        <v>46181</v>
      </c>
      <c r="AD115" s="4">
        <f t="shared" si="41"/>
        <v>46181</v>
      </c>
      <c r="AE115" s="5"/>
      <c r="AF115" s="4">
        <f t="shared" si="54"/>
        <v>46181</v>
      </c>
      <c r="AG115" s="5">
        <v>2</v>
      </c>
      <c r="AH115" s="4">
        <f t="shared" si="42"/>
        <v>46183</v>
      </c>
      <c r="AI115" s="5">
        <v>3</v>
      </c>
      <c r="AJ115" s="4">
        <f t="shared" si="43"/>
        <v>46188</v>
      </c>
      <c r="AK115" s="4">
        <f t="shared" si="44"/>
        <v>46188</v>
      </c>
      <c r="AL115" s="4">
        <f t="shared" si="45"/>
        <v>46189</v>
      </c>
      <c r="AM115" s="4">
        <f t="shared" si="46"/>
        <v>46189</v>
      </c>
      <c r="AN115" s="5"/>
      <c r="AO115" s="4">
        <f t="shared" si="47"/>
        <v>46189</v>
      </c>
      <c r="AP115" s="4">
        <f t="shared" si="57"/>
        <v>46189</v>
      </c>
      <c r="AQ115" s="4">
        <f t="shared" si="57"/>
        <v>46189</v>
      </c>
      <c r="AR115" s="4">
        <f t="shared" si="48"/>
        <v>46190</v>
      </c>
      <c r="AS115" s="5"/>
      <c r="AT115" s="4">
        <f t="shared" si="49"/>
        <v>46190</v>
      </c>
      <c r="AU115" s="5">
        <v>0</v>
      </c>
      <c r="AV115" s="4">
        <f t="shared" si="50"/>
        <v>46190</v>
      </c>
      <c r="AW115" s="5">
        <v>0</v>
      </c>
      <c r="AX115" s="4">
        <f t="shared" si="51"/>
        <v>46190</v>
      </c>
      <c r="AY115" s="4">
        <f>_xlfn.MINIFS(ReleaseTimeline!$A$2:$A$27, ReleaseTimeline!$A$2:$A$27, "&gt;="&amp;(MAX(AX115,AO115)))</f>
        <v>46191</v>
      </c>
      <c r="AZ115" s="4" t="str">
        <f>VLOOKUP(AY115,ReleaseTimeline!$A$1:$E$27,2,FALSE)</f>
        <v>Release 13</v>
      </c>
      <c r="BA115" s="4" t="e">
        <f t="shared" si="56"/>
        <v>#VALUE!</v>
      </c>
      <c r="BB115" s="4">
        <f>VLOOKUP(AZ115,ReleaseTimeline!$B$2:$C$27,2,FALSE)</f>
        <v>46198</v>
      </c>
      <c r="BC115" s="4">
        <f t="shared" si="58"/>
        <v>46191</v>
      </c>
      <c r="BD115">
        <f t="shared" si="52"/>
        <v>31</v>
      </c>
      <c r="BF115">
        <f t="shared" si="53"/>
        <v>9</v>
      </c>
    </row>
    <row r="116" spans="1:61" ht="16" x14ac:dyDescent="0.2">
      <c r="A116" s="3">
        <v>100</v>
      </c>
      <c r="B116" s="5" t="s">
        <v>168</v>
      </c>
      <c r="C116" s="5" t="str">
        <f>VLOOKUP(B116,'Target Tech'!$C$7:$J$33,8,FALSE)</f>
        <v>Complete ASP</v>
      </c>
      <c r="D116" s="5" t="s">
        <v>54</v>
      </c>
      <c r="E116" s="5">
        <v>0</v>
      </c>
      <c r="F116" s="80">
        <v>46155</v>
      </c>
      <c r="G116" s="80">
        <v>46155</v>
      </c>
      <c r="H116" s="182" t="s">
        <v>149</v>
      </c>
      <c r="I116" s="80" t="s">
        <v>56</v>
      </c>
      <c r="J116" s="80" t="s">
        <v>62</v>
      </c>
      <c r="K116" s="80">
        <f t="shared" si="60"/>
        <v>46155</v>
      </c>
      <c r="L116" s="5">
        <v>3</v>
      </c>
      <c r="M116" s="5">
        <v>0</v>
      </c>
      <c r="N116" s="5">
        <v>9</v>
      </c>
      <c r="O116" s="4">
        <f t="shared" si="33"/>
        <v>46157</v>
      </c>
      <c r="P116" s="4">
        <f t="shared" si="34"/>
        <v>46157</v>
      </c>
      <c r="Q116" s="4">
        <f t="shared" si="35"/>
        <v>46157</v>
      </c>
      <c r="R116" s="4"/>
      <c r="S116" s="187"/>
      <c r="T116" s="5">
        <v>3</v>
      </c>
      <c r="U116" s="4">
        <f t="shared" si="36"/>
        <v>46162</v>
      </c>
      <c r="V116" s="5">
        <v>1.5</v>
      </c>
      <c r="W116" s="4">
        <f t="shared" si="37"/>
        <v>46163</v>
      </c>
      <c r="X116" s="4">
        <f t="shared" si="38"/>
        <v>46163</v>
      </c>
      <c r="Y116" s="5">
        <v>3</v>
      </c>
      <c r="Z116" s="4">
        <f t="shared" si="39"/>
        <v>46168</v>
      </c>
      <c r="AA116" s="4">
        <f t="shared" si="59"/>
        <v>46168</v>
      </c>
      <c r="AB116" s="4">
        <f t="shared" si="59"/>
        <v>46168</v>
      </c>
      <c r="AC116" s="4">
        <f t="shared" si="40"/>
        <v>46169</v>
      </c>
      <c r="AD116" s="4">
        <f t="shared" si="41"/>
        <v>46169</v>
      </c>
      <c r="AE116" s="5"/>
      <c r="AF116" s="4">
        <f t="shared" si="54"/>
        <v>46169</v>
      </c>
      <c r="AG116" s="5">
        <v>2</v>
      </c>
      <c r="AH116" s="4">
        <f t="shared" si="42"/>
        <v>46174</v>
      </c>
      <c r="AI116" s="5">
        <v>3</v>
      </c>
      <c r="AJ116" s="4">
        <f t="shared" si="43"/>
        <v>46178</v>
      </c>
      <c r="AK116" s="4">
        <f t="shared" si="44"/>
        <v>46178</v>
      </c>
      <c r="AL116" s="4">
        <f t="shared" si="45"/>
        <v>46181</v>
      </c>
      <c r="AM116" s="4">
        <f t="shared" si="46"/>
        <v>46181</v>
      </c>
      <c r="AN116" s="5"/>
      <c r="AO116" s="4">
        <f t="shared" si="47"/>
        <v>46181</v>
      </c>
      <c r="AP116" s="4">
        <f t="shared" si="57"/>
        <v>46181</v>
      </c>
      <c r="AQ116" s="4">
        <f t="shared" si="57"/>
        <v>46181</v>
      </c>
      <c r="AR116" s="4">
        <f t="shared" si="48"/>
        <v>46182</v>
      </c>
      <c r="AS116" s="5"/>
      <c r="AT116" s="4">
        <f t="shared" si="49"/>
        <v>46182</v>
      </c>
      <c r="AU116" s="5">
        <v>0</v>
      </c>
      <c r="AV116" s="4">
        <f t="shared" si="50"/>
        <v>46182</v>
      </c>
      <c r="AW116" s="5">
        <v>0</v>
      </c>
      <c r="AX116" s="4">
        <f t="shared" si="51"/>
        <v>46182</v>
      </c>
      <c r="AY116" s="4">
        <f>_xlfn.MINIFS(ReleaseTimeline!$A$2:$A$27, ReleaseTimeline!$A$2:$A$27, "&gt;="&amp;(MAX(AX116,AO116)))</f>
        <v>46191</v>
      </c>
      <c r="AZ116" s="4" t="str">
        <f>VLOOKUP(AY116,ReleaseTimeline!$A$1:$E$27,2,FALSE)</f>
        <v>Release 13</v>
      </c>
      <c r="BA116" s="4" t="e">
        <f t="shared" si="56"/>
        <v>#VALUE!</v>
      </c>
      <c r="BB116" s="4">
        <f>VLOOKUP(AZ116,ReleaseTimeline!$B$2:$C$27,2,FALSE)</f>
        <v>46198</v>
      </c>
      <c r="BC116" s="4">
        <f t="shared" si="58"/>
        <v>46191</v>
      </c>
      <c r="BD116">
        <f t="shared" si="52"/>
        <v>41</v>
      </c>
      <c r="BF116">
        <f t="shared" si="53"/>
        <v>9</v>
      </c>
    </row>
    <row r="117" spans="1:61" ht="16" x14ac:dyDescent="0.2">
      <c r="A117" s="3">
        <v>101</v>
      </c>
      <c r="B117" s="5" t="s">
        <v>168</v>
      </c>
      <c r="C117" s="5" t="str">
        <f>VLOOKUP(B117,'Target Tech'!$C$7:$J$33,8,FALSE)</f>
        <v>Complete ASP</v>
      </c>
      <c r="D117" s="5" t="s">
        <v>54</v>
      </c>
      <c r="E117" s="5">
        <v>0</v>
      </c>
      <c r="F117" s="80">
        <v>46163</v>
      </c>
      <c r="G117" s="80">
        <v>46163</v>
      </c>
      <c r="H117" s="182" t="s">
        <v>85</v>
      </c>
      <c r="I117" s="80" t="s">
        <v>81</v>
      </c>
      <c r="J117" s="80" t="s">
        <v>129</v>
      </c>
      <c r="K117" s="80">
        <f t="shared" si="60"/>
        <v>46163</v>
      </c>
      <c r="L117" s="5">
        <v>3</v>
      </c>
      <c r="M117" s="5">
        <v>0</v>
      </c>
      <c r="N117" s="5">
        <v>10</v>
      </c>
      <c r="O117" s="4">
        <f t="shared" si="33"/>
        <v>46167</v>
      </c>
      <c r="P117" s="4">
        <f t="shared" si="34"/>
        <v>46167</v>
      </c>
      <c r="Q117" s="4">
        <f t="shared" si="35"/>
        <v>46167</v>
      </c>
      <c r="R117" s="4"/>
      <c r="S117" s="187"/>
      <c r="T117" s="5">
        <v>3</v>
      </c>
      <c r="U117" s="4">
        <f t="shared" si="36"/>
        <v>46171</v>
      </c>
      <c r="V117" s="5">
        <v>1.5</v>
      </c>
      <c r="W117" s="4">
        <f t="shared" si="37"/>
        <v>46174</v>
      </c>
      <c r="X117" s="4">
        <f t="shared" si="38"/>
        <v>46174</v>
      </c>
      <c r="Y117" s="5">
        <v>3</v>
      </c>
      <c r="Z117" s="4">
        <f t="shared" si="39"/>
        <v>46178</v>
      </c>
      <c r="AA117" s="4">
        <f t="shared" ref="AA117:AB147" si="61">WORKDAY(Z117, 0, IndHolidays)</f>
        <v>46178</v>
      </c>
      <c r="AB117" s="4">
        <f t="shared" si="61"/>
        <v>46178</v>
      </c>
      <c r="AC117" s="4">
        <f t="shared" si="40"/>
        <v>46181</v>
      </c>
      <c r="AD117" s="4">
        <f t="shared" si="41"/>
        <v>46181</v>
      </c>
      <c r="AE117" s="5">
        <v>3</v>
      </c>
      <c r="AF117" s="4">
        <f t="shared" si="54"/>
        <v>46184</v>
      </c>
      <c r="AG117" s="5">
        <v>2</v>
      </c>
      <c r="AH117" s="4">
        <f t="shared" si="42"/>
        <v>46188</v>
      </c>
      <c r="AI117" s="5">
        <v>3</v>
      </c>
      <c r="AJ117" s="4">
        <f t="shared" si="43"/>
        <v>46191</v>
      </c>
      <c r="AK117" s="4">
        <f t="shared" si="44"/>
        <v>46191</v>
      </c>
      <c r="AL117" s="4">
        <f t="shared" si="45"/>
        <v>46192</v>
      </c>
      <c r="AM117" s="4">
        <f t="shared" si="46"/>
        <v>46192</v>
      </c>
      <c r="AN117" s="5">
        <v>1</v>
      </c>
      <c r="AO117" s="4">
        <f t="shared" si="47"/>
        <v>46195</v>
      </c>
      <c r="AP117" s="4">
        <f t="shared" si="57"/>
        <v>46195</v>
      </c>
      <c r="AQ117" s="4">
        <f t="shared" si="57"/>
        <v>46195</v>
      </c>
      <c r="AR117" s="4">
        <f t="shared" si="48"/>
        <v>46196</v>
      </c>
      <c r="AS117" s="5">
        <v>3</v>
      </c>
      <c r="AT117" s="4">
        <f t="shared" si="49"/>
        <v>46202</v>
      </c>
      <c r="AU117" s="5">
        <v>0</v>
      </c>
      <c r="AV117" s="4">
        <f t="shared" si="50"/>
        <v>46202</v>
      </c>
      <c r="AW117" s="5">
        <v>0</v>
      </c>
      <c r="AX117" s="4">
        <f t="shared" si="51"/>
        <v>46202</v>
      </c>
      <c r="AY117" s="4">
        <f>_xlfn.MINIFS(ReleaseTimeline!$A$2:$A$27, ReleaseTimeline!$A$2:$A$27, "&gt;="&amp;(MAX(AX117,AO117)))</f>
        <v>46205</v>
      </c>
      <c r="AZ117" s="4" t="str">
        <f>VLOOKUP(AY117,ReleaseTimeline!$A$1:$E$27,2,FALSE)</f>
        <v>Release 14</v>
      </c>
      <c r="BA117" s="4" t="e">
        <f t="shared" si="56"/>
        <v>#VALUE!</v>
      </c>
      <c r="BB117" s="4">
        <f>VLOOKUP(AZ117,ReleaseTimeline!$B$2:$C$27,2,FALSE)</f>
        <v>46212</v>
      </c>
      <c r="BC117" s="4">
        <f t="shared" si="58"/>
        <v>46205</v>
      </c>
      <c r="BD117">
        <f t="shared" si="52"/>
        <v>45</v>
      </c>
      <c r="BE117" t="e">
        <f>(BB117-AZ117)</f>
        <v>#VALUE!</v>
      </c>
      <c r="BF117">
        <f t="shared" si="53"/>
        <v>9</v>
      </c>
      <c r="BI117" t="e">
        <f>(BE117+BF117)</f>
        <v>#VALUE!</v>
      </c>
    </row>
    <row r="118" spans="1:61" ht="16" x14ac:dyDescent="0.2">
      <c r="A118" s="3">
        <v>102</v>
      </c>
      <c r="B118" s="5" t="s">
        <v>169</v>
      </c>
      <c r="C118" s="5" t="str">
        <f>VLOOKUP(B118,'Target Tech'!$C$7:$J$33,8,FALSE)</f>
        <v>React/ASP</v>
      </c>
      <c r="D118" s="5" t="s">
        <v>54</v>
      </c>
      <c r="E118" s="5">
        <v>0</v>
      </c>
      <c r="F118" s="80">
        <v>46174</v>
      </c>
      <c r="G118" s="80">
        <v>46174</v>
      </c>
      <c r="H118" s="182" t="s">
        <v>64</v>
      </c>
      <c r="I118" s="80" t="s">
        <v>81</v>
      </c>
      <c r="J118" s="80" t="s">
        <v>167</v>
      </c>
      <c r="K118" s="80">
        <f t="shared" si="60"/>
        <v>46174</v>
      </c>
      <c r="L118" s="5">
        <v>3</v>
      </c>
      <c r="M118" s="5">
        <v>0</v>
      </c>
      <c r="N118" s="5">
        <v>1</v>
      </c>
      <c r="O118" s="4">
        <f t="shared" si="33"/>
        <v>46177</v>
      </c>
      <c r="P118" s="4">
        <f t="shared" si="34"/>
        <v>46177</v>
      </c>
      <c r="Q118" s="4">
        <f t="shared" si="35"/>
        <v>46177</v>
      </c>
      <c r="R118" s="4"/>
      <c r="S118" s="187"/>
      <c r="T118" s="5">
        <v>3</v>
      </c>
      <c r="U118" s="4">
        <f t="shared" si="36"/>
        <v>46182</v>
      </c>
      <c r="V118" s="5">
        <v>1.5</v>
      </c>
      <c r="W118" s="4">
        <f t="shared" si="37"/>
        <v>46183</v>
      </c>
      <c r="X118" s="4">
        <f t="shared" si="38"/>
        <v>46183</v>
      </c>
      <c r="Y118" s="5">
        <v>3</v>
      </c>
      <c r="Z118" s="4">
        <f t="shared" si="39"/>
        <v>46188</v>
      </c>
      <c r="AA118" s="4">
        <f t="shared" si="61"/>
        <v>46188</v>
      </c>
      <c r="AB118" s="4">
        <f t="shared" si="61"/>
        <v>46188</v>
      </c>
      <c r="AC118" s="4">
        <f t="shared" si="40"/>
        <v>46189</v>
      </c>
      <c r="AD118" s="4">
        <f t="shared" si="41"/>
        <v>46189</v>
      </c>
      <c r="AE118" s="5"/>
      <c r="AF118" s="4">
        <f t="shared" si="54"/>
        <v>46189</v>
      </c>
      <c r="AG118" s="5">
        <v>2</v>
      </c>
      <c r="AH118" s="4">
        <f t="shared" si="42"/>
        <v>46191</v>
      </c>
      <c r="AI118" s="5">
        <v>3</v>
      </c>
      <c r="AJ118" s="4">
        <f t="shared" si="43"/>
        <v>46196</v>
      </c>
      <c r="AK118" s="4">
        <f t="shared" si="44"/>
        <v>46196</v>
      </c>
      <c r="AL118" s="4">
        <f t="shared" si="45"/>
        <v>46197</v>
      </c>
      <c r="AM118" s="4">
        <f t="shared" si="46"/>
        <v>46197</v>
      </c>
      <c r="AN118" s="5"/>
      <c r="AO118" s="4">
        <f t="shared" si="47"/>
        <v>46197</v>
      </c>
      <c r="AP118" s="4">
        <f t="shared" si="57"/>
        <v>46197</v>
      </c>
      <c r="AQ118" s="4">
        <f t="shared" si="57"/>
        <v>46197</v>
      </c>
      <c r="AR118" s="4">
        <f t="shared" si="48"/>
        <v>46198</v>
      </c>
      <c r="AS118" s="5"/>
      <c r="AT118" s="4">
        <f t="shared" si="49"/>
        <v>46198</v>
      </c>
      <c r="AU118" s="5">
        <v>0</v>
      </c>
      <c r="AV118" s="4">
        <f t="shared" si="50"/>
        <v>46198</v>
      </c>
      <c r="AW118" s="5">
        <v>0</v>
      </c>
      <c r="AX118" s="4">
        <f t="shared" si="51"/>
        <v>46198</v>
      </c>
      <c r="AY118" s="4">
        <f>_xlfn.MINIFS(ReleaseTimeline!$A$2:$A$27, ReleaseTimeline!$A$2:$A$27, "&gt;="&amp;(MAX(AX118,AO118)))</f>
        <v>46205</v>
      </c>
      <c r="AZ118" s="4" t="str">
        <f>VLOOKUP(AY118,ReleaseTimeline!$A$1:$E$27,2,FALSE)</f>
        <v>Release 14</v>
      </c>
      <c r="BA118" s="4" t="e">
        <f t="shared" si="56"/>
        <v>#VALUE!</v>
      </c>
      <c r="BB118" s="4">
        <f>VLOOKUP(AZ118,ReleaseTimeline!$B$2:$C$27,2,FALSE)</f>
        <v>46212</v>
      </c>
      <c r="BC118" s="4">
        <f t="shared" si="58"/>
        <v>46205</v>
      </c>
      <c r="BD118">
        <f t="shared" si="52"/>
        <v>35</v>
      </c>
      <c r="BF118">
        <f t="shared" si="53"/>
        <v>9</v>
      </c>
    </row>
    <row r="119" spans="1:61" s="87" customFormat="1" ht="16" x14ac:dyDescent="0.2">
      <c r="A119" s="83">
        <v>102</v>
      </c>
      <c r="B119" s="84" t="s">
        <v>169</v>
      </c>
      <c r="C119" s="84" t="str">
        <f>VLOOKUP(B119,'Target Tech'!$C$7:$J$33,8,FALSE)</f>
        <v>React/ASP</v>
      </c>
      <c r="D119" s="84" t="s">
        <v>54</v>
      </c>
      <c r="E119" s="5">
        <v>0</v>
      </c>
      <c r="F119" s="85">
        <v>46174</v>
      </c>
      <c r="G119" s="85">
        <v>46174</v>
      </c>
      <c r="H119" s="183" t="s">
        <v>64</v>
      </c>
      <c r="I119" s="85" t="s">
        <v>142</v>
      </c>
      <c r="J119" s="85" t="s">
        <v>143</v>
      </c>
      <c r="K119" s="85">
        <f t="shared" si="60"/>
        <v>46174</v>
      </c>
      <c r="L119" s="84">
        <v>5</v>
      </c>
      <c r="M119" s="84">
        <v>0</v>
      </c>
      <c r="N119" s="84">
        <v>1</v>
      </c>
      <c r="O119" s="86">
        <f t="shared" si="33"/>
        <v>46181</v>
      </c>
      <c r="P119" s="86">
        <f t="shared" si="34"/>
        <v>46181</v>
      </c>
      <c r="Q119" s="86">
        <f t="shared" si="35"/>
        <v>46181</v>
      </c>
      <c r="R119" s="86"/>
      <c r="S119" s="192"/>
      <c r="T119" s="84">
        <v>3</v>
      </c>
      <c r="U119" s="86">
        <f t="shared" si="36"/>
        <v>46184</v>
      </c>
      <c r="V119" s="84">
        <v>1.5</v>
      </c>
      <c r="W119" s="86">
        <f t="shared" si="37"/>
        <v>46185</v>
      </c>
      <c r="X119" s="86">
        <f t="shared" si="38"/>
        <v>46185</v>
      </c>
      <c r="Y119" s="84">
        <v>3</v>
      </c>
      <c r="Z119" s="86">
        <f t="shared" si="39"/>
        <v>46190</v>
      </c>
      <c r="AA119" s="86">
        <f t="shared" si="61"/>
        <v>46190</v>
      </c>
      <c r="AB119" s="86">
        <f t="shared" si="61"/>
        <v>46190</v>
      </c>
      <c r="AC119" s="86">
        <f t="shared" si="40"/>
        <v>46191</v>
      </c>
      <c r="AD119" s="86">
        <f t="shared" si="41"/>
        <v>46191</v>
      </c>
      <c r="AE119" s="84"/>
      <c r="AF119" s="86">
        <f t="shared" si="54"/>
        <v>46191</v>
      </c>
      <c r="AG119" s="84">
        <v>2</v>
      </c>
      <c r="AH119" s="86">
        <f t="shared" si="42"/>
        <v>46195</v>
      </c>
      <c r="AI119" s="84">
        <v>3</v>
      </c>
      <c r="AJ119" s="86">
        <f t="shared" si="43"/>
        <v>46198</v>
      </c>
      <c r="AK119" s="86">
        <f t="shared" si="44"/>
        <v>46198</v>
      </c>
      <c r="AL119" s="86">
        <f t="shared" si="45"/>
        <v>46202</v>
      </c>
      <c r="AM119" s="86">
        <f t="shared" si="46"/>
        <v>46202</v>
      </c>
      <c r="AN119" s="84"/>
      <c r="AO119" s="86">
        <f t="shared" si="47"/>
        <v>46202</v>
      </c>
      <c r="AP119" s="86">
        <f t="shared" si="57"/>
        <v>46202</v>
      </c>
      <c r="AQ119" s="86">
        <f t="shared" si="57"/>
        <v>46202</v>
      </c>
      <c r="AR119" s="86">
        <f t="shared" si="48"/>
        <v>46203</v>
      </c>
      <c r="AS119" s="84"/>
      <c r="AT119" s="86">
        <f t="shared" si="49"/>
        <v>46203</v>
      </c>
      <c r="AU119" s="84">
        <v>0</v>
      </c>
      <c r="AV119" s="86">
        <f t="shared" si="50"/>
        <v>46203</v>
      </c>
      <c r="AW119" s="84">
        <v>0</v>
      </c>
      <c r="AX119" s="86">
        <f t="shared" si="51"/>
        <v>46203</v>
      </c>
      <c r="AY119" s="4">
        <f>_xlfn.MINIFS(ReleaseTimeline!$A$2:$A$27, ReleaseTimeline!$A$2:$A$27, "&gt;="&amp;(MAX(AX119,AO119)))</f>
        <v>46205</v>
      </c>
      <c r="AZ119" s="86" t="str">
        <f>VLOOKUP(AY119,ReleaseTimeline!$A$1:$E$27,2,FALSE)</f>
        <v>Release 14</v>
      </c>
      <c r="BA119" s="86" t="e">
        <f t="shared" si="56"/>
        <v>#VALUE!</v>
      </c>
      <c r="BB119" s="86">
        <f>VLOOKUP(AZ119,ReleaseTimeline!$B$2:$C$27,2,FALSE)</f>
        <v>46212</v>
      </c>
      <c r="BC119" s="86">
        <f t="shared" si="58"/>
        <v>46205</v>
      </c>
      <c r="BD119" s="87">
        <f t="shared" si="52"/>
        <v>31</v>
      </c>
      <c r="BF119" s="87">
        <f t="shared" si="53"/>
        <v>9</v>
      </c>
    </row>
    <row r="120" spans="1:61" ht="16" x14ac:dyDescent="0.2">
      <c r="A120" s="3">
        <v>103</v>
      </c>
      <c r="B120" s="5" t="s">
        <v>169</v>
      </c>
      <c r="C120" s="5" t="str">
        <f>VLOOKUP(B120,'Target Tech'!$C$7:$J$33,8,FALSE)</f>
        <v>React/ASP</v>
      </c>
      <c r="D120" s="5" t="s">
        <v>54</v>
      </c>
      <c r="E120" s="5">
        <v>0</v>
      </c>
      <c r="F120" s="80">
        <v>46178</v>
      </c>
      <c r="G120" s="80">
        <v>46178</v>
      </c>
      <c r="H120" s="182" t="s">
        <v>120</v>
      </c>
      <c r="I120" s="80" t="s">
        <v>81</v>
      </c>
      <c r="J120" s="80" t="s">
        <v>131</v>
      </c>
      <c r="K120" s="80">
        <f t="shared" si="60"/>
        <v>46178</v>
      </c>
      <c r="L120" s="5">
        <v>3</v>
      </c>
      <c r="M120" s="5">
        <v>0</v>
      </c>
      <c r="N120" s="5">
        <v>2</v>
      </c>
      <c r="O120" s="4">
        <f t="shared" si="33"/>
        <v>46182</v>
      </c>
      <c r="P120" s="4">
        <f t="shared" si="34"/>
        <v>46182</v>
      </c>
      <c r="Q120" s="4">
        <f t="shared" si="35"/>
        <v>46182</v>
      </c>
      <c r="R120" s="4"/>
      <c r="S120" s="187"/>
      <c r="T120" s="5">
        <v>3</v>
      </c>
      <c r="U120" s="4">
        <f t="shared" si="36"/>
        <v>46185</v>
      </c>
      <c r="V120" s="5">
        <v>1.5</v>
      </c>
      <c r="W120" s="4">
        <f t="shared" si="37"/>
        <v>46188</v>
      </c>
      <c r="X120" s="4">
        <f t="shared" si="38"/>
        <v>46188</v>
      </c>
      <c r="Y120" s="5">
        <v>3</v>
      </c>
      <c r="Z120" s="4">
        <f t="shared" si="39"/>
        <v>46191</v>
      </c>
      <c r="AA120" s="4">
        <f t="shared" si="61"/>
        <v>46191</v>
      </c>
      <c r="AB120" s="4">
        <f t="shared" si="61"/>
        <v>46191</v>
      </c>
      <c r="AC120" s="4">
        <f t="shared" si="40"/>
        <v>46192</v>
      </c>
      <c r="AD120" s="4">
        <f t="shared" si="41"/>
        <v>46192</v>
      </c>
      <c r="AE120" s="5"/>
      <c r="AF120" s="4">
        <f t="shared" si="54"/>
        <v>46192</v>
      </c>
      <c r="AG120" s="5">
        <v>2</v>
      </c>
      <c r="AH120" s="4">
        <f t="shared" si="42"/>
        <v>46196</v>
      </c>
      <c r="AI120" s="5">
        <v>3</v>
      </c>
      <c r="AJ120" s="4">
        <f t="shared" si="43"/>
        <v>46202</v>
      </c>
      <c r="AK120" s="4">
        <f t="shared" si="44"/>
        <v>46202</v>
      </c>
      <c r="AL120" s="4">
        <f t="shared" si="45"/>
        <v>46203</v>
      </c>
      <c r="AM120" s="4">
        <f t="shared" si="46"/>
        <v>46203</v>
      </c>
      <c r="AN120" s="5"/>
      <c r="AO120" s="4">
        <f t="shared" si="47"/>
        <v>46203</v>
      </c>
      <c r="AP120" s="4">
        <f t="shared" si="57"/>
        <v>46203</v>
      </c>
      <c r="AQ120" s="4">
        <f t="shared" si="57"/>
        <v>46203</v>
      </c>
      <c r="AR120" s="4">
        <f t="shared" si="48"/>
        <v>46204</v>
      </c>
      <c r="AS120" s="5"/>
      <c r="AT120" s="4">
        <f t="shared" si="49"/>
        <v>46204</v>
      </c>
      <c r="AU120" s="5">
        <v>0</v>
      </c>
      <c r="AV120" s="4">
        <f t="shared" si="50"/>
        <v>46204</v>
      </c>
      <c r="AW120" s="5">
        <v>0</v>
      </c>
      <c r="AX120" s="4">
        <f t="shared" si="51"/>
        <v>46204</v>
      </c>
      <c r="AY120" s="4">
        <f>_xlfn.MINIFS(ReleaseTimeline!$A$2:$A$27, ReleaseTimeline!$A$2:$A$27, "&gt;="&amp;(MAX(AX120,AO120)))</f>
        <v>46205</v>
      </c>
      <c r="AZ120" s="4" t="str">
        <f>VLOOKUP(AY120,ReleaseTimeline!$A$1:$E$27,2,FALSE)</f>
        <v>Release 14</v>
      </c>
      <c r="BA120" s="4" t="e">
        <f t="shared" si="56"/>
        <v>#VALUE!</v>
      </c>
      <c r="BB120" s="4">
        <f>VLOOKUP(AZ120,ReleaseTimeline!$B$2:$C$27,2,FALSE)</f>
        <v>46212</v>
      </c>
      <c r="BC120" s="4">
        <f t="shared" si="58"/>
        <v>46205</v>
      </c>
      <c r="BD120">
        <f t="shared" si="52"/>
        <v>30</v>
      </c>
      <c r="BF120">
        <f t="shared" si="53"/>
        <v>9</v>
      </c>
    </row>
    <row r="121" spans="1:61" s="87" customFormat="1" ht="16" x14ac:dyDescent="0.2">
      <c r="A121" s="83">
        <v>102</v>
      </c>
      <c r="B121" s="84" t="s">
        <v>169</v>
      </c>
      <c r="C121" s="84" t="str">
        <f>VLOOKUP(B121,'Target Tech'!$C$7:$J$33,8,FALSE)</f>
        <v>React/ASP</v>
      </c>
      <c r="D121" s="84" t="s">
        <v>54</v>
      </c>
      <c r="E121" s="5">
        <v>0</v>
      </c>
      <c r="F121" s="85">
        <v>46174</v>
      </c>
      <c r="G121" s="85">
        <v>46174</v>
      </c>
      <c r="H121" s="183" t="s">
        <v>64</v>
      </c>
      <c r="I121" s="85" t="s">
        <v>142</v>
      </c>
      <c r="J121" s="85" t="s">
        <v>144</v>
      </c>
      <c r="K121" s="85">
        <f t="shared" si="60"/>
        <v>46174</v>
      </c>
      <c r="L121" s="84">
        <v>5</v>
      </c>
      <c r="M121" s="84">
        <v>0</v>
      </c>
      <c r="N121" s="84">
        <v>1</v>
      </c>
      <c r="O121" s="86">
        <f t="shared" si="33"/>
        <v>46181</v>
      </c>
      <c r="P121" s="86">
        <f t="shared" si="34"/>
        <v>46181</v>
      </c>
      <c r="Q121" s="86">
        <f t="shared" si="35"/>
        <v>46181</v>
      </c>
      <c r="R121" s="86"/>
      <c r="S121" s="192"/>
      <c r="T121" s="84">
        <v>3</v>
      </c>
      <c r="U121" s="86">
        <f t="shared" si="36"/>
        <v>46184</v>
      </c>
      <c r="V121" s="84">
        <v>1.5</v>
      </c>
      <c r="W121" s="86">
        <f t="shared" si="37"/>
        <v>46185</v>
      </c>
      <c r="X121" s="86">
        <f t="shared" si="38"/>
        <v>46185</v>
      </c>
      <c r="Y121" s="84">
        <v>3</v>
      </c>
      <c r="Z121" s="86">
        <f t="shared" si="39"/>
        <v>46190</v>
      </c>
      <c r="AA121" s="86">
        <f t="shared" si="61"/>
        <v>46190</v>
      </c>
      <c r="AB121" s="86">
        <f t="shared" si="61"/>
        <v>46190</v>
      </c>
      <c r="AC121" s="86">
        <f t="shared" si="40"/>
        <v>46191</v>
      </c>
      <c r="AD121" s="86">
        <f t="shared" si="41"/>
        <v>46191</v>
      </c>
      <c r="AE121" s="84"/>
      <c r="AF121" s="86">
        <f t="shared" si="54"/>
        <v>46191</v>
      </c>
      <c r="AG121" s="84">
        <v>2</v>
      </c>
      <c r="AH121" s="86">
        <f t="shared" si="42"/>
        <v>46195</v>
      </c>
      <c r="AI121" s="84">
        <v>3</v>
      </c>
      <c r="AJ121" s="86">
        <f t="shared" si="43"/>
        <v>46198</v>
      </c>
      <c r="AK121" s="86">
        <f t="shared" si="44"/>
        <v>46198</v>
      </c>
      <c r="AL121" s="86">
        <f t="shared" si="45"/>
        <v>46202</v>
      </c>
      <c r="AM121" s="86">
        <f t="shared" si="46"/>
        <v>46202</v>
      </c>
      <c r="AN121" s="84"/>
      <c r="AO121" s="86">
        <f t="shared" si="47"/>
        <v>46202</v>
      </c>
      <c r="AP121" s="86">
        <f t="shared" si="57"/>
        <v>46202</v>
      </c>
      <c r="AQ121" s="86">
        <f t="shared" si="57"/>
        <v>46202</v>
      </c>
      <c r="AR121" s="86">
        <f t="shared" si="48"/>
        <v>46203</v>
      </c>
      <c r="AS121" s="84"/>
      <c r="AT121" s="86">
        <f t="shared" si="49"/>
        <v>46203</v>
      </c>
      <c r="AU121" s="84">
        <v>0</v>
      </c>
      <c r="AV121" s="86">
        <f t="shared" si="50"/>
        <v>46203</v>
      </c>
      <c r="AW121" s="84">
        <v>0</v>
      </c>
      <c r="AX121" s="86">
        <f t="shared" si="51"/>
        <v>46203</v>
      </c>
      <c r="AY121" s="4">
        <f>_xlfn.MINIFS(ReleaseTimeline!$A$2:$A$27, ReleaseTimeline!$A$2:$A$27, "&gt;="&amp;(MAX(AX121,AO121)))</f>
        <v>46205</v>
      </c>
      <c r="AZ121" s="86" t="str">
        <f>VLOOKUP(AY121,ReleaseTimeline!$A$1:$E$27,2,FALSE)</f>
        <v>Release 14</v>
      </c>
      <c r="BA121" s="86" t="e">
        <f t="shared" si="56"/>
        <v>#VALUE!</v>
      </c>
      <c r="BB121" s="86">
        <f>VLOOKUP(AZ121,ReleaseTimeline!$B$2:$C$27,2,FALSE)</f>
        <v>46212</v>
      </c>
      <c r="BC121" s="86">
        <f t="shared" si="58"/>
        <v>46205</v>
      </c>
      <c r="BD121" s="87">
        <f t="shared" si="52"/>
        <v>31</v>
      </c>
      <c r="BF121" s="87">
        <f t="shared" si="53"/>
        <v>9</v>
      </c>
    </row>
    <row r="122" spans="1:61" ht="16" x14ac:dyDescent="0.2">
      <c r="A122" s="3">
        <v>104</v>
      </c>
      <c r="B122" s="5" t="s">
        <v>169</v>
      </c>
      <c r="C122" s="5" t="str">
        <f>VLOOKUP(B122,'Target Tech'!$C$7:$J$33,8,FALSE)</f>
        <v>React/ASP</v>
      </c>
      <c r="D122" s="5" t="s">
        <v>54</v>
      </c>
      <c r="E122" s="5">
        <v>0</v>
      </c>
      <c r="F122" s="80">
        <v>46183</v>
      </c>
      <c r="G122" s="80">
        <v>46183</v>
      </c>
      <c r="H122" s="182" t="s">
        <v>121</v>
      </c>
      <c r="I122" s="80" t="s">
        <v>81</v>
      </c>
      <c r="J122" s="80" t="s">
        <v>129</v>
      </c>
      <c r="K122" s="80">
        <f t="shared" si="60"/>
        <v>46183</v>
      </c>
      <c r="L122" s="5">
        <v>3</v>
      </c>
      <c r="M122" s="5">
        <v>0</v>
      </c>
      <c r="N122" s="5">
        <v>3</v>
      </c>
      <c r="O122" s="4">
        <f t="shared" si="33"/>
        <v>46185</v>
      </c>
      <c r="P122" s="4">
        <f t="shared" si="34"/>
        <v>46185</v>
      </c>
      <c r="Q122" s="4">
        <f t="shared" si="35"/>
        <v>46185</v>
      </c>
      <c r="R122" s="4"/>
      <c r="S122" s="187"/>
      <c r="T122" s="5">
        <v>3</v>
      </c>
      <c r="U122" s="4">
        <f t="shared" si="36"/>
        <v>46190</v>
      </c>
      <c r="V122" s="5">
        <v>1.5</v>
      </c>
      <c r="W122" s="4">
        <f t="shared" si="37"/>
        <v>46191</v>
      </c>
      <c r="X122" s="4">
        <f t="shared" si="38"/>
        <v>46191</v>
      </c>
      <c r="Y122" s="5">
        <v>3</v>
      </c>
      <c r="Z122" s="4">
        <f t="shared" si="39"/>
        <v>46196</v>
      </c>
      <c r="AA122" s="4">
        <f t="shared" si="61"/>
        <v>46196</v>
      </c>
      <c r="AB122" s="4">
        <f t="shared" si="61"/>
        <v>46196</v>
      </c>
      <c r="AC122" s="4">
        <f t="shared" si="40"/>
        <v>46197</v>
      </c>
      <c r="AD122" s="4">
        <f t="shared" si="41"/>
        <v>46197</v>
      </c>
      <c r="AE122" s="5"/>
      <c r="AF122" s="4">
        <f t="shared" si="54"/>
        <v>46197</v>
      </c>
      <c r="AG122" s="5">
        <v>2</v>
      </c>
      <c r="AH122" s="4">
        <f t="shared" si="42"/>
        <v>46202</v>
      </c>
      <c r="AI122" s="5">
        <v>3</v>
      </c>
      <c r="AJ122" s="4">
        <f t="shared" si="43"/>
        <v>46205</v>
      </c>
      <c r="AK122" s="4">
        <f t="shared" si="44"/>
        <v>46205</v>
      </c>
      <c r="AL122" s="4">
        <f t="shared" si="45"/>
        <v>46206</v>
      </c>
      <c r="AM122" s="4">
        <f t="shared" si="46"/>
        <v>46206</v>
      </c>
      <c r="AN122" s="5"/>
      <c r="AO122" s="4">
        <f t="shared" si="47"/>
        <v>46206</v>
      </c>
      <c r="AP122" s="4">
        <f t="shared" si="57"/>
        <v>46206</v>
      </c>
      <c r="AQ122" s="4">
        <f t="shared" si="57"/>
        <v>46206</v>
      </c>
      <c r="AR122" s="4">
        <f t="shared" si="48"/>
        <v>46209</v>
      </c>
      <c r="AS122" s="5"/>
      <c r="AT122" s="4">
        <f t="shared" si="49"/>
        <v>46209</v>
      </c>
      <c r="AU122" s="5">
        <v>0</v>
      </c>
      <c r="AV122" s="4">
        <f t="shared" si="50"/>
        <v>46209</v>
      </c>
      <c r="AW122" s="5">
        <v>0</v>
      </c>
      <c r="AX122" s="4">
        <f t="shared" si="51"/>
        <v>46209</v>
      </c>
      <c r="AY122" s="4">
        <f>_xlfn.MINIFS(ReleaseTimeline!$A$2:$A$27, ReleaseTimeline!$A$2:$A$27, "&gt;="&amp;(MAX(AX122,AO122)))</f>
        <v>46219</v>
      </c>
      <c r="AZ122" s="4" t="str">
        <f>VLOOKUP(AY122,ReleaseTimeline!$A$1:$E$27,2,FALSE)</f>
        <v>Release 15</v>
      </c>
      <c r="BA122" s="4" t="e">
        <f t="shared" si="56"/>
        <v>#VALUE!</v>
      </c>
      <c r="BB122" s="4">
        <f>VLOOKUP(AZ122,ReleaseTimeline!$B$2:$C$27,2,FALSE)</f>
        <v>46226</v>
      </c>
      <c r="BC122" s="4">
        <f t="shared" si="58"/>
        <v>46219</v>
      </c>
      <c r="BD122">
        <f t="shared" si="52"/>
        <v>41</v>
      </c>
      <c r="BF122">
        <f t="shared" si="53"/>
        <v>9</v>
      </c>
    </row>
    <row r="123" spans="1:61" s="87" customFormat="1" ht="16" x14ac:dyDescent="0.2">
      <c r="A123" s="83">
        <v>102</v>
      </c>
      <c r="B123" s="84" t="s">
        <v>169</v>
      </c>
      <c r="C123" s="84" t="str">
        <f>VLOOKUP(B123,'Target Tech'!$C$7:$J$33,8,FALSE)</f>
        <v>React/ASP</v>
      </c>
      <c r="D123" s="84" t="s">
        <v>54</v>
      </c>
      <c r="E123" s="5">
        <v>0</v>
      </c>
      <c r="F123" s="85">
        <v>46174</v>
      </c>
      <c r="G123" s="85">
        <v>46174</v>
      </c>
      <c r="H123" s="183" t="s">
        <v>64</v>
      </c>
      <c r="I123" s="85" t="s">
        <v>142</v>
      </c>
      <c r="J123" s="85" t="s">
        <v>145</v>
      </c>
      <c r="K123" s="85">
        <f t="shared" si="60"/>
        <v>46174</v>
      </c>
      <c r="L123" s="84">
        <v>5</v>
      </c>
      <c r="M123" s="84">
        <v>0</v>
      </c>
      <c r="N123" s="84">
        <v>1</v>
      </c>
      <c r="O123" s="86">
        <f t="shared" si="33"/>
        <v>46181</v>
      </c>
      <c r="P123" s="86">
        <f t="shared" si="34"/>
        <v>46181</v>
      </c>
      <c r="Q123" s="86">
        <f t="shared" si="35"/>
        <v>46181</v>
      </c>
      <c r="R123" s="86"/>
      <c r="S123" s="192"/>
      <c r="T123" s="84">
        <v>3</v>
      </c>
      <c r="U123" s="86">
        <f t="shared" si="36"/>
        <v>46184</v>
      </c>
      <c r="V123" s="84">
        <v>1.5</v>
      </c>
      <c r="W123" s="86">
        <f t="shared" si="37"/>
        <v>46185</v>
      </c>
      <c r="X123" s="86">
        <f t="shared" si="38"/>
        <v>46185</v>
      </c>
      <c r="Y123" s="84">
        <v>3</v>
      </c>
      <c r="Z123" s="86">
        <f t="shared" si="39"/>
        <v>46190</v>
      </c>
      <c r="AA123" s="86">
        <f t="shared" si="61"/>
        <v>46190</v>
      </c>
      <c r="AB123" s="86">
        <f t="shared" si="61"/>
        <v>46190</v>
      </c>
      <c r="AC123" s="86">
        <f t="shared" si="40"/>
        <v>46191</v>
      </c>
      <c r="AD123" s="86">
        <f t="shared" si="41"/>
        <v>46191</v>
      </c>
      <c r="AE123" s="84"/>
      <c r="AF123" s="86">
        <f t="shared" si="54"/>
        <v>46191</v>
      </c>
      <c r="AG123" s="84">
        <v>2</v>
      </c>
      <c r="AH123" s="86">
        <f t="shared" si="42"/>
        <v>46195</v>
      </c>
      <c r="AI123" s="84">
        <v>3</v>
      </c>
      <c r="AJ123" s="86">
        <f t="shared" si="43"/>
        <v>46198</v>
      </c>
      <c r="AK123" s="86">
        <f t="shared" si="44"/>
        <v>46198</v>
      </c>
      <c r="AL123" s="86">
        <f t="shared" si="45"/>
        <v>46202</v>
      </c>
      <c r="AM123" s="86">
        <f t="shared" si="46"/>
        <v>46202</v>
      </c>
      <c r="AN123" s="84"/>
      <c r="AO123" s="86">
        <f t="shared" si="47"/>
        <v>46202</v>
      </c>
      <c r="AP123" s="86">
        <f t="shared" si="57"/>
        <v>46202</v>
      </c>
      <c r="AQ123" s="86">
        <f t="shared" si="57"/>
        <v>46202</v>
      </c>
      <c r="AR123" s="86">
        <f t="shared" si="48"/>
        <v>46203</v>
      </c>
      <c r="AS123" s="84"/>
      <c r="AT123" s="86">
        <f t="shared" si="49"/>
        <v>46203</v>
      </c>
      <c r="AU123" s="84">
        <v>0</v>
      </c>
      <c r="AV123" s="86">
        <f t="shared" si="50"/>
        <v>46203</v>
      </c>
      <c r="AW123" s="84">
        <v>0</v>
      </c>
      <c r="AX123" s="86">
        <f t="shared" si="51"/>
        <v>46203</v>
      </c>
      <c r="AY123" s="4">
        <f>_xlfn.MINIFS(ReleaseTimeline!$A$2:$A$27, ReleaseTimeline!$A$2:$A$27, "&gt;="&amp;(MAX(AX123,AO123)))</f>
        <v>46205</v>
      </c>
      <c r="AZ123" s="86" t="str">
        <f>VLOOKUP(AY123,ReleaseTimeline!$A$1:$E$27,2,FALSE)</f>
        <v>Release 14</v>
      </c>
      <c r="BA123" s="86" t="e">
        <f t="shared" si="56"/>
        <v>#VALUE!</v>
      </c>
      <c r="BB123" s="86">
        <f>VLOOKUP(AZ123,ReleaseTimeline!$B$2:$C$27,2,FALSE)</f>
        <v>46212</v>
      </c>
      <c r="BC123" s="86">
        <f t="shared" si="58"/>
        <v>46205</v>
      </c>
      <c r="BD123" s="87">
        <f t="shared" si="52"/>
        <v>31</v>
      </c>
      <c r="BF123" s="87">
        <f t="shared" si="53"/>
        <v>9</v>
      </c>
    </row>
    <row r="124" spans="1:61" ht="16" x14ac:dyDescent="0.2">
      <c r="A124" s="3">
        <v>105</v>
      </c>
      <c r="B124" s="5" t="s">
        <v>169</v>
      </c>
      <c r="C124" s="5" t="str">
        <f>VLOOKUP(B124,'Target Tech'!$C$7:$J$33,8,FALSE)</f>
        <v>React/ASP</v>
      </c>
      <c r="D124" s="5" t="s">
        <v>54</v>
      </c>
      <c r="E124" s="5">
        <v>0</v>
      </c>
      <c r="F124" s="80">
        <v>46178</v>
      </c>
      <c r="G124" s="80">
        <v>46178</v>
      </c>
      <c r="H124" s="182" t="s">
        <v>122</v>
      </c>
      <c r="I124" s="80" t="s">
        <v>81</v>
      </c>
      <c r="J124" s="80" t="s">
        <v>167</v>
      </c>
      <c r="K124" s="80">
        <f t="shared" si="60"/>
        <v>46178</v>
      </c>
      <c r="L124" s="5">
        <v>3</v>
      </c>
      <c r="M124" s="5">
        <v>0</v>
      </c>
      <c r="N124" s="5">
        <v>4</v>
      </c>
      <c r="O124" s="4">
        <f t="shared" si="33"/>
        <v>46182</v>
      </c>
      <c r="P124" s="4">
        <f t="shared" si="34"/>
        <v>46182</v>
      </c>
      <c r="Q124" s="4">
        <f t="shared" si="35"/>
        <v>46182</v>
      </c>
      <c r="R124" s="4"/>
      <c r="S124" s="187"/>
      <c r="T124" s="5">
        <v>3</v>
      </c>
      <c r="U124" s="4">
        <f t="shared" si="36"/>
        <v>46185</v>
      </c>
      <c r="V124" s="5">
        <v>1.5</v>
      </c>
      <c r="W124" s="4">
        <f t="shared" si="37"/>
        <v>46188</v>
      </c>
      <c r="X124" s="4">
        <f t="shared" si="38"/>
        <v>46188</v>
      </c>
      <c r="Y124" s="5">
        <v>3</v>
      </c>
      <c r="Z124" s="4">
        <f t="shared" si="39"/>
        <v>46191</v>
      </c>
      <c r="AA124" s="4">
        <f t="shared" si="61"/>
        <v>46191</v>
      </c>
      <c r="AB124" s="4">
        <f t="shared" si="61"/>
        <v>46191</v>
      </c>
      <c r="AC124" s="4">
        <f t="shared" si="40"/>
        <v>46192</v>
      </c>
      <c r="AD124" s="4">
        <f t="shared" si="41"/>
        <v>46192</v>
      </c>
      <c r="AE124" s="5">
        <v>3</v>
      </c>
      <c r="AF124" s="4">
        <f t="shared" si="54"/>
        <v>46197</v>
      </c>
      <c r="AG124" s="5">
        <v>2</v>
      </c>
      <c r="AH124" s="4">
        <f t="shared" si="42"/>
        <v>46202</v>
      </c>
      <c r="AI124" s="5">
        <v>3</v>
      </c>
      <c r="AJ124" s="4">
        <f t="shared" si="43"/>
        <v>46205</v>
      </c>
      <c r="AK124" s="4">
        <f t="shared" si="44"/>
        <v>46205</v>
      </c>
      <c r="AL124" s="4">
        <f t="shared" si="45"/>
        <v>46206</v>
      </c>
      <c r="AM124" s="4">
        <f t="shared" si="46"/>
        <v>46206</v>
      </c>
      <c r="AN124" s="5">
        <v>1</v>
      </c>
      <c r="AO124" s="4">
        <f t="shared" si="47"/>
        <v>46209</v>
      </c>
      <c r="AP124" s="4">
        <f t="shared" si="57"/>
        <v>46209</v>
      </c>
      <c r="AQ124" s="4">
        <f t="shared" si="57"/>
        <v>46209</v>
      </c>
      <c r="AR124" s="4">
        <f t="shared" si="48"/>
        <v>46211</v>
      </c>
      <c r="AS124" s="5">
        <v>3</v>
      </c>
      <c r="AT124" s="4">
        <f t="shared" si="49"/>
        <v>46216</v>
      </c>
      <c r="AU124" s="5">
        <v>0</v>
      </c>
      <c r="AV124" s="4">
        <f t="shared" si="50"/>
        <v>46216</v>
      </c>
      <c r="AW124" s="5">
        <v>0</v>
      </c>
      <c r="AX124" s="4">
        <f t="shared" si="51"/>
        <v>46216</v>
      </c>
      <c r="AY124" s="4">
        <f>_xlfn.MINIFS(ReleaseTimeline!$A$2:$A$27, ReleaseTimeline!$A$2:$A$27, "&gt;="&amp;(MAX(AX124,AO124)))</f>
        <v>46219</v>
      </c>
      <c r="AZ124" s="4" t="str">
        <f>VLOOKUP(AY124,ReleaseTimeline!$A$1:$E$27,2,FALSE)</f>
        <v>Release 15</v>
      </c>
      <c r="BA124" s="4" t="e">
        <f t="shared" si="56"/>
        <v>#VALUE!</v>
      </c>
      <c r="BB124" s="4">
        <f>VLOOKUP(AZ124,ReleaseTimeline!$B$2:$C$27,2,FALSE)</f>
        <v>46226</v>
      </c>
      <c r="BC124" s="4">
        <f t="shared" si="58"/>
        <v>46219</v>
      </c>
      <c r="BD124">
        <f t="shared" si="52"/>
        <v>44</v>
      </c>
      <c r="BF124">
        <f t="shared" si="53"/>
        <v>9</v>
      </c>
    </row>
    <row r="125" spans="1:61" s="87" customFormat="1" ht="16" x14ac:dyDescent="0.2">
      <c r="A125" s="83">
        <v>102</v>
      </c>
      <c r="B125" s="84" t="s">
        <v>169</v>
      </c>
      <c r="C125" s="84" t="str">
        <f>VLOOKUP(B125,'Target Tech'!$C$7:$J$33,8,FALSE)</f>
        <v>React/ASP</v>
      </c>
      <c r="D125" s="84" t="s">
        <v>54</v>
      </c>
      <c r="E125" s="5">
        <v>0</v>
      </c>
      <c r="F125" s="85">
        <v>46174</v>
      </c>
      <c r="G125" s="85">
        <v>46174</v>
      </c>
      <c r="H125" s="183" t="s">
        <v>64</v>
      </c>
      <c r="I125" s="85" t="s">
        <v>142</v>
      </c>
      <c r="J125" s="85" t="s">
        <v>146</v>
      </c>
      <c r="K125" s="85">
        <f t="shared" si="60"/>
        <v>46174</v>
      </c>
      <c r="L125" s="84">
        <v>5</v>
      </c>
      <c r="M125" s="84">
        <v>0</v>
      </c>
      <c r="N125" s="84">
        <v>1</v>
      </c>
      <c r="O125" s="86">
        <f t="shared" si="33"/>
        <v>46181</v>
      </c>
      <c r="P125" s="86">
        <f t="shared" si="34"/>
        <v>46181</v>
      </c>
      <c r="Q125" s="86">
        <f t="shared" si="35"/>
        <v>46181</v>
      </c>
      <c r="R125" s="86"/>
      <c r="S125" s="192"/>
      <c r="T125" s="84">
        <v>3</v>
      </c>
      <c r="U125" s="86">
        <f t="shared" si="36"/>
        <v>46184</v>
      </c>
      <c r="V125" s="84">
        <v>1.5</v>
      </c>
      <c r="W125" s="86">
        <f t="shared" si="37"/>
        <v>46185</v>
      </c>
      <c r="X125" s="86">
        <f t="shared" si="38"/>
        <v>46185</v>
      </c>
      <c r="Y125" s="84">
        <v>3</v>
      </c>
      <c r="Z125" s="86">
        <f t="shared" si="39"/>
        <v>46190</v>
      </c>
      <c r="AA125" s="86">
        <f t="shared" si="61"/>
        <v>46190</v>
      </c>
      <c r="AB125" s="86">
        <f t="shared" si="61"/>
        <v>46190</v>
      </c>
      <c r="AC125" s="86">
        <f t="shared" si="40"/>
        <v>46191</v>
      </c>
      <c r="AD125" s="86">
        <f t="shared" si="41"/>
        <v>46191</v>
      </c>
      <c r="AE125" s="84"/>
      <c r="AF125" s="86">
        <f t="shared" si="54"/>
        <v>46191</v>
      </c>
      <c r="AG125" s="84">
        <v>2</v>
      </c>
      <c r="AH125" s="86">
        <f t="shared" si="42"/>
        <v>46195</v>
      </c>
      <c r="AI125" s="84">
        <v>3</v>
      </c>
      <c r="AJ125" s="86">
        <f t="shared" si="43"/>
        <v>46198</v>
      </c>
      <c r="AK125" s="86">
        <f t="shared" si="44"/>
        <v>46198</v>
      </c>
      <c r="AL125" s="86">
        <f t="shared" si="45"/>
        <v>46202</v>
      </c>
      <c r="AM125" s="86">
        <f t="shared" si="46"/>
        <v>46202</v>
      </c>
      <c r="AN125" s="84"/>
      <c r="AO125" s="86">
        <f t="shared" si="47"/>
        <v>46202</v>
      </c>
      <c r="AP125" s="86">
        <f t="shared" si="57"/>
        <v>46202</v>
      </c>
      <c r="AQ125" s="86">
        <f t="shared" si="57"/>
        <v>46202</v>
      </c>
      <c r="AR125" s="86">
        <f t="shared" si="48"/>
        <v>46203</v>
      </c>
      <c r="AS125" s="84"/>
      <c r="AT125" s="86">
        <f t="shared" si="49"/>
        <v>46203</v>
      </c>
      <c r="AU125" s="84">
        <v>0</v>
      </c>
      <c r="AV125" s="86">
        <f t="shared" si="50"/>
        <v>46203</v>
      </c>
      <c r="AW125" s="84">
        <v>0</v>
      </c>
      <c r="AX125" s="86">
        <f t="shared" si="51"/>
        <v>46203</v>
      </c>
      <c r="AY125" s="4">
        <f>_xlfn.MINIFS(ReleaseTimeline!$A$2:$A$27, ReleaseTimeline!$A$2:$A$27, "&gt;="&amp;(MAX(AX125,AO125)))</f>
        <v>46205</v>
      </c>
      <c r="AZ125" s="86" t="str">
        <f>VLOOKUP(AY125,ReleaseTimeline!$A$1:$E$27,2,FALSE)</f>
        <v>Release 14</v>
      </c>
      <c r="BA125" s="86" t="e">
        <f t="shared" si="56"/>
        <v>#VALUE!</v>
      </c>
      <c r="BB125" s="86">
        <f>VLOOKUP(AZ125,ReleaseTimeline!$B$2:$C$27,2,FALSE)</f>
        <v>46212</v>
      </c>
      <c r="BC125" s="86">
        <f t="shared" si="58"/>
        <v>46205</v>
      </c>
      <c r="BD125" s="87">
        <f t="shared" si="52"/>
        <v>31</v>
      </c>
      <c r="BF125" s="87">
        <f t="shared" si="53"/>
        <v>9</v>
      </c>
    </row>
    <row r="126" spans="1:61" s="87" customFormat="1" ht="16" x14ac:dyDescent="0.2">
      <c r="A126" s="83">
        <v>102</v>
      </c>
      <c r="B126" s="84" t="s">
        <v>169</v>
      </c>
      <c r="C126" s="84" t="str">
        <f>VLOOKUP(B126,'Target Tech'!$C$7:$J$33,8,FALSE)</f>
        <v>React/ASP</v>
      </c>
      <c r="D126" s="84" t="s">
        <v>54</v>
      </c>
      <c r="E126" s="5">
        <v>0</v>
      </c>
      <c r="F126" s="85">
        <v>46181</v>
      </c>
      <c r="G126" s="85">
        <v>46181</v>
      </c>
      <c r="H126" s="183" t="s">
        <v>64</v>
      </c>
      <c r="I126" s="85" t="s">
        <v>142</v>
      </c>
      <c r="J126" s="85" t="s">
        <v>148</v>
      </c>
      <c r="K126" s="85">
        <f t="shared" si="60"/>
        <v>46181</v>
      </c>
      <c r="L126" s="84">
        <v>5</v>
      </c>
      <c r="M126" s="84">
        <v>0</v>
      </c>
      <c r="N126" s="84">
        <v>1</v>
      </c>
      <c r="O126" s="86">
        <f t="shared" si="33"/>
        <v>46185</v>
      </c>
      <c r="P126" s="86">
        <f t="shared" si="34"/>
        <v>46185</v>
      </c>
      <c r="Q126" s="86">
        <f t="shared" si="35"/>
        <v>46185</v>
      </c>
      <c r="R126" s="86"/>
      <c r="S126" s="192"/>
      <c r="T126" s="84">
        <v>3</v>
      </c>
      <c r="U126" s="86">
        <f t="shared" si="36"/>
        <v>46190</v>
      </c>
      <c r="V126" s="84">
        <v>1.5</v>
      </c>
      <c r="W126" s="86">
        <f t="shared" si="37"/>
        <v>46191</v>
      </c>
      <c r="X126" s="86">
        <f t="shared" si="38"/>
        <v>46191</v>
      </c>
      <c r="Y126" s="84">
        <v>3</v>
      </c>
      <c r="Z126" s="86">
        <f t="shared" si="39"/>
        <v>46196</v>
      </c>
      <c r="AA126" s="86">
        <f t="shared" si="61"/>
        <v>46196</v>
      </c>
      <c r="AB126" s="86">
        <f t="shared" si="61"/>
        <v>46196</v>
      </c>
      <c r="AC126" s="86">
        <f t="shared" si="40"/>
        <v>46197</v>
      </c>
      <c r="AD126" s="86">
        <f t="shared" si="41"/>
        <v>46197</v>
      </c>
      <c r="AE126" s="84"/>
      <c r="AF126" s="86">
        <f t="shared" si="54"/>
        <v>46197</v>
      </c>
      <c r="AG126" s="84">
        <v>2</v>
      </c>
      <c r="AH126" s="86">
        <f t="shared" si="42"/>
        <v>46202</v>
      </c>
      <c r="AI126" s="84">
        <v>3</v>
      </c>
      <c r="AJ126" s="86">
        <f t="shared" si="43"/>
        <v>46205</v>
      </c>
      <c r="AK126" s="86">
        <f t="shared" si="44"/>
        <v>46205</v>
      </c>
      <c r="AL126" s="86">
        <f t="shared" si="45"/>
        <v>46206</v>
      </c>
      <c r="AM126" s="86">
        <f t="shared" si="46"/>
        <v>46206</v>
      </c>
      <c r="AN126" s="84"/>
      <c r="AO126" s="86">
        <f t="shared" si="47"/>
        <v>46206</v>
      </c>
      <c r="AP126" s="86">
        <f t="shared" si="57"/>
        <v>46206</v>
      </c>
      <c r="AQ126" s="86">
        <f t="shared" si="57"/>
        <v>46206</v>
      </c>
      <c r="AR126" s="86">
        <f t="shared" si="48"/>
        <v>46209</v>
      </c>
      <c r="AS126" s="84"/>
      <c r="AT126" s="86">
        <f t="shared" si="49"/>
        <v>46209</v>
      </c>
      <c r="AU126" s="84">
        <v>0</v>
      </c>
      <c r="AV126" s="86">
        <f t="shared" si="50"/>
        <v>46209</v>
      </c>
      <c r="AW126" s="84">
        <v>0</v>
      </c>
      <c r="AX126" s="86">
        <f t="shared" si="51"/>
        <v>46209</v>
      </c>
      <c r="AY126" s="4">
        <f>_xlfn.MINIFS(ReleaseTimeline!$A$2:$A$27, ReleaseTimeline!$A$2:$A$27, "&gt;="&amp;(MAX(AX126,AO126)))</f>
        <v>46219</v>
      </c>
      <c r="AZ126" s="86" t="str">
        <f>VLOOKUP(AY126,ReleaseTimeline!$A$1:$E$27,2,FALSE)</f>
        <v>Release 15</v>
      </c>
      <c r="BA126" s="86" t="e">
        <f t="shared" si="56"/>
        <v>#VALUE!</v>
      </c>
      <c r="BB126" s="88">
        <f>VLOOKUP(AZ126,ReleaseTimeline!$B$2:$C$27,2,FALSE)</f>
        <v>46226</v>
      </c>
      <c r="BC126" s="86">
        <f t="shared" si="58"/>
        <v>46219</v>
      </c>
      <c r="BD126" s="87">
        <f t="shared" si="52"/>
        <v>41</v>
      </c>
      <c r="BF126" s="87">
        <f t="shared" si="53"/>
        <v>9</v>
      </c>
    </row>
    <row r="127" spans="1:61" ht="15" customHeight="1" x14ac:dyDescent="0.2">
      <c r="A127" s="3">
        <v>133</v>
      </c>
      <c r="B127" s="5" t="s">
        <v>170</v>
      </c>
      <c r="C127" s="5" t="s">
        <v>125</v>
      </c>
      <c r="D127" s="5" t="s">
        <v>87</v>
      </c>
      <c r="E127" s="5">
        <v>2</v>
      </c>
      <c r="F127" s="302">
        <v>46127</v>
      </c>
      <c r="G127" s="302">
        <v>46127</v>
      </c>
      <c r="H127" t="s">
        <v>171</v>
      </c>
      <c r="I127" s="80" t="s">
        <v>81</v>
      </c>
      <c r="J127" s="80" t="s">
        <v>129</v>
      </c>
      <c r="K127" s="80">
        <f t="shared" ref="K127:K132" si="62">WORKDAY(F127,E127)</f>
        <v>46129</v>
      </c>
      <c r="L127" s="5">
        <v>3</v>
      </c>
      <c r="N127" s="5">
        <v>1</v>
      </c>
      <c r="O127" s="4">
        <f t="shared" si="33"/>
        <v>46133</v>
      </c>
      <c r="P127" s="4">
        <f t="shared" si="34"/>
        <v>46133</v>
      </c>
      <c r="Q127" s="4">
        <f t="shared" si="35"/>
        <v>46133</v>
      </c>
      <c r="R127" s="4"/>
      <c r="S127" s="4"/>
      <c r="T127" s="5">
        <v>3</v>
      </c>
      <c r="U127" s="4">
        <f t="shared" si="36"/>
        <v>46136</v>
      </c>
      <c r="V127" s="5">
        <v>1.5</v>
      </c>
      <c r="W127" s="4">
        <f t="shared" si="37"/>
        <v>46139</v>
      </c>
      <c r="X127" s="4">
        <f t="shared" si="38"/>
        <v>46139</v>
      </c>
      <c r="Y127" s="5">
        <v>3</v>
      </c>
      <c r="Z127" s="4">
        <f t="shared" si="39"/>
        <v>46142</v>
      </c>
      <c r="AA127" s="4">
        <f t="shared" si="61"/>
        <v>46142</v>
      </c>
      <c r="AB127" s="4">
        <f t="shared" si="61"/>
        <v>46142</v>
      </c>
      <c r="AC127" s="4">
        <f t="shared" si="40"/>
        <v>46146</v>
      </c>
      <c r="AD127" s="4">
        <f t="shared" si="41"/>
        <v>46146</v>
      </c>
      <c r="AE127" s="5"/>
      <c r="AF127" s="4">
        <f t="shared" si="54"/>
        <v>46146</v>
      </c>
      <c r="AG127" s="5">
        <v>2</v>
      </c>
      <c r="AH127" s="4">
        <f t="shared" si="42"/>
        <v>46148</v>
      </c>
      <c r="AI127" s="5">
        <v>3</v>
      </c>
      <c r="AJ127" s="4">
        <f t="shared" si="43"/>
        <v>46153</v>
      </c>
      <c r="AK127" s="4">
        <f t="shared" si="44"/>
        <v>46153</v>
      </c>
      <c r="AL127" s="4">
        <f t="shared" si="45"/>
        <v>46154</v>
      </c>
      <c r="AM127" s="4">
        <f t="shared" si="46"/>
        <v>46154</v>
      </c>
      <c r="AN127" s="5"/>
      <c r="AO127" s="4">
        <f t="shared" si="47"/>
        <v>46154</v>
      </c>
      <c r="AP127" s="4">
        <f t="shared" si="57"/>
        <v>46154</v>
      </c>
      <c r="AQ127" s="4">
        <f t="shared" si="57"/>
        <v>46154</v>
      </c>
      <c r="AR127" s="4">
        <f t="shared" si="48"/>
        <v>46155</v>
      </c>
      <c r="AS127" s="5"/>
      <c r="AT127" s="4">
        <f t="shared" si="49"/>
        <v>46155</v>
      </c>
      <c r="AU127" s="5">
        <v>0</v>
      </c>
      <c r="AV127" s="4">
        <f t="shared" si="50"/>
        <v>46155</v>
      </c>
      <c r="AW127" s="5">
        <v>0</v>
      </c>
      <c r="AX127" s="4">
        <f t="shared" si="51"/>
        <v>46155</v>
      </c>
      <c r="AY127" s="4">
        <f>_xlfn.MINIFS(ReleaseTimeline!$A$2:$A$27, ReleaseTimeline!$A$2:$A$27, "&gt;="&amp;(MAX(AX127,AO127)))</f>
        <v>46163</v>
      </c>
      <c r="AZ127" s="4" t="str">
        <f>VLOOKUP(AY127,ReleaseTimeline!$A$1:$E$27,2,FALSE)</f>
        <v>Release 11</v>
      </c>
      <c r="BA127" s="4" t="e">
        <f t="shared" si="56"/>
        <v>#VALUE!</v>
      </c>
      <c r="BB127" s="4">
        <f>VLOOKUP(AZ127,ReleaseTimeline!$B$2:$C$27,2,FALSE)</f>
        <v>46170</v>
      </c>
    </row>
    <row r="128" spans="1:61" ht="15" customHeight="1" x14ac:dyDescent="0.2">
      <c r="A128" s="3">
        <v>133</v>
      </c>
      <c r="B128" s="5" t="s">
        <v>170</v>
      </c>
      <c r="C128" s="5" t="s">
        <v>125</v>
      </c>
      <c r="D128" s="5" t="s">
        <v>87</v>
      </c>
      <c r="E128" s="5">
        <v>2</v>
      </c>
      <c r="F128" s="302">
        <v>46082</v>
      </c>
      <c r="G128" s="302">
        <v>46082</v>
      </c>
      <c r="H128" t="s">
        <v>172</v>
      </c>
      <c r="I128" s="80" t="s">
        <v>81</v>
      </c>
      <c r="J128" s="80" t="s">
        <v>129</v>
      </c>
      <c r="K128" s="80">
        <f t="shared" si="62"/>
        <v>46084</v>
      </c>
      <c r="L128" s="5">
        <v>3</v>
      </c>
      <c r="N128" s="5">
        <v>1</v>
      </c>
      <c r="O128" s="4">
        <f t="shared" si="33"/>
        <v>46087</v>
      </c>
      <c r="P128" s="4">
        <f t="shared" si="34"/>
        <v>46087</v>
      </c>
      <c r="Q128" s="4">
        <f t="shared" si="35"/>
        <v>46087</v>
      </c>
      <c r="R128" s="4" t="s">
        <v>58</v>
      </c>
      <c r="S128" s="4"/>
      <c r="T128" s="5">
        <v>3</v>
      </c>
      <c r="U128" s="4">
        <f t="shared" si="36"/>
        <v>46092</v>
      </c>
      <c r="V128" s="5">
        <v>1.5</v>
      </c>
      <c r="W128" s="4">
        <f t="shared" si="37"/>
        <v>46093</v>
      </c>
      <c r="X128" s="4">
        <f t="shared" si="38"/>
        <v>46093</v>
      </c>
      <c r="Y128" s="5">
        <v>3</v>
      </c>
      <c r="Z128" s="4">
        <f t="shared" si="39"/>
        <v>46098</v>
      </c>
      <c r="AA128" s="4">
        <f t="shared" si="61"/>
        <v>46098</v>
      </c>
      <c r="AB128" s="4">
        <f t="shared" si="61"/>
        <v>46098</v>
      </c>
      <c r="AC128" s="4">
        <f t="shared" si="40"/>
        <v>46099</v>
      </c>
      <c r="AD128" s="4">
        <f t="shared" si="41"/>
        <v>46099</v>
      </c>
      <c r="AE128" s="5"/>
      <c r="AF128" s="4">
        <f t="shared" si="54"/>
        <v>46099</v>
      </c>
      <c r="AG128" s="5">
        <v>2</v>
      </c>
      <c r="AH128" s="4">
        <f t="shared" si="42"/>
        <v>46104</v>
      </c>
      <c r="AI128" s="5">
        <v>3</v>
      </c>
      <c r="AJ128" s="4">
        <f t="shared" si="43"/>
        <v>46107</v>
      </c>
      <c r="AK128" s="4">
        <f t="shared" si="44"/>
        <v>46107</v>
      </c>
      <c r="AL128" s="4">
        <f t="shared" si="45"/>
        <v>46108</v>
      </c>
      <c r="AM128" s="4">
        <f t="shared" si="46"/>
        <v>46108</v>
      </c>
      <c r="AN128" s="5"/>
      <c r="AO128" s="4">
        <f t="shared" si="47"/>
        <v>46108</v>
      </c>
      <c r="AP128" s="4">
        <f t="shared" si="57"/>
        <v>46108</v>
      </c>
      <c r="AQ128" s="4">
        <f t="shared" si="57"/>
        <v>46108</v>
      </c>
      <c r="AR128" s="4">
        <f t="shared" si="48"/>
        <v>46111</v>
      </c>
      <c r="AS128" s="5"/>
      <c r="AT128" s="4">
        <f t="shared" si="49"/>
        <v>46111</v>
      </c>
      <c r="AU128" s="5">
        <v>0</v>
      </c>
      <c r="AV128" s="4">
        <f t="shared" si="50"/>
        <v>46111</v>
      </c>
      <c r="AW128" s="5">
        <v>0</v>
      </c>
      <c r="AX128" s="4">
        <f t="shared" si="51"/>
        <v>46111</v>
      </c>
      <c r="AY128" s="4">
        <f>_xlfn.MINIFS(ReleaseTimeline!$A$2:$A$27, ReleaseTimeline!$A$2:$A$27, "&gt;="&amp;(MAX(AX128,AO128)))</f>
        <v>46121</v>
      </c>
      <c r="AZ128" s="4" t="str">
        <f>VLOOKUP(AY128,ReleaseTimeline!$A$1:$E$27,2,FALSE)</f>
        <v>Release 8</v>
      </c>
      <c r="BA128" s="4" t="e">
        <f t="shared" si="56"/>
        <v>#VALUE!</v>
      </c>
      <c r="BB128" s="4">
        <f>VLOOKUP(AZ128,ReleaseTimeline!$B$2:$C$27,2,FALSE)</f>
        <v>46128</v>
      </c>
    </row>
    <row r="129" spans="1:61" ht="15" customHeight="1" x14ac:dyDescent="0.2">
      <c r="A129" s="3">
        <v>133</v>
      </c>
      <c r="B129" s="5" t="s">
        <v>170</v>
      </c>
      <c r="C129" s="5" t="s">
        <v>125</v>
      </c>
      <c r="D129" s="5" t="s">
        <v>87</v>
      </c>
      <c r="E129" s="5">
        <v>2</v>
      </c>
      <c r="F129" s="302">
        <v>46127</v>
      </c>
      <c r="G129" s="302">
        <v>46127</v>
      </c>
      <c r="H129" t="s">
        <v>173</v>
      </c>
      <c r="I129" s="80" t="s">
        <v>81</v>
      </c>
      <c r="J129" s="80" t="s">
        <v>129</v>
      </c>
      <c r="K129" s="80">
        <f t="shared" si="62"/>
        <v>46129</v>
      </c>
      <c r="L129" s="5">
        <v>3</v>
      </c>
      <c r="N129" s="5">
        <v>1</v>
      </c>
      <c r="O129" s="4">
        <f t="shared" si="33"/>
        <v>46133</v>
      </c>
      <c r="P129" s="4">
        <f t="shared" si="34"/>
        <v>46133</v>
      </c>
      <c r="Q129" s="4">
        <f t="shared" si="35"/>
        <v>46133</v>
      </c>
      <c r="R129" s="4" t="s">
        <v>58</v>
      </c>
      <c r="S129" s="4"/>
      <c r="T129" s="5">
        <v>3</v>
      </c>
      <c r="U129" s="4">
        <f t="shared" si="36"/>
        <v>46136</v>
      </c>
      <c r="V129" s="5">
        <v>1.5</v>
      </c>
      <c r="W129" s="4">
        <f t="shared" si="37"/>
        <v>46139</v>
      </c>
      <c r="X129" s="4">
        <f t="shared" si="38"/>
        <v>46139</v>
      </c>
      <c r="Y129" s="5">
        <v>3</v>
      </c>
      <c r="Z129" s="4">
        <f t="shared" si="39"/>
        <v>46142</v>
      </c>
      <c r="AA129" s="4">
        <f t="shared" si="61"/>
        <v>46142</v>
      </c>
      <c r="AB129" s="4">
        <f t="shared" si="61"/>
        <v>46142</v>
      </c>
      <c r="AC129" s="4">
        <f t="shared" si="40"/>
        <v>46146</v>
      </c>
      <c r="AD129" s="4">
        <f t="shared" si="41"/>
        <v>46146</v>
      </c>
      <c r="AE129" s="5"/>
      <c r="AF129" s="4">
        <f t="shared" si="54"/>
        <v>46146</v>
      </c>
      <c r="AG129" s="5">
        <v>2</v>
      </c>
      <c r="AH129" s="4">
        <f t="shared" si="42"/>
        <v>46148</v>
      </c>
      <c r="AI129" s="5">
        <v>3</v>
      </c>
      <c r="AJ129" s="4">
        <f t="shared" si="43"/>
        <v>46153</v>
      </c>
      <c r="AK129" s="4">
        <f t="shared" si="44"/>
        <v>46153</v>
      </c>
      <c r="AL129" s="4">
        <f t="shared" si="45"/>
        <v>46154</v>
      </c>
      <c r="AM129" s="4">
        <f t="shared" si="46"/>
        <v>46154</v>
      </c>
      <c r="AN129" s="5"/>
      <c r="AO129" s="4">
        <f t="shared" si="47"/>
        <v>46154</v>
      </c>
      <c r="AP129" s="4">
        <f t="shared" si="57"/>
        <v>46154</v>
      </c>
      <c r="AQ129" s="4">
        <f t="shared" si="57"/>
        <v>46154</v>
      </c>
      <c r="AR129" s="4">
        <f t="shared" si="48"/>
        <v>46155</v>
      </c>
      <c r="AS129" s="5"/>
      <c r="AT129" s="4">
        <f t="shared" si="49"/>
        <v>46155</v>
      </c>
      <c r="AU129" s="5">
        <v>0</v>
      </c>
      <c r="AV129" s="4">
        <f t="shared" si="50"/>
        <v>46155</v>
      </c>
      <c r="AW129" s="5">
        <v>0</v>
      </c>
      <c r="AX129" s="4">
        <f t="shared" si="51"/>
        <v>46155</v>
      </c>
      <c r="AY129" s="4">
        <f>_xlfn.MINIFS(ReleaseTimeline!$A$2:$A$27, ReleaseTimeline!$A$2:$A$27, "&gt;="&amp;(MAX(AX129,AO129)))</f>
        <v>46163</v>
      </c>
      <c r="AZ129" s="4" t="str">
        <f>VLOOKUP(AY129,ReleaseTimeline!$A$1:$E$27,2,FALSE)</f>
        <v>Release 11</v>
      </c>
      <c r="BA129" s="4" t="e">
        <f t="shared" si="56"/>
        <v>#VALUE!</v>
      </c>
      <c r="BB129" s="4">
        <f>VLOOKUP(AZ129,ReleaseTimeline!$B$2:$C$27,2,FALSE)</f>
        <v>46170</v>
      </c>
    </row>
    <row r="130" spans="1:61" ht="15" customHeight="1" x14ac:dyDescent="0.2">
      <c r="A130" s="3">
        <v>133</v>
      </c>
      <c r="B130" s="5" t="s">
        <v>170</v>
      </c>
      <c r="C130" s="5" t="s">
        <v>125</v>
      </c>
      <c r="D130" s="5" t="s">
        <v>87</v>
      </c>
      <c r="E130" s="5">
        <v>2</v>
      </c>
      <c r="F130" s="302">
        <v>46127</v>
      </c>
      <c r="G130" s="302">
        <v>46127</v>
      </c>
      <c r="H130" t="s">
        <v>174</v>
      </c>
      <c r="I130" s="80" t="s">
        <v>81</v>
      </c>
      <c r="J130" s="80" t="s">
        <v>129</v>
      </c>
      <c r="K130" s="80">
        <f t="shared" si="62"/>
        <v>46129</v>
      </c>
      <c r="L130" s="5">
        <v>3</v>
      </c>
      <c r="N130" s="5">
        <v>1</v>
      </c>
      <c r="O130" s="4">
        <f t="shared" si="33"/>
        <v>46133</v>
      </c>
      <c r="P130" s="4">
        <f t="shared" si="34"/>
        <v>46133</v>
      </c>
      <c r="Q130" s="4">
        <f t="shared" si="35"/>
        <v>46133</v>
      </c>
      <c r="R130" s="4"/>
      <c r="S130" s="4"/>
      <c r="T130" s="5">
        <v>3</v>
      </c>
      <c r="U130" s="4">
        <f t="shared" si="36"/>
        <v>46136</v>
      </c>
      <c r="V130" s="5">
        <v>1.5</v>
      </c>
      <c r="W130" s="4">
        <f t="shared" si="37"/>
        <v>46139</v>
      </c>
      <c r="X130" s="4">
        <f t="shared" si="38"/>
        <v>46139</v>
      </c>
      <c r="Y130" s="5">
        <v>3</v>
      </c>
      <c r="Z130" s="4">
        <f t="shared" si="39"/>
        <v>46142</v>
      </c>
      <c r="AA130" s="4">
        <f t="shared" si="61"/>
        <v>46142</v>
      </c>
      <c r="AB130" s="4">
        <f t="shared" si="61"/>
        <v>46142</v>
      </c>
      <c r="AC130" s="4">
        <f t="shared" si="40"/>
        <v>46146</v>
      </c>
      <c r="AD130" s="4">
        <f t="shared" si="41"/>
        <v>46146</v>
      </c>
      <c r="AE130" s="5"/>
      <c r="AF130" s="4">
        <f t="shared" si="54"/>
        <v>46146</v>
      </c>
      <c r="AG130" s="5">
        <v>2</v>
      </c>
      <c r="AH130" s="4">
        <f t="shared" si="42"/>
        <v>46148</v>
      </c>
      <c r="AI130" s="5">
        <v>3</v>
      </c>
      <c r="AJ130" s="4">
        <f t="shared" si="43"/>
        <v>46153</v>
      </c>
      <c r="AK130" s="4">
        <f t="shared" si="44"/>
        <v>46153</v>
      </c>
      <c r="AL130" s="4">
        <f t="shared" si="45"/>
        <v>46154</v>
      </c>
      <c r="AM130" s="4">
        <f t="shared" si="46"/>
        <v>46154</v>
      </c>
      <c r="AN130" s="5"/>
      <c r="AO130" s="4">
        <f t="shared" si="47"/>
        <v>46154</v>
      </c>
      <c r="AP130" s="4">
        <f t="shared" si="57"/>
        <v>46154</v>
      </c>
      <c r="AQ130" s="4">
        <f t="shared" si="57"/>
        <v>46154</v>
      </c>
      <c r="AR130" s="4">
        <f t="shared" si="48"/>
        <v>46155</v>
      </c>
      <c r="AS130" s="5"/>
      <c r="AT130" s="4">
        <f t="shared" si="49"/>
        <v>46155</v>
      </c>
      <c r="AU130" s="5">
        <v>0</v>
      </c>
      <c r="AV130" s="4">
        <f t="shared" si="50"/>
        <v>46155</v>
      </c>
      <c r="AW130" s="5">
        <v>0</v>
      </c>
      <c r="AX130" s="4">
        <f t="shared" si="51"/>
        <v>46155</v>
      </c>
      <c r="AY130" s="4">
        <f>_xlfn.MINIFS(ReleaseTimeline!$A$2:$A$27, ReleaseTimeline!$A$2:$A$27, "&gt;="&amp;(MAX(AX130,AO130)))</f>
        <v>46163</v>
      </c>
      <c r="AZ130" s="4" t="str">
        <f>VLOOKUP(AY130,ReleaseTimeline!$A$1:$E$27,2,FALSE)</f>
        <v>Release 11</v>
      </c>
      <c r="BA130" s="4" t="e">
        <f t="shared" si="56"/>
        <v>#VALUE!</v>
      </c>
      <c r="BB130" s="4">
        <f>VLOOKUP(AZ130,ReleaseTimeline!$B$2:$C$27,2,FALSE)</f>
        <v>46170</v>
      </c>
    </row>
    <row r="131" spans="1:61" ht="15" customHeight="1" x14ac:dyDescent="0.2">
      <c r="A131" s="3">
        <v>133</v>
      </c>
      <c r="B131" s="5" t="s">
        <v>170</v>
      </c>
      <c r="C131" s="5" t="s">
        <v>125</v>
      </c>
      <c r="D131" s="5" t="s">
        <v>87</v>
      </c>
      <c r="E131" s="5">
        <v>2</v>
      </c>
      <c r="F131" s="302">
        <v>46143</v>
      </c>
      <c r="G131" s="302">
        <v>46143</v>
      </c>
      <c r="H131" t="s">
        <v>175</v>
      </c>
      <c r="I131" s="80" t="s">
        <v>81</v>
      </c>
      <c r="J131" s="80" t="s">
        <v>129</v>
      </c>
      <c r="K131" s="80">
        <f t="shared" si="62"/>
        <v>46147</v>
      </c>
      <c r="L131" s="5">
        <v>3</v>
      </c>
      <c r="N131" s="5">
        <v>1</v>
      </c>
      <c r="O131" s="4">
        <f t="shared" si="33"/>
        <v>46149</v>
      </c>
      <c r="P131" s="4">
        <f t="shared" si="34"/>
        <v>46149</v>
      </c>
      <c r="Q131" s="4">
        <f t="shared" si="35"/>
        <v>46149</v>
      </c>
      <c r="R131" s="4"/>
      <c r="S131" s="4"/>
      <c r="T131" s="5">
        <v>3</v>
      </c>
      <c r="U131" s="4">
        <f t="shared" si="36"/>
        <v>46154</v>
      </c>
      <c r="V131" s="5">
        <v>1.5</v>
      </c>
      <c r="W131" s="4">
        <f t="shared" si="37"/>
        <v>46155</v>
      </c>
      <c r="X131" s="4">
        <f t="shared" si="38"/>
        <v>46155</v>
      </c>
      <c r="Y131" s="5">
        <v>3</v>
      </c>
      <c r="Z131" s="4">
        <f t="shared" si="39"/>
        <v>46160</v>
      </c>
      <c r="AA131" s="4">
        <f t="shared" si="61"/>
        <v>46160</v>
      </c>
      <c r="AB131" s="4">
        <f t="shared" si="61"/>
        <v>46160</v>
      </c>
      <c r="AC131" s="4">
        <f t="shared" si="40"/>
        <v>46161</v>
      </c>
      <c r="AD131" s="4">
        <f t="shared" si="41"/>
        <v>46161</v>
      </c>
      <c r="AE131" s="5"/>
      <c r="AF131" s="4">
        <f t="shared" si="54"/>
        <v>46161</v>
      </c>
      <c r="AG131" s="5">
        <v>2</v>
      </c>
      <c r="AH131" s="4">
        <f t="shared" si="42"/>
        <v>46163</v>
      </c>
      <c r="AI131" s="5">
        <v>3</v>
      </c>
      <c r="AJ131" s="4">
        <f t="shared" si="43"/>
        <v>46168</v>
      </c>
      <c r="AK131" s="4">
        <f t="shared" si="44"/>
        <v>46168</v>
      </c>
      <c r="AL131" s="4">
        <f t="shared" si="45"/>
        <v>46169</v>
      </c>
      <c r="AM131" s="4">
        <f t="shared" si="46"/>
        <v>46169</v>
      </c>
      <c r="AN131" s="5"/>
      <c r="AO131" s="4">
        <f t="shared" si="47"/>
        <v>46169</v>
      </c>
      <c r="AP131" s="4">
        <f t="shared" si="57"/>
        <v>46169</v>
      </c>
      <c r="AQ131" s="4">
        <f t="shared" si="57"/>
        <v>46169</v>
      </c>
      <c r="AR131" s="4">
        <f t="shared" si="48"/>
        <v>46171</v>
      </c>
      <c r="AS131" s="5"/>
      <c r="AT131" s="4">
        <f t="shared" si="49"/>
        <v>46171</v>
      </c>
      <c r="AU131" s="5">
        <v>0</v>
      </c>
      <c r="AV131" s="4">
        <f t="shared" si="50"/>
        <v>46171</v>
      </c>
      <c r="AW131" s="5">
        <v>0</v>
      </c>
      <c r="AX131" s="4">
        <f t="shared" si="51"/>
        <v>46171</v>
      </c>
      <c r="AY131" s="4">
        <f>_xlfn.MINIFS(ReleaseTimeline!$A$2:$A$27, ReleaseTimeline!$A$2:$A$27, "&gt;="&amp;(MAX(AX131,AO131)))</f>
        <v>46177</v>
      </c>
      <c r="AZ131" s="4" t="str">
        <f>VLOOKUP(AY131,ReleaseTimeline!$A$1:$E$27,2,FALSE)</f>
        <v>Release 12</v>
      </c>
      <c r="BA131" s="4" t="e">
        <f t="shared" si="56"/>
        <v>#VALUE!</v>
      </c>
      <c r="BB131" s="74">
        <f>VLOOKUP(AZ131,ReleaseTimeline!$B$2:$C$27,2,FALSE)</f>
        <v>46184</v>
      </c>
    </row>
    <row r="132" spans="1:61" ht="15" customHeight="1" x14ac:dyDescent="0.2">
      <c r="A132" s="3">
        <v>133</v>
      </c>
      <c r="B132" s="5" t="s">
        <v>170</v>
      </c>
      <c r="C132" s="5" t="s">
        <v>125</v>
      </c>
      <c r="D132" s="5" t="s">
        <v>87</v>
      </c>
      <c r="E132" s="5">
        <v>2</v>
      </c>
      <c r="F132" s="302">
        <v>46082</v>
      </c>
      <c r="G132" s="302">
        <v>46082</v>
      </c>
      <c r="H132" t="s">
        <v>176</v>
      </c>
      <c r="I132" s="80" t="s">
        <v>81</v>
      </c>
      <c r="J132" s="80" t="s">
        <v>129</v>
      </c>
      <c r="K132" s="80">
        <f t="shared" si="62"/>
        <v>46084</v>
      </c>
      <c r="L132" s="5">
        <v>3</v>
      </c>
      <c r="N132" s="5">
        <v>1</v>
      </c>
      <c r="O132" s="4">
        <f t="shared" si="33"/>
        <v>46087</v>
      </c>
      <c r="P132" s="4">
        <f t="shared" si="34"/>
        <v>46087</v>
      </c>
      <c r="Q132" s="4">
        <f t="shared" si="35"/>
        <v>46087</v>
      </c>
      <c r="R132" s="4" t="s">
        <v>58</v>
      </c>
      <c r="S132" s="4"/>
      <c r="T132" s="5">
        <v>3</v>
      </c>
      <c r="U132" s="4">
        <f t="shared" si="36"/>
        <v>46092</v>
      </c>
      <c r="V132" s="5">
        <v>1.5</v>
      </c>
      <c r="W132" s="4">
        <f t="shared" si="37"/>
        <v>46093</v>
      </c>
      <c r="X132" s="4">
        <f t="shared" si="38"/>
        <v>46093</v>
      </c>
      <c r="Y132" s="5">
        <v>3</v>
      </c>
      <c r="Z132" s="4">
        <f t="shared" si="39"/>
        <v>46098</v>
      </c>
      <c r="AA132" s="4">
        <f t="shared" si="61"/>
        <v>46098</v>
      </c>
      <c r="AB132" s="4">
        <f t="shared" si="61"/>
        <v>46098</v>
      </c>
      <c r="AC132" s="4">
        <f t="shared" si="40"/>
        <v>46099</v>
      </c>
      <c r="AD132" s="4">
        <f t="shared" si="41"/>
        <v>46099</v>
      </c>
      <c r="AE132" s="5"/>
      <c r="AF132" s="4">
        <f t="shared" si="54"/>
        <v>46099</v>
      </c>
      <c r="AG132" s="5">
        <v>2</v>
      </c>
      <c r="AH132" s="4">
        <f t="shared" si="42"/>
        <v>46104</v>
      </c>
      <c r="AI132" s="5">
        <v>3</v>
      </c>
      <c r="AJ132" s="4">
        <f t="shared" si="43"/>
        <v>46107</v>
      </c>
      <c r="AK132" s="4">
        <f t="shared" si="44"/>
        <v>46107</v>
      </c>
      <c r="AL132" s="4">
        <f t="shared" si="45"/>
        <v>46108</v>
      </c>
      <c r="AM132" s="4">
        <f t="shared" si="46"/>
        <v>46108</v>
      </c>
      <c r="AN132" s="5"/>
      <c r="AO132" s="4">
        <f t="shared" si="47"/>
        <v>46108</v>
      </c>
      <c r="AP132" s="4">
        <f t="shared" si="57"/>
        <v>46108</v>
      </c>
      <c r="AQ132" s="4">
        <f t="shared" si="57"/>
        <v>46108</v>
      </c>
      <c r="AR132" s="4">
        <f t="shared" si="48"/>
        <v>46111</v>
      </c>
      <c r="AS132" s="5"/>
      <c r="AT132" s="4">
        <f t="shared" si="49"/>
        <v>46111</v>
      </c>
      <c r="AU132" s="5">
        <v>0</v>
      </c>
      <c r="AV132" s="4">
        <f t="shared" si="50"/>
        <v>46111</v>
      </c>
      <c r="AW132" s="5">
        <v>0</v>
      </c>
      <c r="AX132" s="4">
        <f t="shared" si="51"/>
        <v>46111</v>
      </c>
      <c r="AY132" s="4">
        <f>_xlfn.MINIFS(ReleaseTimeline!$A$2:$A$27, ReleaseTimeline!$A$2:$A$27, "&gt;="&amp;(MAX(AX132,AO132)))</f>
        <v>46121</v>
      </c>
      <c r="AZ132" s="4" t="str">
        <f>VLOOKUP(AY132,ReleaseTimeline!$A$1:$E$27,2,FALSE)</f>
        <v>Release 8</v>
      </c>
      <c r="BA132" s="4" t="e">
        <f t="shared" si="56"/>
        <v>#VALUE!</v>
      </c>
      <c r="BB132" s="4">
        <f>VLOOKUP(AZ132,ReleaseTimeline!$B$2:$C$27,2,FALSE)</f>
        <v>46128</v>
      </c>
    </row>
    <row r="133" spans="1:61" ht="16" x14ac:dyDescent="0.2">
      <c r="A133" s="3">
        <v>106</v>
      </c>
      <c r="B133" s="5" t="s">
        <v>177</v>
      </c>
      <c r="C133" s="5" t="str">
        <f>VLOOKUP(B133,'Target Tech'!$C$7:$J$33,8,FALSE)</f>
        <v>Complete ASP</v>
      </c>
      <c r="D133" s="5" t="s">
        <v>87</v>
      </c>
      <c r="E133" s="5">
        <v>2</v>
      </c>
      <c r="F133" s="80">
        <f>WORKDAY(Q43,1)</f>
        <v>46155</v>
      </c>
      <c r="G133" s="80">
        <f>WORKDAY(R43,1)</f>
        <v>2</v>
      </c>
      <c r="H133" s="182" t="s">
        <v>55</v>
      </c>
      <c r="I133" s="80" t="s">
        <v>56</v>
      </c>
      <c r="J133" s="80" t="s">
        <v>60</v>
      </c>
      <c r="K133" s="80">
        <f t="shared" ref="K133:K175" si="63">WORKDAY(F133,E133)</f>
        <v>46157</v>
      </c>
      <c r="L133" s="5">
        <v>3</v>
      </c>
      <c r="M133" s="5">
        <v>0</v>
      </c>
      <c r="N133" s="5">
        <v>1</v>
      </c>
      <c r="O133" s="4">
        <f t="shared" si="33"/>
        <v>46161</v>
      </c>
      <c r="P133" s="4">
        <f t="shared" si="34"/>
        <v>46161</v>
      </c>
      <c r="Q133" s="4">
        <f t="shared" si="35"/>
        <v>46161</v>
      </c>
      <c r="R133" s="4"/>
      <c r="S133" s="187"/>
      <c r="T133" s="5">
        <v>3</v>
      </c>
      <c r="U133" s="4">
        <f t="shared" si="36"/>
        <v>46164</v>
      </c>
      <c r="V133" s="5">
        <v>1.5</v>
      </c>
      <c r="W133" s="4">
        <f t="shared" si="37"/>
        <v>46167</v>
      </c>
      <c r="X133" s="4">
        <f t="shared" si="38"/>
        <v>46167</v>
      </c>
      <c r="Y133" s="5">
        <v>3</v>
      </c>
      <c r="Z133" s="4">
        <f t="shared" si="39"/>
        <v>46171</v>
      </c>
      <c r="AA133" s="4">
        <f t="shared" si="61"/>
        <v>46171</v>
      </c>
      <c r="AB133" s="4">
        <f t="shared" si="61"/>
        <v>46171</v>
      </c>
      <c r="AC133" s="4">
        <f t="shared" si="40"/>
        <v>46174</v>
      </c>
      <c r="AD133" s="4">
        <f t="shared" si="41"/>
        <v>46174</v>
      </c>
      <c r="AE133" s="5"/>
      <c r="AF133" s="4">
        <f t="shared" si="54"/>
        <v>46174</v>
      </c>
      <c r="AG133" s="5">
        <v>2</v>
      </c>
      <c r="AH133" s="4">
        <f t="shared" si="42"/>
        <v>46177</v>
      </c>
      <c r="AI133" s="5">
        <v>3</v>
      </c>
      <c r="AJ133" s="4">
        <f t="shared" si="43"/>
        <v>46182</v>
      </c>
      <c r="AK133" s="4">
        <f t="shared" si="44"/>
        <v>46182</v>
      </c>
      <c r="AL133" s="4">
        <f t="shared" si="45"/>
        <v>46183</v>
      </c>
      <c r="AM133" s="4">
        <f t="shared" si="46"/>
        <v>46183</v>
      </c>
      <c r="AN133" s="5"/>
      <c r="AO133" s="4">
        <f t="shared" si="47"/>
        <v>46183</v>
      </c>
      <c r="AP133" s="4">
        <f t="shared" si="57"/>
        <v>46183</v>
      </c>
      <c r="AQ133" s="4">
        <f t="shared" si="57"/>
        <v>46183</v>
      </c>
      <c r="AR133" s="4">
        <f t="shared" si="48"/>
        <v>46184</v>
      </c>
      <c r="AS133" s="5"/>
      <c r="AT133" s="4">
        <f t="shared" si="49"/>
        <v>46184</v>
      </c>
      <c r="AU133" s="5">
        <v>0</v>
      </c>
      <c r="AV133" s="4">
        <f t="shared" si="50"/>
        <v>46184</v>
      </c>
      <c r="AW133" s="5">
        <v>0</v>
      </c>
      <c r="AX133" s="4">
        <f t="shared" si="51"/>
        <v>46184</v>
      </c>
      <c r="AY133" s="4">
        <f>_xlfn.MINIFS(ReleaseTimeline!$A$2:$A$27, ReleaseTimeline!$A$2:$A$27, "&gt;="&amp;(MAX(AX133,AO133)))</f>
        <v>46191</v>
      </c>
      <c r="AZ133" s="4" t="str">
        <f>VLOOKUP(AY133,ReleaseTimeline!$A$1:$E$27,2,FALSE)</f>
        <v>Release 13</v>
      </c>
      <c r="BA133" s="4" t="e">
        <f t="shared" si="56"/>
        <v>#VALUE!</v>
      </c>
      <c r="BB133" s="4">
        <f>VLOOKUP(AZ133,ReleaseTimeline!$B$2:$C$27,2,FALSE)</f>
        <v>46198</v>
      </c>
      <c r="BC133" s="4">
        <f t="shared" si="58"/>
        <v>46191</v>
      </c>
      <c r="BD133">
        <f t="shared" si="52"/>
        <v>37</v>
      </c>
      <c r="BF133">
        <f t="shared" si="53"/>
        <v>9</v>
      </c>
    </row>
    <row r="134" spans="1:61" ht="16" x14ac:dyDescent="0.2">
      <c r="A134" s="3">
        <v>107</v>
      </c>
      <c r="B134" s="5" t="s">
        <v>177</v>
      </c>
      <c r="C134" s="5" t="str">
        <f>VLOOKUP(B134,'Target Tech'!$C$7:$J$33,8,FALSE)</f>
        <v>Complete ASP</v>
      </c>
      <c r="D134" s="5" t="s">
        <v>87</v>
      </c>
      <c r="E134" s="5">
        <v>2</v>
      </c>
      <c r="F134" s="80">
        <f>WORKDAY(Q44,1)</f>
        <v>46162</v>
      </c>
      <c r="G134" s="80">
        <f>WORKDAY(R44,1)</f>
        <v>2</v>
      </c>
      <c r="H134" s="182" t="s">
        <v>59</v>
      </c>
      <c r="I134" s="80" t="s">
        <v>56</v>
      </c>
      <c r="J134" s="80" t="s">
        <v>62</v>
      </c>
      <c r="K134" s="80">
        <f t="shared" si="63"/>
        <v>46164</v>
      </c>
      <c r="L134" s="5">
        <v>3</v>
      </c>
      <c r="M134" s="5">
        <v>0</v>
      </c>
      <c r="N134" s="5">
        <v>2</v>
      </c>
      <c r="O134" s="4">
        <f t="shared" si="33"/>
        <v>46168</v>
      </c>
      <c r="P134" s="4">
        <f t="shared" si="34"/>
        <v>46168</v>
      </c>
      <c r="Q134" s="4">
        <f t="shared" si="35"/>
        <v>46168</v>
      </c>
      <c r="R134" s="4"/>
      <c r="S134" s="187"/>
      <c r="T134" s="5">
        <v>3</v>
      </c>
      <c r="U134" s="4">
        <f t="shared" si="36"/>
        <v>46174</v>
      </c>
      <c r="V134" s="5">
        <v>1.5</v>
      </c>
      <c r="W134" s="4">
        <f t="shared" si="37"/>
        <v>46176</v>
      </c>
      <c r="X134" s="4">
        <f t="shared" si="38"/>
        <v>46176</v>
      </c>
      <c r="Y134" s="5">
        <v>3</v>
      </c>
      <c r="Z134" s="4">
        <f t="shared" si="39"/>
        <v>46181</v>
      </c>
      <c r="AA134" s="4">
        <f t="shared" si="61"/>
        <v>46181</v>
      </c>
      <c r="AB134" s="4">
        <f t="shared" si="61"/>
        <v>46181</v>
      </c>
      <c r="AC134" s="4">
        <f t="shared" si="40"/>
        <v>46182</v>
      </c>
      <c r="AD134" s="4">
        <f t="shared" si="41"/>
        <v>46182</v>
      </c>
      <c r="AE134" s="5"/>
      <c r="AF134" s="4">
        <f t="shared" si="54"/>
        <v>46182</v>
      </c>
      <c r="AG134" s="5">
        <v>2</v>
      </c>
      <c r="AH134" s="4">
        <f t="shared" si="42"/>
        <v>46184</v>
      </c>
      <c r="AI134" s="5">
        <v>3</v>
      </c>
      <c r="AJ134" s="4">
        <f t="shared" si="43"/>
        <v>46189</v>
      </c>
      <c r="AK134" s="4">
        <f t="shared" si="44"/>
        <v>46189</v>
      </c>
      <c r="AL134" s="4">
        <f t="shared" si="45"/>
        <v>46190</v>
      </c>
      <c r="AM134" s="4">
        <f t="shared" si="46"/>
        <v>46190</v>
      </c>
      <c r="AN134" s="5"/>
      <c r="AO134" s="4">
        <f t="shared" si="47"/>
        <v>46190</v>
      </c>
      <c r="AP134" s="4">
        <f t="shared" si="57"/>
        <v>46190</v>
      </c>
      <c r="AQ134" s="4">
        <f t="shared" si="57"/>
        <v>46190</v>
      </c>
      <c r="AR134" s="4">
        <f t="shared" si="48"/>
        <v>46191</v>
      </c>
      <c r="AS134" s="5"/>
      <c r="AT134" s="4">
        <f t="shared" si="49"/>
        <v>46191</v>
      </c>
      <c r="AU134" s="5">
        <v>0</v>
      </c>
      <c r="AV134" s="4">
        <f t="shared" si="50"/>
        <v>46191</v>
      </c>
      <c r="AW134" s="5">
        <v>0</v>
      </c>
      <c r="AX134" s="4">
        <f t="shared" si="51"/>
        <v>46191</v>
      </c>
      <c r="AY134" s="4">
        <f>_xlfn.MINIFS(ReleaseTimeline!$A$2:$A$27, ReleaseTimeline!$A$2:$A$27, "&gt;="&amp;(MAX(AX134,AO134)))</f>
        <v>46191</v>
      </c>
      <c r="AZ134" s="4" t="str">
        <f>VLOOKUP(AY134,ReleaseTimeline!$A$1:$E$27,2,FALSE)</f>
        <v>Release 13</v>
      </c>
      <c r="BA134" s="4" t="e">
        <f t="shared" si="56"/>
        <v>#VALUE!</v>
      </c>
      <c r="BB134" s="4">
        <f>VLOOKUP(AZ134,ReleaseTimeline!$B$2:$C$27,2,FALSE)</f>
        <v>46198</v>
      </c>
      <c r="BC134" s="4">
        <f t="shared" si="58"/>
        <v>46191</v>
      </c>
      <c r="BD134">
        <f t="shared" si="52"/>
        <v>30</v>
      </c>
      <c r="BF134">
        <f t="shared" si="53"/>
        <v>9</v>
      </c>
    </row>
    <row r="135" spans="1:61" ht="16" x14ac:dyDescent="0.2">
      <c r="A135" s="3">
        <v>108</v>
      </c>
      <c r="B135" s="5" t="s">
        <v>177</v>
      </c>
      <c r="C135" s="5" t="str">
        <f>VLOOKUP(B135,'Target Tech'!$C$7:$J$33,8,FALSE)</f>
        <v>Complete ASP</v>
      </c>
      <c r="D135" s="5" t="s">
        <v>87</v>
      </c>
      <c r="E135" s="5">
        <v>2</v>
      </c>
      <c r="F135" s="80">
        <v>46174</v>
      </c>
      <c r="G135" s="80">
        <v>46174</v>
      </c>
      <c r="H135" s="182" t="s">
        <v>61</v>
      </c>
      <c r="I135" s="80" t="s">
        <v>56</v>
      </c>
      <c r="J135" s="80" t="s">
        <v>57</v>
      </c>
      <c r="K135" s="80">
        <f t="shared" si="63"/>
        <v>46176</v>
      </c>
      <c r="L135" s="5">
        <v>3</v>
      </c>
      <c r="M135" s="5">
        <v>0</v>
      </c>
      <c r="N135" s="5">
        <v>3</v>
      </c>
      <c r="O135" s="4">
        <f t="shared" si="33"/>
        <v>46178</v>
      </c>
      <c r="P135" s="4">
        <f t="shared" si="34"/>
        <v>46178</v>
      </c>
      <c r="Q135" s="4">
        <f t="shared" si="35"/>
        <v>46178</v>
      </c>
      <c r="R135" s="4"/>
      <c r="S135" s="187"/>
      <c r="T135" s="5">
        <v>3</v>
      </c>
      <c r="U135" s="4">
        <f t="shared" si="36"/>
        <v>46183</v>
      </c>
      <c r="V135" s="5">
        <v>1.5</v>
      </c>
      <c r="W135" s="4">
        <f t="shared" si="37"/>
        <v>46184</v>
      </c>
      <c r="X135" s="4">
        <f t="shared" si="38"/>
        <v>46184</v>
      </c>
      <c r="Y135" s="5">
        <v>3</v>
      </c>
      <c r="Z135" s="4">
        <f t="shared" si="39"/>
        <v>46189</v>
      </c>
      <c r="AA135" s="4">
        <f t="shared" si="61"/>
        <v>46189</v>
      </c>
      <c r="AB135" s="4">
        <f t="shared" si="61"/>
        <v>46189</v>
      </c>
      <c r="AC135" s="4">
        <f t="shared" si="40"/>
        <v>46190</v>
      </c>
      <c r="AD135" s="4">
        <f t="shared" si="41"/>
        <v>46190</v>
      </c>
      <c r="AE135" s="5"/>
      <c r="AF135" s="4">
        <f t="shared" si="54"/>
        <v>46190</v>
      </c>
      <c r="AG135" s="5">
        <v>2</v>
      </c>
      <c r="AH135" s="4">
        <f t="shared" si="42"/>
        <v>46192</v>
      </c>
      <c r="AI135" s="5">
        <v>3</v>
      </c>
      <c r="AJ135" s="4">
        <f t="shared" si="43"/>
        <v>46197</v>
      </c>
      <c r="AK135" s="4">
        <f t="shared" si="44"/>
        <v>46197</v>
      </c>
      <c r="AL135" s="4">
        <f t="shared" si="45"/>
        <v>46198</v>
      </c>
      <c r="AM135" s="4">
        <f t="shared" si="46"/>
        <v>46198</v>
      </c>
      <c r="AN135" s="5"/>
      <c r="AO135" s="4">
        <f t="shared" si="47"/>
        <v>46198</v>
      </c>
      <c r="AP135" s="4">
        <f t="shared" si="57"/>
        <v>46198</v>
      </c>
      <c r="AQ135" s="4">
        <f t="shared" si="57"/>
        <v>46198</v>
      </c>
      <c r="AR135" s="4">
        <f t="shared" si="48"/>
        <v>46202</v>
      </c>
      <c r="AS135" s="5"/>
      <c r="AT135" s="4">
        <f t="shared" si="49"/>
        <v>46202</v>
      </c>
      <c r="AU135" s="5">
        <v>0</v>
      </c>
      <c r="AV135" s="4">
        <f t="shared" si="50"/>
        <v>46202</v>
      </c>
      <c r="AW135" s="5">
        <v>0</v>
      </c>
      <c r="AX135" s="4">
        <f t="shared" si="51"/>
        <v>46202</v>
      </c>
      <c r="AY135" s="4">
        <f>_xlfn.MINIFS(ReleaseTimeline!$A$2:$A$27, ReleaseTimeline!$A$2:$A$27, "&gt;="&amp;(MAX(AX135,AO135)))</f>
        <v>46205</v>
      </c>
      <c r="AZ135" s="4" t="str">
        <f>VLOOKUP(AY135,ReleaseTimeline!$A$1:$E$27,2,FALSE)</f>
        <v>Release 14</v>
      </c>
      <c r="BA135" s="4" t="e">
        <f t="shared" si="56"/>
        <v>#VALUE!</v>
      </c>
      <c r="BB135" s="4">
        <f>VLOOKUP(AZ135,ReleaseTimeline!$B$2:$C$27,2,FALSE)</f>
        <v>46212</v>
      </c>
      <c r="BC135" s="4">
        <f t="shared" si="58"/>
        <v>46205</v>
      </c>
      <c r="BD135">
        <f t="shared" si="52"/>
        <v>34</v>
      </c>
      <c r="BF135">
        <f t="shared" si="53"/>
        <v>9</v>
      </c>
    </row>
    <row r="136" spans="1:61" ht="16" x14ac:dyDescent="0.2">
      <c r="A136" s="3">
        <v>109</v>
      </c>
      <c r="B136" s="5" t="s">
        <v>177</v>
      </c>
      <c r="C136" s="5" t="str">
        <f>VLOOKUP(B136,'Target Tech'!$C$7:$J$33,8,FALSE)</f>
        <v>Complete ASP</v>
      </c>
      <c r="D136" s="5" t="s">
        <v>87</v>
      </c>
      <c r="E136" s="5">
        <v>2</v>
      </c>
      <c r="F136" s="80">
        <f>WORKDAY(Q133,1)</f>
        <v>46162</v>
      </c>
      <c r="G136" s="80">
        <f>WORKDAY(R133,1)</f>
        <v>2</v>
      </c>
      <c r="H136" s="182" t="s">
        <v>63</v>
      </c>
      <c r="I136" s="80" t="s">
        <v>56</v>
      </c>
      <c r="J136" s="80" t="s">
        <v>60</v>
      </c>
      <c r="K136" s="80">
        <f t="shared" si="63"/>
        <v>46164</v>
      </c>
      <c r="L136" s="5">
        <v>3</v>
      </c>
      <c r="M136" s="5">
        <v>0</v>
      </c>
      <c r="N136" s="5">
        <v>4</v>
      </c>
      <c r="O136" s="4">
        <f t="shared" si="33"/>
        <v>46168</v>
      </c>
      <c r="P136" s="4">
        <f t="shared" si="34"/>
        <v>46168</v>
      </c>
      <c r="Q136" s="4">
        <f t="shared" si="35"/>
        <v>46168</v>
      </c>
      <c r="R136" s="4"/>
      <c r="S136" s="187"/>
      <c r="T136" s="5">
        <v>3</v>
      </c>
      <c r="U136" s="4">
        <f t="shared" si="36"/>
        <v>46174</v>
      </c>
      <c r="V136" s="5">
        <v>1.5</v>
      </c>
      <c r="W136" s="4">
        <f t="shared" si="37"/>
        <v>46176</v>
      </c>
      <c r="X136" s="4">
        <f t="shared" si="38"/>
        <v>46176</v>
      </c>
      <c r="Y136" s="5">
        <v>3</v>
      </c>
      <c r="Z136" s="4">
        <f t="shared" si="39"/>
        <v>46181</v>
      </c>
      <c r="AA136" s="4">
        <f t="shared" si="61"/>
        <v>46181</v>
      </c>
      <c r="AB136" s="4">
        <f t="shared" si="61"/>
        <v>46181</v>
      </c>
      <c r="AC136" s="4">
        <f t="shared" si="40"/>
        <v>46182</v>
      </c>
      <c r="AD136" s="4">
        <f t="shared" si="41"/>
        <v>46182</v>
      </c>
      <c r="AE136" s="5"/>
      <c r="AF136" s="4">
        <f t="shared" si="54"/>
        <v>46182</v>
      </c>
      <c r="AG136" s="5">
        <v>2</v>
      </c>
      <c r="AH136" s="4">
        <f t="shared" si="42"/>
        <v>46184</v>
      </c>
      <c r="AI136" s="5">
        <v>3</v>
      </c>
      <c r="AJ136" s="4">
        <f t="shared" si="43"/>
        <v>46189</v>
      </c>
      <c r="AK136" s="4">
        <f t="shared" si="44"/>
        <v>46189</v>
      </c>
      <c r="AL136" s="4">
        <f t="shared" si="45"/>
        <v>46190</v>
      </c>
      <c r="AM136" s="4">
        <f t="shared" si="46"/>
        <v>46190</v>
      </c>
      <c r="AN136" s="5"/>
      <c r="AO136" s="4">
        <f t="shared" si="47"/>
        <v>46190</v>
      </c>
      <c r="AP136" s="4">
        <f t="shared" si="57"/>
        <v>46190</v>
      </c>
      <c r="AQ136" s="4">
        <f t="shared" si="57"/>
        <v>46190</v>
      </c>
      <c r="AR136" s="4">
        <f t="shared" si="48"/>
        <v>46191</v>
      </c>
      <c r="AS136" s="5"/>
      <c r="AT136" s="4">
        <f t="shared" si="49"/>
        <v>46191</v>
      </c>
      <c r="AU136" s="5">
        <v>0</v>
      </c>
      <c r="AV136" s="4">
        <f t="shared" si="50"/>
        <v>46191</v>
      </c>
      <c r="AW136" s="5">
        <v>0</v>
      </c>
      <c r="AX136" s="4">
        <f t="shared" si="51"/>
        <v>46191</v>
      </c>
      <c r="AY136" s="4">
        <f>_xlfn.MINIFS(ReleaseTimeline!$A$2:$A$27, ReleaseTimeline!$A$2:$A$27, "&gt;="&amp;(MAX(AX136,AO136)))</f>
        <v>46191</v>
      </c>
      <c r="AZ136" s="4" t="str">
        <f>VLOOKUP(AY136,ReleaseTimeline!$A$1:$E$27,2,FALSE)</f>
        <v>Release 13</v>
      </c>
      <c r="BA136" s="4" t="e">
        <f t="shared" si="56"/>
        <v>#VALUE!</v>
      </c>
      <c r="BB136" s="4">
        <f>VLOOKUP(AZ136,ReleaseTimeline!$B$2:$C$27,2,FALSE)</f>
        <v>46198</v>
      </c>
      <c r="BC136" s="4">
        <f t="shared" si="58"/>
        <v>46191</v>
      </c>
      <c r="BD136">
        <f t="shared" si="52"/>
        <v>30</v>
      </c>
      <c r="BF136">
        <f t="shared" si="53"/>
        <v>9</v>
      </c>
    </row>
    <row r="137" spans="1:61" ht="16" x14ac:dyDescent="0.2">
      <c r="A137" s="3">
        <v>110</v>
      </c>
      <c r="B137" s="5" t="s">
        <v>177</v>
      </c>
      <c r="C137" s="5" t="str">
        <f>VLOOKUP(B137,'Target Tech'!$C$7:$J$33,8,FALSE)</f>
        <v>Complete ASP</v>
      </c>
      <c r="D137" s="5" t="s">
        <v>87</v>
      </c>
      <c r="E137" s="5">
        <v>2</v>
      </c>
      <c r="F137" s="80">
        <f>WORKDAY(Q134,1)</f>
        <v>46169</v>
      </c>
      <c r="G137" s="80">
        <f>WORKDAY(R134,1)</f>
        <v>2</v>
      </c>
      <c r="H137" s="182" t="s">
        <v>64</v>
      </c>
      <c r="I137" s="80" t="s">
        <v>56</v>
      </c>
      <c r="J137" s="80" t="s">
        <v>62</v>
      </c>
      <c r="K137" s="80">
        <f t="shared" si="63"/>
        <v>46171</v>
      </c>
      <c r="L137" s="5">
        <v>3</v>
      </c>
      <c r="M137" s="5">
        <v>0</v>
      </c>
      <c r="N137" s="5">
        <v>5</v>
      </c>
      <c r="O137" s="4">
        <f t="shared" si="33"/>
        <v>46176</v>
      </c>
      <c r="P137" s="4">
        <f t="shared" si="34"/>
        <v>46176</v>
      </c>
      <c r="Q137" s="4">
        <f t="shared" si="35"/>
        <v>46176</v>
      </c>
      <c r="R137" s="4"/>
      <c r="S137" s="187"/>
      <c r="T137" s="5">
        <v>3</v>
      </c>
      <c r="U137" s="4">
        <f t="shared" si="36"/>
        <v>46181</v>
      </c>
      <c r="V137" s="5">
        <v>1.5</v>
      </c>
      <c r="W137" s="4">
        <f t="shared" si="37"/>
        <v>46182</v>
      </c>
      <c r="X137" s="4">
        <f t="shared" si="38"/>
        <v>46182</v>
      </c>
      <c r="Y137" s="5">
        <v>3</v>
      </c>
      <c r="Z137" s="4">
        <f t="shared" si="39"/>
        <v>46185</v>
      </c>
      <c r="AA137" s="4">
        <f t="shared" si="61"/>
        <v>46185</v>
      </c>
      <c r="AB137" s="4">
        <f t="shared" si="61"/>
        <v>46185</v>
      </c>
      <c r="AC137" s="4">
        <f t="shared" si="40"/>
        <v>46188</v>
      </c>
      <c r="AD137" s="4">
        <f t="shared" si="41"/>
        <v>46188</v>
      </c>
      <c r="AE137" s="5"/>
      <c r="AF137" s="4">
        <f t="shared" si="54"/>
        <v>46188</v>
      </c>
      <c r="AG137" s="5">
        <v>2</v>
      </c>
      <c r="AH137" s="4">
        <f t="shared" si="42"/>
        <v>46190</v>
      </c>
      <c r="AI137" s="5">
        <v>3</v>
      </c>
      <c r="AJ137" s="4">
        <f t="shared" si="43"/>
        <v>46195</v>
      </c>
      <c r="AK137" s="4">
        <f t="shared" si="44"/>
        <v>46195</v>
      </c>
      <c r="AL137" s="4">
        <f t="shared" si="45"/>
        <v>46196</v>
      </c>
      <c r="AM137" s="4">
        <f t="shared" si="46"/>
        <v>46196</v>
      </c>
      <c r="AN137" s="5"/>
      <c r="AO137" s="4">
        <f t="shared" si="47"/>
        <v>46196</v>
      </c>
      <c r="AP137" s="4">
        <f t="shared" si="57"/>
        <v>46196</v>
      </c>
      <c r="AQ137" s="4">
        <f t="shared" si="57"/>
        <v>46196</v>
      </c>
      <c r="AR137" s="4">
        <f t="shared" si="48"/>
        <v>46197</v>
      </c>
      <c r="AS137" s="5"/>
      <c r="AT137" s="4">
        <f t="shared" si="49"/>
        <v>46197</v>
      </c>
      <c r="AU137" s="5">
        <v>0</v>
      </c>
      <c r="AV137" s="4">
        <f t="shared" si="50"/>
        <v>46197</v>
      </c>
      <c r="AW137" s="5">
        <v>0</v>
      </c>
      <c r="AX137" s="4">
        <f t="shared" si="51"/>
        <v>46197</v>
      </c>
      <c r="AY137" s="4">
        <f>_xlfn.MINIFS(ReleaseTimeline!$A$2:$A$27, ReleaseTimeline!$A$2:$A$27, "&gt;="&amp;(MAX(AX137,AO137)))</f>
        <v>46205</v>
      </c>
      <c r="AZ137" s="4" t="str">
        <f>VLOOKUP(AY137,ReleaseTimeline!$A$1:$E$27,2,FALSE)</f>
        <v>Release 14</v>
      </c>
      <c r="BA137" s="4" t="e">
        <f t="shared" si="56"/>
        <v>#VALUE!</v>
      </c>
      <c r="BB137" s="4">
        <f>VLOOKUP(AZ137,ReleaseTimeline!$B$2:$C$27,2,FALSE)</f>
        <v>46212</v>
      </c>
      <c r="BC137" s="4">
        <f t="shared" si="58"/>
        <v>46205</v>
      </c>
      <c r="BD137">
        <f t="shared" si="52"/>
        <v>36</v>
      </c>
      <c r="BF137">
        <f t="shared" si="53"/>
        <v>9</v>
      </c>
    </row>
    <row r="138" spans="1:61" ht="16" x14ac:dyDescent="0.2">
      <c r="A138" s="3">
        <v>111</v>
      </c>
      <c r="B138" s="5" t="s">
        <v>177</v>
      </c>
      <c r="C138" s="5" t="str">
        <f>VLOOKUP(B138,'Target Tech'!$C$7:$J$33,8,FALSE)</f>
        <v>Complete ASP</v>
      </c>
      <c r="D138" s="5" t="s">
        <v>87</v>
      </c>
      <c r="E138" s="5">
        <v>2</v>
      </c>
      <c r="F138" s="80">
        <v>46181</v>
      </c>
      <c r="G138" s="80">
        <v>46181</v>
      </c>
      <c r="H138" s="182" t="s">
        <v>120</v>
      </c>
      <c r="I138" s="80" t="s">
        <v>56</v>
      </c>
      <c r="J138" s="80" t="s">
        <v>57</v>
      </c>
      <c r="K138" s="80">
        <f t="shared" si="63"/>
        <v>46183</v>
      </c>
      <c r="L138" s="5">
        <v>3</v>
      </c>
      <c r="M138" s="5">
        <v>0</v>
      </c>
      <c r="N138" s="5">
        <v>6</v>
      </c>
      <c r="O138" s="4">
        <f t="shared" si="33"/>
        <v>46185</v>
      </c>
      <c r="P138" s="4">
        <f t="shared" si="34"/>
        <v>46185</v>
      </c>
      <c r="Q138" s="4">
        <f t="shared" si="35"/>
        <v>46185</v>
      </c>
      <c r="R138" s="4"/>
      <c r="S138" s="187"/>
      <c r="T138" s="5">
        <v>3</v>
      </c>
      <c r="U138" s="4">
        <f t="shared" si="36"/>
        <v>46190</v>
      </c>
      <c r="V138" s="5">
        <v>1.5</v>
      </c>
      <c r="W138" s="4">
        <f t="shared" si="37"/>
        <v>46191</v>
      </c>
      <c r="X138" s="4">
        <f t="shared" si="38"/>
        <v>46191</v>
      </c>
      <c r="Y138" s="5">
        <v>3</v>
      </c>
      <c r="Z138" s="4">
        <f t="shared" si="39"/>
        <v>46196</v>
      </c>
      <c r="AA138" s="4">
        <f t="shared" si="61"/>
        <v>46196</v>
      </c>
      <c r="AB138" s="4">
        <f t="shared" si="61"/>
        <v>46196</v>
      </c>
      <c r="AC138" s="4">
        <f t="shared" si="40"/>
        <v>46197</v>
      </c>
      <c r="AD138" s="4">
        <f t="shared" si="41"/>
        <v>46197</v>
      </c>
      <c r="AE138" s="5"/>
      <c r="AF138" s="4">
        <f t="shared" si="54"/>
        <v>46197</v>
      </c>
      <c r="AG138" s="5">
        <v>2</v>
      </c>
      <c r="AH138" s="4">
        <f t="shared" si="42"/>
        <v>46202</v>
      </c>
      <c r="AI138" s="5">
        <v>3</v>
      </c>
      <c r="AJ138" s="4">
        <f t="shared" si="43"/>
        <v>46205</v>
      </c>
      <c r="AK138" s="4">
        <f t="shared" si="44"/>
        <v>46205</v>
      </c>
      <c r="AL138" s="4">
        <f t="shared" si="45"/>
        <v>46206</v>
      </c>
      <c r="AM138" s="4">
        <f t="shared" si="46"/>
        <v>46206</v>
      </c>
      <c r="AN138" s="5"/>
      <c r="AO138" s="4">
        <f t="shared" si="47"/>
        <v>46206</v>
      </c>
      <c r="AP138" s="4">
        <f t="shared" si="57"/>
        <v>46206</v>
      </c>
      <c r="AQ138" s="4">
        <f t="shared" si="57"/>
        <v>46206</v>
      </c>
      <c r="AR138" s="4">
        <f t="shared" si="48"/>
        <v>46209</v>
      </c>
      <c r="AS138" s="5"/>
      <c r="AT138" s="4">
        <f t="shared" si="49"/>
        <v>46209</v>
      </c>
      <c r="AU138" s="5">
        <v>0</v>
      </c>
      <c r="AV138" s="4">
        <f t="shared" si="50"/>
        <v>46209</v>
      </c>
      <c r="AW138" s="5">
        <v>0</v>
      </c>
      <c r="AX138" s="4">
        <f t="shared" si="51"/>
        <v>46209</v>
      </c>
      <c r="AY138" s="4">
        <f>_xlfn.MINIFS(ReleaseTimeline!$A$2:$A$27, ReleaseTimeline!$A$2:$A$27, "&gt;="&amp;(MAX(AX138,AO138)))</f>
        <v>46219</v>
      </c>
      <c r="AZ138" s="4" t="str">
        <f>VLOOKUP(AY138,ReleaseTimeline!$A$1:$E$27,2,FALSE)</f>
        <v>Release 15</v>
      </c>
      <c r="BA138" s="4" t="e">
        <f t="shared" si="56"/>
        <v>#VALUE!</v>
      </c>
      <c r="BB138" s="74">
        <f>VLOOKUP(AZ138,ReleaseTimeline!$B$2:$C$27,2,FALSE)</f>
        <v>46226</v>
      </c>
      <c r="BC138" s="4">
        <f t="shared" si="58"/>
        <v>46219</v>
      </c>
      <c r="BD138">
        <f t="shared" si="52"/>
        <v>41</v>
      </c>
      <c r="BE138" t="e">
        <f>(BB138-AZ138)</f>
        <v>#VALUE!</v>
      </c>
      <c r="BF138">
        <f t="shared" si="53"/>
        <v>9</v>
      </c>
      <c r="BI138" t="e">
        <f>(BE138+BF138)</f>
        <v>#VALUE!</v>
      </c>
    </row>
    <row r="139" spans="1:61" ht="16" x14ac:dyDescent="0.2">
      <c r="A139" s="3">
        <v>112</v>
      </c>
      <c r="B139" s="5" t="s">
        <v>177</v>
      </c>
      <c r="C139" s="5" t="str">
        <f>VLOOKUP(B139,'Target Tech'!$C$7:$J$33,8,FALSE)</f>
        <v>Complete ASP</v>
      </c>
      <c r="D139" s="5" t="s">
        <v>87</v>
      </c>
      <c r="E139" s="5">
        <v>2</v>
      </c>
      <c r="F139" s="80">
        <f>WORKDAY(Q136,1)</f>
        <v>46169</v>
      </c>
      <c r="G139" s="80">
        <f>WORKDAY(R136,1)</f>
        <v>2</v>
      </c>
      <c r="H139" s="182" t="s">
        <v>121</v>
      </c>
      <c r="I139" s="80" t="s">
        <v>56</v>
      </c>
      <c r="J139" s="80" t="s">
        <v>60</v>
      </c>
      <c r="K139" s="80">
        <f t="shared" si="63"/>
        <v>46171</v>
      </c>
      <c r="L139" s="5">
        <v>3</v>
      </c>
      <c r="M139" s="5">
        <v>0</v>
      </c>
      <c r="N139" s="5">
        <v>7</v>
      </c>
      <c r="O139" s="4">
        <f t="shared" si="33"/>
        <v>46176</v>
      </c>
      <c r="P139" s="4">
        <f t="shared" si="34"/>
        <v>46176</v>
      </c>
      <c r="Q139" s="4">
        <f t="shared" si="35"/>
        <v>46176</v>
      </c>
      <c r="R139" s="4"/>
      <c r="S139" s="187"/>
      <c r="T139" s="5">
        <v>3</v>
      </c>
      <c r="U139" s="4">
        <f t="shared" si="36"/>
        <v>46181</v>
      </c>
      <c r="V139" s="5">
        <v>1.5</v>
      </c>
      <c r="W139" s="4">
        <f t="shared" si="37"/>
        <v>46182</v>
      </c>
      <c r="X139" s="4">
        <f t="shared" si="38"/>
        <v>46182</v>
      </c>
      <c r="Y139" s="5">
        <v>3</v>
      </c>
      <c r="Z139" s="4">
        <f t="shared" si="39"/>
        <v>46185</v>
      </c>
      <c r="AA139" s="4">
        <f t="shared" si="61"/>
        <v>46185</v>
      </c>
      <c r="AB139" s="4">
        <f t="shared" si="61"/>
        <v>46185</v>
      </c>
      <c r="AC139" s="4">
        <f t="shared" si="40"/>
        <v>46188</v>
      </c>
      <c r="AD139" s="4">
        <f t="shared" si="41"/>
        <v>46188</v>
      </c>
      <c r="AE139" s="5">
        <v>3</v>
      </c>
      <c r="AF139" s="4">
        <f t="shared" si="54"/>
        <v>46191</v>
      </c>
      <c r="AG139" s="5">
        <v>2</v>
      </c>
      <c r="AH139" s="4">
        <f t="shared" si="42"/>
        <v>46195</v>
      </c>
      <c r="AI139" s="5">
        <v>3</v>
      </c>
      <c r="AJ139" s="4">
        <f t="shared" si="43"/>
        <v>46198</v>
      </c>
      <c r="AK139" s="4">
        <f t="shared" si="44"/>
        <v>46198</v>
      </c>
      <c r="AL139" s="4">
        <f t="shared" si="45"/>
        <v>46202</v>
      </c>
      <c r="AM139" s="4">
        <f t="shared" si="46"/>
        <v>46202</v>
      </c>
      <c r="AN139" s="5">
        <v>1</v>
      </c>
      <c r="AO139" s="4">
        <f t="shared" si="47"/>
        <v>46203</v>
      </c>
      <c r="AP139" s="4">
        <f t="shared" si="57"/>
        <v>46203</v>
      </c>
      <c r="AQ139" s="4">
        <f t="shared" si="57"/>
        <v>46203</v>
      </c>
      <c r="AR139" s="4">
        <f t="shared" si="48"/>
        <v>46204</v>
      </c>
      <c r="AS139" s="5">
        <v>3</v>
      </c>
      <c r="AT139" s="4">
        <f t="shared" si="49"/>
        <v>46209</v>
      </c>
      <c r="AU139" s="5">
        <v>0</v>
      </c>
      <c r="AV139" s="4">
        <f t="shared" si="50"/>
        <v>46209</v>
      </c>
      <c r="AW139" s="5">
        <v>0</v>
      </c>
      <c r="AX139" s="4">
        <f t="shared" si="51"/>
        <v>46209</v>
      </c>
      <c r="AY139" s="4">
        <f>_xlfn.MINIFS(ReleaseTimeline!$A$2:$A$27, ReleaseTimeline!$A$2:$A$27, "&gt;="&amp;(MAX(AX139,AO139)))</f>
        <v>46219</v>
      </c>
      <c r="AZ139" s="4" t="str">
        <f>VLOOKUP(AY139,ReleaseTimeline!$A$1:$E$27,2,FALSE)</f>
        <v>Release 15</v>
      </c>
      <c r="BA139" s="4" t="e">
        <f t="shared" si="56"/>
        <v>#VALUE!</v>
      </c>
      <c r="BB139" s="4">
        <f>VLOOKUP(AZ139,ReleaseTimeline!$B$2:$C$27,2,FALSE)</f>
        <v>46226</v>
      </c>
      <c r="BC139" s="4">
        <f t="shared" si="58"/>
        <v>46219</v>
      </c>
      <c r="BD139">
        <f t="shared" si="52"/>
        <v>50</v>
      </c>
      <c r="BF139">
        <f t="shared" si="53"/>
        <v>9</v>
      </c>
    </row>
    <row r="140" spans="1:61" ht="16" x14ac:dyDescent="0.2">
      <c r="A140" s="3">
        <v>113</v>
      </c>
      <c r="B140" s="5" t="s">
        <v>178</v>
      </c>
      <c r="C140" s="5" t="s">
        <v>125</v>
      </c>
      <c r="D140" s="5" t="s">
        <v>87</v>
      </c>
      <c r="E140" s="5">
        <v>2</v>
      </c>
      <c r="F140" s="80">
        <f>WORKDAY(Q137,1)</f>
        <v>46177</v>
      </c>
      <c r="G140" s="80">
        <f>WORKDAY(R137,1)</f>
        <v>2</v>
      </c>
      <c r="H140" s="182" t="s">
        <v>55</v>
      </c>
      <c r="I140" s="80" t="s">
        <v>56</v>
      </c>
      <c r="J140" s="80" t="s">
        <v>62</v>
      </c>
      <c r="K140" s="80">
        <f t="shared" si="63"/>
        <v>46181</v>
      </c>
      <c r="L140" s="5">
        <v>3</v>
      </c>
      <c r="M140" s="5">
        <v>0</v>
      </c>
      <c r="N140" s="5">
        <v>1</v>
      </c>
      <c r="O140" s="4">
        <f t="shared" si="33"/>
        <v>46183</v>
      </c>
      <c r="P140" s="4">
        <f t="shared" si="34"/>
        <v>46183</v>
      </c>
      <c r="Q140" s="4">
        <f t="shared" si="35"/>
        <v>46183</v>
      </c>
      <c r="R140" s="4"/>
      <c r="S140" s="187"/>
      <c r="T140" s="5">
        <v>3</v>
      </c>
      <c r="U140" s="4">
        <f t="shared" si="36"/>
        <v>46188</v>
      </c>
      <c r="V140" s="5">
        <v>1.5</v>
      </c>
      <c r="W140" s="4">
        <f t="shared" si="37"/>
        <v>46189</v>
      </c>
      <c r="X140" s="4">
        <f t="shared" si="38"/>
        <v>46189</v>
      </c>
      <c r="Y140" s="5">
        <v>3</v>
      </c>
      <c r="Z140" s="4">
        <f t="shared" si="39"/>
        <v>46192</v>
      </c>
      <c r="AA140" s="4">
        <f t="shared" si="61"/>
        <v>46192</v>
      </c>
      <c r="AB140" s="4">
        <f t="shared" si="61"/>
        <v>46192</v>
      </c>
      <c r="AC140" s="4">
        <f t="shared" si="40"/>
        <v>46195</v>
      </c>
      <c r="AD140" s="4">
        <f t="shared" si="41"/>
        <v>46195</v>
      </c>
      <c r="AE140" s="5"/>
      <c r="AF140" s="4">
        <f t="shared" si="54"/>
        <v>46195</v>
      </c>
      <c r="AG140" s="5">
        <v>2</v>
      </c>
      <c r="AH140" s="4">
        <f t="shared" si="42"/>
        <v>46197</v>
      </c>
      <c r="AI140" s="5">
        <v>3</v>
      </c>
      <c r="AJ140" s="4">
        <f t="shared" si="43"/>
        <v>46203</v>
      </c>
      <c r="AK140" s="4">
        <f t="shared" si="44"/>
        <v>46203</v>
      </c>
      <c r="AL140" s="4">
        <f t="shared" si="45"/>
        <v>46204</v>
      </c>
      <c r="AM140" s="4">
        <f t="shared" si="46"/>
        <v>46204</v>
      </c>
      <c r="AN140" s="5"/>
      <c r="AO140" s="4">
        <f t="shared" si="47"/>
        <v>46204</v>
      </c>
      <c r="AP140" s="4">
        <f t="shared" si="57"/>
        <v>46204</v>
      </c>
      <c r="AQ140" s="4">
        <f t="shared" si="57"/>
        <v>46204</v>
      </c>
      <c r="AR140" s="4">
        <f t="shared" si="48"/>
        <v>46205</v>
      </c>
      <c r="AS140" s="5"/>
      <c r="AT140" s="4">
        <f t="shared" si="49"/>
        <v>46205</v>
      </c>
      <c r="AU140" s="5">
        <v>0</v>
      </c>
      <c r="AV140" s="4">
        <f t="shared" si="50"/>
        <v>46205</v>
      </c>
      <c r="AW140" s="5">
        <v>0</v>
      </c>
      <c r="AX140" s="4">
        <f t="shared" si="51"/>
        <v>46205</v>
      </c>
      <c r="AY140" s="4">
        <f>_xlfn.MINIFS(ReleaseTimeline!$A$2:$A$27, ReleaseTimeline!$A$2:$A$27, "&gt;="&amp;(MAX(AX140,AO140)))</f>
        <v>46205</v>
      </c>
      <c r="AZ140" s="4" t="str">
        <f>VLOOKUP(AY140,ReleaseTimeline!$A$1:$E$27,2,FALSE)</f>
        <v>Release 14</v>
      </c>
      <c r="BA140" s="4" t="e">
        <f t="shared" si="56"/>
        <v>#VALUE!</v>
      </c>
      <c r="BB140" s="4">
        <f>VLOOKUP(AZ140,ReleaseTimeline!$B$2:$C$27,2,FALSE)</f>
        <v>46212</v>
      </c>
      <c r="BC140" s="4">
        <f t="shared" si="58"/>
        <v>46205</v>
      </c>
      <c r="BD140">
        <f t="shared" si="52"/>
        <v>29</v>
      </c>
      <c r="BF140">
        <f t="shared" si="53"/>
        <v>9</v>
      </c>
    </row>
    <row r="141" spans="1:61" ht="16" x14ac:dyDescent="0.2">
      <c r="A141" s="3">
        <v>114</v>
      </c>
      <c r="B141" s="5" t="s">
        <v>178</v>
      </c>
      <c r="C141" s="5" t="s">
        <v>125</v>
      </c>
      <c r="D141" s="5" t="s">
        <v>87</v>
      </c>
      <c r="E141" s="5">
        <v>2</v>
      </c>
      <c r="F141" s="80">
        <v>46188</v>
      </c>
      <c r="G141" s="80">
        <v>46188</v>
      </c>
      <c r="H141" s="182" t="s">
        <v>59</v>
      </c>
      <c r="I141" s="80" t="s">
        <v>56</v>
      </c>
      <c r="J141" s="80" t="s">
        <v>57</v>
      </c>
      <c r="K141" s="80">
        <f t="shared" si="63"/>
        <v>46190</v>
      </c>
      <c r="L141" s="5">
        <v>3</v>
      </c>
      <c r="M141" s="5">
        <v>0</v>
      </c>
      <c r="N141" s="5">
        <v>2</v>
      </c>
      <c r="O141" s="4">
        <f t="shared" si="33"/>
        <v>46192</v>
      </c>
      <c r="P141" s="4">
        <f t="shared" si="34"/>
        <v>46192</v>
      </c>
      <c r="Q141" s="4">
        <f t="shared" si="35"/>
        <v>46192</v>
      </c>
      <c r="R141" s="4"/>
      <c r="S141" s="187"/>
      <c r="T141" s="5">
        <v>3</v>
      </c>
      <c r="U141" s="4">
        <f t="shared" si="36"/>
        <v>46197</v>
      </c>
      <c r="V141" s="5">
        <v>1.5</v>
      </c>
      <c r="W141" s="4">
        <f t="shared" si="37"/>
        <v>46198</v>
      </c>
      <c r="X141" s="4">
        <f t="shared" si="38"/>
        <v>46198</v>
      </c>
      <c r="Y141" s="5">
        <v>3</v>
      </c>
      <c r="Z141" s="4">
        <f t="shared" si="39"/>
        <v>46204</v>
      </c>
      <c r="AA141" s="4">
        <f t="shared" si="61"/>
        <v>46204</v>
      </c>
      <c r="AB141" s="4">
        <f t="shared" si="61"/>
        <v>46204</v>
      </c>
      <c r="AC141" s="4">
        <f t="shared" si="40"/>
        <v>46205</v>
      </c>
      <c r="AD141" s="4">
        <f t="shared" si="41"/>
        <v>46205</v>
      </c>
      <c r="AE141" s="5"/>
      <c r="AF141" s="4">
        <f t="shared" si="54"/>
        <v>46205</v>
      </c>
      <c r="AG141" s="5">
        <v>2</v>
      </c>
      <c r="AH141" s="4">
        <f t="shared" si="42"/>
        <v>46209</v>
      </c>
      <c r="AI141" s="5">
        <v>3</v>
      </c>
      <c r="AJ141" s="4">
        <f t="shared" si="43"/>
        <v>46213</v>
      </c>
      <c r="AK141" s="4">
        <f t="shared" si="44"/>
        <v>46213</v>
      </c>
      <c r="AL141" s="4">
        <f t="shared" si="45"/>
        <v>46216</v>
      </c>
      <c r="AM141" s="4">
        <f t="shared" si="46"/>
        <v>46216</v>
      </c>
      <c r="AN141" s="5"/>
      <c r="AO141" s="4">
        <f t="shared" si="47"/>
        <v>46216</v>
      </c>
      <c r="AP141" s="4">
        <f t="shared" si="57"/>
        <v>46216</v>
      </c>
      <c r="AQ141" s="4">
        <f t="shared" si="57"/>
        <v>46216</v>
      </c>
      <c r="AR141" s="4">
        <f t="shared" si="48"/>
        <v>46217</v>
      </c>
      <c r="AS141" s="5"/>
      <c r="AT141" s="4">
        <f t="shared" si="49"/>
        <v>46217</v>
      </c>
      <c r="AU141" s="5">
        <v>0</v>
      </c>
      <c r="AV141" s="4">
        <f t="shared" si="50"/>
        <v>46217</v>
      </c>
      <c r="AW141" s="5">
        <v>0</v>
      </c>
      <c r="AX141" s="4">
        <f t="shared" si="51"/>
        <v>46217</v>
      </c>
      <c r="AY141" s="4">
        <f>_xlfn.MINIFS(ReleaseTimeline!$A$2:$A$27, ReleaseTimeline!$A$2:$A$27, "&gt;="&amp;(MAX(AX141,AO141)))</f>
        <v>46219</v>
      </c>
      <c r="AZ141" s="4" t="str">
        <f>VLOOKUP(AY141,ReleaseTimeline!$A$1:$E$27,2,FALSE)</f>
        <v>Release 15</v>
      </c>
      <c r="BA141" s="4" t="e">
        <f t="shared" si="56"/>
        <v>#VALUE!</v>
      </c>
      <c r="BB141" s="4">
        <f>VLOOKUP(AZ141,ReleaseTimeline!$B$2:$C$27,2,FALSE)</f>
        <v>46226</v>
      </c>
      <c r="BC141" s="4">
        <f t="shared" si="58"/>
        <v>46219</v>
      </c>
      <c r="BD141">
        <f t="shared" si="52"/>
        <v>34</v>
      </c>
      <c r="BF141">
        <f t="shared" si="53"/>
        <v>9</v>
      </c>
    </row>
    <row r="142" spans="1:61" ht="16" x14ac:dyDescent="0.2">
      <c r="A142" s="3">
        <v>115</v>
      </c>
      <c r="B142" s="5" t="s">
        <v>178</v>
      </c>
      <c r="C142" s="5" t="s">
        <v>125</v>
      </c>
      <c r="D142" s="5" t="s">
        <v>87</v>
      </c>
      <c r="E142" s="5">
        <v>2</v>
      </c>
      <c r="F142" s="80">
        <f>WORKDAY(Q139,1)</f>
        <v>46177</v>
      </c>
      <c r="G142" s="80">
        <f>WORKDAY(R139,1)</f>
        <v>2</v>
      </c>
      <c r="H142" s="182" t="s">
        <v>61</v>
      </c>
      <c r="I142" s="80" t="s">
        <v>56</v>
      </c>
      <c r="J142" s="80" t="s">
        <v>60</v>
      </c>
      <c r="K142" s="80">
        <f t="shared" si="63"/>
        <v>46181</v>
      </c>
      <c r="L142" s="5">
        <v>3</v>
      </c>
      <c r="M142" s="5">
        <v>0</v>
      </c>
      <c r="N142" s="5">
        <v>3</v>
      </c>
      <c r="O142" s="4">
        <f t="shared" si="33"/>
        <v>46183</v>
      </c>
      <c r="P142" s="4">
        <f t="shared" si="34"/>
        <v>46183</v>
      </c>
      <c r="Q142" s="4">
        <f t="shared" si="35"/>
        <v>46183</v>
      </c>
      <c r="R142" s="4"/>
      <c r="S142" s="187"/>
      <c r="T142" s="5">
        <v>3</v>
      </c>
      <c r="U142" s="4">
        <f t="shared" si="36"/>
        <v>46188</v>
      </c>
      <c r="V142" s="5">
        <v>1.5</v>
      </c>
      <c r="W142" s="4">
        <f t="shared" si="37"/>
        <v>46189</v>
      </c>
      <c r="X142" s="4">
        <f t="shared" si="38"/>
        <v>46189</v>
      </c>
      <c r="Y142" s="5">
        <v>3</v>
      </c>
      <c r="Z142" s="4">
        <f t="shared" si="39"/>
        <v>46192</v>
      </c>
      <c r="AA142" s="4">
        <f t="shared" si="61"/>
        <v>46192</v>
      </c>
      <c r="AB142" s="4">
        <f t="shared" si="61"/>
        <v>46192</v>
      </c>
      <c r="AC142" s="4">
        <f t="shared" si="40"/>
        <v>46195</v>
      </c>
      <c r="AD142" s="4">
        <f t="shared" si="41"/>
        <v>46195</v>
      </c>
      <c r="AE142" s="5"/>
      <c r="AF142" s="4">
        <f t="shared" si="54"/>
        <v>46195</v>
      </c>
      <c r="AG142" s="5">
        <v>2</v>
      </c>
      <c r="AH142" s="4">
        <f t="shared" si="42"/>
        <v>46197</v>
      </c>
      <c r="AI142" s="5">
        <v>3</v>
      </c>
      <c r="AJ142" s="4">
        <f t="shared" si="43"/>
        <v>46203</v>
      </c>
      <c r="AK142" s="4">
        <f t="shared" si="44"/>
        <v>46203</v>
      </c>
      <c r="AL142" s="4">
        <f t="shared" si="45"/>
        <v>46204</v>
      </c>
      <c r="AM142" s="4">
        <f t="shared" si="46"/>
        <v>46204</v>
      </c>
      <c r="AN142" s="5"/>
      <c r="AO142" s="4">
        <f t="shared" si="47"/>
        <v>46204</v>
      </c>
      <c r="AP142" s="4">
        <f t="shared" si="57"/>
        <v>46204</v>
      </c>
      <c r="AQ142" s="4">
        <f t="shared" si="57"/>
        <v>46204</v>
      </c>
      <c r="AR142" s="4">
        <f t="shared" si="48"/>
        <v>46205</v>
      </c>
      <c r="AS142" s="5"/>
      <c r="AT142" s="4">
        <f t="shared" si="49"/>
        <v>46205</v>
      </c>
      <c r="AU142" s="5">
        <v>0</v>
      </c>
      <c r="AV142" s="4">
        <f t="shared" si="50"/>
        <v>46205</v>
      </c>
      <c r="AW142" s="5">
        <v>0</v>
      </c>
      <c r="AX142" s="4">
        <f t="shared" si="51"/>
        <v>46205</v>
      </c>
      <c r="AY142" s="4">
        <f>_xlfn.MINIFS(ReleaseTimeline!$A$2:$A$27, ReleaseTimeline!$A$2:$A$27, "&gt;="&amp;(MAX(AX142,AO142)))</f>
        <v>46205</v>
      </c>
      <c r="AZ142" s="4" t="str">
        <f>VLOOKUP(AY142,ReleaseTimeline!$A$1:$E$27,2,FALSE)</f>
        <v>Release 14</v>
      </c>
      <c r="BA142" s="4" t="e">
        <f t="shared" si="56"/>
        <v>#VALUE!</v>
      </c>
      <c r="BB142" s="4">
        <f>VLOOKUP(AZ142,ReleaseTimeline!$B$2:$C$27,2,FALSE)</f>
        <v>46212</v>
      </c>
      <c r="BC142" s="4">
        <f t="shared" si="58"/>
        <v>46205</v>
      </c>
      <c r="BD142">
        <f t="shared" si="52"/>
        <v>29</v>
      </c>
      <c r="BF142">
        <f t="shared" si="53"/>
        <v>9</v>
      </c>
    </row>
    <row r="143" spans="1:61" ht="16" x14ac:dyDescent="0.2">
      <c r="A143" s="3">
        <v>116</v>
      </c>
      <c r="B143" s="5" t="s">
        <v>178</v>
      </c>
      <c r="C143" s="5" t="s">
        <v>125</v>
      </c>
      <c r="D143" s="5" t="s">
        <v>87</v>
      </c>
      <c r="E143" s="5">
        <v>2</v>
      </c>
      <c r="F143" s="80">
        <f>WORKDAY(Q140,1)</f>
        <v>46184</v>
      </c>
      <c r="G143" s="80">
        <f>WORKDAY(R140,1)</f>
        <v>2</v>
      </c>
      <c r="H143" s="182" t="s">
        <v>63</v>
      </c>
      <c r="I143" s="80" t="s">
        <v>56</v>
      </c>
      <c r="J143" s="80" t="s">
        <v>62</v>
      </c>
      <c r="K143" s="80">
        <f t="shared" si="63"/>
        <v>46188</v>
      </c>
      <c r="L143" s="5">
        <v>3</v>
      </c>
      <c r="M143" s="5">
        <v>0</v>
      </c>
      <c r="N143" s="5">
        <v>4</v>
      </c>
      <c r="O143" s="4">
        <f t="shared" si="33"/>
        <v>46190</v>
      </c>
      <c r="P143" s="4">
        <f t="shared" si="34"/>
        <v>46190</v>
      </c>
      <c r="Q143" s="4">
        <f t="shared" si="35"/>
        <v>46190</v>
      </c>
      <c r="R143" s="4"/>
      <c r="S143" s="187"/>
      <c r="T143" s="5">
        <v>3</v>
      </c>
      <c r="U143" s="4">
        <f t="shared" si="36"/>
        <v>46195</v>
      </c>
      <c r="V143" s="5">
        <v>1.5</v>
      </c>
      <c r="W143" s="4">
        <f t="shared" si="37"/>
        <v>46196</v>
      </c>
      <c r="X143" s="4">
        <f t="shared" si="38"/>
        <v>46196</v>
      </c>
      <c r="Y143" s="5">
        <v>3</v>
      </c>
      <c r="Z143" s="4">
        <f t="shared" si="39"/>
        <v>46202</v>
      </c>
      <c r="AA143" s="4">
        <f t="shared" si="61"/>
        <v>46202</v>
      </c>
      <c r="AB143" s="4">
        <f t="shared" si="61"/>
        <v>46202</v>
      </c>
      <c r="AC143" s="4">
        <f t="shared" si="40"/>
        <v>46203</v>
      </c>
      <c r="AD143" s="4">
        <f t="shared" si="41"/>
        <v>46203</v>
      </c>
      <c r="AE143" s="5"/>
      <c r="AF143" s="4">
        <f t="shared" si="54"/>
        <v>46203</v>
      </c>
      <c r="AG143" s="5">
        <v>2</v>
      </c>
      <c r="AH143" s="4">
        <f t="shared" si="42"/>
        <v>46205</v>
      </c>
      <c r="AI143" s="5">
        <v>3</v>
      </c>
      <c r="AJ143" s="4">
        <f t="shared" si="43"/>
        <v>46211</v>
      </c>
      <c r="AK143" s="4">
        <f t="shared" si="44"/>
        <v>46211</v>
      </c>
      <c r="AL143" s="4">
        <f t="shared" si="45"/>
        <v>46212</v>
      </c>
      <c r="AM143" s="4">
        <f t="shared" si="46"/>
        <v>46212</v>
      </c>
      <c r="AN143" s="5"/>
      <c r="AO143" s="4">
        <f t="shared" si="47"/>
        <v>46212</v>
      </c>
      <c r="AP143" s="4">
        <f t="shared" si="57"/>
        <v>46212</v>
      </c>
      <c r="AQ143" s="4">
        <f t="shared" si="57"/>
        <v>46212</v>
      </c>
      <c r="AR143" s="4">
        <f t="shared" si="48"/>
        <v>46213</v>
      </c>
      <c r="AS143" s="5"/>
      <c r="AT143" s="4">
        <f t="shared" si="49"/>
        <v>46213</v>
      </c>
      <c r="AU143" s="5">
        <v>0</v>
      </c>
      <c r="AV143" s="4">
        <f t="shared" si="50"/>
        <v>46213</v>
      </c>
      <c r="AW143" s="5">
        <v>0</v>
      </c>
      <c r="AX143" s="4">
        <f t="shared" si="51"/>
        <v>46213</v>
      </c>
      <c r="AY143" s="4">
        <f>_xlfn.MINIFS(ReleaseTimeline!$A$2:$A$27, ReleaseTimeline!$A$2:$A$27, "&gt;="&amp;(MAX(AX143,AO143)))</f>
        <v>46219</v>
      </c>
      <c r="AZ143" s="4" t="str">
        <f>VLOOKUP(AY143,ReleaseTimeline!$A$1:$E$27,2,FALSE)</f>
        <v>Release 15</v>
      </c>
      <c r="BA143" s="4" t="e">
        <f t="shared" si="56"/>
        <v>#VALUE!</v>
      </c>
      <c r="BB143" s="4">
        <f>VLOOKUP(AZ143,ReleaseTimeline!$B$2:$C$27,2,FALSE)</f>
        <v>46226</v>
      </c>
      <c r="BC143" s="4">
        <f t="shared" si="58"/>
        <v>46219</v>
      </c>
      <c r="BD143">
        <f t="shared" si="52"/>
        <v>36</v>
      </c>
      <c r="BE143" t="e">
        <f>(BB143-AZ143)</f>
        <v>#VALUE!</v>
      </c>
      <c r="BF143">
        <f t="shared" si="53"/>
        <v>9</v>
      </c>
      <c r="BI143" t="e">
        <f>(BE143+BF143)</f>
        <v>#VALUE!</v>
      </c>
    </row>
    <row r="144" spans="1:61" ht="16" x14ac:dyDescent="0.2">
      <c r="A144" s="3">
        <v>117</v>
      </c>
      <c r="B144" s="5" t="s">
        <v>178</v>
      </c>
      <c r="C144" s="5" t="s">
        <v>125</v>
      </c>
      <c r="D144" s="5" t="s">
        <v>87</v>
      </c>
      <c r="E144" s="5">
        <v>2</v>
      </c>
      <c r="F144" s="80">
        <v>46195</v>
      </c>
      <c r="G144" s="80">
        <v>46195</v>
      </c>
      <c r="H144" s="182" t="s">
        <v>64</v>
      </c>
      <c r="I144" s="80" t="s">
        <v>56</v>
      </c>
      <c r="J144" s="80" t="s">
        <v>57</v>
      </c>
      <c r="K144" s="80">
        <f t="shared" si="63"/>
        <v>46197</v>
      </c>
      <c r="L144" s="5">
        <v>3</v>
      </c>
      <c r="M144" s="5">
        <v>0</v>
      </c>
      <c r="N144" s="5">
        <v>5</v>
      </c>
      <c r="O144" s="4">
        <f t="shared" si="33"/>
        <v>46202</v>
      </c>
      <c r="P144" s="4">
        <f t="shared" si="34"/>
        <v>46202</v>
      </c>
      <c r="Q144" s="4">
        <f t="shared" si="35"/>
        <v>46202</v>
      </c>
      <c r="R144" s="4"/>
      <c r="S144" s="187"/>
      <c r="T144" s="5">
        <v>3</v>
      </c>
      <c r="U144" s="4">
        <f t="shared" si="36"/>
        <v>46205</v>
      </c>
      <c r="V144" s="5">
        <v>1.5</v>
      </c>
      <c r="W144" s="4">
        <f t="shared" si="37"/>
        <v>46206</v>
      </c>
      <c r="X144" s="4">
        <f t="shared" si="38"/>
        <v>46206</v>
      </c>
      <c r="Y144" s="5">
        <v>3</v>
      </c>
      <c r="Z144" s="4">
        <f t="shared" si="39"/>
        <v>46212</v>
      </c>
      <c r="AA144" s="4">
        <f t="shared" si="61"/>
        <v>46212</v>
      </c>
      <c r="AB144" s="4">
        <f t="shared" si="61"/>
        <v>46212</v>
      </c>
      <c r="AC144" s="4">
        <f t="shared" si="40"/>
        <v>46213</v>
      </c>
      <c r="AD144" s="4">
        <f t="shared" si="41"/>
        <v>46213</v>
      </c>
      <c r="AE144" s="5">
        <v>3</v>
      </c>
      <c r="AF144" s="4">
        <f t="shared" si="54"/>
        <v>46218</v>
      </c>
      <c r="AG144" s="5">
        <v>2</v>
      </c>
      <c r="AH144" s="4">
        <f t="shared" si="42"/>
        <v>46220</v>
      </c>
      <c r="AI144" s="5">
        <v>3</v>
      </c>
      <c r="AJ144" s="4">
        <f t="shared" si="43"/>
        <v>46225</v>
      </c>
      <c r="AK144" s="4">
        <f t="shared" si="44"/>
        <v>46225</v>
      </c>
      <c r="AL144" s="4">
        <f t="shared" si="45"/>
        <v>46226</v>
      </c>
      <c r="AM144" s="4">
        <f t="shared" si="46"/>
        <v>46226</v>
      </c>
      <c r="AN144" s="5">
        <v>1</v>
      </c>
      <c r="AO144" s="4">
        <f t="shared" si="47"/>
        <v>46227</v>
      </c>
      <c r="AP144" s="4">
        <f t="shared" si="57"/>
        <v>46227</v>
      </c>
      <c r="AQ144" s="4">
        <f t="shared" si="57"/>
        <v>46227</v>
      </c>
      <c r="AR144" s="4">
        <f t="shared" si="48"/>
        <v>46230</v>
      </c>
      <c r="AS144" s="5">
        <v>3</v>
      </c>
      <c r="AT144" s="4">
        <f t="shared" si="49"/>
        <v>46233</v>
      </c>
      <c r="AU144" s="5">
        <v>3</v>
      </c>
      <c r="AV144" s="4">
        <f t="shared" si="50"/>
        <v>46238</v>
      </c>
      <c r="AW144" s="5">
        <v>3</v>
      </c>
      <c r="AX144" s="4">
        <f t="shared" si="51"/>
        <v>46241</v>
      </c>
      <c r="AY144" s="4">
        <f>_xlfn.MINIFS(ReleaseTimeline!$A$2:$A$27, ReleaseTimeline!$A$2:$A$27, "&gt;="&amp;(MAX(AX144,AO144)))</f>
        <v>46247</v>
      </c>
      <c r="AZ144" s="4" t="str">
        <f>VLOOKUP(AY144,ReleaseTimeline!$A$1:$E$27,2,FALSE)</f>
        <v>Release 17</v>
      </c>
      <c r="BA144" s="4" t="e">
        <f t="shared" si="56"/>
        <v>#VALUE!</v>
      </c>
      <c r="BB144" s="74">
        <f>VLOOKUP(AZ144,ReleaseTimeline!$B$2:$C$27,2,FALSE)</f>
        <v>46254</v>
      </c>
      <c r="BC144" s="4">
        <f t="shared" si="58"/>
        <v>46247</v>
      </c>
      <c r="BD144">
        <f t="shared" si="52"/>
        <v>52</v>
      </c>
      <c r="BE144" t="e">
        <f>(BB144-AZ144)</f>
        <v>#VALUE!</v>
      </c>
      <c r="BF144">
        <f t="shared" si="53"/>
        <v>12</v>
      </c>
      <c r="BI144" t="e">
        <f>(BE144+BF144)</f>
        <v>#VALUE!</v>
      </c>
    </row>
    <row r="145" spans="1:61" ht="16" x14ac:dyDescent="0.2">
      <c r="A145" s="3">
        <v>118</v>
      </c>
      <c r="B145" s="5" t="s">
        <v>179</v>
      </c>
      <c r="C145" s="5" t="str">
        <f>VLOOKUP(B145,'Target Tech'!$C$7:$J$33,8,FALSE)</f>
        <v>Complete ASP</v>
      </c>
      <c r="D145" s="5" t="s">
        <v>87</v>
      </c>
      <c r="E145" s="5">
        <v>2</v>
      </c>
      <c r="F145" s="80">
        <f>WORKDAY(Q142,1)</f>
        <v>46184</v>
      </c>
      <c r="G145" s="80">
        <f>WORKDAY(R142,1)</f>
        <v>2</v>
      </c>
      <c r="H145" s="182" t="s">
        <v>55</v>
      </c>
      <c r="I145" s="80" t="s">
        <v>56</v>
      </c>
      <c r="J145" s="80" t="s">
        <v>60</v>
      </c>
      <c r="K145" s="80">
        <f t="shared" si="63"/>
        <v>46188</v>
      </c>
      <c r="L145" s="5">
        <v>3</v>
      </c>
      <c r="M145" s="5">
        <v>0</v>
      </c>
      <c r="N145" s="5">
        <v>1</v>
      </c>
      <c r="O145" s="4">
        <f t="shared" ref="O145:O175" si="64">WORKDAY(K145-1, L145+M145, IndHolidays)</f>
        <v>46190</v>
      </c>
      <c r="P145" s="4">
        <f t="shared" ref="P145:P175" si="65">WORKDAY(K145-1, L145+M145, IndHolidays)</f>
        <v>46190</v>
      </c>
      <c r="Q145" s="4">
        <f t="shared" ref="Q145:Q175" si="66">WORKDAY(K145-1, L145+M145, IndHolidays)</f>
        <v>46190</v>
      </c>
      <c r="R145" s="4"/>
      <c r="S145" s="187"/>
      <c r="T145" s="5">
        <v>3</v>
      </c>
      <c r="U145" s="4">
        <f t="shared" ref="U145:U175" si="67">WORKDAY(Q145, T145, IndHolidays)</f>
        <v>46195</v>
      </c>
      <c r="V145" s="5">
        <v>3</v>
      </c>
      <c r="W145" s="4">
        <f t="shared" ref="W145:W175" si="68">WORKDAY(U145, V145, IndHolidays)</f>
        <v>46198</v>
      </c>
      <c r="X145" s="4">
        <f t="shared" ref="X145:X175" si="69">WORKDAY(W145,0, IndHolidays)</f>
        <v>46198</v>
      </c>
      <c r="Y145" s="5">
        <v>3</v>
      </c>
      <c r="Z145" s="4">
        <f t="shared" ref="Z145:Z175" si="70">WORKDAY(X145, Y145, IndHolidays)</f>
        <v>46204</v>
      </c>
      <c r="AA145" s="4">
        <f t="shared" si="61"/>
        <v>46204</v>
      </c>
      <c r="AB145" s="4">
        <f t="shared" si="61"/>
        <v>46204</v>
      </c>
      <c r="AC145" s="4">
        <f t="shared" ref="AC145:AC175" si="71">WORKDAY(AB145, 1, IndHolidays)</f>
        <v>46205</v>
      </c>
      <c r="AD145" s="4">
        <f t="shared" ref="AD145:AD175" si="72">WORKDAY(AC145, 0, IndHolidays)</f>
        <v>46205</v>
      </c>
      <c r="AE145" s="5"/>
      <c r="AF145" s="4">
        <f t="shared" si="54"/>
        <v>46205</v>
      </c>
      <c r="AG145" s="5">
        <v>2</v>
      </c>
      <c r="AH145" s="4">
        <f t="shared" ref="AH145:AH175" si="73">WORKDAY(AF145, AG145, IndHolidays)</f>
        <v>46209</v>
      </c>
      <c r="AI145" s="5">
        <v>3</v>
      </c>
      <c r="AJ145" s="4">
        <f t="shared" ref="AJ145:AJ175" si="74">WORKDAY(AH145, AI145, IndHolidays)</f>
        <v>46213</v>
      </c>
      <c r="AK145" s="4">
        <f t="shared" ref="AK145:AK175" si="75">WORKDAY(AJ145, 0, IndHolidays)</f>
        <v>46213</v>
      </c>
      <c r="AL145" s="4">
        <f t="shared" ref="AL145:AL175" si="76">WORKDAY(AK145, 1, IndHolidays)</f>
        <v>46216</v>
      </c>
      <c r="AM145" s="4">
        <f t="shared" ref="AM145:AM175" si="77">WORKDAY(AL145, 0, IndHolidays)</f>
        <v>46216</v>
      </c>
      <c r="AN145" s="5"/>
      <c r="AO145" s="4">
        <f t="shared" ref="AO145:AO175" si="78">WORKDAY(AM145, AN145, IndHolidays)</f>
        <v>46216</v>
      </c>
      <c r="AP145" s="4">
        <f t="shared" si="57"/>
        <v>46216</v>
      </c>
      <c r="AQ145" s="4">
        <f t="shared" si="57"/>
        <v>46216</v>
      </c>
      <c r="AR145" s="4">
        <f t="shared" ref="AR145:AR175" si="79">WORKDAY(AQ145, 1, IndHolidays)</f>
        <v>46217</v>
      </c>
      <c r="AS145" s="5"/>
      <c r="AT145" s="4">
        <f t="shared" ref="AT145:AT175" si="80">WORKDAY(AR145, AS145, IndHolidays)</f>
        <v>46217</v>
      </c>
      <c r="AU145" s="5">
        <v>0</v>
      </c>
      <c r="AV145" s="4">
        <f t="shared" ref="AV145:AV175" si="81">WORKDAY(AT145, AU145, IndHolidays)</f>
        <v>46217</v>
      </c>
      <c r="AW145" s="5">
        <v>0</v>
      </c>
      <c r="AX145" s="4">
        <f t="shared" ref="AX145:AX175" si="82">WORKDAY(AV145, AW145, IndHolidays)</f>
        <v>46217</v>
      </c>
      <c r="AY145" s="4">
        <f>_xlfn.MINIFS(ReleaseTimeline!$A$2:$A$27, ReleaseTimeline!$A$2:$A$27, "&gt;="&amp;(MAX(AX145,AO145)))</f>
        <v>46219</v>
      </c>
      <c r="AZ145" s="4" t="str">
        <f>VLOOKUP(AY145,ReleaseTimeline!$A$1:$E$27,2,FALSE)</f>
        <v>Release 15</v>
      </c>
      <c r="BA145" s="4" t="e">
        <f t="shared" si="56"/>
        <v>#VALUE!</v>
      </c>
      <c r="BB145" s="4">
        <f>VLOOKUP(AZ145,ReleaseTimeline!$B$2:$C$27,2,FALSE)</f>
        <v>46226</v>
      </c>
      <c r="BC145" s="4">
        <f t="shared" si="58"/>
        <v>46219</v>
      </c>
      <c r="BD145">
        <f t="shared" ref="BD145:BD155" si="83">(BB145 - P145)</f>
        <v>36</v>
      </c>
      <c r="BF145">
        <f t="shared" ref="BF145:BF155" si="84">(T145+Y145+AI145+AW145)</f>
        <v>9</v>
      </c>
    </row>
    <row r="146" spans="1:61" ht="16" x14ac:dyDescent="0.2">
      <c r="A146" s="3">
        <v>119</v>
      </c>
      <c r="B146" s="5" t="s">
        <v>179</v>
      </c>
      <c r="C146" s="5" t="str">
        <f>VLOOKUP(B146,'Target Tech'!$C$7:$J$33,8,FALSE)</f>
        <v>Complete ASP</v>
      </c>
      <c r="D146" s="5" t="s">
        <v>87</v>
      </c>
      <c r="E146" s="5">
        <v>2</v>
      </c>
      <c r="F146" s="80">
        <f>WORKDAY(Q143,1)</f>
        <v>46191</v>
      </c>
      <c r="G146" s="80">
        <f>WORKDAY(R143,1)</f>
        <v>2</v>
      </c>
      <c r="H146" s="182" t="s">
        <v>59</v>
      </c>
      <c r="I146" s="80" t="s">
        <v>56</v>
      </c>
      <c r="J146" s="80" t="s">
        <v>62</v>
      </c>
      <c r="K146" s="80">
        <f t="shared" si="63"/>
        <v>46195</v>
      </c>
      <c r="L146" s="5">
        <v>3</v>
      </c>
      <c r="M146" s="5">
        <v>0</v>
      </c>
      <c r="N146" s="5">
        <v>2</v>
      </c>
      <c r="O146" s="4">
        <f t="shared" si="64"/>
        <v>46197</v>
      </c>
      <c r="P146" s="4">
        <f t="shared" si="65"/>
        <v>46197</v>
      </c>
      <c r="Q146" s="4">
        <f t="shared" si="66"/>
        <v>46197</v>
      </c>
      <c r="R146" s="4"/>
      <c r="S146" s="187"/>
      <c r="T146" s="5">
        <v>3</v>
      </c>
      <c r="U146" s="4">
        <f t="shared" si="67"/>
        <v>46203</v>
      </c>
      <c r="V146" s="5">
        <v>3</v>
      </c>
      <c r="W146" s="4">
        <f t="shared" si="68"/>
        <v>46206</v>
      </c>
      <c r="X146" s="4">
        <f t="shared" si="69"/>
        <v>46206</v>
      </c>
      <c r="Y146" s="5">
        <v>3</v>
      </c>
      <c r="Z146" s="4">
        <f t="shared" si="70"/>
        <v>46212</v>
      </c>
      <c r="AA146" s="4">
        <f t="shared" si="61"/>
        <v>46212</v>
      </c>
      <c r="AB146" s="4">
        <f t="shared" si="61"/>
        <v>46212</v>
      </c>
      <c r="AC146" s="4">
        <f t="shared" si="71"/>
        <v>46213</v>
      </c>
      <c r="AD146" s="4">
        <f t="shared" si="72"/>
        <v>46213</v>
      </c>
      <c r="AE146" s="5"/>
      <c r="AF146" s="4">
        <f t="shared" ref="AF146:AF175" si="85">WORKDAY(AD146, AE146, IndHolidays)</f>
        <v>46213</v>
      </c>
      <c r="AG146" s="5">
        <v>2</v>
      </c>
      <c r="AH146" s="4">
        <f t="shared" si="73"/>
        <v>46217</v>
      </c>
      <c r="AI146" s="5">
        <v>3</v>
      </c>
      <c r="AJ146" s="4">
        <f t="shared" si="74"/>
        <v>46220</v>
      </c>
      <c r="AK146" s="4">
        <f t="shared" si="75"/>
        <v>46220</v>
      </c>
      <c r="AL146" s="4">
        <f t="shared" si="76"/>
        <v>46223</v>
      </c>
      <c r="AM146" s="4">
        <f t="shared" si="77"/>
        <v>46223</v>
      </c>
      <c r="AN146" s="5">
        <v>2</v>
      </c>
      <c r="AO146" s="4">
        <f t="shared" si="78"/>
        <v>46225</v>
      </c>
      <c r="AP146" s="4">
        <f t="shared" si="57"/>
        <v>46225</v>
      </c>
      <c r="AQ146" s="4">
        <f t="shared" si="57"/>
        <v>46225</v>
      </c>
      <c r="AR146" s="4">
        <f t="shared" si="79"/>
        <v>46226</v>
      </c>
      <c r="AS146" s="5"/>
      <c r="AT146" s="4">
        <f t="shared" si="80"/>
        <v>46226</v>
      </c>
      <c r="AU146" s="5">
        <v>3</v>
      </c>
      <c r="AV146" s="4">
        <f t="shared" si="81"/>
        <v>46231</v>
      </c>
      <c r="AW146" s="5">
        <v>3</v>
      </c>
      <c r="AX146" s="4">
        <f t="shared" si="82"/>
        <v>46234</v>
      </c>
      <c r="AY146" s="4">
        <f>_xlfn.MINIFS(ReleaseTimeline!$A$2:$A$27, ReleaseTimeline!$A$2:$A$27, "&gt;="&amp;(MAX(AX146,AO146)))</f>
        <v>46247</v>
      </c>
      <c r="AZ146" s="4" t="str">
        <f>VLOOKUP(AY146,ReleaseTimeline!$A$1:$E$27,2,FALSE)</f>
        <v>Release 17</v>
      </c>
      <c r="BA146" s="4" t="e">
        <f t="shared" si="56"/>
        <v>#VALUE!</v>
      </c>
      <c r="BB146" s="4">
        <f>VLOOKUP(AZ146,ReleaseTimeline!$B$2:$C$27,2,FALSE)</f>
        <v>46254</v>
      </c>
      <c r="BC146" s="4">
        <f t="shared" si="58"/>
        <v>46247</v>
      </c>
      <c r="BD146">
        <f t="shared" si="83"/>
        <v>57</v>
      </c>
      <c r="BF146">
        <f t="shared" si="84"/>
        <v>12</v>
      </c>
    </row>
    <row r="147" spans="1:61" ht="16" x14ac:dyDescent="0.2">
      <c r="A147" s="3">
        <v>120</v>
      </c>
      <c r="B147" s="5" t="s">
        <v>179</v>
      </c>
      <c r="C147" s="5" t="str">
        <f>VLOOKUP(B147,'Target Tech'!$C$7:$J$33,8,FALSE)</f>
        <v>Complete ASP</v>
      </c>
      <c r="D147" s="5" t="s">
        <v>87</v>
      </c>
      <c r="E147" s="5">
        <v>2</v>
      </c>
      <c r="F147" s="80">
        <v>46203</v>
      </c>
      <c r="G147" s="80">
        <v>46203</v>
      </c>
      <c r="H147" s="182" t="s">
        <v>61</v>
      </c>
      <c r="I147" s="80" t="s">
        <v>56</v>
      </c>
      <c r="J147" s="80" t="s">
        <v>57</v>
      </c>
      <c r="K147" s="80">
        <f t="shared" si="63"/>
        <v>46205</v>
      </c>
      <c r="L147" s="5">
        <v>3</v>
      </c>
      <c r="M147" s="5">
        <v>0</v>
      </c>
      <c r="N147" s="5">
        <v>3</v>
      </c>
      <c r="O147" s="4">
        <f t="shared" si="64"/>
        <v>46209</v>
      </c>
      <c r="P147" s="4">
        <f t="shared" si="65"/>
        <v>46209</v>
      </c>
      <c r="Q147" s="4">
        <f t="shared" si="66"/>
        <v>46209</v>
      </c>
      <c r="R147" s="4"/>
      <c r="S147" s="187"/>
      <c r="T147" s="5">
        <v>3</v>
      </c>
      <c r="U147" s="4">
        <f t="shared" si="67"/>
        <v>46213</v>
      </c>
      <c r="V147" s="5">
        <v>3</v>
      </c>
      <c r="W147" s="4">
        <f t="shared" si="68"/>
        <v>46218</v>
      </c>
      <c r="X147" s="4">
        <f t="shared" si="69"/>
        <v>46218</v>
      </c>
      <c r="Y147" s="5">
        <v>3</v>
      </c>
      <c r="Z147" s="4">
        <f t="shared" si="70"/>
        <v>46223</v>
      </c>
      <c r="AA147" s="4">
        <f t="shared" si="61"/>
        <v>46223</v>
      </c>
      <c r="AB147" s="4">
        <f t="shared" si="61"/>
        <v>46223</v>
      </c>
      <c r="AC147" s="4">
        <f t="shared" si="71"/>
        <v>46224</v>
      </c>
      <c r="AD147" s="4">
        <f t="shared" si="72"/>
        <v>46224</v>
      </c>
      <c r="AE147" s="5"/>
      <c r="AF147" s="4">
        <f t="shared" si="85"/>
        <v>46224</v>
      </c>
      <c r="AG147" s="5">
        <v>2</v>
      </c>
      <c r="AH147" s="4">
        <f t="shared" si="73"/>
        <v>46226</v>
      </c>
      <c r="AI147" s="5">
        <v>3</v>
      </c>
      <c r="AJ147" s="4">
        <f t="shared" si="74"/>
        <v>46231</v>
      </c>
      <c r="AK147" s="4">
        <f t="shared" si="75"/>
        <v>46231</v>
      </c>
      <c r="AL147" s="4">
        <f t="shared" si="76"/>
        <v>46232</v>
      </c>
      <c r="AM147" s="4">
        <f t="shared" si="77"/>
        <v>46232</v>
      </c>
      <c r="AN147" s="5"/>
      <c r="AO147" s="4">
        <f t="shared" si="78"/>
        <v>46232</v>
      </c>
      <c r="AP147" s="4">
        <f t="shared" si="57"/>
        <v>46232</v>
      </c>
      <c r="AQ147" s="4">
        <f t="shared" si="57"/>
        <v>46232</v>
      </c>
      <c r="AR147" s="4">
        <f t="shared" si="79"/>
        <v>46233</v>
      </c>
      <c r="AS147" s="5"/>
      <c r="AT147" s="4">
        <f t="shared" si="80"/>
        <v>46233</v>
      </c>
      <c r="AU147" s="5">
        <v>0</v>
      </c>
      <c r="AV147" s="4">
        <f t="shared" si="81"/>
        <v>46233</v>
      </c>
      <c r="AW147" s="5">
        <v>0</v>
      </c>
      <c r="AX147" s="4">
        <f t="shared" si="82"/>
        <v>46233</v>
      </c>
      <c r="AY147" s="4">
        <f>_xlfn.MINIFS(ReleaseTimeline!$A$2:$A$27, ReleaseTimeline!$A$2:$A$27, "&gt;="&amp;(MAX(AX147,AO147)))</f>
        <v>46233</v>
      </c>
      <c r="AZ147" s="4" t="str">
        <f>VLOOKUP(AY147,ReleaseTimeline!$A$1:$E$27,2,FALSE)</f>
        <v>Release 16</v>
      </c>
      <c r="BA147" s="4" t="e">
        <f t="shared" si="56"/>
        <v>#VALUE!</v>
      </c>
      <c r="BB147" s="4">
        <f>VLOOKUP(AZ147,ReleaseTimeline!$B$2:$C$27,2,FALSE)</f>
        <v>46240</v>
      </c>
      <c r="BC147" s="4">
        <f t="shared" si="58"/>
        <v>46233</v>
      </c>
      <c r="BD147">
        <f t="shared" si="83"/>
        <v>31</v>
      </c>
      <c r="BF147">
        <f t="shared" si="84"/>
        <v>9</v>
      </c>
    </row>
    <row r="148" spans="1:61" ht="16" x14ac:dyDescent="0.2">
      <c r="A148" s="3">
        <v>121</v>
      </c>
      <c r="B148" s="5" t="s">
        <v>179</v>
      </c>
      <c r="C148" s="5" t="str">
        <f>VLOOKUP(B148,'Target Tech'!$C$7:$J$33,8,FALSE)</f>
        <v>Complete ASP</v>
      </c>
      <c r="D148" s="5" t="s">
        <v>87</v>
      </c>
      <c r="E148" s="5">
        <v>2</v>
      </c>
      <c r="F148" s="80">
        <f>WORKDAY(Q146,1)</f>
        <v>46198</v>
      </c>
      <c r="G148" s="80">
        <f>WORKDAY(R146,1)</f>
        <v>2</v>
      </c>
      <c r="H148" s="182" t="s">
        <v>63</v>
      </c>
      <c r="I148" s="80" t="s">
        <v>56</v>
      </c>
      <c r="J148" s="80" t="s">
        <v>62</v>
      </c>
      <c r="K148" s="80">
        <f t="shared" si="63"/>
        <v>46202</v>
      </c>
      <c r="L148" s="5">
        <v>3</v>
      </c>
      <c r="M148" s="5">
        <v>0</v>
      </c>
      <c r="N148" s="5">
        <v>4</v>
      </c>
      <c r="O148" s="4">
        <f t="shared" si="64"/>
        <v>46204</v>
      </c>
      <c r="P148" s="4">
        <f t="shared" si="65"/>
        <v>46204</v>
      </c>
      <c r="Q148" s="4">
        <f t="shared" si="66"/>
        <v>46204</v>
      </c>
      <c r="R148" s="4"/>
      <c r="S148" s="187"/>
      <c r="T148" s="5">
        <v>3</v>
      </c>
      <c r="U148" s="4">
        <f t="shared" si="67"/>
        <v>46209</v>
      </c>
      <c r="V148" s="5">
        <v>3</v>
      </c>
      <c r="W148" s="4">
        <f t="shared" si="68"/>
        <v>46213</v>
      </c>
      <c r="X148" s="4">
        <f t="shared" si="69"/>
        <v>46213</v>
      </c>
      <c r="Y148" s="5">
        <v>3</v>
      </c>
      <c r="Z148" s="4">
        <f t="shared" si="70"/>
        <v>46218</v>
      </c>
      <c r="AA148" s="4">
        <f t="shared" ref="AA148:AB163" si="86">WORKDAY(Z148, 0, IndHolidays)</f>
        <v>46218</v>
      </c>
      <c r="AB148" s="4">
        <f t="shared" si="86"/>
        <v>46218</v>
      </c>
      <c r="AC148" s="4">
        <f t="shared" si="71"/>
        <v>46219</v>
      </c>
      <c r="AD148" s="4">
        <f t="shared" si="72"/>
        <v>46219</v>
      </c>
      <c r="AE148" s="5"/>
      <c r="AF148" s="4">
        <f t="shared" si="85"/>
        <v>46219</v>
      </c>
      <c r="AG148" s="5">
        <v>2</v>
      </c>
      <c r="AH148" s="4">
        <f t="shared" si="73"/>
        <v>46223</v>
      </c>
      <c r="AI148" s="5">
        <v>3</v>
      </c>
      <c r="AJ148" s="4">
        <f t="shared" si="74"/>
        <v>46226</v>
      </c>
      <c r="AK148" s="4">
        <f t="shared" si="75"/>
        <v>46226</v>
      </c>
      <c r="AL148" s="4">
        <f t="shared" si="76"/>
        <v>46227</v>
      </c>
      <c r="AM148" s="4">
        <f t="shared" si="77"/>
        <v>46227</v>
      </c>
      <c r="AN148" s="5"/>
      <c r="AO148" s="4">
        <f t="shared" si="78"/>
        <v>46227</v>
      </c>
      <c r="AP148" s="4">
        <f t="shared" si="57"/>
        <v>46227</v>
      </c>
      <c r="AQ148" s="4">
        <f t="shared" si="57"/>
        <v>46227</v>
      </c>
      <c r="AR148" s="4">
        <f t="shared" si="79"/>
        <v>46230</v>
      </c>
      <c r="AS148" s="5"/>
      <c r="AT148" s="4">
        <f t="shared" si="80"/>
        <v>46230</v>
      </c>
      <c r="AU148" s="5">
        <v>0</v>
      </c>
      <c r="AV148" s="4">
        <f t="shared" si="81"/>
        <v>46230</v>
      </c>
      <c r="AW148" s="5">
        <v>0</v>
      </c>
      <c r="AX148" s="4">
        <f t="shared" si="82"/>
        <v>46230</v>
      </c>
      <c r="AY148" s="4">
        <f>_xlfn.MINIFS(ReleaseTimeline!$A$2:$A$27, ReleaseTimeline!$A$2:$A$27, "&gt;="&amp;(MAX(AX148,AO148)))</f>
        <v>46233</v>
      </c>
      <c r="AZ148" s="4" t="str">
        <f>VLOOKUP(AY148,ReleaseTimeline!$A$1:$E$27,2,FALSE)</f>
        <v>Release 16</v>
      </c>
      <c r="BA148" s="4" t="e">
        <f t="shared" si="56"/>
        <v>#VALUE!</v>
      </c>
      <c r="BB148" s="4">
        <f>VLOOKUP(AZ148,ReleaseTimeline!$B$2:$C$27,2,FALSE)</f>
        <v>46240</v>
      </c>
      <c r="BC148" s="4">
        <f t="shared" si="58"/>
        <v>46233</v>
      </c>
      <c r="BD148">
        <f t="shared" si="83"/>
        <v>36</v>
      </c>
      <c r="BE148" t="e">
        <f>(BB148-AZ148)</f>
        <v>#VALUE!</v>
      </c>
      <c r="BF148">
        <f t="shared" si="84"/>
        <v>9</v>
      </c>
      <c r="BI148" t="e">
        <f>(BE148+BF148)</f>
        <v>#VALUE!</v>
      </c>
    </row>
    <row r="149" spans="1:61" ht="16" x14ac:dyDescent="0.2">
      <c r="A149" s="3">
        <v>122</v>
      </c>
      <c r="B149" s="5" t="s">
        <v>179</v>
      </c>
      <c r="C149" s="5" t="str">
        <f>VLOOKUP(B149,'Target Tech'!$C$7:$J$33,8,FALSE)</f>
        <v>Complete ASP</v>
      </c>
      <c r="D149" s="5" t="s">
        <v>87</v>
      </c>
      <c r="E149" s="5">
        <v>2</v>
      </c>
      <c r="F149" s="80">
        <f>WORKDAY(Q145,1)</f>
        <v>46191</v>
      </c>
      <c r="G149" s="80">
        <f>WORKDAY(R145,1)</f>
        <v>2</v>
      </c>
      <c r="H149" s="182" t="s">
        <v>64</v>
      </c>
      <c r="I149" s="80" t="s">
        <v>56</v>
      </c>
      <c r="J149" s="80" t="s">
        <v>60</v>
      </c>
      <c r="K149" s="80">
        <f t="shared" si="63"/>
        <v>46195</v>
      </c>
      <c r="L149" s="5">
        <v>3</v>
      </c>
      <c r="M149" s="5">
        <v>0</v>
      </c>
      <c r="N149" s="5">
        <v>5</v>
      </c>
      <c r="O149" s="4">
        <f t="shared" si="64"/>
        <v>46197</v>
      </c>
      <c r="P149" s="4">
        <f t="shared" si="65"/>
        <v>46197</v>
      </c>
      <c r="Q149" s="4">
        <f t="shared" si="66"/>
        <v>46197</v>
      </c>
      <c r="R149" s="4"/>
      <c r="S149" s="187"/>
      <c r="T149" s="5">
        <v>3</v>
      </c>
      <c r="U149" s="4">
        <f t="shared" si="67"/>
        <v>46203</v>
      </c>
      <c r="V149" s="5">
        <v>3</v>
      </c>
      <c r="W149" s="4">
        <f t="shared" si="68"/>
        <v>46206</v>
      </c>
      <c r="X149" s="4">
        <f t="shared" si="69"/>
        <v>46206</v>
      </c>
      <c r="Y149" s="5">
        <v>3</v>
      </c>
      <c r="Z149" s="4">
        <f t="shared" si="70"/>
        <v>46212</v>
      </c>
      <c r="AA149" s="4">
        <f t="shared" si="86"/>
        <v>46212</v>
      </c>
      <c r="AB149" s="4">
        <f t="shared" si="86"/>
        <v>46212</v>
      </c>
      <c r="AC149" s="4">
        <f t="shared" si="71"/>
        <v>46213</v>
      </c>
      <c r="AD149" s="4">
        <f t="shared" si="72"/>
        <v>46213</v>
      </c>
      <c r="AE149" s="5">
        <v>3</v>
      </c>
      <c r="AF149" s="4">
        <f t="shared" si="85"/>
        <v>46218</v>
      </c>
      <c r="AG149" s="5">
        <v>2</v>
      </c>
      <c r="AH149" s="4">
        <f t="shared" si="73"/>
        <v>46220</v>
      </c>
      <c r="AI149" s="5">
        <v>3</v>
      </c>
      <c r="AJ149" s="4">
        <f t="shared" si="74"/>
        <v>46225</v>
      </c>
      <c r="AK149" s="4">
        <f t="shared" si="75"/>
        <v>46225</v>
      </c>
      <c r="AL149" s="4">
        <f t="shared" si="76"/>
        <v>46226</v>
      </c>
      <c r="AM149" s="4">
        <f t="shared" si="77"/>
        <v>46226</v>
      </c>
      <c r="AN149" s="5">
        <v>1</v>
      </c>
      <c r="AO149" s="4">
        <f t="shared" si="78"/>
        <v>46227</v>
      </c>
      <c r="AP149" s="4">
        <f t="shared" si="57"/>
        <v>46227</v>
      </c>
      <c r="AQ149" s="4">
        <f t="shared" si="57"/>
        <v>46227</v>
      </c>
      <c r="AR149" s="4">
        <f t="shared" si="79"/>
        <v>46230</v>
      </c>
      <c r="AS149" s="5">
        <v>3</v>
      </c>
      <c r="AT149" s="4">
        <f t="shared" si="80"/>
        <v>46233</v>
      </c>
      <c r="AU149" s="5">
        <v>0</v>
      </c>
      <c r="AV149" s="4">
        <f t="shared" si="81"/>
        <v>46233</v>
      </c>
      <c r="AW149" s="5">
        <v>0</v>
      </c>
      <c r="AX149" s="4">
        <f t="shared" si="82"/>
        <v>46233</v>
      </c>
      <c r="AY149" s="4">
        <f>_xlfn.MINIFS(ReleaseTimeline!$A$2:$A$27, ReleaseTimeline!$A$2:$A$27, "&gt;="&amp;(MAX(AX149,AO149)))</f>
        <v>46233</v>
      </c>
      <c r="AZ149" s="4" t="str">
        <f>VLOOKUP(AY149,ReleaseTimeline!$A$1:$E$27,2,FALSE)</f>
        <v>Release 16</v>
      </c>
      <c r="BA149" s="4" t="e">
        <f t="shared" si="56"/>
        <v>#VALUE!</v>
      </c>
      <c r="BB149" s="74">
        <f>VLOOKUP(AZ149,ReleaseTimeline!$B$2:$C$27,2,FALSE)</f>
        <v>46240</v>
      </c>
      <c r="BC149" s="4">
        <f t="shared" si="58"/>
        <v>46233</v>
      </c>
      <c r="BD149">
        <f t="shared" si="83"/>
        <v>43</v>
      </c>
      <c r="BF149">
        <f t="shared" si="84"/>
        <v>9</v>
      </c>
    </row>
    <row r="150" spans="1:61" ht="16" x14ac:dyDescent="0.2">
      <c r="A150" s="3">
        <v>123</v>
      </c>
      <c r="B150" s="5" t="s">
        <v>180</v>
      </c>
      <c r="C150" s="5" t="str">
        <f>VLOOKUP(B150,'Target Tech'!$C$7:$J$33,8,FALSE)</f>
        <v>Complete ASP</v>
      </c>
      <c r="D150" s="5" t="s">
        <v>87</v>
      </c>
      <c r="E150" s="5">
        <v>2</v>
      </c>
      <c r="F150" s="80">
        <f>WORKDAY(Q58,1)</f>
        <v>46156</v>
      </c>
      <c r="G150" s="80">
        <f>WORKDAY(R58,1)</f>
        <v>2</v>
      </c>
      <c r="H150" s="172" t="s">
        <v>55</v>
      </c>
      <c r="I150" s="80" t="s">
        <v>81</v>
      </c>
      <c r="J150" s="80" t="s">
        <v>167</v>
      </c>
      <c r="K150" s="80">
        <f t="shared" si="63"/>
        <v>46160</v>
      </c>
      <c r="L150" s="5">
        <v>3</v>
      </c>
      <c r="M150" s="5">
        <v>0</v>
      </c>
      <c r="N150" s="5">
        <v>1</v>
      </c>
      <c r="O150" s="4">
        <f t="shared" si="64"/>
        <v>46162</v>
      </c>
      <c r="P150" s="4">
        <f t="shared" si="65"/>
        <v>46162</v>
      </c>
      <c r="Q150" s="4">
        <f t="shared" si="66"/>
        <v>46162</v>
      </c>
      <c r="R150" s="4"/>
      <c r="S150" s="187"/>
      <c r="T150" s="5">
        <v>3</v>
      </c>
      <c r="U150" s="4">
        <f t="shared" si="67"/>
        <v>46167</v>
      </c>
      <c r="V150" s="5">
        <v>1.5</v>
      </c>
      <c r="W150" s="4">
        <f t="shared" si="68"/>
        <v>46168</v>
      </c>
      <c r="X150" s="4">
        <f t="shared" si="69"/>
        <v>46168</v>
      </c>
      <c r="Y150" s="5">
        <v>3</v>
      </c>
      <c r="Z150" s="4">
        <f t="shared" si="70"/>
        <v>46174</v>
      </c>
      <c r="AA150" s="4">
        <f t="shared" si="86"/>
        <v>46174</v>
      </c>
      <c r="AB150" s="4">
        <f t="shared" si="86"/>
        <v>46174</v>
      </c>
      <c r="AC150" s="4">
        <f t="shared" si="71"/>
        <v>46176</v>
      </c>
      <c r="AD150" s="4">
        <f t="shared" si="72"/>
        <v>46176</v>
      </c>
      <c r="AE150" s="5"/>
      <c r="AF150" s="4">
        <f t="shared" si="85"/>
        <v>46176</v>
      </c>
      <c r="AG150" s="5">
        <v>2</v>
      </c>
      <c r="AH150" s="4">
        <f t="shared" si="73"/>
        <v>46178</v>
      </c>
      <c r="AI150" s="5">
        <v>3</v>
      </c>
      <c r="AJ150" s="4">
        <f t="shared" si="74"/>
        <v>46183</v>
      </c>
      <c r="AK150" s="4">
        <f t="shared" si="75"/>
        <v>46183</v>
      </c>
      <c r="AL150" s="4">
        <f t="shared" si="76"/>
        <v>46184</v>
      </c>
      <c r="AM150" s="4">
        <f t="shared" si="77"/>
        <v>46184</v>
      </c>
      <c r="AN150" s="5"/>
      <c r="AO150" s="4">
        <f t="shared" si="78"/>
        <v>46184</v>
      </c>
      <c r="AP150" s="4">
        <f t="shared" si="57"/>
        <v>46184</v>
      </c>
      <c r="AQ150" s="4">
        <f t="shared" si="57"/>
        <v>46184</v>
      </c>
      <c r="AR150" s="4">
        <f t="shared" si="79"/>
        <v>46185</v>
      </c>
      <c r="AS150" s="5"/>
      <c r="AT150" s="4">
        <f t="shared" si="80"/>
        <v>46185</v>
      </c>
      <c r="AU150" s="5">
        <v>0</v>
      </c>
      <c r="AV150" s="4">
        <f t="shared" si="81"/>
        <v>46185</v>
      </c>
      <c r="AW150" s="5">
        <v>0</v>
      </c>
      <c r="AX150" s="4">
        <f t="shared" si="82"/>
        <v>46185</v>
      </c>
      <c r="AY150" s="4">
        <f>_xlfn.MINIFS(ReleaseTimeline!$A$2:$A$27, ReleaseTimeline!$A$2:$A$27, "&gt;="&amp;(MAX(AX150,AO150)))</f>
        <v>46191</v>
      </c>
      <c r="AZ150" s="4" t="str">
        <f>VLOOKUP(AY150,ReleaseTimeline!$A$1:$E$27,2,FALSE)</f>
        <v>Release 13</v>
      </c>
      <c r="BA150" s="4" t="e">
        <f t="shared" ref="BA150:BA175" si="87">WORKDAY(AZ150, 3, IndHolidays)</f>
        <v>#VALUE!</v>
      </c>
      <c r="BB150" s="4">
        <f>VLOOKUP(AZ150,ReleaseTimeline!$B$2:$C$27,2,FALSE)</f>
        <v>46198</v>
      </c>
      <c r="BC150" s="4">
        <f t="shared" si="58"/>
        <v>46191</v>
      </c>
      <c r="BD150">
        <f t="shared" si="83"/>
        <v>36</v>
      </c>
      <c r="BF150">
        <f t="shared" si="84"/>
        <v>9</v>
      </c>
    </row>
    <row r="151" spans="1:61" ht="16" x14ac:dyDescent="0.2">
      <c r="A151" s="3">
        <v>124</v>
      </c>
      <c r="B151" s="5" t="s">
        <v>180</v>
      </c>
      <c r="C151" s="5" t="str">
        <f>VLOOKUP(B151,'Target Tech'!$C$7:$J$33,8,FALSE)</f>
        <v>Complete ASP</v>
      </c>
      <c r="D151" s="5" t="s">
        <v>87</v>
      </c>
      <c r="E151" s="5">
        <v>2</v>
      </c>
      <c r="F151" s="80">
        <f>WORKDAY(Q59,1)</f>
        <v>46147</v>
      </c>
      <c r="G151" s="80">
        <f>WORKDAY(R59,1)</f>
        <v>2</v>
      </c>
      <c r="H151" s="182" t="s">
        <v>59</v>
      </c>
      <c r="I151" s="80" t="s">
        <v>81</v>
      </c>
      <c r="J151" s="80" t="s">
        <v>131</v>
      </c>
      <c r="K151" s="80">
        <f t="shared" si="63"/>
        <v>46149</v>
      </c>
      <c r="L151" s="5">
        <v>3</v>
      </c>
      <c r="M151" s="5">
        <v>0</v>
      </c>
      <c r="N151" s="5">
        <v>2</v>
      </c>
      <c r="O151" s="4">
        <f t="shared" si="64"/>
        <v>46153</v>
      </c>
      <c r="P151" s="4">
        <f t="shared" si="65"/>
        <v>46153</v>
      </c>
      <c r="Q151" s="4">
        <f t="shared" si="66"/>
        <v>46153</v>
      </c>
      <c r="R151" s="4"/>
      <c r="S151" s="187"/>
      <c r="T151" s="5">
        <v>3</v>
      </c>
      <c r="U151" s="4">
        <f t="shared" si="67"/>
        <v>46156</v>
      </c>
      <c r="V151" s="5">
        <v>1.5</v>
      </c>
      <c r="W151" s="4">
        <f t="shared" si="68"/>
        <v>46157</v>
      </c>
      <c r="X151" s="4">
        <f t="shared" si="69"/>
        <v>46157</v>
      </c>
      <c r="Y151" s="5">
        <v>3</v>
      </c>
      <c r="Z151" s="4">
        <f t="shared" si="70"/>
        <v>46162</v>
      </c>
      <c r="AA151" s="4">
        <f t="shared" si="86"/>
        <v>46162</v>
      </c>
      <c r="AB151" s="4">
        <f t="shared" si="86"/>
        <v>46162</v>
      </c>
      <c r="AC151" s="4">
        <f t="shared" si="71"/>
        <v>46163</v>
      </c>
      <c r="AD151" s="4">
        <f t="shared" si="72"/>
        <v>46163</v>
      </c>
      <c r="AE151" s="5"/>
      <c r="AF151" s="4">
        <f t="shared" si="85"/>
        <v>46163</v>
      </c>
      <c r="AG151" s="5">
        <v>2</v>
      </c>
      <c r="AH151" s="4">
        <f t="shared" si="73"/>
        <v>46167</v>
      </c>
      <c r="AI151" s="5">
        <v>3</v>
      </c>
      <c r="AJ151" s="4">
        <f t="shared" si="74"/>
        <v>46171</v>
      </c>
      <c r="AK151" s="4">
        <f t="shared" si="75"/>
        <v>46171</v>
      </c>
      <c r="AL151" s="4">
        <f t="shared" si="76"/>
        <v>46174</v>
      </c>
      <c r="AM151" s="4">
        <f t="shared" si="77"/>
        <v>46174</v>
      </c>
      <c r="AN151" s="5"/>
      <c r="AO151" s="4">
        <f t="shared" si="78"/>
        <v>46174</v>
      </c>
      <c r="AP151" s="4">
        <f t="shared" si="57"/>
        <v>46174</v>
      </c>
      <c r="AQ151" s="4">
        <f t="shared" si="57"/>
        <v>46174</v>
      </c>
      <c r="AR151" s="4">
        <f t="shared" si="79"/>
        <v>46176</v>
      </c>
      <c r="AS151" s="5"/>
      <c r="AT151" s="4">
        <f t="shared" si="80"/>
        <v>46176</v>
      </c>
      <c r="AU151" s="5">
        <v>0</v>
      </c>
      <c r="AV151" s="4">
        <f t="shared" si="81"/>
        <v>46176</v>
      </c>
      <c r="AW151" s="5">
        <v>0</v>
      </c>
      <c r="AX151" s="4">
        <f t="shared" si="82"/>
        <v>46176</v>
      </c>
      <c r="AY151" s="4">
        <f>_xlfn.MINIFS(ReleaseTimeline!$A$2:$A$27, ReleaseTimeline!$A$2:$A$27, "&gt;="&amp;(MAX(AX151,AO151)))</f>
        <v>46177</v>
      </c>
      <c r="AZ151" s="4" t="str">
        <f>VLOOKUP(AY151,ReleaseTimeline!$A$1:$E$27,2,FALSE)</f>
        <v>Release 12</v>
      </c>
      <c r="BA151" s="4" t="e">
        <f t="shared" si="87"/>
        <v>#VALUE!</v>
      </c>
      <c r="BB151" s="4">
        <f>VLOOKUP(AZ151,ReleaseTimeline!$B$2:$C$27,2,FALSE)</f>
        <v>46184</v>
      </c>
      <c r="BC151" s="4">
        <f t="shared" si="58"/>
        <v>46177</v>
      </c>
      <c r="BD151">
        <f t="shared" si="83"/>
        <v>31</v>
      </c>
      <c r="BE151" t="e">
        <f>(BB151-AZ151)</f>
        <v>#VALUE!</v>
      </c>
      <c r="BF151">
        <f t="shared" si="84"/>
        <v>9</v>
      </c>
    </row>
    <row r="152" spans="1:61" ht="16" x14ac:dyDescent="0.2">
      <c r="A152" s="3">
        <v>125</v>
      </c>
      <c r="B152" s="5" t="s">
        <v>180</v>
      </c>
      <c r="C152" s="5" t="str">
        <f>VLOOKUP(B152,'Target Tech'!$C$7:$J$33,8,FALSE)</f>
        <v>Complete ASP</v>
      </c>
      <c r="D152" s="5" t="s">
        <v>87</v>
      </c>
      <c r="E152" s="5">
        <v>2</v>
      </c>
      <c r="F152" s="80">
        <f>WORKDAY(Q57,1)</f>
        <v>46156</v>
      </c>
      <c r="G152" s="80">
        <f>WORKDAY(R57,1)</f>
        <v>2</v>
      </c>
      <c r="H152" s="182" t="s">
        <v>61</v>
      </c>
      <c r="I152" s="80" t="s">
        <v>81</v>
      </c>
      <c r="J152" s="80" t="s">
        <v>129</v>
      </c>
      <c r="K152" s="80">
        <f t="shared" si="63"/>
        <v>46160</v>
      </c>
      <c r="L152" s="5">
        <v>3</v>
      </c>
      <c r="M152" s="5">
        <v>0</v>
      </c>
      <c r="N152" s="5">
        <v>3</v>
      </c>
      <c r="O152" s="4">
        <f t="shared" si="64"/>
        <v>46162</v>
      </c>
      <c r="P152" s="4">
        <f t="shared" si="65"/>
        <v>46162</v>
      </c>
      <c r="Q152" s="4">
        <f t="shared" si="66"/>
        <v>46162</v>
      </c>
      <c r="R152" s="4"/>
      <c r="S152" s="187"/>
      <c r="T152" s="5">
        <v>3</v>
      </c>
      <c r="U152" s="4">
        <f t="shared" si="67"/>
        <v>46167</v>
      </c>
      <c r="V152" s="5">
        <v>1.5</v>
      </c>
      <c r="W152" s="4">
        <f t="shared" si="68"/>
        <v>46168</v>
      </c>
      <c r="X152" s="4">
        <f t="shared" si="69"/>
        <v>46168</v>
      </c>
      <c r="Y152" s="5">
        <v>3</v>
      </c>
      <c r="Z152" s="4">
        <f t="shared" si="70"/>
        <v>46174</v>
      </c>
      <c r="AA152" s="4">
        <f t="shared" si="86"/>
        <v>46174</v>
      </c>
      <c r="AB152" s="4">
        <f t="shared" si="86"/>
        <v>46174</v>
      </c>
      <c r="AC152" s="4">
        <f t="shared" si="71"/>
        <v>46176</v>
      </c>
      <c r="AD152" s="4">
        <f t="shared" si="72"/>
        <v>46176</v>
      </c>
      <c r="AE152" s="5"/>
      <c r="AF152" s="4">
        <f t="shared" si="85"/>
        <v>46176</v>
      </c>
      <c r="AG152" s="5">
        <v>2</v>
      </c>
      <c r="AH152" s="4">
        <f t="shared" si="73"/>
        <v>46178</v>
      </c>
      <c r="AI152" s="5">
        <v>3</v>
      </c>
      <c r="AJ152" s="4">
        <f t="shared" si="74"/>
        <v>46183</v>
      </c>
      <c r="AK152" s="4">
        <f t="shared" si="75"/>
        <v>46183</v>
      </c>
      <c r="AL152" s="4">
        <f t="shared" si="76"/>
        <v>46184</v>
      </c>
      <c r="AM152" s="4">
        <f t="shared" si="77"/>
        <v>46184</v>
      </c>
      <c r="AN152" s="5"/>
      <c r="AO152" s="4">
        <f t="shared" si="78"/>
        <v>46184</v>
      </c>
      <c r="AP152" s="4">
        <f t="shared" si="57"/>
        <v>46184</v>
      </c>
      <c r="AQ152" s="4">
        <f t="shared" si="57"/>
        <v>46184</v>
      </c>
      <c r="AR152" s="4">
        <f t="shared" si="79"/>
        <v>46185</v>
      </c>
      <c r="AS152" s="5"/>
      <c r="AT152" s="4">
        <f t="shared" si="80"/>
        <v>46185</v>
      </c>
      <c r="AU152" s="5">
        <v>0</v>
      </c>
      <c r="AV152" s="4">
        <f t="shared" si="81"/>
        <v>46185</v>
      </c>
      <c r="AW152" s="5">
        <v>0</v>
      </c>
      <c r="AX152" s="4">
        <f t="shared" si="82"/>
        <v>46185</v>
      </c>
      <c r="AY152" s="4">
        <f>_xlfn.MINIFS(ReleaseTimeline!$A$2:$A$27, ReleaseTimeline!$A$2:$A$27, "&gt;="&amp;(MAX(AX152,AO152)))</f>
        <v>46191</v>
      </c>
      <c r="AZ152" s="4" t="str">
        <f>VLOOKUP(AY152,ReleaseTimeline!$A$1:$E$27,2,FALSE)</f>
        <v>Release 13</v>
      </c>
      <c r="BA152" s="4" t="e">
        <f t="shared" si="87"/>
        <v>#VALUE!</v>
      </c>
      <c r="BB152" s="4">
        <f>VLOOKUP(AZ152,ReleaseTimeline!$B$2:$C$27,2,FALSE)</f>
        <v>46198</v>
      </c>
      <c r="BC152" s="4">
        <f t="shared" si="58"/>
        <v>46191</v>
      </c>
      <c r="BD152">
        <f t="shared" si="83"/>
        <v>36</v>
      </c>
      <c r="BE152" t="e">
        <f>(BB152-AZ152)</f>
        <v>#VALUE!</v>
      </c>
      <c r="BF152">
        <f t="shared" si="84"/>
        <v>9</v>
      </c>
    </row>
    <row r="153" spans="1:61" ht="16" x14ac:dyDescent="0.2">
      <c r="A153" s="3">
        <v>126</v>
      </c>
      <c r="B153" s="5" t="s">
        <v>180</v>
      </c>
      <c r="C153" s="5" t="str">
        <f>VLOOKUP(B153,'Target Tech'!$C$7:$J$33,8,FALSE)</f>
        <v>Complete ASP</v>
      </c>
      <c r="D153" s="5" t="s">
        <v>87</v>
      </c>
      <c r="E153" s="5">
        <v>2</v>
      </c>
      <c r="F153" s="80">
        <f t="shared" ref="F153:G159" si="88">WORKDAY(Q150,1)</f>
        <v>46163</v>
      </c>
      <c r="G153" s="80">
        <f t="shared" si="88"/>
        <v>2</v>
      </c>
      <c r="H153" s="182" t="s">
        <v>63</v>
      </c>
      <c r="I153" s="80" t="s">
        <v>81</v>
      </c>
      <c r="J153" s="80" t="s">
        <v>167</v>
      </c>
      <c r="K153" s="80">
        <f t="shared" si="63"/>
        <v>46167</v>
      </c>
      <c r="L153" s="5">
        <v>3</v>
      </c>
      <c r="M153" s="5">
        <v>0</v>
      </c>
      <c r="N153" s="5">
        <v>4</v>
      </c>
      <c r="O153" s="4">
        <f t="shared" si="64"/>
        <v>46169</v>
      </c>
      <c r="P153" s="4">
        <f t="shared" si="65"/>
        <v>46169</v>
      </c>
      <c r="Q153" s="4">
        <f t="shared" si="66"/>
        <v>46169</v>
      </c>
      <c r="R153" s="4"/>
      <c r="S153" s="187"/>
      <c r="T153" s="5">
        <v>3</v>
      </c>
      <c r="U153" s="4">
        <f t="shared" si="67"/>
        <v>46176</v>
      </c>
      <c r="V153" s="5">
        <v>1.5</v>
      </c>
      <c r="W153" s="4">
        <f t="shared" si="68"/>
        <v>46177</v>
      </c>
      <c r="X153" s="4">
        <f t="shared" si="69"/>
        <v>46177</v>
      </c>
      <c r="Y153" s="5">
        <v>3</v>
      </c>
      <c r="Z153" s="4">
        <f t="shared" si="70"/>
        <v>46182</v>
      </c>
      <c r="AA153" s="4">
        <f t="shared" si="86"/>
        <v>46182</v>
      </c>
      <c r="AB153" s="4">
        <f t="shared" si="86"/>
        <v>46182</v>
      </c>
      <c r="AC153" s="4">
        <f t="shared" si="71"/>
        <v>46183</v>
      </c>
      <c r="AD153" s="4">
        <f t="shared" si="72"/>
        <v>46183</v>
      </c>
      <c r="AE153" s="5"/>
      <c r="AF153" s="4">
        <f t="shared" si="85"/>
        <v>46183</v>
      </c>
      <c r="AG153" s="5">
        <v>2</v>
      </c>
      <c r="AH153" s="4">
        <f t="shared" si="73"/>
        <v>46185</v>
      </c>
      <c r="AI153" s="5">
        <v>3</v>
      </c>
      <c r="AJ153" s="4">
        <f t="shared" si="74"/>
        <v>46190</v>
      </c>
      <c r="AK153" s="4">
        <f t="shared" si="75"/>
        <v>46190</v>
      </c>
      <c r="AL153" s="4">
        <f t="shared" si="76"/>
        <v>46191</v>
      </c>
      <c r="AM153" s="4">
        <f t="shared" si="77"/>
        <v>46191</v>
      </c>
      <c r="AN153" s="5"/>
      <c r="AO153" s="4">
        <f t="shared" si="78"/>
        <v>46191</v>
      </c>
      <c r="AP153" s="4">
        <f t="shared" si="57"/>
        <v>46191</v>
      </c>
      <c r="AQ153" s="4">
        <f t="shared" si="57"/>
        <v>46191</v>
      </c>
      <c r="AR153" s="4">
        <f t="shared" si="79"/>
        <v>46192</v>
      </c>
      <c r="AS153" s="5"/>
      <c r="AT153" s="4">
        <f t="shared" si="80"/>
        <v>46192</v>
      </c>
      <c r="AU153" s="5">
        <v>0</v>
      </c>
      <c r="AV153" s="4">
        <f t="shared" si="81"/>
        <v>46192</v>
      </c>
      <c r="AW153" s="5">
        <v>0</v>
      </c>
      <c r="AX153" s="4">
        <f t="shared" si="82"/>
        <v>46192</v>
      </c>
      <c r="AY153" s="4">
        <f>_xlfn.MINIFS(ReleaseTimeline!$A$2:$A$27, ReleaseTimeline!$A$2:$A$27, "&gt;="&amp;(MAX(AX153,AO153)))</f>
        <v>46205</v>
      </c>
      <c r="AZ153" s="4" t="str">
        <f>VLOOKUP(AY153,ReleaseTimeline!$A$1:$E$27,2,FALSE)</f>
        <v>Release 14</v>
      </c>
      <c r="BA153" s="4" t="e">
        <f t="shared" si="87"/>
        <v>#VALUE!</v>
      </c>
      <c r="BB153" s="4">
        <f>VLOOKUP(AZ153,ReleaseTimeline!$B$2:$C$27,2,FALSE)</f>
        <v>46212</v>
      </c>
      <c r="BC153" s="4">
        <f t="shared" si="58"/>
        <v>46205</v>
      </c>
      <c r="BD153">
        <f t="shared" si="83"/>
        <v>43</v>
      </c>
      <c r="BF153">
        <f t="shared" si="84"/>
        <v>9</v>
      </c>
    </row>
    <row r="154" spans="1:61" ht="16" x14ac:dyDescent="0.2">
      <c r="A154" s="3">
        <v>127</v>
      </c>
      <c r="B154" s="5" t="s">
        <v>180</v>
      </c>
      <c r="C154" s="5" t="str">
        <f>VLOOKUP(B154,'Target Tech'!$C$7:$J$33,8,FALSE)</f>
        <v>Complete ASP</v>
      </c>
      <c r="D154" s="5" t="s">
        <v>87</v>
      </c>
      <c r="E154" s="5">
        <v>2</v>
      </c>
      <c r="F154" s="80">
        <f t="shared" si="88"/>
        <v>46154</v>
      </c>
      <c r="G154" s="80">
        <f t="shared" si="88"/>
        <v>2</v>
      </c>
      <c r="H154" s="182" t="s">
        <v>64</v>
      </c>
      <c r="I154" s="80" t="s">
        <v>81</v>
      </c>
      <c r="J154" s="80" t="s">
        <v>131</v>
      </c>
      <c r="K154" s="80">
        <f t="shared" si="63"/>
        <v>46156</v>
      </c>
      <c r="L154" s="5">
        <v>3</v>
      </c>
      <c r="M154" s="5">
        <v>0</v>
      </c>
      <c r="N154" s="5">
        <v>5</v>
      </c>
      <c r="O154" s="4">
        <f t="shared" si="64"/>
        <v>46160</v>
      </c>
      <c r="P154" s="4">
        <f t="shared" si="65"/>
        <v>46160</v>
      </c>
      <c r="Q154" s="4">
        <f t="shared" si="66"/>
        <v>46160</v>
      </c>
      <c r="R154" s="4"/>
      <c r="S154" s="187"/>
      <c r="T154" s="5">
        <v>3</v>
      </c>
      <c r="U154" s="4">
        <f t="shared" si="67"/>
        <v>46163</v>
      </c>
      <c r="V154" s="5">
        <v>1.5</v>
      </c>
      <c r="W154" s="4">
        <f t="shared" si="68"/>
        <v>46164</v>
      </c>
      <c r="X154" s="4">
        <f t="shared" si="69"/>
        <v>46164</v>
      </c>
      <c r="Y154" s="5">
        <v>3</v>
      </c>
      <c r="Z154" s="4">
        <f t="shared" si="70"/>
        <v>46169</v>
      </c>
      <c r="AA154" s="4">
        <f t="shared" si="86"/>
        <v>46169</v>
      </c>
      <c r="AB154" s="4">
        <f t="shared" si="86"/>
        <v>46169</v>
      </c>
      <c r="AC154" s="4">
        <f t="shared" si="71"/>
        <v>46171</v>
      </c>
      <c r="AD154" s="4">
        <f t="shared" si="72"/>
        <v>46171</v>
      </c>
      <c r="AE154" s="5"/>
      <c r="AF154" s="4">
        <f t="shared" si="85"/>
        <v>46171</v>
      </c>
      <c r="AG154" s="5">
        <v>2</v>
      </c>
      <c r="AH154" s="4">
        <f t="shared" si="73"/>
        <v>46176</v>
      </c>
      <c r="AI154" s="5">
        <v>3</v>
      </c>
      <c r="AJ154" s="4">
        <f t="shared" si="74"/>
        <v>46181</v>
      </c>
      <c r="AK154" s="4">
        <f t="shared" si="75"/>
        <v>46181</v>
      </c>
      <c r="AL154" s="4">
        <f t="shared" si="76"/>
        <v>46182</v>
      </c>
      <c r="AM154" s="4">
        <f t="shared" si="77"/>
        <v>46182</v>
      </c>
      <c r="AN154" s="5"/>
      <c r="AO154" s="4">
        <f t="shared" si="78"/>
        <v>46182</v>
      </c>
      <c r="AP154" s="4">
        <f t="shared" si="57"/>
        <v>46182</v>
      </c>
      <c r="AQ154" s="4">
        <f t="shared" si="57"/>
        <v>46182</v>
      </c>
      <c r="AR154" s="4">
        <f t="shared" si="79"/>
        <v>46183</v>
      </c>
      <c r="AS154" s="5"/>
      <c r="AT154" s="4">
        <f t="shared" si="80"/>
        <v>46183</v>
      </c>
      <c r="AU154" s="5">
        <v>0</v>
      </c>
      <c r="AV154" s="4">
        <f t="shared" si="81"/>
        <v>46183</v>
      </c>
      <c r="AW154" s="5">
        <v>0</v>
      </c>
      <c r="AX154" s="4">
        <f t="shared" si="82"/>
        <v>46183</v>
      </c>
      <c r="AY154" s="4">
        <f>_xlfn.MINIFS(ReleaseTimeline!$A$2:$A$27, ReleaseTimeline!$A$2:$A$27, "&gt;="&amp;(MAX(AX154,AO154)))</f>
        <v>46191</v>
      </c>
      <c r="AZ154" s="4" t="str">
        <f>VLOOKUP(AY154,ReleaseTimeline!$A$1:$E$27,2,FALSE)</f>
        <v>Release 13</v>
      </c>
      <c r="BA154" s="4" t="e">
        <f t="shared" si="87"/>
        <v>#VALUE!</v>
      </c>
      <c r="BB154" s="4">
        <f>VLOOKUP(AZ154,ReleaseTimeline!$B$2:$C$27,2,FALSE)</f>
        <v>46198</v>
      </c>
      <c r="BC154" s="4">
        <f t="shared" si="58"/>
        <v>46191</v>
      </c>
      <c r="BD154">
        <f t="shared" si="83"/>
        <v>38</v>
      </c>
      <c r="BE154" t="e">
        <f>(BB154-AZ154)</f>
        <v>#VALUE!</v>
      </c>
      <c r="BF154">
        <f t="shared" si="84"/>
        <v>9</v>
      </c>
    </row>
    <row r="155" spans="1:61" ht="16" x14ac:dyDescent="0.2">
      <c r="A155" s="3">
        <v>128</v>
      </c>
      <c r="B155" s="5" t="s">
        <v>180</v>
      </c>
      <c r="C155" s="5" t="str">
        <f>VLOOKUP(B155,'Target Tech'!$C$7:$J$33,8,FALSE)</f>
        <v>Complete ASP</v>
      </c>
      <c r="D155" s="5" t="s">
        <v>87</v>
      </c>
      <c r="E155" s="5">
        <v>2</v>
      </c>
      <c r="F155" s="80">
        <f t="shared" si="88"/>
        <v>46163</v>
      </c>
      <c r="G155" s="80">
        <f t="shared" si="88"/>
        <v>2</v>
      </c>
      <c r="H155" s="182" t="s">
        <v>55</v>
      </c>
      <c r="I155" s="80" t="s">
        <v>81</v>
      </c>
      <c r="J155" s="80" t="s">
        <v>129</v>
      </c>
      <c r="K155" s="80">
        <f t="shared" si="63"/>
        <v>46167</v>
      </c>
      <c r="L155" s="5">
        <v>3</v>
      </c>
      <c r="M155" s="5">
        <v>0</v>
      </c>
      <c r="N155" s="5">
        <v>6</v>
      </c>
      <c r="O155" s="4">
        <f t="shared" si="64"/>
        <v>46169</v>
      </c>
      <c r="P155" s="4">
        <f t="shared" si="65"/>
        <v>46169</v>
      </c>
      <c r="Q155" s="4">
        <f t="shared" si="66"/>
        <v>46169</v>
      </c>
      <c r="R155" s="4"/>
      <c r="S155" s="187"/>
      <c r="T155" s="5">
        <v>3</v>
      </c>
      <c r="U155" s="4">
        <f t="shared" si="67"/>
        <v>46176</v>
      </c>
      <c r="V155" s="5">
        <v>1.5</v>
      </c>
      <c r="W155" s="4">
        <f t="shared" si="68"/>
        <v>46177</v>
      </c>
      <c r="X155" s="4">
        <f t="shared" si="69"/>
        <v>46177</v>
      </c>
      <c r="Y155" s="5">
        <v>3</v>
      </c>
      <c r="Z155" s="4">
        <f t="shared" si="70"/>
        <v>46182</v>
      </c>
      <c r="AA155" s="4">
        <f t="shared" si="86"/>
        <v>46182</v>
      </c>
      <c r="AB155" s="4">
        <f t="shared" si="86"/>
        <v>46182</v>
      </c>
      <c r="AC155" s="4">
        <f t="shared" si="71"/>
        <v>46183</v>
      </c>
      <c r="AD155" s="4">
        <f t="shared" si="72"/>
        <v>46183</v>
      </c>
      <c r="AE155" s="5"/>
      <c r="AF155" s="4">
        <f t="shared" si="85"/>
        <v>46183</v>
      </c>
      <c r="AG155" s="5">
        <v>2</v>
      </c>
      <c r="AH155" s="4">
        <f t="shared" si="73"/>
        <v>46185</v>
      </c>
      <c r="AI155" s="5">
        <v>3</v>
      </c>
      <c r="AJ155" s="4">
        <f t="shared" si="74"/>
        <v>46190</v>
      </c>
      <c r="AK155" s="4">
        <f t="shared" si="75"/>
        <v>46190</v>
      </c>
      <c r="AL155" s="4">
        <f t="shared" si="76"/>
        <v>46191</v>
      </c>
      <c r="AM155" s="4">
        <f t="shared" si="77"/>
        <v>46191</v>
      </c>
      <c r="AN155" s="5"/>
      <c r="AO155" s="4">
        <f t="shared" si="78"/>
        <v>46191</v>
      </c>
      <c r="AP155" s="4">
        <f t="shared" si="57"/>
        <v>46191</v>
      </c>
      <c r="AQ155" s="4">
        <f t="shared" si="57"/>
        <v>46191</v>
      </c>
      <c r="AR155" s="4">
        <f t="shared" si="79"/>
        <v>46192</v>
      </c>
      <c r="AS155" s="5"/>
      <c r="AT155" s="4">
        <f t="shared" si="80"/>
        <v>46192</v>
      </c>
      <c r="AU155" s="5">
        <v>0</v>
      </c>
      <c r="AV155" s="4">
        <f t="shared" si="81"/>
        <v>46192</v>
      </c>
      <c r="AW155" s="5">
        <v>0</v>
      </c>
      <c r="AX155" s="4">
        <f t="shared" si="82"/>
        <v>46192</v>
      </c>
      <c r="AY155" s="4">
        <f>_xlfn.MINIFS(ReleaseTimeline!$A$2:$A$27, ReleaseTimeline!$A$2:$A$27, "&gt;="&amp;(MAX(AX155,AO155)))</f>
        <v>46205</v>
      </c>
      <c r="AZ155" s="4" t="str">
        <f>VLOOKUP(AY155,ReleaseTimeline!$A$1:$E$27,2,FALSE)</f>
        <v>Release 14</v>
      </c>
      <c r="BA155" s="4" t="e">
        <f t="shared" si="87"/>
        <v>#VALUE!</v>
      </c>
      <c r="BB155" s="4">
        <f>VLOOKUP(AZ155,ReleaseTimeline!$B$2:$C$27,2,FALSE)</f>
        <v>46212</v>
      </c>
      <c r="BC155" s="4">
        <f t="shared" si="58"/>
        <v>46205</v>
      </c>
      <c r="BD155">
        <f t="shared" si="83"/>
        <v>43</v>
      </c>
      <c r="BE155" t="e">
        <f>(BB155-AZ155)</f>
        <v>#VALUE!</v>
      </c>
      <c r="BF155">
        <f t="shared" si="84"/>
        <v>9</v>
      </c>
    </row>
    <row r="156" spans="1:61" ht="16" x14ac:dyDescent="0.2">
      <c r="A156" s="3">
        <v>129</v>
      </c>
      <c r="B156" s="5" t="s">
        <v>180</v>
      </c>
      <c r="C156" s="5" t="str">
        <f>VLOOKUP(B156,'Target Tech'!$C$7:$J$33,8,FALSE)</f>
        <v>Complete ASP</v>
      </c>
      <c r="D156" s="5" t="s">
        <v>87</v>
      </c>
      <c r="E156" s="5">
        <v>2</v>
      </c>
      <c r="F156" s="80">
        <f t="shared" si="88"/>
        <v>46170</v>
      </c>
      <c r="G156" s="80">
        <f t="shared" si="88"/>
        <v>2</v>
      </c>
      <c r="H156" s="182" t="s">
        <v>59</v>
      </c>
      <c r="I156" s="80" t="s">
        <v>81</v>
      </c>
      <c r="J156" s="80" t="s">
        <v>167</v>
      </c>
      <c r="K156" s="80">
        <f t="shared" si="63"/>
        <v>46174</v>
      </c>
      <c r="L156" s="5">
        <v>3</v>
      </c>
      <c r="N156" s="5">
        <v>7</v>
      </c>
      <c r="O156" s="4">
        <f t="shared" si="64"/>
        <v>46177</v>
      </c>
      <c r="P156" s="4">
        <f t="shared" si="65"/>
        <v>46177</v>
      </c>
      <c r="Q156" s="4">
        <f t="shared" si="66"/>
        <v>46177</v>
      </c>
      <c r="R156" s="4"/>
      <c r="S156" s="187"/>
      <c r="T156" s="5">
        <v>3</v>
      </c>
      <c r="U156" s="4">
        <f t="shared" si="67"/>
        <v>46182</v>
      </c>
      <c r="V156" s="5">
        <v>1.5</v>
      </c>
      <c r="W156" s="4">
        <f t="shared" si="68"/>
        <v>46183</v>
      </c>
      <c r="X156" s="4">
        <f t="shared" si="69"/>
        <v>46183</v>
      </c>
      <c r="Y156" s="5">
        <v>3</v>
      </c>
      <c r="Z156" s="4">
        <f t="shared" si="70"/>
        <v>46188</v>
      </c>
      <c r="AA156" s="4">
        <f t="shared" si="86"/>
        <v>46188</v>
      </c>
      <c r="AB156" s="4">
        <f t="shared" si="86"/>
        <v>46188</v>
      </c>
      <c r="AC156" s="4">
        <f t="shared" si="71"/>
        <v>46189</v>
      </c>
      <c r="AD156" s="4">
        <f t="shared" si="72"/>
        <v>46189</v>
      </c>
      <c r="AE156" s="5"/>
      <c r="AF156" s="4">
        <f t="shared" si="85"/>
        <v>46189</v>
      </c>
      <c r="AG156" s="5">
        <v>2</v>
      </c>
      <c r="AH156" s="4">
        <f t="shared" si="73"/>
        <v>46191</v>
      </c>
      <c r="AI156" s="5">
        <v>3</v>
      </c>
      <c r="AJ156" s="4">
        <f t="shared" si="74"/>
        <v>46196</v>
      </c>
      <c r="AK156" s="4">
        <f t="shared" si="75"/>
        <v>46196</v>
      </c>
      <c r="AL156" s="4">
        <f t="shared" si="76"/>
        <v>46197</v>
      </c>
      <c r="AM156" s="4">
        <f t="shared" si="77"/>
        <v>46197</v>
      </c>
      <c r="AN156" s="5"/>
      <c r="AO156" s="4">
        <f t="shared" si="78"/>
        <v>46197</v>
      </c>
      <c r="AP156" s="4">
        <f t="shared" si="57"/>
        <v>46197</v>
      </c>
      <c r="AQ156" s="4">
        <f t="shared" si="57"/>
        <v>46197</v>
      </c>
      <c r="AR156" s="4">
        <f t="shared" si="79"/>
        <v>46198</v>
      </c>
      <c r="AS156" s="5"/>
      <c r="AT156" s="4">
        <f t="shared" si="80"/>
        <v>46198</v>
      </c>
      <c r="AU156" s="5">
        <v>0</v>
      </c>
      <c r="AV156" s="4">
        <f t="shared" si="81"/>
        <v>46198</v>
      </c>
      <c r="AW156" s="5">
        <v>0</v>
      </c>
      <c r="AX156" s="4">
        <f t="shared" si="82"/>
        <v>46198</v>
      </c>
      <c r="AY156" s="4">
        <f>_xlfn.MINIFS(ReleaseTimeline!$A$2:$A$27, ReleaseTimeline!$A$2:$A$27, "&gt;="&amp;(MAX(AX156,AO156)))</f>
        <v>46205</v>
      </c>
      <c r="AZ156" s="4" t="str">
        <f>VLOOKUP(AY156,ReleaseTimeline!$A$1:$E$27,2,FALSE)</f>
        <v>Release 14</v>
      </c>
      <c r="BA156" s="4" t="e">
        <f t="shared" si="87"/>
        <v>#VALUE!</v>
      </c>
      <c r="BB156" s="4">
        <f>VLOOKUP(AZ156,ReleaseTimeline!$B$2:$C$27,2,FALSE)</f>
        <v>46212</v>
      </c>
      <c r="BC156" s="4">
        <f t="shared" si="58"/>
        <v>46205</v>
      </c>
    </row>
    <row r="157" spans="1:61" ht="16" x14ac:dyDescent="0.2">
      <c r="A157" s="3">
        <v>130</v>
      </c>
      <c r="B157" s="5" t="s">
        <v>180</v>
      </c>
      <c r="C157" s="5" t="str">
        <f>VLOOKUP(B157,'Target Tech'!$C$7:$J$33,8,FALSE)</f>
        <v>Complete ASP</v>
      </c>
      <c r="D157" s="5" t="s">
        <v>87</v>
      </c>
      <c r="E157" s="5">
        <v>2</v>
      </c>
      <c r="F157" s="80">
        <f t="shared" si="88"/>
        <v>46161</v>
      </c>
      <c r="G157" s="80">
        <f t="shared" si="88"/>
        <v>2</v>
      </c>
      <c r="H157" s="182" t="s">
        <v>61</v>
      </c>
      <c r="I157" s="80" t="s">
        <v>81</v>
      </c>
      <c r="J157" s="80" t="s">
        <v>131</v>
      </c>
      <c r="K157" s="80">
        <f t="shared" si="63"/>
        <v>46163</v>
      </c>
      <c r="L157" s="5">
        <v>3</v>
      </c>
      <c r="N157" s="5">
        <v>8</v>
      </c>
      <c r="O157" s="4">
        <f t="shared" si="64"/>
        <v>46167</v>
      </c>
      <c r="P157" s="4">
        <f t="shared" si="65"/>
        <v>46167</v>
      </c>
      <c r="Q157" s="4">
        <f t="shared" si="66"/>
        <v>46167</v>
      </c>
      <c r="R157" s="4"/>
      <c r="S157" s="187"/>
      <c r="T157" s="5">
        <v>3</v>
      </c>
      <c r="U157" s="4">
        <f t="shared" si="67"/>
        <v>46171</v>
      </c>
      <c r="V157" s="5">
        <v>1.5</v>
      </c>
      <c r="W157" s="4">
        <f t="shared" si="68"/>
        <v>46174</v>
      </c>
      <c r="X157" s="4">
        <f t="shared" si="69"/>
        <v>46174</v>
      </c>
      <c r="Y157" s="5">
        <v>3</v>
      </c>
      <c r="Z157" s="4">
        <f t="shared" si="70"/>
        <v>46178</v>
      </c>
      <c r="AA157" s="4">
        <f t="shared" si="86"/>
        <v>46178</v>
      </c>
      <c r="AB157" s="4">
        <f t="shared" si="86"/>
        <v>46178</v>
      </c>
      <c r="AC157" s="4">
        <f t="shared" si="71"/>
        <v>46181</v>
      </c>
      <c r="AD157" s="4">
        <f t="shared" si="72"/>
        <v>46181</v>
      </c>
      <c r="AE157" s="5"/>
      <c r="AF157" s="4">
        <f t="shared" si="85"/>
        <v>46181</v>
      </c>
      <c r="AG157" s="5">
        <v>2</v>
      </c>
      <c r="AH157" s="4">
        <f t="shared" si="73"/>
        <v>46183</v>
      </c>
      <c r="AI157" s="5">
        <v>3</v>
      </c>
      <c r="AJ157" s="4">
        <f t="shared" si="74"/>
        <v>46188</v>
      </c>
      <c r="AK157" s="4">
        <f t="shared" si="75"/>
        <v>46188</v>
      </c>
      <c r="AL157" s="4">
        <f t="shared" si="76"/>
        <v>46189</v>
      </c>
      <c r="AM157" s="4">
        <f t="shared" si="77"/>
        <v>46189</v>
      </c>
      <c r="AN157" s="5"/>
      <c r="AO157" s="4">
        <f t="shared" si="78"/>
        <v>46189</v>
      </c>
      <c r="AP157" s="4">
        <f t="shared" ref="AP157:AQ172" si="89">AO157</f>
        <v>46189</v>
      </c>
      <c r="AQ157" s="4">
        <f t="shared" si="89"/>
        <v>46189</v>
      </c>
      <c r="AR157" s="4">
        <f t="shared" si="79"/>
        <v>46190</v>
      </c>
      <c r="AS157" s="5"/>
      <c r="AT157" s="4">
        <f t="shared" si="80"/>
        <v>46190</v>
      </c>
      <c r="AU157" s="5">
        <v>0</v>
      </c>
      <c r="AV157" s="4">
        <f t="shared" si="81"/>
        <v>46190</v>
      </c>
      <c r="AW157" s="5">
        <v>0</v>
      </c>
      <c r="AX157" s="4">
        <f t="shared" si="82"/>
        <v>46190</v>
      </c>
      <c r="AY157" s="4">
        <f>_xlfn.MINIFS(ReleaseTimeline!$A$2:$A$27, ReleaseTimeline!$A$2:$A$27, "&gt;="&amp;(MAX(AX157,AO157)))</f>
        <v>46191</v>
      </c>
      <c r="AZ157" s="4" t="str">
        <f>VLOOKUP(AY157,ReleaseTimeline!$A$1:$E$27,2,FALSE)</f>
        <v>Release 13</v>
      </c>
      <c r="BA157" s="4" t="e">
        <f t="shared" si="87"/>
        <v>#VALUE!</v>
      </c>
      <c r="BB157" s="4">
        <f>VLOOKUP(AZ157,ReleaseTimeline!$B$2:$C$27,2,FALSE)</f>
        <v>46198</v>
      </c>
      <c r="BC157" s="4">
        <f t="shared" ref="BC157:BC159" si="90">WORKDAY(BB157, -5)</f>
        <v>46191</v>
      </c>
    </row>
    <row r="158" spans="1:61" ht="16" x14ac:dyDescent="0.2">
      <c r="A158" s="3">
        <v>131</v>
      </c>
      <c r="B158" s="5" t="s">
        <v>180</v>
      </c>
      <c r="C158" s="5" t="str">
        <f>VLOOKUP(B158,'Target Tech'!$C$7:$J$33,8,FALSE)</f>
        <v>Complete ASP</v>
      </c>
      <c r="D158" s="5" t="s">
        <v>87</v>
      </c>
      <c r="E158" s="5">
        <v>2</v>
      </c>
      <c r="F158" s="80">
        <f t="shared" si="88"/>
        <v>46170</v>
      </c>
      <c r="G158" s="80">
        <f t="shared" si="88"/>
        <v>2</v>
      </c>
      <c r="H158" s="182" t="s">
        <v>63</v>
      </c>
      <c r="I158" s="80" t="s">
        <v>81</v>
      </c>
      <c r="J158" s="80" t="s">
        <v>129</v>
      </c>
      <c r="K158" s="80">
        <f t="shared" si="63"/>
        <v>46174</v>
      </c>
      <c r="L158" s="5">
        <v>3</v>
      </c>
      <c r="N158" s="5">
        <v>9</v>
      </c>
      <c r="O158" s="4">
        <f t="shared" si="64"/>
        <v>46177</v>
      </c>
      <c r="P158" s="4">
        <f t="shared" si="65"/>
        <v>46177</v>
      </c>
      <c r="Q158" s="4">
        <f t="shared" si="66"/>
        <v>46177</v>
      </c>
      <c r="R158" s="4"/>
      <c r="S158" s="187"/>
      <c r="T158" s="5">
        <v>3</v>
      </c>
      <c r="U158" s="4">
        <f t="shared" si="67"/>
        <v>46182</v>
      </c>
      <c r="V158" s="5">
        <v>1.5</v>
      </c>
      <c r="W158" s="4">
        <f t="shared" si="68"/>
        <v>46183</v>
      </c>
      <c r="X158" s="4">
        <f t="shared" si="69"/>
        <v>46183</v>
      </c>
      <c r="Y158" s="5">
        <v>3</v>
      </c>
      <c r="Z158" s="4">
        <f t="shared" si="70"/>
        <v>46188</v>
      </c>
      <c r="AA158" s="4">
        <f t="shared" si="86"/>
        <v>46188</v>
      </c>
      <c r="AB158" s="4">
        <f t="shared" si="86"/>
        <v>46188</v>
      </c>
      <c r="AC158" s="4">
        <f t="shared" si="71"/>
        <v>46189</v>
      </c>
      <c r="AD158" s="4">
        <f t="shared" si="72"/>
        <v>46189</v>
      </c>
      <c r="AE158" s="5"/>
      <c r="AF158" s="4">
        <f t="shared" si="85"/>
        <v>46189</v>
      </c>
      <c r="AG158" s="5">
        <v>2</v>
      </c>
      <c r="AH158" s="4">
        <f t="shared" si="73"/>
        <v>46191</v>
      </c>
      <c r="AI158" s="5">
        <v>3</v>
      </c>
      <c r="AJ158" s="4">
        <f t="shared" si="74"/>
        <v>46196</v>
      </c>
      <c r="AK158" s="4">
        <f t="shared" si="75"/>
        <v>46196</v>
      </c>
      <c r="AL158" s="4">
        <f t="shared" si="76"/>
        <v>46197</v>
      </c>
      <c r="AM158" s="4">
        <f t="shared" si="77"/>
        <v>46197</v>
      </c>
      <c r="AN158" s="5"/>
      <c r="AO158" s="4">
        <f t="shared" si="78"/>
        <v>46197</v>
      </c>
      <c r="AP158" s="4">
        <f t="shared" si="89"/>
        <v>46197</v>
      </c>
      <c r="AQ158" s="4">
        <f t="shared" si="89"/>
        <v>46197</v>
      </c>
      <c r="AR158" s="4">
        <f t="shared" si="79"/>
        <v>46198</v>
      </c>
      <c r="AS158" s="5"/>
      <c r="AT158" s="4">
        <f t="shared" si="80"/>
        <v>46198</v>
      </c>
      <c r="AU158" s="5">
        <v>0</v>
      </c>
      <c r="AV158" s="4">
        <f t="shared" si="81"/>
        <v>46198</v>
      </c>
      <c r="AW158" s="5">
        <v>0</v>
      </c>
      <c r="AX158" s="4">
        <f t="shared" si="82"/>
        <v>46198</v>
      </c>
      <c r="AY158" s="4">
        <f>_xlfn.MINIFS(ReleaseTimeline!$A$2:$A$27, ReleaseTimeline!$A$2:$A$27, "&gt;="&amp;(MAX(AX158,AO158)))</f>
        <v>46205</v>
      </c>
      <c r="AZ158" s="4" t="str">
        <f>VLOOKUP(AY158,ReleaseTimeline!$A$1:$E$27,2,FALSE)</f>
        <v>Release 14</v>
      </c>
      <c r="BA158" s="4" t="e">
        <f t="shared" si="87"/>
        <v>#VALUE!</v>
      </c>
      <c r="BB158" s="4">
        <f>VLOOKUP(AZ158,ReleaseTimeline!$B$2:$C$27,2,FALSE)</f>
        <v>46212</v>
      </c>
      <c r="BC158" s="4">
        <f t="shared" si="90"/>
        <v>46205</v>
      </c>
    </row>
    <row r="159" spans="1:61" ht="16" x14ac:dyDescent="0.2">
      <c r="A159" s="3">
        <v>132</v>
      </c>
      <c r="B159" s="5" t="s">
        <v>180</v>
      </c>
      <c r="C159" s="5" t="str">
        <f>VLOOKUP(B159,'Target Tech'!$C$7:$J$33,8,FALSE)</f>
        <v>Complete ASP</v>
      </c>
      <c r="D159" s="5" t="s">
        <v>87</v>
      </c>
      <c r="E159" s="5">
        <v>2</v>
      </c>
      <c r="F159" s="80">
        <f t="shared" si="88"/>
        <v>46178</v>
      </c>
      <c r="G159" s="80">
        <f t="shared" si="88"/>
        <v>2</v>
      </c>
      <c r="H159" s="182" t="s">
        <v>64</v>
      </c>
      <c r="I159" s="80" t="s">
        <v>81</v>
      </c>
      <c r="J159" s="80" t="s">
        <v>167</v>
      </c>
      <c r="K159" s="80">
        <f t="shared" si="63"/>
        <v>46182</v>
      </c>
      <c r="L159" s="5">
        <v>3</v>
      </c>
      <c r="N159" s="5">
        <v>10</v>
      </c>
      <c r="O159" s="4">
        <f t="shared" si="64"/>
        <v>46184</v>
      </c>
      <c r="P159" s="4">
        <f t="shared" si="65"/>
        <v>46184</v>
      </c>
      <c r="Q159" s="4">
        <f t="shared" si="66"/>
        <v>46184</v>
      </c>
      <c r="R159" s="4"/>
      <c r="S159" s="187"/>
      <c r="T159" s="5">
        <v>3</v>
      </c>
      <c r="U159" s="4">
        <f t="shared" si="67"/>
        <v>46189</v>
      </c>
      <c r="V159" s="5">
        <v>1.5</v>
      </c>
      <c r="W159" s="4">
        <f t="shared" si="68"/>
        <v>46190</v>
      </c>
      <c r="X159" s="4">
        <f t="shared" si="69"/>
        <v>46190</v>
      </c>
      <c r="Y159" s="5">
        <v>3</v>
      </c>
      <c r="Z159" s="4">
        <f t="shared" si="70"/>
        <v>46195</v>
      </c>
      <c r="AA159" s="4">
        <f t="shared" si="86"/>
        <v>46195</v>
      </c>
      <c r="AB159" s="4">
        <f t="shared" si="86"/>
        <v>46195</v>
      </c>
      <c r="AC159" s="4">
        <f t="shared" si="71"/>
        <v>46196</v>
      </c>
      <c r="AD159" s="4">
        <f t="shared" si="72"/>
        <v>46196</v>
      </c>
      <c r="AE159" s="5">
        <v>3</v>
      </c>
      <c r="AF159" s="4">
        <f t="shared" si="85"/>
        <v>46202</v>
      </c>
      <c r="AG159" s="5">
        <v>2</v>
      </c>
      <c r="AH159" s="4">
        <f t="shared" si="73"/>
        <v>46204</v>
      </c>
      <c r="AI159" s="5">
        <v>3</v>
      </c>
      <c r="AJ159" s="4">
        <f t="shared" si="74"/>
        <v>46209</v>
      </c>
      <c r="AK159" s="4">
        <f t="shared" si="75"/>
        <v>46209</v>
      </c>
      <c r="AL159" s="4">
        <f t="shared" si="76"/>
        <v>46211</v>
      </c>
      <c r="AM159" s="4">
        <f t="shared" si="77"/>
        <v>46211</v>
      </c>
      <c r="AN159" s="5">
        <v>1</v>
      </c>
      <c r="AO159" s="4">
        <f t="shared" si="78"/>
        <v>46212</v>
      </c>
      <c r="AP159" s="4">
        <f t="shared" si="89"/>
        <v>46212</v>
      </c>
      <c r="AQ159" s="4">
        <f t="shared" si="89"/>
        <v>46212</v>
      </c>
      <c r="AR159" s="4">
        <f t="shared" si="79"/>
        <v>46213</v>
      </c>
      <c r="AS159" s="5">
        <v>3</v>
      </c>
      <c r="AT159" s="4">
        <f t="shared" si="80"/>
        <v>46218</v>
      </c>
      <c r="AU159" s="5">
        <v>0</v>
      </c>
      <c r="AV159" s="4">
        <f t="shared" si="81"/>
        <v>46218</v>
      </c>
      <c r="AW159" s="5">
        <v>0</v>
      </c>
      <c r="AX159" s="4">
        <f t="shared" si="82"/>
        <v>46218</v>
      </c>
      <c r="AY159" s="4">
        <f>_xlfn.MINIFS(ReleaseTimeline!$A$2:$A$27, ReleaseTimeline!$A$2:$A$27, "&gt;="&amp;(MAX(AX159,AO159)))</f>
        <v>46219</v>
      </c>
      <c r="AZ159" s="4" t="str">
        <f>VLOOKUP(AY159,ReleaseTimeline!$A$1:$E$27,2,FALSE)</f>
        <v>Release 15</v>
      </c>
      <c r="BA159" s="4" t="e">
        <f t="shared" si="87"/>
        <v>#VALUE!</v>
      </c>
      <c r="BB159" s="74">
        <f>VLOOKUP(AZ159,ReleaseTimeline!$B$2:$C$27,2,FALSE)</f>
        <v>46226</v>
      </c>
      <c r="BC159" s="4">
        <f t="shared" si="90"/>
        <v>46219</v>
      </c>
    </row>
    <row r="160" spans="1:61" ht="15" customHeight="1" x14ac:dyDescent="0.2">
      <c r="A160" s="3">
        <v>133</v>
      </c>
      <c r="B160" s="5" t="s">
        <v>181</v>
      </c>
      <c r="C160" s="5" t="s">
        <v>125</v>
      </c>
      <c r="D160" s="5" t="s">
        <v>87</v>
      </c>
      <c r="E160" s="5">
        <v>2</v>
      </c>
      <c r="F160" s="80">
        <f>WORKDAY(Q158,1)</f>
        <v>46178</v>
      </c>
      <c r="G160" s="80">
        <f>WORKDAY(R158,1)</f>
        <v>2</v>
      </c>
      <c r="H160" s="182" t="s">
        <v>120</v>
      </c>
      <c r="I160" s="80" t="s">
        <v>81</v>
      </c>
      <c r="J160" s="80" t="s">
        <v>129</v>
      </c>
      <c r="K160" s="80">
        <f t="shared" si="63"/>
        <v>46182</v>
      </c>
      <c r="L160" s="5">
        <v>3</v>
      </c>
      <c r="N160" s="5">
        <v>1</v>
      </c>
      <c r="O160" s="4">
        <f t="shared" si="64"/>
        <v>46184</v>
      </c>
      <c r="P160" s="4">
        <f t="shared" si="65"/>
        <v>46184</v>
      </c>
      <c r="Q160" s="4">
        <f t="shared" si="66"/>
        <v>46184</v>
      </c>
      <c r="R160" s="4"/>
      <c r="S160" s="187"/>
      <c r="T160" s="5">
        <v>3</v>
      </c>
      <c r="U160" s="4">
        <f t="shared" si="67"/>
        <v>46189</v>
      </c>
      <c r="V160" s="5">
        <v>1.5</v>
      </c>
      <c r="W160" s="4">
        <f t="shared" si="68"/>
        <v>46190</v>
      </c>
      <c r="X160" s="4">
        <f t="shared" si="69"/>
        <v>46190</v>
      </c>
      <c r="Y160" s="5">
        <v>3</v>
      </c>
      <c r="Z160" s="4">
        <f t="shared" si="70"/>
        <v>46195</v>
      </c>
      <c r="AA160" s="4">
        <f t="shared" si="86"/>
        <v>46195</v>
      </c>
      <c r="AB160" s="4">
        <f t="shared" si="86"/>
        <v>46195</v>
      </c>
      <c r="AC160" s="4">
        <f t="shared" si="71"/>
        <v>46196</v>
      </c>
      <c r="AD160" s="4">
        <f t="shared" si="72"/>
        <v>46196</v>
      </c>
      <c r="AE160" s="5"/>
      <c r="AF160" s="4">
        <f t="shared" si="85"/>
        <v>46196</v>
      </c>
      <c r="AG160" s="5">
        <v>2</v>
      </c>
      <c r="AH160" s="4">
        <f t="shared" si="73"/>
        <v>46198</v>
      </c>
      <c r="AI160" s="5">
        <v>3</v>
      </c>
      <c r="AJ160" s="4">
        <f t="shared" si="74"/>
        <v>46204</v>
      </c>
      <c r="AK160" s="4">
        <f t="shared" si="75"/>
        <v>46204</v>
      </c>
      <c r="AL160" s="4">
        <f t="shared" si="76"/>
        <v>46205</v>
      </c>
      <c r="AM160" s="4">
        <f t="shared" si="77"/>
        <v>46205</v>
      </c>
      <c r="AN160" s="5"/>
      <c r="AO160" s="4">
        <f t="shared" si="78"/>
        <v>46205</v>
      </c>
      <c r="AP160" s="4">
        <f t="shared" si="89"/>
        <v>46205</v>
      </c>
      <c r="AQ160" s="4">
        <f t="shared" si="89"/>
        <v>46205</v>
      </c>
      <c r="AR160" s="4">
        <f t="shared" si="79"/>
        <v>46206</v>
      </c>
      <c r="AS160" s="5"/>
      <c r="AT160" s="4">
        <f t="shared" si="80"/>
        <v>46206</v>
      </c>
      <c r="AU160" s="5">
        <v>0</v>
      </c>
      <c r="AV160" s="4">
        <f t="shared" si="81"/>
        <v>46206</v>
      </c>
      <c r="AW160" s="5">
        <v>0</v>
      </c>
      <c r="AX160" s="4">
        <f t="shared" si="82"/>
        <v>46206</v>
      </c>
      <c r="AY160" s="4">
        <f>_xlfn.MINIFS(ReleaseTimeline!$A$2:$A$27, ReleaseTimeline!$A$2:$A$27, "&gt;="&amp;(MAX(AX160,AO160)))</f>
        <v>46219</v>
      </c>
      <c r="AZ160" s="4" t="str">
        <f>VLOOKUP(AY160,ReleaseTimeline!$A$1:$E$27,2,FALSE)</f>
        <v>Release 15</v>
      </c>
      <c r="BA160" s="4" t="e">
        <f t="shared" si="87"/>
        <v>#VALUE!</v>
      </c>
      <c r="BB160" s="4">
        <f>VLOOKUP(AZ160,ReleaseTimeline!$B$2:$C$27,2,FALSE)</f>
        <v>46226</v>
      </c>
    </row>
    <row r="161" spans="1:54" ht="15" customHeight="1" x14ac:dyDescent="0.2">
      <c r="A161" s="3">
        <v>134</v>
      </c>
      <c r="B161" s="5" t="s">
        <v>181</v>
      </c>
      <c r="C161" s="5" t="s">
        <v>125</v>
      </c>
      <c r="D161" s="5" t="s">
        <v>87</v>
      </c>
      <c r="E161" s="5">
        <v>2</v>
      </c>
      <c r="F161" s="80">
        <f>WORKDAY(Q160,1)</f>
        <v>46185</v>
      </c>
      <c r="G161" s="80">
        <f>WORKDAY(R160,1)</f>
        <v>2</v>
      </c>
      <c r="H161" s="182" t="s">
        <v>121</v>
      </c>
      <c r="I161" s="80" t="s">
        <v>81</v>
      </c>
      <c r="J161" s="80" t="s">
        <v>129</v>
      </c>
      <c r="K161" s="80">
        <f t="shared" si="63"/>
        <v>46189</v>
      </c>
      <c r="L161" s="5">
        <v>3</v>
      </c>
      <c r="N161" s="5">
        <v>2</v>
      </c>
      <c r="O161" s="4">
        <f t="shared" si="64"/>
        <v>46191</v>
      </c>
      <c r="P161" s="4">
        <f t="shared" si="65"/>
        <v>46191</v>
      </c>
      <c r="Q161" s="4">
        <f t="shared" si="66"/>
        <v>46191</v>
      </c>
      <c r="R161" s="4"/>
      <c r="S161" s="187"/>
      <c r="T161" s="5">
        <v>3</v>
      </c>
      <c r="U161" s="4">
        <f t="shared" si="67"/>
        <v>46196</v>
      </c>
      <c r="V161" s="5">
        <v>1.5</v>
      </c>
      <c r="W161" s="4">
        <f t="shared" si="68"/>
        <v>46197</v>
      </c>
      <c r="X161" s="4">
        <f t="shared" si="69"/>
        <v>46197</v>
      </c>
      <c r="Y161" s="5">
        <v>3</v>
      </c>
      <c r="Z161" s="4">
        <f t="shared" si="70"/>
        <v>46203</v>
      </c>
      <c r="AA161" s="4">
        <f t="shared" si="86"/>
        <v>46203</v>
      </c>
      <c r="AB161" s="4">
        <f t="shared" si="86"/>
        <v>46203</v>
      </c>
      <c r="AC161" s="4">
        <f t="shared" si="71"/>
        <v>46204</v>
      </c>
      <c r="AD161" s="4">
        <f t="shared" si="72"/>
        <v>46204</v>
      </c>
      <c r="AE161" s="5"/>
      <c r="AF161" s="4">
        <f t="shared" si="85"/>
        <v>46204</v>
      </c>
      <c r="AG161" s="5">
        <v>2</v>
      </c>
      <c r="AH161" s="4">
        <f t="shared" si="73"/>
        <v>46206</v>
      </c>
      <c r="AI161" s="5">
        <v>3</v>
      </c>
      <c r="AJ161" s="4">
        <f t="shared" si="74"/>
        <v>46212</v>
      </c>
      <c r="AK161" s="4">
        <f t="shared" si="75"/>
        <v>46212</v>
      </c>
      <c r="AL161" s="4">
        <f t="shared" si="76"/>
        <v>46213</v>
      </c>
      <c r="AM161" s="4">
        <f t="shared" si="77"/>
        <v>46213</v>
      </c>
      <c r="AN161" s="5"/>
      <c r="AO161" s="4">
        <f t="shared" si="78"/>
        <v>46213</v>
      </c>
      <c r="AP161" s="4">
        <f t="shared" si="89"/>
        <v>46213</v>
      </c>
      <c r="AQ161" s="4">
        <f t="shared" si="89"/>
        <v>46213</v>
      </c>
      <c r="AR161" s="4">
        <f t="shared" si="79"/>
        <v>46216</v>
      </c>
      <c r="AS161" s="5"/>
      <c r="AT161" s="4">
        <f t="shared" si="80"/>
        <v>46216</v>
      </c>
      <c r="AU161" s="5">
        <v>0</v>
      </c>
      <c r="AV161" s="4">
        <f t="shared" si="81"/>
        <v>46216</v>
      </c>
      <c r="AW161" s="5">
        <v>0</v>
      </c>
      <c r="AX161" s="4">
        <f t="shared" si="82"/>
        <v>46216</v>
      </c>
      <c r="AY161" s="4">
        <f>_xlfn.MINIFS(ReleaseTimeline!$A$2:$A$27, ReleaseTimeline!$A$2:$A$27, "&gt;="&amp;(MAX(AX161,AO161)))</f>
        <v>46219</v>
      </c>
      <c r="AZ161" s="4" t="str">
        <f>VLOOKUP(AY161,ReleaseTimeline!$A$1:$E$27,2,FALSE)</f>
        <v>Release 15</v>
      </c>
      <c r="BA161" s="4" t="e">
        <f t="shared" si="87"/>
        <v>#VALUE!</v>
      </c>
      <c r="BB161" s="4">
        <f>VLOOKUP(AZ161,ReleaseTimeline!$B$2:$C$27,2,FALSE)</f>
        <v>46226</v>
      </c>
    </row>
    <row r="162" spans="1:54" ht="15" customHeight="1" x14ac:dyDescent="0.2">
      <c r="A162" s="3">
        <v>135</v>
      </c>
      <c r="B162" s="5" t="s">
        <v>181</v>
      </c>
      <c r="C162" s="5" t="s">
        <v>125</v>
      </c>
      <c r="D162" s="5" t="s">
        <v>87</v>
      </c>
      <c r="E162" s="5">
        <v>2</v>
      </c>
      <c r="F162" s="80">
        <f>WORKDAY(Q159,1)</f>
        <v>46185</v>
      </c>
      <c r="G162" s="80">
        <f>WORKDAY(R159,1)</f>
        <v>2</v>
      </c>
      <c r="H162" s="182" t="s">
        <v>122</v>
      </c>
      <c r="I162" s="80" t="s">
        <v>81</v>
      </c>
      <c r="J162" s="80" t="s">
        <v>167</v>
      </c>
      <c r="K162" s="80">
        <f t="shared" si="63"/>
        <v>46189</v>
      </c>
      <c r="L162" s="5">
        <v>3</v>
      </c>
      <c r="N162" s="5">
        <v>3</v>
      </c>
      <c r="O162" s="4">
        <f t="shared" si="64"/>
        <v>46191</v>
      </c>
      <c r="P162" s="4">
        <f t="shared" si="65"/>
        <v>46191</v>
      </c>
      <c r="Q162" s="4">
        <f t="shared" si="66"/>
        <v>46191</v>
      </c>
      <c r="R162" s="4"/>
      <c r="S162" s="187"/>
      <c r="T162" s="5">
        <v>3</v>
      </c>
      <c r="U162" s="4">
        <f t="shared" si="67"/>
        <v>46196</v>
      </c>
      <c r="V162" s="5">
        <v>1.5</v>
      </c>
      <c r="W162" s="4">
        <f t="shared" si="68"/>
        <v>46197</v>
      </c>
      <c r="X162" s="4">
        <f t="shared" si="69"/>
        <v>46197</v>
      </c>
      <c r="Y162" s="5">
        <v>3</v>
      </c>
      <c r="Z162" s="4">
        <f t="shared" si="70"/>
        <v>46203</v>
      </c>
      <c r="AA162" s="4">
        <f t="shared" si="86"/>
        <v>46203</v>
      </c>
      <c r="AB162" s="4">
        <f t="shared" si="86"/>
        <v>46203</v>
      </c>
      <c r="AC162" s="4">
        <f t="shared" si="71"/>
        <v>46204</v>
      </c>
      <c r="AD162" s="4">
        <f t="shared" si="72"/>
        <v>46204</v>
      </c>
      <c r="AE162" s="5"/>
      <c r="AF162" s="4">
        <f t="shared" si="85"/>
        <v>46204</v>
      </c>
      <c r="AG162" s="5">
        <v>2</v>
      </c>
      <c r="AH162" s="4">
        <f t="shared" si="73"/>
        <v>46206</v>
      </c>
      <c r="AI162" s="5">
        <v>3</v>
      </c>
      <c r="AJ162" s="4">
        <f t="shared" si="74"/>
        <v>46212</v>
      </c>
      <c r="AK162" s="4">
        <f t="shared" si="75"/>
        <v>46212</v>
      </c>
      <c r="AL162" s="4">
        <f t="shared" si="76"/>
        <v>46213</v>
      </c>
      <c r="AM162" s="4">
        <f t="shared" si="77"/>
        <v>46213</v>
      </c>
      <c r="AN162" s="5"/>
      <c r="AO162" s="4">
        <f t="shared" si="78"/>
        <v>46213</v>
      </c>
      <c r="AP162" s="4">
        <f t="shared" si="89"/>
        <v>46213</v>
      </c>
      <c r="AQ162" s="4">
        <f t="shared" si="89"/>
        <v>46213</v>
      </c>
      <c r="AR162" s="4">
        <f t="shared" si="79"/>
        <v>46216</v>
      </c>
      <c r="AS162" s="5"/>
      <c r="AT162" s="4">
        <f t="shared" si="80"/>
        <v>46216</v>
      </c>
      <c r="AU162" s="5">
        <v>0</v>
      </c>
      <c r="AV162" s="4">
        <f t="shared" si="81"/>
        <v>46216</v>
      </c>
      <c r="AW162" s="5">
        <v>0</v>
      </c>
      <c r="AX162" s="4">
        <f t="shared" si="82"/>
        <v>46216</v>
      </c>
      <c r="AY162" s="4">
        <f>_xlfn.MINIFS(ReleaseTimeline!$A$2:$A$27, ReleaseTimeline!$A$2:$A$27, "&gt;="&amp;(MAX(AX162,AO162)))</f>
        <v>46219</v>
      </c>
      <c r="AZ162" s="4" t="str">
        <f>VLOOKUP(AY162,ReleaseTimeline!$A$1:$E$27,2,FALSE)</f>
        <v>Release 15</v>
      </c>
      <c r="BA162" s="4" t="e">
        <f t="shared" si="87"/>
        <v>#VALUE!</v>
      </c>
      <c r="BB162" s="4">
        <f>VLOOKUP(AZ162,ReleaseTimeline!$B$2:$C$27,2,FALSE)</f>
        <v>46226</v>
      </c>
    </row>
    <row r="163" spans="1:54" ht="15" customHeight="1" x14ac:dyDescent="0.2">
      <c r="A163" s="3">
        <v>136</v>
      </c>
      <c r="B163" s="5" t="s">
        <v>181</v>
      </c>
      <c r="C163" s="5" t="str">
        <f>VLOOKUP(B163,'Target Tech'!$C$7:$J$33,8,FALSE)</f>
        <v>React/ASP</v>
      </c>
      <c r="D163" s="5" t="s">
        <v>87</v>
      </c>
      <c r="E163" s="5">
        <v>2</v>
      </c>
      <c r="F163" s="80">
        <f>WORKDAY(Q162,1)</f>
        <v>46192</v>
      </c>
      <c r="G163" s="80">
        <f>WORKDAY(R162,1)</f>
        <v>2</v>
      </c>
      <c r="H163" s="182" t="s">
        <v>149</v>
      </c>
      <c r="I163" s="80" t="s">
        <v>81</v>
      </c>
      <c r="J163" s="80" t="s">
        <v>167</v>
      </c>
      <c r="K163" s="80">
        <f t="shared" si="63"/>
        <v>46196</v>
      </c>
      <c r="L163" s="5">
        <v>3</v>
      </c>
      <c r="N163" s="5">
        <v>4</v>
      </c>
      <c r="O163" s="4">
        <f t="shared" si="64"/>
        <v>46198</v>
      </c>
      <c r="P163" s="4">
        <f t="shared" si="65"/>
        <v>46198</v>
      </c>
      <c r="Q163" s="4">
        <f t="shared" si="66"/>
        <v>46198</v>
      </c>
      <c r="R163" s="4"/>
      <c r="S163" s="187"/>
      <c r="T163" s="5">
        <v>3</v>
      </c>
      <c r="U163" s="4">
        <f t="shared" si="67"/>
        <v>46204</v>
      </c>
      <c r="V163" s="5">
        <v>1.5</v>
      </c>
      <c r="W163" s="4">
        <f t="shared" si="68"/>
        <v>46205</v>
      </c>
      <c r="X163" s="4">
        <f t="shared" si="69"/>
        <v>46205</v>
      </c>
      <c r="Y163" s="5">
        <v>3</v>
      </c>
      <c r="Z163" s="4">
        <f t="shared" si="70"/>
        <v>46211</v>
      </c>
      <c r="AA163" s="4">
        <f t="shared" si="86"/>
        <v>46211</v>
      </c>
      <c r="AB163" s="4">
        <f t="shared" si="86"/>
        <v>46211</v>
      </c>
      <c r="AC163" s="4">
        <f t="shared" si="71"/>
        <v>46212</v>
      </c>
      <c r="AD163" s="4">
        <f t="shared" si="72"/>
        <v>46212</v>
      </c>
      <c r="AE163" s="5"/>
      <c r="AF163" s="4">
        <f t="shared" si="85"/>
        <v>46212</v>
      </c>
      <c r="AG163" s="5">
        <v>2</v>
      </c>
      <c r="AH163" s="4">
        <f t="shared" si="73"/>
        <v>46216</v>
      </c>
      <c r="AI163" s="5">
        <v>3</v>
      </c>
      <c r="AJ163" s="4">
        <f t="shared" si="74"/>
        <v>46219</v>
      </c>
      <c r="AK163" s="4">
        <f t="shared" si="75"/>
        <v>46219</v>
      </c>
      <c r="AL163" s="4">
        <f t="shared" si="76"/>
        <v>46220</v>
      </c>
      <c r="AM163" s="4">
        <f t="shared" si="77"/>
        <v>46220</v>
      </c>
      <c r="AN163" s="5"/>
      <c r="AO163" s="4">
        <f t="shared" si="78"/>
        <v>46220</v>
      </c>
      <c r="AP163" s="4">
        <f t="shared" si="89"/>
        <v>46220</v>
      </c>
      <c r="AQ163" s="4">
        <f t="shared" si="89"/>
        <v>46220</v>
      </c>
      <c r="AR163" s="4">
        <f t="shared" si="79"/>
        <v>46223</v>
      </c>
      <c r="AS163" s="5"/>
      <c r="AT163" s="4">
        <f t="shared" si="80"/>
        <v>46223</v>
      </c>
      <c r="AU163" s="5">
        <v>0</v>
      </c>
      <c r="AV163" s="4">
        <f t="shared" si="81"/>
        <v>46223</v>
      </c>
      <c r="AW163" s="5">
        <v>0</v>
      </c>
      <c r="AX163" s="4">
        <f t="shared" si="82"/>
        <v>46223</v>
      </c>
      <c r="AY163" s="4">
        <f>_xlfn.MINIFS(ReleaseTimeline!$A$2:$A$27, ReleaseTimeline!$A$2:$A$27, "&gt;="&amp;(MAX(AX163,AO163)))</f>
        <v>46233</v>
      </c>
      <c r="AZ163" s="4" t="str">
        <f>VLOOKUP(AY163,ReleaseTimeline!$A$1:$E$27,2,FALSE)</f>
        <v>Release 16</v>
      </c>
      <c r="BA163" s="4" t="e">
        <f t="shared" si="87"/>
        <v>#VALUE!</v>
      </c>
      <c r="BB163" s="4">
        <f>VLOOKUP(AZ163,ReleaseTimeline!$B$2:$C$27,2,FALSE)</f>
        <v>46240</v>
      </c>
    </row>
    <row r="164" spans="1:54" s="87" customFormat="1" ht="15" customHeight="1" x14ac:dyDescent="0.2">
      <c r="A164" s="83">
        <v>136</v>
      </c>
      <c r="B164" s="84" t="s">
        <v>181</v>
      </c>
      <c r="C164" s="84" t="str">
        <f>VLOOKUP(B164,'Target Tech'!$C$7:$J$33,8,FALSE)</f>
        <v>React/ASP</v>
      </c>
      <c r="D164" s="84" t="s">
        <v>87</v>
      </c>
      <c r="E164" s="5">
        <v>2</v>
      </c>
      <c r="F164" s="85">
        <v>46184</v>
      </c>
      <c r="G164" s="85">
        <v>46184</v>
      </c>
      <c r="H164" s="183" t="s">
        <v>149</v>
      </c>
      <c r="I164" s="85" t="s">
        <v>142</v>
      </c>
      <c r="J164" s="85" t="s">
        <v>143</v>
      </c>
      <c r="K164" s="80">
        <f t="shared" si="63"/>
        <v>46188</v>
      </c>
      <c r="L164" s="84">
        <v>5</v>
      </c>
      <c r="N164" s="84">
        <v>4</v>
      </c>
      <c r="O164" s="86">
        <f t="shared" si="64"/>
        <v>46192</v>
      </c>
      <c r="P164" s="86">
        <f t="shared" si="65"/>
        <v>46192</v>
      </c>
      <c r="Q164" s="86">
        <f t="shared" si="66"/>
        <v>46192</v>
      </c>
      <c r="R164" s="86"/>
      <c r="S164" s="192"/>
      <c r="T164" s="84">
        <v>3</v>
      </c>
      <c r="U164" s="86">
        <f t="shared" si="67"/>
        <v>46197</v>
      </c>
      <c r="V164" s="84">
        <v>1.5</v>
      </c>
      <c r="W164" s="86">
        <f t="shared" si="68"/>
        <v>46198</v>
      </c>
      <c r="X164" s="86">
        <f t="shared" si="69"/>
        <v>46198</v>
      </c>
      <c r="Y164" s="84">
        <v>3</v>
      </c>
      <c r="Z164" s="86">
        <f t="shared" si="70"/>
        <v>46204</v>
      </c>
      <c r="AA164" s="86">
        <f t="shared" ref="AA164:AB175" si="91">WORKDAY(Z164, 0, IndHolidays)</f>
        <v>46204</v>
      </c>
      <c r="AB164" s="86">
        <f t="shared" si="91"/>
        <v>46204</v>
      </c>
      <c r="AC164" s="86">
        <f t="shared" si="71"/>
        <v>46205</v>
      </c>
      <c r="AD164" s="86">
        <f t="shared" si="72"/>
        <v>46205</v>
      </c>
      <c r="AE164" s="84"/>
      <c r="AF164" s="86">
        <f t="shared" si="85"/>
        <v>46205</v>
      </c>
      <c r="AG164" s="84">
        <v>2</v>
      </c>
      <c r="AH164" s="86">
        <f t="shared" si="73"/>
        <v>46209</v>
      </c>
      <c r="AI164" s="84">
        <v>3</v>
      </c>
      <c r="AJ164" s="86">
        <f t="shared" si="74"/>
        <v>46213</v>
      </c>
      <c r="AK164" s="86">
        <f t="shared" si="75"/>
        <v>46213</v>
      </c>
      <c r="AL164" s="86">
        <f t="shared" si="76"/>
        <v>46216</v>
      </c>
      <c r="AM164" s="86">
        <f t="shared" si="77"/>
        <v>46216</v>
      </c>
      <c r="AN164" s="84"/>
      <c r="AO164" s="86">
        <f t="shared" si="78"/>
        <v>46216</v>
      </c>
      <c r="AP164" s="86">
        <f t="shared" si="89"/>
        <v>46216</v>
      </c>
      <c r="AQ164" s="86">
        <f t="shared" si="89"/>
        <v>46216</v>
      </c>
      <c r="AR164" s="86">
        <f t="shared" si="79"/>
        <v>46217</v>
      </c>
      <c r="AS164" s="84"/>
      <c r="AT164" s="86">
        <f t="shared" si="80"/>
        <v>46217</v>
      </c>
      <c r="AU164" s="84">
        <v>0</v>
      </c>
      <c r="AV164" s="86">
        <f t="shared" si="81"/>
        <v>46217</v>
      </c>
      <c r="AW164" s="84">
        <v>0</v>
      </c>
      <c r="AX164" s="86">
        <f t="shared" si="82"/>
        <v>46217</v>
      </c>
      <c r="AY164" s="4">
        <f>_xlfn.MINIFS(ReleaseTimeline!$A$2:$A$27, ReleaseTimeline!$A$2:$A$27, "&gt;="&amp;(MAX(AX164,AO164)))</f>
        <v>46219</v>
      </c>
      <c r="AZ164" s="86" t="str">
        <f>VLOOKUP(AY164,ReleaseTimeline!$A$1:$E$27,2,FALSE)</f>
        <v>Release 15</v>
      </c>
      <c r="BA164" s="86" t="e">
        <f t="shared" si="87"/>
        <v>#VALUE!</v>
      </c>
      <c r="BB164" s="86">
        <f>VLOOKUP(AZ164,ReleaseTimeline!$B$2:$C$27,2,FALSE)</f>
        <v>46226</v>
      </c>
    </row>
    <row r="165" spans="1:54" ht="15" customHeight="1" x14ac:dyDescent="0.2">
      <c r="A165" s="3">
        <v>137</v>
      </c>
      <c r="B165" s="5" t="s">
        <v>181</v>
      </c>
      <c r="C165" s="5" t="str">
        <f>VLOOKUP(B165,'Target Tech'!$C$7:$J$33,8,FALSE)</f>
        <v>React/ASP</v>
      </c>
      <c r="D165" s="5" t="s">
        <v>87</v>
      </c>
      <c r="E165" s="5">
        <v>2</v>
      </c>
      <c r="F165" s="80">
        <f>WORKDAY(Q157,1)</f>
        <v>46168</v>
      </c>
      <c r="G165" s="80">
        <f>WORKDAY(R157,1)</f>
        <v>2</v>
      </c>
      <c r="H165" s="182" t="s">
        <v>85</v>
      </c>
      <c r="I165" s="80" t="s">
        <v>81</v>
      </c>
      <c r="J165" s="80" t="s">
        <v>131</v>
      </c>
      <c r="K165" s="80">
        <f t="shared" si="63"/>
        <v>46170</v>
      </c>
      <c r="L165" s="5">
        <v>3</v>
      </c>
      <c r="N165" s="5">
        <v>5</v>
      </c>
      <c r="O165" s="4">
        <f t="shared" si="64"/>
        <v>46176</v>
      </c>
      <c r="P165" s="4">
        <f t="shared" si="65"/>
        <v>46176</v>
      </c>
      <c r="Q165" s="4">
        <f t="shared" si="66"/>
        <v>46176</v>
      </c>
      <c r="R165" s="4"/>
      <c r="S165" s="187"/>
      <c r="T165" s="5">
        <v>3</v>
      </c>
      <c r="U165" s="4">
        <f t="shared" si="67"/>
        <v>46181</v>
      </c>
      <c r="V165" s="5">
        <v>1.5</v>
      </c>
      <c r="W165" s="4">
        <f t="shared" si="68"/>
        <v>46182</v>
      </c>
      <c r="X165" s="4">
        <f t="shared" si="69"/>
        <v>46182</v>
      </c>
      <c r="Y165" s="5">
        <v>3</v>
      </c>
      <c r="Z165" s="4">
        <f t="shared" si="70"/>
        <v>46185</v>
      </c>
      <c r="AA165" s="4">
        <f t="shared" si="91"/>
        <v>46185</v>
      </c>
      <c r="AB165" s="4">
        <f t="shared" si="91"/>
        <v>46185</v>
      </c>
      <c r="AC165" s="4">
        <f t="shared" si="71"/>
        <v>46188</v>
      </c>
      <c r="AD165" s="4">
        <f t="shared" si="72"/>
        <v>46188</v>
      </c>
      <c r="AE165" s="5"/>
      <c r="AF165" s="4">
        <f t="shared" si="85"/>
        <v>46188</v>
      </c>
      <c r="AG165" s="5">
        <v>2</v>
      </c>
      <c r="AH165" s="4">
        <f t="shared" si="73"/>
        <v>46190</v>
      </c>
      <c r="AI165" s="5">
        <v>3</v>
      </c>
      <c r="AJ165" s="4">
        <f t="shared" si="74"/>
        <v>46195</v>
      </c>
      <c r="AK165" s="4">
        <f t="shared" si="75"/>
        <v>46195</v>
      </c>
      <c r="AL165" s="4">
        <f t="shared" si="76"/>
        <v>46196</v>
      </c>
      <c r="AM165" s="4">
        <f t="shared" si="77"/>
        <v>46196</v>
      </c>
      <c r="AN165" s="5"/>
      <c r="AO165" s="4">
        <f t="shared" si="78"/>
        <v>46196</v>
      </c>
      <c r="AP165" s="4">
        <f t="shared" si="89"/>
        <v>46196</v>
      </c>
      <c r="AQ165" s="4">
        <f t="shared" si="89"/>
        <v>46196</v>
      </c>
      <c r="AR165" s="4">
        <f t="shared" si="79"/>
        <v>46197</v>
      </c>
      <c r="AS165" s="5"/>
      <c r="AT165" s="4">
        <f t="shared" si="80"/>
        <v>46197</v>
      </c>
      <c r="AU165" s="5">
        <v>0</v>
      </c>
      <c r="AV165" s="4">
        <f t="shared" si="81"/>
        <v>46197</v>
      </c>
      <c r="AW165" s="5">
        <v>0</v>
      </c>
      <c r="AX165" s="4">
        <f t="shared" si="82"/>
        <v>46197</v>
      </c>
      <c r="AY165" s="4">
        <f>_xlfn.MINIFS(ReleaseTimeline!$A$2:$A$27, ReleaseTimeline!$A$2:$A$27, "&gt;="&amp;(MAX(AX165,AO165)))</f>
        <v>46205</v>
      </c>
      <c r="AZ165" s="4" t="str">
        <f>VLOOKUP(AY165,ReleaseTimeline!$A$1:$E$27,2,FALSE)</f>
        <v>Release 14</v>
      </c>
      <c r="BA165" s="4" t="e">
        <f t="shared" si="87"/>
        <v>#VALUE!</v>
      </c>
      <c r="BB165" s="4">
        <f>VLOOKUP(AZ165,ReleaseTimeline!$B$2:$C$27,2,FALSE)</f>
        <v>46212</v>
      </c>
    </row>
    <row r="166" spans="1:54" s="87" customFormat="1" ht="15" customHeight="1" x14ac:dyDescent="0.2">
      <c r="A166" s="83">
        <v>136</v>
      </c>
      <c r="B166" s="84" t="s">
        <v>181</v>
      </c>
      <c r="C166" s="84" t="str">
        <f>VLOOKUP(B166,'Target Tech'!$C$7:$J$33,8,FALSE)</f>
        <v>React/ASP</v>
      </c>
      <c r="D166" s="84" t="s">
        <v>87</v>
      </c>
      <c r="E166" s="5">
        <v>2</v>
      </c>
      <c r="F166" s="85">
        <v>46184</v>
      </c>
      <c r="G166" s="85">
        <v>46184</v>
      </c>
      <c r="H166" s="183" t="s">
        <v>149</v>
      </c>
      <c r="I166" s="85" t="s">
        <v>142</v>
      </c>
      <c r="J166" s="85" t="s">
        <v>144</v>
      </c>
      <c r="K166" s="80">
        <f t="shared" si="63"/>
        <v>46188</v>
      </c>
      <c r="L166" s="84">
        <v>5</v>
      </c>
      <c r="N166" s="84">
        <v>4</v>
      </c>
      <c r="O166" s="86">
        <f t="shared" si="64"/>
        <v>46192</v>
      </c>
      <c r="P166" s="86">
        <f t="shared" si="65"/>
        <v>46192</v>
      </c>
      <c r="Q166" s="86">
        <f t="shared" si="66"/>
        <v>46192</v>
      </c>
      <c r="R166" s="86"/>
      <c r="S166" s="192"/>
      <c r="T166" s="84">
        <v>3</v>
      </c>
      <c r="U166" s="86">
        <f t="shared" si="67"/>
        <v>46197</v>
      </c>
      <c r="V166" s="84">
        <v>1.5</v>
      </c>
      <c r="W166" s="86">
        <f t="shared" si="68"/>
        <v>46198</v>
      </c>
      <c r="X166" s="86">
        <f t="shared" si="69"/>
        <v>46198</v>
      </c>
      <c r="Y166" s="84">
        <v>3</v>
      </c>
      <c r="Z166" s="86">
        <f t="shared" si="70"/>
        <v>46204</v>
      </c>
      <c r="AA166" s="86">
        <f t="shared" si="91"/>
        <v>46204</v>
      </c>
      <c r="AB166" s="86">
        <f t="shared" si="91"/>
        <v>46204</v>
      </c>
      <c r="AC166" s="86">
        <f t="shared" si="71"/>
        <v>46205</v>
      </c>
      <c r="AD166" s="86">
        <f t="shared" si="72"/>
        <v>46205</v>
      </c>
      <c r="AE166" s="84"/>
      <c r="AF166" s="86">
        <f t="shared" si="85"/>
        <v>46205</v>
      </c>
      <c r="AG166" s="84">
        <v>2</v>
      </c>
      <c r="AH166" s="86">
        <f t="shared" si="73"/>
        <v>46209</v>
      </c>
      <c r="AI166" s="84">
        <v>3</v>
      </c>
      <c r="AJ166" s="86">
        <f t="shared" si="74"/>
        <v>46213</v>
      </c>
      <c r="AK166" s="86">
        <f t="shared" si="75"/>
        <v>46213</v>
      </c>
      <c r="AL166" s="86">
        <f t="shared" si="76"/>
        <v>46216</v>
      </c>
      <c r="AM166" s="86">
        <f t="shared" si="77"/>
        <v>46216</v>
      </c>
      <c r="AN166" s="84"/>
      <c r="AO166" s="86">
        <f t="shared" si="78"/>
        <v>46216</v>
      </c>
      <c r="AP166" s="86">
        <f t="shared" si="89"/>
        <v>46216</v>
      </c>
      <c r="AQ166" s="86">
        <f t="shared" si="89"/>
        <v>46216</v>
      </c>
      <c r="AR166" s="86">
        <f t="shared" si="79"/>
        <v>46217</v>
      </c>
      <c r="AS166" s="84"/>
      <c r="AT166" s="86">
        <f t="shared" si="80"/>
        <v>46217</v>
      </c>
      <c r="AU166" s="84">
        <v>0</v>
      </c>
      <c r="AV166" s="86">
        <f t="shared" si="81"/>
        <v>46217</v>
      </c>
      <c r="AW166" s="84">
        <v>0</v>
      </c>
      <c r="AX166" s="86">
        <f t="shared" si="82"/>
        <v>46217</v>
      </c>
      <c r="AY166" s="4">
        <f>_xlfn.MINIFS(ReleaseTimeline!$A$2:$A$27, ReleaseTimeline!$A$2:$A$27, "&gt;="&amp;(MAX(AX166,AO166)))</f>
        <v>46219</v>
      </c>
      <c r="AZ166" s="86" t="str">
        <f>VLOOKUP(AY166,ReleaseTimeline!$A$1:$E$27,2,FALSE)</f>
        <v>Release 15</v>
      </c>
      <c r="BA166" s="86" t="e">
        <f t="shared" si="87"/>
        <v>#VALUE!</v>
      </c>
      <c r="BB166" s="86">
        <f>VLOOKUP(AZ166,ReleaseTimeline!$B$2:$C$27,2,FALSE)</f>
        <v>46226</v>
      </c>
    </row>
    <row r="167" spans="1:54" ht="15" customHeight="1" x14ac:dyDescent="0.2">
      <c r="A167" s="3">
        <v>138</v>
      </c>
      <c r="B167" s="5" t="s">
        <v>181</v>
      </c>
      <c r="C167" s="5" t="str">
        <f>VLOOKUP(B167,'Target Tech'!$C$7:$J$33,8,FALSE)</f>
        <v>React/ASP</v>
      </c>
      <c r="D167" s="5" t="s">
        <v>87</v>
      </c>
      <c r="E167" s="5">
        <v>2</v>
      </c>
      <c r="F167" s="80">
        <f>WORKDAY(Q165,1)</f>
        <v>46177</v>
      </c>
      <c r="G167" s="80">
        <f>WORKDAY(R165,1)</f>
        <v>2</v>
      </c>
      <c r="H167" s="182" t="s">
        <v>150</v>
      </c>
      <c r="I167" s="80" t="s">
        <v>81</v>
      </c>
      <c r="J167" s="80" t="s">
        <v>131</v>
      </c>
      <c r="K167" s="80">
        <f t="shared" si="63"/>
        <v>46181</v>
      </c>
      <c r="L167" s="5">
        <v>3</v>
      </c>
      <c r="N167" s="5">
        <v>6</v>
      </c>
      <c r="O167" s="4">
        <f t="shared" si="64"/>
        <v>46183</v>
      </c>
      <c r="P167" s="4">
        <f t="shared" si="65"/>
        <v>46183</v>
      </c>
      <c r="Q167" s="4">
        <f t="shared" si="66"/>
        <v>46183</v>
      </c>
      <c r="R167" s="4"/>
      <c r="S167" s="187"/>
      <c r="T167" s="5">
        <v>3</v>
      </c>
      <c r="U167" s="4">
        <f t="shared" si="67"/>
        <v>46188</v>
      </c>
      <c r="V167" s="5">
        <v>1.5</v>
      </c>
      <c r="W167" s="4">
        <f t="shared" si="68"/>
        <v>46189</v>
      </c>
      <c r="X167" s="4">
        <f t="shared" si="69"/>
        <v>46189</v>
      </c>
      <c r="Y167" s="5">
        <v>3</v>
      </c>
      <c r="Z167" s="4">
        <f t="shared" si="70"/>
        <v>46192</v>
      </c>
      <c r="AA167" s="4">
        <f t="shared" si="91"/>
        <v>46192</v>
      </c>
      <c r="AB167" s="4">
        <f t="shared" si="91"/>
        <v>46192</v>
      </c>
      <c r="AC167" s="4">
        <f t="shared" si="71"/>
        <v>46195</v>
      </c>
      <c r="AD167" s="4">
        <f t="shared" si="72"/>
        <v>46195</v>
      </c>
      <c r="AE167" s="5"/>
      <c r="AF167" s="4">
        <f t="shared" si="85"/>
        <v>46195</v>
      </c>
      <c r="AG167" s="5">
        <v>2</v>
      </c>
      <c r="AH167" s="4">
        <f t="shared" si="73"/>
        <v>46197</v>
      </c>
      <c r="AI167" s="5">
        <v>3</v>
      </c>
      <c r="AJ167" s="4">
        <f t="shared" si="74"/>
        <v>46203</v>
      </c>
      <c r="AK167" s="4">
        <f t="shared" si="75"/>
        <v>46203</v>
      </c>
      <c r="AL167" s="4">
        <f t="shared" si="76"/>
        <v>46204</v>
      </c>
      <c r="AM167" s="4">
        <f t="shared" si="77"/>
        <v>46204</v>
      </c>
      <c r="AN167" s="5"/>
      <c r="AO167" s="4">
        <f t="shared" si="78"/>
        <v>46204</v>
      </c>
      <c r="AP167" s="4">
        <f t="shared" si="89"/>
        <v>46204</v>
      </c>
      <c r="AQ167" s="4">
        <f t="shared" si="89"/>
        <v>46204</v>
      </c>
      <c r="AR167" s="4">
        <f t="shared" si="79"/>
        <v>46205</v>
      </c>
      <c r="AS167" s="5"/>
      <c r="AT167" s="4">
        <f t="shared" si="80"/>
        <v>46205</v>
      </c>
      <c r="AU167" s="5">
        <v>0</v>
      </c>
      <c r="AV167" s="4">
        <f t="shared" si="81"/>
        <v>46205</v>
      </c>
      <c r="AW167" s="5">
        <v>0</v>
      </c>
      <c r="AX167" s="4">
        <f t="shared" si="82"/>
        <v>46205</v>
      </c>
      <c r="AY167" s="4">
        <f>_xlfn.MINIFS(ReleaseTimeline!$A$2:$A$27, ReleaseTimeline!$A$2:$A$27, "&gt;="&amp;(MAX(AX167,AO167)))</f>
        <v>46205</v>
      </c>
      <c r="AZ167" s="4" t="str">
        <f>VLOOKUP(AY167,ReleaseTimeline!$A$1:$E$27,2,FALSE)</f>
        <v>Release 14</v>
      </c>
      <c r="BA167" s="4" t="e">
        <f t="shared" si="87"/>
        <v>#VALUE!</v>
      </c>
      <c r="BB167" s="4">
        <f>VLOOKUP(AZ167,ReleaseTimeline!$B$2:$C$27,2,FALSE)</f>
        <v>46212</v>
      </c>
    </row>
    <row r="168" spans="1:54" s="87" customFormat="1" ht="15" customHeight="1" x14ac:dyDescent="0.2">
      <c r="A168" s="83">
        <v>136</v>
      </c>
      <c r="B168" s="84" t="s">
        <v>181</v>
      </c>
      <c r="C168" s="84" t="str">
        <f>VLOOKUP(B168,'Target Tech'!$C$7:$J$33,8,FALSE)</f>
        <v>React/ASP</v>
      </c>
      <c r="D168" s="84" t="s">
        <v>87</v>
      </c>
      <c r="E168" s="5">
        <v>2</v>
      </c>
      <c r="F168" s="85">
        <v>46184</v>
      </c>
      <c r="G168" s="85">
        <v>46184</v>
      </c>
      <c r="H168" s="183" t="s">
        <v>149</v>
      </c>
      <c r="I168" s="85" t="s">
        <v>142</v>
      </c>
      <c r="J168" s="85" t="s">
        <v>145</v>
      </c>
      <c r="K168" s="80">
        <f t="shared" si="63"/>
        <v>46188</v>
      </c>
      <c r="L168" s="84">
        <v>5</v>
      </c>
      <c r="N168" s="84">
        <v>4</v>
      </c>
      <c r="O168" s="86">
        <f t="shared" si="64"/>
        <v>46192</v>
      </c>
      <c r="P168" s="86">
        <f t="shared" si="65"/>
        <v>46192</v>
      </c>
      <c r="Q168" s="86">
        <f t="shared" si="66"/>
        <v>46192</v>
      </c>
      <c r="R168" s="86"/>
      <c r="S168" s="192"/>
      <c r="T168" s="84">
        <v>3</v>
      </c>
      <c r="U168" s="86">
        <f t="shared" si="67"/>
        <v>46197</v>
      </c>
      <c r="V168" s="84">
        <v>1.5</v>
      </c>
      <c r="W168" s="86">
        <f t="shared" si="68"/>
        <v>46198</v>
      </c>
      <c r="X168" s="86">
        <f t="shared" si="69"/>
        <v>46198</v>
      </c>
      <c r="Y168" s="84">
        <v>3</v>
      </c>
      <c r="Z168" s="86">
        <f t="shared" si="70"/>
        <v>46204</v>
      </c>
      <c r="AA168" s="86">
        <f t="shared" si="91"/>
        <v>46204</v>
      </c>
      <c r="AB168" s="86">
        <f t="shared" si="91"/>
        <v>46204</v>
      </c>
      <c r="AC168" s="86">
        <f t="shared" si="71"/>
        <v>46205</v>
      </c>
      <c r="AD168" s="86">
        <f t="shared" si="72"/>
        <v>46205</v>
      </c>
      <c r="AE168" s="84"/>
      <c r="AF168" s="86">
        <f t="shared" si="85"/>
        <v>46205</v>
      </c>
      <c r="AG168" s="84">
        <v>2</v>
      </c>
      <c r="AH168" s="86">
        <f t="shared" si="73"/>
        <v>46209</v>
      </c>
      <c r="AI168" s="84">
        <v>3</v>
      </c>
      <c r="AJ168" s="86">
        <f t="shared" si="74"/>
        <v>46213</v>
      </c>
      <c r="AK168" s="86">
        <f t="shared" si="75"/>
        <v>46213</v>
      </c>
      <c r="AL168" s="86">
        <f t="shared" si="76"/>
        <v>46216</v>
      </c>
      <c r="AM168" s="86">
        <f t="shared" si="77"/>
        <v>46216</v>
      </c>
      <c r="AN168" s="84"/>
      <c r="AO168" s="86">
        <f t="shared" si="78"/>
        <v>46216</v>
      </c>
      <c r="AP168" s="86">
        <f t="shared" si="89"/>
        <v>46216</v>
      </c>
      <c r="AQ168" s="86">
        <f t="shared" si="89"/>
        <v>46216</v>
      </c>
      <c r="AR168" s="86">
        <f t="shared" si="79"/>
        <v>46217</v>
      </c>
      <c r="AS168" s="84"/>
      <c r="AT168" s="86">
        <f t="shared" si="80"/>
        <v>46217</v>
      </c>
      <c r="AU168" s="84">
        <v>0</v>
      </c>
      <c r="AV168" s="86">
        <f t="shared" si="81"/>
        <v>46217</v>
      </c>
      <c r="AW168" s="84">
        <v>0</v>
      </c>
      <c r="AX168" s="86">
        <f t="shared" si="82"/>
        <v>46217</v>
      </c>
      <c r="AY168" s="4">
        <f>_xlfn.MINIFS(ReleaseTimeline!$A$2:$A$27, ReleaseTimeline!$A$2:$A$27, "&gt;="&amp;(MAX(AX168,AO168)))</f>
        <v>46219</v>
      </c>
      <c r="AZ168" s="86" t="str">
        <f>VLOOKUP(AY168,ReleaseTimeline!$A$1:$E$27,2,FALSE)</f>
        <v>Release 15</v>
      </c>
      <c r="BA168" s="86" t="e">
        <f t="shared" si="87"/>
        <v>#VALUE!</v>
      </c>
      <c r="BB168" s="86">
        <f>VLOOKUP(AZ168,ReleaseTimeline!$B$2:$C$27,2,FALSE)</f>
        <v>46226</v>
      </c>
    </row>
    <row r="169" spans="1:54" ht="15" customHeight="1" x14ac:dyDescent="0.2">
      <c r="A169" s="3">
        <v>139</v>
      </c>
      <c r="B169" s="5" t="s">
        <v>181</v>
      </c>
      <c r="C169" s="5" t="str">
        <f>VLOOKUP(B169,'Target Tech'!$C$7:$J$33,8,FALSE)</f>
        <v>React/ASP</v>
      </c>
      <c r="D169" s="5" t="s">
        <v>87</v>
      </c>
      <c r="E169" s="5">
        <v>2</v>
      </c>
      <c r="F169" s="80">
        <f>WORKDAY(Q161,1)</f>
        <v>46192</v>
      </c>
      <c r="G169" s="80">
        <f>WORKDAY(R161,1)</f>
        <v>2</v>
      </c>
      <c r="H169" s="182" t="s">
        <v>151</v>
      </c>
      <c r="I169" s="80" t="s">
        <v>81</v>
      </c>
      <c r="J169" s="80" t="s">
        <v>129</v>
      </c>
      <c r="K169" s="80">
        <f t="shared" si="63"/>
        <v>46196</v>
      </c>
      <c r="L169" s="5">
        <v>3</v>
      </c>
      <c r="N169" s="5">
        <v>7</v>
      </c>
      <c r="O169" s="4">
        <f t="shared" si="64"/>
        <v>46198</v>
      </c>
      <c r="P169" s="4">
        <f t="shared" si="65"/>
        <v>46198</v>
      </c>
      <c r="Q169" s="4">
        <f t="shared" si="66"/>
        <v>46198</v>
      </c>
      <c r="R169" s="4"/>
      <c r="S169" s="187"/>
      <c r="T169" s="5">
        <v>3</v>
      </c>
      <c r="U169" s="4">
        <f t="shared" si="67"/>
        <v>46204</v>
      </c>
      <c r="V169" s="5">
        <v>1.5</v>
      </c>
      <c r="W169" s="4">
        <f t="shared" si="68"/>
        <v>46205</v>
      </c>
      <c r="X169" s="4">
        <f t="shared" si="69"/>
        <v>46205</v>
      </c>
      <c r="Y169" s="5">
        <v>3</v>
      </c>
      <c r="Z169" s="4">
        <f t="shared" si="70"/>
        <v>46211</v>
      </c>
      <c r="AA169" s="4">
        <f t="shared" si="91"/>
        <v>46211</v>
      </c>
      <c r="AB169" s="4">
        <f t="shared" si="91"/>
        <v>46211</v>
      </c>
      <c r="AC169" s="4">
        <f t="shared" si="71"/>
        <v>46212</v>
      </c>
      <c r="AD169" s="4">
        <f t="shared" si="72"/>
        <v>46212</v>
      </c>
      <c r="AE169" s="5"/>
      <c r="AF169" s="4">
        <f t="shared" si="85"/>
        <v>46212</v>
      </c>
      <c r="AG169" s="5">
        <v>2</v>
      </c>
      <c r="AH169" s="4">
        <f t="shared" si="73"/>
        <v>46216</v>
      </c>
      <c r="AI169" s="5">
        <v>3</v>
      </c>
      <c r="AJ169" s="4">
        <f t="shared" si="74"/>
        <v>46219</v>
      </c>
      <c r="AK169" s="4">
        <f t="shared" si="75"/>
        <v>46219</v>
      </c>
      <c r="AL169" s="4">
        <f t="shared" si="76"/>
        <v>46220</v>
      </c>
      <c r="AM169" s="4">
        <f t="shared" si="77"/>
        <v>46220</v>
      </c>
      <c r="AN169" s="5"/>
      <c r="AO169" s="4">
        <f t="shared" si="78"/>
        <v>46220</v>
      </c>
      <c r="AP169" s="4">
        <f t="shared" si="89"/>
        <v>46220</v>
      </c>
      <c r="AQ169" s="4">
        <f t="shared" si="89"/>
        <v>46220</v>
      </c>
      <c r="AR169" s="4">
        <f t="shared" si="79"/>
        <v>46223</v>
      </c>
      <c r="AS169" s="5"/>
      <c r="AT169" s="4">
        <f t="shared" si="80"/>
        <v>46223</v>
      </c>
      <c r="AU169" s="5">
        <v>0</v>
      </c>
      <c r="AV169" s="4">
        <f t="shared" si="81"/>
        <v>46223</v>
      </c>
      <c r="AW169" s="5">
        <v>0</v>
      </c>
      <c r="AX169" s="4">
        <f t="shared" si="82"/>
        <v>46223</v>
      </c>
      <c r="AY169" s="4">
        <f>_xlfn.MINIFS(ReleaseTimeline!$A$2:$A$27, ReleaseTimeline!$A$2:$A$27, "&gt;="&amp;(MAX(AX169,AO169)))</f>
        <v>46233</v>
      </c>
      <c r="AZ169" s="4" t="str">
        <f>VLOOKUP(AY169,ReleaseTimeline!$A$1:$E$27,2,FALSE)</f>
        <v>Release 16</v>
      </c>
      <c r="BA169" s="4" t="e">
        <f t="shared" si="87"/>
        <v>#VALUE!</v>
      </c>
      <c r="BB169" s="4">
        <f>VLOOKUP(AZ169,ReleaseTimeline!$B$2:$C$27,2,FALSE)</f>
        <v>46240</v>
      </c>
    </row>
    <row r="170" spans="1:54" s="87" customFormat="1" ht="15" customHeight="1" x14ac:dyDescent="0.2">
      <c r="A170" s="83">
        <v>136</v>
      </c>
      <c r="B170" s="84" t="s">
        <v>181</v>
      </c>
      <c r="C170" s="84" t="str">
        <f>VLOOKUP(B170,'Target Tech'!$C$7:$J$33,8,FALSE)</f>
        <v>React/ASP</v>
      </c>
      <c r="D170" s="84" t="s">
        <v>87</v>
      </c>
      <c r="E170" s="5">
        <v>2</v>
      </c>
      <c r="F170" s="85">
        <v>46184</v>
      </c>
      <c r="G170" s="85">
        <v>46184</v>
      </c>
      <c r="H170" s="183" t="s">
        <v>149</v>
      </c>
      <c r="I170" s="85" t="s">
        <v>142</v>
      </c>
      <c r="J170" s="85" t="s">
        <v>146</v>
      </c>
      <c r="K170" s="80">
        <f t="shared" si="63"/>
        <v>46188</v>
      </c>
      <c r="L170" s="84">
        <v>5</v>
      </c>
      <c r="N170" s="84">
        <v>4</v>
      </c>
      <c r="O170" s="86">
        <f t="shared" si="64"/>
        <v>46192</v>
      </c>
      <c r="P170" s="86">
        <f t="shared" si="65"/>
        <v>46192</v>
      </c>
      <c r="Q170" s="86">
        <f t="shared" si="66"/>
        <v>46192</v>
      </c>
      <c r="R170" s="86"/>
      <c r="S170" s="192"/>
      <c r="T170" s="84">
        <v>3</v>
      </c>
      <c r="U170" s="86">
        <f t="shared" si="67"/>
        <v>46197</v>
      </c>
      <c r="V170" s="84">
        <v>1.5</v>
      </c>
      <c r="W170" s="86">
        <f t="shared" si="68"/>
        <v>46198</v>
      </c>
      <c r="X170" s="86">
        <f t="shared" si="69"/>
        <v>46198</v>
      </c>
      <c r="Y170" s="84">
        <v>3</v>
      </c>
      <c r="Z170" s="86">
        <f t="shared" si="70"/>
        <v>46204</v>
      </c>
      <c r="AA170" s="86">
        <f t="shared" si="91"/>
        <v>46204</v>
      </c>
      <c r="AB170" s="86">
        <f t="shared" si="91"/>
        <v>46204</v>
      </c>
      <c r="AC170" s="86">
        <f t="shared" si="71"/>
        <v>46205</v>
      </c>
      <c r="AD170" s="86">
        <f t="shared" si="72"/>
        <v>46205</v>
      </c>
      <c r="AE170" s="84"/>
      <c r="AF170" s="86">
        <f t="shared" si="85"/>
        <v>46205</v>
      </c>
      <c r="AG170" s="84">
        <v>2</v>
      </c>
      <c r="AH170" s="86">
        <f t="shared" si="73"/>
        <v>46209</v>
      </c>
      <c r="AI170" s="84">
        <v>3</v>
      </c>
      <c r="AJ170" s="86">
        <f t="shared" si="74"/>
        <v>46213</v>
      </c>
      <c r="AK170" s="86">
        <f t="shared" si="75"/>
        <v>46213</v>
      </c>
      <c r="AL170" s="86">
        <f t="shared" si="76"/>
        <v>46216</v>
      </c>
      <c r="AM170" s="86">
        <f t="shared" si="77"/>
        <v>46216</v>
      </c>
      <c r="AN170" s="84"/>
      <c r="AO170" s="86">
        <f t="shared" si="78"/>
        <v>46216</v>
      </c>
      <c r="AP170" s="86">
        <f t="shared" si="89"/>
        <v>46216</v>
      </c>
      <c r="AQ170" s="86">
        <f t="shared" si="89"/>
        <v>46216</v>
      </c>
      <c r="AR170" s="86">
        <f t="shared" si="79"/>
        <v>46217</v>
      </c>
      <c r="AS170" s="84"/>
      <c r="AT170" s="86">
        <f t="shared" si="80"/>
        <v>46217</v>
      </c>
      <c r="AU170" s="84">
        <v>0</v>
      </c>
      <c r="AV170" s="86">
        <f t="shared" si="81"/>
        <v>46217</v>
      </c>
      <c r="AW170" s="84">
        <v>0</v>
      </c>
      <c r="AX170" s="86">
        <f t="shared" si="82"/>
        <v>46217</v>
      </c>
      <c r="AY170" s="4">
        <f>_xlfn.MINIFS(ReleaseTimeline!$A$2:$A$27, ReleaseTimeline!$A$2:$A$27, "&gt;="&amp;(MAX(AX170,AO170)))</f>
        <v>46219</v>
      </c>
      <c r="AZ170" s="86" t="str">
        <f>VLOOKUP(AY170,ReleaseTimeline!$A$1:$E$27,2,FALSE)</f>
        <v>Release 15</v>
      </c>
      <c r="BA170" s="86" t="e">
        <f t="shared" si="87"/>
        <v>#VALUE!</v>
      </c>
      <c r="BB170" s="86">
        <f>VLOOKUP(AZ170,ReleaseTimeline!$B$2:$C$27,2,FALSE)</f>
        <v>46226</v>
      </c>
    </row>
    <row r="171" spans="1:54" ht="15" customHeight="1" x14ac:dyDescent="0.2">
      <c r="A171" s="3">
        <v>140</v>
      </c>
      <c r="B171" s="5" t="s">
        <v>181</v>
      </c>
      <c r="C171" s="5" t="str">
        <f>VLOOKUP(B171,'Target Tech'!$C$7:$J$33,8,FALSE)</f>
        <v>React/ASP</v>
      </c>
      <c r="D171" s="5" t="s">
        <v>87</v>
      </c>
      <c r="E171" s="5">
        <v>2</v>
      </c>
      <c r="F171" s="80">
        <f>WORKDAY(Q163,1)</f>
        <v>46199</v>
      </c>
      <c r="G171" s="80">
        <f>WORKDAY(R163,1)</f>
        <v>2</v>
      </c>
      <c r="H171" s="182" t="s">
        <v>154</v>
      </c>
      <c r="I171" s="80" t="s">
        <v>81</v>
      </c>
      <c r="J171" s="80" t="s">
        <v>167</v>
      </c>
      <c r="K171" s="80">
        <f t="shared" si="63"/>
        <v>46203</v>
      </c>
      <c r="L171" s="5">
        <v>3</v>
      </c>
      <c r="N171" s="5">
        <v>8</v>
      </c>
      <c r="O171" s="4">
        <f t="shared" si="64"/>
        <v>46205</v>
      </c>
      <c r="P171" s="4">
        <f t="shared" si="65"/>
        <v>46205</v>
      </c>
      <c r="Q171" s="4">
        <f t="shared" si="66"/>
        <v>46205</v>
      </c>
      <c r="R171" s="4"/>
      <c r="S171" s="187"/>
      <c r="T171" s="5">
        <v>3</v>
      </c>
      <c r="U171" s="4">
        <f t="shared" si="67"/>
        <v>46211</v>
      </c>
      <c r="V171" s="5">
        <v>1.5</v>
      </c>
      <c r="W171" s="4">
        <f t="shared" si="68"/>
        <v>46212</v>
      </c>
      <c r="X171" s="4">
        <f t="shared" si="69"/>
        <v>46212</v>
      </c>
      <c r="Y171" s="5">
        <v>3</v>
      </c>
      <c r="Z171" s="4">
        <f t="shared" si="70"/>
        <v>46217</v>
      </c>
      <c r="AA171" s="4">
        <f t="shared" si="91"/>
        <v>46217</v>
      </c>
      <c r="AB171" s="4">
        <f t="shared" si="91"/>
        <v>46217</v>
      </c>
      <c r="AC171" s="4">
        <f t="shared" si="71"/>
        <v>46218</v>
      </c>
      <c r="AD171" s="4">
        <f t="shared" si="72"/>
        <v>46218</v>
      </c>
      <c r="AE171" s="5"/>
      <c r="AF171" s="4">
        <f t="shared" si="85"/>
        <v>46218</v>
      </c>
      <c r="AG171" s="5">
        <v>2</v>
      </c>
      <c r="AH171" s="4">
        <f t="shared" si="73"/>
        <v>46220</v>
      </c>
      <c r="AI171" s="5">
        <v>3</v>
      </c>
      <c r="AJ171" s="4">
        <f t="shared" si="74"/>
        <v>46225</v>
      </c>
      <c r="AK171" s="4">
        <f t="shared" si="75"/>
        <v>46225</v>
      </c>
      <c r="AL171" s="4">
        <f t="shared" si="76"/>
        <v>46226</v>
      </c>
      <c r="AM171" s="4">
        <f t="shared" si="77"/>
        <v>46226</v>
      </c>
      <c r="AN171" s="5"/>
      <c r="AO171" s="4">
        <f t="shared" si="78"/>
        <v>46226</v>
      </c>
      <c r="AP171" s="4">
        <f t="shared" si="89"/>
        <v>46226</v>
      </c>
      <c r="AQ171" s="4">
        <f t="shared" si="89"/>
        <v>46226</v>
      </c>
      <c r="AR171" s="4">
        <f t="shared" si="79"/>
        <v>46227</v>
      </c>
      <c r="AS171" s="5"/>
      <c r="AT171" s="4">
        <f t="shared" si="80"/>
        <v>46227</v>
      </c>
      <c r="AU171" s="5">
        <v>0</v>
      </c>
      <c r="AV171" s="4">
        <f t="shared" si="81"/>
        <v>46227</v>
      </c>
      <c r="AW171" s="5">
        <v>0</v>
      </c>
      <c r="AX171" s="4">
        <f t="shared" si="82"/>
        <v>46227</v>
      </c>
      <c r="AY171" s="4">
        <f>_xlfn.MINIFS(ReleaseTimeline!$A$2:$A$27, ReleaseTimeline!$A$2:$A$27, "&gt;="&amp;(MAX(AX171,AO171)))</f>
        <v>46233</v>
      </c>
      <c r="AZ171" s="4" t="str">
        <f>VLOOKUP(AY171,ReleaseTimeline!$A$1:$E$27,2,FALSE)</f>
        <v>Release 16</v>
      </c>
      <c r="BA171" s="4" t="e">
        <f t="shared" si="87"/>
        <v>#VALUE!</v>
      </c>
      <c r="BB171" s="4">
        <f>VLOOKUP(AZ171,ReleaseTimeline!$B$2:$C$27,2,FALSE)</f>
        <v>46240</v>
      </c>
    </row>
    <row r="172" spans="1:54" s="87" customFormat="1" ht="15" customHeight="1" x14ac:dyDescent="0.2">
      <c r="A172" s="83">
        <v>136</v>
      </c>
      <c r="B172" s="84" t="s">
        <v>181</v>
      </c>
      <c r="C172" s="84" t="str">
        <f>VLOOKUP(B172,'Target Tech'!$C$7:$J$33,8,FALSE)</f>
        <v>React/ASP</v>
      </c>
      <c r="D172" s="84" t="s">
        <v>87</v>
      </c>
      <c r="E172" s="5">
        <v>2</v>
      </c>
      <c r="F172" s="85">
        <f>WORKDAY(Q164,1)</f>
        <v>46195</v>
      </c>
      <c r="G172" s="85">
        <f>WORKDAY(R164,1)</f>
        <v>2</v>
      </c>
      <c r="H172" s="183" t="s">
        <v>149</v>
      </c>
      <c r="I172" s="85" t="s">
        <v>142</v>
      </c>
      <c r="J172" s="85" t="s">
        <v>143</v>
      </c>
      <c r="K172" s="80">
        <f t="shared" si="63"/>
        <v>46197</v>
      </c>
      <c r="L172" s="84">
        <v>5</v>
      </c>
      <c r="N172" s="84">
        <v>4</v>
      </c>
      <c r="O172" s="86">
        <f t="shared" si="64"/>
        <v>46204</v>
      </c>
      <c r="P172" s="86">
        <f t="shared" si="65"/>
        <v>46204</v>
      </c>
      <c r="Q172" s="86">
        <f t="shared" si="66"/>
        <v>46204</v>
      </c>
      <c r="R172" s="86"/>
      <c r="S172" s="192"/>
      <c r="T172" s="84">
        <v>3</v>
      </c>
      <c r="U172" s="86">
        <f t="shared" si="67"/>
        <v>46209</v>
      </c>
      <c r="V172" s="84">
        <v>1.5</v>
      </c>
      <c r="W172" s="86">
        <f t="shared" si="68"/>
        <v>46211</v>
      </c>
      <c r="X172" s="86">
        <f t="shared" si="69"/>
        <v>46211</v>
      </c>
      <c r="Y172" s="84">
        <v>3</v>
      </c>
      <c r="Z172" s="86">
        <f t="shared" si="70"/>
        <v>46216</v>
      </c>
      <c r="AA172" s="86">
        <f t="shared" si="91"/>
        <v>46216</v>
      </c>
      <c r="AB172" s="86">
        <f t="shared" si="91"/>
        <v>46216</v>
      </c>
      <c r="AC172" s="86">
        <f t="shared" si="71"/>
        <v>46217</v>
      </c>
      <c r="AD172" s="86">
        <f t="shared" si="72"/>
        <v>46217</v>
      </c>
      <c r="AE172" s="84"/>
      <c r="AF172" s="86">
        <f t="shared" si="85"/>
        <v>46217</v>
      </c>
      <c r="AG172" s="84">
        <v>2</v>
      </c>
      <c r="AH172" s="86">
        <f t="shared" si="73"/>
        <v>46219</v>
      </c>
      <c r="AI172" s="84">
        <v>3</v>
      </c>
      <c r="AJ172" s="86">
        <f t="shared" si="74"/>
        <v>46224</v>
      </c>
      <c r="AK172" s="86">
        <f t="shared" si="75"/>
        <v>46224</v>
      </c>
      <c r="AL172" s="86">
        <f t="shared" si="76"/>
        <v>46225</v>
      </c>
      <c r="AM172" s="86">
        <f t="shared" si="77"/>
        <v>46225</v>
      </c>
      <c r="AN172" s="84"/>
      <c r="AO172" s="86">
        <f t="shared" si="78"/>
        <v>46225</v>
      </c>
      <c r="AP172" s="86">
        <f t="shared" si="89"/>
        <v>46225</v>
      </c>
      <c r="AQ172" s="86">
        <f t="shared" si="89"/>
        <v>46225</v>
      </c>
      <c r="AR172" s="86">
        <f t="shared" si="79"/>
        <v>46226</v>
      </c>
      <c r="AS172" s="84"/>
      <c r="AT172" s="86">
        <f t="shared" si="80"/>
        <v>46226</v>
      </c>
      <c r="AU172" s="84">
        <v>0</v>
      </c>
      <c r="AV172" s="86">
        <f t="shared" si="81"/>
        <v>46226</v>
      </c>
      <c r="AW172" s="84">
        <v>0</v>
      </c>
      <c r="AX172" s="86">
        <f t="shared" si="82"/>
        <v>46226</v>
      </c>
      <c r="AY172" s="4">
        <f>_xlfn.MINIFS(ReleaseTimeline!$A$2:$A$27, ReleaseTimeline!$A$2:$A$27, "&gt;="&amp;(MAX(AX172,AO172)))</f>
        <v>46233</v>
      </c>
      <c r="AZ172" s="86" t="str">
        <f>VLOOKUP(AY172,ReleaseTimeline!$A$1:$E$27,2,FALSE)</f>
        <v>Release 16</v>
      </c>
      <c r="BA172" s="86" t="e">
        <f t="shared" si="87"/>
        <v>#VALUE!</v>
      </c>
      <c r="BB172" s="86">
        <f>VLOOKUP(AZ172,ReleaseTimeline!$B$2:$C$27,2,FALSE)</f>
        <v>46240</v>
      </c>
    </row>
    <row r="173" spans="1:54" ht="15" customHeight="1" x14ac:dyDescent="0.2">
      <c r="A173" s="3">
        <v>141</v>
      </c>
      <c r="B173" s="5" t="s">
        <v>181</v>
      </c>
      <c r="C173" s="5" t="str">
        <f>VLOOKUP(B173,'Target Tech'!$C$7:$J$33,8,FALSE)</f>
        <v>React/ASP</v>
      </c>
      <c r="D173" s="5" t="s">
        <v>87</v>
      </c>
      <c r="E173" s="5">
        <v>2</v>
      </c>
      <c r="F173" s="80">
        <f>WORKDAY(Q167,1)</f>
        <v>46184</v>
      </c>
      <c r="G173" s="80">
        <f>WORKDAY(R167,1)</f>
        <v>2</v>
      </c>
      <c r="H173" s="182" t="s">
        <v>152</v>
      </c>
      <c r="I173" s="80" t="s">
        <v>81</v>
      </c>
      <c r="J173" s="80" t="s">
        <v>131</v>
      </c>
      <c r="K173" s="80">
        <f t="shared" si="63"/>
        <v>46188</v>
      </c>
      <c r="L173" s="5">
        <v>3</v>
      </c>
      <c r="N173" s="5">
        <v>9</v>
      </c>
      <c r="O173" s="4">
        <f t="shared" si="64"/>
        <v>46190</v>
      </c>
      <c r="P173" s="4">
        <f t="shared" si="65"/>
        <v>46190</v>
      </c>
      <c r="Q173" s="4">
        <f t="shared" si="66"/>
        <v>46190</v>
      </c>
      <c r="R173" s="4"/>
      <c r="S173" s="187"/>
      <c r="T173" s="5">
        <v>3</v>
      </c>
      <c r="U173" s="4">
        <f t="shared" si="67"/>
        <v>46195</v>
      </c>
      <c r="V173" s="5">
        <v>1.5</v>
      </c>
      <c r="W173" s="4">
        <f t="shared" si="68"/>
        <v>46196</v>
      </c>
      <c r="X173" s="4">
        <f t="shared" si="69"/>
        <v>46196</v>
      </c>
      <c r="Y173" s="5">
        <v>3</v>
      </c>
      <c r="Z173" s="4">
        <f t="shared" si="70"/>
        <v>46202</v>
      </c>
      <c r="AA173" s="4">
        <f t="shared" si="91"/>
        <v>46202</v>
      </c>
      <c r="AB173" s="4">
        <f t="shared" si="91"/>
        <v>46202</v>
      </c>
      <c r="AC173" s="4">
        <f t="shared" si="71"/>
        <v>46203</v>
      </c>
      <c r="AD173" s="4">
        <f t="shared" si="72"/>
        <v>46203</v>
      </c>
      <c r="AE173" s="5">
        <v>3</v>
      </c>
      <c r="AF173" s="4">
        <f t="shared" si="85"/>
        <v>46206</v>
      </c>
      <c r="AG173" s="5">
        <v>2</v>
      </c>
      <c r="AH173" s="4">
        <f t="shared" si="73"/>
        <v>46211</v>
      </c>
      <c r="AI173" s="5">
        <v>3</v>
      </c>
      <c r="AJ173" s="4">
        <f t="shared" si="74"/>
        <v>46216</v>
      </c>
      <c r="AK173" s="4">
        <f t="shared" si="75"/>
        <v>46216</v>
      </c>
      <c r="AL173" s="4">
        <f t="shared" si="76"/>
        <v>46217</v>
      </c>
      <c r="AM173" s="4">
        <f t="shared" si="77"/>
        <v>46217</v>
      </c>
      <c r="AN173" s="5">
        <v>1</v>
      </c>
      <c r="AO173" s="4">
        <f t="shared" si="78"/>
        <v>46218</v>
      </c>
      <c r="AP173" s="4">
        <f t="shared" ref="AP173:AQ175" si="92">AO173</f>
        <v>46218</v>
      </c>
      <c r="AQ173" s="4">
        <f t="shared" si="92"/>
        <v>46218</v>
      </c>
      <c r="AR173" s="4">
        <f t="shared" si="79"/>
        <v>46219</v>
      </c>
      <c r="AS173" s="5">
        <v>3</v>
      </c>
      <c r="AT173" s="4">
        <f t="shared" si="80"/>
        <v>46224</v>
      </c>
      <c r="AU173" s="5">
        <v>0</v>
      </c>
      <c r="AV173" s="4">
        <f t="shared" si="81"/>
        <v>46224</v>
      </c>
      <c r="AW173" s="5">
        <v>0</v>
      </c>
      <c r="AX173" s="4">
        <f t="shared" si="82"/>
        <v>46224</v>
      </c>
      <c r="AY173" s="4">
        <f>_xlfn.MINIFS(ReleaseTimeline!$A$2:$A$27, ReleaseTimeline!$A$2:$A$27, "&gt;="&amp;(MAX(AX173,AO173)))</f>
        <v>46233</v>
      </c>
      <c r="AZ173" s="4" t="str">
        <f>VLOOKUP(AY173,ReleaseTimeline!$A$1:$E$27,2,FALSE)</f>
        <v>Release 16</v>
      </c>
      <c r="BA173" s="4" t="e">
        <f t="shared" si="87"/>
        <v>#VALUE!</v>
      </c>
      <c r="BB173" s="4">
        <f>VLOOKUP(AZ173,ReleaseTimeline!$B$2:$C$27,2,FALSE)</f>
        <v>46240</v>
      </c>
    </row>
    <row r="174" spans="1:54" s="87" customFormat="1" ht="15" customHeight="1" x14ac:dyDescent="0.2">
      <c r="A174" s="83">
        <v>136</v>
      </c>
      <c r="B174" s="84" t="s">
        <v>181</v>
      </c>
      <c r="C174" s="84" t="str">
        <f>VLOOKUP(B174,'Target Tech'!$C$7:$J$33,8,FALSE)</f>
        <v>React/ASP</v>
      </c>
      <c r="D174" s="84" t="s">
        <v>87</v>
      </c>
      <c r="E174" s="5">
        <v>2</v>
      </c>
      <c r="F174" s="85">
        <f>WORKDAY(Q166,1)</f>
        <v>46195</v>
      </c>
      <c r="G174" s="85">
        <f>WORKDAY(R166,1)</f>
        <v>2</v>
      </c>
      <c r="H174" s="183" t="s">
        <v>149</v>
      </c>
      <c r="I174" s="85" t="s">
        <v>142</v>
      </c>
      <c r="J174" s="85" t="s">
        <v>144</v>
      </c>
      <c r="K174" s="80">
        <f t="shared" si="63"/>
        <v>46197</v>
      </c>
      <c r="L174" s="84">
        <v>5</v>
      </c>
      <c r="N174" s="84">
        <v>4</v>
      </c>
      <c r="O174" s="86">
        <f t="shared" si="64"/>
        <v>46204</v>
      </c>
      <c r="P174" s="86">
        <f t="shared" si="65"/>
        <v>46204</v>
      </c>
      <c r="Q174" s="86">
        <f t="shared" si="66"/>
        <v>46204</v>
      </c>
      <c r="R174" s="86"/>
      <c r="S174" s="192"/>
      <c r="T174" s="84">
        <v>3</v>
      </c>
      <c r="U174" s="86">
        <f t="shared" si="67"/>
        <v>46209</v>
      </c>
      <c r="V174" s="84">
        <v>1.5</v>
      </c>
      <c r="W174" s="86">
        <f t="shared" si="68"/>
        <v>46211</v>
      </c>
      <c r="X174" s="86">
        <f t="shared" si="69"/>
        <v>46211</v>
      </c>
      <c r="Y174" s="84">
        <v>3</v>
      </c>
      <c r="Z174" s="86">
        <f t="shared" si="70"/>
        <v>46216</v>
      </c>
      <c r="AA174" s="86">
        <f t="shared" si="91"/>
        <v>46216</v>
      </c>
      <c r="AB174" s="86">
        <f t="shared" si="91"/>
        <v>46216</v>
      </c>
      <c r="AC174" s="86">
        <f t="shared" si="71"/>
        <v>46217</v>
      </c>
      <c r="AD174" s="86">
        <f t="shared" si="72"/>
        <v>46217</v>
      </c>
      <c r="AE174" s="84"/>
      <c r="AF174" s="86">
        <f t="shared" si="85"/>
        <v>46217</v>
      </c>
      <c r="AG174" s="84">
        <v>2</v>
      </c>
      <c r="AH174" s="86">
        <f t="shared" si="73"/>
        <v>46219</v>
      </c>
      <c r="AI174" s="84">
        <v>3</v>
      </c>
      <c r="AJ174" s="86">
        <f t="shared" si="74"/>
        <v>46224</v>
      </c>
      <c r="AK174" s="86">
        <f t="shared" si="75"/>
        <v>46224</v>
      </c>
      <c r="AL174" s="86">
        <f t="shared" si="76"/>
        <v>46225</v>
      </c>
      <c r="AM174" s="86">
        <f t="shared" si="77"/>
        <v>46225</v>
      </c>
      <c r="AN174" s="84"/>
      <c r="AO174" s="86">
        <f t="shared" si="78"/>
        <v>46225</v>
      </c>
      <c r="AP174" s="86">
        <f t="shared" si="92"/>
        <v>46225</v>
      </c>
      <c r="AQ174" s="86">
        <f t="shared" si="92"/>
        <v>46225</v>
      </c>
      <c r="AR174" s="86">
        <f t="shared" si="79"/>
        <v>46226</v>
      </c>
      <c r="AS174" s="84"/>
      <c r="AT174" s="86">
        <f t="shared" si="80"/>
        <v>46226</v>
      </c>
      <c r="AU174" s="84">
        <v>0</v>
      </c>
      <c r="AV174" s="86">
        <f t="shared" si="81"/>
        <v>46226</v>
      </c>
      <c r="AW174" s="84">
        <v>0</v>
      </c>
      <c r="AX174" s="86">
        <f t="shared" si="82"/>
        <v>46226</v>
      </c>
      <c r="AY174" s="4">
        <f>_xlfn.MINIFS(ReleaseTimeline!$A$2:$A$27, ReleaseTimeline!$A$2:$A$27, "&gt;="&amp;(MAX(AX174,AO174)))</f>
        <v>46233</v>
      </c>
      <c r="AZ174" s="86" t="str">
        <f>VLOOKUP(AY174,ReleaseTimeline!$A$1:$E$27,2,FALSE)</f>
        <v>Release 16</v>
      </c>
      <c r="BA174" s="86" t="e">
        <f t="shared" si="87"/>
        <v>#VALUE!</v>
      </c>
      <c r="BB174" s="86">
        <f>VLOOKUP(AZ174,ReleaseTimeline!$B$2:$C$27,2,FALSE)</f>
        <v>46240</v>
      </c>
    </row>
    <row r="175" spans="1:54" s="87" customFormat="1" ht="15" customHeight="1" x14ac:dyDescent="0.2">
      <c r="A175" s="83">
        <v>136</v>
      </c>
      <c r="B175" s="84" t="s">
        <v>181</v>
      </c>
      <c r="C175" s="84" t="str">
        <f>VLOOKUP(B175,'Target Tech'!$C$7:$J$33,8,FALSE)</f>
        <v>React/ASP</v>
      </c>
      <c r="D175" s="84" t="s">
        <v>87</v>
      </c>
      <c r="E175" s="5">
        <v>0</v>
      </c>
      <c r="F175" s="85">
        <v>46196</v>
      </c>
      <c r="G175" s="85">
        <v>46196</v>
      </c>
      <c r="H175" s="183" t="s">
        <v>149</v>
      </c>
      <c r="I175" s="85" t="s">
        <v>142</v>
      </c>
      <c r="J175" s="85" t="s">
        <v>148</v>
      </c>
      <c r="K175" s="80">
        <f t="shared" si="63"/>
        <v>46196</v>
      </c>
      <c r="L175" s="84">
        <v>5</v>
      </c>
      <c r="N175" s="84">
        <v>4</v>
      </c>
      <c r="O175" s="86">
        <f t="shared" si="64"/>
        <v>46203</v>
      </c>
      <c r="P175" s="86">
        <f t="shared" si="65"/>
        <v>46203</v>
      </c>
      <c r="Q175" s="86">
        <f t="shared" si="66"/>
        <v>46203</v>
      </c>
      <c r="R175" s="86"/>
      <c r="S175" s="192"/>
      <c r="T175" s="84">
        <v>3</v>
      </c>
      <c r="U175" s="86">
        <f t="shared" si="67"/>
        <v>46206</v>
      </c>
      <c r="V175" s="84">
        <v>1.5</v>
      </c>
      <c r="W175" s="86">
        <f t="shared" si="68"/>
        <v>46209</v>
      </c>
      <c r="X175" s="86">
        <f t="shared" si="69"/>
        <v>46209</v>
      </c>
      <c r="Y175" s="84">
        <v>3</v>
      </c>
      <c r="Z175" s="86">
        <f t="shared" si="70"/>
        <v>46213</v>
      </c>
      <c r="AA175" s="86">
        <f t="shared" si="91"/>
        <v>46213</v>
      </c>
      <c r="AB175" s="86">
        <f t="shared" si="91"/>
        <v>46213</v>
      </c>
      <c r="AC175" s="86">
        <f t="shared" si="71"/>
        <v>46216</v>
      </c>
      <c r="AD175" s="86">
        <f t="shared" si="72"/>
        <v>46216</v>
      </c>
      <c r="AE175" s="84"/>
      <c r="AF175" s="86">
        <f t="shared" si="85"/>
        <v>46216</v>
      </c>
      <c r="AG175" s="84">
        <v>2</v>
      </c>
      <c r="AH175" s="86">
        <f t="shared" si="73"/>
        <v>46218</v>
      </c>
      <c r="AI175" s="84">
        <v>3</v>
      </c>
      <c r="AJ175" s="86">
        <f t="shared" si="74"/>
        <v>46223</v>
      </c>
      <c r="AK175" s="86">
        <f t="shared" si="75"/>
        <v>46223</v>
      </c>
      <c r="AL175" s="86">
        <f t="shared" si="76"/>
        <v>46224</v>
      </c>
      <c r="AM175" s="86">
        <f t="shared" si="77"/>
        <v>46224</v>
      </c>
      <c r="AN175" s="84"/>
      <c r="AO175" s="86">
        <f t="shared" si="78"/>
        <v>46224</v>
      </c>
      <c r="AP175" s="86">
        <f t="shared" si="92"/>
        <v>46224</v>
      </c>
      <c r="AQ175" s="86">
        <f t="shared" si="92"/>
        <v>46224</v>
      </c>
      <c r="AR175" s="86">
        <f t="shared" si="79"/>
        <v>46225</v>
      </c>
      <c r="AS175" s="84"/>
      <c r="AT175" s="86">
        <f t="shared" si="80"/>
        <v>46225</v>
      </c>
      <c r="AU175" s="84">
        <v>0</v>
      </c>
      <c r="AV175" s="86">
        <f t="shared" si="81"/>
        <v>46225</v>
      </c>
      <c r="AW175" s="84">
        <v>0</v>
      </c>
      <c r="AX175" s="86">
        <f t="shared" si="82"/>
        <v>46225</v>
      </c>
      <c r="AY175" s="4">
        <f>_xlfn.MINIFS(ReleaseTimeline!$A$2:$A$27, ReleaseTimeline!$A$2:$A$27, "&gt;="&amp;(MAX(AX175,AO175)))</f>
        <v>46233</v>
      </c>
      <c r="AZ175" s="86" t="str">
        <f>VLOOKUP(AY175,ReleaseTimeline!$A$1:$E$27,2,FALSE)</f>
        <v>Release 16</v>
      </c>
      <c r="BA175" s="86" t="e">
        <f t="shared" si="87"/>
        <v>#VALUE!</v>
      </c>
      <c r="BB175" s="88">
        <f>VLOOKUP(AZ175,ReleaseTimeline!$B$2:$C$27,2,FALSE)</f>
        <v>46240</v>
      </c>
    </row>
  </sheetData>
  <autoFilter ref="A1:BK175" xr:uid="{C1DAE295-1DD6-4ED0-B540-FC0233F33BD7}"/>
  <phoneticPr fontId="17" type="noConversion"/>
  <conditionalFormatting sqref="H17">
    <cfRule type="duplicateValues" dxfId="77" priority="6"/>
  </conditionalFormatting>
  <conditionalFormatting sqref="H19">
    <cfRule type="duplicateValues" dxfId="76" priority="5"/>
  </conditionalFormatting>
  <conditionalFormatting sqref="H20">
    <cfRule type="duplicateValues" dxfId="75" priority="4"/>
  </conditionalFormatting>
  <conditionalFormatting sqref="H21">
    <cfRule type="duplicateValues" dxfId="74" priority="7"/>
  </conditionalFormatting>
  <conditionalFormatting sqref="H62">
    <cfRule type="duplicateValues" dxfId="73" priority="2"/>
  </conditionalFormatting>
  <conditionalFormatting sqref="H132">
    <cfRule type="duplicateValues" dxfId="7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4588-87FE-42EF-A248-629EE82BCCA8}">
  <dimension ref="A3:N42"/>
  <sheetViews>
    <sheetView workbookViewId="0"/>
  </sheetViews>
  <sheetFormatPr baseColWidth="10" defaultRowHeight="15" x14ac:dyDescent="0.2"/>
  <cols>
    <col min="1" max="1" width="13.5" bestFit="1" customWidth="1"/>
    <col min="2" max="2" width="18.33203125" bestFit="1" customWidth="1"/>
    <col min="3" max="3" width="14" bestFit="1" customWidth="1"/>
    <col min="4" max="4" width="20.33203125" bestFit="1" customWidth="1"/>
    <col min="5" max="5" width="10" bestFit="1" customWidth="1"/>
    <col min="6" max="6" width="10.6640625" bestFit="1" customWidth="1"/>
    <col min="7" max="7" width="18.33203125" bestFit="1" customWidth="1"/>
    <col min="8" max="8" width="18" bestFit="1" customWidth="1"/>
    <col min="9" max="9" width="17.5" bestFit="1" customWidth="1"/>
    <col min="10" max="10" width="17.83203125" bestFit="1" customWidth="1"/>
    <col min="11" max="11" width="18.6640625" bestFit="1" customWidth="1"/>
    <col min="12" max="12" width="19.33203125" bestFit="1" customWidth="1"/>
    <col min="13" max="13" width="6.33203125" bestFit="1" customWidth="1"/>
    <col min="14" max="14" width="10" bestFit="1" customWidth="1"/>
  </cols>
  <sheetData>
    <row r="3" spans="1:14" x14ac:dyDescent="0.2">
      <c r="A3" s="300" t="s">
        <v>1293</v>
      </c>
      <c r="B3" s="300" t="s">
        <v>1011</v>
      </c>
    </row>
    <row r="4" spans="1:14" x14ac:dyDescent="0.2">
      <c r="A4" s="300" t="s">
        <v>1032</v>
      </c>
      <c r="B4" t="s">
        <v>1291</v>
      </c>
      <c r="C4" t="s">
        <v>1290</v>
      </c>
      <c r="D4" t="s">
        <v>1294</v>
      </c>
      <c r="E4" t="s">
        <v>1237</v>
      </c>
      <c r="F4" t="s">
        <v>431</v>
      </c>
      <c r="G4" t="s">
        <v>1288</v>
      </c>
      <c r="H4" t="s">
        <v>1295</v>
      </c>
      <c r="I4" t="s">
        <v>1234</v>
      </c>
      <c r="J4" t="s">
        <v>1286</v>
      </c>
      <c r="K4" t="s">
        <v>1267</v>
      </c>
      <c r="L4" t="s">
        <v>455</v>
      </c>
      <c r="M4" t="s">
        <v>1292</v>
      </c>
      <c r="N4" t="s">
        <v>1022</v>
      </c>
    </row>
    <row r="5" spans="1:14" x14ac:dyDescent="0.2">
      <c r="A5" s="301" t="s">
        <v>620</v>
      </c>
      <c r="G5">
        <v>1</v>
      </c>
      <c r="N5">
        <v>1</v>
      </c>
    </row>
    <row r="6" spans="1:14" x14ac:dyDescent="0.2">
      <c r="A6" s="301" t="s">
        <v>194</v>
      </c>
      <c r="C6">
        <v>2</v>
      </c>
      <c r="H6">
        <v>3</v>
      </c>
      <c r="K6">
        <v>6</v>
      </c>
      <c r="N6">
        <v>11</v>
      </c>
    </row>
    <row r="7" spans="1:14" x14ac:dyDescent="0.2">
      <c r="A7" s="301" t="s">
        <v>86</v>
      </c>
      <c r="F7">
        <v>1</v>
      </c>
      <c r="H7">
        <v>1</v>
      </c>
      <c r="K7">
        <v>3</v>
      </c>
      <c r="N7">
        <v>5</v>
      </c>
    </row>
    <row r="8" spans="1:14" x14ac:dyDescent="0.2">
      <c r="A8" s="301" t="s">
        <v>685</v>
      </c>
      <c r="E8">
        <v>3</v>
      </c>
      <c r="N8">
        <v>3</v>
      </c>
    </row>
    <row r="9" spans="1:14" x14ac:dyDescent="0.2">
      <c r="A9" s="301" t="s">
        <v>521</v>
      </c>
      <c r="D9">
        <v>1</v>
      </c>
      <c r="N9">
        <v>1</v>
      </c>
    </row>
    <row r="10" spans="1:14" x14ac:dyDescent="0.2">
      <c r="A10" s="301" t="s">
        <v>346</v>
      </c>
      <c r="K10">
        <v>4</v>
      </c>
      <c r="N10">
        <v>4</v>
      </c>
    </row>
    <row r="11" spans="1:14" x14ac:dyDescent="0.2">
      <c r="A11" s="301" t="s">
        <v>101</v>
      </c>
      <c r="C11">
        <v>1</v>
      </c>
      <c r="L11">
        <v>1</v>
      </c>
      <c r="N11">
        <v>2</v>
      </c>
    </row>
    <row r="12" spans="1:14" x14ac:dyDescent="0.2">
      <c r="A12" s="301" t="s">
        <v>105</v>
      </c>
      <c r="F12">
        <v>4</v>
      </c>
      <c r="H12">
        <v>1</v>
      </c>
      <c r="K12">
        <v>6</v>
      </c>
      <c r="N12">
        <v>11</v>
      </c>
    </row>
    <row r="13" spans="1:14" x14ac:dyDescent="0.2">
      <c r="A13" s="301" t="s">
        <v>119</v>
      </c>
      <c r="C13">
        <v>2</v>
      </c>
      <c r="F13">
        <v>2</v>
      </c>
      <c r="K13">
        <v>1</v>
      </c>
      <c r="L13">
        <v>1</v>
      </c>
      <c r="N13">
        <v>6</v>
      </c>
    </row>
    <row r="14" spans="1:14" x14ac:dyDescent="0.2">
      <c r="A14" s="301" t="s">
        <v>389</v>
      </c>
      <c r="C14">
        <v>4</v>
      </c>
      <c r="F14">
        <v>1</v>
      </c>
      <c r="K14">
        <v>2</v>
      </c>
      <c r="N14">
        <v>7</v>
      </c>
    </row>
    <row r="15" spans="1:14" x14ac:dyDescent="0.2">
      <c r="A15" s="301" t="s">
        <v>600</v>
      </c>
      <c r="C15">
        <v>1</v>
      </c>
      <c r="N15">
        <v>1</v>
      </c>
    </row>
    <row r="16" spans="1:14" x14ac:dyDescent="0.2">
      <c r="A16" s="301" t="s">
        <v>480</v>
      </c>
      <c r="B16">
        <v>3</v>
      </c>
      <c r="D16">
        <v>1</v>
      </c>
      <c r="N16">
        <v>4</v>
      </c>
    </row>
    <row r="17" spans="1:14" x14ac:dyDescent="0.2">
      <c r="A17" s="301" t="s">
        <v>124</v>
      </c>
      <c r="B17">
        <v>10</v>
      </c>
      <c r="C17">
        <v>1</v>
      </c>
      <c r="N17">
        <v>11</v>
      </c>
    </row>
    <row r="18" spans="1:14" x14ac:dyDescent="0.2">
      <c r="A18" s="301" t="s">
        <v>126</v>
      </c>
      <c r="C18">
        <v>1</v>
      </c>
      <c r="F18">
        <v>1</v>
      </c>
      <c r="K18">
        <v>1</v>
      </c>
      <c r="N18">
        <v>3</v>
      </c>
    </row>
    <row r="19" spans="1:14" x14ac:dyDescent="0.2">
      <c r="A19" s="301" t="s">
        <v>603</v>
      </c>
      <c r="C19">
        <v>1</v>
      </c>
      <c r="N19">
        <v>1</v>
      </c>
    </row>
    <row r="20" spans="1:14" x14ac:dyDescent="0.2">
      <c r="A20" s="301" t="s">
        <v>132</v>
      </c>
      <c r="I20">
        <v>2</v>
      </c>
      <c r="N20">
        <v>2</v>
      </c>
    </row>
    <row r="21" spans="1:14" x14ac:dyDescent="0.2">
      <c r="A21" s="301" t="s">
        <v>280</v>
      </c>
      <c r="D21">
        <v>2</v>
      </c>
      <c r="F21">
        <v>1</v>
      </c>
      <c r="K21">
        <v>5</v>
      </c>
      <c r="N21">
        <v>8</v>
      </c>
    </row>
    <row r="22" spans="1:14" x14ac:dyDescent="0.2">
      <c r="A22" s="301" t="s">
        <v>141</v>
      </c>
      <c r="D22">
        <v>6</v>
      </c>
      <c r="E22">
        <v>21</v>
      </c>
      <c r="N22">
        <v>27</v>
      </c>
    </row>
    <row r="23" spans="1:14" x14ac:dyDescent="0.2">
      <c r="A23" s="301" t="s">
        <v>166</v>
      </c>
      <c r="D23">
        <v>8</v>
      </c>
      <c r="F23">
        <v>2</v>
      </c>
      <c r="K23">
        <v>3</v>
      </c>
      <c r="N23">
        <v>13</v>
      </c>
    </row>
    <row r="24" spans="1:14" x14ac:dyDescent="0.2">
      <c r="A24" s="301" t="s">
        <v>168</v>
      </c>
      <c r="D24">
        <v>5</v>
      </c>
      <c r="E24">
        <v>2</v>
      </c>
      <c r="N24">
        <v>7</v>
      </c>
    </row>
    <row r="25" spans="1:14" x14ac:dyDescent="0.2">
      <c r="A25" s="301" t="s">
        <v>177</v>
      </c>
      <c r="D25">
        <v>3</v>
      </c>
      <c r="E25">
        <v>4</v>
      </c>
      <c r="N25">
        <v>7</v>
      </c>
    </row>
    <row r="26" spans="1:14" x14ac:dyDescent="0.2">
      <c r="A26" s="301" t="s">
        <v>681</v>
      </c>
      <c r="D26">
        <v>1</v>
      </c>
      <c r="N26">
        <v>1</v>
      </c>
    </row>
    <row r="27" spans="1:14" x14ac:dyDescent="0.2">
      <c r="A27" s="301" t="s">
        <v>179</v>
      </c>
      <c r="L27">
        <v>13</v>
      </c>
      <c r="N27">
        <v>13</v>
      </c>
    </row>
    <row r="28" spans="1:14" x14ac:dyDescent="0.2">
      <c r="A28" s="301" t="s">
        <v>170</v>
      </c>
      <c r="J28">
        <v>1</v>
      </c>
      <c r="K28">
        <v>6</v>
      </c>
      <c r="N28">
        <v>7</v>
      </c>
    </row>
    <row r="29" spans="1:14" x14ac:dyDescent="0.2">
      <c r="A29" s="301" t="s">
        <v>180</v>
      </c>
      <c r="E29">
        <v>9</v>
      </c>
      <c r="N29">
        <v>9</v>
      </c>
    </row>
    <row r="30" spans="1:14" x14ac:dyDescent="0.2">
      <c r="A30" s="301" t="s">
        <v>1292</v>
      </c>
    </row>
    <row r="31" spans="1:14" x14ac:dyDescent="0.2">
      <c r="A31" s="301" t="s">
        <v>1022</v>
      </c>
      <c r="B31">
        <v>13</v>
      </c>
      <c r="C31">
        <v>13</v>
      </c>
      <c r="D31">
        <v>27</v>
      </c>
      <c r="E31">
        <v>39</v>
      </c>
      <c r="F31">
        <v>12</v>
      </c>
      <c r="G31">
        <v>1</v>
      </c>
      <c r="H31">
        <v>5</v>
      </c>
      <c r="I31">
        <v>2</v>
      </c>
      <c r="J31">
        <v>1</v>
      </c>
      <c r="K31">
        <v>37</v>
      </c>
      <c r="L31">
        <v>15</v>
      </c>
      <c r="N31">
        <v>165</v>
      </c>
    </row>
    <row r="34" spans="1:3" ht="16" x14ac:dyDescent="0.2">
      <c r="A34" s="468" t="s">
        <v>17</v>
      </c>
      <c r="B34" s="470" t="s">
        <v>1296</v>
      </c>
      <c r="C34" s="470" t="s">
        <v>1297</v>
      </c>
    </row>
    <row r="35" spans="1:3" ht="16" x14ac:dyDescent="0.2">
      <c r="A35" s="471" t="s">
        <v>1237</v>
      </c>
      <c r="B35" s="469">
        <v>39</v>
      </c>
      <c r="C35" s="472">
        <v>0.252</v>
      </c>
    </row>
    <row r="36" spans="1:3" ht="32" x14ac:dyDescent="0.2">
      <c r="A36" s="471" t="s">
        <v>1267</v>
      </c>
      <c r="B36" s="469">
        <v>37</v>
      </c>
      <c r="C36" s="472">
        <v>0.23899999999999999</v>
      </c>
    </row>
    <row r="37" spans="1:3" ht="32" x14ac:dyDescent="0.2">
      <c r="A37" s="471" t="s">
        <v>1298</v>
      </c>
      <c r="B37" s="469">
        <v>26</v>
      </c>
      <c r="C37" s="472">
        <v>0.16800000000000001</v>
      </c>
    </row>
    <row r="38" spans="1:3" ht="32" x14ac:dyDescent="0.2">
      <c r="A38" s="471" t="s">
        <v>1299</v>
      </c>
      <c r="B38" s="469">
        <v>13</v>
      </c>
      <c r="C38" s="472">
        <v>8.4000000000000005E-2</v>
      </c>
    </row>
    <row r="39" spans="1:3" ht="32" x14ac:dyDescent="0.2">
      <c r="A39" s="471" t="s">
        <v>1300</v>
      </c>
      <c r="B39" s="469">
        <v>11</v>
      </c>
      <c r="C39" s="472">
        <v>7.0999999999999994E-2</v>
      </c>
    </row>
    <row r="40" spans="1:3" ht="32" x14ac:dyDescent="0.2">
      <c r="A40" s="471" t="s">
        <v>1259</v>
      </c>
      <c r="B40" s="469">
        <v>11</v>
      </c>
      <c r="C40" s="472">
        <v>7.0999999999999994E-2</v>
      </c>
    </row>
    <row r="41" spans="1:3" ht="32" x14ac:dyDescent="0.2">
      <c r="A41" s="471" t="s">
        <v>1295</v>
      </c>
      <c r="B41" s="469">
        <v>5</v>
      </c>
      <c r="C41" s="472">
        <v>3.2000000000000001E-2</v>
      </c>
    </row>
    <row r="42" spans="1:3" ht="32" x14ac:dyDescent="0.2">
      <c r="A42" s="471" t="s">
        <v>1301</v>
      </c>
      <c r="B42" s="469">
        <v>1</v>
      </c>
      <c r="C42" s="472">
        <v>6.0000000000000001E-3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4031-24B4-9B43-AFA7-7E37321E5846}">
  <sheetPr filterMode="1"/>
  <dimension ref="A1:XDU166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E6" sqref="E6"/>
    </sheetView>
  </sheetViews>
  <sheetFormatPr baseColWidth="10" defaultColWidth="8.83203125" defaultRowHeight="15" x14ac:dyDescent="0.2"/>
  <cols>
    <col min="1" max="1" width="14.6640625" style="167" customWidth="1"/>
    <col min="2" max="2" width="43" style="167" customWidth="1"/>
    <col min="3" max="4" width="9.6640625" style="167" customWidth="1"/>
    <col min="5" max="5" width="10.5" style="167" bestFit="1" customWidth="1"/>
    <col min="6" max="6" width="12.83203125" style="167" customWidth="1"/>
    <col min="7" max="7" width="13.33203125" style="167" customWidth="1"/>
    <col min="8" max="8" width="11" style="131" bestFit="1" customWidth="1"/>
    <col min="9" max="9" width="17.6640625" style="131" bestFit="1" customWidth="1"/>
    <col min="10" max="11" width="17.6640625" style="131" customWidth="1"/>
    <col min="12" max="12" width="13.5" style="131" bestFit="1" customWidth="1"/>
    <col min="13" max="13" width="12.5" style="131" bestFit="1" customWidth="1"/>
    <col min="14" max="14" width="13.6640625" style="131" bestFit="1" customWidth="1"/>
    <col min="15" max="15" width="12.6640625" style="131" bestFit="1" customWidth="1"/>
    <col min="16" max="16" width="13.6640625" style="131" bestFit="1" customWidth="1"/>
    <col min="17" max="18" width="13.6640625" style="131" customWidth="1"/>
    <col min="19" max="19" width="33.1640625" style="131" customWidth="1"/>
    <col min="20" max="20" width="28.33203125" style="167" hidden="1" customWidth="1"/>
    <col min="21" max="21" width="33.1640625" style="167" hidden="1" customWidth="1"/>
    <col min="22" max="22" width="28.83203125" style="167" hidden="1" customWidth="1"/>
    <col min="23" max="23" width="24.33203125" style="167" hidden="1" customWidth="1"/>
    <col min="24" max="24" width="22.83203125" style="167" hidden="1" customWidth="1"/>
    <col min="25" max="25" width="19.83203125" style="167" hidden="1" customWidth="1"/>
    <col min="26" max="26" width="30.1640625" style="167" hidden="1" customWidth="1"/>
    <col min="27" max="29" width="18.83203125" style="167" hidden="1" customWidth="1"/>
    <col min="30" max="30" width="10.5" style="167" hidden="1" customWidth="1"/>
    <col min="31" max="32" width="8.83203125" style="167" hidden="1" customWidth="1"/>
    <col min="33" max="34" width="10.1640625" style="167" hidden="1" customWidth="1"/>
    <col min="35" max="35" width="13" style="167" hidden="1" customWidth="1"/>
    <col min="36" max="36" width="14.5" style="131" hidden="1" customWidth="1"/>
    <col min="37" max="37" width="12" style="167" hidden="1" customWidth="1"/>
    <col min="38" max="38" width="0" style="167" hidden="1" customWidth="1"/>
    <col min="39" max="39" width="8.83203125" style="167" hidden="1" customWidth="1"/>
    <col min="40" max="40" width="24.5" style="167" hidden="1" customWidth="1"/>
    <col min="41" max="41" width="0" style="167" hidden="1" customWidth="1"/>
    <col min="42" max="42" width="7.6640625" style="167" customWidth="1"/>
    <col min="43" max="43" width="8.83203125" style="131"/>
    <col min="44" max="44" width="10.33203125" style="167" bestFit="1" customWidth="1"/>
    <col min="45" max="16384" width="8.83203125" style="167"/>
  </cols>
  <sheetData>
    <row r="1" spans="1:52" ht="64" x14ac:dyDescent="0.2">
      <c r="A1" s="450" t="s">
        <v>1</v>
      </c>
      <c r="B1" s="450" t="s">
        <v>182</v>
      </c>
      <c r="C1" s="450" t="s">
        <v>183</v>
      </c>
      <c r="D1" s="450" t="s">
        <v>702</v>
      </c>
      <c r="E1" s="450" t="s">
        <v>184</v>
      </c>
      <c r="F1" s="450" t="s">
        <v>185</v>
      </c>
      <c r="G1" s="450" t="s">
        <v>17</v>
      </c>
      <c r="H1" s="450" t="s">
        <v>777</v>
      </c>
      <c r="I1" s="450" t="s">
        <v>1265</v>
      </c>
      <c r="J1" s="450" t="s">
        <v>1225</v>
      </c>
      <c r="K1" s="450" t="s">
        <v>1302</v>
      </c>
      <c r="L1" s="450" t="s">
        <v>1224</v>
      </c>
      <c r="M1" s="450" t="s">
        <v>843</v>
      </c>
      <c r="N1" s="450" t="s">
        <v>36</v>
      </c>
      <c r="O1" s="450" t="s">
        <v>703</v>
      </c>
      <c r="P1" s="450" t="s">
        <v>1226</v>
      </c>
      <c r="Q1" s="450" t="s">
        <v>1228</v>
      </c>
      <c r="R1" s="450" t="s">
        <v>1239</v>
      </c>
      <c r="S1" s="450" t="s">
        <v>1231</v>
      </c>
      <c r="T1" s="451">
        <v>46146</v>
      </c>
      <c r="U1" s="451">
        <v>46147</v>
      </c>
      <c r="V1" s="451">
        <v>46148</v>
      </c>
      <c r="W1" s="451">
        <v>46149</v>
      </c>
      <c r="X1" s="451">
        <v>46150</v>
      </c>
      <c r="Y1" s="451">
        <v>46153</v>
      </c>
      <c r="Z1" s="451">
        <v>46154</v>
      </c>
      <c r="AA1" s="451">
        <v>46155</v>
      </c>
      <c r="AB1" s="451">
        <v>46156</v>
      </c>
      <c r="AC1" s="451">
        <v>46157</v>
      </c>
      <c r="AD1" s="451">
        <v>46160</v>
      </c>
      <c r="AE1" s="451">
        <v>46161</v>
      </c>
      <c r="AF1" s="451">
        <v>46162</v>
      </c>
      <c r="AG1" s="451">
        <v>46163</v>
      </c>
      <c r="AH1" s="451">
        <v>46164</v>
      </c>
      <c r="AI1" s="451">
        <v>46167</v>
      </c>
      <c r="AJ1" s="451">
        <v>46168</v>
      </c>
      <c r="AK1" s="451">
        <v>46169</v>
      </c>
      <c r="AL1" s="451">
        <v>46170</v>
      </c>
      <c r="AM1" s="451">
        <v>46171</v>
      </c>
      <c r="AN1" s="451">
        <v>46174</v>
      </c>
      <c r="AO1" s="451">
        <v>46175</v>
      </c>
      <c r="AP1" s="451">
        <v>46176</v>
      </c>
      <c r="AQ1" s="451">
        <v>46177</v>
      </c>
      <c r="AR1" s="451">
        <v>46178</v>
      </c>
      <c r="AS1" s="451" t="s">
        <v>186</v>
      </c>
      <c r="AT1" s="451" t="s">
        <v>187</v>
      </c>
      <c r="AU1" s="451" t="s">
        <v>188</v>
      </c>
      <c r="AV1" s="451" t="s">
        <v>189</v>
      </c>
      <c r="AW1" s="451" t="s">
        <v>190</v>
      </c>
      <c r="AX1" s="451" t="s">
        <v>191</v>
      </c>
      <c r="AY1" s="451" t="s">
        <v>192</v>
      </c>
      <c r="AZ1" s="451" t="s">
        <v>193</v>
      </c>
    </row>
    <row r="2" spans="1:52" s="435" customFormat="1" ht="112" x14ac:dyDescent="0.2">
      <c r="A2" s="438" t="s">
        <v>194</v>
      </c>
      <c r="B2" s="435" t="s">
        <v>82</v>
      </c>
      <c r="C2" s="435">
        <v>1043225</v>
      </c>
      <c r="D2" s="435">
        <v>2.5</v>
      </c>
      <c r="E2" s="435" t="s">
        <v>68</v>
      </c>
      <c r="F2" s="435">
        <v>8886</v>
      </c>
      <c r="G2" s="435" t="s">
        <v>1267</v>
      </c>
      <c r="H2" s="447">
        <v>46169</v>
      </c>
      <c r="I2" s="449">
        <v>46171</v>
      </c>
      <c r="J2" s="447">
        <v>46175</v>
      </c>
      <c r="K2" s="449">
        <v>46175</v>
      </c>
      <c r="L2" s="435" t="s">
        <v>54</v>
      </c>
      <c r="M2" s="447">
        <v>46170</v>
      </c>
      <c r="N2" s="447">
        <v>46163</v>
      </c>
      <c r="O2" s="447">
        <v>46184</v>
      </c>
      <c r="Q2" s="435" t="s">
        <v>1229</v>
      </c>
      <c r="S2" s="435" t="s">
        <v>1241</v>
      </c>
      <c r="U2" s="435" t="s">
        <v>196</v>
      </c>
      <c r="V2" s="435" t="s">
        <v>197</v>
      </c>
      <c r="W2" s="435" t="s">
        <v>198</v>
      </c>
      <c r="X2" s="435" t="s">
        <v>199</v>
      </c>
      <c r="Y2" s="435" t="s">
        <v>200</v>
      </c>
      <c r="Z2" s="435" t="s">
        <v>201</v>
      </c>
      <c r="AA2" s="435" t="s">
        <v>202</v>
      </c>
      <c r="AB2" s="435" t="s">
        <v>203</v>
      </c>
      <c r="AC2" s="435" t="s">
        <v>204</v>
      </c>
      <c r="AD2" s="435" t="s">
        <v>205</v>
      </c>
      <c r="AE2" s="435" t="s">
        <v>206</v>
      </c>
      <c r="AK2" s="436" t="s">
        <v>207</v>
      </c>
      <c r="AL2" s="435" t="s">
        <v>208</v>
      </c>
      <c r="AM2" s="435" t="s">
        <v>209</v>
      </c>
      <c r="AN2" s="441"/>
      <c r="AO2" s="441"/>
      <c r="AP2" s="441"/>
      <c r="AQ2" s="435" t="s">
        <v>1283</v>
      </c>
      <c r="AV2" s="437">
        <v>0.52</v>
      </c>
      <c r="AX2" s="436"/>
      <c r="AY2" s="436"/>
    </row>
    <row r="3" spans="1:52" s="435" customFormat="1" ht="80" x14ac:dyDescent="0.2">
      <c r="A3" s="438" t="s">
        <v>194</v>
      </c>
      <c r="B3" s="435" t="s">
        <v>77</v>
      </c>
      <c r="C3" s="167">
        <v>989551</v>
      </c>
      <c r="D3" s="167">
        <v>2.2999999999999998</v>
      </c>
      <c r="E3" s="435" t="s">
        <v>75</v>
      </c>
      <c r="F3" s="435">
        <v>8798</v>
      </c>
      <c r="G3" s="435" t="s">
        <v>1267</v>
      </c>
      <c r="H3" s="447">
        <v>46146</v>
      </c>
      <c r="I3" s="449">
        <v>46171</v>
      </c>
      <c r="J3" s="447">
        <v>46171</v>
      </c>
      <c r="K3" s="449">
        <v>46171</v>
      </c>
      <c r="L3" s="435" t="s">
        <v>87</v>
      </c>
      <c r="M3" s="449">
        <v>46170</v>
      </c>
      <c r="N3" s="449">
        <v>46163</v>
      </c>
      <c r="O3" s="449">
        <v>46184</v>
      </c>
      <c r="R3" s="435">
        <v>19</v>
      </c>
      <c r="S3" s="435" t="s">
        <v>1241</v>
      </c>
      <c r="T3" s="435" t="s">
        <v>210</v>
      </c>
      <c r="U3" s="435" t="s">
        <v>211</v>
      </c>
      <c r="W3" s="435" t="s">
        <v>212</v>
      </c>
      <c r="Y3" s="435" t="s">
        <v>213</v>
      </c>
      <c r="Z3" s="435" t="s">
        <v>214</v>
      </c>
      <c r="AA3" s="435" t="s">
        <v>215</v>
      </c>
      <c r="AB3" s="435" t="s">
        <v>216</v>
      </c>
      <c r="AD3" s="435" t="s">
        <v>216</v>
      </c>
      <c r="AJ3" s="435" t="s">
        <v>217</v>
      </c>
      <c r="AK3" s="436" t="s">
        <v>218</v>
      </c>
      <c r="AL3" s="435" t="s">
        <v>208</v>
      </c>
      <c r="AN3" s="439"/>
      <c r="AO3" s="439"/>
      <c r="AP3" s="439"/>
      <c r="AQ3" s="435" t="s">
        <v>1271</v>
      </c>
      <c r="AT3" s="437">
        <v>0.26</v>
      </c>
    </row>
    <row r="4" spans="1:52" s="435" customFormat="1" ht="48" x14ac:dyDescent="0.2">
      <c r="A4" s="438" t="s">
        <v>194</v>
      </c>
      <c r="B4" s="435" t="s">
        <v>78</v>
      </c>
      <c r="C4" s="167">
        <v>989551</v>
      </c>
      <c r="D4" s="167">
        <v>2.2999999999999998</v>
      </c>
      <c r="E4" s="435" t="s">
        <v>68</v>
      </c>
      <c r="F4" s="435">
        <v>8807</v>
      </c>
      <c r="G4" s="435" t="s">
        <v>1295</v>
      </c>
      <c r="H4" s="447">
        <v>46147</v>
      </c>
      <c r="I4" s="447">
        <v>46148</v>
      </c>
      <c r="J4" s="447">
        <v>46151</v>
      </c>
      <c r="K4" s="449">
        <v>46151</v>
      </c>
      <c r="L4" s="435" t="s">
        <v>54</v>
      </c>
      <c r="M4" s="449">
        <v>46170</v>
      </c>
      <c r="N4" s="449">
        <v>46163</v>
      </c>
      <c r="O4" s="449">
        <v>46170</v>
      </c>
      <c r="P4" s="435" t="s">
        <v>1227</v>
      </c>
      <c r="Q4" s="435" t="s">
        <v>1229</v>
      </c>
      <c r="S4" s="435" t="s">
        <v>1242</v>
      </c>
      <c r="T4" s="435" t="s">
        <v>219</v>
      </c>
      <c r="U4" s="435" t="s">
        <v>220</v>
      </c>
      <c r="V4" s="435" t="s">
        <v>221</v>
      </c>
      <c r="W4" s="440" t="s">
        <v>222</v>
      </c>
      <c r="X4" s="440" t="s">
        <v>223</v>
      </c>
      <c r="Y4" s="440"/>
      <c r="Z4" s="440" t="s">
        <v>224</v>
      </c>
      <c r="AA4" s="435" t="s">
        <v>225</v>
      </c>
      <c r="AB4" s="440" t="s">
        <v>195</v>
      </c>
      <c r="AC4" s="440"/>
      <c r="AD4" s="440"/>
      <c r="AE4" s="440"/>
      <c r="AN4" s="439"/>
      <c r="AO4" s="439"/>
      <c r="AP4" s="439"/>
    </row>
    <row r="5" spans="1:52" s="435" customFormat="1" ht="112" x14ac:dyDescent="0.2">
      <c r="A5" s="438" t="s">
        <v>194</v>
      </c>
      <c r="B5" s="435" t="s">
        <v>226</v>
      </c>
      <c r="C5" s="167">
        <v>1043225</v>
      </c>
      <c r="D5" s="167">
        <v>2.5</v>
      </c>
      <c r="E5" s="435" t="s">
        <v>68</v>
      </c>
      <c r="F5" s="435">
        <v>8886</v>
      </c>
      <c r="G5" s="435" t="s">
        <v>1267</v>
      </c>
      <c r="H5" s="447">
        <v>46169</v>
      </c>
      <c r="I5" s="449">
        <v>46169</v>
      </c>
      <c r="J5" s="449">
        <v>46175</v>
      </c>
      <c r="K5" s="449">
        <v>46175</v>
      </c>
      <c r="L5" s="435" t="s">
        <v>54</v>
      </c>
      <c r="M5" s="449">
        <v>46170</v>
      </c>
      <c r="N5" s="449">
        <v>46163</v>
      </c>
      <c r="O5" s="449">
        <v>46184</v>
      </c>
      <c r="Q5" s="435">
        <v>9009</v>
      </c>
      <c r="S5" s="435" t="s">
        <v>1241</v>
      </c>
      <c r="U5" s="435" t="s">
        <v>227</v>
      </c>
      <c r="V5" s="435" t="s">
        <v>197</v>
      </c>
      <c r="W5" s="435" t="s">
        <v>198</v>
      </c>
      <c r="X5" s="435" t="s">
        <v>199</v>
      </c>
      <c r="Y5" s="435" t="s">
        <v>200</v>
      </c>
      <c r="Z5" s="435" t="s">
        <v>201</v>
      </c>
      <c r="AA5" s="435" t="s">
        <v>202</v>
      </c>
      <c r="AB5" s="435" t="s">
        <v>203</v>
      </c>
      <c r="AC5" s="435" t="s">
        <v>228</v>
      </c>
      <c r="AD5" s="435" t="s">
        <v>229</v>
      </c>
      <c r="AE5" s="435" t="s">
        <v>230</v>
      </c>
      <c r="AF5" s="435" t="s">
        <v>231</v>
      </c>
      <c r="AG5" s="435" t="s">
        <v>232</v>
      </c>
      <c r="AK5" s="436" t="s">
        <v>207</v>
      </c>
      <c r="AL5" s="435" t="s">
        <v>208</v>
      </c>
      <c r="AM5" s="435" t="s">
        <v>233</v>
      </c>
      <c r="AN5" s="441"/>
      <c r="AO5" s="441"/>
      <c r="AP5" s="441"/>
    </row>
    <row r="6" spans="1:52" s="435" customFormat="1" ht="128" x14ac:dyDescent="0.2">
      <c r="A6" s="438" t="s">
        <v>194</v>
      </c>
      <c r="B6" s="435" t="s">
        <v>234</v>
      </c>
      <c r="C6" s="167">
        <v>989551</v>
      </c>
      <c r="D6" s="167">
        <v>2.4</v>
      </c>
      <c r="E6" s="435" t="s">
        <v>111</v>
      </c>
      <c r="F6" s="435">
        <v>8877</v>
      </c>
      <c r="G6" s="435" t="s">
        <v>1295</v>
      </c>
      <c r="H6" s="447">
        <v>46153</v>
      </c>
      <c r="I6" s="449">
        <v>46155</v>
      </c>
      <c r="J6" s="447">
        <v>46156</v>
      </c>
      <c r="K6" s="449">
        <v>46156</v>
      </c>
      <c r="L6" s="435" t="s">
        <v>54</v>
      </c>
      <c r="M6" s="447">
        <v>46170</v>
      </c>
      <c r="N6" s="449">
        <v>46163</v>
      </c>
      <c r="O6" s="449">
        <v>46170</v>
      </c>
      <c r="P6" s="435" t="s">
        <v>1227</v>
      </c>
      <c r="Q6" s="435" t="s">
        <v>1229</v>
      </c>
      <c r="S6" s="435" t="s">
        <v>1242</v>
      </c>
      <c r="X6" s="435" t="s">
        <v>235</v>
      </c>
      <c r="Y6" s="435" t="s">
        <v>236</v>
      </c>
      <c r="AA6" s="435" t="s">
        <v>237</v>
      </c>
      <c r="AB6" s="435" t="s">
        <v>238</v>
      </c>
      <c r="AC6" s="435" t="s">
        <v>195</v>
      </c>
      <c r="AG6" s="435" t="s">
        <v>239</v>
      </c>
      <c r="AL6" s="442"/>
      <c r="AM6" s="435" t="s">
        <v>240</v>
      </c>
      <c r="AN6" s="441"/>
      <c r="AO6" s="441"/>
      <c r="AP6" s="441"/>
    </row>
    <row r="7" spans="1:52" s="435" customFormat="1" ht="160" x14ac:dyDescent="0.2">
      <c r="A7" s="438" t="s">
        <v>194</v>
      </c>
      <c r="B7" s="435" t="s">
        <v>241</v>
      </c>
      <c r="C7" s="435">
        <v>989551</v>
      </c>
      <c r="D7" s="435">
        <v>2.2999999999999998</v>
      </c>
      <c r="E7" s="435" t="s">
        <v>68</v>
      </c>
      <c r="F7" s="435">
        <v>8751</v>
      </c>
      <c r="G7" s="435" t="s">
        <v>1295</v>
      </c>
      <c r="H7" s="447">
        <v>46141</v>
      </c>
      <c r="I7" s="449">
        <v>46154</v>
      </c>
      <c r="J7" s="447">
        <v>46156</v>
      </c>
      <c r="K7" s="449">
        <v>46156</v>
      </c>
      <c r="L7" s="435" t="s">
        <v>54</v>
      </c>
      <c r="M7" s="449">
        <v>46170</v>
      </c>
      <c r="N7" s="449">
        <v>46163</v>
      </c>
      <c r="O7" s="449">
        <v>46170</v>
      </c>
      <c r="P7" s="435" t="s">
        <v>1227</v>
      </c>
      <c r="Q7" s="435" t="s">
        <v>1229</v>
      </c>
      <c r="S7" s="435" t="s">
        <v>1242</v>
      </c>
      <c r="W7" s="435" t="s">
        <v>242</v>
      </c>
      <c r="X7" s="435" t="s">
        <v>243</v>
      </c>
      <c r="Y7" s="435" t="s">
        <v>244</v>
      </c>
      <c r="Z7" s="435" t="s">
        <v>245</v>
      </c>
      <c r="AA7" s="435" t="s">
        <v>246</v>
      </c>
      <c r="AB7" s="435" t="s">
        <v>247</v>
      </c>
      <c r="AC7" s="435" t="s">
        <v>195</v>
      </c>
      <c r="AH7" s="435" t="s">
        <v>248</v>
      </c>
      <c r="AM7" s="435" t="s">
        <v>249</v>
      </c>
      <c r="AN7" s="441"/>
      <c r="AO7" s="441"/>
      <c r="AP7" s="441"/>
      <c r="AS7" s="437"/>
      <c r="AT7" s="437">
        <v>0.39</v>
      </c>
      <c r="AX7" s="436"/>
      <c r="AY7" s="436"/>
    </row>
    <row r="8" spans="1:52" s="435" customFormat="1" ht="160" x14ac:dyDescent="0.2">
      <c r="A8" s="438" t="s">
        <v>194</v>
      </c>
      <c r="B8" s="443" t="s">
        <v>79</v>
      </c>
      <c r="C8" s="167">
        <v>989551</v>
      </c>
      <c r="D8" s="167">
        <v>2.4</v>
      </c>
      <c r="E8" s="435" t="s">
        <v>72</v>
      </c>
      <c r="F8" s="435">
        <v>8889</v>
      </c>
      <c r="G8" s="435" t="s">
        <v>1267</v>
      </c>
      <c r="H8" s="447">
        <v>46154</v>
      </c>
      <c r="I8" s="449">
        <v>46161</v>
      </c>
      <c r="J8" s="447">
        <v>46174</v>
      </c>
      <c r="K8" s="449">
        <v>46174</v>
      </c>
      <c r="L8" s="435" t="s">
        <v>87</v>
      </c>
      <c r="M8" s="447">
        <v>46170</v>
      </c>
      <c r="N8" s="449">
        <v>46163</v>
      </c>
      <c r="O8" s="449">
        <v>46184</v>
      </c>
      <c r="R8" s="435">
        <v>13</v>
      </c>
      <c r="S8" s="435" t="s">
        <v>1241</v>
      </c>
      <c r="Z8" s="435" t="s">
        <v>250</v>
      </c>
      <c r="AA8" s="435" t="s">
        <v>251</v>
      </c>
      <c r="AB8" s="435" t="s">
        <v>252</v>
      </c>
      <c r="AC8" s="435" t="s">
        <v>253</v>
      </c>
      <c r="AD8" s="435" t="s">
        <v>254</v>
      </c>
      <c r="AE8" s="435" t="s">
        <v>255</v>
      </c>
      <c r="AI8" s="435" t="s">
        <v>256</v>
      </c>
      <c r="AK8" s="436" t="s">
        <v>207</v>
      </c>
      <c r="AL8" s="435" t="s">
        <v>257</v>
      </c>
      <c r="AM8" s="435" t="s">
        <v>258</v>
      </c>
      <c r="AW8" s="437">
        <v>1</v>
      </c>
    </row>
    <row r="9" spans="1:52" s="435" customFormat="1" ht="160" x14ac:dyDescent="0.2">
      <c r="A9" s="438" t="s">
        <v>194</v>
      </c>
      <c r="B9" s="443" t="s">
        <v>74</v>
      </c>
      <c r="C9" s="167">
        <v>989551</v>
      </c>
      <c r="D9" s="167">
        <v>2.4</v>
      </c>
      <c r="E9" s="435" t="s">
        <v>72</v>
      </c>
      <c r="F9" s="435">
        <v>8889</v>
      </c>
      <c r="G9" s="435" t="s">
        <v>1267</v>
      </c>
      <c r="H9" s="449">
        <v>46154</v>
      </c>
      <c r="I9" s="449">
        <v>46161</v>
      </c>
      <c r="J9" s="449">
        <v>46174</v>
      </c>
      <c r="K9" s="449">
        <v>46174</v>
      </c>
      <c r="L9" s="435" t="s">
        <v>87</v>
      </c>
      <c r="M9" s="447">
        <v>46170</v>
      </c>
      <c r="N9" s="449">
        <v>46163</v>
      </c>
      <c r="O9" s="449">
        <v>46184</v>
      </c>
      <c r="R9" s="435">
        <v>13</v>
      </c>
      <c r="S9" s="435" t="s">
        <v>1241</v>
      </c>
      <c r="Z9" s="435" t="s">
        <v>250</v>
      </c>
      <c r="AA9" s="435" t="s">
        <v>251</v>
      </c>
      <c r="AB9" s="435" t="s">
        <v>259</v>
      </c>
      <c r="AC9" s="435" t="s">
        <v>253</v>
      </c>
      <c r="AD9" s="435" t="s">
        <v>254</v>
      </c>
      <c r="AE9" s="435" t="s">
        <v>255</v>
      </c>
      <c r="AI9" s="435" t="s">
        <v>256</v>
      </c>
      <c r="AK9" s="436" t="s">
        <v>207</v>
      </c>
      <c r="AL9" s="435" t="s">
        <v>257</v>
      </c>
      <c r="AM9" s="435" t="s">
        <v>258</v>
      </c>
      <c r="AQ9" s="435" t="s">
        <v>1264</v>
      </c>
    </row>
    <row r="10" spans="1:52" s="435" customFormat="1" ht="112" x14ac:dyDescent="0.2">
      <c r="A10" s="438" t="s">
        <v>132</v>
      </c>
      <c r="B10" s="435" t="s">
        <v>260</v>
      </c>
      <c r="E10" s="435" t="s">
        <v>68</v>
      </c>
      <c r="F10" s="435">
        <v>8842</v>
      </c>
      <c r="G10" s="167" t="s">
        <v>1234</v>
      </c>
      <c r="H10" s="447">
        <v>46148</v>
      </c>
      <c r="J10" s="447">
        <v>46150</v>
      </c>
      <c r="K10" s="449">
        <v>46150</v>
      </c>
      <c r="L10" s="435" t="s">
        <v>87</v>
      </c>
      <c r="M10" s="447">
        <v>46156</v>
      </c>
      <c r="N10" s="447">
        <v>46150</v>
      </c>
      <c r="O10" s="447">
        <v>46156</v>
      </c>
      <c r="P10" s="435" t="s">
        <v>1235</v>
      </c>
      <c r="W10" s="435" t="s">
        <v>261</v>
      </c>
      <c r="X10" s="435" t="s">
        <v>262</v>
      </c>
      <c r="AL10" s="442"/>
      <c r="AN10" s="441"/>
      <c r="AO10" s="441"/>
      <c r="AP10" s="441"/>
      <c r="AU10" s="437">
        <v>0.44</v>
      </c>
    </row>
    <row r="11" spans="1:52" s="435" customFormat="1" ht="96" x14ac:dyDescent="0.2">
      <c r="A11" s="438" t="s">
        <v>86</v>
      </c>
      <c r="B11" s="435" t="s">
        <v>98</v>
      </c>
      <c r="C11" s="435">
        <v>1042808</v>
      </c>
      <c r="D11" s="435">
        <v>2.2999999999999998</v>
      </c>
      <c r="E11" s="435" t="s">
        <v>89</v>
      </c>
      <c r="F11" s="435">
        <v>8814</v>
      </c>
      <c r="G11" s="435" t="s">
        <v>1295</v>
      </c>
      <c r="H11" s="447">
        <v>46147</v>
      </c>
      <c r="I11" s="449">
        <v>46161</v>
      </c>
      <c r="J11" s="447">
        <v>46161</v>
      </c>
      <c r="K11" s="449">
        <v>46161</v>
      </c>
      <c r="L11" s="435" t="s">
        <v>87</v>
      </c>
      <c r="M11" s="449">
        <v>46170</v>
      </c>
      <c r="N11" s="449">
        <v>46163</v>
      </c>
      <c r="O11" s="447">
        <v>46170</v>
      </c>
      <c r="P11" s="435" t="s">
        <v>1227</v>
      </c>
      <c r="S11" s="435" t="s">
        <v>1242</v>
      </c>
      <c r="T11" s="435" t="s">
        <v>263</v>
      </c>
      <c r="U11" s="435" t="s">
        <v>264</v>
      </c>
      <c r="W11" s="435" t="s">
        <v>265</v>
      </c>
      <c r="AA11" s="435" t="s">
        <v>266</v>
      </c>
      <c r="AD11" s="435" t="s">
        <v>267</v>
      </c>
      <c r="AE11" s="435" t="s">
        <v>195</v>
      </c>
      <c r="AN11" s="439"/>
      <c r="AO11" s="439"/>
      <c r="AP11" s="439"/>
      <c r="AU11" s="437">
        <v>0.33</v>
      </c>
    </row>
    <row r="12" spans="1:52" s="435" customFormat="1" ht="48" x14ac:dyDescent="0.2">
      <c r="A12" s="438" t="s">
        <v>86</v>
      </c>
      <c r="B12" s="435" t="s">
        <v>99</v>
      </c>
      <c r="C12" s="167">
        <v>1049318</v>
      </c>
      <c r="D12" s="435">
        <v>2.2999999999999998</v>
      </c>
      <c r="E12" s="435" t="s">
        <v>140</v>
      </c>
      <c r="F12" s="435">
        <v>8864</v>
      </c>
      <c r="G12" s="435" t="s">
        <v>1267</v>
      </c>
      <c r="H12" s="449">
        <v>46150</v>
      </c>
      <c r="I12" s="449">
        <v>46167</v>
      </c>
      <c r="J12" s="449">
        <v>46167</v>
      </c>
      <c r="K12" s="449">
        <v>46167</v>
      </c>
      <c r="L12" s="435" t="s">
        <v>87</v>
      </c>
      <c r="M12" s="449">
        <v>46170</v>
      </c>
      <c r="N12" s="449">
        <v>46163</v>
      </c>
      <c r="O12" s="447">
        <v>46184</v>
      </c>
      <c r="R12" s="435">
        <v>10</v>
      </c>
      <c r="S12" s="435" t="s">
        <v>1243</v>
      </c>
      <c r="U12" s="435" t="s">
        <v>268</v>
      </c>
      <c r="W12" s="435" t="s">
        <v>269</v>
      </c>
      <c r="X12" s="435" t="s">
        <v>270</v>
      </c>
      <c r="Y12" s="435" t="s">
        <v>271</v>
      </c>
      <c r="Z12" s="435" t="s">
        <v>271</v>
      </c>
      <c r="AA12" s="435" t="s">
        <v>272</v>
      </c>
      <c r="AB12" s="435" t="s">
        <v>273</v>
      </c>
      <c r="AC12" s="435" t="s">
        <v>274</v>
      </c>
      <c r="AD12" s="435" t="s">
        <v>216</v>
      </c>
      <c r="AI12" s="435" t="s">
        <v>275</v>
      </c>
      <c r="AN12" s="441"/>
      <c r="AO12" s="441"/>
      <c r="AP12" s="441"/>
      <c r="AS12" s="437">
        <v>0.16</v>
      </c>
      <c r="AU12" s="437">
        <v>0.38</v>
      </c>
      <c r="AV12" s="437">
        <v>0.53</v>
      </c>
      <c r="AW12" s="437">
        <v>0.95</v>
      </c>
    </row>
    <row r="13" spans="1:52" s="435" customFormat="1" ht="240" x14ac:dyDescent="0.2">
      <c r="A13" s="438" t="s">
        <v>280</v>
      </c>
      <c r="B13" s="435" t="s">
        <v>138</v>
      </c>
      <c r="E13" s="435" t="s">
        <v>135</v>
      </c>
      <c r="F13" s="435">
        <v>8795</v>
      </c>
      <c r="G13" s="435" t="s">
        <v>1289</v>
      </c>
      <c r="H13" s="447">
        <v>46146</v>
      </c>
      <c r="J13" s="447">
        <v>46167</v>
      </c>
      <c r="K13" s="449">
        <v>46167</v>
      </c>
      <c r="M13" s="447">
        <v>46184</v>
      </c>
      <c r="N13" s="447">
        <v>46178</v>
      </c>
      <c r="O13" s="449">
        <v>46184</v>
      </c>
      <c r="S13" s="167" t="s">
        <v>1246</v>
      </c>
      <c r="T13" s="435" t="s">
        <v>281</v>
      </c>
      <c r="W13" s="435" t="s">
        <v>282</v>
      </c>
      <c r="X13" s="435" t="s">
        <v>283</v>
      </c>
      <c r="Y13" s="435" t="s">
        <v>284</v>
      </c>
      <c r="AA13" s="435" t="s">
        <v>285</v>
      </c>
      <c r="AB13" s="435" t="s">
        <v>286</v>
      </c>
      <c r="AD13" s="435" t="s">
        <v>287</v>
      </c>
      <c r="AE13" s="435" t="s">
        <v>288</v>
      </c>
      <c r="AF13" s="435" t="s">
        <v>289</v>
      </c>
      <c r="AI13" s="435" t="s">
        <v>195</v>
      </c>
      <c r="AL13" s="442"/>
      <c r="AN13" s="441"/>
      <c r="AO13" s="441"/>
      <c r="AP13" s="441"/>
      <c r="AV13" s="437">
        <v>0.5</v>
      </c>
      <c r="AW13" s="437">
        <v>0.97</v>
      </c>
      <c r="AX13" s="436"/>
      <c r="AY13" s="436"/>
    </row>
    <row r="14" spans="1:52" s="435" customFormat="1" ht="128" x14ac:dyDescent="0.2">
      <c r="A14" s="438" t="s">
        <v>105</v>
      </c>
      <c r="B14" s="435" t="s">
        <v>114</v>
      </c>
      <c r="C14" s="435">
        <v>1049384</v>
      </c>
      <c r="D14" s="435">
        <v>2.2999999999999998</v>
      </c>
      <c r="E14" s="435" t="s">
        <v>107</v>
      </c>
      <c r="F14" s="435">
        <v>8815</v>
      </c>
      <c r="G14" s="435" t="s">
        <v>1289</v>
      </c>
      <c r="H14" s="447">
        <v>46147</v>
      </c>
      <c r="J14" s="447">
        <v>46156</v>
      </c>
      <c r="K14" s="449">
        <v>46156</v>
      </c>
      <c r="L14" s="435" t="s">
        <v>87</v>
      </c>
      <c r="M14" s="447">
        <v>46184</v>
      </c>
      <c r="N14" s="447">
        <v>46177</v>
      </c>
      <c r="O14" s="452">
        <v>46170</v>
      </c>
      <c r="P14" s="435" t="s">
        <v>1227</v>
      </c>
      <c r="R14" s="435">
        <v>6</v>
      </c>
      <c r="S14" s="435" t="s">
        <v>1246</v>
      </c>
      <c r="U14" s="435" t="s">
        <v>290</v>
      </c>
      <c r="W14" s="435" t="s">
        <v>291</v>
      </c>
      <c r="X14" s="435" t="s">
        <v>292</v>
      </c>
      <c r="Y14" s="435" t="s">
        <v>293</v>
      </c>
      <c r="Z14" s="435" t="s">
        <v>294</v>
      </c>
      <c r="AA14" s="435" t="s">
        <v>295</v>
      </c>
      <c r="AB14" s="435" t="s">
        <v>296</v>
      </c>
      <c r="AC14" s="435" t="s">
        <v>195</v>
      </c>
      <c r="AN14" s="441"/>
      <c r="AO14" s="441"/>
      <c r="AP14" s="441"/>
      <c r="AQ14" s="435" t="s">
        <v>1274</v>
      </c>
      <c r="AS14" s="437">
        <v>0.18</v>
      </c>
    </row>
    <row r="15" spans="1:52" s="435" customFormat="1" ht="96" x14ac:dyDescent="0.2">
      <c r="A15" s="438" t="s">
        <v>105</v>
      </c>
      <c r="B15" s="435" t="s">
        <v>106</v>
      </c>
      <c r="C15" s="435">
        <v>989555</v>
      </c>
      <c r="D15" s="435">
        <v>2.2999999999999998</v>
      </c>
      <c r="E15" s="435" t="s">
        <v>111</v>
      </c>
      <c r="F15" s="435">
        <v>8802</v>
      </c>
      <c r="G15" s="435" t="s">
        <v>1289</v>
      </c>
      <c r="H15" s="447">
        <v>46146</v>
      </c>
      <c r="J15" s="447">
        <v>46153</v>
      </c>
      <c r="K15" s="449">
        <v>46153</v>
      </c>
      <c r="L15" s="435" t="s">
        <v>87</v>
      </c>
      <c r="M15" s="449">
        <v>46184</v>
      </c>
      <c r="N15" s="449">
        <v>46177</v>
      </c>
      <c r="O15" s="452">
        <v>46170</v>
      </c>
      <c r="P15" s="435" t="s">
        <v>1227</v>
      </c>
      <c r="S15" s="435" t="s">
        <v>1246</v>
      </c>
      <c r="T15" s="435" t="s">
        <v>297</v>
      </c>
      <c r="W15" s="435" t="s">
        <v>298</v>
      </c>
      <c r="X15" s="435" t="s">
        <v>299</v>
      </c>
      <c r="Y15" s="435" t="s">
        <v>300</v>
      </c>
      <c r="AN15" s="439"/>
      <c r="AO15" s="439"/>
      <c r="AP15" s="439"/>
    </row>
    <row r="16" spans="1:52" s="435" customFormat="1" ht="80" x14ac:dyDescent="0.2">
      <c r="A16" s="438" t="s">
        <v>105</v>
      </c>
      <c r="B16" s="435" t="s">
        <v>110</v>
      </c>
      <c r="C16" s="435">
        <v>1049384</v>
      </c>
      <c r="D16" s="435">
        <v>2.2999999999999998</v>
      </c>
      <c r="E16" s="435" t="s">
        <v>111</v>
      </c>
      <c r="F16" s="435">
        <v>8817</v>
      </c>
      <c r="G16" s="435" t="s">
        <v>1289</v>
      </c>
      <c r="H16" s="447">
        <v>46147</v>
      </c>
      <c r="J16" s="447">
        <v>46156</v>
      </c>
      <c r="K16" s="449">
        <v>46156</v>
      </c>
      <c r="L16" s="435" t="s">
        <v>87</v>
      </c>
      <c r="M16" s="449">
        <v>46184</v>
      </c>
      <c r="N16" s="449">
        <v>46177</v>
      </c>
      <c r="O16" s="452">
        <v>46170</v>
      </c>
      <c r="P16" s="435" t="s">
        <v>1227</v>
      </c>
      <c r="R16" s="435">
        <v>6</v>
      </c>
      <c r="S16" s="435" t="s">
        <v>1246</v>
      </c>
      <c r="U16" s="435" t="s">
        <v>301</v>
      </c>
      <c r="W16" s="435" t="s">
        <v>302</v>
      </c>
      <c r="Y16" s="435" t="s">
        <v>303</v>
      </c>
      <c r="AA16" s="435" t="s">
        <v>288</v>
      </c>
      <c r="AB16" s="435" t="s">
        <v>195</v>
      </c>
      <c r="AN16" s="441"/>
      <c r="AO16" s="441"/>
      <c r="AP16" s="441"/>
      <c r="AS16" s="437">
        <v>0.13</v>
      </c>
    </row>
    <row r="17" spans="1:51" s="435" customFormat="1" ht="112" x14ac:dyDescent="0.2">
      <c r="A17" s="438" t="s">
        <v>105</v>
      </c>
      <c r="B17" s="435" t="s">
        <v>115</v>
      </c>
      <c r="C17" s="435">
        <v>1049384</v>
      </c>
      <c r="D17" s="435">
        <v>2.2999999999999998</v>
      </c>
      <c r="E17" s="435" t="s">
        <v>109</v>
      </c>
      <c r="F17" s="435">
        <v>8818</v>
      </c>
      <c r="G17" s="435" t="s">
        <v>1289</v>
      </c>
      <c r="H17" s="449">
        <v>46147</v>
      </c>
      <c r="J17" s="449">
        <v>46156</v>
      </c>
      <c r="K17" s="449">
        <v>46156</v>
      </c>
      <c r="L17" s="435" t="s">
        <v>54</v>
      </c>
      <c r="M17" s="449">
        <v>46184</v>
      </c>
      <c r="N17" s="449">
        <v>46177</v>
      </c>
      <c r="O17" s="452">
        <v>46170</v>
      </c>
      <c r="P17" s="435" t="s">
        <v>1227</v>
      </c>
      <c r="Q17" s="435">
        <v>9009</v>
      </c>
      <c r="R17" s="435">
        <v>6</v>
      </c>
      <c r="S17" s="435" t="s">
        <v>1246</v>
      </c>
      <c r="U17" s="435" t="s">
        <v>304</v>
      </c>
      <c r="W17" s="435" t="s">
        <v>305</v>
      </c>
      <c r="Y17" s="435" t="s">
        <v>306</v>
      </c>
      <c r="Z17" s="435" t="s">
        <v>307</v>
      </c>
      <c r="AA17" s="435" t="s">
        <v>308</v>
      </c>
      <c r="AB17" s="435" t="s">
        <v>195</v>
      </c>
      <c r="AE17" s="435" t="s">
        <v>309</v>
      </c>
      <c r="AN17" s="441"/>
      <c r="AO17" s="441"/>
      <c r="AP17" s="441"/>
      <c r="AV17" s="437">
        <v>0.45</v>
      </c>
      <c r="AW17" s="437">
        <v>0.85</v>
      </c>
      <c r="AX17" s="436"/>
      <c r="AY17" s="436"/>
    </row>
    <row r="18" spans="1:51" s="436" customFormat="1" ht="80" x14ac:dyDescent="0.2">
      <c r="A18" s="438" t="s">
        <v>105</v>
      </c>
      <c r="B18" s="435" t="s">
        <v>108</v>
      </c>
      <c r="C18" s="435">
        <v>989555</v>
      </c>
      <c r="D18" s="435">
        <v>2.2999999999999998</v>
      </c>
      <c r="E18" s="435" t="s">
        <v>109</v>
      </c>
      <c r="F18" s="435">
        <v>8801</v>
      </c>
      <c r="G18" s="435" t="s">
        <v>1295</v>
      </c>
      <c r="H18" s="453">
        <v>46147</v>
      </c>
      <c r="I18" s="449">
        <v>46149</v>
      </c>
      <c r="J18" s="453">
        <v>46150</v>
      </c>
      <c r="K18" s="452">
        <v>46150</v>
      </c>
      <c r="L18" s="454" t="s">
        <v>87</v>
      </c>
      <c r="M18" s="452">
        <v>46170</v>
      </c>
      <c r="N18" s="449">
        <v>46163</v>
      </c>
      <c r="O18" s="452">
        <v>46170</v>
      </c>
      <c r="P18" s="454" t="s">
        <v>1227</v>
      </c>
      <c r="Q18" s="454"/>
      <c r="R18" s="454"/>
      <c r="S18" s="454" t="s">
        <v>1238</v>
      </c>
      <c r="T18" s="435" t="s">
        <v>310</v>
      </c>
      <c r="U18" s="435"/>
      <c r="V18" s="435"/>
      <c r="W18" s="435" t="s">
        <v>311</v>
      </c>
      <c r="X18" s="435" t="s">
        <v>195</v>
      </c>
      <c r="Y18" s="435"/>
      <c r="Z18" s="435" t="s">
        <v>307</v>
      </c>
      <c r="AA18" s="435"/>
      <c r="AB18" s="435"/>
      <c r="AC18" s="435"/>
      <c r="AD18" s="435"/>
      <c r="AE18" s="435"/>
      <c r="AF18" s="435"/>
      <c r="AG18" s="435"/>
      <c r="AH18" s="435"/>
      <c r="AI18" s="435"/>
      <c r="AJ18" s="435"/>
      <c r="AK18" s="435"/>
      <c r="AL18" s="435"/>
      <c r="AM18" s="435"/>
      <c r="AN18" s="439"/>
      <c r="AO18" s="439"/>
      <c r="AP18" s="439"/>
      <c r="AS18" s="437">
        <v>0.18</v>
      </c>
      <c r="AT18" s="435"/>
      <c r="AU18" s="435"/>
      <c r="AV18" s="435"/>
      <c r="AW18" s="435"/>
      <c r="AX18" s="435"/>
      <c r="AY18" s="435"/>
    </row>
    <row r="19" spans="1:51" s="435" customFormat="1" ht="160" hidden="1" x14ac:dyDescent="0.2">
      <c r="A19" s="438" t="s">
        <v>170</v>
      </c>
      <c r="B19" s="435" t="s">
        <v>312</v>
      </c>
      <c r="E19" s="435" t="s">
        <v>135</v>
      </c>
      <c r="F19" s="440" t="s">
        <v>326</v>
      </c>
      <c r="G19" s="435" t="s">
        <v>1289</v>
      </c>
      <c r="K19" s="167"/>
      <c r="V19" s="435" t="s">
        <v>313</v>
      </c>
      <c r="W19" s="435" t="s">
        <v>314</v>
      </c>
      <c r="X19" s="435" t="s">
        <v>315</v>
      </c>
      <c r="Y19" s="435" t="s">
        <v>316</v>
      </c>
      <c r="Z19" s="435" t="s">
        <v>317</v>
      </c>
      <c r="AA19" s="435" t="s">
        <v>318</v>
      </c>
      <c r="AB19" s="435" t="s">
        <v>319</v>
      </c>
      <c r="AD19" s="435" t="s">
        <v>320</v>
      </c>
      <c r="AE19" s="435" t="s">
        <v>321</v>
      </c>
      <c r="AH19" s="435" t="s">
        <v>322</v>
      </c>
      <c r="AI19" s="435" t="s">
        <v>323</v>
      </c>
      <c r="AJ19" s="435" t="s">
        <v>324</v>
      </c>
      <c r="AK19" s="440"/>
      <c r="AL19" s="435" t="s">
        <v>325</v>
      </c>
      <c r="AT19" s="437">
        <v>0.23</v>
      </c>
    </row>
    <row r="20" spans="1:51" ht="32" hidden="1" x14ac:dyDescent="0.2">
      <c r="A20" s="217" t="s">
        <v>170</v>
      </c>
      <c r="F20" s="332"/>
      <c r="G20" s="167" t="s">
        <v>1289</v>
      </c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AJ20" s="167"/>
      <c r="AK20" s="332"/>
      <c r="AQ20" s="167"/>
      <c r="AT20" s="202"/>
    </row>
    <row r="21" spans="1:51" ht="32" hidden="1" x14ac:dyDescent="0.2">
      <c r="A21" s="217" t="s">
        <v>170</v>
      </c>
      <c r="F21" s="332"/>
      <c r="G21" s="167" t="s">
        <v>1289</v>
      </c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AJ21" s="167"/>
      <c r="AK21" s="332"/>
      <c r="AQ21" s="167"/>
      <c r="AT21" s="202"/>
    </row>
    <row r="22" spans="1:51" ht="32" hidden="1" x14ac:dyDescent="0.2">
      <c r="A22" s="217" t="s">
        <v>170</v>
      </c>
      <c r="F22" s="332"/>
      <c r="G22" s="167" t="s">
        <v>1289</v>
      </c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AJ22" s="167"/>
      <c r="AK22" s="332"/>
      <c r="AQ22" s="167"/>
      <c r="AT22" s="202"/>
    </row>
    <row r="23" spans="1:51" ht="32" hidden="1" x14ac:dyDescent="0.2">
      <c r="A23" s="217" t="s">
        <v>170</v>
      </c>
      <c r="F23" s="332"/>
      <c r="G23" s="167" t="s">
        <v>1289</v>
      </c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AJ23" s="167"/>
      <c r="AK23" s="332"/>
      <c r="AQ23" s="167"/>
      <c r="AT23" s="202"/>
    </row>
    <row r="24" spans="1:51" ht="32" hidden="1" x14ac:dyDescent="0.2">
      <c r="A24" s="217" t="s">
        <v>170</v>
      </c>
      <c r="F24" s="332"/>
      <c r="G24" s="167" t="s">
        <v>1289</v>
      </c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AJ24" s="167"/>
      <c r="AK24" s="332"/>
      <c r="AQ24" s="167"/>
      <c r="AT24" s="202"/>
    </row>
    <row r="25" spans="1:51" ht="192" x14ac:dyDescent="0.2">
      <c r="A25" s="217" t="s">
        <v>170</v>
      </c>
      <c r="B25" s="167" t="s">
        <v>327</v>
      </c>
      <c r="E25" s="167" t="s">
        <v>135</v>
      </c>
      <c r="F25" s="332">
        <v>9016</v>
      </c>
      <c r="G25" s="167" t="s">
        <v>1286</v>
      </c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AJ25" s="167"/>
      <c r="AK25" s="332"/>
      <c r="AP25" s="415" t="s">
        <v>329</v>
      </c>
      <c r="AQ25" s="167" t="s">
        <v>1273</v>
      </c>
      <c r="AT25" s="202"/>
    </row>
    <row r="26" spans="1:51" s="435" customFormat="1" ht="176" hidden="1" x14ac:dyDescent="0.2">
      <c r="A26" s="438" t="s">
        <v>124</v>
      </c>
      <c r="B26" s="435" t="s">
        <v>330</v>
      </c>
      <c r="E26" s="435" t="s">
        <v>109</v>
      </c>
      <c r="F26" s="435" t="s">
        <v>345</v>
      </c>
      <c r="G26" s="167" t="s">
        <v>1290</v>
      </c>
      <c r="K26" s="167"/>
      <c r="V26" s="435" t="s">
        <v>331</v>
      </c>
      <c r="W26" s="435" t="s">
        <v>332</v>
      </c>
      <c r="X26" s="435" t="s">
        <v>333</v>
      </c>
      <c r="Y26" s="435" t="s">
        <v>334</v>
      </c>
      <c r="Z26" s="435" t="s">
        <v>307</v>
      </c>
      <c r="AA26" s="435" t="s">
        <v>335</v>
      </c>
      <c r="AB26" s="435" t="s">
        <v>336</v>
      </c>
      <c r="AC26" s="435" t="s">
        <v>337</v>
      </c>
      <c r="AD26" s="435" t="s">
        <v>338</v>
      </c>
      <c r="AE26" s="435" t="s">
        <v>339</v>
      </c>
      <c r="AG26" s="435" t="s">
        <v>340</v>
      </c>
      <c r="AH26" s="435" t="s">
        <v>341</v>
      </c>
      <c r="AI26" s="435" t="s">
        <v>342</v>
      </c>
      <c r="AJ26" s="435" t="s">
        <v>342</v>
      </c>
      <c r="AL26" s="435" t="s">
        <v>343</v>
      </c>
      <c r="AM26" s="435" t="s">
        <v>344</v>
      </c>
      <c r="AX26" s="436"/>
      <c r="AY26" s="436"/>
    </row>
    <row r="27" spans="1:51" s="435" customFormat="1" ht="64" hidden="1" x14ac:dyDescent="0.2">
      <c r="A27" s="438" t="s">
        <v>346</v>
      </c>
      <c r="B27" s="435" t="s">
        <v>347</v>
      </c>
      <c r="E27" s="435" t="s">
        <v>111</v>
      </c>
      <c r="F27" s="444" t="s">
        <v>352</v>
      </c>
      <c r="G27" s="435" t="s">
        <v>1289</v>
      </c>
      <c r="K27" s="167"/>
      <c r="V27" s="435" t="s">
        <v>348</v>
      </c>
      <c r="W27" s="435" t="s">
        <v>349</v>
      </c>
      <c r="Y27" s="435" t="s">
        <v>350</v>
      </c>
      <c r="AA27" s="435" t="s">
        <v>351</v>
      </c>
      <c r="AK27" s="440"/>
      <c r="AL27" s="442"/>
      <c r="AT27" s="437">
        <v>0.19</v>
      </c>
      <c r="AX27" s="436"/>
      <c r="AY27" s="436"/>
    </row>
    <row r="28" spans="1:51" s="455" customFormat="1" ht="48" x14ac:dyDescent="0.2">
      <c r="A28" s="438" t="s">
        <v>126</v>
      </c>
      <c r="B28" s="435" t="s">
        <v>353</v>
      </c>
      <c r="C28" s="435"/>
      <c r="D28" s="435"/>
      <c r="E28" s="435" t="s">
        <v>111</v>
      </c>
      <c r="F28" s="435">
        <v>8769</v>
      </c>
      <c r="G28" s="167" t="s">
        <v>1289</v>
      </c>
      <c r="H28" s="448">
        <v>46141</v>
      </c>
      <c r="I28" s="466">
        <v>46142</v>
      </c>
      <c r="J28" s="448">
        <v>46156</v>
      </c>
      <c r="K28" s="448"/>
      <c r="M28" s="448">
        <v>46170</v>
      </c>
      <c r="N28" s="448">
        <v>46164</v>
      </c>
      <c r="O28" s="448">
        <v>46170</v>
      </c>
      <c r="S28" s="167" t="s">
        <v>1246</v>
      </c>
      <c r="T28" s="435"/>
      <c r="U28" s="435"/>
      <c r="V28" s="435" t="s">
        <v>354</v>
      </c>
      <c r="W28" s="435" t="s">
        <v>355</v>
      </c>
      <c r="X28" s="435" t="s">
        <v>247</v>
      </c>
      <c r="Y28" s="435" t="s">
        <v>356</v>
      </c>
      <c r="Z28" s="435" t="s">
        <v>357</v>
      </c>
      <c r="AA28" s="435" t="s">
        <v>358</v>
      </c>
      <c r="AB28" s="435" t="s">
        <v>195</v>
      </c>
      <c r="AC28" s="435"/>
      <c r="AD28" s="435"/>
      <c r="AE28" s="435"/>
      <c r="AF28" s="435"/>
      <c r="AG28" s="435"/>
      <c r="AH28" s="435"/>
      <c r="AI28" s="435"/>
      <c r="AJ28" s="435"/>
      <c r="AK28" s="435"/>
      <c r="AL28" s="442"/>
      <c r="AM28" s="435"/>
      <c r="AN28" s="435"/>
      <c r="AO28" s="435"/>
      <c r="AP28" s="435"/>
      <c r="AS28" s="435"/>
      <c r="AT28" s="435"/>
      <c r="AU28" s="435"/>
      <c r="AV28" s="435"/>
      <c r="AW28" s="435"/>
      <c r="AX28" s="435"/>
      <c r="AY28" s="435"/>
    </row>
    <row r="29" spans="1:51" s="435" customFormat="1" ht="288" x14ac:dyDescent="0.2">
      <c r="A29" s="438" t="s">
        <v>119</v>
      </c>
      <c r="B29" s="435" t="s">
        <v>359</v>
      </c>
      <c r="C29" s="435">
        <v>989556</v>
      </c>
      <c r="D29" s="435">
        <v>2.4</v>
      </c>
      <c r="E29" s="435" t="s">
        <v>111</v>
      </c>
      <c r="F29" s="435">
        <v>8895</v>
      </c>
      <c r="G29" s="167" t="s">
        <v>1289</v>
      </c>
      <c r="H29" s="447">
        <v>46155</v>
      </c>
      <c r="J29" s="447">
        <v>46174</v>
      </c>
      <c r="K29" s="449"/>
      <c r="L29" s="435" t="s">
        <v>87</v>
      </c>
      <c r="M29" s="447">
        <v>46184</v>
      </c>
      <c r="N29" s="447">
        <v>46177</v>
      </c>
      <c r="O29" s="447">
        <v>46184</v>
      </c>
      <c r="R29" s="435">
        <v>17</v>
      </c>
      <c r="S29" s="435" t="s">
        <v>1246</v>
      </c>
      <c r="AA29" s="435" t="s">
        <v>360</v>
      </c>
      <c r="AB29" s="445" t="s">
        <v>361</v>
      </c>
      <c r="AC29" s="435" t="s">
        <v>362</v>
      </c>
      <c r="AD29" s="435" t="s">
        <v>338</v>
      </c>
      <c r="AE29" s="435" t="s">
        <v>363</v>
      </c>
      <c r="AF29" s="435" t="s">
        <v>247</v>
      </c>
      <c r="AL29" s="436" t="s">
        <v>364</v>
      </c>
      <c r="AU29" s="437">
        <v>0.35</v>
      </c>
    </row>
    <row r="30" spans="1:51" s="435" customFormat="1" ht="80" x14ac:dyDescent="0.2">
      <c r="A30" s="438" t="s">
        <v>166</v>
      </c>
      <c r="B30" s="435" t="s">
        <v>365</v>
      </c>
      <c r="C30" s="435">
        <v>989655</v>
      </c>
      <c r="E30" s="435" t="s">
        <v>135</v>
      </c>
      <c r="F30" s="435">
        <v>8902</v>
      </c>
      <c r="G30" s="167" t="s">
        <v>1289</v>
      </c>
      <c r="H30" s="447">
        <v>46156</v>
      </c>
      <c r="J30" s="447">
        <v>46168</v>
      </c>
      <c r="K30" s="449"/>
      <c r="M30" s="447">
        <v>46240</v>
      </c>
      <c r="O30" s="449">
        <v>46184</v>
      </c>
      <c r="S30" s="435" t="s">
        <v>1246</v>
      </c>
      <c r="T30" s="435" t="s">
        <v>366</v>
      </c>
      <c r="U30" s="435" t="s">
        <v>367</v>
      </c>
      <c r="AA30" s="435" t="s">
        <v>368</v>
      </c>
      <c r="AB30" s="435" t="s">
        <v>369</v>
      </c>
      <c r="AD30" s="435" t="s">
        <v>320</v>
      </c>
      <c r="AE30" s="435" t="s">
        <v>370</v>
      </c>
      <c r="AI30" s="435" t="s">
        <v>247</v>
      </c>
      <c r="AJ30" s="435" t="s">
        <v>195</v>
      </c>
      <c r="AL30" s="442"/>
    </row>
    <row r="31" spans="1:51" s="436" customFormat="1" ht="80" x14ac:dyDescent="0.2">
      <c r="A31" s="438" t="s">
        <v>166</v>
      </c>
      <c r="B31" s="435" t="s">
        <v>371</v>
      </c>
      <c r="C31" s="435">
        <v>989655</v>
      </c>
      <c r="D31" s="435"/>
      <c r="E31" s="435" t="s">
        <v>140</v>
      </c>
      <c r="F31" s="435">
        <v>8887</v>
      </c>
      <c r="G31" s="435" t="s">
        <v>1289</v>
      </c>
      <c r="H31" s="449">
        <v>46154</v>
      </c>
      <c r="J31" s="449">
        <v>46167</v>
      </c>
      <c r="K31" s="449"/>
      <c r="M31" s="449">
        <v>46240</v>
      </c>
      <c r="N31" s="167"/>
      <c r="O31" s="449">
        <v>46184</v>
      </c>
      <c r="P31" s="167"/>
      <c r="Q31" s="167"/>
      <c r="R31" s="167"/>
      <c r="S31" s="167" t="s">
        <v>1246</v>
      </c>
      <c r="T31" s="435"/>
      <c r="U31" s="435"/>
      <c r="V31" s="435"/>
      <c r="W31" s="435"/>
      <c r="X31" s="435"/>
      <c r="Y31" s="435" t="s">
        <v>372</v>
      </c>
      <c r="Z31" s="435" t="s">
        <v>373</v>
      </c>
      <c r="AA31" s="435" t="s">
        <v>374</v>
      </c>
      <c r="AB31" s="435" t="s">
        <v>375</v>
      </c>
      <c r="AC31" s="435"/>
      <c r="AD31" s="435" t="s">
        <v>320</v>
      </c>
      <c r="AE31" s="435" t="s">
        <v>376</v>
      </c>
      <c r="AF31" s="435"/>
      <c r="AG31" s="443" t="s">
        <v>377</v>
      </c>
      <c r="AH31" s="435" t="s">
        <v>378</v>
      </c>
      <c r="AI31" s="435" t="s">
        <v>195</v>
      </c>
      <c r="AJ31" s="435"/>
      <c r="AK31" s="435"/>
      <c r="AL31" s="442"/>
      <c r="AM31" s="435"/>
      <c r="AN31" s="435"/>
      <c r="AO31" s="435"/>
      <c r="AP31" s="435"/>
      <c r="AS31" s="435"/>
      <c r="AT31" s="435"/>
      <c r="AU31" s="435"/>
      <c r="AV31" s="435"/>
      <c r="AW31" s="435"/>
      <c r="AX31" s="435"/>
      <c r="AY31" s="435"/>
    </row>
    <row r="32" spans="1:51" s="435" customFormat="1" ht="48" x14ac:dyDescent="0.2">
      <c r="A32" s="438" t="s">
        <v>166</v>
      </c>
      <c r="B32" s="435" t="s">
        <v>379</v>
      </c>
      <c r="C32" s="435">
        <v>989655</v>
      </c>
      <c r="E32" s="435" t="s">
        <v>135</v>
      </c>
      <c r="F32" s="435">
        <v>8902</v>
      </c>
      <c r="G32" s="167" t="s">
        <v>1289</v>
      </c>
      <c r="H32" s="449">
        <v>46156</v>
      </c>
      <c r="J32" s="449">
        <v>46168</v>
      </c>
      <c r="K32" s="449"/>
      <c r="M32" s="449">
        <v>46240</v>
      </c>
      <c r="O32" s="449">
        <v>46184</v>
      </c>
      <c r="S32" s="435" t="s">
        <v>1246</v>
      </c>
      <c r="AA32" s="435" t="s">
        <v>368</v>
      </c>
      <c r="AB32" s="435" t="s">
        <v>369</v>
      </c>
      <c r="AD32" s="435" t="s">
        <v>320</v>
      </c>
      <c r="AE32" s="435" t="s">
        <v>370</v>
      </c>
      <c r="AI32" s="435" t="s">
        <v>380</v>
      </c>
      <c r="AJ32" s="435" t="s">
        <v>195</v>
      </c>
      <c r="AL32" s="442"/>
      <c r="AX32" s="436"/>
      <c r="AY32" s="436"/>
    </row>
    <row r="33" spans="1:16349" s="456" customFormat="1" ht="96" hidden="1" x14ac:dyDescent="0.2">
      <c r="A33" s="217" t="s">
        <v>166</v>
      </c>
      <c r="B33" s="167" t="s">
        <v>381</v>
      </c>
      <c r="C33" s="167"/>
      <c r="D33" s="167"/>
      <c r="E33" s="167" t="s">
        <v>140</v>
      </c>
      <c r="F33" s="167"/>
      <c r="G33" s="167" t="s">
        <v>1294</v>
      </c>
      <c r="H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 t="s">
        <v>1250</v>
      </c>
      <c r="T33" s="167"/>
      <c r="U33" s="167"/>
      <c r="V33" s="167"/>
      <c r="W33" s="167"/>
      <c r="X33" s="167"/>
      <c r="Y33" s="167"/>
      <c r="Z33" s="167"/>
      <c r="AA33" s="167"/>
      <c r="AB33" s="167" t="s">
        <v>382</v>
      </c>
      <c r="AC33" s="167" t="s">
        <v>383</v>
      </c>
      <c r="AD33" s="167" t="s">
        <v>384</v>
      </c>
      <c r="AE33" s="167" t="s">
        <v>385</v>
      </c>
      <c r="AF33" s="167"/>
      <c r="AG33" s="167"/>
      <c r="AH33" s="167"/>
      <c r="AI33" s="322" t="s">
        <v>386</v>
      </c>
      <c r="AJ33" s="167"/>
      <c r="AK33" s="167"/>
      <c r="AL33" s="131" t="s">
        <v>387</v>
      </c>
      <c r="AM33" s="167" t="s">
        <v>388</v>
      </c>
      <c r="AN33" s="167"/>
      <c r="AO33" s="167"/>
      <c r="AP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  <c r="BS33" s="167"/>
      <c r="BT33" s="167"/>
      <c r="BU33" s="167"/>
      <c r="BV33" s="167"/>
      <c r="BW33" s="167"/>
      <c r="BX33" s="167"/>
      <c r="BY33" s="167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  <c r="CO33" s="167"/>
      <c r="CP33" s="167"/>
      <c r="CQ33" s="167"/>
      <c r="CR33" s="167"/>
      <c r="CS33" s="167"/>
      <c r="CT33" s="167"/>
      <c r="CU33" s="167"/>
      <c r="CV33" s="167"/>
      <c r="CW33" s="167"/>
      <c r="CX33" s="167"/>
      <c r="CY33" s="167"/>
      <c r="CZ33" s="167"/>
      <c r="DA33" s="167"/>
      <c r="DB33" s="167"/>
      <c r="DC33" s="167"/>
      <c r="DD33" s="167"/>
      <c r="DE33" s="167"/>
      <c r="DF33" s="167"/>
      <c r="DG33" s="167"/>
      <c r="DH33" s="167"/>
      <c r="DI33" s="167"/>
      <c r="DJ33" s="167"/>
      <c r="DK33" s="167"/>
      <c r="DL33" s="167"/>
      <c r="DM33" s="167"/>
      <c r="DN33" s="167"/>
      <c r="DO33" s="167"/>
      <c r="DP33" s="167"/>
      <c r="DQ33" s="167"/>
      <c r="DR33" s="167"/>
      <c r="DS33" s="167"/>
      <c r="DT33" s="167"/>
      <c r="DU33" s="167"/>
      <c r="DV33" s="167"/>
      <c r="DW33" s="167"/>
      <c r="DX33" s="167"/>
      <c r="DY33" s="167"/>
      <c r="DZ33" s="167"/>
      <c r="EA33" s="167"/>
      <c r="EB33" s="167"/>
      <c r="EC33" s="167"/>
      <c r="ED33" s="167"/>
      <c r="EE33" s="167"/>
      <c r="EF33" s="167"/>
      <c r="EG33" s="167"/>
      <c r="EH33" s="167"/>
      <c r="EI33" s="167"/>
      <c r="EJ33" s="167"/>
      <c r="EK33" s="167"/>
      <c r="EL33" s="167"/>
      <c r="EM33" s="167"/>
      <c r="EN33" s="167"/>
      <c r="EO33" s="167"/>
      <c r="EP33" s="167"/>
      <c r="EQ33" s="167"/>
      <c r="ER33" s="167"/>
      <c r="ES33" s="167"/>
      <c r="ET33" s="167"/>
      <c r="EU33" s="167"/>
      <c r="EV33" s="167"/>
      <c r="EW33" s="167"/>
      <c r="EX33" s="167"/>
      <c r="EY33" s="167"/>
      <c r="EZ33" s="167"/>
      <c r="FA33" s="167"/>
      <c r="FB33" s="167"/>
      <c r="FC33" s="167"/>
      <c r="FD33" s="167"/>
      <c r="FE33" s="167"/>
      <c r="FF33" s="167"/>
      <c r="FG33" s="167"/>
      <c r="FH33" s="167"/>
      <c r="FI33" s="167"/>
      <c r="FJ33" s="167"/>
      <c r="FK33" s="167"/>
      <c r="FL33" s="167"/>
      <c r="FM33" s="167"/>
      <c r="FN33" s="167"/>
      <c r="FO33" s="167"/>
      <c r="FP33" s="167"/>
      <c r="FQ33" s="167"/>
      <c r="FR33" s="167"/>
      <c r="FS33" s="167"/>
      <c r="FT33" s="167"/>
      <c r="FU33" s="167"/>
      <c r="FV33" s="167"/>
      <c r="FW33" s="167"/>
      <c r="FX33" s="167"/>
      <c r="FY33" s="167"/>
      <c r="FZ33" s="167"/>
      <c r="GA33" s="167"/>
      <c r="GB33" s="167"/>
      <c r="GC33" s="167"/>
      <c r="GD33" s="167"/>
      <c r="GE33" s="167"/>
      <c r="GF33" s="167"/>
      <c r="GG33" s="167"/>
      <c r="GH33" s="167"/>
      <c r="GI33" s="167"/>
      <c r="GJ33" s="167"/>
      <c r="GK33" s="167"/>
      <c r="GL33" s="167"/>
      <c r="GM33" s="167"/>
      <c r="GN33" s="167"/>
      <c r="GO33" s="167"/>
      <c r="GP33" s="167"/>
      <c r="GQ33" s="167"/>
      <c r="GR33" s="167"/>
      <c r="GS33" s="167"/>
      <c r="GT33" s="167"/>
      <c r="GU33" s="167"/>
      <c r="GV33" s="167"/>
      <c r="GW33" s="167"/>
      <c r="GX33" s="167"/>
      <c r="GY33" s="167"/>
      <c r="GZ33" s="167"/>
      <c r="HA33" s="167"/>
      <c r="HB33" s="167"/>
      <c r="HC33" s="167"/>
      <c r="HD33" s="167"/>
      <c r="HE33" s="167"/>
      <c r="HF33" s="167"/>
      <c r="HG33" s="167"/>
      <c r="HH33" s="167"/>
      <c r="HI33" s="167"/>
      <c r="HJ33" s="167"/>
      <c r="HK33" s="167"/>
      <c r="HL33" s="167"/>
      <c r="HM33" s="167"/>
      <c r="HN33" s="167"/>
      <c r="HO33" s="167"/>
      <c r="HP33" s="167"/>
      <c r="HQ33" s="167"/>
      <c r="HR33" s="167"/>
      <c r="HS33" s="167"/>
      <c r="HT33" s="167"/>
      <c r="HU33" s="167"/>
      <c r="HV33" s="167"/>
      <c r="HW33" s="167"/>
      <c r="HX33" s="167"/>
      <c r="HY33" s="167"/>
      <c r="HZ33" s="167"/>
      <c r="IA33" s="167"/>
      <c r="IB33" s="167"/>
      <c r="IC33" s="167"/>
      <c r="ID33" s="167"/>
      <c r="IE33" s="167"/>
      <c r="IF33" s="167"/>
      <c r="IG33" s="167"/>
      <c r="IH33" s="167"/>
      <c r="II33" s="167"/>
      <c r="IJ33" s="167"/>
      <c r="IK33" s="167"/>
      <c r="IL33" s="167"/>
      <c r="IM33" s="167"/>
      <c r="IN33" s="167"/>
      <c r="IO33" s="167"/>
      <c r="IP33" s="167"/>
      <c r="IQ33" s="167"/>
      <c r="IR33" s="167"/>
      <c r="IS33" s="167"/>
      <c r="IT33" s="167"/>
      <c r="IU33" s="167"/>
      <c r="IV33" s="167"/>
      <c r="IW33" s="167"/>
      <c r="IX33" s="167"/>
      <c r="IY33" s="167"/>
      <c r="IZ33" s="167"/>
      <c r="JA33" s="167"/>
      <c r="JB33" s="167"/>
      <c r="JC33" s="167"/>
      <c r="JD33" s="167"/>
      <c r="JE33" s="167"/>
      <c r="JF33" s="167"/>
      <c r="JG33" s="167"/>
      <c r="JH33" s="167"/>
      <c r="JI33" s="167"/>
      <c r="JJ33" s="167"/>
      <c r="JK33" s="167"/>
      <c r="JL33" s="167"/>
      <c r="JM33" s="167"/>
      <c r="JN33" s="167"/>
      <c r="JO33" s="167"/>
      <c r="JP33" s="167"/>
      <c r="JQ33" s="167"/>
      <c r="JR33" s="167"/>
      <c r="JS33" s="167"/>
      <c r="JT33" s="167"/>
      <c r="JU33" s="167"/>
      <c r="JV33" s="167"/>
      <c r="JW33" s="167"/>
      <c r="JX33" s="167"/>
      <c r="JY33" s="167"/>
      <c r="JZ33" s="167"/>
      <c r="KA33" s="167"/>
      <c r="KB33" s="167"/>
      <c r="KC33" s="167"/>
      <c r="KD33" s="167"/>
      <c r="KE33" s="167"/>
      <c r="KF33" s="167"/>
      <c r="KG33" s="167"/>
      <c r="KH33" s="167"/>
      <c r="KI33" s="167"/>
      <c r="KJ33" s="167"/>
      <c r="KK33" s="167"/>
      <c r="KL33" s="167"/>
      <c r="KM33" s="167"/>
      <c r="KN33" s="167"/>
      <c r="KO33" s="167"/>
      <c r="KP33" s="167"/>
      <c r="KQ33" s="167"/>
      <c r="KR33" s="167"/>
      <c r="KS33" s="167"/>
      <c r="KT33" s="167"/>
      <c r="KU33" s="167"/>
      <c r="KV33" s="167"/>
      <c r="KW33" s="167"/>
      <c r="KX33" s="167"/>
      <c r="KY33" s="167"/>
      <c r="KZ33" s="167"/>
      <c r="LA33" s="167"/>
      <c r="LB33" s="167"/>
      <c r="LC33" s="167"/>
      <c r="LD33" s="167"/>
      <c r="LE33" s="167"/>
      <c r="LF33" s="167"/>
      <c r="LG33" s="167"/>
      <c r="LH33" s="167"/>
      <c r="LI33" s="167"/>
      <c r="LJ33" s="167"/>
      <c r="LK33" s="167"/>
      <c r="LL33" s="167"/>
      <c r="LM33" s="167"/>
      <c r="LN33" s="167"/>
      <c r="LO33" s="167"/>
      <c r="LP33" s="167"/>
      <c r="LQ33" s="167"/>
      <c r="LR33" s="167"/>
      <c r="LS33" s="167"/>
      <c r="LT33" s="167"/>
      <c r="LU33" s="167"/>
      <c r="LV33" s="167"/>
      <c r="LW33" s="167"/>
      <c r="LX33" s="167"/>
      <c r="LY33" s="167"/>
      <c r="LZ33" s="167"/>
      <c r="MA33" s="167"/>
      <c r="MB33" s="167"/>
      <c r="MC33" s="167"/>
      <c r="MD33" s="167"/>
      <c r="ME33" s="167"/>
      <c r="MF33" s="167"/>
      <c r="MG33" s="167"/>
      <c r="MH33" s="167"/>
      <c r="MI33" s="167"/>
      <c r="MJ33" s="167"/>
      <c r="MK33" s="167"/>
      <c r="ML33" s="167"/>
      <c r="MM33" s="167"/>
      <c r="MN33" s="167"/>
      <c r="MO33" s="167"/>
      <c r="MP33" s="167"/>
      <c r="MQ33" s="167"/>
      <c r="MR33" s="167"/>
      <c r="MS33" s="167"/>
      <c r="MT33" s="167"/>
      <c r="MU33" s="167"/>
      <c r="MV33" s="167"/>
      <c r="MW33" s="167"/>
      <c r="MX33" s="167"/>
      <c r="MY33" s="167"/>
      <c r="MZ33" s="167"/>
      <c r="NA33" s="167"/>
      <c r="NB33" s="167"/>
      <c r="NC33" s="167"/>
      <c r="ND33" s="167"/>
      <c r="NE33" s="167"/>
      <c r="NF33" s="167"/>
      <c r="NG33" s="167"/>
      <c r="NH33" s="167"/>
      <c r="NI33" s="167"/>
      <c r="NJ33" s="167"/>
      <c r="NK33" s="167"/>
      <c r="NL33" s="167"/>
      <c r="NM33" s="167"/>
      <c r="NN33" s="167"/>
      <c r="NO33" s="167"/>
      <c r="NP33" s="167"/>
      <c r="NQ33" s="167"/>
      <c r="NR33" s="167"/>
      <c r="NS33" s="167"/>
      <c r="NT33" s="167"/>
      <c r="NU33" s="167"/>
      <c r="NV33" s="167"/>
      <c r="NW33" s="167"/>
      <c r="NX33" s="167"/>
      <c r="NY33" s="167"/>
      <c r="NZ33" s="167"/>
      <c r="OA33" s="167"/>
      <c r="OB33" s="167"/>
      <c r="OC33" s="167"/>
      <c r="OD33" s="167"/>
      <c r="OE33" s="167"/>
      <c r="OF33" s="167"/>
      <c r="OG33" s="167"/>
      <c r="OH33" s="167"/>
      <c r="OI33" s="167"/>
      <c r="OJ33" s="167"/>
      <c r="OK33" s="167"/>
      <c r="OL33" s="167"/>
      <c r="OM33" s="167"/>
      <c r="ON33" s="167"/>
      <c r="OO33" s="167"/>
      <c r="OP33" s="167"/>
      <c r="OQ33" s="167"/>
      <c r="OR33" s="167"/>
      <c r="OS33" s="167"/>
      <c r="OT33" s="167"/>
      <c r="OU33" s="167"/>
      <c r="OV33" s="167"/>
      <c r="OW33" s="167"/>
      <c r="OX33" s="167"/>
      <c r="OY33" s="167"/>
      <c r="OZ33" s="167"/>
      <c r="PA33" s="167"/>
      <c r="PB33" s="167"/>
      <c r="PC33" s="167"/>
      <c r="PD33" s="167"/>
      <c r="PE33" s="167"/>
      <c r="PF33" s="167"/>
      <c r="PG33" s="167"/>
      <c r="PH33" s="167"/>
      <c r="PI33" s="167"/>
      <c r="PJ33" s="167"/>
      <c r="PK33" s="167"/>
      <c r="PL33" s="167"/>
      <c r="PM33" s="167"/>
      <c r="PN33" s="167"/>
      <c r="PO33" s="167"/>
      <c r="PP33" s="167"/>
      <c r="PQ33" s="167"/>
      <c r="PR33" s="167"/>
      <c r="PS33" s="167"/>
      <c r="PT33" s="167"/>
      <c r="PU33" s="167"/>
      <c r="PV33" s="167"/>
      <c r="PW33" s="167"/>
      <c r="PX33" s="167"/>
      <c r="PY33" s="167"/>
      <c r="PZ33" s="167"/>
      <c r="QA33" s="167"/>
      <c r="QB33" s="167"/>
      <c r="QC33" s="167"/>
      <c r="QD33" s="167"/>
      <c r="QE33" s="167"/>
      <c r="QF33" s="167"/>
      <c r="QG33" s="167"/>
      <c r="QH33" s="167"/>
      <c r="QI33" s="167"/>
      <c r="QJ33" s="167"/>
      <c r="QK33" s="167"/>
      <c r="QL33" s="167"/>
      <c r="QM33" s="167"/>
      <c r="QN33" s="167"/>
      <c r="QO33" s="167"/>
      <c r="QP33" s="167"/>
      <c r="QQ33" s="167"/>
      <c r="QR33" s="167"/>
      <c r="QS33" s="167"/>
      <c r="QT33" s="167"/>
      <c r="QU33" s="167"/>
      <c r="QV33" s="167"/>
      <c r="QW33" s="167"/>
      <c r="QX33" s="167"/>
      <c r="QY33" s="167"/>
      <c r="QZ33" s="167"/>
      <c r="RA33" s="167"/>
      <c r="RB33" s="167"/>
      <c r="RC33" s="167"/>
      <c r="RD33" s="167"/>
      <c r="RE33" s="167"/>
      <c r="RF33" s="167"/>
      <c r="RG33" s="167"/>
      <c r="RH33" s="167"/>
      <c r="RI33" s="167"/>
      <c r="RJ33" s="167"/>
      <c r="RK33" s="167"/>
      <c r="RL33" s="167"/>
      <c r="RM33" s="167"/>
      <c r="RN33" s="167"/>
      <c r="RO33" s="167"/>
      <c r="RP33" s="167"/>
      <c r="RQ33" s="167"/>
      <c r="RR33" s="167"/>
      <c r="RS33" s="167"/>
      <c r="RT33" s="167"/>
      <c r="RU33" s="167"/>
      <c r="RV33" s="167"/>
      <c r="RW33" s="167"/>
      <c r="RX33" s="167"/>
      <c r="RY33" s="167"/>
      <c r="RZ33" s="167"/>
      <c r="SA33" s="167"/>
      <c r="SB33" s="167"/>
      <c r="SC33" s="167"/>
      <c r="SD33" s="167"/>
      <c r="SE33" s="167"/>
      <c r="SF33" s="167"/>
      <c r="SG33" s="167"/>
      <c r="SH33" s="167"/>
      <c r="SI33" s="167"/>
      <c r="SJ33" s="167"/>
      <c r="SK33" s="167"/>
      <c r="SL33" s="167"/>
      <c r="SM33" s="167"/>
      <c r="SN33" s="167"/>
      <c r="SO33" s="167"/>
      <c r="SP33" s="167"/>
      <c r="SQ33" s="167"/>
      <c r="SR33" s="167"/>
      <c r="SS33" s="167"/>
      <c r="ST33" s="167"/>
      <c r="SU33" s="167"/>
      <c r="SV33" s="167"/>
      <c r="SW33" s="167"/>
      <c r="SX33" s="167"/>
      <c r="SY33" s="167"/>
      <c r="SZ33" s="167"/>
      <c r="TA33" s="167"/>
      <c r="TB33" s="167"/>
      <c r="TC33" s="167"/>
      <c r="TD33" s="167"/>
      <c r="TE33" s="167"/>
      <c r="TF33" s="167"/>
      <c r="TG33" s="167"/>
      <c r="TH33" s="167"/>
      <c r="TI33" s="167"/>
      <c r="TJ33" s="167"/>
      <c r="TK33" s="167"/>
      <c r="TL33" s="167"/>
      <c r="TM33" s="167"/>
      <c r="TN33" s="167"/>
      <c r="TO33" s="167"/>
      <c r="TP33" s="167"/>
      <c r="TQ33" s="167"/>
      <c r="TR33" s="167"/>
      <c r="TS33" s="167"/>
      <c r="TT33" s="167"/>
      <c r="TU33" s="167"/>
      <c r="TV33" s="167"/>
      <c r="TW33" s="167"/>
      <c r="TX33" s="167"/>
      <c r="TY33" s="167"/>
      <c r="TZ33" s="167"/>
      <c r="UA33" s="167"/>
      <c r="UB33" s="167"/>
      <c r="UC33" s="167"/>
      <c r="UD33" s="167"/>
      <c r="UE33" s="167"/>
      <c r="UF33" s="167"/>
      <c r="UG33" s="167"/>
      <c r="UH33" s="167"/>
      <c r="UI33" s="167"/>
      <c r="UJ33" s="167"/>
      <c r="UK33" s="167"/>
      <c r="UL33" s="167"/>
      <c r="UM33" s="167"/>
      <c r="UN33" s="167"/>
      <c r="UO33" s="167"/>
      <c r="UP33" s="167"/>
      <c r="UQ33" s="167"/>
      <c r="UR33" s="167"/>
      <c r="US33" s="167"/>
      <c r="UT33" s="167"/>
      <c r="UU33" s="167"/>
      <c r="UV33" s="167"/>
      <c r="UW33" s="167"/>
      <c r="UX33" s="167"/>
      <c r="UY33" s="167"/>
      <c r="UZ33" s="167"/>
      <c r="VA33" s="167"/>
      <c r="VB33" s="167"/>
      <c r="VC33" s="167"/>
      <c r="VD33" s="167"/>
      <c r="VE33" s="167"/>
      <c r="VF33" s="167"/>
      <c r="VG33" s="167"/>
      <c r="VH33" s="167"/>
      <c r="VI33" s="167"/>
      <c r="VJ33" s="167"/>
      <c r="VK33" s="167"/>
      <c r="VL33" s="167"/>
      <c r="VM33" s="167"/>
      <c r="VN33" s="167"/>
      <c r="VO33" s="167"/>
      <c r="VP33" s="167"/>
      <c r="VQ33" s="167"/>
      <c r="VR33" s="167"/>
      <c r="VS33" s="167"/>
      <c r="VT33" s="167"/>
      <c r="VU33" s="167"/>
      <c r="VV33" s="167"/>
      <c r="VW33" s="167"/>
      <c r="VX33" s="167"/>
      <c r="VY33" s="167"/>
      <c r="VZ33" s="167"/>
      <c r="WA33" s="167"/>
      <c r="WB33" s="167"/>
      <c r="WC33" s="167"/>
      <c r="WD33" s="167"/>
      <c r="WE33" s="167"/>
      <c r="WF33" s="167"/>
      <c r="WG33" s="167"/>
      <c r="WH33" s="167"/>
      <c r="WI33" s="167"/>
      <c r="WJ33" s="167"/>
      <c r="WK33" s="167"/>
      <c r="WL33" s="167"/>
      <c r="WM33" s="167"/>
      <c r="WN33" s="167"/>
      <c r="WO33" s="167"/>
      <c r="WP33" s="167"/>
      <c r="WQ33" s="167"/>
      <c r="WR33" s="167"/>
      <c r="WS33" s="167"/>
      <c r="WT33" s="167"/>
      <c r="WU33" s="167"/>
      <c r="WV33" s="167"/>
      <c r="WW33" s="167"/>
      <c r="WX33" s="167"/>
      <c r="WY33" s="167"/>
      <c r="WZ33" s="167"/>
      <c r="XA33" s="167"/>
      <c r="XB33" s="167"/>
      <c r="XC33" s="167"/>
      <c r="XD33" s="167"/>
      <c r="XE33" s="167"/>
      <c r="XF33" s="167"/>
      <c r="XG33" s="167"/>
      <c r="XH33" s="167"/>
      <c r="XI33" s="167"/>
      <c r="XJ33" s="167"/>
      <c r="XK33" s="167"/>
      <c r="XL33" s="167"/>
      <c r="XM33" s="167"/>
      <c r="XN33" s="167"/>
      <c r="XO33" s="167"/>
      <c r="XP33" s="167"/>
      <c r="XQ33" s="167"/>
      <c r="XR33" s="167"/>
      <c r="XS33" s="167"/>
      <c r="XT33" s="167"/>
      <c r="XU33" s="167"/>
      <c r="XV33" s="167"/>
      <c r="XW33" s="167"/>
      <c r="XX33" s="167"/>
      <c r="XY33" s="167"/>
      <c r="XZ33" s="167"/>
      <c r="YA33" s="167"/>
      <c r="YB33" s="167"/>
      <c r="YC33" s="167"/>
      <c r="YD33" s="167"/>
      <c r="YE33" s="167"/>
      <c r="YF33" s="167"/>
      <c r="YG33" s="167"/>
      <c r="YH33" s="167"/>
      <c r="YI33" s="167"/>
      <c r="YJ33" s="167"/>
      <c r="YK33" s="167"/>
      <c r="YL33" s="167"/>
      <c r="YM33" s="167"/>
      <c r="YN33" s="167"/>
      <c r="YO33" s="167"/>
      <c r="YP33" s="167"/>
      <c r="YQ33" s="167"/>
      <c r="YR33" s="167"/>
      <c r="YS33" s="167"/>
      <c r="YT33" s="167"/>
      <c r="YU33" s="167"/>
      <c r="YV33" s="167"/>
      <c r="YW33" s="167"/>
      <c r="YX33" s="167"/>
      <c r="YY33" s="167"/>
      <c r="YZ33" s="167"/>
      <c r="ZA33" s="167"/>
      <c r="ZB33" s="167"/>
      <c r="ZC33" s="167"/>
      <c r="ZD33" s="167"/>
      <c r="ZE33" s="167"/>
      <c r="ZF33" s="167"/>
      <c r="ZG33" s="167"/>
      <c r="ZH33" s="167"/>
      <c r="ZI33" s="167"/>
      <c r="ZJ33" s="167"/>
      <c r="ZK33" s="167"/>
      <c r="ZL33" s="167"/>
      <c r="ZM33" s="167"/>
      <c r="ZN33" s="167"/>
      <c r="ZO33" s="167"/>
      <c r="ZP33" s="167"/>
      <c r="ZQ33" s="167"/>
      <c r="ZR33" s="167"/>
      <c r="ZS33" s="167"/>
      <c r="ZT33" s="167"/>
      <c r="ZU33" s="167"/>
      <c r="ZV33" s="167"/>
      <c r="ZW33" s="167"/>
      <c r="ZX33" s="167"/>
      <c r="ZY33" s="167"/>
      <c r="ZZ33" s="167"/>
      <c r="AAA33" s="167"/>
      <c r="AAB33" s="167"/>
      <c r="AAC33" s="167"/>
      <c r="AAD33" s="167"/>
      <c r="AAE33" s="167"/>
      <c r="AAF33" s="167"/>
      <c r="AAG33" s="167"/>
      <c r="AAH33" s="167"/>
      <c r="AAI33" s="167"/>
      <c r="AAJ33" s="167"/>
      <c r="AAK33" s="167"/>
      <c r="AAL33" s="167"/>
      <c r="AAM33" s="167"/>
      <c r="AAN33" s="167"/>
      <c r="AAO33" s="167"/>
      <c r="AAP33" s="167"/>
      <c r="AAQ33" s="167"/>
      <c r="AAR33" s="167"/>
      <c r="AAS33" s="167"/>
      <c r="AAT33" s="167"/>
      <c r="AAU33" s="167"/>
      <c r="AAV33" s="167"/>
      <c r="AAW33" s="167"/>
      <c r="AAX33" s="167"/>
      <c r="AAY33" s="167"/>
      <c r="AAZ33" s="167"/>
      <c r="ABA33" s="167"/>
      <c r="ABB33" s="167"/>
      <c r="ABC33" s="167"/>
      <c r="ABD33" s="167"/>
      <c r="ABE33" s="167"/>
      <c r="ABF33" s="167"/>
      <c r="ABG33" s="167"/>
      <c r="ABH33" s="167"/>
      <c r="ABI33" s="167"/>
      <c r="ABJ33" s="167"/>
      <c r="ABK33" s="167"/>
      <c r="ABL33" s="167"/>
      <c r="ABM33" s="167"/>
      <c r="ABN33" s="167"/>
      <c r="ABO33" s="167"/>
      <c r="ABP33" s="167"/>
      <c r="ABQ33" s="167"/>
      <c r="ABR33" s="167"/>
      <c r="ABS33" s="167"/>
      <c r="ABT33" s="167"/>
      <c r="ABU33" s="167"/>
      <c r="ABV33" s="167"/>
      <c r="ABW33" s="167"/>
      <c r="ABX33" s="167"/>
      <c r="ABY33" s="167"/>
      <c r="ABZ33" s="167"/>
      <c r="ACA33" s="167"/>
      <c r="ACB33" s="167"/>
      <c r="ACC33" s="167"/>
      <c r="ACD33" s="167"/>
      <c r="ACE33" s="167"/>
      <c r="ACF33" s="167"/>
      <c r="ACG33" s="167"/>
      <c r="ACH33" s="167"/>
      <c r="ACI33" s="167"/>
      <c r="ACJ33" s="167"/>
      <c r="ACK33" s="167"/>
      <c r="ACL33" s="167"/>
      <c r="ACM33" s="167"/>
      <c r="ACN33" s="167"/>
      <c r="ACO33" s="167"/>
      <c r="ACP33" s="167"/>
      <c r="ACQ33" s="167"/>
      <c r="ACR33" s="167"/>
      <c r="ACS33" s="167"/>
      <c r="ACT33" s="167"/>
      <c r="ACU33" s="167"/>
      <c r="ACV33" s="167"/>
      <c r="ACW33" s="167"/>
      <c r="ACX33" s="167"/>
      <c r="ACY33" s="167"/>
      <c r="ACZ33" s="167"/>
      <c r="ADA33" s="167"/>
      <c r="ADB33" s="167"/>
      <c r="ADC33" s="167"/>
      <c r="ADD33" s="167"/>
      <c r="ADE33" s="167"/>
      <c r="ADF33" s="167"/>
      <c r="ADG33" s="167"/>
      <c r="ADH33" s="167"/>
      <c r="ADI33" s="167"/>
      <c r="ADJ33" s="167"/>
      <c r="ADK33" s="167"/>
      <c r="ADL33" s="167"/>
      <c r="ADM33" s="167"/>
      <c r="ADN33" s="167"/>
      <c r="ADO33" s="167"/>
      <c r="ADP33" s="167"/>
      <c r="ADQ33" s="167"/>
      <c r="ADR33" s="167"/>
      <c r="ADS33" s="167"/>
      <c r="ADT33" s="167"/>
      <c r="ADU33" s="167"/>
      <c r="ADV33" s="167"/>
      <c r="ADW33" s="167"/>
      <c r="ADX33" s="167"/>
      <c r="ADY33" s="167"/>
      <c r="ADZ33" s="167"/>
      <c r="AEA33" s="167"/>
      <c r="AEB33" s="167"/>
      <c r="AEC33" s="167"/>
      <c r="AED33" s="167"/>
      <c r="AEE33" s="167"/>
      <c r="AEF33" s="167"/>
      <c r="AEG33" s="167"/>
      <c r="AEH33" s="167"/>
      <c r="AEI33" s="167"/>
      <c r="AEJ33" s="167"/>
      <c r="AEK33" s="167"/>
      <c r="AEL33" s="167"/>
      <c r="AEM33" s="167"/>
      <c r="AEN33" s="167"/>
      <c r="AEO33" s="167"/>
      <c r="AEP33" s="167"/>
      <c r="AEQ33" s="167"/>
      <c r="AER33" s="167"/>
      <c r="AES33" s="167"/>
      <c r="AET33" s="167"/>
      <c r="AEU33" s="167"/>
      <c r="AEV33" s="167"/>
      <c r="AEW33" s="167"/>
      <c r="AEX33" s="167"/>
      <c r="AEY33" s="167"/>
      <c r="AEZ33" s="167"/>
      <c r="AFA33" s="167"/>
      <c r="AFB33" s="167"/>
      <c r="AFC33" s="167"/>
      <c r="AFD33" s="167"/>
      <c r="AFE33" s="167"/>
      <c r="AFF33" s="167"/>
      <c r="AFG33" s="167"/>
      <c r="AFH33" s="167"/>
      <c r="AFI33" s="167"/>
      <c r="AFJ33" s="167"/>
      <c r="AFK33" s="167"/>
      <c r="AFL33" s="167"/>
      <c r="AFM33" s="167"/>
      <c r="AFN33" s="167"/>
      <c r="AFO33" s="167"/>
      <c r="AFP33" s="167"/>
      <c r="AFQ33" s="167"/>
      <c r="AFR33" s="167"/>
      <c r="AFS33" s="167"/>
      <c r="AFT33" s="167"/>
      <c r="AFU33" s="167"/>
      <c r="AFV33" s="167"/>
      <c r="AFW33" s="167"/>
      <c r="AFX33" s="167"/>
      <c r="AFY33" s="167"/>
      <c r="AFZ33" s="167"/>
      <c r="AGA33" s="167"/>
      <c r="AGB33" s="167"/>
      <c r="AGC33" s="167"/>
      <c r="AGD33" s="167"/>
      <c r="AGE33" s="167"/>
      <c r="AGF33" s="167"/>
      <c r="AGG33" s="167"/>
      <c r="AGH33" s="167"/>
      <c r="AGI33" s="167"/>
      <c r="AGJ33" s="167"/>
      <c r="AGK33" s="167"/>
      <c r="AGL33" s="167"/>
      <c r="AGM33" s="167"/>
      <c r="AGN33" s="167"/>
      <c r="AGO33" s="167"/>
      <c r="AGP33" s="167"/>
      <c r="AGQ33" s="167"/>
      <c r="AGR33" s="167"/>
      <c r="AGS33" s="167"/>
      <c r="AGT33" s="167"/>
      <c r="AGU33" s="167"/>
      <c r="AGV33" s="167"/>
      <c r="AGW33" s="167"/>
      <c r="AGX33" s="167"/>
      <c r="AGY33" s="167"/>
      <c r="AGZ33" s="167"/>
      <c r="AHA33" s="167"/>
      <c r="AHB33" s="167"/>
      <c r="AHC33" s="167"/>
      <c r="AHD33" s="167"/>
      <c r="AHE33" s="167"/>
      <c r="AHF33" s="167"/>
      <c r="AHG33" s="167"/>
      <c r="AHH33" s="167"/>
      <c r="AHI33" s="167"/>
      <c r="AHJ33" s="167"/>
      <c r="AHK33" s="167"/>
      <c r="AHL33" s="167"/>
      <c r="AHM33" s="167"/>
      <c r="AHN33" s="167"/>
      <c r="AHO33" s="167"/>
      <c r="AHP33" s="167"/>
      <c r="AHQ33" s="167"/>
      <c r="AHR33" s="167"/>
      <c r="AHS33" s="167"/>
      <c r="AHT33" s="167"/>
      <c r="AHU33" s="167"/>
      <c r="AHV33" s="167"/>
      <c r="AHW33" s="167"/>
      <c r="AHX33" s="167"/>
      <c r="AHY33" s="167"/>
      <c r="AHZ33" s="167"/>
      <c r="AIA33" s="167"/>
      <c r="AIB33" s="167"/>
      <c r="AIC33" s="167"/>
      <c r="AID33" s="167"/>
      <c r="AIE33" s="167"/>
      <c r="AIF33" s="167"/>
      <c r="AIG33" s="167"/>
      <c r="AIH33" s="167"/>
      <c r="AII33" s="167"/>
      <c r="AIJ33" s="167"/>
      <c r="AIK33" s="167"/>
      <c r="AIL33" s="167"/>
      <c r="AIM33" s="167"/>
      <c r="AIN33" s="167"/>
      <c r="AIO33" s="167"/>
      <c r="AIP33" s="167"/>
      <c r="AIQ33" s="167"/>
      <c r="AIR33" s="167"/>
      <c r="AIS33" s="167"/>
      <c r="AIT33" s="167"/>
      <c r="AIU33" s="167"/>
      <c r="AIV33" s="167"/>
      <c r="AIW33" s="167"/>
      <c r="AIX33" s="167"/>
      <c r="AIY33" s="167"/>
      <c r="AIZ33" s="167"/>
      <c r="AJA33" s="167"/>
      <c r="AJB33" s="167"/>
      <c r="AJC33" s="167"/>
      <c r="AJD33" s="167"/>
      <c r="AJE33" s="167"/>
      <c r="AJF33" s="167"/>
      <c r="AJG33" s="167"/>
      <c r="AJH33" s="167"/>
      <c r="AJI33" s="167"/>
      <c r="AJJ33" s="167"/>
      <c r="AJK33" s="167"/>
      <c r="AJL33" s="167"/>
      <c r="AJM33" s="167"/>
      <c r="AJN33" s="167"/>
      <c r="AJO33" s="167"/>
      <c r="AJP33" s="167"/>
      <c r="AJQ33" s="167"/>
      <c r="AJR33" s="167"/>
      <c r="AJS33" s="167"/>
      <c r="AJT33" s="167"/>
      <c r="AJU33" s="167"/>
      <c r="AJV33" s="167"/>
      <c r="AJW33" s="167"/>
      <c r="AJX33" s="167"/>
      <c r="AJY33" s="167"/>
      <c r="AJZ33" s="167"/>
      <c r="AKA33" s="167"/>
      <c r="AKB33" s="167"/>
      <c r="AKC33" s="167"/>
      <c r="AKD33" s="167"/>
      <c r="AKE33" s="167"/>
      <c r="AKF33" s="167"/>
      <c r="AKG33" s="167"/>
      <c r="AKH33" s="167"/>
      <c r="AKI33" s="167"/>
      <c r="AKJ33" s="167"/>
      <c r="AKK33" s="167"/>
      <c r="AKL33" s="167"/>
      <c r="AKM33" s="167"/>
      <c r="AKN33" s="167"/>
      <c r="AKO33" s="167"/>
      <c r="AKP33" s="167"/>
      <c r="AKQ33" s="167"/>
      <c r="AKR33" s="167"/>
      <c r="AKS33" s="167"/>
      <c r="AKT33" s="167"/>
      <c r="AKU33" s="167"/>
      <c r="AKV33" s="167"/>
      <c r="AKW33" s="167"/>
      <c r="AKX33" s="167"/>
      <c r="AKY33" s="167"/>
      <c r="AKZ33" s="167"/>
      <c r="ALA33" s="167"/>
      <c r="ALB33" s="167"/>
      <c r="ALC33" s="167"/>
      <c r="ALD33" s="167"/>
      <c r="ALE33" s="167"/>
      <c r="ALF33" s="167"/>
      <c r="ALG33" s="167"/>
      <c r="ALH33" s="167"/>
      <c r="ALI33" s="167"/>
      <c r="ALJ33" s="167"/>
      <c r="ALK33" s="167"/>
      <c r="ALL33" s="167"/>
      <c r="ALM33" s="167"/>
      <c r="ALN33" s="167"/>
      <c r="ALO33" s="167"/>
      <c r="ALP33" s="167"/>
      <c r="ALQ33" s="167"/>
      <c r="ALR33" s="167"/>
      <c r="ALS33" s="167"/>
      <c r="ALT33" s="167"/>
      <c r="ALU33" s="167"/>
      <c r="ALV33" s="167"/>
      <c r="ALW33" s="167"/>
      <c r="ALX33" s="167"/>
      <c r="ALY33" s="167"/>
      <c r="ALZ33" s="167"/>
      <c r="AMA33" s="167"/>
      <c r="AMB33" s="167"/>
      <c r="AMC33" s="167"/>
      <c r="AMD33" s="167"/>
      <c r="AME33" s="167"/>
      <c r="AMF33" s="167"/>
      <c r="AMG33" s="167"/>
      <c r="AMH33" s="167"/>
      <c r="AMI33" s="167"/>
      <c r="AMJ33" s="167"/>
      <c r="AMK33" s="167"/>
      <c r="AML33" s="167"/>
      <c r="AMM33" s="167"/>
      <c r="AMN33" s="167"/>
      <c r="AMO33" s="167"/>
      <c r="AMP33" s="167"/>
      <c r="AMQ33" s="167"/>
      <c r="AMR33" s="167"/>
      <c r="AMS33" s="167"/>
      <c r="AMT33" s="167"/>
      <c r="AMU33" s="167"/>
      <c r="AMV33" s="167"/>
      <c r="AMW33" s="167"/>
      <c r="AMX33" s="167"/>
      <c r="AMY33" s="167"/>
      <c r="AMZ33" s="167"/>
      <c r="ANA33" s="167"/>
      <c r="ANB33" s="167"/>
      <c r="ANC33" s="167"/>
      <c r="AND33" s="167"/>
      <c r="ANE33" s="167"/>
      <c r="ANF33" s="167"/>
      <c r="ANG33" s="167"/>
      <c r="ANH33" s="167"/>
      <c r="ANI33" s="167"/>
      <c r="ANJ33" s="167"/>
      <c r="ANK33" s="167"/>
      <c r="ANL33" s="167"/>
      <c r="ANM33" s="167"/>
      <c r="ANN33" s="167"/>
      <c r="ANO33" s="167"/>
      <c r="ANP33" s="167"/>
      <c r="ANQ33" s="167"/>
      <c r="ANR33" s="167"/>
      <c r="ANS33" s="167"/>
      <c r="ANT33" s="167"/>
      <c r="ANU33" s="167"/>
      <c r="ANV33" s="167"/>
      <c r="ANW33" s="167"/>
      <c r="ANX33" s="167"/>
      <c r="ANY33" s="167"/>
      <c r="ANZ33" s="167"/>
      <c r="AOA33" s="167"/>
      <c r="AOB33" s="167"/>
      <c r="AOC33" s="167"/>
      <c r="AOD33" s="167"/>
      <c r="AOE33" s="167"/>
      <c r="AOF33" s="167"/>
      <c r="AOG33" s="167"/>
      <c r="AOH33" s="167"/>
      <c r="AOI33" s="167"/>
      <c r="AOJ33" s="167"/>
      <c r="AOK33" s="167"/>
      <c r="AOL33" s="167"/>
      <c r="AOM33" s="167"/>
      <c r="AON33" s="167"/>
      <c r="AOO33" s="167"/>
      <c r="AOP33" s="167"/>
      <c r="AOQ33" s="167"/>
      <c r="AOR33" s="167"/>
      <c r="AOS33" s="167"/>
      <c r="AOT33" s="167"/>
      <c r="AOU33" s="167"/>
      <c r="AOV33" s="167"/>
      <c r="AOW33" s="167"/>
      <c r="AOX33" s="167"/>
      <c r="AOY33" s="167"/>
      <c r="AOZ33" s="167"/>
      <c r="APA33" s="167"/>
      <c r="APB33" s="167"/>
      <c r="APC33" s="167"/>
      <c r="APD33" s="167"/>
      <c r="APE33" s="167"/>
      <c r="APF33" s="167"/>
      <c r="APG33" s="167"/>
      <c r="APH33" s="167"/>
      <c r="API33" s="167"/>
      <c r="APJ33" s="167"/>
      <c r="APK33" s="167"/>
      <c r="APL33" s="167"/>
      <c r="APM33" s="167"/>
      <c r="APN33" s="167"/>
      <c r="APO33" s="167"/>
      <c r="APP33" s="167"/>
      <c r="APQ33" s="167"/>
      <c r="APR33" s="167"/>
      <c r="APS33" s="167"/>
      <c r="APT33" s="167"/>
      <c r="APU33" s="167"/>
      <c r="APV33" s="167"/>
      <c r="APW33" s="167"/>
      <c r="APX33" s="167"/>
      <c r="APY33" s="167"/>
      <c r="APZ33" s="167"/>
      <c r="AQA33" s="167"/>
      <c r="AQB33" s="167"/>
      <c r="AQC33" s="167"/>
      <c r="AQD33" s="167"/>
      <c r="AQE33" s="167"/>
      <c r="AQF33" s="167"/>
      <c r="AQG33" s="167"/>
      <c r="AQH33" s="167"/>
      <c r="AQI33" s="167"/>
      <c r="AQJ33" s="167"/>
      <c r="AQK33" s="167"/>
      <c r="AQL33" s="167"/>
      <c r="AQM33" s="167"/>
      <c r="AQN33" s="167"/>
      <c r="AQO33" s="167"/>
      <c r="AQP33" s="167"/>
      <c r="AQQ33" s="167"/>
      <c r="AQR33" s="167"/>
      <c r="AQS33" s="167"/>
      <c r="AQT33" s="167"/>
      <c r="AQU33" s="167"/>
      <c r="AQV33" s="167"/>
      <c r="AQW33" s="167"/>
      <c r="AQX33" s="167"/>
      <c r="AQY33" s="167"/>
      <c r="AQZ33" s="167"/>
      <c r="ARA33" s="167"/>
      <c r="ARB33" s="167"/>
      <c r="ARC33" s="167"/>
      <c r="ARD33" s="167"/>
      <c r="ARE33" s="167"/>
      <c r="ARF33" s="167"/>
      <c r="ARG33" s="167"/>
      <c r="ARH33" s="167"/>
      <c r="ARI33" s="167"/>
      <c r="ARJ33" s="167"/>
      <c r="ARK33" s="167"/>
      <c r="ARL33" s="167"/>
      <c r="ARM33" s="167"/>
      <c r="ARN33" s="167"/>
      <c r="ARO33" s="167"/>
      <c r="ARP33" s="167"/>
      <c r="ARQ33" s="167"/>
      <c r="ARR33" s="167"/>
      <c r="ARS33" s="167"/>
      <c r="ART33" s="167"/>
      <c r="ARU33" s="167"/>
      <c r="ARV33" s="167"/>
      <c r="ARW33" s="167"/>
      <c r="ARX33" s="167"/>
      <c r="ARY33" s="167"/>
      <c r="ARZ33" s="167"/>
      <c r="ASA33" s="167"/>
      <c r="ASB33" s="167"/>
      <c r="ASC33" s="167"/>
      <c r="ASD33" s="167"/>
      <c r="ASE33" s="167"/>
      <c r="ASF33" s="167"/>
      <c r="ASG33" s="167"/>
      <c r="ASH33" s="167"/>
      <c r="ASI33" s="167"/>
      <c r="ASJ33" s="167"/>
      <c r="ASK33" s="167"/>
      <c r="ASL33" s="167"/>
      <c r="ASM33" s="167"/>
      <c r="ASN33" s="167"/>
      <c r="ASO33" s="167"/>
      <c r="ASP33" s="167"/>
      <c r="ASQ33" s="167"/>
      <c r="ASR33" s="167"/>
      <c r="ASS33" s="167"/>
      <c r="AST33" s="167"/>
      <c r="ASU33" s="167"/>
      <c r="ASV33" s="167"/>
      <c r="ASW33" s="167"/>
      <c r="ASX33" s="167"/>
      <c r="ASY33" s="167"/>
      <c r="ASZ33" s="167"/>
      <c r="ATA33" s="167"/>
      <c r="ATB33" s="167"/>
      <c r="ATC33" s="167"/>
      <c r="ATD33" s="167"/>
      <c r="ATE33" s="167"/>
      <c r="ATF33" s="167"/>
      <c r="ATG33" s="167"/>
      <c r="ATH33" s="167"/>
      <c r="ATI33" s="167"/>
      <c r="ATJ33" s="167"/>
      <c r="ATK33" s="167"/>
      <c r="ATL33" s="167"/>
      <c r="ATM33" s="167"/>
      <c r="ATN33" s="167"/>
      <c r="ATO33" s="167"/>
      <c r="ATP33" s="167"/>
      <c r="ATQ33" s="167"/>
      <c r="ATR33" s="167"/>
      <c r="ATS33" s="167"/>
      <c r="ATT33" s="167"/>
      <c r="ATU33" s="167"/>
      <c r="ATV33" s="167"/>
      <c r="ATW33" s="167"/>
      <c r="ATX33" s="167"/>
      <c r="ATY33" s="167"/>
      <c r="ATZ33" s="167"/>
      <c r="AUA33" s="167"/>
      <c r="AUB33" s="167"/>
      <c r="AUC33" s="167"/>
      <c r="AUD33" s="167"/>
      <c r="AUE33" s="167"/>
      <c r="AUF33" s="167"/>
      <c r="AUG33" s="167"/>
      <c r="AUH33" s="167"/>
      <c r="AUI33" s="167"/>
      <c r="AUJ33" s="167"/>
      <c r="AUK33" s="167"/>
      <c r="AUL33" s="167"/>
      <c r="AUM33" s="167"/>
      <c r="AUN33" s="167"/>
      <c r="AUO33" s="167"/>
      <c r="AUP33" s="167"/>
      <c r="AUQ33" s="167"/>
      <c r="AUR33" s="167"/>
      <c r="AUS33" s="167"/>
      <c r="AUT33" s="167"/>
      <c r="AUU33" s="167"/>
      <c r="AUV33" s="167"/>
      <c r="AUW33" s="167"/>
      <c r="AUX33" s="167"/>
      <c r="AUY33" s="167"/>
      <c r="AUZ33" s="167"/>
      <c r="AVA33" s="167"/>
      <c r="AVB33" s="167"/>
      <c r="AVC33" s="167"/>
      <c r="AVD33" s="167"/>
      <c r="AVE33" s="167"/>
      <c r="AVF33" s="167"/>
      <c r="AVG33" s="167"/>
      <c r="AVH33" s="167"/>
      <c r="AVI33" s="167"/>
      <c r="AVJ33" s="167"/>
      <c r="AVK33" s="167"/>
      <c r="AVL33" s="167"/>
      <c r="AVM33" s="167"/>
      <c r="AVN33" s="167"/>
      <c r="AVO33" s="167"/>
      <c r="AVP33" s="167"/>
      <c r="AVQ33" s="167"/>
      <c r="AVR33" s="167"/>
      <c r="AVS33" s="167"/>
      <c r="AVT33" s="167"/>
      <c r="AVU33" s="167"/>
      <c r="AVV33" s="167"/>
      <c r="AVW33" s="167"/>
      <c r="AVX33" s="167"/>
      <c r="AVY33" s="167"/>
      <c r="AVZ33" s="167"/>
      <c r="AWA33" s="167"/>
      <c r="AWB33" s="167"/>
      <c r="AWC33" s="167"/>
      <c r="AWD33" s="167"/>
      <c r="AWE33" s="167"/>
      <c r="AWF33" s="167"/>
      <c r="AWG33" s="167"/>
      <c r="AWH33" s="167"/>
      <c r="AWI33" s="167"/>
      <c r="AWJ33" s="167"/>
      <c r="AWK33" s="167"/>
      <c r="AWL33" s="167"/>
      <c r="AWM33" s="167"/>
      <c r="AWN33" s="167"/>
      <c r="AWO33" s="167"/>
      <c r="AWP33" s="167"/>
      <c r="AWQ33" s="167"/>
      <c r="AWR33" s="167"/>
      <c r="AWS33" s="167"/>
      <c r="AWT33" s="167"/>
      <c r="AWU33" s="167"/>
      <c r="AWV33" s="167"/>
      <c r="AWW33" s="167"/>
      <c r="AWX33" s="167"/>
      <c r="AWY33" s="167"/>
      <c r="AWZ33" s="167"/>
      <c r="AXA33" s="167"/>
      <c r="AXB33" s="167"/>
      <c r="AXC33" s="167"/>
      <c r="AXD33" s="167"/>
      <c r="AXE33" s="167"/>
      <c r="AXF33" s="167"/>
      <c r="AXG33" s="167"/>
      <c r="AXH33" s="167"/>
      <c r="AXI33" s="167"/>
      <c r="AXJ33" s="167"/>
      <c r="AXK33" s="167"/>
      <c r="AXL33" s="167"/>
      <c r="AXM33" s="167"/>
      <c r="AXN33" s="167"/>
      <c r="AXO33" s="167"/>
      <c r="AXP33" s="167"/>
      <c r="AXQ33" s="167"/>
      <c r="AXR33" s="167"/>
      <c r="AXS33" s="167"/>
      <c r="AXT33" s="167"/>
      <c r="AXU33" s="167"/>
      <c r="AXV33" s="167"/>
      <c r="AXW33" s="167"/>
      <c r="AXX33" s="167"/>
      <c r="AXY33" s="167"/>
      <c r="AXZ33" s="167"/>
      <c r="AYA33" s="167"/>
      <c r="AYB33" s="167"/>
      <c r="AYC33" s="167"/>
      <c r="AYD33" s="167"/>
      <c r="AYE33" s="167"/>
      <c r="AYF33" s="167"/>
      <c r="AYG33" s="167"/>
      <c r="AYH33" s="167"/>
      <c r="AYI33" s="167"/>
      <c r="AYJ33" s="167"/>
      <c r="AYK33" s="167"/>
      <c r="AYL33" s="167"/>
      <c r="AYM33" s="167"/>
      <c r="AYN33" s="167"/>
      <c r="AYO33" s="167"/>
      <c r="AYP33" s="167"/>
      <c r="AYQ33" s="167"/>
      <c r="AYR33" s="167"/>
      <c r="AYS33" s="167"/>
      <c r="AYT33" s="167"/>
      <c r="AYU33" s="167"/>
      <c r="AYV33" s="167"/>
      <c r="AYW33" s="167"/>
      <c r="AYX33" s="167"/>
      <c r="AYY33" s="167"/>
      <c r="AYZ33" s="167"/>
      <c r="AZA33" s="167"/>
      <c r="AZB33" s="167"/>
      <c r="AZC33" s="167"/>
      <c r="AZD33" s="167"/>
      <c r="AZE33" s="167"/>
      <c r="AZF33" s="167"/>
      <c r="AZG33" s="167"/>
      <c r="AZH33" s="167"/>
      <c r="AZI33" s="167"/>
      <c r="AZJ33" s="167"/>
      <c r="AZK33" s="167"/>
      <c r="AZL33" s="167"/>
      <c r="AZM33" s="167"/>
      <c r="AZN33" s="167"/>
      <c r="AZO33" s="167"/>
      <c r="AZP33" s="167"/>
      <c r="AZQ33" s="167"/>
      <c r="AZR33" s="167"/>
      <c r="AZS33" s="167"/>
      <c r="AZT33" s="167"/>
      <c r="AZU33" s="167"/>
      <c r="AZV33" s="167"/>
      <c r="AZW33" s="167"/>
      <c r="AZX33" s="167"/>
      <c r="AZY33" s="167"/>
      <c r="AZZ33" s="167"/>
      <c r="BAA33" s="167"/>
      <c r="BAB33" s="167"/>
      <c r="BAC33" s="167"/>
      <c r="BAD33" s="167"/>
      <c r="BAE33" s="167"/>
      <c r="BAF33" s="167"/>
      <c r="BAG33" s="167"/>
      <c r="BAH33" s="167"/>
      <c r="BAI33" s="167"/>
      <c r="BAJ33" s="167"/>
      <c r="BAK33" s="167"/>
      <c r="BAL33" s="167"/>
      <c r="BAM33" s="167"/>
      <c r="BAN33" s="167"/>
      <c r="BAO33" s="167"/>
      <c r="BAP33" s="167"/>
      <c r="BAQ33" s="167"/>
      <c r="BAR33" s="167"/>
      <c r="BAS33" s="167"/>
      <c r="BAT33" s="167"/>
      <c r="BAU33" s="167"/>
      <c r="BAV33" s="167"/>
      <c r="BAW33" s="167"/>
      <c r="BAX33" s="167"/>
      <c r="BAY33" s="167"/>
      <c r="BAZ33" s="167"/>
      <c r="BBA33" s="167"/>
      <c r="BBB33" s="167"/>
      <c r="BBC33" s="167"/>
      <c r="BBD33" s="167"/>
      <c r="BBE33" s="167"/>
      <c r="BBF33" s="167"/>
      <c r="BBG33" s="167"/>
      <c r="BBH33" s="167"/>
      <c r="BBI33" s="167"/>
      <c r="BBJ33" s="167"/>
      <c r="BBK33" s="167"/>
      <c r="BBL33" s="167"/>
      <c r="BBM33" s="167"/>
      <c r="BBN33" s="167"/>
      <c r="BBO33" s="167"/>
      <c r="BBP33" s="167"/>
      <c r="BBQ33" s="167"/>
      <c r="BBR33" s="167"/>
      <c r="BBS33" s="167"/>
      <c r="BBT33" s="167"/>
      <c r="BBU33" s="167"/>
      <c r="BBV33" s="167"/>
      <c r="BBW33" s="167"/>
      <c r="BBX33" s="167"/>
      <c r="BBY33" s="167"/>
      <c r="BBZ33" s="167"/>
      <c r="BCA33" s="167"/>
      <c r="BCB33" s="167"/>
      <c r="BCC33" s="167"/>
      <c r="BCD33" s="167"/>
      <c r="BCE33" s="167"/>
      <c r="BCF33" s="167"/>
      <c r="BCG33" s="167"/>
      <c r="BCH33" s="167"/>
      <c r="BCI33" s="167"/>
      <c r="BCJ33" s="167"/>
      <c r="BCK33" s="167"/>
      <c r="BCL33" s="167"/>
      <c r="BCM33" s="167"/>
      <c r="BCN33" s="167"/>
      <c r="BCO33" s="167"/>
      <c r="BCP33" s="167"/>
      <c r="BCQ33" s="167"/>
      <c r="BCR33" s="167"/>
      <c r="BCS33" s="167"/>
      <c r="BCT33" s="167"/>
      <c r="BCU33" s="167"/>
      <c r="BCV33" s="167"/>
      <c r="BCW33" s="167"/>
      <c r="BCX33" s="167"/>
      <c r="BCY33" s="167"/>
      <c r="BCZ33" s="167"/>
      <c r="BDA33" s="167"/>
      <c r="BDB33" s="167"/>
      <c r="BDC33" s="167"/>
      <c r="BDD33" s="167"/>
      <c r="BDE33" s="167"/>
      <c r="BDF33" s="167"/>
      <c r="BDG33" s="167"/>
      <c r="BDH33" s="167"/>
      <c r="BDI33" s="167"/>
      <c r="BDJ33" s="167"/>
      <c r="BDK33" s="167"/>
      <c r="BDL33" s="167"/>
      <c r="BDM33" s="167"/>
      <c r="BDN33" s="167"/>
      <c r="BDO33" s="167"/>
      <c r="BDP33" s="167"/>
      <c r="BDQ33" s="167"/>
      <c r="BDR33" s="167"/>
      <c r="BDS33" s="167"/>
      <c r="BDT33" s="167"/>
      <c r="BDU33" s="167"/>
      <c r="BDV33" s="167"/>
      <c r="BDW33" s="167"/>
      <c r="BDX33" s="167"/>
      <c r="BDY33" s="167"/>
      <c r="BDZ33" s="167"/>
      <c r="BEA33" s="167"/>
      <c r="BEB33" s="167"/>
      <c r="BEC33" s="167"/>
      <c r="BED33" s="167"/>
      <c r="BEE33" s="167"/>
      <c r="BEF33" s="167"/>
      <c r="BEG33" s="167"/>
      <c r="BEH33" s="167"/>
      <c r="BEI33" s="167"/>
      <c r="BEJ33" s="167"/>
      <c r="BEK33" s="167"/>
      <c r="BEL33" s="167"/>
      <c r="BEM33" s="167"/>
      <c r="BEN33" s="167"/>
      <c r="BEO33" s="167"/>
      <c r="BEP33" s="167"/>
      <c r="BEQ33" s="167"/>
      <c r="BER33" s="167"/>
      <c r="BES33" s="167"/>
      <c r="BET33" s="167"/>
      <c r="BEU33" s="167"/>
      <c r="BEV33" s="167"/>
      <c r="BEW33" s="167"/>
      <c r="BEX33" s="167"/>
      <c r="BEY33" s="167"/>
      <c r="BEZ33" s="167"/>
      <c r="BFA33" s="167"/>
      <c r="BFB33" s="167"/>
      <c r="BFC33" s="167"/>
      <c r="BFD33" s="167"/>
      <c r="BFE33" s="167"/>
      <c r="BFF33" s="167"/>
      <c r="BFG33" s="167"/>
      <c r="BFH33" s="167"/>
      <c r="BFI33" s="167"/>
      <c r="BFJ33" s="167"/>
      <c r="BFK33" s="167"/>
      <c r="BFL33" s="167"/>
      <c r="BFM33" s="167"/>
      <c r="BFN33" s="167"/>
      <c r="BFO33" s="167"/>
      <c r="BFP33" s="167"/>
      <c r="BFQ33" s="167"/>
      <c r="BFR33" s="167"/>
      <c r="BFS33" s="167"/>
      <c r="BFT33" s="167"/>
      <c r="BFU33" s="167"/>
      <c r="BFV33" s="167"/>
      <c r="BFW33" s="167"/>
      <c r="BFX33" s="167"/>
      <c r="BFY33" s="167"/>
      <c r="BFZ33" s="167"/>
      <c r="BGA33" s="167"/>
      <c r="BGB33" s="167"/>
      <c r="BGC33" s="167"/>
      <c r="BGD33" s="167"/>
      <c r="BGE33" s="167"/>
      <c r="BGF33" s="167"/>
      <c r="BGG33" s="167"/>
      <c r="BGH33" s="167"/>
      <c r="BGI33" s="167"/>
      <c r="BGJ33" s="167"/>
      <c r="BGK33" s="167"/>
      <c r="BGL33" s="167"/>
      <c r="BGM33" s="167"/>
      <c r="BGN33" s="167"/>
      <c r="BGO33" s="167"/>
      <c r="BGP33" s="167"/>
      <c r="BGQ33" s="167"/>
      <c r="BGR33" s="167"/>
      <c r="BGS33" s="167"/>
      <c r="BGT33" s="167"/>
      <c r="BGU33" s="167"/>
      <c r="BGV33" s="167"/>
      <c r="BGW33" s="167"/>
      <c r="BGX33" s="167"/>
      <c r="BGY33" s="167"/>
      <c r="BGZ33" s="167"/>
      <c r="BHA33" s="167"/>
      <c r="BHB33" s="167"/>
      <c r="BHC33" s="167"/>
      <c r="BHD33" s="167"/>
      <c r="BHE33" s="167"/>
      <c r="BHF33" s="167"/>
      <c r="BHG33" s="167"/>
      <c r="BHH33" s="167"/>
      <c r="BHI33" s="167"/>
      <c r="BHJ33" s="167"/>
      <c r="BHK33" s="167"/>
      <c r="BHL33" s="167"/>
      <c r="BHM33" s="167"/>
      <c r="BHN33" s="167"/>
      <c r="BHO33" s="167"/>
      <c r="BHP33" s="167"/>
      <c r="BHQ33" s="167"/>
      <c r="BHR33" s="167"/>
      <c r="BHS33" s="167"/>
      <c r="BHT33" s="167"/>
      <c r="BHU33" s="167"/>
      <c r="BHV33" s="167"/>
      <c r="BHW33" s="167"/>
      <c r="BHX33" s="167"/>
      <c r="BHY33" s="167"/>
      <c r="BHZ33" s="167"/>
      <c r="BIA33" s="167"/>
      <c r="BIB33" s="167"/>
      <c r="BIC33" s="167"/>
      <c r="BID33" s="167"/>
      <c r="BIE33" s="167"/>
      <c r="BIF33" s="167"/>
      <c r="BIG33" s="167"/>
      <c r="BIH33" s="167"/>
      <c r="BII33" s="167"/>
      <c r="BIJ33" s="167"/>
      <c r="BIK33" s="167"/>
      <c r="BIL33" s="167"/>
      <c r="BIM33" s="167"/>
      <c r="BIN33" s="167"/>
      <c r="BIO33" s="167"/>
      <c r="BIP33" s="167"/>
      <c r="BIQ33" s="167"/>
      <c r="BIR33" s="167"/>
      <c r="BIS33" s="167"/>
      <c r="BIT33" s="167"/>
      <c r="BIU33" s="167"/>
      <c r="BIV33" s="167"/>
      <c r="BIW33" s="167"/>
      <c r="BIX33" s="167"/>
      <c r="BIY33" s="167"/>
      <c r="BIZ33" s="167"/>
      <c r="BJA33" s="167"/>
      <c r="BJB33" s="167"/>
      <c r="BJC33" s="167"/>
      <c r="BJD33" s="167"/>
      <c r="BJE33" s="167"/>
      <c r="BJF33" s="167"/>
      <c r="BJG33" s="167"/>
      <c r="BJH33" s="167"/>
      <c r="BJI33" s="167"/>
      <c r="BJJ33" s="167"/>
      <c r="BJK33" s="167"/>
      <c r="BJL33" s="167"/>
      <c r="BJM33" s="167"/>
      <c r="BJN33" s="167"/>
      <c r="BJO33" s="167"/>
      <c r="BJP33" s="167"/>
      <c r="BJQ33" s="167"/>
      <c r="BJR33" s="167"/>
      <c r="BJS33" s="167"/>
      <c r="BJT33" s="167"/>
      <c r="BJU33" s="167"/>
      <c r="BJV33" s="167"/>
      <c r="BJW33" s="167"/>
      <c r="BJX33" s="167"/>
      <c r="BJY33" s="167"/>
      <c r="BJZ33" s="167"/>
      <c r="BKA33" s="167"/>
      <c r="BKB33" s="167"/>
      <c r="BKC33" s="167"/>
      <c r="BKD33" s="167"/>
      <c r="BKE33" s="167"/>
      <c r="BKF33" s="167"/>
      <c r="BKG33" s="167"/>
      <c r="BKH33" s="167"/>
      <c r="BKI33" s="167"/>
      <c r="BKJ33" s="167"/>
      <c r="BKK33" s="167"/>
      <c r="BKL33" s="167"/>
      <c r="BKM33" s="167"/>
      <c r="BKN33" s="167"/>
      <c r="BKO33" s="167"/>
      <c r="BKP33" s="167"/>
      <c r="BKQ33" s="167"/>
      <c r="BKR33" s="167"/>
      <c r="BKS33" s="167"/>
      <c r="BKT33" s="167"/>
      <c r="BKU33" s="167"/>
      <c r="BKV33" s="167"/>
      <c r="BKW33" s="167"/>
      <c r="BKX33" s="167"/>
      <c r="BKY33" s="167"/>
      <c r="BKZ33" s="167"/>
      <c r="BLA33" s="167"/>
      <c r="BLB33" s="167"/>
      <c r="BLC33" s="167"/>
      <c r="BLD33" s="167"/>
      <c r="BLE33" s="167"/>
      <c r="BLF33" s="167"/>
      <c r="BLG33" s="167"/>
      <c r="BLH33" s="167"/>
      <c r="BLI33" s="167"/>
      <c r="BLJ33" s="167"/>
      <c r="BLK33" s="167"/>
      <c r="BLL33" s="167"/>
      <c r="BLM33" s="167"/>
      <c r="BLN33" s="167"/>
      <c r="BLO33" s="167"/>
      <c r="BLP33" s="167"/>
      <c r="BLQ33" s="167"/>
      <c r="BLR33" s="167"/>
      <c r="BLS33" s="167"/>
      <c r="BLT33" s="167"/>
      <c r="BLU33" s="167"/>
      <c r="BLV33" s="167"/>
      <c r="BLW33" s="167"/>
      <c r="BLX33" s="167"/>
      <c r="BLY33" s="167"/>
      <c r="BLZ33" s="167"/>
      <c r="BMA33" s="167"/>
      <c r="BMB33" s="167"/>
      <c r="BMC33" s="167"/>
      <c r="BMD33" s="167"/>
      <c r="BME33" s="167"/>
      <c r="BMF33" s="167"/>
      <c r="BMG33" s="167"/>
      <c r="BMH33" s="167"/>
      <c r="BMI33" s="167"/>
      <c r="BMJ33" s="167"/>
      <c r="BMK33" s="167"/>
      <c r="BML33" s="167"/>
      <c r="BMM33" s="167"/>
      <c r="BMN33" s="167"/>
      <c r="BMO33" s="167"/>
      <c r="BMP33" s="167"/>
      <c r="BMQ33" s="167"/>
      <c r="BMR33" s="167"/>
      <c r="BMS33" s="167"/>
      <c r="BMT33" s="167"/>
      <c r="BMU33" s="167"/>
      <c r="BMV33" s="167"/>
      <c r="BMW33" s="167"/>
      <c r="BMX33" s="167"/>
      <c r="BMY33" s="167"/>
      <c r="BMZ33" s="167"/>
      <c r="BNA33" s="167"/>
      <c r="BNB33" s="167"/>
      <c r="BNC33" s="167"/>
      <c r="BND33" s="167"/>
      <c r="BNE33" s="167"/>
      <c r="BNF33" s="167"/>
      <c r="BNG33" s="167"/>
      <c r="BNH33" s="167"/>
      <c r="BNI33" s="167"/>
      <c r="BNJ33" s="167"/>
      <c r="BNK33" s="167"/>
      <c r="BNL33" s="167"/>
      <c r="BNM33" s="167"/>
      <c r="BNN33" s="167"/>
      <c r="BNO33" s="167"/>
      <c r="BNP33" s="167"/>
      <c r="BNQ33" s="167"/>
      <c r="BNR33" s="167"/>
      <c r="BNS33" s="167"/>
      <c r="BNT33" s="167"/>
      <c r="BNU33" s="167"/>
      <c r="BNV33" s="167"/>
      <c r="BNW33" s="167"/>
      <c r="BNX33" s="167"/>
      <c r="BNY33" s="167"/>
      <c r="BNZ33" s="167"/>
      <c r="BOA33" s="167"/>
      <c r="BOB33" s="167"/>
      <c r="BOC33" s="167"/>
      <c r="BOD33" s="167"/>
      <c r="BOE33" s="167"/>
      <c r="BOF33" s="167"/>
      <c r="BOG33" s="167"/>
      <c r="BOH33" s="167"/>
      <c r="BOI33" s="167"/>
      <c r="BOJ33" s="167"/>
      <c r="BOK33" s="167"/>
      <c r="BOL33" s="167"/>
      <c r="BOM33" s="167"/>
      <c r="BON33" s="167"/>
      <c r="BOO33" s="167"/>
      <c r="BOP33" s="167"/>
      <c r="BOQ33" s="167"/>
      <c r="BOR33" s="167"/>
      <c r="BOS33" s="167"/>
      <c r="BOT33" s="167"/>
      <c r="BOU33" s="167"/>
      <c r="BOV33" s="167"/>
      <c r="BOW33" s="167"/>
      <c r="BOX33" s="167"/>
      <c r="BOY33" s="167"/>
      <c r="BOZ33" s="167"/>
      <c r="BPA33" s="167"/>
      <c r="BPB33" s="167"/>
      <c r="BPC33" s="167"/>
      <c r="BPD33" s="167"/>
      <c r="BPE33" s="167"/>
      <c r="BPF33" s="167"/>
      <c r="BPG33" s="167"/>
      <c r="BPH33" s="167"/>
      <c r="BPI33" s="167"/>
      <c r="BPJ33" s="167"/>
      <c r="BPK33" s="167"/>
      <c r="BPL33" s="167"/>
      <c r="BPM33" s="167"/>
      <c r="BPN33" s="167"/>
      <c r="BPO33" s="167"/>
      <c r="BPP33" s="167"/>
      <c r="BPQ33" s="167"/>
      <c r="BPR33" s="167"/>
      <c r="BPS33" s="167"/>
      <c r="BPT33" s="167"/>
      <c r="BPU33" s="167"/>
      <c r="BPV33" s="167"/>
      <c r="BPW33" s="167"/>
      <c r="BPX33" s="167"/>
      <c r="BPY33" s="167"/>
      <c r="BPZ33" s="167"/>
      <c r="BQA33" s="167"/>
      <c r="BQB33" s="167"/>
      <c r="BQC33" s="167"/>
      <c r="BQD33" s="167"/>
      <c r="BQE33" s="167"/>
      <c r="BQF33" s="167"/>
      <c r="BQG33" s="167"/>
      <c r="BQH33" s="167"/>
      <c r="BQI33" s="167"/>
      <c r="BQJ33" s="167"/>
      <c r="BQK33" s="167"/>
      <c r="BQL33" s="167"/>
      <c r="BQM33" s="167"/>
      <c r="BQN33" s="167"/>
      <c r="BQO33" s="167"/>
      <c r="BQP33" s="167"/>
      <c r="BQQ33" s="167"/>
      <c r="BQR33" s="167"/>
      <c r="BQS33" s="167"/>
      <c r="BQT33" s="167"/>
      <c r="BQU33" s="167"/>
      <c r="BQV33" s="167"/>
      <c r="BQW33" s="167"/>
      <c r="BQX33" s="167"/>
      <c r="BQY33" s="167"/>
      <c r="BQZ33" s="167"/>
      <c r="BRA33" s="167"/>
      <c r="BRB33" s="167"/>
      <c r="BRC33" s="167"/>
      <c r="BRD33" s="167"/>
      <c r="BRE33" s="167"/>
      <c r="BRF33" s="167"/>
      <c r="BRG33" s="167"/>
      <c r="BRH33" s="167"/>
      <c r="BRI33" s="167"/>
      <c r="BRJ33" s="167"/>
      <c r="BRK33" s="167"/>
      <c r="BRL33" s="167"/>
      <c r="BRM33" s="167"/>
      <c r="BRN33" s="167"/>
      <c r="BRO33" s="167"/>
      <c r="BRP33" s="167"/>
      <c r="BRQ33" s="167"/>
      <c r="BRR33" s="167"/>
      <c r="BRS33" s="167"/>
      <c r="BRT33" s="167"/>
      <c r="BRU33" s="167"/>
      <c r="BRV33" s="167"/>
      <c r="BRW33" s="167"/>
      <c r="BRX33" s="167"/>
      <c r="BRY33" s="167"/>
      <c r="BRZ33" s="167"/>
      <c r="BSA33" s="167"/>
      <c r="BSB33" s="167"/>
      <c r="BSC33" s="167"/>
      <c r="BSD33" s="167"/>
      <c r="BSE33" s="167"/>
      <c r="BSF33" s="167"/>
      <c r="BSG33" s="167"/>
      <c r="BSH33" s="167"/>
      <c r="BSI33" s="167"/>
      <c r="BSJ33" s="167"/>
      <c r="BSK33" s="167"/>
      <c r="BSL33" s="167"/>
      <c r="BSM33" s="167"/>
      <c r="BSN33" s="167"/>
      <c r="BSO33" s="167"/>
      <c r="BSP33" s="167"/>
      <c r="BSQ33" s="167"/>
      <c r="BSR33" s="167"/>
      <c r="BSS33" s="167"/>
      <c r="BST33" s="167"/>
      <c r="BSU33" s="167"/>
      <c r="BSV33" s="167"/>
      <c r="BSW33" s="167"/>
      <c r="BSX33" s="167"/>
      <c r="BSY33" s="167"/>
      <c r="BSZ33" s="167"/>
      <c r="BTA33" s="167"/>
      <c r="BTB33" s="167"/>
      <c r="BTC33" s="167"/>
      <c r="BTD33" s="167"/>
      <c r="BTE33" s="167"/>
      <c r="BTF33" s="167"/>
      <c r="BTG33" s="167"/>
      <c r="BTH33" s="167"/>
      <c r="BTI33" s="167"/>
      <c r="BTJ33" s="167"/>
      <c r="BTK33" s="167"/>
      <c r="BTL33" s="167"/>
      <c r="BTM33" s="167"/>
      <c r="BTN33" s="167"/>
      <c r="BTO33" s="167"/>
      <c r="BTP33" s="167"/>
      <c r="BTQ33" s="167"/>
      <c r="BTR33" s="167"/>
      <c r="BTS33" s="167"/>
      <c r="BTT33" s="167"/>
      <c r="BTU33" s="167"/>
      <c r="BTV33" s="167"/>
      <c r="BTW33" s="167"/>
      <c r="BTX33" s="167"/>
      <c r="BTY33" s="167"/>
      <c r="BTZ33" s="167"/>
      <c r="BUA33" s="167"/>
      <c r="BUB33" s="167"/>
      <c r="BUC33" s="167"/>
      <c r="BUD33" s="167"/>
      <c r="BUE33" s="167"/>
      <c r="BUF33" s="167"/>
      <c r="BUG33" s="167"/>
      <c r="BUH33" s="167"/>
      <c r="BUI33" s="167"/>
      <c r="BUJ33" s="167"/>
      <c r="BUK33" s="167"/>
      <c r="BUL33" s="167"/>
      <c r="BUM33" s="167"/>
      <c r="BUN33" s="167"/>
      <c r="BUO33" s="167"/>
      <c r="BUP33" s="167"/>
      <c r="BUQ33" s="167"/>
      <c r="BUR33" s="167"/>
      <c r="BUS33" s="167"/>
      <c r="BUT33" s="167"/>
      <c r="BUU33" s="167"/>
      <c r="BUV33" s="167"/>
      <c r="BUW33" s="167"/>
      <c r="BUX33" s="167"/>
      <c r="BUY33" s="167"/>
      <c r="BUZ33" s="167"/>
      <c r="BVA33" s="167"/>
      <c r="BVB33" s="167"/>
      <c r="BVC33" s="167"/>
      <c r="BVD33" s="167"/>
      <c r="BVE33" s="167"/>
      <c r="BVF33" s="167"/>
      <c r="BVG33" s="167"/>
      <c r="BVH33" s="167"/>
      <c r="BVI33" s="167"/>
      <c r="BVJ33" s="167"/>
      <c r="BVK33" s="167"/>
      <c r="BVL33" s="167"/>
      <c r="BVM33" s="167"/>
      <c r="BVN33" s="167"/>
      <c r="BVO33" s="167"/>
      <c r="BVP33" s="167"/>
      <c r="BVQ33" s="167"/>
      <c r="BVR33" s="167"/>
      <c r="BVS33" s="167"/>
      <c r="BVT33" s="167"/>
      <c r="BVU33" s="167"/>
      <c r="BVV33" s="167"/>
      <c r="BVW33" s="167"/>
      <c r="BVX33" s="167"/>
      <c r="BVY33" s="167"/>
      <c r="BVZ33" s="167"/>
      <c r="BWA33" s="167"/>
      <c r="BWB33" s="167"/>
      <c r="BWC33" s="167"/>
      <c r="BWD33" s="167"/>
      <c r="BWE33" s="167"/>
      <c r="BWF33" s="167"/>
      <c r="BWG33" s="167"/>
      <c r="BWH33" s="167"/>
      <c r="BWI33" s="167"/>
      <c r="BWJ33" s="167"/>
      <c r="BWK33" s="167"/>
      <c r="BWL33" s="167"/>
      <c r="BWM33" s="167"/>
      <c r="BWN33" s="167"/>
      <c r="BWO33" s="167"/>
      <c r="BWP33" s="167"/>
      <c r="BWQ33" s="167"/>
      <c r="BWR33" s="167"/>
      <c r="BWS33" s="167"/>
      <c r="BWT33" s="167"/>
      <c r="BWU33" s="167"/>
      <c r="BWV33" s="167"/>
      <c r="BWW33" s="167"/>
      <c r="BWX33" s="167"/>
      <c r="BWY33" s="167"/>
      <c r="BWZ33" s="167"/>
      <c r="BXA33" s="167"/>
      <c r="BXB33" s="167"/>
      <c r="BXC33" s="167"/>
      <c r="BXD33" s="167"/>
      <c r="BXE33" s="167"/>
      <c r="BXF33" s="167"/>
      <c r="BXG33" s="167"/>
      <c r="BXH33" s="167"/>
      <c r="BXI33" s="167"/>
      <c r="BXJ33" s="167"/>
      <c r="BXK33" s="167"/>
      <c r="BXL33" s="167"/>
      <c r="BXM33" s="167"/>
      <c r="BXN33" s="167"/>
      <c r="BXO33" s="167"/>
      <c r="BXP33" s="167"/>
      <c r="BXQ33" s="167"/>
      <c r="BXR33" s="167"/>
      <c r="BXS33" s="167"/>
      <c r="BXT33" s="167"/>
      <c r="BXU33" s="167"/>
      <c r="BXV33" s="167"/>
      <c r="BXW33" s="167"/>
      <c r="BXX33" s="167"/>
      <c r="BXY33" s="167"/>
      <c r="BXZ33" s="167"/>
      <c r="BYA33" s="167"/>
      <c r="BYB33" s="167"/>
      <c r="BYC33" s="167"/>
      <c r="BYD33" s="167"/>
      <c r="BYE33" s="167"/>
      <c r="BYF33" s="167"/>
      <c r="BYG33" s="167"/>
      <c r="BYH33" s="167"/>
      <c r="BYI33" s="167"/>
      <c r="BYJ33" s="167"/>
      <c r="BYK33" s="167"/>
      <c r="BYL33" s="167"/>
      <c r="BYM33" s="167"/>
      <c r="BYN33" s="167"/>
      <c r="BYO33" s="167"/>
      <c r="BYP33" s="167"/>
      <c r="BYQ33" s="167"/>
      <c r="BYR33" s="167"/>
      <c r="BYS33" s="167"/>
      <c r="BYT33" s="167"/>
      <c r="BYU33" s="167"/>
      <c r="BYV33" s="167"/>
      <c r="BYW33" s="167"/>
      <c r="BYX33" s="167"/>
      <c r="BYY33" s="167"/>
      <c r="BYZ33" s="167"/>
      <c r="BZA33" s="167"/>
      <c r="BZB33" s="167"/>
      <c r="BZC33" s="167"/>
      <c r="BZD33" s="167"/>
      <c r="BZE33" s="167"/>
      <c r="BZF33" s="167"/>
      <c r="BZG33" s="167"/>
      <c r="BZH33" s="167"/>
      <c r="BZI33" s="167"/>
      <c r="BZJ33" s="167"/>
      <c r="BZK33" s="167"/>
      <c r="BZL33" s="167"/>
      <c r="BZM33" s="167"/>
      <c r="BZN33" s="167"/>
      <c r="BZO33" s="167"/>
      <c r="BZP33" s="167"/>
      <c r="BZQ33" s="167"/>
      <c r="BZR33" s="167"/>
      <c r="BZS33" s="167"/>
      <c r="BZT33" s="167"/>
      <c r="BZU33" s="167"/>
      <c r="BZV33" s="167"/>
      <c r="BZW33" s="167"/>
      <c r="BZX33" s="167"/>
      <c r="BZY33" s="167"/>
      <c r="BZZ33" s="167"/>
      <c r="CAA33" s="167"/>
      <c r="CAB33" s="167"/>
      <c r="CAC33" s="167"/>
      <c r="CAD33" s="167"/>
      <c r="CAE33" s="167"/>
      <c r="CAF33" s="167"/>
      <c r="CAG33" s="167"/>
      <c r="CAH33" s="167"/>
      <c r="CAI33" s="167"/>
      <c r="CAJ33" s="167"/>
      <c r="CAK33" s="167"/>
      <c r="CAL33" s="167"/>
      <c r="CAM33" s="167"/>
      <c r="CAN33" s="167"/>
      <c r="CAO33" s="167"/>
      <c r="CAP33" s="167"/>
      <c r="CAQ33" s="167"/>
      <c r="CAR33" s="167"/>
      <c r="CAS33" s="167"/>
      <c r="CAT33" s="167"/>
      <c r="CAU33" s="167"/>
      <c r="CAV33" s="167"/>
      <c r="CAW33" s="167"/>
      <c r="CAX33" s="167"/>
      <c r="CAY33" s="167"/>
      <c r="CAZ33" s="167"/>
      <c r="CBA33" s="167"/>
      <c r="CBB33" s="167"/>
      <c r="CBC33" s="167"/>
      <c r="CBD33" s="167"/>
      <c r="CBE33" s="167"/>
      <c r="CBF33" s="167"/>
      <c r="CBG33" s="167"/>
      <c r="CBH33" s="167"/>
      <c r="CBI33" s="167"/>
      <c r="CBJ33" s="167"/>
      <c r="CBK33" s="167"/>
      <c r="CBL33" s="167"/>
      <c r="CBM33" s="167"/>
      <c r="CBN33" s="167"/>
      <c r="CBO33" s="167"/>
      <c r="CBP33" s="167"/>
      <c r="CBQ33" s="167"/>
      <c r="CBR33" s="167"/>
      <c r="CBS33" s="167"/>
      <c r="CBT33" s="167"/>
      <c r="CBU33" s="167"/>
      <c r="CBV33" s="167"/>
      <c r="CBW33" s="167"/>
      <c r="CBX33" s="167"/>
      <c r="CBY33" s="167"/>
      <c r="CBZ33" s="167"/>
      <c r="CCA33" s="167"/>
      <c r="CCB33" s="167"/>
      <c r="CCC33" s="167"/>
      <c r="CCD33" s="167"/>
      <c r="CCE33" s="167"/>
      <c r="CCF33" s="167"/>
      <c r="CCG33" s="167"/>
      <c r="CCH33" s="167"/>
      <c r="CCI33" s="167"/>
      <c r="CCJ33" s="167"/>
      <c r="CCK33" s="167"/>
      <c r="CCL33" s="167"/>
      <c r="CCM33" s="167"/>
      <c r="CCN33" s="167"/>
      <c r="CCO33" s="167"/>
      <c r="CCP33" s="167"/>
      <c r="CCQ33" s="167"/>
      <c r="CCR33" s="167"/>
      <c r="CCS33" s="167"/>
      <c r="CCT33" s="167"/>
      <c r="CCU33" s="167"/>
      <c r="CCV33" s="167"/>
      <c r="CCW33" s="167"/>
      <c r="CCX33" s="167"/>
      <c r="CCY33" s="167"/>
      <c r="CCZ33" s="167"/>
      <c r="CDA33" s="167"/>
      <c r="CDB33" s="167"/>
      <c r="CDC33" s="167"/>
      <c r="CDD33" s="167"/>
      <c r="CDE33" s="167"/>
      <c r="CDF33" s="167"/>
      <c r="CDG33" s="167"/>
      <c r="CDH33" s="167"/>
      <c r="CDI33" s="167"/>
      <c r="CDJ33" s="167"/>
      <c r="CDK33" s="167"/>
      <c r="CDL33" s="167"/>
      <c r="CDM33" s="167"/>
      <c r="CDN33" s="167"/>
      <c r="CDO33" s="167"/>
      <c r="CDP33" s="167"/>
      <c r="CDQ33" s="167"/>
      <c r="CDR33" s="167"/>
      <c r="CDS33" s="167"/>
      <c r="CDT33" s="167"/>
      <c r="CDU33" s="167"/>
      <c r="CDV33" s="167"/>
      <c r="CDW33" s="167"/>
      <c r="CDX33" s="167"/>
      <c r="CDY33" s="167"/>
      <c r="CDZ33" s="167"/>
      <c r="CEA33" s="167"/>
      <c r="CEB33" s="167"/>
      <c r="CEC33" s="167"/>
      <c r="CED33" s="167"/>
      <c r="CEE33" s="167"/>
      <c r="CEF33" s="167"/>
      <c r="CEG33" s="167"/>
      <c r="CEH33" s="167"/>
      <c r="CEI33" s="167"/>
      <c r="CEJ33" s="167"/>
      <c r="CEK33" s="167"/>
      <c r="CEL33" s="167"/>
      <c r="CEM33" s="167"/>
      <c r="CEN33" s="167"/>
      <c r="CEO33" s="167"/>
      <c r="CEP33" s="167"/>
      <c r="CEQ33" s="167"/>
      <c r="CER33" s="167"/>
      <c r="CES33" s="167"/>
      <c r="CET33" s="167"/>
      <c r="CEU33" s="167"/>
      <c r="CEV33" s="167"/>
      <c r="CEW33" s="167"/>
      <c r="CEX33" s="167"/>
      <c r="CEY33" s="167"/>
      <c r="CEZ33" s="167"/>
      <c r="CFA33" s="167"/>
      <c r="CFB33" s="167"/>
      <c r="CFC33" s="167"/>
      <c r="CFD33" s="167"/>
      <c r="CFE33" s="167"/>
      <c r="CFF33" s="167"/>
      <c r="CFG33" s="167"/>
      <c r="CFH33" s="167"/>
      <c r="CFI33" s="167"/>
      <c r="CFJ33" s="167"/>
      <c r="CFK33" s="167"/>
      <c r="CFL33" s="167"/>
      <c r="CFM33" s="167"/>
      <c r="CFN33" s="167"/>
      <c r="CFO33" s="167"/>
      <c r="CFP33" s="167"/>
      <c r="CFQ33" s="167"/>
      <c r="CFR33" s="167"/>
      <c r="CFS33" s="167"/>
      <c r="CFT33" s="167"/>
      <c r="CFU33" s="167"/>
      <c r="CFV33" s="167"/>
      <c r="CFW33" s="167"/>
      <c r="CFX33" s="167"/>
      <c r="CFY33" s="167"/>
      <c r="CFZ33" s="167"/>
      <c r="CGA33" s="167"/>
      <c r="CGB33" s="167"/>
      <c r="CGC33" s="167"/>
      <c r="CGD33" s="167"/>
      <c r="CGE33" s="167"/>
      <c r="CGF33" s="167"/>
      <c r="CGG33" s="167"/>
      <c r="CGH33" s="167"/>
      <c r="CGI33" s="167"/>
      <c r="CGJ33" s="167"/>
      <c r="CGK33" s="167"/>
      <c r="CGL33" s="167"/>
      <c r="CGM33" s="167"/>
      <c r="CGN33" s="167"/>
      <c r="CGO33" s="167"/>
      <c r="CGP33" s="167"/>
      <c r="CGQ33" s="167"/>
      <c r="CGR33" s="167"/>
      <c r="CGS33" s="167"/>
      <c r="CGT33" s="167"/>
      <c r="CGU33" s="167"/>
      <c r="CGV33" s="167"/>
      <c r="CGW33" s="167"/>
      <c r="CGX33" s="167"/>
      <c r="CGY33" s="167"/>
      <c r="CGZ33" s="167"/>
      <c r="CHA33" s="167"/>
      <c r="CHB33" s="167"/>
      <c r="CHC33" s="167"/>
      <c r="CHD33" s="167"/>
      <c r="CHE33" s="167"/>
      <c r="CHF33" s="167"/>
      <c r="CHG33" s="167"/>
      <c r="CHH33" s="167"/>
      <c r="CHI33" s="167"/>
      <c r="CHJ33" s="167"/>
      <c r="CHK33" s="167"/>
      <c r="CHL33" s="167"/>
      <c r="CHM33" s="167"/>
      <c r="CHN33" s="167"/>
      <c r="CHO33" s="167"/>
      <c r="CHP33" s="167"/>
      <c r="CHQ33" s="167"/>
      <c r="CHR33" s="167"/>
      <c r="CHS33" s="167"/>
      <c r="CHT33" s="167"/>
      <c r="CHU33" s="167"/>
      <c r="CHV33" s="167"/>
      <c r="CHW33" s="167"/>
      <c r="CHX33" s="167"/>
      <c r="CHY33" s="167"/>
      <c r="CHZ33" s="167"/>
      <c r="CIA33" s="167"/>
      <c r="CIB33" s="167"/>
      <c r="CIC33" s="167"/>
      <c r="CID33" s="167"/>
      <c r="CIE33" s="167"/>
      <c r="CIF33" s="167"/>
      <c r="CIG33" s="167"/>
      <c r="CIH33" s="167"/>
      <c r="CII33" s="167"/>
      <c r="CIJ33" s="167"/>
      <c r="CIK33" s="167"/>
      <c r="CIL33" s="167"/>
      <c r="CIM33" s="167"/>
      <c r="CIN33" s="167"/>
      <c r="CIO33" s="167"/>
      <c r="CIP33" s="167"/>
      <c r="CIQ33" s="167"/>
      <c r="CIR33" s="167"/>
      <c r="CIS33" s="167"/>
      <c r="CIT33" s="167"/>
      <c r="CIU33" s="167"/>
      <c r="CIV33" s="167"/>
      <c r="CIW33" s="167"/>
      <c r="CIX33" s="167"/>
      <c r="CIY33" s="167"/>
      <c r="CIZ33" s="167"/>
      <c r="CJA33" s="167"/>
      <c r="CJB33" s="167"/>
      <c r="CJC33" s="167"/>
      <c r="CJD33" s="167"/>
      <c r="CJE33" s="167"/>
      <c r="CJF33" s="167"/>
      <c r="CJG33" s="167"/>
      <c r="CJH33" s="167"/>
      <c r="CJI33" s="167"/>
      <c r="CJJ33" s="167"/>
      <c r="CJK33" s="167"/>
      <c r="CJL33" s="167"/>
      <c r="CJM33" s="167"/>
      <c r="CJN33" s="167"/>
      <c r="CJO33" s="167"/>
      <c r="CJP33" s="167"/>
      <c r="CJQ33" s="167"/>
      <c r="CJR33" s="167"/>
      <c r="CJS33" s="167"/>
      <c r="CJT33" s="167"/>
      <c r="CJU33" s="167"/>
      <c r="CJV33" s="167"/>
      <c r="CJW33" s="167"/>
      <c r="CJX33" s="167"/>
      <c r="CJY33" s="167"/>
      <c r="CJZ33" s="167"/>
      <c r="CKA33" s="167"/>
      <c r="CKB33" s="167"/>
      <c r="CKC33" s="167"/>
      <c r="CKD33" s="167"/>
      <c r="CKE33" s="167"/>
      <c r="CKF33" s="167"/>
      <c r="CKG33" s="167"/>
      <c r="CKH33" s="167"/>
      <c r="CKI33" s="167"/>
      <c r="CKJ33" s="167"/>
      <c r="CKK33" s="167"/>
      <c r="CKL33" s="167"/>
      <c r="CKM33" s="167"/>
      <c r="CKN33" s="167"/>
      <c r="CKO33" s="167"/>
      <c r="CKP33" s="167"/>
      <c r="CKQ33" s="167"/>
      <c r="CKR33" s="167"/>
      <c r="CKS33" s="167"/>
      <c r="CKT33" s="167"/>
      <c r="CKU33" s="167"/>
      <c r="CKV33" s="167"/>
      <c r="CKW33" s="167"/>
      <c r="CKX33" s="167"/>
      <c r="CKY33" s="167"/>
      <c r="CKZ33" s="167"/>
      <c r="CLA33" s="167"/>
      <c r="CLB33" s="167"/>
      <c r="CLC33" s="167"/>
      <c r="CLD33" s="167"/>
      <c r="CLE33" s="167"/>
      <c r="CLF33" s="167"/>
      <c r="CLG33" s="167"/>
      <c r="CLH33" s="167"/>
      <c r="CLI33" s="167"/>
      <c r="CLJ33" s="167"/>
      <c r="CLK33" s="167"/>
      <c r="CLL33" s="167"/>
      <c r="CLM33" s="167"/>
      <c r="CLN33" s="167"/>
      <c r="CLO33" s="167"/>
      <c r="CLP33" s="167"/>
      <c r="CLQ33" s="167"/>
      <c r="CLR33" s="167"/>
      <c r="CLS33" s="167"/>
      <c r="CLT33" s="167"/>
      <c r="CLU33" s="167"/>
      <c r="CLV33" s="167"/>
      <c r="CLW33" s="167"/>
      <c r="CLX33" s="167"/>
      <c r="CLY33" s="167"/>
      <c r="CLZ33" s="167"/>
      <c r="CMA33" s="167"/>
      <c r="CMB33" s="167"/>
      <c r="CMC33" s="167"/>
      <c r="CMD33" s="167"/>
      <c r="CME33" s="167"/>
      <c r="CMF33" s="167"/>
      <c r="CMG33" s="167"/>
      <c r="CMH33" s="167"/>
      <c r="CMI33" s="167"/>
      <c r="CMJ33" s="167"/>
      <c r="CMK33" s="167"/>
      <c r="CML33" s="167"/>
      <c r="CMM33" s="167"/>
      <c r="CMN33" s="167"/>
      <c r="CMO33" s="167"/>
      <c r="CMP33" s="167"/>
      <c r="CMQ33" s="167"/>
      <c r="CMR33" s="167"/>
      <c r="CMS33" s="167"/>
      <c r="CMT33" s="167"/>
      <c r="CMU33" s="167"/>
      <c r="CMV33" s="167"/>
      <c r="CMW33" s="167"/>
      <c r="CMX33" s="167"/>
      <c r="CMY33" s="167"/>
      <c r="CMZ33" s="167"/>
      <c r="CNA33" s="167"/>
      <c r="CNB33" s="167"/>
      <c r="CNC33" s="167"/>
      <c r="CND33" s="167"/>
      <c r="CNE33" s="167"/>
      <c r="CNF33" s="167"/>
      <c r="CNG33" s="167"/>
      <c r="CNH33" s="167"/>
      <c r="CNI33" s="167"/>
      <c r="CNJ33" s="167"/>
      <c r="CNK33" s="167"/>
      <c r="CNL33" s="167"/>
      <c r="CNM33" s="167"/>
      <c r="CNN33" s="167"/>
      <c r="CNO33" s="167"/>
      <c r="CNP33" s="167"/>
      <c r="CNQ33" s="167"/>
      <c r="CNR33" s="167"/>
      <c r="CNS33" s="167"/>
      <c r="CNT33" s="167"/>
      <c r="CNU33" s="167"/>
      <c r="CNV33" s="167"/>
      <c r="CNW33" s="167"/>
      <c r="CNX33" s="167"/>
      <c r="CNY33" s="167"/>
      <c r="CNZ33" s="167"/>
      <c r="COA33" s="167"/>
      <c r="COB33" s="167"/>
      <c r="COC33" s="167"/>
      <c r="COD33" s="167"/>
      <c r="COE33" s="167"/>
      <c r="COF33" s="167"/>
      <c r="COG33" s="167"/>
      <c r="COH33" s="167"/>
      <c r="COI33" s="167"/>
      <c r="COJ33" s="167"/>
      <c r="COK33" s="167"/>
      <c r="COL33" s="167"/>
      <c r="COM33" s="167"/>
      <c r="CON33" s="167"/>
      <c r="COO33" s="167"/>
      <c r="COP33" s="167"/>
      <c r="COQ33" s="167"/>
      <c r="COR33" s="167"/>
      <c r="COS33" s="167"/>
      <c r="COT33" s="167"/>
      <c r="COU33" s="167"/>
      <c r="COV33" s="167"/>
      <c r="COW33" s="167"/>
      <c r="COX33" s="167"/>
      <c r="COY33" s="167"/>
      <c r="COZ33" s="167"/>
      <c r="CPA33" s="167"/>
      <c r="CPB33" s="167"/>
      <c r="CPC33" s="167"/>
      <c r="CPD33" s="167"/>
      <c r="CPE33" s="167"/>
      <c r="CPF33" s="167"/>
      <c r="CPG33" s="167"/>
      <c r="CPH33" s="167"/>
      <c r="CPI33" s="167"/>
      <c r="CPJ33" s="167"/>
      <c r="CPK33" s="167"/>
      <c r="CPL33" s="167"/>
      <c r="CPM33" s="167"/>
      <c r="CPN33" s="167"/>
      <c r="CPO33" s="167"/>
      <c r="CPP33" s="167"/>
      <c r="CPQ33" s="167"/>
      <c r="CPR33" s="167"/>
      <c r="CPS33" s="167"/>
      <c r="CPT33" s="167"/>
      <c r="CPU33" s="167"/>
      <c r="CPV33" s="167"/>
      <c r="CPW33" s="167"/>
      <c r="CPX33" s="167"/>
      <c r="CPY33" s="167"/>
      <c r="CPZ33" s="167"/>
      <c r="CQA33" s="167"/>
      <c r="CQB33" s="167"/>
      <c r="CQC33" s="167"/>
      <c r="CQD33" s="167"/>
      <c r="CQE33" s="167"/>
      <c r="CQF33" s="167"/>
      <c r="CQG33" s="167"/>
      <c r="CQH33" s="167"/>
      <c r="CQI33" s="167"/>
      <c r="CQJ33" s="167"/>
      <c r="CQK33" s="167"/>
      <c r="CQL33" s="167"/>
      <c r="CQM33" s="167"/>
      <c r="CQN33" s="167"/>
      <c r="CQO33" s="167"/>
      <c r="CQP33" s="167"/>
      <c r="CQQ33" s="167"/>
      <c r="CQR33" s="167"/>
      <c r="CQS33" s="167"/>
      <c r="CQT33" s="167"/>
      <c r="CQU33" s="167"/>
      <c r="CQV33" s="167"/>
      <c r="CQW33" s="167"/>
      <c r="CQX33" s="167"/>
      <c r="CQY33" s="167"/>
      <c r="CQZ33" s="167"/>
      <c r="CRA33" s="167"/>
      <c r="CRB33" s="167"/>
      <c r="CRC33" s="167"/>
      <c r="CRD33" s="167"/>
      <c r="CRE33" s="167"/>
      <c r="CRF33" s="167"/>
      <c r="CRG33" s="167"/>
      <c r="CRH33" s="167"/>
      <c r="CRI33" s="167"/>
      <c r="CRJ33" s="167"/>
      <c r="CRK33" s="167"/>
      <c r="CRL33" s="167"/>
      <c r="CRM33" s="167"/>
      <c r="CRN33" s="167"/>
      <c r="CRO33" s="167"/>
      <c r="CRP33" s="167"/>
      <c r="CRQ33" s="167"/>
      <c r="CRR33" s="167"/>
      <c r="CRS33" s="167"/>
      <c r="CRT33" s="167"/>
      <c r="CRU33" s="167"/>
      <c r="CRV33" s="167"/>
      <c r="CRW33" s="167"/>
      <c r="CRX33" s="167"/>
      <c r="CRY33" s="167"/>
      <c r="CRZ33" s="167"/>
      <c r="CSA33" s="167"/>
      <c r="CSB33" s="167"/>
      <c r="CSC33" s="167"/>
      <c r="CSD33" s="167"/>
      <c r="CSE33" s="167"/>
      <c r="CSF33" s="167"/>
      <c r="CSG33" s="167"/>
      <c r="CSH33" s="167"/>
      <c r="CSI33" s="167"/>
      <c r="CSJ33" s="167"/>
      <c r="CSK33" s="167"/>
      <c r="CSL33" s="167"/>
      <c r="CSM33" s="167"/>
      <c r="CSN33" s="167"/>
      <c r="CSO33" s="167"/>
      <c r="CSP33" s="167"/>
      <c r="CSQ33" s="167"/>
      <c r="CSR33" s="167"/>
      <c r="CSS33" s="167"/>
      <c r="CST33" s="167"/>
      <c r="CSU33" s="167"/>
      <c r="CSV33" s="167"/>
      <c r="CSW33" s="167"/>
      <c r="CSX33" s="167"/>
      <c r="CSY33" s="167"/>
      <c r="CSZ33" s="167"/>
      <c r="CTA33" s="167"/>
      <c r="CTB33" s="167"/>
      <c r="CTC33" s="167"/>
      <c r="CTD33" s="167"/>
      <c r="CTE33" s="167"/>
      <c r="CTF33" s="167"/>
      <c r="CTG33" s="167"/>
      <c r="CTH33" s="167"/>
      <c r="CTI33" s="167"/>
      <c r="CTJ33" s="167"/>
      <c r="CTK33" s="167"/>
      <c r="CTL33" s="167"/>
      <c r="CTM33" s="167"/>
      <c r="CTN33" s="167"/>
      <c r="CTO33" s="167"/>
      <c r="CTP33" s="167"/>
      <c r="CTQ33" s="167"/>
      <c r="CTR33" s="167"/>
      <c r="CTS33" s="167"/>
      <c r="CTT33" s="167"/>
      <c r="CTU33" s="167"/>
      <c r="CTV33" s="167"/>
      <c r="CTW33" s="167"/>
      <c r="CTX33" s="167"/>
      <c r="CTY33" s="167"/>
      <c r="CTZ33" s="167"/>
      <c r="CUA33" s="167"/>
      <c r="CUB33" s="167"/>
      <c r="CUC33" s="167"/>
      <c r="CUD33" s="167"/>
      <c r="CUE33" s="167"/>
      <c r="CUF33" s="167"/>
      <c r="CUG33" s="167"/>
      <c r="CUH33" s="167"/>
      <c r="CUI33" s="167"/>
      <c r="CUJ33" s="167"/>
      <c r="CUK33" s="167"/>
      <c r="CUL33" s="167"/>
      <c r="CUM33" s="167"/>
      <c r="CUN33" s="167"/>
      <c r="CUO33" s="167"/>
      <c r="CUP33" s="167"/>
      <c r="CUQ33" s="167"/>
      <c r="CUR33" s="167"/>
      <c r="CUS33" s="167"/>
      <c r="CUT33" s="167"/>
      <c r="CUU33" s="167"/>
      <c r="CUV33" s="167"/>
      <c r="CUW33" s="167"/>
      <c r="CUX33" s="167"/>
      <c r="CUY33" s="167"/>
      <c r="CUZ33" s="167"/>
      <c r="CVA33" s="167"/>
      <c r="CVB33" s="167"/>
      <c r="CVC33" s="167"/>
      <c r="CVD33" s="167"/>
      <c r="CVE33" s="167"/>
      <c r="CVF33" s="167"/>
      <c r="CVG33" s="167"/>
      <c r="CVH33" s="167"/>
      <c r="CVI33" s="167"/>
      <c r="CVJ33" s="167"/>
      <c r="CVK33" s="167"/>
      <c r="CVL33" s="167"/>
      <c r="CVM33" s="167"/>
      <c r="CVN33" s="167"/>
      <c r="CVO33" s="167"/>
      <c r="CVP33" s="167"/>
      <c r="CVQ33" s="167"/>
      <c r="CVR33" s="167"/>
      <c r="CVS33" s="167"/>
      <c r="CVT33" s="167"/>
      <c r="CVU33" s="167"/>
      <c r="CVV33" s="167"/>
      <c r="CVW33" s="167"/>
      <c r="CVX33" s="167"/>
      <c r="CVY33" s="167"/>
      <c r="CVZ33" s="167"/>
      <c r="CWA33" s="167"/>
      <c r="CWB33" s="167"/>
      <c r="CWC33" s="167"/>
      <c r="CWD33" s="167"/>
      <c r="CWE33" s="167"/>
      <c r="CWF33" s="167"/>
      <c r="CWG33" s="167"/>
      <c r="CWH33" s="167"/>
      <c r="CWI33" s="167"/>
      <c r="CWJ33" s="167"/>
      <c r="CWK33" s="167"/>
      <c r="CWL33" s="167"/>
      <c r="CWM33" s="167"/>
      <c r="CWN33" s="167"/>
      <c r="CWO33" s="167"/>
      <c r="CWP33" s="167"/>
      <c r="CWQ33" s="167"/>
      <c r="CWR33" s="167"/>
      <c r="CWS33" s="167"/>
      <c r="CWT33" s="167"/>
      <c r="CWU33" s="167"/>
      <c r="CWV33" s="167"/>
      <c r="CWW33" s="167"/>
      <c r="CWX33" s="167"/>
      <c r="CWY33" s="167"/>
      <c r="CWZ33" s="167"/>
      <c r="CXA33" s="167"/>
      <c r="CXB33" s="167"/>
      <c r="CXC33" s="167"/>
      <c r="CXD33" s="167"/>
      <c r="CXE33" s="167"/>
      <c r="CXF33" s="167"/>
      <c r="CXG33" s="167"/>
      <c r="CXH33" s="167"/>
      <c r="CXI33" s="167"/>
      <c r="CXJ33" s="167"/>
      <c r="CXK33" s="167"/>
      <c r="CXL33" s="167"/>
      <c r="CXM33" s="167"/>
      <c r="CXN33" s="167"/>
      <c r="CXO33" s="167"/>
      <c r="CXP33" s="167"/>
      <c r="CXQ33" s="167"/>
      <c r="CXR33" s="167"/>
      <c r="CXS33" s="167"/>
      <c r="CXT33" s="167"/>
      <c r="CXU33" s="167"/>
      <c r="CXV33" s="167"/>
      <c r="CXW33" s="167"/>
      <c r="CXX33" s="167"/>
      <c r="CXY33" s="167"/>
      <c r="CXZ33" s="167"/>
      <c r="CYA33" s="167"/>
      <c r="CYB33" s="167"/>
      <c r="CYC33" s="167"/>
      <c r="CYD33" s="167"/>
      <c r="CYE33" s="167"/>
      <c r="CYF33" s="167"/>
      <c r="CYG33" s="167"/>
      <c r="CYH33" s="167"/>
      <c r="CYI33" s="167"/>
      <c r="CYJ33" s="167"/>
      <c r="CYK33" s="167"/>
      <c r="CYL33" s="167"/>
      <c r="CYM33" s="167"/>
      <c r="CYN33" s="167"/>
      <c r="CYO33" s="167"/>
      <c r="CYP33" s="167"/>
      <c r="CYQ33" s="167"/>
      <c r="CYR33" s="167"/>
      <c r="CYS33" s="167"/>
      <c r="CYT33" s="167"/>
      <c r="CYU33" s="167"/>
      <c r="CYV33" s="167"/>
      <c r="CYW33" s="167"/>
      <c r="CYX33" s="167"/>
      <c r="CYY33" s="167"/>
      <c r="CYZ33" s="167"/>
      <c r="CZA33" s="167"/>
      <c r="CZB33" s="167"/>
      <c r="CZC33" s="167"/>
      <c r="CZD33" s="167"/>
      <c r="CZE33" s="167"/>
      <c r="CZF33" s="167"/>
      <c r="CZG33" s="167"/>
      <c r="CZH33" s="167"/>
      <c r="CZI33" s="167"/>
      <c r="CZJ33" s="167"/>
      <c r="CZK33" s="167"/>
      <c r="CZL33" s="167"/>
      <c r="CZM33" s="167"/>
      <c r="CZN33" s="167"/>
      <c r="CZO33" s="167"/>
      <c r="CZP33" s="167"/>
      <c r="CZQ33" s="167"/>
      <c r="CZR33" s="167"/>
      <c r="CZS33" s="167"/>
      <c r="CZT33" s="167"/>
      <c r="CZU33" s="167"/>
      <c r="CZV33" s="167"/>
      <c r="CZW33" s="167"/>
      <c r="CZX33" s="167"/>
      <c r="CZY33" s="167"/>
      <c r="CZZ33" s="167"/>
      <c r="DAA33" s="167"/>
      <c r="DAB33" s="167"/>
      <c r="DAC33" s="167"/>
      <c r="DAD33" s="167"/>
      <c r="DAE33" s="167"/>
      <c r="DAF33" s="167"/>
      <c r="DAG33" s="167"/>
      <c r="DAH33" s="167"/>
      <c r="DAI33" s="167"/>
      <c r="DAJ33" s="167"/>
      <c r="DAK33" s="167"/>
      <c r="DAL33" s="167"/>
      <c r="DAM33" s="167"/>
      <c r="DAN33" s="167"/>
      <c r="DAO33" s="167"/>
      <c r="DAP33" s="167"/>
      <c r="DAQ33" s="167"/>
      <c r="DAR33" s="167"/>
      <c r="DAS33" s="167"/>
      <c r="DAT33" s="167"/>
      <c r="DAU33" s="167"/>
      <c r="DAV33" s="167"/>
      <c r="DAW33" s="167"/>
      <c r="DAX33" s="167"/>
      <c r="DAY33" s="167"/>
      <c r="DAZ33" s="167"/>
      <c r="DBA33" s="167"/>
      <c r="DBB33" s="167"/>
      <c r="DBC33" s="167"/>
      <c r="DBD33" s="167"/>
      <c r="DBE33" s="167"/>
      <c r="DBF33" s="167"/>
      <c r="DBG33" s="167"/>
      <c r="DBH33" s="167"/>
      <c r="DBI33" s="167"/>
      <c r="DBJ33" s="167"/>
      <c r="DBK33" s="167"/>
      <c r="DBL33" s="167"/>
      <c r="DBM33" s="167"/>
      <c r="DBN33" s="167"/>
      <c r="DBO33" s="167"/>
      <c r="DBP33" s="167"/>
      <c r="DBQ33" s="167"/>
      <c r="DBR33" s="167"/>
      <c r="DBS33" s="167"/>
      <c r="DBT33" s="167"/>
      <c r="DBU33" s="167"/>
      <c r="DBV33" s="167"/>
      <c r="DBW33" s="167"/>
      <c r="DBX33" s="167"/>
      <c r="DBY33" s="167"/>
      <c r="DBZ33" s="167"/>
      <c r="DCA33" s="167"/>
      <c r="DCB33" s="167"/>
      <c r="DCC33" s="167"/>
      <c r="DCD33" s="167"/>
      <c r="DCE33" s="167"/>
      <c r="DCF33" s="167"/>
      <c r="DCG33" s="167"/>
      <c r="DCH33" s="167"/>
      <c r="DCI33" s="167"/>
      <c r="DCJ33" s="167"/>
      <c r="DCK33" s="167"/>
      <c r="DCL33" s="167"/>
      <c r="DCM33" s="167"/>
      <c r="DCN33" s="167"/>
      <c r="DCO33" s="167"/>
      <c r="DCP33" s="167"/>
      <c r="DCQ33" s="167"/>
      <c r="DCR33" s="167"/>
      <c r="DCS33" s="167"/>
      <c r="DCT33" s="167"/>
      <c r="DCU33" s="167"/>
      <c r="DCV33" s="167"/>
      <c r="DCW33" s="167"/>
      <c r="DCX33" s="167"/>
      <c r="DCY33" s="167"/>
      <c r="DCZ33" s="167"/>
      <c r="DDA33" s="167"/>
      <c r="DDB33" s="167"/>
      <c r="DDC33" s="167"/>
      <c r="DDD33" s="167"/>
      <c r="DDE33" s="167"/>
      <c r="DDF33" s="167"/>
      <c r="DDG33" s="167"/>
      <c r="DDH33" s="167"/>
      <c r="DDI33" s="167"/>
      <c r="DDJ33" s="167"/>
      <c r="DDK33" s="167"/>
      <c r="DDL33" s="167"/>
      <c r="DDM33" s="167"/>
      <c r="DDN33" s="167"/>
      <c r="DDO33" s="167"/>
      <c r="DDP33" s="167"/>
      <c r="DDQ33" s="167"/>
      <c r="DDR33" s="167"/>
      <c r="DDS33" s="167"/>
      <c r="DDT33" s="167"/>
      <c r="DDU33" s="167"/>
      <c r="DDV33" s="167"/>
      <c r="DDW33" s="167"/>
      <c r="DDX33" s="167"/>
      <c r="DDY33" s="167"/>
      <c r="DDZ33" s="167"/>
      <c r="DEA33" s="167"/>
      <c r="DEB33" s="167"/>
      <c r="DEC33" s="167"/>
      <c r="DED33" s="167"/>
      <c r="DEE33" s="167"/>
      <c r="DEF33" s="167"/>
      <c r="DEG33" s="167"/>
      <c r="DEH33" s="167"/>
      <c r="DEI33" s="167"/>
      <c r="DEJ33" s="167"/>
      <c r="DEK33" s="167"/>
      <c r="DEL33" s="167"/>
      <c r="DEM33" s="167"/>
      <c r="DEN33" s="167"/>
      <c r="DEO33" s="167"/>
      <c r="DEP33" s="167"/>
      <c r="DEQ33" s="167"/>
      <c r="DER33" s="167"/>
      <c r="DES33" s="167"/>
      <c r="DET33" s="167"/>
      <c r="DEU33" s="167"/>
      <c r="DEV33" s="167"/>
      <c r="DEW33" s="167"/>
      <c r="DEX33" s="167"/>
      <c r="DEY33" s="167"/>
      <c r="DEZ33" s="167"/>
      <c r="DFA33" s="167"/>
      <c r="DFB33" s="167"/>
      <c r="DFC33" s="167"/>
      <c r="DFD33" s="167"/>
      <c r="DFE33" s="167"/>
      <c r="DFF33" s="167"/>
      <c r="DFG33" s="167"/>
      <c r="DFH33" s="167"/>
      <c r="DFI33" s="167"/>
      <c r="DFJ33" s="167"/>
      <c r="DFK33" s="167"/>
      <c r="DFL33" s="167"/>
      <c r="DFM33" s="167"/>
      <c r="DFN33" s="167"/>
      <c r="DFO33" s="167"/>
      <c r="DFP33" s="167"/>
      <c r="DFQ33" s="167"/>
      <c r="DFR33" s="167"/>
      <c r="DFS33" s="167"/>
      <c r="DFT33" s="167"/>
      <c r="DFU33" s="167"/>
      <c r="DFV33" s="167"/>
      <c r="DFW33" s="167"/>
      <c r="DFX33" s="167"/>
      <c r="DFY33" s="167"/>
      <c r="DFZ33" s="167"/>
      <c r="DGA33" s="167"/>
      <c r="DGB33" s="167"/>
      <c r="DGC33" s="167"/>
      <c r="DGD33" s="167"/>
      <c r="DGE33" s="167"/>
      <c r="DGF33" s="167"/>
      <c r="DGG33" s="167"/>
      <c r="DGH33" s="167"/>
      <c r="DGI33" s="167"/>
      <c r="DGJ33" s="167"/>
      <c r="DGK33" s="167"/>
      <c r="DGL33" s="167"/>
      <c r="DGM33" s="167"/>
      <c r="DGN33" s="167"/>
      <c r="DGO33" s="167"/>
      <c r="DGP33" s="167"/>
      <c r="DGQ33" s="167"/>
      <c r="DGR33" s="167"/>
      <c r="DGS33" s="167"/>
      <c r="DGT33" s="167"/>
      <c r="DGU33" s="167"/>
      <c r="DGV33" s="167"/>
      <c r="DGW33" s="167"/>
      <c r="DGX33" s="167"/>
      <c r="DGY33" s="167"/>
      <c r="DGZ33" s="167"/>
      <c r="DHA33" s="167"/>
      <c r="DHB33" s="167"/>
      <c r="DHC33" s="167"/>
      <c r="DHD33" s="167"/>
      <c r="DHE33" s="167"/>
      <c r="DHF33" s="167"/>
      <c r="DHG33" s="167"/>
      <c r="DHH33" s="167"/>
      <c r="DHI33" s="167"/>
      <c r="DHJ33" s="167"/>
      <c r="DHK33" s="167"/>
      <c r="DHL33" s="167"/>
      <c r="DHM33" s="167"/>
      <c r="DHN33" s="167"/>
      <c r="DHO33" s="167"/>
      <c r="DHP33" s="167"/>
      <c r="DHQ33" s="167"/>
      <c r="DHR33" s="167"/>
      <c r="DHS33" s="167"/>
      <c r="DHT33" s="167"/>
      <c r="DHU33" s="167"/>
      <c r="DHV33" s="167"/>
      <c r="DHW33" s="167"/>
      <c r="DHX33" s="167"/>
      <c r="DHY33" s="167"/>
      <c r="DHZ33" s="167"/>
      <c r="DIA33" s="167"/>
      <c r="DIB33" s="167"/>
      <c r="DIC33" s="167"/>
      <c r="DID33" s="167"/>
      <c r="DIE33" s="167"/>
      <c r="DIF33" s="167"/>
      <c r="DIG33" s="167"/>
      <c r="DIH33" s="167"/>
      <c r="DII33" s="167"/>
      <c r="DIJ33" s="167"/>
      <c r="DIK33" s="167"/>
      <c r="DIL33" s="167"/>
      <c r="DIM33" s="167"/>
      <c r="DIN33" s="167"/>
      <c r="DIO33" s="167"/>
      <c r="DIP33" s="167"/>
      <c r="DIQ33" s="167"/>
      <c r="DIR33" s="167"/>
      <c r="DIS33" s="167"/>
      <c r="DIT33" s="167"/>
      <c r="DIU33" s="167"/>
      <c r="DIV33" s="167"/>
      <c r="DIW33" s="167"/>
      <c r="DIX33" s="167"/>
      <c r="DIY33" s="167"/>
      <c r="DIZ33" s="167"/>
      <c r="DJA33" s="167"/>
      <c r="DJB33" s="167"/>
      <c r="DJC33" s="167"/>
      <c r="DJD33" s="167"/>
      <c r="DJE33" s="167"/>
      <c r="DJF33" s="167"/>
      <c r="DJG33" s="167"/>
      <c r="DJH33" s="167"/>
      <c r="DJI33" s="167"/>
      <c r="DJJ33" s="167"/>
      <c r="DJK33" s="167"/>
      <c r="DJL33" s="167"/>
      <c r="DJM33" s="167"/>
      <c r="DJN33" s="167"/>
      <c r="DJO33" s="167"/>
      <c r="DJP33" s="167"/>
      <c r="DJQ33" s="167"/>
      <c r="DJR33" s="167"/>
      <c r="DJS33" s="167"/>
      <c r="DJT33" s="167"/>
      <c r="DJU33" s="167"/>
      <c r="DJV33" s="167"/>
      <c r="DJW33" s="167"/>
      <c r="DJX33" s="167"/>
      <c r="DJY33" s="167"/>
      <c r="DJZ33" s="167"/>
      <c r="DKA33" s="167"/>
      <c r="DKB33" s="167"/>
      <c r="DKC33" s="167"/>
      <c r="DKD33" s="167"/>
      <c r="DKE33" s="167"/>
      <c r="DKF33" s="167"/>
      <c r="DKG33" s="167"/>
      <c r="DKH33" s="167"/>
      <c r="DKI33" s="167"/>
      <c r="DKJ33" s="167"/>
      <c r="DKK33" s="167"/>
      <c r="DKL33" s="167"/>
      <c r="DKM33" s="167"/>
      <c r="DKN33" s="167"/>
      <c r="DKO33" s="167"/>
      <c r="DKP33" s="167"/>
      <c r="DKQ33" s="167"/>
      <c r="DKR33" s="167"/>
      <c r="DKS33" s="167"/>
      <c r="DKT33" s="167"/>
      <c r="DKU33" s="167"/>
      <c r="DKV33" s="167"/>
      <c r="DKW33" s="167"/>
      <c r="DKX33" s="167"/>
      <c r="DKY33" s="167"/>
      <c r="DKZ33" s="167"/>
      <c r="DLA33" s="167"/>
      <c r="DLB33" s="167"/>
      <c r="DLC33" s="167"/>
      <c r="DLD33" s="167"/>
      <c r="DLE33" s="167"/>
      <c r="DLF33" s="167"/>
      <c r="DLG33" s="167"/>
      <c r="DLH33" s="167"/>
      <c r="DLI33" s="167"/>
      <c r="DLJ33" s="167"/>
      <c r="DLK33" s="167"/>
      <c r="DLL33" s="167"/>
      <c r="DLM33" s="167"/>
      <c r="DLN33" s="167"/>
      <c r="DLO33" s="167"/>
      <c r="DLP33" s="167"/>
      <c r="DLQ33" s="167"/>
      <c r="DLR33" s="167"/>
      <c r="DLS33" s="167"/>
      <c r="DLT33" s="167"/>
      <c r="DLU33" s="167"/>
      <c r="DLV33" s="167"/>
      <c r="DLW33" s="167"/>
      <c r="DLX33" s="167"/>
      <c r="DLY33" s="167"/>
      <c r="DLZ33" s="167"/>
      <c r="DMA33" s="167"/>
      <c r="DMB33" s="167"/>
      <c r="DMC33" s="167"/>
      <c r="DMD33" s="167"/>
      <c r="DME33" s="167"/>
      <c r="DMF33" s="167"/>
      <c r="DMG33" s="167"/>
      <c r="DMH33" s="167"/>
      <c r="DMI33" s="167"/>
      <c r="DMJ33" s="167"/>
      <c r="DMK33" s="167"/>
      <c r="DML33" s="167"/>
      <c r="DMM33" s="167"/>
      <c r="DMN33" s="167"/>
      <c r="DMO33" s="167"/>
      <c r="DMP33" s="167"/>
      <c r="DMQ33" s="167"/>
      <c r="DMR33" s="167"/>
      <c r="DMS33" s="167"/>
      <c r="DMT33" s="167"/>
      <c r="DMU33" s="167"/>
      <c r="DMV33" s="167"/>
      <c r="DMW33" s="167"/>
      <c r="DMX33" s="167"/>
      <c r="DMY33" s="167"/>
      <c r="DMZ33" s="167"/>
      <c r="DNA33" s="167"/>
      <c r="DNB33" s="167"/>
      <c r="DNC33" s="167"/>
      <c r="DND33" s="167"/>
      <c r="DNE33" s="167"/>
      <c r="DNF33" s="167"/>
      <c r="DNG33" s="167"/>
      <c r="DNH33" s="167"/>
      <c r="DNI33" s="167"/>
      <c r="DNJ33" s="167"/>
      <c r="DNK33" s="167"/>
      <c r="DNL33" s="167"/>
      <c r="DNM33" s="167"/>
      <c r="DNN33" s="167"/>
      <c r="DNO33" s="167"/>
      <c r="DNP33" s="167"/>
      <c r="DNQ33" s="167"/>
      <c r="DNR33" s="167"/>
      <c r="DNS33" s="167"/>
      <c r="DNT33" s="167"/>
      <c r="DNU33" s="167"/>
      <c r="DNV33" s="167"/>
      <c r="DNW33" s="167"/>
      <c r="DNX33" s="167"/>
      <c r="DNY33" s="167"/>
      <c r="DNZ33" s="167"/>
      <c r="DOA33" s="167"/>
      <c r="DOB33" s="167"/>
      <c r="DOC33" s="167"/>
      <c r="DOD33" s="167"/>
      <c r="DOE33" s="167"/>
      <c r="DOF33" s="167"/>
      <c r="DOG33" s="167"/>
      <c r="DOH33" s="167"/>
      <c r="DOI33" s="167"/>
      <c r="DOJ33" s="167"/>
      <c r="DOK33" s="167"/>
      <c r="DOL33" s="167"/>
      <c r="DOM33" s="167"/>
      <c r="DON33" s="167"/>
      <c r="DOO33" s="167"/>
      <c r="DOP33" s="167"/>
      <c r="DOQ33" s="167"/>
      <c r="DOR33" s="167"/>
      <c r="DOS33" s="167"/>
      <c r="DOT33" s="167"/>
      <c r="DOU33" s="167"/>
      <c r="DOV33" s="167"/>
      <c r="DOW33" s="167"/>
      <c r="DOX33" s="167"/>
      <c r="DOY33" s="167"/>
      <c r="DOZ33" s="167"/>
      <c r="DPA33" s="167"/>
      <c r="DPB33" s="167"/>
      <c r="DPC33" s="167"/>
      <c r="DPD33" s="167"/>
      <c r="DPE33" s="167"/>
      <c r="DPF33" s="167"/>
      <c r="DPG33" s="167"/>
      <c r="DPH33" s="167"/>
      <c r="DPI33" s="167"/>
      <c r="DPJ33" s="167"/>
      <c r="DPK33" s="167"/>
      <c r="DPL33" s="167"/>
      <c r="DPM33" s="167"/>
      <c r="DPN33" s="167"/>
      <c r="DPO33" s="167"/>
      <c r="DPP33" s="167"/>
      <c r="DPQ33" s="167"/>
      <c r="DPR33" s="167"/>
      <c r="DPS33" s="167"/>
      <c r="DPT33" s="167"/>
      <c r="DPU33" s="167"/>
      <c r="DPV33" s="167"/>
      <c r="DPW33" s="167"/>
      <c r="DPX33" s="167"/>
      <c r="DPY33" s="167"/>
      <c r="DPZ33" s="167"/>
      <c r="DQA33" s="167"/>
      <c r="DQB33" s="167"/>
      <c r="DQC33" s="167"/>
      <c r="DQD33" s="167"/>
      <c r="DQE33" s="167"/>
      <c r="DQF33" s="167"/>
      <c r="DQG33" s="167"/>
      <c r="DQH33" s="167"/>
      <c r="DQI33" s="167"/>
      <c r="DQJ33" s="167"/>
      <c r="DQK33" s="167"/>
      <c r="DQL33" s="167"/>
      <c r="DQM33" s="167"/>
      <c r="DQN33" s="167"/>
      <c r="DQO33" s="167"/>
      <c r="DQP33" s="167"/>
      <c r="DQQ33" s="167"/>
      <c r="DQR33" s="167"/>
      <c r="DQS33" s="167"/>
      <c r="DQT33" s="167"/>
      <c r="DQU33" s="167"/>
      <c r="DQV33" s="167"/>
      <c r="DQW33" s="167"/>
      <c r="DQX33" s="167"/>
      <c r="DQY33" s="167"/>
      <c r="DQZ33" s="167"/>
      <c r="DRA33" s="167"/>
      <c r="DRB33" s="167"/>
      <c r="DRC33" s="167"/>
      <c r="DRD33" s="167"/>
      <c r="DRE33" s="167"/>
      <c r="DRF33" s="167"/>
      <c r="DRG33" s="167"/>
      <c r="DRH33" s="167"/>
      <c r="DRI33" s="167"/>
      <c r="DRJ33" s="167"/>
      <c r="DRK33" s="167"/>
      <c r="DRL33" s="167"/>
      <c r="DRM33" s="167"/>
      <c r="DRN33" s="167"/>
      <c r="DRO33" s="167"/>
      <c r="DRP33" s="167"/>
      <c r="DRQ33" s="167"/>
      <c r="DRR33" s="167"/>
      <c r="DRS33" s="167"/>
      <c r="DRT33" s="167"/>
      <c r="DRU33" s="167"/>
      <c r="DRV33" s="167"/>
      <c r="DRW33" s="167"/>
      <c r="DRX33" s="167"/>
      <c r="DRY33" s="167"/>
      <c r="DRZ33" s="167"/>
      <c r="DSA33" s="167"/>
      <c r="DSB33" s="167"/>
      <c r="DSC33" s="167"/>
      <c r="DSD33" s="167"/>
      <c r="DSE33" s="167"/>
      <c r="DSF33" s="167"/>
      <c r="DSG33" s="167"/>
      <c r="DSH33" s="167"/>
      <c r="DSI33" s="167"/>
      <c r="DSJ33" s="167"/>
      <c r="DSK33" s="167"/>
      <c r="DSL33" s="167"/>
      <c r="DSM33" s="167"/>
      <c r="DSN33" s="167"/>
      <c r="DSO33" s="167"/>
      <c r="DSP33" s="167"/>
      <c r="DSQ33" s="167"/>
      <c r="DSR33" s="167"/>
      <c r="DSS33" s="167"/>
      <c r="DST33" s="167"/>
      <c r="DSU33" s="167"/>
      <c r="DSV33" s="167"/>
      <c r="DSW33" s="167"/>
      <c r="DSX33" s="167"/>
      <c r="DSY33" s="167"/>
      <c r="DSZ33" s="167"/>
      <c r="DTA33" s="167"/>
      <c r="DTB33" s="167"/>
      <c r="DTC33" s="167"/>
      <c r="DTD33" s="167"/>
      <c r="DTE33" s="167"/>
      <c r="DTF33" s="167"/>
      <c r="DTG33" s="167"/>
      <c r="DTH33" s="167"/>
      <c r="DTI33" s="167"/>
      <c r="DTJ33" s="167"/>
      <c r="DTK33" s="167"/>
      <c r="DTL33" s="167"/>
      <c r="DTM33" s="167"/>
      <c r="DTN33" s="167"/>
      <c r="DTO33" s="167"/>
      <c r="DTP33" s="167"/>
      <c r="DTQ33" s="167"/>
      <c r="DTR33" s="167"/>
      <c r="DTS33" s="167"/>
      <c r="DTT33" s="167"/>
      <c r="DTU33" s="167"/>
      <c r="DTV33" s="167"/>
      <c r="DTW33" s="167"/>
      <c r="DTX33" s="167"/>
      <c r="DTY33" s="167"/>
      <c r="DTZ33" s="167"/>
      <c r="DUA33" s="167"/>
      <c r="DUB33" s="167"/>
      <c r="DUC33" s="167"/>
      <c r="DUD33" s="167"/>
      <c r="DUE33" s="167"/>
      <c r="DUF33" s="167"/>
      <c r="DUG33" s="167"/>
      <c r="DUH33" s="167"/>
      <c r="DUI33" s="167"/>
      <c r="DUJ33" s="167"/>
      <c r="DUK33" s="167"/>
      <c r="DUL33" s="167"/>
      <c r="DUM33" s="167"/>
      <c r="DUN33" s="167"/>
      <c r="DUO33" s="167"/>
      <c r="DUP33" s="167"/>
      <c r="DUQ33" s="167"/>
      <c r="DUR33" s="167"/>
      <c r="DUS33" s="167"/>
      <c r="DUT33" s="167"/>
      <c r="DUU33" s="167"/>
      <c r="DUV33" s="167"/>
      <c r="DUW33" s="167"/>
      <c r="DUX33" s="167"/>
      <c r="DUY33" s="167"/>
      <c r="DUZ33" s="167"/>
      <c r="DVA33" s="167"/>
      <c r="DVB33" s="167"/>
      <c r="DVC33" s="167"/>
      <c r="DVD33" s="167"/>
      <c r="DVE33" s="167"/>
      <c r="DVF33" s="167"/>
      <c r="DVG33" s="167"/>
      <c r="DVH33" s="167"/>
      <c r="DVI33" s="167"/>
      <c r="DVJ33" s="167"/>
      <c r="DVK33" s="167"/>
      <c r="DVL33" s="167"/>
      <c r="DVM33" s="167"/>
      <c r="DVN33" s="167"/>
      <c r="DVO33" s="167"/>
      <c r="DVP33" s="167"/>
      <c r="DVQ33" s="167"/>
      <c r="DVR33" s="167"/>
      <c r="DVS33" s="167"/>
      <c r="DVT33" s="167"/>
      <c r="DVU33" s="167"/>
      <c r="DVV33" s="167"/>
      <c r="DVW33" s="167"/>
      <c r="DVX33" s="167"/>
      <c r="DVY33" s="167"/>
      <c r="DVZ33" s="167"/>
      <c r="DWA33" s="167"/>
      <c r="DWB33" s="167"/>
      <c r="DWC33" s="167"/>
      <c r="DWD33" s="167"/>
      <c r="DWE33" s="167"/>
      <c r="DWF33" s="167"/>
      <c r="DWG33" s="167"/>
      <c r="DWH33" s="167"/>
      <c r="DWI33" s="167"/>
      <c r="DWJ33" s="167"/>
      <c r="DWK33" s="167"/>
      <c r="DWL33" s="167"/>
      <c r="DWM33" s="167"/>
      <c r="DWN33" s="167"/>
      <c r="DWO33" s="167"/>
      <c r="DWP33" s="167"/>
      <c r="DWQ33" s="167"/>
      <c r="DWR33" s="167"/>
      <c r="DWS33" s="167"/>
      <c r="DWT33" s="167"/>
      <c r="DWU33" s="167"/>
      <c r="DWV33" s="167"/>
      <c r="DWW33" s="167"/>
      <c r="DWX33" s="167"/>
      <c r="DWY33" s="167"/>
      <c r="DWZ33" s="167"/>
      <c r="DXA33" s="167"/>
      <c r="DXB33" s="167"/>
      <c r="DXC33" s="167"/>
      <c r="DXD33" s="167"/>
      <c r="DXE33" s="167"/>
      <c r="DXF33" s="167"/>
      <c r="DXG33" s="167"/>
      <c r="DXH33" s="167"/>
      <c r="DXI33" s="167"/>
      <c r="DXJ33" s="167"/>
      <c r="DXK33" s="167"/>
      <c r="DXL33" s="167"/>
      <c r="DXM33" s="167"/>
      <c r="DXN33" s="167"/>
      <c r="DXO33" s="167"/>
      <c r="DXP33" s="167"/>
      <c r="DXQ33" s="167"/>
      <c r="DXR33" s="167"/>
      <c r="DXS33" s="167"/>
      <c r="DXT33" s="167"/>
      <c r="DXU33" s="167"/>
      <c r="DXV33" s="167"/>
      <c r="DXW33" s="167"/>
      <c r="DXX33" s="167"/>
      <c r="DXY33" s="167"/>
      <c r="DXZ33" s="167"/>
      <c r="DYA33" s="167"/>
      <c r="DYB33" s="167"/>
      <c r="DYC33" s="167"/>
      <c r="DYD33" s="167"/>
      <c r="DYE33" s="167"/>
      <c r="DYF33" s="167"/>
      <c r="DYG33" s="167"/>
      <c r="DYH33" s="167"/>
      <c r="DYI33" s="167"/>
      <c r="DYJ33" s="167"/>
      <c r="DYK33" s="167"/>
      <c r="DYL33" s="167"/>
      <c r="DYM33" s="167"/>
      <c r="DYN33" s="167"/>
      <c r="DYO33" s="167"/>
      <c r="DYP33" s="167"/>
      <c r="DYQ33" s="167"/>
      <c r="DYR33" s="167"/>
      <c r="DYS33" s="167"/>
      <c r="DYT33" s="167"/>
      <c r="DYU33" s="167"/>
      <c r="DYV33" s="167"/>
      <c r="DYW33" s="167"/>
      <c r="DYX33" s="167"/>
      <c r="DYY33" s="167"/>
      <c r="DYZ33" s="167"/>
      <c r="DZA33" s="167"/>
      <c r="DZB33" s="167"/>
      <c r="DZC33" s="167"/>
      <c r="DZD33" s="167"/>
      <c r="DZE33" s="167"/>
      <c r="DZF33" s="167"/>
      <c r="DZG33" s="167"/>
      <c r="DZH33" s="167"/>
      <c r="DZI33" s="167"/>
      <c r="DZJ33" s="167"/>
      <c r="DZK33" s="167"/>
      <c r="DZL33" s="167"/>
      <c r="DZM33" s="167"/>
      <c r="DZN33" s="167"/>
      <c r="DZO33" s="167"/>
      <c r="DZP33" s="167"/>
      <c r="DZQ33" s="167"/>
      <c r="DZR33" s="167"/>
      <c r="DZS33" s="167"/>
      <c r="DZT33" s="167"/>
      <c r="DZU33" s="167"/>
      <c r="DZV33" s="167"/>
      <c r="DZW33" s="167"/>
      <c r="DZX33" s="167"/>
      <c r="DZY33" s="167"/>
      <c r="DZZ33" s="167"/>
      <c r="EAA33" s="167"/>
      <c r="EAB33" s="167"/>
      <c r="EAC33" s="167"/>
      <c r="EAD33" s="167"/>
      <c r="EAE33" s="167"/>
      <c r="EAF33" s="167"/>
      <c r="EAG33" s="167"/>
      <c r="EAH33" s="167"/>
      <c r="EAI33" s="167"/>
      <c r="EAJ33" s="167"/>
      <c r="EAK33" s="167"/>
      <c r="EAL33" s="167"/>
      <c r="EAM33" s="167"/>
      <c r="EAN33" s="167"/>
      <c r="EAO33" s="167"/>
      <c r="EAP33" s="167"/>
      <c r="EAQ33" s="167"/>
      <c r="EAR33" s="167"/>
      <c r="EAS33" s="167"/>
      <c r="EAT33" s="167"/>
      <c r="EAU33" s="167"/>
      <c r="EAV33" s="167"/>
      <c r="EAW33" s="167"/>
      <c r="EAX33" s="167"/>
      <c r="EAY33" s="167"/>
      <c r="EAZ33" s="167"/>
      <c r="EBA33" s="167"/>
      <c r="EBB33" s="167"/>
      <c r="EBC33" s="167"/>
      <c r="EBD33" s="167"/>
      <c r="EBE33" s="167"/>
      <c r="EBF33" s="167"/>
      <c r="EBG33" s="167"/>
      <c r="EBH33" s="167"/>
      <c r="EBI33" s="167"/>
      <c r="EBJ33" s="167"/>
      <c r="EBK33" s="167"/>
      <c r="EBL33" s="167"/>
      <c r="EBM33" s="167"/>
      <c r="EBN33" s="167"/>
      <c r="EBO33" s="167"/>
      <c r="EBP33" s="167"/>
      <c r="EBQ33" s="167"/>
      <c r="EBR33" s="167"/>
      <c r="EBS33" s="167"/>
      <c r="EBT33" s="167"/>
      <c r="EBU33" s="167"/>
      <c r="EBV33" s="167"/>
      <c r="EBW33" s="167"/>
      <c r="EBX33" s="167"/>
      <c r="EBY33" s="167"/>
      <c r="EBZ33" s="167"/>
      <c r="ECA33" s="167"/>
      <c r="ECB33" s="167"/>
      <c r="ECC33" s="167"/>
      <c r="ECD33" s="167"/>
      <c r="ECE33" s="167"/>
      <c r="ECF33" s="167"/>
      <c r="ECG33" s="167"/>
      <c r="ECH33" s="167"/>
      <c r="ECI33" s="167"/>
      <c r="ECJ33" s="167"/>
      <c r="ECK33" s="167"/>
      <c r="ECL33" s="167"/>
      <c r="ECM33" s="167"/>
      <c r="ECN33" s="167"/>
      <c r="ECO33" s="167"/>
      <c r="ECP33" s="167"/>
      <c r="ECQ33" s="167"/>
      <c r="ECR33" s="167"/>
      <c r="ECS33" s="167"/>
      <c r="ECT33" s="167"/>
      <c r="ECU33" s="167"/>
      <c r="ECV33" s="167"/>
      <c r="ECW33" s="167"/>
      <c r="ECX33" s="167"/>
      <c r="ECY33" s="167"/>
      <c r="ECZ33" s="167"/>
      <c r="EDA33" s="167"/>
      <c r="EDB33" s="167"/>
      <c r="EDC33" s="167"/>
      <c r="EDD33" s="167"/>
      <c r="EDE33" s="167"/>
      <c r="EDF33" s="167"/>
      <c r="EDG33" s="167"/>
      <c r="EDH33" s="167"/>
      <c r="EDI33" s="167"/>
      <c r="EDJ33" s="167"/>
      <c r="EDK33" s="167"/>
      <c r="EDL33" s="167"/>
      <c r="EDM33" s="167"/>
      <c r="EDN33" s="167"/>
      <c r="EDO33" s="167"/>
      <c r="EDP33" s="167"/>
      <c r="EDQ33" s="167"/>
      <c r="EDR33" s="167"/>
      <c r="EDS33" s="167"/>
      <c r="EDT33" s="167"/>
      <c r="EDU33" s="167"/>
      <c r="EDV33" s="167"/>
      <c r="EDW33" s="167"/>
      <c r="EDX33" s="167"/>
      <c r="EDY33" s="167"/>
      <c r="EDZ33" s="167"/>
      <c r="EEA33" s="167"/>
      <c r="EEB33" s="167"/>
      <c r="EEC33" s="167"/>
      <c r="EED33" s="167"/>
      <c r="EEE33" s="167"/>
      <c r="EEF33" s="167"/>
      <c r="EEG33" s="167"/>
      <c r="EEH33" s="167"/>
      <c r="EEI33" s="167"/>
      <c r="EEJ33" s="167"/>
      <c r="EEK33" s="167"/>
      <c r="EEL33" s="167"/>
      <c r="EEM33" s="167"/>
      <c r="EEN33" s="167"/>
      <c r="EEO33" s="167"/>
      <c r="EEP33" s="167"/>
      <c r="EEQ33" s="167"/>
      <c r="EER33" s="167"/>
      <c r="EES33" s="167"/>
      <c r="EET33" s="167"/>
      <c r="EEU33" s="167"/>
      <c r="EEV33" s="167"/>
      <c r="EEW33" s="167"/>
      <c r="EEX33" s="167"/>
      <c r="EEY33" s="167"/>
      <c r="EEZ33" s="167"/>
      <c r="EFA33" s="167"/>
      <c r="EFB33" s="167"/>
      <c r="EFC33" s="167"/>
      <c r="EFD33" s="167"/>
      <c r="EFE33" s="167"/>
      <c r="EFF33" s="167"/>
      <c r="EFG33" s="167"/>
      <c r="EFH33" s="167"/>
      <c r="EFI33" s="167"/>
      <c r="EFJ33" s="167"/>
      <c r="EFK33" s="167"/>
      <c r="EFL33" s="167"/>
      <c r="EFM33" s="167"/>
      <c r="EFN33" s="167"/>
      <c r="EFO33" s="167"/>
      <c r="EFP33" s="167"/>
      <c r="EFQ33" s="167"/>
      <c r="EFR33" s="167"/>
      <c r="EFS33" s="167"/>
      <c r="EFT33" s="167"/>
      <c r="EFU33" s="167"/>
      <c r="EFV33" s="167"/>
      <c r="EFW33" s="167"/>
      <c r="EFX33" s="167"/>
      <c r="EFY33" s="167"/>
      <c r="EFZ33" s="167"/>
      <c r="EGA33" s="167"/>
      <c r="EGB33" s="167"/>
      <c r="EGC33" s="167"/>
      <c r="EGD33" s="167"/>
      <c r="EGE33" s="167"/>
      <c r="EGF33" s="167"/>
      <c r="EGG33" s="167"/>
      <c r="EGH33" s="167"/>
      <c r="EGI33" s="167"/>
      <c r="EGJ33" s="167"/>
      <c r="EGK33" s="167"/>
      <c r="EGL33" s="167"/>
      <c r="EGM33" s="167"/>
      <c r="EGN33" s="167"/>
      <c r="EGO33" s="167"/>
      <c r="EGP33" s="167"/>
      <c r="EGQ33" s="167"/>
      <c r="EGR33" s="167"/>
      <c r="EGS33" s="167"/>
      <c r="EGT33" s="167"/>
      <c r="EGU33" s="167"/>
      <c r="EGV33" s="167"/>
      <c r="EGW33" s="167"/>
      <c r="EGX33" s="167"/>
      <c r="EGY33" s="167"/>
      <c r="EGZ33" s="167"/>
      <c r="EHA33" s="167"/>
      <c r="EHB33" s="167"/>
      <c r="EHC33" s="167"/>
      <c r="EHD33" s="167"/>
      <c r="EHE33" s="167"/>
      <c r="EHF33" s="167"/>
      <c r="EHG33" s="167"/>
      <c r="EHH33" s="167"/>
      <c r="EHI33" s="167"/>
      <c r="EHJ33" s="167"/>
      <c r="EHK33" s="167"/>
      <c r="EHL33" s="167"/>
      <c r="EHM33" s="167"/>
      <c r="EHN33" s="167"/>
      <c r="EHO33" s="167"/>
      <c r="EHP33" s="167"/>
      <c r="EHQ33" s="167"/>
      <c r="EHR33" s="167"/>
      <c r="EHS33" s="167"/>
      <c r="EHT33" s="167"/>
      <c r="EHU33" s="167"/>
      <c r="EHV33" s="167"/>
      <c r="EHW33" s="167"/>
      <c r="EHX33" s="167"/>
      <c r="EHY33" s="167"/>
      <c r="EHZ33" s="167"/>
      <c r="EIA33" s="167"/>
      <c r="EIB33" s="167"/>
      <c r="EIC33" s="167"/>
      <c r="EID33" s="167"/>
      <c r="EIE33" s="167"/>
      <c r="EIF33" s="167"/>
      <c r="EIG33" s="167"/>
      <c r="EIH33" s="167"/>
      <c r="EII33" s="167"/>
      <c r="EIJ33" s="167"/>
      <c r="EIK33" s="167"/>
      <c r="EIL33" s="167"/>
      <c r="EIM33" s="167"/>
      <c r="EIN33" s="167"/>
      <c r="EIO33" s="167"/>
      <c r="EIP33" s="167"/>
      <c r="EIQ33" s="167"/>
      <c r="EIR33" s="167"/>
      <c r="EIS33" s="167"/>
      <c r="EIT33" s="167"/>
      <c r="EIU33" s="167"/>
      <c r="EIV33" s="167"/>
      <c r="EIW33" s="167"/>
      <c r="EIX33" s="167"/>
      <c r="EIY33" s="167"/>
      <c r="EIZ33" s="167"/>
      <c r="EJA33" s="167"/>
      <c r="EJB33" s="167"/>
      <c r="EJC33" s="167"/>
      <c r="EJD33" s="167"/>
      <c r="EJE33" s="167"/>
      <c r="EJF33" s="167"/>
      <c r="EJG33" s="167"/>
      <c r="EJH33" s="167"/>
      <c r="EJI33" s="167"/>
      <c r="EJJ33" s="167"/>
      <c r="EJK33" s="167"/>
      <c r="EJL33" s="167"/>
      <c r="EJM33" s="167"/>
      <c r="EJN33" s="167"/>
      <c r="EJO33" s="167"/>
      <c r="EJP33" s="167"/>
      <c r="EJQ33" s="167"/>
      <c r="EJR33" s="167"/>
      <c r="EJS33" s="167"/>
      <c r="EJT33" s="167"/>
      <c r="EJU33" s="167"/>
      <c r="EJV33" s="167"/>
      <c r="EJW33" s="167"/>
      <c r="EJX33" s="167"/>
      <c r="EJY33" s="167"/>
      <c r="EJZ33" s="167"/>
      <c r="EKA33" s="167"/>
      <c r="EKB33" s="167"/>
      <c r="EKC33" s="167"/>
      <c r="EKD33" s="167"/>
      <c r="EKE33" s="167"/>
      <c r="EKF33" s="167"/>
      <c r="EKG33" s="167"/>
      <c r="EKH33" s="167"/>
      <c r="EKI33" s="167"/>
      <c r="EKJ33" s="167"/>
      <c r="EKK33" s="167"/>
      <c r="EKL33" s="167"/>
      <c r="EKM33" s="167"/>
      <c r="EKN33" s="167"/>
      <c r="EKO33" s="167"/>
      <c r="EKP33" s="167"/>
      <c r="EKQ33" s="167"/>
      <c r="EKR33" s="167"/>
      <c r="EKS33" s="167"/>
      <c r="EKT33" s="167"/>
      <c r="EKU33" s="167"/>
      <c r="EKV33" s="167"/>
      <c r="EKW33" s="167"/>
      <c r="EKX33" s="167"/>
      <c r="EKY33" s="167"/>
      <c r="EKZ33" s="167"/>
      <c r="ELA33" s="167"/>
      <c r="ELB33" s="167"/>
      <c r="ELC33" s="167"/>
      <c r="ELD33" s="167"/>
      <c r="ELE33" s="167"/>
      <c r="ELF33" s="167"/>
      <c r="ELG33" s="167"/>
      <c r="ELH33" s="167"/>
      <c r="ELI33" s="167"/>
      <c r="ELJ33" s="167"/>
      <c r="ELK33" s="167"/>
      <c r="ELL33" s="167"/>
      <c r="ELM33" s="167"/>
      <c r="ELN33" s="167"/>
      <c r="ELO33" s="167"/>
      <c r="ELP33" s="167"/>
      <c r="ELQ33" s="167"/>
      <c r="ELR33" s="167"/>
      <c r="ELS33" s="167"/>
      <c r="ELT33" s="167"/>
      <c r="ELU33" s="167"/>
      <c r="ELV33" s="167"/>
      <c r="ELW33" s="167"/>
      <c r="ELX33" s="167"/>
      <c r="ELY33" s="167"/>
      <c r="ELZ33" s="167"/>
      <c r="EMA33" s="167"/>
      <c r="EMB33" s="167"/>
      <c r="EMC33" s="167"/>
      <c r="EMD33" s="167"/>
      <c r="EME33" s="167"/>
      <c r="EMF33" s="167"/>
      <c r="EMG33" s="167"/>
      <c r="EMH33" s="167"/>
      <c r="EMI33" s="167"/>
      <c r="EMJ33" s="167"/>
      <c r="EMK33" s="167"/>
      <c r="EML33" s="167"/>
      <c r="EMM33" s="167"/>
      <c r="EMN33" s="167"/>
      <c r="EMO33" s="167"/>
      <c r="EMP33" s="167"/>
      <c r="EMQ33" s="167"/>
      <c r="EMR33" s="167"/>
      <c r="EMS33" s="167"/>
      <c r="EMT33" s="167"/>
      <c r="EMU33" s="167"/>
      <c r="EMV33" s="167"/>
      <c r="EMW33" s="167"/>
      <c r="EMX33" s="167"/>
      <c r="EMY33" s="167"/>
      <c r="EMZ33" s="167"/>
      <c r="ENA33" s="167"/>
      <c r="ENB33" s="167"/>
      <c r="ENC33" s="167"/>
      <c r="END33" s="167"/>
      <c r="ENE33" s="167"/>
      <c r="ENF33" s="167"/>
      <c r="ENG33" s="167"/>
      <c r="ENH33" s="167"/>
      <c r="ENI33" s="167"/>
      <c r="ENJ33" s="167"/>
      <c r="ENK33" s="167"/>
      <c r="ENL33" s="167"/>
      <c r="ENM33" s="167"/>
      <c r="ENN33" s="167"/>
      <c r="ENO33" s="167"/>
      <c r="ENP33" s="167"/>
      <c r="ENQ33" s="167"/>
      <c r="ENR33" s="167"/>
      <c r="ENS33" s="167"/>
      <c r="ENT33" s="167"/>
      <c r="ENU33" s="167"/>
      <c r="ENV33" s="167"/>
      <c r="ENW33" s="167"/>
      <c r="ENX33" s="167"/>
      <c r="ENY33" s="167"/>
      <c r="ENZ33" s="167"/>
      <c r="EOA33" s="167"/>
      <c r="EOB33" s="167"/>
      <c r="EOC33" s="167"/>
      <c r="EOD33" s="167"/>
      <c r="EOE33" s="167"/>
      <c r="EOF33" s="167"/>
      <c r="EOG33" s="167"/>
      <c r="EOH33" s="167"/>
      <c r="EOI33" s="167"/>
      <c r="EOJ33" s="167"/>
      <c r="EOK33" s="167"/>
      <c r="EOL33" s="167"/>
      <c r="EOM33" s="167"/>
      <c r="EON33" s="167"/>
      <c r="EOO33" s="167"/>
      <c r="EOP33" s="167"/>
      <c r="EOQ33" s="167"/>
      <c r="EOR33" s="167"/>
      <c r="EOS33" s="167"/>
      <c r="EOT33" s="167"/>
      <c r="EOU33" s="167"/>
      <c r="EOV33" s="167"/>
      <c r="EOW33" s="167"/>
      <c r="EOX33" s="167"/>
      <c r="EOY33" s="167"/>
      <c r="EOZ33" s="167"/>
      <c r="EPA33" s="167"/>
      <c r="EPB33" s="167"/>
      <c r="EPC33" s="167"/>
      <c r="EPD33" s="167"/>
      <c r="EPE33" s="167"/>
      <c r="EPF33" s="167"/>
      <c r="EPG33" s="167"/>
      <c r="EPH33" s="167"/>
      <c r="EPI33" s="167"/>
      <c r="EPJ33" s="167"/>
      <c r="EPK33" s="167"/>
      <c r="EPL33" s="167"/>
      <c r="EPM33" s="167"/>
      <c r="EPN33" s="167"/>
      <c r="EPO33" s="167"/>
      <c r="EPP33" s="167"/>
      <c r="EPQ33" s="167"/>
      <c r="EPR33" s="167"/>
      <c r="EPS33" s="167"/>
      <c r="EPT33" s="167"/>
      <c r="EPU33" s="167"/>
      <c r="EPV33" s="167"/>
      <c r="EPW33" s="167"/>
      <c r="EPX33" s="167"/>
      <c r="EPY33" s="167"/>
      <c r="EPZ33" s="167"/>
      <c r="EQA33" s="167"/>
      <c r="EQB33" s="167"/>
      <c r="EQC33" s="167"/>
      <c r="EQD33" s="167"/>
      <c r="EQE33" s="167"/>
      <c r="EQF33" s="167"/>
      <c r="EQG33" s="167"/>
      <c r="EQH33" s="167"/>
      <c r="EQI33" s="167"/>
      <c r="EQJ33" s="167"/>
      <c r="EQK33" s="167"/>
      <c r="EQL33" s="167"/>
      <c r="EQM33" s="167"/>
      <c r="EQN33" s="167"/>
      <c r="EQO33" s="167"/>
      <c r="EQP33" s="167"/>
      <c r="EQQ33" s="167"/>
      <c r="EQR33" s="167"/>
      <c r="EQS33" s="167"/>
      <c r="EQT33" s="167"/>
      <c r="EQU33" s="167"/>
      <c r="EQV33" s="167"/>
      <c r="EQW33" s="167"/>
      <c r="EQX33" s="167"/>
      <c r="EQY33" s="167"/>
      <c r="EQZ33" s="167"/>
      <c r="ERA33" s="167"/>
      <c r="ERB33" s="167"/>
      <c r="ERC33" s="167"/>
      <c r="ERD33" s="167"/>
      <c r="ERE33" s="167"/>
      <c r="ERF33" s="167"/>
      <c r="ERG33" s="167"/>
      <c r="ERH33" s="167"/>
      <c r="ERI33" s="167"/>
      <c r="ERJ33" s="167"/>
      <c r="ERK33" s="167"/>
      <c r="ERL33" s="167"/>
      <c r="ERM33" s="167"/>
      <c r="ERN33" s="167"/>
      <c r="ERO33" s="167"/>
      <c r="ERP33" s="167"/>
      <c r="ERQ33" s="167"/>
      <c r="ERR33" s="167"/>
      <c r="ERS33" s="167"/>
      <c r="ERT33" s="167"/>
      <c r="ERU33" s="167"/>
      <c r="ERV33" s="167"/>
      <c r="ERW33" s="167"/>
      <c r="ERX33" s="167"/>
      <c r="ERY33" s="167"/>
      <c r="ERZ33" s="167"/>
      <c r="ESA33" s="167"/>
      <c r="ESB33" s="167"/>
      <c r="ESC33" s="167"/>
      <c r="ESD33" s="167"/>
      <c r="ESE33" s="167"/>
      <c r="ESF33" s="167"/>
      <c r="ESG33" s="167"/>
      <c r="ESH33" s="167"/>
      <c r="ESI33" s="167"/>
      <c r="ESJ33" s="167"/>
      <c r="ESK33" s="167"/>
      <c r="ESL33" s="167"/>
      <c r="ESM33" s="167"/>
      <c r="ESN33" s="167"/>
      <c r="ESO33" s="167"/>
      <c r="ESP33" s="167"/>
      <c r="ESQ33" s="167"/>
      <c r="ESR33" s="167"/>
      <c r="ESS33" s="167"/>
      <c r="EST33" s="167"/>
      <c r="ESU33" s="167"/>
      <c r="ESV33" s="167"/>
      <c r="ESW33" s="167"/>
      <c r="ESX33" s="167"/>
      <c r="ESY33" s="167"/>
      <c r="ESZ33" s="167"/>
      <c r="ETA33" s="167"/>
      <c r="ETB33" s="167"/>
      <c r="ETC33" s="167"/>
      <c r="ETD33" s="167"/>
      <c r="ETE33" s="167"/>
      <c r="ETF33" s="167"/>
      <c r="ETG33" s="167"/>
      <c r="ETH33" s="167"/>
      <c r="ETI33" s="167"/>
      <c r="ETJ33" s="167"/>
      <c r="ETK33" s="167"/>
      <c r="ETL33" s="167"/>
      <c r="ETM33" s="167"/>
      <c r="ETN33" s="167"/>
      <c r="ETO33" s="167"/>
      <c r="ETP33" s="167"/>
      <c r="ETQ33" s="167"/>
      <c r="ETR33" s="167"/>
      <c r="ETS33" s="167"/>
      <c r="ETT33" s="167"/>
      <c r="ETU33" s="167"/>
      <c r="ETV33" s="167"/>
      <c r="ETW33" s="167"/>
      <c r="ETX33" s="167"/>
      <c r="ETY33" s="167"/>
      <c r="ETZ33" s="167"/>
      <c r="EUA33" s="167"/>
      <c r="EUB33" s="167"/>
      <c r="EUC33" s="167"/>
      <c r="EUD33" s="167"/>
      <c r="EUE33" s="167"/>
      <c r="EUF33" s="167"/>
      <c r="EUG33" s="167"/>
      <c r="EUH33" s="167"/>
      <c r="EUI33" s="167"/>
      <c r="EUJ33" s="167"/>
      <c r="EUK33" s="167"/>
      <c r="EUL33" s="167"/>
      <c r="EUM33" s="167"/>
      <c r="EUN33" s="167"/>
      <c r="EUO33" s="167"/>
      <c r="EUP33" s="167"/>
      <c r="EUQ33" s="167"/>
      <c r="EUR33" s="167"/>
      <c r="EUS33" s="167"/>
      <c r="EUT33" s="167"/>
      <c r="EUU33" s="167"/>
      <c r="EUV33" s="167"/>
      <c r="EUW33" s="167"/>
      <c r="EUX33" s="167"/>
      <c r="EUY33" s="167"/>
      <c r="EUZ33" s="167"/>
      <c r="EVA33" s="167"/>
      <c r="EVB33" s="167"/>
      <c r="EVC33" s="167"/>
      <c r="EVD33" s="167"/>
      <c r="EVE33" s="167"/>
      <c r="EVF33" s="167"/>
      <c r="EVG33" s="167"/>
      <c r="EVH33" s="167"/>
      <c r="EVI33" s="167"/>
      <c r="EVJ33" s="167"/>
      <c r="EVK33" s="167"/>
      <c r="EVL33" s="167"/>
      <c r="EVM33" s="167"/>
      <c r="EVN33" s="167"/>
      <c r="EVO33" s="167"/>
      <c r="EVP33" s="167"/>
      <c r="EVQ33" s="167"/>
      <c r="EVR33" s="167"/>
      <c r="EVS33" s="167"/>
      <c r="EVT33" s="167"/>
      <c r="EVU33" s="167"/>
      <c r="EVV33" s="167"/>
      <c r="EVW33" s="167"/>
      <c r="EVX33" s="167"/>
      <c r="EVY33" s="167"/>
      <c r="EVZ33" s="167"/>
      <c r="EWA33" s="167"/>
      <c r="EWB33" s="167"/>
      <c r="EWC33" s="167"/>
      <c r="EWD33" s="167"/>
      <c r="EWE33" s="167"/>
      <c r="EWF33" s="167"/>
      <c r="EWG33" s="167"/>
      <c r="EWH33" s="167"/>
      <c r="EWI33" s="167"/>
      <c r="EWJ33" s="167"/>
      <c r="EWK33" s="167"/>
      <c r="EWL33" s="167"/>
      <c r="EWM33" s="167"/>
      <c r="EWN33" s="167"/>
      <c r="EWO33" s="167"/>
      <c r="EWP33" s="167"/>
      <c r="EWQ33" s="167"/>
      <c r="EWR33" s="167"/>
      <c r="EWS33" s="167"/>
      <c r="EWT33" s="167"/>
      <c r="EWU33" s="167"/>
      <c r="EWV33" s="167"/>
      <c r="EWW33" s="167"/>
      <c r="EWX33" s="167"/>
      <c r="EWY33" s="167"/>
      <c r="EWZ33" s="167"/>
      <c r="EXA33" s="167"/>
      <c r="EXB33" s="167"/>
      <c r="EXC33" s="167"/>
      <c r="EXD33" s="167"/>
      <c r="EXE33" s="167"/>
      <c r="EXF33" s="167"/>
      <c r="EXG33" s="167"/>
      <c r="EXH33" s="167"/>
      <c r="EXI33" s="167"/>
      <c r="EXJ33" s="167"/>
      <c r="EXK33" s="167"/>
      <c r="EXL33" s="167"/>
      <c r="EXM33" s="167"/>
      <c r="EXN33" s="167"/>
      <c r="EXO33" s="167"/>
      <c r="EXP33" s="167"/>
      <c r="EXQ33" s="167"/>
      <c r="EXR33" s="167"/>
      <c r="EXS33" s="167"/>
      <c r="EXT33" s="167"/>
      <c r="EXU33" s="167"/>
      <c r="EXV33" s="167"/>
      <c r="EXW33" s="167"/>
      <c r="EXX33" s="167"/>
      <c r="EXY33" s="167"/>
      <c r="EXZ33" s="167"/>
      <c r="EYA33" s="167"/>
      <c r="EYB33" s="167"/>
      <c r="EYC33" s="167"/>
      <c r="EYD33" s="167"/>
      <c r="EYE33" s="167"/>
      <c r="EYF33" s="167"/>
      <c r="EYG33" s="167"/>
      <c r="EYH33" s="167"/>
      <c r="EYI33" s="167"/>
      <c r="EYJ33" s="167"/>
      <c r="EYK33" s="167"/>
      <c r="EYL33" s="167"/>
      <c r="EYM33" s="167"/>
      <c r="EYN33" s="167"/>
      <c r="EYO33" s="167"/>
      <c r="EYP33" s="167"/>
      <c r="EYQ33" s="167"/>
      <c r="EYR33" s="167"/>
      <c r="EYS33" s="167"/>
      <c r="EYT33" s="167"/>
      <c r="EYU33" s="167"/>
      <c r="EYV33" s="167"/>
      <c r="EYW33" s="167"/>
      <c r="EYX33" s="167"/>
      <c r="EYY33" s="167"/>
      <c r="EYZ33" s="167"/>
      <c r="EZA33" s="167"/>
      <c r="EZB33" s="167"/>
      <c r="EZC33" s="167"/>
      <c r="EZD33" s="167"/>
      <c r="EZE33" s="167"/>
      <c r="EZF33" s="167"/>
      <c r="EZG33" s="167"/>
      <c r="EZH33" s="167"/>
      <c r="EZI33" s="167"/>
      <c r="EZJ33" s="167"/>
      <c r="EZK33" s="167"/>
      <c r="EZL33" s="167"/>
      <c r="EZM33" s="167"/>
      <c r="EZN33" s="167"/>
      <c r="EZO33" s="167"/>
      <c r="EZP33" s="167"/>
      <c r="EZQ33" s="167"/>
      <c r="EZR33" s="167"/>
      <c r="EZS33" s="167"/>
      <c r="EZT33" s="167"/>
      <c r="EZU33" s="167"/>
      <c r="EZV33" s="167"/>
      <c r="EZW33" s="167"/>
      <c r="EZX33" s="167"/>
      <c r="EZY33" s="167"/>
      <c r="EZZ33" s="167"/>
      <c r="FAA33" s="167"/>
      <c r="FAB33" s="167"/>
      <c r="FAC33" s="167"/>
      <c r="FAD33" s="167"/>
      <c r="FAE33" s="167"/>
      <c r="FAF33" s="167"/>
      <c r="FAG33" s="167"/>
      <c r="FAH33" s="167"/>
      <c r="FAI33" s="167"/>
      <c r="FAJ33" s="167"/>
      <c r="FAK33" s="167"/>
      <c r="FAL33" s="167"/>
      <c r="FAM33" s="167"/>
      <c r="FAN33" s="167"/>
      <c r="FAO33" s="167"/>
      <c r="FAP33" s="167"/>
      <c r="FAQ33" s="167"/>
      <c r="FAR33" s="167"/>
      <c r="FAS33" s="167"/>
      <c r="FAT33" s="167"/>
      <c r="FAU33" s="167"/>
      <c r="FAV33" s="167"/>
      <c r="FAW33" s="167"/>
      <c r="FAX33" s="167"/>
      <c r="FAY33" s="167"/>
      <c r="FAZ33" s="167"/>
      <c r="FBA33" s="167"/>
      <c r="FBB33" s="167"/>
      <c r="FBC33" s="167"/>
      <c r="FBD33" s="167"/>
      <c r="FBE33" s="167"/>
      <c r="FBF33" s="167"/>
      <c r="FBG33" s="167"/>
      <c r="FBH33" s="167"/>
      <c r="FBI33" s="167"/>
      <c r="FBJ33" s="167"/>
      <c r="FBK33" s="167"/>
      <c r="FBL33" s="167"/>
      <c r="FBM33" s="167"/>
      <c r="FBN33" s="167"/>
      <c r="FBO33" s="167"/>
      <c r="FBP33" s="167"/>
      <c r="FBQ33" s="167"/>
      <c r="FBR33" s="167"/>
      <c r="FBS33" s="167"/>
      <c r="FBT33" s="167"/>
      <c r="FBU33" s="167"/>
      <c r="FBV33" s="167"/>
      <c r="FBW33" s="167"/>
      <c r="FBX33" s="167"/>
      <c r="FBY33" s="167"/>
      <c r="FBZ33" s="167"/>
      <c r="FCA33" s="167"/>
      <c r="FCB33" s="167"/>
      <c r="FCC33" s="167"/>
      <c r="FCD33" s="167"/>
      <c r="FCE33" s="167"/>
      <c r="FCF33" s="167"/>
      <c r="FCG33" s="167"/>
      <c r="FCH33" s="167"/>
      <c r="FCI33" s="167"/>
      <c r="FCJ33" s="167"/>
      <c r="FCK33" s="167"/>
      <c r="FCL33" s="167"/>
      <c r="FCM33" s="167"/>
      <c r="FCN33" s="167"/>
      <c r="FCO33" s="167"/>
      <c r="FCP33" s="167"/>
      <c r="FCQ33" s="167"/>
      <c r="FCR33" s="167"/>
      <c r="FCS33" s="167"/>
      <c r="FCT33" s="167"/>
      <c r="FCU33" s="167"/>
      <c r="FCV33" s="167"/>
      <c r="FCW33" s="167"/>
      <c r="FCX33" s="167"/>
      <c r="FCY33" s="167"/>
      <c r="FCZ33" s="167"/>
      <c r="FDA33" s="167"/>
      <c r="FDB33" s="167"/>
      <c r="FDC33" s="167"/>
      <c r="FDD33" s="167"/>
      <c r="FDE33" s="167"/>
      <c r="FDF33" s="167"/>
      <c r="FDG33" s="167"/>
      <c r="FDH33" s="167"/>
      <c r="FDI33" s="167"/>
      <c r="FDJ33" s="167"/>
      <c r="FDK33" s="167"/>
      <c r="FDL33" s="167"/>
      <c r="FDM33" s="167"/>
      <c r="FDN33" s="167"/>
      <c r="FDO33" s="167"/>
      <c r="FDP33" s="167"/>
      <c r="FDQ33" s="167"/>
      <c r="FDR33" s="167"/>
      <c r="FDS33" s="167"/>
      <c r="FDT33" s="167"/>
      <c r="FDU33" s="167"/>
      <c r="FDV33" s="167"/>
      <c r="FDW33" s="167"/>
      <c r="FDX33" s="167"/>
      <c r="FDY33" s="167"/>
      <c r="FDZ33" s="167"/>
      <c r="FEA33" s="167"/>
      <c r="FEB33" s="167"/>
      <c r="FEC33" s="167"/>
      <c r="FED33" s="167"/>
      <c r="FEE33" s="167"/>
      <c r="FEF33" s="167"/>
      <c r="FEG33" s="167"/>
      <c r="FEH33" s="167"/>
      <c r="FEI33" s="167"/>
      <c r="FEJ33" s="167"/>
      <c r="FEK33" s="167"/>
      <c r="FEL33" s="167"/>
      <c r="FEM33" s="167"/>
      <c r="FEN33" s="167"/>
      <c r="FEO33" s="167"/>
      <c r="FEP33" s="167"/>
      <c r="FEQ33" s="167"/>
      <c r="FER33" s="167"/>
      <c r="FES33" s="167"/>
      <c r="FET33" s="167"/>
      <c r="FEU33" s="167"/>
      <c r="FEV33" s="167"/>
      <c r="FEW33" s="167"/>
      <c r="FEX33" s="167"/>
      <c r="FEY33" s="167"/>
      <c r="FEZ33" s="167"/>
      <c r="FFA33" s="167"/>
      <c r="FFB33" s="167"/>
      <c r="FFC33" s="167"/>
      <c r="FFD33" s="167"/>
      <c r="FFE33" s="167"/>
      <c r="FFF33" s="167"/>
      <c r="FFG33" s="167"/>
      <c r="FFH33" s="167"/>
      <c r="FFI33" s="167"/>
      <c r="FFJ33" s="167"/>
      <c r="FFK33" s="167"/>
      <c r="FFL33" s="167"/>
      <c r="FFM33" s="167"/>
      <c r="FFN33" s="167"/>
      <c r="FFO33" s="167"/>
      <c r="FFP33" s="167"/>
      <c r="FFQ33" s="167"/>
      <c r="FFR33" s="167"/>
      <c r="FFS33" s="167"/>
      <c r="FFT33" s="167"/>
      <c r="FFU33" s="167"/>
      <c r="FFV33" s="167"/>
      <c r="FFW33" s="167"/>
      <c r="FFX33" s="167"/>
      <c r="FFY33" s="167"/>
      <c r="FFZ33" s="167"/>
      <c r="FGA33" s="167"/>
      <c r="FGB33" s="167"/>
      <c r="FGC33" s="167"/>
      <c r="FGD33" s="167"/>
      <c r="FGE33" s="167"/>
      <c r="FGF33" s="167"/>
      <c r="FGG33" s="167"/>
      <c r="FGH33" s="167"/>
      <c r="FGI33" s="167"/>
      <c r="FGJ33" s="167"/>
      <c r="FGK33" s="167"/>
      <c r="FGL33" s="167"/>
      <c r="FGM33" s="167"/>
      <c r="FGN33" s="167"/>
      <c r="FGO33" s="167"/>
      <c r="FGP33" s="167"/>
      <c r="FGQ33" s="167"/>
      <c r="FGR33" s="167"/>
      <c r="FGS33" s="167"/>
      <c r="FGT33" s="167"/>
      <c r="FGU33" s="167"/>
      <c r="FGV33" s="167"/>
      <c r="FGW33" s="167"/>
      <c r="FGX33" s="167"/>
      <c r="FGY33" s="167"/>
      <c r="FGZ33" s="167"/>
      <c r="FHA33" s="167"/>
      <c r="FHB33" s="167"/>
      <c r="FHC33" s="167"/>
      <c r="FHD33" s="167"/>
      <c r="FHE33" s="167"/>
      <c r="FHF33" s="167"/>
      <c r="FHG33" s="167"/>
      <c r="FHH33" s="167"/>
      <c r="FHI33" s="167"/>
      <c r="FHJ33" s="167"/>
      <c r="FHK33" s="167"/>
      <c r="FHL33" s="167"/>
      <c r="FHM33" s="167"/>
      <c r="FHN33" s="167"/>
      <c r="FHO33" s="167"/>
      <c r="FHP33" s="167"/>
      <c r="FHQ33" s="167"/>
      <c r="FHR33" s="167"/>
      <c r="FHS33" s="167"/>
      <c r="FHT33" s="167"/>
      <c r="FHU33" s="167"/>
      <c r="FHV33" s="167"/>
      <c r="FHW33" s="167"/>
      <c r="FHX33" s="167"/>
      <c r="FHY33" s="167"/>
      <c r="FHZ33" s="167"/>
      <c r="FIA33" s="167"/>
      <c r="FIB33" s="167"/>
      <c r="FIC33" s="167"/>
      <c r="FID33" s="167"/>
      <c r="FIE33" s="167"/>
      <c r="FIF33" s="167"/>
      <c r="FIG33" s="167"/>
      <c r="FIH33" s="167"/>
      <c r="FII33" s="167"/>
      <c r="FIJ33" s="167"/>
      <c r="FIK33" s="167"/>
      <c r="FIL33" s="167"/>
      <c r="FIM33" s="167"/>
      <c r="FIN33" s="167"/>
      <c r="FIO33" s="167"/>
      <c r="FIP33" s="167"/>
      <c r="FIQ33" s="167"/>
      <c r="FIR33" s="167"/>
      <c r="FIS33" s="167"/>
      <c r="FIT33" s="167"/>
      <c r="FIU33" s="167"/>
      <c r="FIV33" s="167"/>
      <c r="FIW33" s="167"/>
      <c r="FIX33" s="167"/>
      <c r="FIY33" s="167"/>
      <c r="FIZ33" s="167"/>
      <c r="FJA33" s="167"/>
      <c r="FJB33" s="167"/>
      <c r="FJC33" s="167"/>
      <c r="FJD33" s="167"/>
      <c r="FJE33" s="167"/>
      <c r="FJF33" s="167"/>
      <c r="FJG33" s="167"/>
      <c r="FJH33" s="167"/>
      <c r="FJI33" s="167"/>
      <c r="FJJ33" s="167"/>
      <c r="FJK33" s="167"/>
      <c r="FJL33" s="167"/>
      <c r="FJM33" s="167"/>
      <c r="FJN33" s="167"/>
      <c r="FJO33" s="167"/>
      <c r="FJP33" s="167"/>
      <c r="FJQ33" s="167"/>
      <c r="FJR33" s="167"/>
      <c r="FJS33" s="167"/>
      <c r="FJT33" s="167"/>
      <c r="FJU33" s="167"/>
      <c r="FJV33" s="167"/>
      <c r="FJW33" s="167"/>
      <c r="FJX33" s="167"/>
      <c r="FJY33" s="167"/>
      <c r="FJZ33" s="167"/>
      <c r="FKA33" s="167"/>
      <c r="FKB33" s="167"/>
      <c r="FKC33" s="167"/>
      <c r="FKD33" s="167"/>
      <c r="FKE33" s="167"/>
      <c r="FKF33" s="167"/>
      <c r="FKG33" s="167"/>
      <c r="FKH33" s="167"/>
      <c r="FKI33" s="167"/>
      <c r="FKJ33" s="167"/>
      <c r="FKK33" s="167"/>
      <c r="FKL33" s="167"/>
      <c r="FKM33" s="167"/>
      <c r="FKN33" s="167"/>
      <c r="FKO33" s="167"/>
      <c r="FKP33" s="167"/>
      <c r="FKQ33" s="167"/>
      <c r="FKR33" s="167"/>
      <c r="FKS33" s="167"/>
      <c r="FKT33" s="167"/>
      <c r="FKU33" s="167"/>
      <c r="FKV33" s="167"/>
      <c r="FKW33" s="167"/>
      <c r="FKX33" s="167"/>
      <c r="FKY33" s="167"/>
      <c r="FKZ33" s="167"/>
      <c r="FLA33" s="167"/>
      <c r="FLB33" s="167"/>
      <c r="FLC33" s="167"/>
      <c r="FLD33" s="167"/>
      <c r="FLE33" s="167"/>
      <c r="FLF33" s="167"/>
      <c r="FLG33" s="167"/>
      <c r="FLH33" s="167"/>
      <c r="FLI33" s="167"/>
      <c r="FLJ33" s="167"/>
      <c r="FLK33" s="167"/>
      <c r="FLL33" s="167"/>
      <c r="FLM33" s="167"/>
      <c r="FLN33" s="167"/>
      <c r="FLO33" s="167"/>
      <c r="FLP33" s="167"/>
      <c r="FLQ33" s="167"/>
      <c r="FLR33" s="167"/>
      <c r="FLS33" s="167"/>
      <c r="FLT33" s="167"/>
      <c r="FLU33" s="167"/>
      <c r="FLV33" s="167"/>
      <c r="FLW33" s="167"/>
      <c r="FLX33" s="167"/>
      <c r="FLY33" s="167"/>
      <c r="FLZ33" s="167"/>
      <c r="FMA33" s="167"/>
      <c r="FMB33" s="167"/>
      <c r="FMC33" s="167"/>
      <c r="FMD33" s="167"/>
      <c r="FME33" s="167"/>
      <c r="FMF33" s="167"/>
      <c r="FMG33" s="167"/>
      <c r="FMH33" s="167"/>
      <c r="FMI33" s="167"/>
      <c r="FMJ33" s="167"/>
      <c r="FMK33" s="167"/>
      <c r="FML33" s="167"/>
      <c r="FMM33" s="167"/>
      <c r="FMN33" s="167"/>
      <c r="FMO33" s="167"/>
      <c r="FMP33" s="167"/>
      <c r="FMQ33" s="167"/>
      <c r="FMR33" s="167"/>
      <c r="FMS33" s="167"/>
      <c r="FMT33" s="167"/>
      <c r="FMU33" s="167"/>
      <c r="FMV33" s="167"/>
      <c r="FMW33" s="167"/>
      <c r="FMX33" s="167"/>
      <c r="FMY33" s="167"/>
      <c r="FMZ33" s="167"/>
      <c r="FNA33" s="167"/>
      <c r="FNB33" s="167"/>
      <c r="FNC33" s="167"/>
      <c r="FND33" s="167"/>
      <c r="FNE33" s="167"/>
      <c r="FNF33" s="167"/>
      <c r="FNG33" s="167"/>
      <c r="FNH33" s="167"/>
      <c r="FNI33" s="167"/>
      <c r="FNJ33" s="167"/>
      <c r="FNK33" s="167"/>
      <c r="FNL33" s="167"/>
      <c r="FNM33" s="167"/>
      <c r="FNN33" s="167"/>
      <c r="FNO33" s="167"/>
      <c r="FNP33" s="167"/>
      <c r="FNQ33" s="167"/>
      <c r="FNR33" s="167"/>
      <c r="FNS33" s="167"/>
      <c r="FNT33" s="167"/>
      <c r="FNU33" s="167"/>
      <c r="FNV33" s="167"/>
      <c r="FNW33" s="167"/>
      <c r="FNX33" s="167"/>
      <c r="FNY33" s="167"/>
      <c r="FNZ33" s="167"/>
      <c r="FOA33" s="167"/>
      <c r="FOB33" s="167"/>
      <c r="FOC33" s="167"/>
      <c r="FOD33" s="167"/>
      <c r="FOE33" s="167"/>
      <c r="FOF33" s="167"/>
      <c r="FOG33" s="167"/>
      <c r="FOH33" s="167"/>
      <c r="FOI33" s="167"/>
      <c r="FOJ33" s="167"/>
      <c r="FOK33" s="167"/>
      <c r="FOL33" s="167"/>
      <c r="FOM33" s="167"/>
      <c r="FON33" s="167"/>
      <c r="FOO33" s="167"/>
      <c r="FOP33" s="167"/>
      <c r="FOQ33" s="167"/>
      <c r="FOR33" s="167"/>
      <c r="FOS33" s="167"/>
      <c r="FOT33" s="167"/>
      <c r="FOU33" s="167"/>
      <c r="FOV33" s="167"/>
      <c r="FOW33" s="167"/>
      <c r="FOX33" s="167"/>
      <c r="FOY33" s="167"/>
      <c r="FOZ33" s="167"/>
      <c r="FPA33" s="167"/>
      <c r="FPB33" s="167"/>
      <c r="FPC33" s="167"/>
      <c r="FPD33" s="167"/>
      <c r="FPE33" s="167"/>
      <c r="FPF33" s="167"/>
      <c r="FPG33" s="167"/>
      <c r="FPH33" s="167"/>
      <c r="FPI33" s="167"/>
      <c r="FPJ33" s="167"/>
      <c r="FPK33" s="167"/>
      <c r="FPL33" s="167"/>
      <c r="FPM33" s="167"/>
      <c r="FPN33" s="167"/>
      <c r="FPO33" s="167"/>
      <c r="FPP33" s="167"/>
      <c r="FPQ33" s="167"/>
      <c r="FPR33" s="167"/>
      <c r="FPS33" s="167"/>
      <c r="FPT33" s="167"/>
      <c r="FPU33" s="167"/>
      <c r="FPV33" s="167"/>
      <c r="FPW33" s="167"/>
      <c r="FPX33" s="167"/>
      <c r="FPY33" s="167"/>
      <c r="FPZ33" s="167"/>
      <c r="FQA33" s="167"/>
      <c r="FQB33" s="167"/>
      <c r="FQC33" s="167"/>
      <c r="FQD33" s="167"/>
      <c r="FQE33" s="167"/>
      <c r="FQF33" s="167"/>
      <c r="FQG33" s="167"/>
      <c r="FQH33" s="167"/>
      <c r="FQI33" s="167"/>
      <c r="FQJ33" s="167"/>
      <c r="FQK33" s="167"/>
      <c r="FQL33" s="167"/>
      <c r="FQM33" s="167"/>
      <c r="FQN33" s="167"/>
      <c r="FQO33" s="167"/>
      <c r="FQP33" s="167"/>
      <c r="FQQ33" s="167"/>
      <c r="FQR33" s="167"/>
      <c r="FQS33" s="167"/>
      <c r="FQT33" s="167"/>
      <c r="FQU33" s="167"/>
      <c r="FQV33" s="167"/>
      <c r="FQW33" s="167"/>
      <c r="FQX33" s="167"/>
      <c r="FQY33" s="167"/>
      <c r="FQZ33" s="167"/>
      <c r="FRA33" s="167"/>
      <c r="FRB33" s="167"/>
      <c r="FRC33" s="167"/>
      <c r="FRD33" s="167"/>
      <c r="FRE33" s="167"/>
      <c r="FRF33" s="167"/>
      <c r="FRG33" s="167"/>
      <c r="FRH33" s="167"/>
      <c r="FRI33" s="167"/>
      <c r="FRJ33" s="167"/>
      <c r="FRK33" s="167"/>
      <c r="FRL33" s="167"/>
      <c r="FRM33" s="167"/>
      <c r="FRN33" s="167"/>
      <c r="FRO33" s="167"/>
      <c r="FRP33" s="167"/>
      <c r="FRQ33" s="167"/>
      <c r="FRR33" s="167"/>
      <c r="FRS33" s="167"/>
      <c r="FRT33" s="167"/>
      <c r="FRU33" s="167"/>
      <c r="FRV33" s="167"/>
      <c r="FRW33" s="167"/>
      <c r="FRX33" s="167"/>
      <c r="FRY33" s="167"/>
      <c r="FRZ33" s="167"/>
      <c r="FSA33" s="167"/>
      <c r="FSB33" s="167"/>
      <c r="FSC33" s="167"/>
      <c r="FSD33" s="167"/>
      <c r="FSE33" s="167"/>
      <c r="FSF33" s="167"/>
      <c r="FSG33" s="167"/>
      <c r="FSH33" s="167"/>
      <c r="FSI33" s="167"/>
      <c r="FSJ33" s="167"/>
      <c r="FSK33" s="167"/>
      <c r="FSL33" s="167"/>
      <c r="FSM33" s="167"/>
      <c r="FSN33" s="167"/>
      <c r="FSO33" s="167"/>
      <c r="FSP33" s="167"/>
      <c r="FSQ33" s="167"/>
      <c r="FSR33" s="167"/>
      <c r="FSS33" s="167"/>
      <c r="FST33" s="167"/>
      <c r="FSU33" s="167"/>
      <c r="FSV33" s="167"/>
      <c r="FSW33" s="167"/>
      <c r="FSX33" s="167"/>
      <c r="FSY33" s="167"/>
      <c r="FSZ33" s="167"/>
      <c r="FTA33" s="167"/>
      <c r="FTB33" s="167"/>
      <c r="FTC33" s="167"/>
      <c r="FTD33" s="167"/>
      <c r="FTE33" s="167"/>
      <c r="FTF33" s="167"/>
      <c r="FTG33" s="167"/>
      <c r="FTH33" s="167"/>
      <c r="FTI33" s="167"/>
      <c r="FTJ33" s="167"/>
      <c r="FTK33" s="167"/>
      <c r="FTL33" s="167"/>
      <c r="FTM33" s="167"/>
      <c r="FTN33" s="167"/>
      <c r="FTO33" s="167"/>
      <c r="FTP33" s="167"/>
      <c r="FTQ33" s="167"/>
      <c r="FTR33" s="167"/>
      <c r="FTS33" s="167"/>
      <c r="FTT33" s="167"/>
      <c r="FTU33" s="167"/>
      <c r="FTV33" s="167"/>
      <c r="FTW33" s="167"/>
      <c r="FTX33" s="167"/>
      <c r="FTY33" s="167"/>
      <c r="FTZ33" s="167"/>
      <c r="FUA33" s="167"/>
      <c r="FUB33" s="167"/>
      <c r="FUC33" s="167"/>
      <c r="FUD33" s="167"/>
      <c r="FUE33" s="167"/>
      <c r="FUF33" s="167"/>
      <c r="FUG33" s="167"/>
      <c r="FUH33" s="167"/>
      <c r="FUI33" s="167"/>
      <c r="FUJ33" s="167"/>
      <c r="FUK33" s="167"/>
      <c r="FUL33" s="167"/>
      <c r="FUM33" s="167"/>
      <c r="FUN33" s="167"/>
      <c r="FUO33" s="167"/>
      <c r="FUP33" s="167"/>
      <c r="FUQ33" s="167"/>
      <c r="FUR33" s="167"/>
      <c r="FUS33" s="167"/>
      <c r="FUT33" s="167"/>
      <c r="FUU33" s="167"/>
      <c r="FUV33" s="167"/>
      <c r="FUW33" s="167"/>
      <c r="FUX33" s="167"/>
      <c r="FUY33" s="167"/>
      <c r="FUZ33" s="167"/>
      <c r="FVA33" s="167"/>
      <c r="FVB33" s="167"/>
      <c r="FVC33" s="167"/>
      <c r="FVD33" s="167"/>
      <c r="FVE33" s="167"/>
      <c r="FVF33" s="167"/>
      <c r="FVG33" s="167"/>
      <c r="FVH33" s="167"/>
      <c r="FVI33" s="167"/>
      <c r="FVJ33" s="167"/>
      <c r="FVK33" s="167"/>
      <c r="FVL33" s="167"/>
      <c r="FVM33" s="167"/>
      <c r="FVN33" s="167"/>
      <c r="FVO33" s="167"/>
      <c r="FVP33" s="167"/>
      <c r="FVQ33" s="167"/>
      <c r="FVR33" s="167"/>
      <c r="FVS33" s="167"/>
      <c r="FVT33" s="167"/>
      <c r="FVU33" s="167"/>
      <c r="FVV33" s="167"/>
      <c r="FVW33" s="167"/>
      <c r="FVX33" s="167"/>
      <c r="FVY33" s="167"/>
      <c r="FVZ33" s="167"/>
      <c r="FWA33" s="167"/>
      <c r="FWB33" s="167"/>
      <c r="FWC33" s="167"/>
      <c r="FWD33" s="167"/>
      <c r="FWE33" s="167"/>
      <c r="FWF33" s="167"/>
      <c r="FWG33" s="167"/>
      <c r="FWH33" s="167"/>
      <c r="FWI33" s="167"/>
      <c r="FWJ33" s="167"/>
      <c r="FWK33" s="167"/>
      <c r="FWL33" s="167"/>
      <c r="FWM33" s="167"/>
      <c r="FWN33" s="167"/>
      <c r="FWO33" s="167"/>
      <c r="FWP33" s="167"/>
      <c r="FWQ33" s="167"/>
      <c r="FWR33" s="167"/>
      <c r="FWS33" s="167"/>
      <c r="FWT33" s="167"/>
      <c r="FWU33" s="167"/>
      <c r="FWV33" s="167"/>
      <c r="FWW33" s="167"/>
      <c r="FWX33" s="167"/>
      <c r="FWY33" s="167"/>
      <c r="FWZ33" s="167"/>
      <c r="FXA33" s="167"/>
      <c r="FXB33" s="167"/>
      <c r="FXC33" s="167"/>
      <c r="FXD33" s="167"/>
      <c r="FXE33" s="167"/>
      <c r="FXF33" s="167"/>
      <c r="FXG33" s="167"/>
      <c r="FXH33" s="167"/>
      <c r="FXI33" s="167"/>
      <c r="FXJ33" s="167"/>
      <c r="FXK33" s="167"/>
      <c r="FXL33" s="167"/>
      <c r="FXM33" s="167"/>
      <c r="FXN33" s="167"/>
      <c r="FXO33" s="167"/>
      <c r="FXP33" s="167"/>
      <c r="FXQ33" s="167"/>
      <c r="FXR33" s="167"/>
      <c r="FXS33" s="167"/>
      <c r="FXT33" s="167"/>
      <c r="FXU33" s="167"/>
      <c r="FXV33" s="167"/>
      <c r="FXW33" s="167"/>
      <c r="FXX33" s="167"/>
      <c r="FXY33" s="167"/>
      <c r="FXZ33" s="167"/>
      <c r="FYA33" s="167"/>
      <c r="FYB33" s="167"/>
      <c r="FYC33" s="167"/>
      <c r="FYD33" s="167"/>
      <c r="FYE33" s="167"/>
      <c r="FYF33" s="167"/>
      <c r="FYG33" s="167"/>
      <c r="FYH33" s="167"/>
      <c r="FYI33" s="167"/>
      <c r="FYJ33" s="167"/>
      <c r="FYK33" s="167"/>
      <c r="FYL33" s="167"/>
      <c r="FYM33" s="167"/>
      <c r="FYN33" s="167"/>
      <c r="FYO33" s="167"/>
      <c r="FYP33" s="167"/>
      <c r="FYQ33" s="167"/>
      <c r="FYR33" s="167"/>
      <c r="FYS33" s="167"/>
      <c r="FYT33" s="167"/>
      <c r="FYU33" s="167"/>
      <c r="FYV33" s="167"/>
      <c r="FYW33" s="167"/>
      <c r="FYX33" s="167"/>
      <c r="FYY33" s="167"/>
      <c r="FYZ33" s="167"/>
      <c r="FZA33" s="167"/>
      <c r="FZB33" s="167"/>
      <c r="FZC33" s="167"/>
      <c r="FZD33" s="167"/>
      <c r="FZE33" s="167"/>
      <c r="FZF33" s="167"/>
      <c r="FZG33" s="167"/>
      <c r="FZH33" s="167"/>
      <c r="FZI33" s="167"/>
      <c r="FZJ33" s="167"/>
      <c r="FZK33" s="167"/>
      <c r="FZL33" s="167"/>
      <c r="FZM33" s="167"/>
      <c r="FZN33" s="167"/>
      <c r="FZO33" s="167"/>
      <c r="FZP33" s="167"/>
      <c r="FZQ33" s="167"/>
      <c r="FZR33" s="167"/>
      <c r="FZS33" s="167"/>
      <c r="FZT33" s="167"/>
      <c r="FZU33" s="167"/>
      <c r="FZV33" s="167"/>
      <c r="FZW33" s="167"/>
      <c r="FZX33" s="167"/>
      <c r="FZY33" s="167"/>
      <c r="FZZ33" s="167"/>
      <c r="GAA33" s="167"/>
      <c r="GAB33" s="167"/>
      <c r="GAC33" s="167"/>
      <c r="GAD33" s="167"/>
      <c r="GAE33" s="167"/>
      <c r="GAF33" s="167"/>
      <c r="GAG33" s="167"/>
      <c r="GAH33" s="167"/>
      <c r="GAI33" s="167"/>
      <c r="GAJ33" s="167"/>
      <c r="GAK33" s="167"/>
      <c r="GAL33" s="167"/>
      <c r="GAM33" s="167"/>
      <c r="GAN33" s="167"/>
      <c r="GAO33" s="167"/>
      <c r="GAP33" s="167"/>
      <c r="GAQ33" s="167"/>
      <c r="GAR33" s="167"/>
      <c r="GAS33" s="167"/>
      <c r="GAT33" s="167"/>
      <c r="GAU33" s="167"/>
      <c r="GAV33" s="167"/>
      <c r="GAW33" s="167"/>
      <c r="GAX33" s="167"/>
      <c r="GAY33" s="167"/>
      <c r="GAZ33" s="167"/>
      <c r="GBA33" s="167"/>
      <c r="GBB33" s="167"/>
      <c r="GBC33" s="167"/>
      <c r="GBD33" s="167"/>
      <c r="GBE33" s="167"/>
      <c r="GBF33" s="167"/>
      <c r="GBG33" s="167"/>
      <c r="GBH33" s="167"/>
      <c r="GBI33" s="167"/>
      <c r="GBJ33" s="167"/>
      <c r="GBK33" s="167"/>
      <c r="GBL33" s="167"/>
      <c r="GBM33" s="167"/>
      <c r="GBN33" s="167"/>
      <c r="GBO33" s="167"/>
      <c r="GBP33" s="167"/>
      <c r="GBQ33" s="167"/>
      <c r="GBR33" s="167"/>
      <c r="GBS33" s="167"/>
      <c r="GBT33" s="167"/>
      <c r="GBU33" s="167"/>
      <c r="GBV33" s="167"/>
      <c r="GBW33" s="167"/>
      <c r="GBX33" s="167"/>
      <c r="GBY33" s="167"/>
      <c r="GBZ33" s="167"/>
      <c r="GCA33" s="167"/>
      <c r="GCB33" s="167"/>
      <c r="GCC33" s="167"/>
      <c r="GCD33" s="167"/>
      <c r="GCE33" s="167"/>
      <c r="GCF33" s="167"/>
      <c r="GCG33" s="167"/>
      <c r="GCH33" s="167"/>
      <c r="GCI33" s="167"/>
      <c r="GCJ33" s="167"/>
      <c r="GCK33" s="167"/>
      <c r="GCL33" s="167"/>
      <c r="GCM33" s="167"/>
      <c r="GCN33" s="167"/>
      <c r="GCO33" s="167"/>
      <c r="GCP33" s="167"/>
      <c r="GCQ33" s="167"/>
      <c r="GCR33" s="167"/>
      <c r="GCS33" s="167"/>
      <c r="GCT33" s="167"/>
      <c r="GCU33" s="167"/>
      <c r="GCV33" s="167"/>
      <c r="GCW33" s="167"/>
      <c r="GCX33" s="167"/>
      <c r="GCY33" s="167"/>
      <c r="GCZ33" s="167"/>
      <c r="GDA33" s="167"/>
      <c r="GDB33" s="167"/>
      <c r="GDC33" s="167"/>
      <c r="GDD33" s="167"/>
      <c r="GDE33" s="167"/>
      <c r="GDF33" s="167"/>
      <c r="GDG33" s="167"/>
      <c r="GDH33" s="167"/>
      <c r="GDI33" s="167"/>
      <c r="GDJ33" s="167"/>
      <c r="GDK33" s="167"/>
      <c r="GDL33" s="167"/>
      <c r="GDM33" s="167"/>
      <c r="GDN33" s="167"/>
      <c r="GDO33" s="167"/>
      <c r="GDP33" s="167"/>
      <c r="GDQ33" s="167"/>
      <c r="GDR33" s="167"/>
      <c r="GDS33" s="167"/>
      <c r="GDT33" s="167"/>
      <c r="GDU33" s="167"/>
      <c r="GDV33" s="167"/>
      <c r="GDW33" s="167"/>
      <c r="GDX33" s="167"/>
      <c r="GDY33" s="167"/>
      <c r="GDZ33" s="167"/>
      <c r="GEA33" s="167"/>
      <c r="GEB33" s="167"/>
      <c r="GEC33" s="167"/>
      <c r="GED33" s="167"/>
      <c r="GEE33" s="167"/>
      <c r="GEF33" s="167"/>
      <c r="GEG33" s="167"/>
      <c r="GEH33" s="167"/>
      <c r="GEI33" s="167"/>
      <c r="GEJ33" s="167"/>
      <c r="GEK33" s="167"/>
      <c r="GEL33" s="167"/>
      <c r="GEM33" s="167"/>
      <c r="GEN33" s="167"/>
      <c r="GEO33" s="167"/>
      <c r="GEP33" s="167"/>
      <c r="GEQ33" s="167"/>
      <c r="GER33" s="167"/>
      <c r="GES33" s="167"/>
      <c r="GET33" s="167"/>
      <c r="GEU33" s="167"/>
      <c r="GEV33" s="167"/>
      <c r="GEW33" s="167"/>
      <c r="GEX33" s="167"/>
      <c r="GEY33" s="167"/>
      <c r="GEZ33" s="167"/>
      <c r="GFA33" s="167"/>
      <c r="GFB33" s="167"/>
      <c r="GFC33" s="167"/>
      <c r="GFD33" s="167"/>
      <c r="GFE33" s="167"/>
      <c r="GFF33" s="167"/>
      <c r="GFG33" s="167"/>
      <c r="GFH33" s="167"/>
      <c r="GFI33" s="167"/>
      <c r="GFJ33" s="167"/>
      <c r="GFK33" s="167"/>
      <c r="GFL33" s="167"/>
      <c r="GFM33" s="167"/>
      <c r="GFN33" s="167"/>
      <c r="GFO33" s="167"/>
      <c r="GFP33" s="167"/>
      <c r="GFQ33" s="167"/>
      <c r="GFR33" s="167"/>
      <c r="GFS33" s="167"/>
      <c r="GFT33" s="167"/>
      <c r="GFU33" s="167"/>
      <c r="GFV33" s="167"/>
      <c r="GFW33" s="167"/>
      <c r="GFX33" s="167"/>
      <c r="GFY33" s="167"/>
      <c r="GFZ33" s="167"/>
      <c r="GGA33" s="167"/>
      <c r="GGB33" s="167"/>
      <c r="GGC33" s="167"/>
      <c r="GGD33" s="167"/>
      <c r="GGE33" s="167"/>
      <c r="GGF33" s="167"/>
      <c r="GGG33" s="167"/>
      <c r="GGH33" s="167"/>
      <c r="GGI33" s="167"/>
      <c r="GGJ33" s="167"/>
      <c r="GGK33" s="167"/>
      <c r="GGL33" s="167"/>
      <c r="GGM33" s="167"/>
      <c r="GGN33" s="167"/>
      <c r="GGO33" s="167"/>
      <c r="GGP33" s="167"/>
      <c r="GGQ33" s="167"/>
      <c r="GGR33" s="167"/>
      <c r="GGS33" s="167"/>
      <c r="GGT33" s="167"/>
      <c r="GGU33" s="167"/>
      <c r="GGV33" s="167"/>
      <c r="GGW33" s="167"/>
      <c r="GGX33" s="167"/>
      <c r="GGY33" s="167"/>
      <c r="GGZ33" s="167"/>
      <c r="GHA33" s="167"/>
      <c r="GHB33" s="167"/>
      <c r="GHC33" s="167"/>
      <c r="GHD33" s="167"/>
      <c r="GHE33" s="167"/>
      <c r="GHF33" s="167"/>
      <c r="GHG33" s="167"/>
      <c r="GHH33" s="167"/>
      <c r="GHI33" s="167"/>
      <c r="GHJ33" s="167"/>
      <c r="GHK33" s="167"/>
      <c r="GHL33" s="167"/>
      <c r="GHM33" s="167"/>
      <c r="GHN33" s="167"/>
      <c r="GHO33" s="167"/>
      <c r="GHP33" s="167"/>
      <c r="GHQ33" s="167"/>
      <c r="GHR33" s="167"/>
      <c r="GHS33" s="167"/>
      <c r="GHT33" s="167"/>
      <c r="GHU33" s="167"/>
      <c r="GHV33" s="167"/>
      <c r="GHW33" s="167"/>
      <c r="GHX33" s="167"/>
      <c r="GHY33" s="167"/>
      <c r="GHZ33" s="167"/>
      <c r="GIA33" s="167"/>
      <c r="GIB33" s="167"/>
      <c r="GIC33" s="167"/>
      <c r="GID33" s="167"/>
      <c r="GIE33" s="167"/>
      <c r="GIF33" s="167"/>
      <c r="GIG33" s="167"/>
      <c r="GIH33" s="167"/>
      <c r="GII33" s="167"/>
      <c r="GIJ33" s="167"/>
      <c r="GIK33" s="167"/>
      <c r="GIL33" s="167"/>
      <c r="GIM33" s="167"/>
      <c r="GIN33" s="167"/>
      <c r="GIO33" s="167"/>
      <c r="GIP33" s="167"/>
      <c r="GIQ33" s="167"/>
      <c r="GIR33" s="167"/>
      <c r="GIS33" s="167"/>
      <c r="GIT33" s="167"/>
      <c r="GIU33" s="167"/>
      <c r="GIV33" s="167"/>
      <c r="GIW33" s="167"/>
      <c r="GIX33" s="167"/>
      <c r="GIY33" s="167"/>
      <c r="GIZ33" s="167"/>
      <c r="GJA33" s="167"/>
      <c r="GJB33" s="167"/>
      <c r="GJC33" s="167"/>
      <c r="GJD33" s="167"/>
      <c r="GJE33" s="167"/>
      <c r="GJF33" s="167"/>
      <c r="GJG33" s="167"/>
      <c r="GJH33" s="167"/>
      <c r="GJI33" s="167"/>
      <c r="GJJ33" s="167"/>
      <c r="GJK33" s="167"/>
      <c r="GJL33" s="167"/>
      <c r="GJM33" s="167"/>
      <c r="GJN33" s="167"/>
      <c r="GJO33" s="167"/>
      <c r="GJP33" s="167"/>
      <c r="GJQ33" s="167"/>
      <c r="GJR33" s="167"/>
      <c r="GJS33" s="167"/>
      <c r="GJT33" s="167"/>
      <c r="GJU33" s="167"/>
      <c r="GJV33" s="167"/>
      <c r="GJW33" s="167"/>
      <c r="GJX33" s="167"/>
      <c r="GJY33" s="167"/>
      <c r="GJZ33" s="167"/>
      <c r="GKA33" s="167"/>
      <c r="GKB33" s="167"/>
      <c r="GKC33" s="167"/>
      <c r="GKD33" s="167"/>
      <c r="GKE33" s="167"/>
      <c r="GKF33" s="167"/>
      <c r="GKG33" s="167"/>
      <c r="GKH33" s="167"/>
      <c r="GKI33" s="167"/>
      <c r="GKJ33" s="167"/>
      <c r="GKK33" s="167"/>
      <c r="GKL33" s="167"/>
      <c r="GKM33" s="167"/>
      <c r="GKN33" s="167"/>
      <c r="GKO33" s="167"/>
      <c r="GKP33" s="167"/>
      <c r="GKQ33" s="167"/>
      <c r="GKR33" s="167"/>
      <c r="GKS33" s="167"/>
      <c r="GKT33" s="167"/>
      <c r="GKU33" s="167"/>
      <c r="GKV33" s="167"/>
      <c r="GKW33" s="167"/>
      <c r="GKX33" s="167"/>
      <c r="GKY33" s="167"/>
      <c r="GKZ33" s="167"/>
      <c r="GLA33" s="167"/>
      <c r="GLB33" s="167"/>
      <c r="GLC33" s="167"/>
      <c r="GLD33" s="167"/>
      <c r="GLE33" s="167"/>
      <c r="GLF33" s="167"/>
      <c r="GLG33" s="167"/>
      <c r="GLH33" s="167"/>
      <c r="GLI33" s="167"/>
      <c r="GLJ33" s="167"/>
      <c r="GLK33" s="167"/>
      <c r="GLL33" s="167"/>
      <c r="GLM33" s="167"/>
      <c r="GLN33" s="167"/>
      <c r="GLO33" s="167"/>
      <c r="GLP33" s="167"/>
      <c r="GLQ33" s="167"/>
      <c r="GLR33" s="167"/>
      <c r="GLS33" s="167"/>
      <c r="GLT33" s="167"/>
      <c r="GLU33" s="167"/>
      <c r="GLV33" s="167"/>
      <c r="GLW33" s="167"/>
      <c r="GLX33" s="167"/>
      <c r="GLY33" s="167"/>
      <c r="GLZ33" s="167"/>
      <c r="GMA33" s="167"/>
      <c r="GMB33" s="167"/>
      <c r="GMC33" s="167"/>
      <c r="GMD33" s="167"/>
      <c r="GME33" s="167"/>
      <c r="GMF33" s="167"/>
      <c r="GMG33" s="167"/>
      <c r="GMH33" s="167"/>
      <c r="GMI33" s="167"/>
      <c r="GMJ33" s="167"/>
      <c r="GMK33" s="167"/>
      <c r="GML33" s="167"/>
      <c r="GMM33" s="167"/>
      <c r="GMN33" s="167"/>
      <c r="GMO33" s="167"/>
      <c r="GMP33" s="167"/>
      <c r="GMQ33" s="167"/>
      <c r="GMR33" s="167"/>
      <c r="GMS33" s="167"/>
      <c r="GMT33" s="167"/>
      <c r="GMU33" s="167"/>
      <c r="GMV33" s="167"/>
      <c r="GMW33" s="167"/>
      <c r="GMX33" s="167"/>
      <c r="GMY33" s="167"/>
      <c r="GMZ33" s="167"/>
      <c r="GNA33" s="167"/>
      <c r="GNB33" s="167"/>
      <c r="GNC33" s="167"/>
      <c r="GND33" s="167"/>
      <c r="GNE33" s="167"/>
      <c r="GNF33" s="167"/>
      <c r="GNG33" s="167"/>
      <c r="GNH33" s="167"/>
      <c r="GNI33" s="167"/>
      <c r="GNJ33" s="167"/>
      <c r="GNK33" s="167"/>
      <c r="GNL33" s="167"/>
      <c r="GNM33" s="167"/>
      <c r="GNN33" s="167"/>
      <c r="GNO33" s="167"/>
      <c r="GNP33" s="167"/>
      <c r="GNQ33" s="167"/>
      <c r="GNR33" s="167"/>
      <c r="GNS33" s="167"/>
      <c r="GNT33" s="167"/>
      <c r="GNU33" s="167"/>
      <c r="GNV33" s="167"/>
      <c r="GNW33" s="167"/>
      <c r="GNX33" s="167"/>
      <c r="GNY33" s="167"/>
      <c r="GNZ33" s="167"/>
      <c r="GOA33" s="167"/>
      <c r="GOB33" s="167"/>
      <c r="GOC33" s="167"/>
      <c r="GOD33" s="167"/>
      <c r="GOE33" s="167"/>
      <c r="GOF33" s="167"/>
      <c r="GOG33" s="167"/>
      <c r="GOH33" s="167"/>
      <c r="GOI33" s="167"/>
      <c r="GOJ33" s="167"/>
      <c r="GOK33" s="167"/>
      <c r="GOL33" s="167"/>
      <c r="GOM33" s="167"/>
      <c r="GON33" s="167"/>
      <c r="GOO33" s="167"/>
      <c r="GOP33" s="167"/>
      <c r="GOQ33" s="167"/>
      <c r="GOR33" s="167"/>
      <c r="GOS33" s="167"/>
      <c r="GOT33" s="167"/>
      <c r="GOU33" s="167"/>
      <c r="GOV33" s="167"/>
      <c r="GOW33" s="167"/>
      <c r="GOX33" s="167"/>
      <c r="GOY33" s="167"/>
      <c r="GOZ33" s="167"/>
      <c r="GPA33" s="167"/>
      <c r="GPB33" s="167"/>
      <c r="GPC33" s="167"/>
      <c r="GPD33" s="167"/>
      <c r="GPE33" s="167"/>
      <c r="GPF33" s="167"/>
      <c r="GPG33" s="167"/>
      <c r="GPH33" s="167"/>
      <c r="GPI33" s="167"/>
      <c r="GPJ33" s="167"/>
      <c r="GPK33" s="167"/>
      <c r="GPL33" s="167"/>
      <c r="GPM33" s="167"/>
      <c r="GPN33" s="167"/>
      <c r="GPO33" s="167"/>
      <c r="GPP33" s="167"/>
      <c r="GPQ33" s="167"/>
      <c r="GPR33" s="167"/>
      <c r="GPS33" s="167"/>
      <c r="GPT33" s="167"/>
      <c r="GPU33" s="167"/>
      <c r="GPV33" s="167"/>
      <c r="GPW33" s="167"/>
      <c r="GPX33" s="167"/>
      <c r="GPY33" s="167"/>
      <c r="GPZ33" s="167"/>
      <c r="GQA33" s="167"/>
      <c r="GQB33" s="167"/>
      <c r="GQC33" s="167"/>
      <c r="GQD33" s="167"/>
      <c r="GQE33" s="167"/>
      <c r="GQF33" s="167"/>
      <c r="GQG33" s="167"/>
      <c r="GQH33" s="167"/>
      <c r="GQI33" s="167"/>
      <c r="GQJ33" s="167"/>
      <c r="GQK33" s="167"/>
      <c r="GQL33" s="167"/>
      <c r="GQM33" s="167"/>
      <c r="GQN33" s="167"/>
      <c r="GQO33" s="167"/>
      <c r="GQP33" s="167"/>
      <c r="GQQ33" s="167"/>
      <c r="GQR33" s="167"/>
      <c r="GQS33" s="167"/>
      <c r="GQT33" s="167"/>
      <c r="GQU33" s="167"/>
      <c r="GQV33" s="167"/>
      <c r="GQW33" s="167"/>
      <c r="GQX33" s="167"/>
      <c r="GQY33" s="167"/>
      <c r="GQZ33" s="167"/>
      <c r="GRA33" s="167"/>
      <c r="GRB33" s="167"/>
      <c r="GRC33" s="167"/>
      <c r="GRD33" s="167"/>
      <c r="GRE33" s="167"/>
      <c r="GRF33" s="167"/>
      <c r="GRG33" s="167"/>
      <c r="GRH33" s="167"/>
      <c r="GRI33" s="167"/>
      <c r="GRJ33" s="167"/>
      <c r="GRK33" s="167"/>
      <c r="GRL33" s="167"/>
      <c r="GRM33" s="167"/>
      <c r="GRN33" s="167"/>
      <c r="GRO33" s="167"/>
      <c r="GRP33" s="167"/>
      <c r="GRQ33" s="167"/>
      <c r="GRR33" s="167"/>
      <c r="GRS33" s="167"/>
      <c r="GRT33" s="167"/>
      <c r="GRU33" s="167"/>
      <c r="GRV33" s="167"/>
      <c r="GRW33" s="167"/>
      <c r="GRX33" s="167"/>
      <c r="GRY33" s="167"/>
      <c r="GRZ33" s="167"/>
      <c r="GSA33" s="167"/>
      <c r="GSB33" s="167"/>
      <c r="GSC33" s="167"/>
      <c r="GSD33" s="167"/>
      <c r="GSE33" s="167"/>
      <c r="GSF33" s="167"/>
      <c r="GSG33" s="167"/>
      <c r="GSH33" s="167"/>
      <c r="GSI33" s="167"/>
      <c r="GSJ33" s="167"/>
      <c r="GSK33" s="167"/>
      <c r="GSL33" s="167"/>
      <c r="GSM33" s="167"/>
      <c r="GSN33" s="167"/>
      <c r="GSO33" s="167"/>
      <c r="GSP33" s="167"/>
      <c r="GSQ33" s="167"/>
      <c r="GSR33" s="167"/>
      <c r="GSS33" s="167"/>
      <c r="GST33" s="167"/>
      <c r="GSU33" s="167"/>
      <c r="GSV33" s="167"/>
      <c r="GSW33" s="167"/>
      <c r="GSX33" s="167"/>
      <c r="GSY33" s="167"/>
      <c r="GSZ33" s="167"/>
      <c r="GTA33" s="167"/>
      <c r="GTB33" s="167"/>
      <c r="GTC33" s="167"/>
      <c r="GTD33" s="167"/>
      <c r="GTE33" s="167"/>
      <c r="GTF33" s="167"/>
      <c r="GTG33" s="167"/>
      <c r="GTH33" s="167"/>
      <c r="GTI33" s="167"/>
      <c r="GTJ33" s="167"/>
      <c r="GTK33" s="167"/>
      <c r="GTL33" s="167"/>
      <c r="GTM33" s="167"/>
      <c r="GTN33" s="167"/>
      <c r="GTO33" s="167"/>
      <c r="GTP33" s="167"/>
      <c r="GTQ33" s="167"/>
      <c r="GTR33" s="167"/>
      <c r="GTS33" s="167"/>
      <c r="GTT33" s="167"/>
      <c r="GTU33" s="167"/>
      <c r="GTV33" s="167"/>
      <c r="GTW33" s="167"/>
      <c r="GTX33" s="167"/>
      <c r="GTY33" s="167"/>
      <c r="GTZ33" s="167"/>
      <c r="GUA33" s="167"/>
      <c r="GUB33" s="167"/>
      <c r="GUC33" s="167"/>
      <c r="GUD33" s="167"/>
      <c r="GUE33" s="167"/>
      <c r="GUF33" s="167"/>
      <c r="GUG33" s="167"/>
      <c r="GUH33" s="167"/>
      <c r="GUI33" s="167"/>
      <c r="GUJ33" s="167"/>
      <c r="GUK33" s="167"/>
      <c r="GUL33" s="167"/>
      <c r="GUM33" s="167"/>
      <c r="GUN33" s="167"/>
      <c r="GUO33" s="167"/>
      <c r="GUP33" s="167"/>
      <c r="GUQ33" s="167"/>
      <c r="GUR33" s="167"/>
      <c r="GUS33" s="167"/>
      <c r="GUT33" s="167"/>
      <c r="GUU33" s="167"/>
      <c r="GUV33" s="167"/>
      <c r="GUW33" s="167"/>
      <c r="GUX33" s="167"/>
      <c r="GUY33" s="167"/>
      <c r="GUZ33" s="167"/>
      <c r="GVA33" s="167"/>
      <c r="GVB33" s="167"/>
      <c r="GVC33" s="167"/>
      <c r="GVD33" s="167"/>
      <c r="GVE33" s="167"/>
      <c r="GVF33" s="167"/>
      <c r="GVG33" s="167"/>
      <c r="GVH33" s="167"/>
      <c r="GVI33" s="167"/>
      <c r="GVJ33" s="167"/>
      <c r="GVK33" s="167"/>
      <c r="GVL33" s="167"/>
      <c r="GVM33" s="167"/>
      <c r="GVN33" s="167"/>
      <c r="GVO33" s="167"/>
      <c r="GVP33" s="167"/>
      <c r="GVQ33" s="167"/>
      <c r="GVR33" s="167"/>
      <c r="GVS33" s="167"/>
      <c r="GVT33" s="167"/>
      <c r="GVU33" s="167"/>
      <c r="GVV33" s="167"/>
      <c r="GVW33" s="167"/>
      <c r="GVX33" s="167"/>
      <c r="GVY33" s="167"/>
      <c r="GVZ33" s="167"/>
      <c r="GWA33" s="167"/>
      <c r="GWB33" s="167"/>
      <c r="GWC33" s="167"/>
      <c r="GWD33" s="167"/>
      <c r="GWE33" s="167"/>
      <c r="GWF33" s="167"/>
      <c r="GWG33" s="167"/>
      <c r="GWH33" s="167"/>
      <c r="GWI33" s="167"/>
      <c r="GWJ33" s="167"/>
      <c r="GWK33" s="167"/>
      <c r="GWL33" s="167"/>
      <c r="GWM33" s="167"/>
      <c r="GWN33" s="167"/>
      <c r="GWO33" s="167"/>
      <c r="GWP33" s="167"/>
      <c r="GWQ33" s="167"/>
      <c r="GWR33" s="167"/>
      <c r="GWS33" s="167"/>
      <c r="GWT33" s="167"/>
      <c r="GWU33" s="167"/>
      <c r="GWV33" s="167"/>
      <c r="GWW33" s="167"/>
      <c r="GWX33" s="167"/>
      <c r="GWY33" s="167"/>
      <c r="GWZ33" s="167"/>
      <c r="GXA33" s="167"/>
      <c r="GXB33" s="167"/>
      <c r="GXC33" s="167"/>
      <c r="GXD33" s="167"/>
      <c r="GXE33" s="167"/>
      <c r="GXF33" s="167"/>
      <c r="GXG33" s="167"/>
      <c r="GXH33" s="167"/>
      <c r="GXI33" s="167"/>
      <c r="GXJ33" s="167"/>
      <c r="GXK33" s="167"/>
      <c r="GXL33" s="167"/>
      <c r="GXM33" s="167"/>
      <c r="GXN33" s="167"/>
      <c r="GXO33" s="167"/>
      <c r="GXP33" s="167"/>
      <c r="GXQ33" s="167"/>
      <c r="GXR33" s="167"/>
      <c r="GXS33" s="167"/>
      <c r="GXT33" s="167"/>
      <c r="GXU33" s="167"/>
      <c r="GXV33" s="167"/>
      <c r="GXW33" s="167"/>
      <c r="GXX33" s="167"/>
      <c r="GXY33" s="167"/>
      <c r="GXZ33" s="167"/>
      <c r="GYA33" s="167"/>
      <c r="GYB33" s="167"/>
      <c r="GYC33" s="167"/>
      <c r="GYD33" s="167"/>
      <c r="GYE33" s="167"/>
      <c r="GYF33" s="167"/>
      <c r="GYG33" s="167"/>
      <c r="GYH33" s="167"/>
      <c r="GYI33" s="167"/>
      <c r="GYJ33" s="167"/>
      <c r="GYK33" s="167"/>
      <c r="GYL33" s="167"/>
      <c r="GYM33" s="167"/>
      <c r="GYN33" s="167"/>
      <c r="GYO33" s="167"/>
      <c r="GYP33" s="167"/>
      <c r="GYQ33" s="167"/>
      <c r="GYR33" s="167"/>
      <c r="GYS33" s="167"/>
      <c r="GYT33" s="167"/>
      <c r="GYU33" s="167"/>
      <c r="GYV33" s="167"/>
      <c r="GYW33" s="167"/>
      <c r="GYX33" s="167"/>
      <c r="GYY33" s="167"/>
      <c r="GYZ33" s="167"/>
      <c r="GZA33" s="167"/>
      <c r="GZB33" s="167"/>
      <c r="GZC33" s="167"/>
      <c r="GZD33" s="167"/>
      <c r="GZE33" s="167"/>
      <c r="GZF33" s="167"/>
      <c r="GZG33" s="167"/>
      <c r="GZH33" s="167"/>
      <c r="GZI33" s="167"/>
      <c r="GZJ33" s="167"/>
      <c r="GZK33" s="167"/>
      <c r="GZL33" s="167"/>
      <c r="GZM33" s="167"/>
      <c r="GZN33" s="167"/>
      <c r="GZO33" s="167"/>
      <c r="GZP33" s="167"/>
      <c r="GZQ33" s="167"/>
      <c r="GZR33" s="167"/>
      <c r="GZS33" s="167"/>
      <c r="GZT33" s="167"/>
      <c r="GZU33" s="167"/>
      <c r="GZV33" s="167"/>
      <c r="GZW33" s="167"/>
      <c r="GZX33" s="167"/>
      <c r="GZY33" s="167"/>
      <c r="GZZ33" s="167"/>
      <c r="HAA33" s="167"/>
      <c r="HAB33" s="167"/>
      <c r="HAC33" s="167"/>
      <c r="HAD33" s="167"/>
      <c r="HAE33" s="167"/>
      <c r="HAF33" s="167"/>
      <c r="HAG33" s="167"/>
      <c r="HAH33" s="167"/>
      <c r="HAI33" s="167"/>
      <c r="HAJ33" s="167"/>
      <c r="HAK33" s="167"/>
      <c r="HAL33" s="167"/>
      <c r="HAM33" s="167"/>
      <c r="HAN33" s="167"/>
      <c r="HAO33" s="167"/>
      <c r="HAP33" s="167"/>
      <c r="HAQ33" s="167"/>
      <c r="HAR33" s="167"/>
      <c r="HAS33" s="167"/>
      <c r="HAT33" s="167"/>
      <c r="HAU33" s="167"/>
      <c r="HAV33" s="167"/>
      <c r="HAW33" s="167"/>
      <c r="HAX33" s="167"/>
      <c r="HAY33" s="167"/>
      <c r="HAZ33" s="167"/>
      <c r="HBA33" s="167"/>
      <c r="HBB33" s="167"/>
      <c r="HBC33" s="167"/>
      <c r="HBD33" s="167"/>
      <c r="HBE33" s="167"/>
      <c r="HBF33" s="167"/>
      <c r="HBG33" s="167"/>
      <c r="HBH33" s="167"/>
      <c r="HBI33" s="167"/>
      <c r="HBJ33" s="167"/>
      <c r="HBK33" s="167"/>
      <c r="HBL33" s="167"/>
      <c r="HBM33" s="167"/>
      <c r="HBN33" s="167"/>
      <c r="HBO33" s="167"/>
      <c r="HBP33" s="167"/>
      <c r="HBQ33" s="167"/>
      <c r="HBR33" s="167"/>
      <c r="HBS33" s="167"/>
      <c r="HBT33" s="167"/>
      <c r="HBU33" s="167"/>
      <c r="HBV33" s="167"/>
      <c r="HBW33" s="167"/>
      <c r="HBX33" s="167"/>
      <c r="HBY33" s="167"/>
      <c r="HBZ33" s="167"/>
      <c r="HCA33" s="167"/>
      <c r="HCB33" s="167"/>
      <c r="HCC33" s="167"/>
      <c r="HCD33" s="167"/>
      <c r="HCE33" s="167"/>
      <c r="HCF33" s="167"/>
      <c r="HCG33" s="167"/>
      <c r="HCH33" s="167"/>
      <c r="HCI33" s="167"/>
      <c r="HCJ33" s="167"/>
      <c r="HCK33" s="167"/>
      <c r="HCL33" s="167"/>
      <c r="HCM33" s="167"/>
      <c r="HCN33" s="167"/>
      <c r="HCO33" s="167"/>
      <c r="HCP33" s="167"/>
      <c r="HCQ33" s="167"/>
      <c r="HCR33" s="167"/>
      <c r="HCS33" s="167"/>
      <c r="HCT33" s="167"/>
      <c r="HCU33" s="167"/>
      <c r="HCV33" s="167"/>
      <c r="HCW33" s="167"/>
      <c r="HCX33" s="167"/>
      <c r="HCY33" s="167"/>
      <c r="HCZ33" s="167"/>
      <c r="HDA33" s="167"/>
      <c r="HDB33" s="167"/>
      <c r="HDC33" s="167"/>
      <c r="HDD33" s="167"/>
      <c r="HDE33" s="167"/>
      <c r="HDF33" s="167"/>
      <c r="HDG33" s="167"/>
      <c r="HDH33" s="167"/>
      <c r="HDI33" s="167"/>
      <c r="HDJ33" s="167"/>
      <c r="HDK33" s="167"/>
      <c r="HDL33" s="167"/>
      <c r="HDM33" s="167"/>
      <c r="HDN33" s="167"/>
      <c r="HDO33" s="167"/>
      <c r="HDP33" s="167"/>
      <c r="HDQ33" s="167"/>
      <c r="HDR33" s="167"/>
      <c r="HDS33" s="167"/>
      <c r="HDT33" s="167"/>
      <c r="HDU33" s="167"/>
      <c r="HDV33" s="167"/>
      <c r="HDW33" s="167"/>
      <c r="HDX33" s="167"/>
      <c r="HDY33" s="167"/>
      <c r="HDZ33" s="167"/>
      <c r="HEA33" s="167"/>
      <c r="HEB33" s="167"/>
      <c r="HEC33" s="167"/>
      <c r="HED33" s="167"/>
      <c r="HEE33" s="167"/>
      <c r="HEF33" s="167"/>
      <c r="HEG33" s="167"/>
      <c r="HEH33" s="167"/>
      <c r="HEI33" s="167"/>
      <c r="HEJ33" s="167"/>
      <c r="HEK33" s="167"/>
      <c r="HEL33" s="167"/>
      <c r="HEM33" s="167"/>
      <c r="HEN33" s="167"/>
      <c r="HEO33" s="167"/>
      <c r="HEP33" s="167"/>
      <c r="HEQ33" s="167"/>
      <c r="HER33" s="167"/>
      <c r="HES33" s="167"/>
      <c r="HET33" s="167"/>
      <c r="HEU33" s="167"/>
      <c r="HEV33" s="167"/>
      <c r="HEW33" s="167"/>
      <c r="HEX33" s="167"/>
      <c r="HEY33" s="167"/>
      <c r="HEZ33" s="167"/>
      <c r="HFA33" s="167"/>
      <c r="HFB33" s="167"/>
      <c r="HFC33" s="167"/>
      <c r="HFD33" s="167"/>
      <c r="HFE33" s="167"/>
      <c r="HFF33" s="167"/>
      <c r="HFG33" s="167"/>
      <c r="HFH33" s="167"/>
      <c r="HFI33" s="167"/>
      <c r="HFJ33" s="167"/>
      <c r="HFK33" s="167"/>
      <c r="HFL33" s="167"/>
      <c r="HFM33" s="167"/>
      <c r="HFN33" s="167"/>
      <c r="HFO33" s="167"/>
      <c r="HFP33" s="167"/>
      <c r="HFQ33" s="167"/>
      <c r="HFR33" s="167"/>
      <c r="HFS33" s="167"/>
      <c r="HFT33" s="167"/>
      <c r="HFU33" s="167"/>
      <c r="HFV33" s="167"/>
      <c r="HFW33" s="167"/>
      <c r="HFX33" s="167"/>
      <c r="HFY33" s="167"/>
      <c r="HFZ33" s="167"/>
      <c r="HGA33" s="167"/>
      <c r="HGB33" s="167"/>
      <c r="HGC33" s="167"/>
      <c r="HGD33" s="167"/>
      <c r="HGE33" s="167"/>
      <c r="HGF33" s="167"/>
      <c r="HGG33" s="167"/>
      <c r="HGH33" s="167"/>
      <c r="HGI33" s="167"/>
      <c r="HGJ33" s="167"/>
      <c r="HGK33" s="167"/>
      <c r="HGL33" s="167"/>
      <c r="HGM33" s="167"/>
      <c r="HGN33" s="167"/>
      <c r="HGO33" s="167"/>
      <c r="HGP33" s="167"/>
      <c r="HGQ33" s="167"/>
      <c r="HGR33" s="167"/>
      <c r="HGS33" s="167"/>
      <c r="HGT33" s="167"/>
      <c r="HGU33" s="167"/>
      <c r="HGV33" s="167"/>
      <c r="HGW33" s="167"/>
      <c r="HGX33" s="167"/>
      <c r="HGY33" s="167"/>
      <c r="HGZ33" s="167"/>
      <c r="HHA33" s="167"/>
      <c r="HHB33" s="167"/>
      <c r="HHC33" s="167"/>
      <c r="HHD33" s="167"/>
      <c r="HHE33" s="167"/>
      <c r="HHF33" s="167"/>
      <c r="HHG33" s="167"/>
      <c r="HHH33" s="167"/>
      <c r="HHI33" s="167"/>
      <c r="HHJ33" s="167"/>
      <c r="HHK33" s="167"/>
      <c r="HHL33" s="167"/>
      <c r="HHM33" s="167"/>
      <c r="HHN33" s="167"/>
      <c r="HHO33" s="167"/>
      <c r="HHP33" s="167"/>
      <c r="HHQ33" s="167"/>
      <c r="HHR33" s="167"/>
      <c r="HHS33" s="167"/>
      <c r="HHT33" s="167"/>
      <c r="HHU33" s="167"/>
      <c r="HHV33" s="167"/>
      <c r="HHW33" s="167"/>
      <c r="HHX33" s="167"/>
      <c r="HHY33" s="167"/>
      <c r="HHZ33" s="167"/>
      <c r="HIA33" s="167"/>
      <c r="HIB33" s="167"/>
      <c r="HIC33" s="167"/>
      <c r="HID33" s="167"/>
      <c r="HIE33" s="167"/>
      <c r="HIF33" s="167"/>
      <c r="HIG33" s="167"/>
      <c r="HIH33" s="167"/>
      <c r="HII33" s="167"/>
      <c r="HIJ33" s="167"/>
      <c r="HIK33" s="167"/>
      <c r="HIL33" s="167"/>
      <c r="HIM33" s="167"/>
      <c r="HIN33" s="167"/>
      <c r="HIO33" s="167"/>
      <c r="HIP33" s="167"/>
      <c r="HIQ33" s="167"/>
      <c r="HIR33" s="167"/>
      <c r="HIS33" s="167"/>
      <c r="HIT33" s="167"/>
      <c r="HIU33" s="167"/>
      <c r="HIV33" s="167"/>
      <c r="HIW33" s="167"/>
      <c r="HIX33" s="167"/>
      <c r="HIY33" s="167"/>
      <c r="HIZ33" s="167"/>
      <c r="HJA33" s="167"/>
      <c r="HJB33" s="167"/>
      <c r="HJC33" s="167"/>
      <c r="HJD33" s="167"/>
      <c r="HJE33" s="167"/>
      <c r="HJF33" s="167"/>
      <c r="HJG33" s="167"/>
      <c r="HJH33" s="167"/>
      <c r="HJI33" s="167"/>
      <c r="HJJ33" s="167"/>
      <c r="HJK33" s="167"/>
      <c r="HJL33" s="167"/>
      <c r="HJM33" s="167"/>
      <c r="HJN33" s="167"/>
      <c r="HJO33" s="167"/>
      <c r="HJP33" s="167"/>
      <c r="HJQ33" s="167"/>
      <c r="HJR33" s="167"/>
      <c r="HJS33" s="167"/>
      <c r="HJT33" s="167"/>
      <c r="HJU33" s="167"/>
      <c r="HJV33" s="167"/>
      <c r="HJW33" s="167"/>
      <c r="HJX33" s="167"/>
      <c r="HJY33" s="167"/>
      <c r="HJZ33" s="167"/>
      <c r="HKA33" s="167"/>
      <c r="HKB33" s="167"/>
      <c r="HKC33" s="167"/>
      <c r="HKD33" s="167"/>
      <c r="HKE33" s="167"/>
      <c r="HKF33" s="167"/>
      <c r="HKG33" s="167"/>
      <c r="HKH33" s="167"/>
      <c r="HKI33" s="167"/>
      <c r="HKJ33" s="167"/>
      <c r="HKK33" s="167"/>
      <c r="HKL33" s="167"/>
      <c r="HKM33" s="167"/>
      <c r="HKN33" s="167"/>
      <c r="HKO33" s="167"/>
      <c r="HKP33" s="167"/>
      <c r="HKQ33" s="167"/>
      <c r="HKR33" s="167"/>
      <c r="HKS33" s="167"/>
      <c r="HKT33" s="167"/>
      <c r="HKU33" s="167"/>
      <c r="HKV33" s="167"/>
      <c r="HKW33" s="167"/>
      <c r="HKX33" s="167"/>
      <c r="HKY33" s="167"/>
      <c r="HKZ33" s="167"/>
      <c r="HLA33" s="167"/>
      <c r="HLB33" s="167"/>
      <c r="HLC33" s="167"/>
      <c r="HLD33" s="167"/>
      <c r="HLE33" s="167"/>
      <c r="HLF33" s="167"/>
      <c r="HLG33" s="167"/>
      <c r="HLH33" s="167"/>
      <c r="HLI33" s="167"/>
      <c r="HLJ33" s="167"/>
      <c r="HLK33" s="167"/>
      <c r="HLL33" s="167"/>
      <c r="HLM33" s="167"/>
      <c r="HLN33" s="167"/>
      <c r="HLO33" s="167"/>
      <c r="HLP33" s="167"/>
      <c r="HLQ33" s="167"/>
      <c r="HLR33" s="167"/>
      <c r="HLS33" s="167"/>
      <c r="HLT33" s="167"/>
      <c r="HLU33" s="167"/>
      <c r="HLV33" s="167"/>
      <c r="HLW33" s="167"/>
      <c r="HLX33" s="167"/>
      <c r="HLY33" s="167"/>
      <c r="HLZ33" s="167"/>
      <c r="HMA33" s="167"/>
      <c r="HMB33" s="167"/>
      <c r="HMC33" s="167"/>
      <c r="HMD33" s="167"/>
      <c r="HME33" s="167"/>
      <c r="HMF33" s="167"/>
      <c r="HMG33" s="167"/>
      <c r="HMH33" s="167"/>
      <c r="HMI33" s="167"/>
      <c r="HMJ33" s="167"/>
      <c r="HMK33" s="167"/>
      <c r="HML33" s="167"/>
      <c r="HMM33" s="167"/>
      <c r="HMN33" s="167"/>
      <c r="HMO33" s="167"/>
      <c r="HMP33" s="167"/>
      <c r="HMQ33" s="167"/>
      <c r="HMR33" s="167"/>
      <c r="HMS33" s="167"/>
      <c r="HMT33" s="167"/>
      <c r="HMU33" s="167"/>
      <c r="HMV33" s="167"/>
      <c r="HMW33" s="167"/>
      <c r="HMX33" s="167"/>
      <c r="HMY33" s="167"/>
      <c r="HMZ33" s="167"/>
      <c r="HNA33" s="167"/>
      <c r="HNB33" s="167"/>
      <c r="HNC33" s="167"/>
      <c r="HND33" s="167"/>
      <c r="HNE33" s="167"/>
      <c r="HNF33" s="167"/>
      <c r="HNG33" s="167"/>
      <c r="HNH33" s="167"/>
      <c r="HNI33" s="167"/>
      <c r="HNJ33" s="167"/>
      <c r="HNK33" s="167"/>
      <c r="HNL33" s="167"/>
      <c r="HNM33" s="167"/>
      <c r="HNN33" s="167"/>
      <c r="HNO33" s="167"/>
      <c r="HNP33" s="167"/>
      <c r="HNQ33" s="167"/>
      <c r="HNR33" s="167"/>
      <c r="HNS33" s="167"/>
      <c r="HNT33" s="167"/>
      <c r="HNU33" s="167"/>
      <c r="HNV33" s="167"/>
      <c r="HNW33" s="167"/>
      <c r="HNX33" s="167"/>
      <c r="HNY33" s="167"/>
      <c r="HNZ33" s="167"/>
      <c r="HOA33" s="167"/>
      <c r="HOB33" s="167"/>
      <c r="HOC33" s="167"/>
      <c r="HOD33" s="167"/>
      <c r="HOE33" s="167"/>
      <c r="HOF33" s="167"/>
      <c r="HOG33" s="167"/>
      <c r="HOH33" s="167"/>
      <c r="HOI33" s="167"/>
      <c r="HOJ33" s="167"/>
      <c r="HOK33" s="167"/>
      <c r="HOL33" s="167"/>
      <c r="HOM33" s="167"/>
      <c r="HON33" s="167"/>
      <c r="HOO33" s="167"/>
      <c r="HOP33" s="167"/>
      <c r="HOQ33" s="167"/>
      <c r="HOR33" s="167"/>
      <c r="HOS33" s="167"/>
      <c r="HOT33" s="167"/>
      <c r="HOU33" s="167"/>
      <c r="HOV33" s="167"/>
      <c r="HOW33" s="167"/>
      <c r="HOX33" s="167"/>
      <c r="HOY33" s="167"/>
      <c r="HOZ33" s="167"/>
      <c r="HPA33" s="167"/>
      <c r="HPB33" s="167"/>
      <c r="HPC33" s="167"/>
      <c r="HPD33" s="167"/>
      <c r="HPE33" s="167"/>
      <c r="HPF33" s="167"/>
      <c r="HPG33" s="167"/>
      <c r="HPH33" s="167"/>
      <c r="HPI33" s="167"/>
      <c r="HPJ33" s="167"/>
      <c r="HPK33" s="167"/>
      <c r="HPL33" s="167"/>
      <c r="HPM33" s="167"/>
      <c r="HPN33" s="167"/>
      <c r="HPO33" s="167"/>
      <c r="HPP33" s="167"/>
      <c r="HPQ33" s="167"/>
      <c r="HPR33" s="167"/>
      <c r="HPS33" s="167"/>
      <c r="HPT33" s="167"/>
      <c r="HPU33" s="167"/>
      <c r="HPV33" s="167"/>
      <c r="HPW33" s="167"/>
      <c r="HPX33" s="167"/>
      <c r="HPY33" s="167"/>
      <c r="HPZ33" s="167"/>
      <c r="HQA33" s="167"/>
      <c r="HQB33" s="167"/>
      <c r="HQC33" s="167"/>
      <c r="HQD33" s="167"/>
      <c r="HQE33" s="167"/>
      <c r="HQF33" s="167"/>
      <c r="HQG33" s="167"/>
      <c r="HQH33" s="167"/>
      <c r="HQI33" s="167"/>
      <c r="HQJ33" s="167"/>
      <c r="HQK33" s="167"/>
      <c r="HQL33" s="167"/>
      <c r="HQM33" s="167"/>
      <c r="HQN33" s="167"/>
      <c r="HQO33" s="167"/>
      <c r="HQP33" s="167"/>
      <c r="HQQ33" s="167"/>
      <c r="HQR33" s="167"/>
      <c r="HQS33" s="167"/>
      <c r="HQT33" s="167"/>
      <c r="HQU33" s="167"/>
      <c r="HQV33" s="167"/>
      <c r="HQW33" s="167"/>
      <c r="HQX33" s="167"/>
      <c r="HQY33" s="167"/>
      <c r="HQZ33" s="167"/>
      <c r="HRA33" s="167"/>
      <c r="HRB33" s="167"/>
      <c r="HRC33" s="167"/>
      <c r="HRD33" s="167"/>
      <c r="HRE33" s="167"/>
      <c r="HRF33" s="167"/>
      <c r="HRG33" s="167"/>
      <c r="HRH33" s="167"/>
      <c r="HRI33" s="167"/>
      <c r="HRJ33" s="167"/>
      <c r="HRK33" s="167"/>
      <c r="HRL33" s="167"/>
      <c r="HRM33" s="167"/>
      <c r="HRN33" s="167"/>
      <c r="HRO33" s="167"/>
      <c r="HRP33" s="167"/>
      <c r="HRQ33" s="167"/>
      <c r="HRR33" s="167"/>
      <c r="HRS33" s="167"/>
      <c r="HRT33" s="167"/>
      <c r="HRU33" s="167"/>
      <c r="HRV33" s="167"/>
      <c r="HRW33" s="167"/>
      <c r="HRX33" s="167"/>
      <c r="HRY33" s="167"/>
      <c r="HRZ33" s="167"/>
      <c r="HSA33" s="167"/>
      <c r="HSB33" s="167"/>
      <c r="HSC33" s="167"/>
      <c r="HSD33" s="167"/>
      <c r="HSE33" s="167"/>
      <c r="HSF33" s="167"/>
      <c r="HSG33" s="167"/>
      <c r="HSH33" s="167"/>
      <c r="HSI33" s="167"/>
      <c r="HSJ33" s="167"/>
      <c r="HSK33" s="167"/>
      <c r="HSL33" s="167"/>
      <c r="HSM33" s="167"/>
      <c r="HSN33" s="167"/>
      <c r="HSO33" s="167"/>
      <c r="HSP33" s="167"/>
      <c r="HSQ33" s="167"/>
      <c r="HSR33" s="167"/>
      <c r="HSS33" s="167"/>
      <c r="HST33" s="167"/>
      <c r="HSU33" s="167"/>
      <c r="HSV33" s="167"/>
      <c r="HSW33" s="167"/>
      <c r="HSX33" s="167"/>
      <c r="HSY33" s="167"/>
      <c r="HSZ33" s="167"/>
      <c r="HTA33" s="167"/>
      <c r="HTB33" s="167"/>
      <c r="HTC33" s="167"/>
      <c r="HTD33" s="167"/>
      <c r="HTE33" s="167"/>
      <c r="HTF33" s="167"/>
      <c r="HTG33" s="167"/>
      <c r="HTH33" s="167"/>
      <c r="HTI33" s="167"/>
      <c r="HTJ33" s="167"/>
      <c r="HTK33" s="167"/>
      <c r="HTL33" s="167"/>
      <c r="HTM33" s="167"/>
      <c r="HTN33" s="167"/>
      <c r="HTO33" s="167"/>
      <c r="HTP33" s="167"/>
      <c r="HTQ33" s="167"/>
      <c r="HTR33" s="167"/>
      <c r="HTS33" s="167"/>
      <c r="HTT33" s="167"/>
      <c r="HTU33" s="167"/>
      <c r="HTV33" s="167"/>
      <c r="HTW33" s="167"/>
      <c r="HTX33" s="167"/>
      <c r="HTY33" s="167"/>
      <c r="HTZ33" s="167"/>
      <c r="HUA33" s="167"/>
      <c r="HUB33" s="167"/>
      <c r="HUC33" s="167"/>
      <c r="HUD33" s="167"/>
      <c r="HUE33" s="167"/>
      <c r="HUF33" s="167"/>
      <c r="HUG33" s="167"/>
      <c r="HUH33" s="167"/>
      <c r="HUI33" s="167"/>
      <c r="HUJ33" s="167"/>
      <c r="HUK33" s="167"/>
      <c r="HUL33" s="167"/>
      <c r="HUM33" s="167"/>
      <c r="HUN33" s="167"/>
      <c r="HUO33" s="167"/>
      <c r="HUP33" s="167"/>
      <c r="HUQ33" s="167"/>
      <c r="HUR33" s="167"/>
      <c r="HUS33" s="167"/>
      <c r="HUT33" s="167"/>
      <c r="HUU33" s="167"/>
      <c r="HUV33" s="167"/>
      <c r="HUW33" s="167"/>
      <c r="HUX33" s="167"/>
      <c r="HUY33" s="167"/>
      <c r="HUZ33" s="167"/>
      <c r="HVA33" s="167"/>
      <c r="HVB33" s="167"/>
      <c r="HVC33" s="167"/>
      <c r="HVD33" s="167"/>
      <c r="HVE33" s="167"/>
      <c r="HVF33" s="167"/>
      <c r="HVG33" s="167"/>
      <c r="HVH33" s="167"/>
      <c r="HVI33" s="167"/>
      <c r="HVJ33" s="167"/>
      <c r="HVK33" s="167"/>
      <c r="HVL33" s="167"/>
      <c r="HVM33" s="167"/>
      <c r="HVN33" s="167"/>
      <c r="HVO33" s="167"/>
      <c r="HVP33" s="167"/>
      <c r="HVQ33" s="167"/>
      <c r="HVR33" s="167"/>
      <c r="HVS33" s="167"/>
      <c r="HVT33" s="167"/>
      <c r="HVU33" s="167"/>
      <c r="HVV33" s="167"/>
      <c r="HVW33" s="167"/>
      <c r="HVX33" s="167"/>
      <c r="HVY33" s="167"/>
      <c r="HVZ33" s="167"/>
      <c r="HWA33" s="167"/>
      <c r="HWB33" s="167"/>
      <c r="HWC33" s="167"/>
      <c r="HWD33" s="167"/>
      <c r="HWE33" s="167"/>
      <c r="HWF33" s="167"/>
      <c r="HWG33" s="167"/>
      <c r="HWH33" s="167"/>
      <c r="HWI33" s="167"/>
      <c r="HWJ33" s="167"/>
      <c r="HWK33" s="167"/>
      <c r="HWL33" s="167"/>
      <c r="HWM33" s="167"/>
      <c r="HWN33" s="167"/>
      <c r="HWO33" s="167"/>
      <c r="HWP33" s="167"/>
      <c r="HWQ33" s="167"/>
      <c r="HWR33" s="167"/>
      <c r="HWS33" s="167"/>
      <c r="HWT33" s="167"/>
      <c r="HWU33" s="167"/>
      <c r="HWV33" s="167"/>
      <c r="HWW33" s="167"/>
      <c r="HWX33" s="167"/>
      <c r="HWY33" s="167"/>
      <c r="HWZ33" s="167"/>
      <c r="HXA33" s="167"/>
      <c r="HXB33" s="167"/>
      <c r="HXC33" s="167"/>
      <c r="HXD33" s="167"/>
      <c r="HXE33" s="167"/>
      <c r="HXF33" s="167"/>
      <c r="HXG33" s="167"/>
      <c r="HXH33" s="167"/>
      <c r="HXI33" s="167"/>
      <c r="HXJ33" s="167"/>
      <c r="HXK33" s="167"/>
      <c r="HXL33" s="167"/>
      <c r="HXM33" s="167"/>
      <c r="HXN33" s="167"/>
      <c r="HXO33" s="167"/>
      <c r="HXP33" s="167"/>
      <c r="HXQ33" s="167"/>
      <c r="HXR33" s="167"/>
      <c r="HXS33" s="167"/>
      <c r="HXT33" s="167"/>
      <c r="HXU33" s="167"/>
      <c r="HXV33" s="167"/>
      <c r="HXW33" s="167"/>
      <c r="HXX33" s="167"/>
      <c r="HXY33" s="167"/>
      <c r="HXZ33" s="167"/>
      <c r="HYA33" s="167"/>
      <c r="HYB33" s="167"/>
      <c r="HYC33" s="167"/>
      <c r="HYD33" s="167"/>
      <c r="HYE33" s="167"/>
      <c r="HYF33" s="167"/>
      <c r="HYG33" s="167"/>
      <c r="HYH33" s="167"/>
      <c r="HYI33" s="167"/>
      <c r="HYJ33" s="167"/>
      <c r="HYK33" s="167"/>
      <c r="HYL33" s="167"/>
      <c r="HYM33" s="167"/>
      <c r="HYN33" s="167"/>
      <c r="HYO33" s="167"/>
      <c r="HYP33" s="167"/>
      <c r="HYQ33" s="167"/>
      <c r="HYR33" s="167"/>
      <c r="HYS33" s="167"/>
      <c r="HYT33" s="167"/>
      <c r="HYU33" s="167"/>
      <c r="HYV33" s="167"/>
      <c r="HYW33" s="167"/>
      <c r="HYX33" s="167"/>
      <c r="HYY33" s="167"/>
      <c r="HYZ33" s="167"/>
      <c r="HZA33" s="167"/>
      <c r="HZB33" s="167"/>
      <c r="HZC33" s="167"/>
      <c r="HZD33" s="167"/>
      <c r="HZE33" s="167"/>
      <c r="HZF33" s="167"/>
      <c r="HZG33" s="167"/>
      <c r="HZH33" s="167"/>
      <c r="HZI33" s="167"/>
      <c r="HZJ33" s="167"/>
      <c r="HZK33" s="167"/>
      <c r="HZL33" s="167"/>
      <c r="HZM33" s="167"/>
      <c r="HZN33" s="167"/>
      <c r="HZO33" s="167"/>
      <c r="HZP33" s="167"/>
      <c r="HZQ33" s="167"/>
      <c r="HZR33" s="167"/>
      <c r="HZS33" s="167"/>
      <c r="HZT33" s="167"/>
      <c r="HZU33" s="167"/>
      <c r="HZV33" s="167"/>
      <c r="HZW33" s="167"/>
      <c r="HZX33" s="167"/>
      <c r="HZY33" s="167"/>
      <c r="HZZ33" s="167"/>
      <c r="IAA33" s="167"/>
      <c r="IAB33" s="167"/>
      <c r="IAC33" s="167"/>
      <c r="IAD33" s="167"/>
      <c r="IAE33" s="167"/>
      <c r="IAF33" s="167"/>
      <c r="IAG33" s="167"/>
      <c r="IAH33" s="167"/>
      <c r="IAI33" s="167"/>
      <c r="IAJ33" s="167"/>
      <c r="IAK33" s="167"/>
      <c r="IAL33" s="167"/>
      <c r="IAM33" s="167"/>
      <c r="IAN33" s="167"/>
      <c r="IAO33" s="167"/>
      <c r="IAP33" s="167"/>
      <c r="IAQ33" s="167"/>
      <c r="IAR33" s="167"/>
      <c r="IAS33" s="167"/>
      <c r="IAT33" s="167"/>
      <c r="IAU33" s="167"/>
      <c r="IAV33" s="167"/>
      <c r="IAW33" s="167"/>
      <c r="IAX33" s="167"/>
      <c r="IAY33" s="167"/>
      <c r="IAZ33" s="167"/>
      <c r="IBA33" s="167"/>
      <c r="IBB33" s="167"/>
      <c r="IBC33" s="167"/>
      <c r="IBD33" s="167"/>
      <c r="IBE33" s="167"/>
      <c r="IBF33" s="167"/>
      <c r="IBG33" s="167"/>
      <c r="IBH33" s="167"/>
      <c r="IBI33" s="167"/>
      <c r="IBJ33" s="167"/>
      <c r="IBK33" s="167"/>
      <c r="IBL33" s="167"/>
      <c r="IBM33" s="167"/>
      <c r="IBN33" s="167"/>
      <c r="IBO33" s="167"/>
      <c r="IBP33" s="167"/>
      <c r="IBQ33" s="167"/>
      <c r="IBR33" s="167"/>
      <c r="IBS33" s="167"/>
      <c r="IBT33" s="167"/>
      <c r="IBU33" s="167"/>
      <c r="IBV33" s="167"/>
      <c r="IBW33" s="167"/>
      <c r="IBX33" s="167"/>
      <c r="IBY33" s="167"/>
      <c r="IBZ33" s="167"/>
      <c r="ICA33" s="167"/>
      <c r="ICB33" s="167"/>
      <c r="ICC33" s="167"/>
      <c r="ICD33" s="167"/>
      <c r="ICE33" s="167"/>
      <c r="ICF33" s="167"/>
      <c r="ICG33" s="167"/>
      <c r="ICH33" s="167"/>
      <c r="ICI33" s="167"/>
      <c r="ICJ33" s="167"/>
      <c r="ICK33" s="167"/>
      <c r="ICL33" s="167"/>
      <c r="ICM33" s="167"/>
      <c r="ICN33" s="167"/>
      <c r="ICO33" s="167"/>
      <c r="ICP33" s="167"/>
      <c r="ICQ33" s="167"/>
      <c r="ICR33" s="167"/>
      <c r="ICS33" s="167"/>
      <c r="ICT33" s="167"/>
      <c r="ICU33" s="167"/>
      <c r="ICV33" s="167"/>
      <c r="ICW33" s="167"/>
      <c r="ICX33" s="167"/>
      <c r="ICY33" s="167"/>
      <c r="ICZ33" s="167"/>
      <c r="IDA33" s="167"/>
      <c r="IDB33" s="167"/>
      <c r="IDC33" s="167"/>
      <c r="IDD33" s="167"/>
      <c r="IDE33" s="167"/>
      <c r="IDF33" s="167"/>
      <c r="IDG33" s="167"/>
      <c r="IDH33" s="167"/>
      <c r="IDI33" s="167"/>
      <c r="IDJ33" s="167"/>
      <c r="IDK33" s="167"/>
      <c r="IDL33" s="167"/>
      <c r="IDM33" s="167"/>
      <c r="IDN33" s="167"/>
      <c r="IDO33" s="167"/>
      <c r="IDP33" s="167"/>
      <c r="IDQ33" s="167"/>
      <c r="IDR33" s="167"/>
      <c r="IDS33" s="167"/>
      <c r="IDT33" s="167"/>
      <c r="IDU33" s="167"/>
      <c r="IDV33" s="167"/>
      <c r="IDW33" s="167"/>
      <c r="IDX33" s="167"/>
      <c r="IDY33" s="167"/>
      <c r="IDZ33" s="167"/>
      <c r="IEA33" s="167"/>
      <c r="IEB33" s="167"/>
      <c r="IEC33" s="167"/>
      <c r="IED33" s="167"/>
      <c r="IEE33" s="167"/>
      <c r="IEF33" s="167"/>
      <c r="IEG33" s="167"/>
      <c r="IEH33" s="167"/>
      <c r="IEI33" s="167"/>
      <c r="IEJ33" s="167"/>
      <c r="IEK33" s="167"/>
      <c r="IEL33" s="167"/>
      <c r="IEM33" s="167"/>
      <c r="IEN33" s="167"/>
      <c r="IEO33" s="167"/>
      <c r="IEP33" s="167"/>
      <c r="IEQ33" s="167"/>
      <c r="IER33" s="167"/>
      <c r="IES33" s="167"/>
      <c r="IET33" s="167"/>
      <c r="IEU33" s="167"/>
      <c r="IEV33" s="167"/>
      <c r="IEW33" s="167"/>
      <c r="IEX33" s="167"/>
      <c r="IEY33" s="167"/>
      <c r="IEZ33" s="167"/>
      <c r="IFA33" s="167"/>
      <c r="IFB33" s="167"/>
      <c r="IFC33" s="167"/>
      <c r="IFD33" s="167"/>
      <c r="IFE33" s="167"/>
      <c r="IFF33" s="167"/>
      <c r="IFG33" s="167"/>
      <c r="IFH33" s="167"/>
      <c r="IFI33" s="167"/>
      <c r="IFJ33" s="167"/>
      <c r="IFK33" s="167"/>
      <c r="IFL33" s="167"/>
      <c r="IFM33" s="167"/>
      <c r="IFN33" s="167"/>
      <c r="IFO33" s="167"/>
      <c r="IFP33" s="167"/>
      <c r="IFQ33" s="167"/>
      <c r="IFR33" s="167"/>
      <c r="IFS33" s="167"/>
      <c r="IFT33" s="167"/>
      <c r="IFU33" s="167"/>
      <c r="IFV33" s="167"/>
      <c r="IFW33" s="167"/>
      <c r="IFX33" s="167"/>
      <c r="IFY33" s="167"/>
      <c r="IFZ33" s="167"/>
      <c r="IGA33" s="167"/>
      <c r="IGB33" s="167"/>
      <c r="IGC33" s="167"/>
      <c r="IGD33" s="167"/>
      <c r="IGE33" s="167"/>
      <c r="IGF33" s="167"/>
      <c r="IGG33" s="167"/>
      <c r="IGH33" s="167"/>
      <c r="IGI33" s="167"/>
      <c r="IGJ33" s="167"/>
      <c r="IGK33" s="167"/>
      <c r="IGL33" s="167"/>
      <c r="IGM33" s="167"/>
      <c r="IGN33" s="167"/>
      <c r="IGO33" s="167"/>
      <c r="IGP33" s="167"/>
      <c r="IGQ33" s="167"/>
      <c r="IGR33" s="167"/>
      <c r="IGS33" s="167"/>
      <c r="IGT33" s="167"/>
      <c r="IGU33" s="167"/>
      <c r="IGV33" s="167"/>
      <c r="IGW33" s="167"/>
      <c r="IGX33" s="167"/>
      <c r="IGY33" s="167"/>
      <c r="IGZ33" s="167"/>
      <c r="IHA33" s="167"/>
      <c r="IHB33" s="167"/>
      <c r="IHC33" s="167"/>
      <c r="IHD33" s="167"/>
      <c r="IHE33" s="167"/>
      <c r="IHF33" s="167"/>
      <c r="IHG33" s="167"/>
      <c r="IHH33" s="167"/>
      <c r="IHI33" s="167"/>
      <c r="IHJ33" s="167"/>
      <c r="IHK33" s="167"/>
      <c r="IHL33" s="167"/>
      <c r="IHM33" s="167"/>
      <c r="IHN33" s="167"/>
      <c r="IHO33" s="167"/>
      <c r="IHP33" s="167"/>
      <c r="IHQ33" s="167"/>
      <c r="IHR33" s="167"/>
      <c r="IHS33" s="167"/>
      <c r="IHT33" s="167"/>
      <c r="IHU33" s="167"/>
      <c r="IHV33" s="167"/>
      <c r="IHW33" s="167"/>
      <c r="IHX33" s="167"/>
      <c r="IHY33" s="167"/>
      <c r="IHZ33" s="167"/>
      <c r="IIA33" s="167"/>
      <c r="IIB33" s="167"/>
      <c r="IIC33" s="167"/>
      <c r="IID33" s="167"/>
      <c r="IIE33" s="167"/>
      <c r="IIF33" s="167"/>
      <c r="IIG33" s="167"/>
      <c r="IIH33" s="167"/>
      <c r="III33" s="167"/>
      <c r="IIJ33" s="167"/>
      <c r="IIK33" s="167"/>
      <c r="IIL33" s="167"/>
      <c r="IIM33" s="167"/>
      <c r="IIN33" s="167"/>
      <c r="IIO33" s="167"/>
      <c r="IIP33" s="167"/>
      <c r="IIQ33" s="167"/>
      <c r="IIR33" s="167"/>
      <c r="IIS33" s="167"/>
      <c r="IIT33" s="167"/>
      <c r="IIU33" s="167"/>
      <c r="IIV33" s="167"/>
      <c r="IIW33" s="167"/>
      <c r="IIX33" s="167"/>
      <c r="IIY33" s="167"/>
      <c r="IIZ33" s="167"/>
      <c r="IJA33" s="167"/>
      <c r="IJB33" s="167"/>
      <c r="IJC33" s="167"/>
      <c r="IJD33" s="167"/>
      <c r="IJE33" s="167"/>
      <c r="IJF33" s="167"/>
      <c r="IJG33" s="167"/>
      <c r="IJH33" s="167"/>
      <c r="IJI33" s="167"/>
      <c r="IJJ33" s="167"/>
      <c r="IJK33" s="167"/>
      <c r="IJL33" s="167"/>
      <c r="IJM33" s="167"/>
      <c r="IJN33" s="167"/>
      <c r="IJO33" s="167"/>
      <c r="IJP33" s="167"/>
      <c r="IJQ33" s="167"/>
      <c r="IJR33" s="167"/>
      <c r="IJS33" s="167"/>
      <c r="IJT33" s="167"/>
      <c r="IJU33" s="167"/>
      <c r="IJV33" s="167"/>
      <c r="IJW33" s="167"/>
      <c r="IJX33" s="167"/>
      <c r="IJY33" s="167"/>
      <c r="IJZ33" s="167"/>
      <c r="IKA33" s="167"/>
      <c r="IKB33" s="167"/>
      <c r="IKC33" s="167"/>
      <c r="IKD33" s="167"/>
      <c r="IKE33" s="167"/>
      <c r="IKF33" s="167"/>
      <c r="IKG33" s="167"/>
      <c r="IKH33" s="167"/>
      <c r="IKI33" s="167"/>
      <c r="IKJ33" s="167"/>
      <c r="IKK33" s="167"/>
      <c r="IKL33" s="167"/>
      <c r="IKM33" s="167"/>
      <c r="IKN33" s="167"/>
      <c r="IKO33" s="167"/>
      <c r="IKP33" s="167"/>
      <c r="IKQ33" s="167"/>
      <c r="IKR33" s="167"/>
      <c r="IKS33" s="167"/>
      <c r="IKT33" s="167"/>
      <c r="IKU33" s="167"/>
      <c r="IKV33" s="167"/>
      <c r="IKW33" s="167"/>
      <c r="IKX33" s="167"/>
      <c r="IKY33" s="167"/>
      <c r="IKZ33" s="167"/>
      <c r="ILA33" s="167"/>
      <c r="ILB33" s="167"/>
      <c r="ILC33" s="167"/>
      <c r="ILD33" s="167"/>
      <c r="ILE33" s="167"/>
      <c r="ILF33" s="167"/>
      <c r="ILG33" s="167"/>
      <c r="ILH33" s="167"/>
      <c r="ILI33" s="167"/>
      <c r="ILJ33" s="167"/>
      <c r="ILK33" s="167"/>
      <c r="ILL33" s="167"/>
      <c r="ILM33" s="167"/>
      <c r="ILN33" s="167"/>
      <c r="ILO33" s="167"/>
      <c r="ILP33" s="167"/>
      <c r="ILQ33" s="167"/>
      <c r="ILR33" s="167"/>
      <c r="ILS33" s="167"/>
      <c r="ILT33" s="167"/>
      <c r="ILU33" s="167"/>
      <c r="ILV33" s="167"/>
      <c r="ILW33" s="167"/>
      <c r="ILX33" s="167"/>
      <c r="ILY33" s="167"/>
      <c r="ILZ33" s="167"/>
      <c r="IMA33" s="167"/>
      <c r="IMB33" s="167"/>
      <c r="IMC33" s="167"/>
      <c r="IMD33" s="167"/>
      <c r="IME33" s="167"/>
      <c r="IMF33" s="167"/>
      <c r="IMG33" s="167"/>
      <c r="IMH33" s="167"/>
      <c r="IMI33" s="167"/>
      <c r="IMJ33" s="167"/>
      <c r="IMK33" s="167"/>
      <c r="IML33" s="167"/>
      <c r="IMM33" s="167"/>
      <c r="IMN33" s="167"/>
      <c r="IMO33" s="167"/>
      <c r="IMP33" s="167"/>
      <c r="IMQ33" s="167"/>
      <c r="IMR33" s="167"/>
      <c r="IMS33" s="167"/>
      <c r="IMT33" s="167"/>
      <c r="IMU33" s="167"/>
      <c r="IMV33" s="167"/>
      <c r="IMW33" s="167"/>
      <c r="IMX33" s="167"/>
      <c r="IMY33" s="167"/>
      <c r="IMZ33" s="167"/>
      <c r="INA33" s="167"/>
      <c r="INB33" s="167"/>
      <c r="INC33" s="167"/>
      <c r="IND33" s="167"/>
      <c r="INE33" s="167"/>
      <c r="INF33" s="167"/>
      <c r="ING33" s="167"/>
      <c r="INH33" s="167"/>
      <c r="INI33" s="167"/>
      <c r="INJ33" s="167"/>
      <c r="INK33" s="167"/>
      <c r="INL33" s="167"/>
      <c r="INM33" s="167"/>
      <c r="INN33" s="167"/>
      <c r="INO33" s="167"/>
      <c r="INP33" s="167"/>
      <c r="INQ33" s="167"/>
      <c r="INR33" s="167"/>
      <c r="INS33" s="167"/>
      <c r="INT33" s="167"/>
      <c r="INU33" s="167"/>
      <c r="INV33" s="167"/>
      <c r="INW33" s="167"/>
      <c r="INX33" s="167"/>
      <c r="INY33" s="167"/>
      <c r="INZ33" s="167"/>
      <c r="IOA33" s="167"/>
      <c r="IOB33" s="167"/>
      <c r="IOC33" s="167"/>
      <c r="IOD33" s="167"/>
      <c r="IOE33" s="167"/>
      <c r="IOF33" s="167"/>
      <c r="IOG33" s="167"/>
      <c r="IOH33" s="167"/>
      <c r="IOI33" s="167"/>
      <c r="IOJ33" s="167"/>
      <c r="IOK33" s="167"/>
      <c r="IOL33" s="167"/>
      <c r="IOM33" s="167"/>
      <c r="ION33" s="167"/>
      <c r="IOO33" s="167"/>
      <c r="IOP33" s="167"/>
      <c r="IOQ33" s="167"/>
      <c r="IOR33" s="167"/>
      <c r="IOS33" s="167"/>
      <c r="IOT33" s="167"/>
      <c r="IOU33" s="167"/>
      <c r="IOV33" s="167"/>
      <c r="IOW33" s="167"/>
      <c r="IOX33" s="167"/>
      <c r="IOY33" s="167"/>
      <c r="IOZ33" s="167"/>
      <c r="IPA33" s="167"/>
      <c r="IPB33" s="167"/>
      <c r="IPC33" s="167"/>
      <c r="IPD33" s="167"/>
      <c r="IPE33" s="167"/>
      <c r="IPF33" s="167"/>
      <c r="IPG33" s="167"/>
      <c r="IPH33" s="167"/>
      <c r="IPI33" s="167"/>
      <c r="IPJ33" s="167"/>
      <c r="IPK33" s="167"/>
      <c r="IPL33" s="167"/>
      <c r="IPM33" s="167"/>
      <c r="IPN33" s="167"/>
      <c r="IPO33" s="167"/>
      <c r="IPP33" s="167"/>
      <c r="IPQ33" s="167"/>
      <c r="IPR33" s="167"/>
      <c r="IPS33" s="167"/>
      <c r="IPT33" s="167"/>
      <c r="IPU33" s="167"/>
      <c r="IPV33" s="167"/>
      <c r="IPW33" s="167"/>
      <c r="IPX33" s="167"/>
      <c r="IPY33" s="167"/>
      <c r="IPZ33" s="167"/>
      <c r="IQA33" s="167"/>
      <c r="IQB33" s="167"/>
      <c r="IQC33" s="167"/>
      <c r="IQD33" s="167"/>
      <c r="IQE33" s="167"/>
      <c r="IQF33" s="167"/>
      <c r="IQG33" s="167"/>
      <c r="IQH33" s="167"/>
      <c r="IQI33" s="167"/>
      <c r="IQJ33" s="167"/>
      <c r="IQK33" s="167"/>
      <c r="IQL33" s="167"/>
      <c r="IQM33" s="167"/>
      <c r="IQN33" s="167"/>
      <c r="IQO33" s="167"/>
      <c r="IQP33" s="167"/>
      <c r="IQQ33" s="167"/>
      <c r="IQR33" s="167"/>
      <c r="IQS33" s="167"/>
      <c r="IQT33" s="167"/>
      <c r="IQU33" s="167"/>
      <c r="IQV33" s="167"/>
      <c r="IQW33" s="167"/>
      <c r="IQX33" s="167"/>
      <c r="IQY33" s="167"/>
      <c r="IQZ33" s="167"/>
      <c r="IRA33" s="167"/>
      <c r="IRB33" s="167"/>
      <c r="IRC33" s="167"/>
      <c r="IRD33" s="167"/>
      <c r="IRE33" s="167"/>
      <c r="IRF33" s="167"/>
      <c r="IRG33" s="167"/>
      <c r="IRH33" s="167"/>
      <c r="IRI33" s="167"/>
      <c r="IRJ33" s="167"/>
      <c r="IRK33" s="167"/>
      <c r="IRL33" s="167"/>
      <c r="IRM33" s="167"/>
      <c r="IRN33" s="167"/>
      <c r="IRO33" s="167"/>
      <c r="IRP33" s="167"/>
      <c r="IRQ33" s="167"/>
      <c r="IRR33" s="167"/>
      <c r="IRS33" s="167"/>
      <c r="IRT33" s="167"/>
      <c r="IRU33" s="167"/>
      <c r="IRV33" s="167"/>
      <c r="IRW33" s="167"/>
      <c r="IRX33" s="167"/>
      <c r="IRY33" s="167"/>
      <c r="IRZ33" s="167"/>
      <c r="ISA33" s="167"/>
      <c r="ISB33" s="167"/>
      <c r="ISC33" s="167"/>
      <c r="ISD33" s="167"/>
      <c r="ISE33" s="167"/>
      <c r="ISF33" s="167"/>
      <c r="ISG33" s="167"/>
      <c r="ISH33" s="167"/>
      <c r="ISI33" s="167"/>
      <c r="ISJ33" s="167"/>
      <c r="ISK33" s="167"/>
      <c r="ISL33" s="167"/>
      <c r="ISM33" s="167"/>
      <c r="ISN33" s="167"/>
      <c r="ISO33" s="167"/>
      <c r="ISP33" s="167"/>
      <c r="ISQ33" s="167"/>
      <c r="ISR33" s="167"/>
      <c r="ISS33" s="167"/>
      <c r="IST33" s="167"/>
      <c r="ISU33" s="167"/>
      <c r="ISV33" s="167"/>
      <c r="ISW33" s="167"/>
      <c r="ISX33" s="167"/>
      <c r="ISY33" s="167"/>
      <c r="ISZ33" s="167"/>
      <c r="ITA33" s="167"/>
      <c r="ITB33" s="167"/>
      <c r="ITC33" s="167"/>
      <c r="ITD33" s="167"/>
      <c r="ITE33" s="167"/>
      <c r="ITF33" s="167"/>
      <c r="ITG33" s="167"/>
      <c r="ITH33" s="167"/>
      <c r="ITI33" s="167"/>
      <c r="ITJ33" s="167"/>
      <c r="ITK33" s="167"/>
      <c r="ITL33" s="167"/>
      <c r="ITM33" s="167"/>
      <c r="ITN33" s="167"/>
      <c r="ITO33" s="167"/>
      <c r="ITP33" s="167"/>
      <c r="ITQ33" s="167"/>
      <c r="ITR33" s="167"/>
      <c r="ITS33" s="167"/>
      <c r="ITT33" s="167"/>
      <c r="ITU33" s="167"/>
      <c r="ITV33" s="167"/>
      <c r="ITW33" s="167"/>
      <c r="ITX33" s="167"/>
      <c r="ITY33" s="167"/>
      <c r="ITZ33" s="167"/>
      <c r="IUA33" s="167"/>
      <c r="IUB33" s="167"/>
      <c r="IUC33" s="167"/>
      <c r="IUD33" s="167"/>
      <c r="IUE33" s="167"/>
      <c r="IUF33" s="167"/>
      <c r="IUG33" s="167"/>
      <c r="IUH33" s="167"/>
      <c r="IUI33" s="167"/>
      <c r="IUJ33" s="167"/>
      <c r="IUK33" s="167"/>
      <c r="IUL33" s="167"/>
      <c r="IUM33" s="167"/>
      <c r="IUN33" s="167"/>
      <c r="IUO33" s="167"/>
      <c r="IUP33" s="167"/>
      <c r="IUQ33" s="167"/>
      <c r="IUR33" s="167"/>
      <c r="IUS33" s="167"/>
      <c r="IUT33" s="167"/>
      <c r="IUU33" s="167"/>
      <c r="IUV33" s="167"/>
      <c r="IUW33" s="167"/>
      <c r="IUX33" s="167"/>
      <c r="IUY33" s="167"/>
      <c r="IUZ33" s="167"/>
      <c r="IVA33" s="167"/>
      <c r="IVB33" s="167"/>
      <c r="IVC33" s="167"/>
      <c r="IVD33" s="167"/>
      <c r="IVE33" s="167"/>
      <c r="IVF33" s="167"/>
      <c r="IVG33" s="167"/>
      <c r="IVH33" s="167"/>
      <c r="IVI33" s="167"/>
      <c r="IVJ33" s="167"/>
      <c r="IVK33" s="167"/>
      <c r="IVL33" s="167"/>
      <c r="IVM33" s="167"/>
      <c r="IVN33" s="167"/>
      <c r="IVO33" s="167"/>
      <c r="IVP33" s="167"/>
      <c r="IVQ33" s="167"/>
      <c r="IVR33" s="167"/>
      <c r="IVS33" s="167"/>
      <c r="IVT33" s="167"/>
      <c r="IVU33" s="167"/>
      <c r="IVV33" s="167"/>
      <c r="IVW33" s="167"/>
      <c r="IVX33" s="167"/>
      <c r="IVY33" s="167"/>
      <c r="IVZ33" s="167"/>
      <c r="IWA33" s="167"/>
      <c r="IWB33" s="167"/>
      <c r="IWC33" s="167"/>
      <c r="IWD33" s="167"/>
      <c r="IWE33" s="167"/>
      <c r="IWF33" s="167"/>
      <c r="IWG33" s="167"/>
      <c r="IWH33" s="167"/>
      <c r="IWI33" s="167"/>
      <c r="IWJ33" s="167"/>
      <c r="IWK33" s="167"/>
      <c r="IWL33" s="167"/>
      <c r="IWM33" s="167"/>
      <c r="IWN33" s="167"/>
      <c r="IWO33" s="167"/>
      <c r="IWP33" s="167"/>
      <c r="IWQ33" s="167"/>
      <c r="IWR33" s="167"/>
      <c r="IWS33" s="167"/>
      <c r="IWT33" s="167"/>
      <c r="IWU33" s="167"/>
      <c r="IWV33" s="167"/>
      <c r="IWW33" s="167"/>
      <c r="IWX33" s="167"/>
      <c r="IWY33" s="167"/>
      <c r="IWZ33" s="167"/>
      <c r="IXA33" s="167"/>
      <c r="IXB33" s="167"/>
      <c r="IXC33" s="167"/>
      <c r="IXD33" s="167"/>
      <c r="IXE33" s="167"/>
      <c r="IXF33" s="167"/>
      <c r="IXG33" s="167"/>
      <c r="IXH33" s="167"/>
      <c r="IXI33" s="167"/>
      <c r="IXJ33" s="167"/>
      <c r="IXK33" s="167"/>
      <c r="IXL33" s="167"/>
      <c r="IXM33" s="167"/>
      <c r="IXN33" s="167"/>
      <c r="IXO33" s="167"/>
      <c r="IXP33" s="167"/>
      <c r="IXQ33" s="167"/>
      <c r="IXR33" s="167"/>
      <c r="IXS33" s="167"/>
      <c r="IXT33" s="167"/>
      <c r="IXU33" s="167"/>
      <c r="IXV33" s="167"/>
      <c r="IXW33" s="167"/>
      <c r="IXX33" s="167"/>
      <c r="IXY33" s="167"/>
      <c r="IXZ33" s="167"/>
      <c r="IYA33" s="167"/>
      <c r="IYB33" s="167"/>
      <c r="IYC33" s="167"/>
      <c r="IYD33" s="167"/>
      <c r="IYE33" s="167"/>
      <c r="IYF33" s="167"/>
      <c r="IYG33" s="167"/>
      <c r="IYH33" s="167"/>
      <c r="IYI33" s="167"/>
      <c r="IYJ33" s="167"/>
      <c r="IYK33" s="167"/>
      <c r="IYL33" s="167"/>
      <c r="IYM33" s="167"/>
      <c r="IYN33" s="167"/>
      <c r="IYO33" s="167"/>
      <c r="IYP33" s="167"/>
      <c r="IYQ33" s="167"/>
      <c r="IYR33" s="167"/>
      <c r="IYS33" s="167"/>
      <c r="IYT33" s="167"/>
      <c r="IYU33" s="167"/>
      <c r="IYV33" s="167"/>
      <c r="IYW33" s="167"/>
      <c r="IYX33" s="167"/>
      <c r="IYY33" s="167"/>
      <c r="IYZ33" s="167"/>
      <c r="IZA33" s="167"/>
      <c r="IZB33" s="167"/>
      <c r="IZC33" s="167"/>
      <c r="IZD33" s="167"/>
      <c r="IZE33" s="167"/>
      <c r="IZF33" s="167"/>
      <c r="IZG33" s="167"/>
      <c r="IZH33" s="167"/>
      <c r="IZI33" s="167"/>
      <c r="IZJ33" s="167"/>
      <c r="IZK33" s="167"/>
      <c r="IZL33" s="167"/>
      <c r="IZM33" s="167"/>
      <c r="IZN33" s="167"/>
      <c r="IZO33" s="167"/>
      <c r="IZP33" s="167"/>
      <c r="IZQ33" s="167"/>
      <c r="IZR33" s="167"/>
      <c r="IZS33" s="167"/>
      <c r="IZT33" s="167"/>
      <c r="IZU33" s="167"/>
      <c r="IZV33" s="167"/>
      <c r="IZW33" s="167"/>
      <c r="IZX33" s="167"/>
      <c r="IZY33" s="167"/>
      <c r="IZZ33" s="167"/>
      <c r="JAA33" s="167"/>
      <c r="JAB33" s="167"/>
      <c r="JAC33" s="167"/>
      <c r="JAD33" s="167"/>
      <c r="JAE33" s="167"/>
      <c r="JAF33" s="167"/>
      <c r="JAG33" s="167"/>
      <c r="JAH33" s="167"/>
      <c r="JAI33" s="167"/>
      <c r="JAJ33" s="167"/>
      <c r="JAK33" s="167"/>
      <c r="JAL33" s="167"/>
      <c r="JAM33" s="167"/>
      <c r="JAN33" s="167"/>
      <c r="JAO33" s="167"/>
      <c r="JAP33" s="167"/>
      <c r="JAQ33" s="167"/>
      <c r="JAR33" s="167"/>
      <c r="JAS33" s="167"/>
      <c r="JAT33" s="167"/>
      <c r="JAU33" s="167"/>
      <c r="JAV33" s="167"/>
      <c r="JAW33" s="167"/>
      <c r="JAX33" s="167"/>
      <c r="JAY33" s="167"/>
      <c r="JAZ33" s="167"/>
      <c r="JBA33" s="167"/>
      <c r="JBB33" s="167"/>
      <c r="JBC33" s="167"/>
      <c r="JBD33" s="167"/>
      <c r="JBE33" s="167"/>
      <c r="JBF33" s="167"/>
      <c r="JBG33" s="167"/>
      <c r="JBH33" s="167"/>
      <c r="JBI33" s="167"/>
      <c r="JBJ33" s="167"/>
      <c r="JBK33" s="167"/>
      <c r="JBL33" s="167"/>
      <c r="JBM33" s="167"/>
      <c r="JBN33" s="167"/>
      <c r="JBO33" s="167"/>
      <c r="JBP33" s="167"/>
      <c r="JBQ33" s="167"/>
      <c r="JBR33" s="167"/>
      <c r="JBS33" s="167"/>
      <c r="JBT33" s="167"/>
      <c r="JBU33" s="167"/>
      <c r="JBV33" s="167"/>
      <c r="JBW33" s="167"/>
      <c r="JBX33" s="167"/>
      <c r="JBY33" s="167"/>
      <c r="JBZ33" s="167"/>
      <c r="JCA33" s="167"/>
      <c r="JCB33" s="167"/>
      <c r="JCC33" s="167"/>
      <c r="JCD33" s="167"/>
      <c r="JCE33" s="167"/>
      <c r="JCF33" s="167"/>
      <c r="JCG33" s="167"/>
      <c r="JCH33" s="167"/>
      <c r="JCI33" s="167"/>
      <c r="JCJ33" s="167"/>
      <c r="JCK33" s="167"/>
      <c r="JCL33" s="167"/>
      <c r="JCM33" s="167"/>
      <c r="JCN33" s="167"/>
      <c r="JCO33" s="167"/>
      <c r="JCP33" s="167"/>
      <c r="JCQ33" s="167"/>
      <c r="JCR33" s="167"/>
      <c r="JCS33" s="167"/>
      <c r="JCT33" s="167"/>
      <c r="JCU33" s="167"/>
      <c r="JCV33" s="167"/>
      <c r="JCW33" s="167"/>
      <c r="JCX33" s="167"/>
      <c r="JCY33" s="167"/>
      <c r="JCZ33" s="167"/>
      <c r="JDA33" s="167"/>
      <c r="JDB33" s="167"/>
      <c r="JDC33" s="167"/>
      <c r="JDD33" s="167"/>
      <c r="JDE33" s="167"/>
      <c r="JDF33" s="167"/>
      <c r="JDG33" s="167"/>
      <c r="JDH33" s="167"/>
      <c r="JDI33" s="167"/>
      <c r="JDJ33" s="167"/>
      <c r="JDK33" s="167"/>
      <c r="JDL33" s="167"/>
      <c r="JDM33" s="167"/>
      <c r="JDN33" s="167"/>
      <c r="JDO33" s="167"/>
      <c r="JDP33" s="167"/>
      <c r="JDQ33" s="167"/>
      <c r="JDR33" s="167"/>
      <c r="JDS33" s="167"/>
      <c r="JDT33" s="167"/>
      <c r="JDU33" s="167"/>
      <c r="JDV33" s="167"/>
      <c r="JDW33" s="167"/>
      <c r="JDX33" s="167"/>
      <c r="JDY33" s="167"/>
      <c r="JDZ33" s="167"/>
      <c r="JEA33" s="167"/>
      <c r="JEB33" s="167"/>
      <c r="JEC33" s="167"/>
      <c r="JED33" s="167"/>
      <c r="JEE33" s="167"/>
      <c r="JEF33" s="167"/>
      <c r="JEG33" s="167"/>
      <c r="JEH33" s="167"/>
      <c r="JEI33" s="167"/>
      <c r="JEJ33" s="167"/>
      <c r="JEK33" s="167"/>
      <c r="JEL33" s="167"/>
      <c r="JEM33" s="167"/>
      <c r="JEN33" s="167"/>
      <c r="JEO33" s="167"/>
      <c r="JEP33" s="167"/>
      <c r="JEQ33" s="167"/>
      <c r="JER33" s="167"/>
      <c r="JES33" s="167"/>
      <c r="JET33" s="167"/>
      <c r="JEU33" s="167"/>
      <c r="JEV33" s="167"/>
      <c r="JEW33" s="167"/>
      <c r="JEX33" s="167"/>
      <c r="JEY33" s="167"/>
      <c r="JEZ33" s="167"/>
      <c r="JFA33" s="167"/>
      <c r="JFB33" s="167"/>
      <c r="JFC33" s="167"/>
      <c r="JFD33" s="167"/>
      <c r="JFE33" s="167"/>
      <c r="JFF33" s="167"/>
      <c r="JFG33" s="167"/>
      <c r="JFH33" s="167"/>
      <c r="JFI33" s="167"/>
      <c r="JFJ33" s="167"/>
      <c r="JFK33" s="167"/>
      <c r="JFL33" s="167"/>
      <c r="JFM33" s="167"/>
      <c r="JFN33" s="167"/>
      <c r="JFO33" s="167"/>
      <c r="JFP33" s="167"/>
      <c r="JFQ33" s="167"/>
      <c r="JFR33" s="167"/>
      <c r="JFS33" s="167"/>
      <c r="JFT33" s="167"/>
      <c r="JFU33" s="167"/>
      <c r="JFV33" s="167"/>
      <c r="JFW33" s="167"/>
      <c r="JFX33" s="167"/>
      <c r="JFY33" s="167"/>
      <c r="JFZ33" s="167"/>
      <c r="JGA33" s="167"/>
      <c r="JGB33" s="167"/>
      <c r="JGC33" s="167"/>
      <c r="JGD33" s="167"/>
      <c r="JGE33" s="167"/>
      <c r="JGF33" s="167"/>
      <c r="JGG33" s="167"/>
      <c r="JGH33" s="167"/>
      <c r="JGI33" s="167"/>
      <c r="JGJ33" s="167"/>
      <c r="JGK33" s="167"/>
      <c r="JGL33" s="167"/>
      <c r="JGM33" s="167"/>
      <c r="JGN33" s="167"/>
      <c r="JGO33" s="167"/>
      <c r="JGP33" s="167"/>
      <c r="JGQ33" s="167"/>
      <c r="JGR33" s="167"/>
      <c r="JGS33" s="167"/>
      <c r="JGT33" s="167"/>
      <c r="JGU33" s="167"/>
      <c r="JGV33" s="167"/>
      <c r="JGW33" s="167"/>
      <c r="JGX33" s="167"/>
      <c r="JGY33" s="167"/>
      <c r="JGZ33" s="167"/>
      <c r="JHA33" s="167"/>
      <c r="JHB33" s="167"/>
      <c r="JHC33" s="167"/>
      <c r="JHD33" s="167"/>
      <c r="JHE33" s="167"/>
      <c r="JHF33" s="167"/>
      <c r="JHG33" s="167"/>
      <c r="JHH33" s="167"/>
      <c r="JHI33" s="167"/>
      <c r="JHJ33" s="167"/>
      <c r="JHK33" s="167"/>
      <c r="JHL33" s="167"/>
      <c r="JHM33" s="167"/>
      <c r="JHN33" s="167"/>
      <c r="JHO33" s="167"/>
      <c r="JHP33" s="167"/>
      <c r="JHQ33" s="167"/>
      <c r="JHR33" s="167"/>
      <c r="JHS33" s="167"/>
      <c r="JHT33" s="167"/>
      <c r="JHU33" s="167"/>
      <c r="JHV33" s="167"/>
      <c r="JHW33" s="167"/>
      <c r="JHX33" s="167"/>
      <c r="JHY33" s="167"/>
      <c r="JHZ33" s="167"/>
      <c r="JIA33" s="167"/>
      <c r="JIB33" s="167"/>
      <c r="JIC33" s="167"/>
      <c r="JID33" s="167"/>
      <c r="JIE33" s="167"/>
      <c r="JIF33" s="167"/>
      <c r="JIG33" s="167"/>
      <c r="JIH33" s="167"/>
      <c r="JII33" s="167"/>
      <c r="JIJ33" s="167"/>
      <c r="JIK33" s="167"/>
      <c r="JIL33" s="167"/>
      <c r="JIM33" s="167"/>
      <c r="JIN33" s="167"/>
      <c r="JIO33" s="167"/>
      <c r="JIP33" s="167"/>
      <c r="JIQ33" s="167"/>
      <c r="JIR33" s="167"/>
      <c r="JIS33" s="167"/>
      <c r="JIT33" s="167"/>
      <c r="JIU33" s="167"/>
      <c r="JIV33" s="167"/>
      <c r="JIW33" s="167"/>
      <c r="JIX33" s="167"/>
      <c r="JIY33" s="167"/>
      <c r="JIZ33" s="167"/>
      <c r="JJA33" s="167"/>
      <c r="JJB33" s="167"/>
      <c r="JJC33" s="167"/>
      <c r="JJD33" s="167"/>
      <c r="JJE33" s="167"/>
      <c r="JJF33" s="167"/>
      <c r="JJG33" s="167"/>
      <c r="JJH33" s="167"/>
      <c r="JJI33" s="167"/>
      <c r="JJJ33" s="167"/>
      <c r="JJK33" s="167"/>
      <c r="JJL33" s="167"/>
      <c r="JJM33" s="167"/>
      <c r="JJN33" s="167"/>
      <c r="JJO33" s="167"/>
      <c r="JJP33" s="167"/>
      <c r="JJQ33" s="167"/>
      <c r="JJR33" s="167"/>
      <c r="JJS33" s="167"/>
      <c r="JJT33" s="167"/>
      <c r="JJU33" s="167"/>
      <c r="JJV33" s="167"/>
      <c r="JJW33" s="167"/>
      <c r="JJX33" s="167"/>
      <c r="JJY33" s="167"/>
      <c r="JJZ33" s="167"/>
      <c r="JKA33" s="167"/>
      <c r="JKB33" s="167"/>
      <c r="JKC33" s="167"/>
      <c r="JKD33" s="167"/>
      <c r="JKE33" s="167"/>
      <c r="JKF33" s="167"/>
      <c r="JKG33" s="167"/>
      <c r="JKH33" s="167"/>
      <c r="JKI33" s="167"/>
      <c r="JKJ33" s="167"/>
      <c r="JKK33" s="167"/>
      <c r="JKL33" s="167"/>
      <c r="JKM33" s="167"/>
      <c r="JKN33" s="167"/>
      <c r="JKO33" s="167"/>
      <c r="JKP33" s="167"/>
      <c r="JKQ33" s="167"/>
      <c r="JKR33" s="167"/>
      <c r="JKS33" s="167"/>
      <c r="JKT33" s="167"/>
      <c r="JKU33" s="167"/>
      <c r="JKV33" s="167"/>
      <c r="JKW33" s="167"/>
      <c r="JKX33" s="167"/>
      <c r="JKY33" s="167"/>
      <c r="JKZ33" s="167"/>
      <c r="JLA33" s="167"/>
      <c r="JLB33" s="167"/>
      <c r="JLC33" s="167"/>
      <c r="JLD33" s="167"/>
      <c r="JLE33" s="167"/>
      <c r="JLF33" s="167"/>
      <c r="JLG33" s="167"/>
      <c r="JLH33" s="167"/>
      <c r="JLI33" s="167"/>
      <c r="JLJ33" s="167"/>
      <c r="JLK33" s="167"/>
      <c r="JLL33" s="167"/>
      <c r="JLM33" s="167"/>
      <c r="JLN33" s="167"/>
      <c r="JLO33" s="167"/>
      <c r="JLP33" s="167"/>
      <c r="JLQ33" s="167"/>
      <c r="JLR33" s="167"/>
      <c r="JLS33" s="167"/>
      <c r="JLT33" s="167"/>
      <c r="JLU33" s="167"/>
      <c r="JLV33" s="167"/>
      <c r="JLW33" s="167"/>
      <c r="JLX33" s="167"/>
      <c r="JLY33" s="167"/>
      <c r="JLZ33" s="167"/>
      <c r="JMA33" s="167"/>
      <c r="JMB33" s="167"/>
      <c r="JMC33" s="167"/>
      <c r="JMD33" s="167"/>
      <c r="JME33" s="167"/>
      <c r="JMF33" s="167"/>
      <c r="JMG33" s="167"/>
      <c r="JMH33" s="167"/>
      <c r="JMI33" s="167"/>
      <c r="JMJ33" s="167"/>
      <c r="JMK33" s="167"/>
      <c r="JML33" s="167"/>
      <c r="JMM33" s="167"/>
      <c r="JMN33" s="167"/>
      <c r="JMO33" s="167"/>
      <c r="JMP33" s="167"/>
      <c r="JMQ33" s="167"/>
      <c r="JMR33" s="167"/>
      <c r="JMS33" s="167"/>
      <c r="JMT33" s="167"/>
      <c r="JMU33" s="167"/>
      <c r="JMV33" s="167"/>
      <c r="JMW33" s="167"/>
      <c r="JMX33" s="167"/>
      <c r="JMY33" s="167"/>
      <c r="JMZ33" s="167"/>
      <c r="JNA33" s="167"/>
      <c r="JNB33" s="167"/>
      <c r="JNC33" s="167"/>
      <c r="JND33" s="167"/>
      <c r="JNE33" s="167"/>
      <c r="JNF33" s="167"/>
      <c r="JNG33" s="167"/>
      <c r="JNH33" s="167"/>
      <c r="JNI33" s="167"/>
      <c r="JNJ33" s="167"/>
      <c r="JNK33" s="167"/>
      <c r="JNL33" s="167"/>
      <c r="JNM33" s="167"/>
      <c r="JNN33" s="167"/>
      <c r="JNO33" s="167"/>
      <c r="JNP33" s="167"/>
      <c r="JNQ33" s="167"/>
      <c r="JNR33" s="167"/>
      <c r="JNS33" s="167"/>
      <c r="JNT33" s="167"/>
      <c r="JNU33" s="167"/>
      <c r="JNV33" s="167"/>
      <c r="JNW33" s="167"/>
      <c r="JNX33" s="167"/>
      <c r="JNY33" s="167"/>
      <c r="JNZ33" s="167"/>
      <c r="JOA33" s="167"/>
      <c r="JOB33" s="167"/>
      <c r="JOC33" s="167"/>
      <c r="JOD33" s="167"/>
      <c r="JOE33" s="167"/>
      <c r="JOF33" s="167"/>
      <c r="JOG33" s="167"/>
      <c r="JOH33" s="167"/>
      <c r="JOI33" s="167"/>
      <c r="JOJ33" s="167"/>
      <c r="JOK33" s="167"/>
      <c r="JOL33" s="167"/>
      <c r="JOM33" s="167"/>
      <c r="JON33" s="167"/>
      <c r="JOO33" s="167"/>
      <c r="JOP33" s="167"/>
      <c r="JOQ33" s="167"/>
      <c r="JOR33" s="167"/>
      <c r="JOS33" s="167"/>
      <c r="JOT33" s="167"/>
      <c r="JOU33" s="167"/>
      <c r="JOV33" s="167"/>
      <c r="JOW33" s="167"/>
      <c r="JOX33" s="167"/>
      <c r="JOY33" s="167"/>
      <c r="JOZ33" s="167"/>
      <c r="JPA33" s="167"/>
      <c r="JPB33" s="167"/>
      <c r="JPC33" s="167"/>
      <c r="JPD33" s="167"/>
      <c r="JPE33" s="167"/>
      <c r="JPF33" s="167"/>
      <c r="JPG33" s="167"/>
      <c r="JPH33" s="167"/>
      <c r="JPI33" s="167"/>
      <c r="JPJ33" s="167"/>
      <c r="JPK33" s="167"/>
      <c r="JPL33" s="167"/>
      <c r="JPM33" s="167"/>
      <c r="JPN33" s="167"/>
      <c r="JPO33" s="167"/>
      <c r="JPP33" s="167"/>
      <c r="JPQ33" s="167"/>
      <c r="JPR33" s="167"/>
      <c r="JPS33" s="167"/>
      <c r="JPT33" s="167"/>
      <c r="JPU33" s="167"/>
      <c r="JPV33" s="167"/>
      <c r="JPW33" s="167"/>
      <c r="JPX33" s="167"/>
      <c r="JPY33" s="167"/>
      <c r="JPZ33" s="167"/>
      <c r="JQA33" s="167"/>
      <c r="JQB33" s="167"/>
      <c r="JQC33" s="167"/>
      <c r="JQD33" s="167"/>
      <c r="JQE33" s="167"/>
      <c r="JQF33" s="167"/>
      <c r="JQG33" s="167"/>
      <c r="JQH33" s="167"/>
      <c r="JQI33" s="167"/>
      <c r="JQJ33" s="167"/>
      <c r="JQK33" s="167"/>
      <c r="JQL33" s="167"/>
      <c r="JQM33" s="167"/>
      <c r="JQN33" s="167"/>
      <c r="JQO33" s="167"/>
      <c r="JQP33" s="167"/>
      <c r="JQQ33" s="167"/>
      <c r="JQR33" s="167"/>
      <c r="JQS33" s="167"/>
      <c r="JQT33" s="167"/>
      <c r="JQU33" s="167"/>
      <c r="JQV33" s="167"/>
      <c r="JQW33" s="167"/>
      <c r="JQX33" s="167"/>
      <c r="JQY33" s="167"/>
      <c r="JQZ33" s="167"/>
      <c r="JRA33" s="167"/>
      <c r="JRB33" s="167"/>
      <c r="JRC33" s="167"/>
      <c r="JRD33" s="167"/>
      <c r="JRE33" s="167"/>
      <c r="JRF33" s="167"/>
      <c r="JRG33" s="167"/>
      <c r="JRH33" s="167"/>
      <c r="JRI33" s="167"/>
      <c r="JRJ33" s="167"/>
      <c r="JRK33" s="167"/>
      <c r="JRL33" s="167"/>
      <c r="JRM33" s="167"/>
      <c r="JRN33" s="167"/>
      <c r="JRO33" s="167"/>
      <c r="JRP33" s="167"/>
      <c r="JRQ33" s="167"/>
      <c r="JRR33" s="167"/>
      <c r="JRS33" s="167"/>
      <c r="JRT33" s="167"/>
      <c r="JRU33" s="167"/>
      <c r="JRV33" s="167"/>
      <c r="JRW33" s="167"/>
      <c r="JRX33" s="167"/>
      <c r="JRY33" s="167"/>
      <c r="JRZ33" s="167"/>
      <c r="JSA33" s="167"/>
      <c r="JSB33" s="167"/>
      <c r="JSC33" s="167"/>
      <c r="JSD33" s="167"/>
      <c r="JSE33" s="167"/>
      <c r="JSF33" s="167"/>
      <c r="JSG33" s="167"/>
      <c r="JSH33" s="167"/>
      <c r="JSI33" s="167"/>
      <c r="JSJ33" s="167"/>
      <c r="JSK33" s="167"/>
      <c r="JSL33" s="167"/>
      <c r="JSM33" s="167"/>
      <c r="JSN33" s="167"/>
      <c r="JSO33" s="167"/>
      <c r="JSP33" s="167"/>
      <c r="JSQ33" s="167"/>
      <c r="JSR33" s="167"/>
      <c r="JSS33" s="167"/>
      <c r="JST33" s="167"/>
      <c r="JSU33" s="167"/>
      <c r="JSV33" s="167"/>
      <c r="JSW33" s="167"/>
      <c r="JSX33" s="167"/>
      <c r="JSY33" s="167"/>
      <c r="JSZ33" s="167"/>
      <c r="JTA33" s="167"/>
      <c r="JTB33" s="167"/>
      <c r="JTC33" s="167"/>
      <c r="JTD33" s="167"/>
      <c r="JTE33" s="167"/>
      <c r="JTF33" s="167"/>
      <c r="JTG33" s="167"/>
      <c r="JTH33" s="167"/>
      <c r="JTI33" s="167"/>
      <c r="JTJ33" s="167"/>
      <c r="JTK33" s="167"/>
      <c r="JTL33" s="167"/>
      <c r="JTM33" s="167"/>
      <c r="JTN33" s="167"/>
      <c r="JTO33" s="167"/>
      <c r="JTP33" s="167"/>
      <c r="JTQ33" s="167"/>
      <c r="JTR33" s="167"/>
      <c r="JTS33" s="167"/>
      <c r="JTT33" s="167"/>
      <c r="JTU33" s="167"/>
      <c r="JTV33" s="167"/>
      <c r="JTW33" s="167"/>
      <c r="JTX33" s="167"/>
      <c r="JTY33" s="167"/>
      <c r="JTZ33" s="167"/>
      <c r="JUA33" s="167"/>
      <c r="JUB33" s="167"/>
      <c r="JUC33" s="167"/>
      <c r="JUD33" s="167"/>
      <c r="JUE33" s="167"/>
      <c r="JUF33" s="167"/>
      <c r="JUG33" s="167"/>
      <c r="JUH33" s="167"/>
      <c r="JUI33" s="167"/>
      <c r="JUJ33" s="167"/>
      <c r="JUK33" s="167"/>
      <c r="JUL33" s="167"/>
      <c r="JUM33" s="167"/>
      <c r="JUN33" s="167"/>
      <c r="JUO33" s="167"/>
      <c r="JUP33" s="167"/>
      <c r="JUQ33" s="167"/>
      <c r="JUR33" s="167"/>
      <c r="JUS33" s="167"/>
      <c r="JUT33" s="167"/>
      <c r="JUU33" s="167"/>
      <c r="JUV33" s="167"/>
      <c r="JUW33" s="167"/>
      <c r="JUX33" s="167"/>
      <c r="JUY33" s="167"/>
      <c r="JUZ33" s="167"/>
      <c r="JVA33" s="167"/>
      <c r="JVB33" s="167"/>
      <c r="JVC33" s="167"/>
      <c r="JVD33" s="167"/>
      <c r="JVE33" s="167"/>
      <c r="JVF33" s="167"/>
      <c r="JVG33" s="167"/>
      <c r="JVH33" s="167"/>
      <c r="JVI33" s="167"/>
      <c r="JVJ33" s="167"/>
      <c r="JVK33" s="167"/>
      <c r="JVL33" s="167"/>
      <c r="JVM33" s="167"/>
      <c r="JVN33" s="167"/>
      <c r="JVO33" s="167"/>
      <c r="JVP33" s="167"/>
      <c r="JVQ33" s="167"/>
      <c r="JVR33" s="167"/>
      <c r="JVS33" s="167"/>
      <c r="JVT33" s="167"/>
      <c r="JVU33" s="167"/>
      <c r="JVV33" s="167"/>
      <c r="JVW33" s="167"/>
      <c r="JVX33" s="167"/>
      <c r="JVY33" s="167"/>
      <c r="JVZ33" s="167"/>
      <c r="JWA33" s="167"/>
      <c r="JWB33" s="167"/>
      <c r="JWC33" s="167"/>
      <c r="JWD33" s="167"/>
      <c r="JWE33" s="167"/>
      <c r="JWF33" s="167"/>
      <c r="JWG33" s="167"/>
      <c r="JWH33" s="167"/>
      <c r="JWI33" s="167"/>
      <c r="JWJ33" s="167"/>
      <c r="JWK33" s="167"/>
      <c r="JWL33" s="167"/>
      <c r="JWM33" s="167"/>
      <c r="JWN33" s="167"/>
      <c r="JWO33" s="167"/>
      <c r="JWP33" s="167"/>
      <c r="JWQ33" s="167"/>
      <c r="JWR33" s="167"/>
      <c r="JWS33" s="167"/>
      <c r="JWT33" s="167"/>
      <c r="JWU33" s="167"/>
      <c r="JWV33" s="167"/>
      <c r="JWW33" s="167"/>
      <c r="JWX33" s="167"/>
      <c r="JWY33" s="167"/>
      <c r="JWZ33" s="167"/>
      <c r="JXA33" s="167"/>
      <c r="JXB33" s="167"/>
      <c r="JXC33" s="167"/>
      <c r="JXD33" s="167"/>
      <c r="JXE33" s="167"/>
      <c r="JXF33" s="167"/>
      <c r="JXG33" s="167"/>
      <c r="JXH33" s="167"/>
      <c r="JXI33" s="167"/>
      <c r="JXJ33" s="167"/>
      <c r="JXK33" s="167"/>
      <c r="JXL33" s="167"/>
      <c r="JXM33" s="167"/>
      <c r="JXN33" s="167"/>
      <c r="JXO33" s="167"/>
      <c r="JXP33" s="167"/>
      <c r="JXQ33" s="167"/>
      <c r="JXR33" s="167"/>
      <c r="JXS33" s="167"/>
      <c r="JXT33" s="167"/>
      <c r="JXU33" s="167"/>
      <c r="JXV33" s="167"/>
      <c r="JXW33" s="167"/>
      <c r="JXX33" s="167"/>
      <c r="JXY33" s="167"/>
      <c r="JXZ33" s="167"/>
      <c r="JYA33" s="167"/>
      <c r="JYB33" s="167"/>
      <c r="JYC33" s="167"/>
      <c r="JYD33" s="167"/>
      <c r="JYE33" s="167"/>
      <c r="JYF33" s="167"/>
      <c r="JYG33" s="167"/>
      <c r="JYH33" s="167"/>
      <c r="JYI33" s="167"/>
      <c r="JYJ33" s="167"/>
      <c r="JYK33" s="167"/>
      <c r="JYL33" s="167"/>
      <c r="JYM33" s="167"/>
      <c r="JYN33" s="167"/>
      <c r="JYO33" s="167"/>
      <c r="JYP33" s="167"/>
      <c r="JYQ33" s="167"/>
      <c r="JYR33" s="167"/>
      <c r="JYS33" s="167"/>
      <c r="JYT33" s="167"/>
      <c r="JYU33" s="167"/>
      <c r="JYV33" s="167"/>
      <c r="JYW33" s="167"/>
      <c r="JYX33" s="167"/>
      <c r="JYY33" s="167"/>
      <c r="JYZ33" s="167"/>
      <c r="JZA33" s="167"/>
      <c r="JZB33" s="167"/>
      <c r="JZC33" s="167"/>
      <c r="JZD33" s="167"/>
      <c r="JZE33" s="167"/>
      <c r="JZF33" s="167"/>
      <c r="JZG33" s="167"/>
      <c r="JZH33" s="167"/>
      <c r="JZI33" s="167"/>
      <c r="JZJ33" s="167"/>
      <c r="JZK33" s="167"/>
      <c r="JZL33" s="167"/>
      <c r="JZM33" s="167"/>
      <c r="JZN33" s="167"/>
      <c r="JZO33" s="167"/>
      <c r="JZP33" s="167"/>
      <c r="JZQ33" s="167"/>
      <c r="JZR33" s="167"/>
      <c r="JZS33" s="167"/>
      <c r="JZT33" s="167"/>
      <c r="JZU33" s="167"/>
      <c r="JZV33" s="167"/>
      <c r="JZW33" s="167"/>
      <c r="JZX33" s="167"/>
      <c r="JZY33" s="167"/>
      <c r="JZZ33" s="167"/>
      <c r="KAA33" s="167"/>
      <c r="KAB33" s="167"/>
      <c r="KAC33" s="167"/>
      <c r="KAD33" s="167"/>
      <c r="KAE33" s="167"/>
      <c r="KAF33" s="167"/>
      <c r="KAG33" s="167"/>
      <c r="KAH33" s="167"/>
      <c r="KAI33" s="167"/>
      <c r="KAJ33" s="167"/>
      <c r="KAK33" s="167"/>
      <c r="KAL33" s="167"/>
      <c r="KAM33" s="167"/>
      <c r="KAN33" s="167"/>
      <c r="KAO33" s="167"/>
      <c r="KAP33" s="167"/>
      <c r="KAQ33" s="167"/>
      <c r="KAR33" s="167"/>
      <c r="KAS33" s="167"/>
      <c r="KAT33" s="167"/>
      <c r="KAU33" s="167"/>
      <c r="KAV33" s="167"/>
      <c r="KAW33" s="167"/>
      <c r="KAX33" s="167"/>
      <c r="KAY33" s="167"/>
      <c r="KAZ33" s="167"/>
      <c r="KBA33" s="167"/>
      <c r="KBB33" s="167"/>
      <c r="KBC33" s="167"/>
      <c r="KBD33" s="167"/>
      <c r="KBE33" s="167"/>
      <c r="KBF33" s="167"/>
      <c r="KBG33" s="167"/>
      <c r="KBH33" s="167"/>
      <c r="KBI33" s="167"/>
      <c r="KBJ33" s="167"/>
      <c r="KBK33" s="167"/>
      <c r="KBL33" s="167"/>
      <c r="KBM33" s="167"/>
      <c r="KBN33" s="167"/>
      <c r="KBO33" s="167"/>
      <c r="KBP33" s="167"/>
      <c r="KBQ33" s="167"/>
      <c r="KBR33" s="167"/>
      <c r="KBS33" s="167"/>
      <c r="KBT33" s="167"/>
      <c r="KBU33" s="167"/>
      <c r="KBV33" s="167"/>
      <c r="KBW33" s="167"/>
      <c r="KBX33" s="167"/>
      <c r="KBY33" s="167"/>
      <c r="KBZ33" s="167"/>
      <c r="KCA33" s="167"/>
      <c r="KCB33" s="167"/>
      <c r="KCC33" s="167"/>
      <c r="KCD33" s="167"/>
      <c r="KCE33" s="167"/>
      <c r="KCF33" s="167"/>
      <c r="KCG33" s="167"/>
      <c r="KCH33" s="167"/>
      <c r="KCI33" s="167"/>
      <c r="KCJ33" s="167"/>
      <c r="KCK33" s="167"/>
      <c r="KCL33" s="167"/>
      <c r="KCM33" s="167"/>
      <c r="KCN33" s="167"/>
      <c r="KCO33" s="167"/>
      <c r="KCP33" s="167"/>
      <c r="KCQ33" s="167"/>
      <c r="KCR33" s="167"/>
      <c r="KCS33" s="167"/>
      <c r="KCT33" s="167"/>
      <c r="KCU33" s="167"/>
      <c r="KCV33" s="167"/>
      <c r="KCW33" s="167"/>
      <c r="KCX33" s="167"/>
      <c r="KCY33" s="167"/>
      <c r="KCZ33" s="167"/>
      <c r="KDA33" s="167"/>
      <c r="KDB33" s="167"/>
      <c r="KDC33" s="167"/>
      <c r="KDD33" s="167"/>
      <c r="KDE33" s="167"/>
      <c r="KDF33" s="167"/>
      <c r="KDG33" s="167"/>
      <c r="KDH33" s="167"/>
      <c r="KDI33" s="167"/>
      <c r="KDJ33" s="167"/>
      <c r="KDK33" s="167"/>
      <c r="KDL33" s="167"/>
      <c r="KDM33" s="167"/>
      <c r="KDN33" s="167"/>
      <c r="KDO33" s="167"/>
      <c r="KDP33" s="167"/>
      <c r="KDQ33" s="167"/>
      <c r="KDR33" s="167"/>
      <c r="KDS33" s="167"/>
      <c r="KDT33" s="167"/>
      <c r="KDU33" s="167"/>
      <c r="KDV33" s="167"/>
      <c r="KDW33" s="167"/>
      <c r="KDX33" s="167"/>
      <c r="KDY33" s="167"/>
      <c r="KDZ33" s="167"/>
      <c r="KEA33" s="167"/>
      <c r="KEB33" s="167"/>
      <c r="KEC33" s="167"/>
      <c r="KED33" s="167"/>
      <c r="KEE33" s="167"/>
      <c r="KEF33" s="167"/>
      <c r="KEG33" s="167"/>
      <c r="KEH33" s="167"/>
      <c r="KEI33" s="167"/>
      <c r="KEJ33" s="167"/>
      <c r="KEK33" s="167"/>
      <c r="KEL33" s="167"/>
      <c r="KEM33" s="167"/>
      <c r="KEN33" s="167"/>
      <c r="KEO33" s="167"/>
      <c r="KEP33" s="167"/>
      <c r="KEQ33" s="167"/>
      <c r="KER33" s="167"/>
      <c r="KES33" s="167"/>
      <c r="KET33" s="167"/>
      <c r="KEU33" s="167"/>
      <c r="KEV33" s="167"/>
      <c r="KEW33" s="167"/>
      <c r="KEX33" s="167"/>
      <c r="KEY33" s="167"/>
      <c r="KEZ33" s="167"/>
      <c r="KFA33" s="167"/>
      <c r="KFB33" s="167"/>
      <c r="KFC33" s="167"/>
      <c r="KFD33" s="167"/>
      <c r="KFE33" s="167"/>
      <c r="KFF33" s="167"/>
      <c r="KFG33" s="167"/>
      <c r="KFH33" s="167"/>
      <c r="KFI33" s="167"/>
      <c r="KFJ33" s="167"/>
      <c r="KFK33" s="167"/>
      <c r="KFL33" s="167"/>
      <c r="KFM33" s="167"/>
      <c r="KFN33" s="167"/>
      <c r="KFO33" s="167"/>
      <c r="KFP33" s="167"/>
      <c r="KFQ33" s="167"/>
      <c r="KFR33" s="167"/>
      <c r="KFS33" s="167"/>
      <c r="KFT33" s="167"/>
      <c r="KFU33" s="167"/>
      <c r="KFV33" s="167"/>
      <c r="KFW33" s="167"/>
      <c r="KFX33" s="167"/>
      <c r="KFY33" s="167"/>
      <c r="KFZ33" s="167"/>
      <c r="KGA33" s="167"/>
      <c r="KGB33" s="167"/>
      <c r="KGC33" s="167"/>
      <c r="KGD33" s="167"/>
      <c r="KGE33" s="167"/>
      <c r="KGF33" s="167"/>
      <c r="KGG33" s="167"/>
      <c r="KGH33" s="167"/>
      <c r="KGI33" s="167"/>
      <c r="KGJ33" s="167"/>
      <c r="KGK33" s="167"/>
      <c r="KGL33" s="167"/>
      <c r="KGM33" s="167"/>
      <c r="KGN33" s="167"/>
      <c r="KGO33" s="167"/>
      <c r="KGP33" s="167"/>
      <c r="KGQ33" s="167"/>
      <c r="KGR33" s="167"/>
      <c r="KGS33" s="167"/>
      <c r="KGT33" s="167"/>
      <c r="KGU33" s="167"/>
      <c r="KGV33" s="167"/>
      <c r="KGW33" s="167"/>
      <c r="KGX33" s="167"/>
      <c r="KGY33" s="167"/>
      <c r="KGZ33" s="167"/>
      <c r="KHA33" s="167"/>
      <c r="KHB33" s="167"/>
      <c r="KHC33" s="167"/>
      <c r="KHD33" s="167"/>
      <c r="KHE33" s="167"/>
      <c r="KHF33" s="167"/>
      <c r="KHG33" s="167"/>
      <c r="KHH33" s="167"/>
      <c r="KHI33" s="167"/>
      <c r="KHJ33" s="167"/>
      <c r="KHK33" s="167"/>
      <c r="KHL33" s="167"/>
      <c r="KHM33" s="167"/>
      <c r="KHN33" s="167"/>
      <c r="KHO33" s="167"/>
      <c r="KHP33" s="167"/>
      <c r="KHQ33" s="167"/>
      <c r="KHR33" s="167"/>
      <c r="KHS33" s="167"/>
      <c r="KHT33" s="167"/>
      <c r="KHU33" s="167"/>
      <c r="KHV33" s="167"/>
      <c r="KHW33" s="167"/>
      <c r="KHX33" s="167"/>
      <c r="KHY33" s="167"/>
      <c r="KHZ33" s="167"/>
      <c r="KIA33" s="167"/>
      <c r="KIB33" s="167"/>
      <c r="KIC33" s="167"/>
      <c r="KID33" s="167"/>
      <c r="KIE33" s="167"/>
      <c r="KIF33" s="167"/>
      <c r="KIG33" s="167"/>
      <c r="KIH33" s="167"/>
      <c r="KII33" s="167"/>
      <c r="KIJ33" s="167"/>
      <c r="KIK33" s="167"/>
      <c r="KIL33" s="167"/>
      <c r="KIM33" s="167"/>
      <c r="KIN33" s="167"/>
      <c r="KIO33" s="167"/>
      <c r="KIP33" s="167"/>
      <c r="KIQ33" s="167"/>
      <c r="KIR33" s="167"/>
      <c r="KIS33" s="167"/>
      <c r="KIT33" s="167"/>
      <c r="KIU33" s="167"/>
      <c r="KIV33" s="167"/>
      <c r="KIW33" s="167"/>
      <c r="KIX33" s="167"/>
      <c r="KIY33" s="167"/>
      <c r="KIZ33" s="167"/>
      <c r="KJA33" s="167"/>
      <c r="KJB33" s="167"/>
      <c r="KJC33" s="167"/>
      <c r="KJD33" s="167"/>
      <c r="KJE33" s="167"/>
      <c r="KJF33" s="167"/>
      <c r="KJG33" s="167"/>
      <c r="KJH33" s="167"/>
      <c r="KJI33" s="167"/>
      <c r="KJJ33" s="167"/>
      <c r="KJK33" s="167"/>
      <c r="KJL33" s="167"/>
      <c r="KJM33" s="167"/>
      <c r="KJN33" s="167"/>
      <c r="KJO33" s="167"/>
      <c r="KJP33" s="167"/>
      <c r="KJQ33" s="167"/>
      <c r="KJR33" s="167"/>
      <c r="KJS33" s="167"/>
      <c r="KJT33" s="167"/>
      <c r="KJU33" s="167"/>
      <c r="KJV33" s="167"/>
      <c r="KJW33" s="167"/>
      <c r="KJX33" s="167"/>
      <c r="KJY33" s="167"/>
      <c r="KJZ33" s="167"/>
      <c r="KKA33" s="167"/>
      <c r="KKB33" s="167"/>
      <c r="KKC33" s="167"/>
      <c r="KKD33" s="167"/>
      <c r="KKE33" s="167"/>
      <c r="KKF33" s="167"/>
      <c r="KKG33" s="167"/>
      <c r="KKH33" s="167"/>
      <c r="KKI33" s="167"/>
      <c r="KKJ33" s="167"/>
      <c r="KKK33" s="167"/>
      <c r="KKL33" s="167"/>
      <c r="KKM33" s="167"/>
      <c r="KKN33" s="167"/>
      <c r="KKO33" s="167"/>
      <c r="KKP33" s="167"/>
      <c r="KKQ33" s="167"/>
      <c r="KKR33" s="167"/>
      <c r="KKS33" s="167"/>
      <c r="KKT33" s="167"/>
      <c r="KKU33" s="167"/>
      <c r="KKV33" s="167"/>
      <c r="KKW33" s="167"/>
      <c r="KKX33" s="167"/>
      <c r="KKY33" s="167"/>
      <c r="KKZ33" s="167"/>
      <c r="KLA33" s="167"/>
      <c r="KLB33" s="167"/>
      <c r="KLC33" s="167"/>
      <c r="KLD33" s="167"/>
      <c r="KLE33" s="167"/>
      <c r="KLF33" s="167"/>
      <c r="KLG33" s="167"/>
      <c r="KLH33" s="167"/>
      <c r="KLI33" s="167"/>
      <c r="KLJ33" s="167"/>
      <c r="KLK33" s="167"/>
      <c r="KLL33" s="167"/>
      <c r="KLM33" s="167"/>
      <c r="KLN33" s="167"/>
      <c r="KLO33" s="167"/>
      <c r="KLP33" s="167"/>
      <c r="KLQ33" s="167"/>
      <c r="KLR33" s="167"/>
      <c r="KLS33" s="167"/>
      <c r="KLT33" s="167"/>
      <c r="KLU33" s="167"/>
      <c r="KLV33" s="167"/>
      <c r="KLW33" s="167"/>
      <c r="KLX33" s="167"/>
      <c r="KLY33" s="167"/>
      <c r="KLZ33" s="167"/>
      <c r="KMA33" s="167"/>
      <c r="KMB33" s="167"/>
      <c r="KMC33" s="167"/>
      <c r="KMD33" s="167"/>
      <c r="KME33" s="167"/>
      <c r="KMF33" s="167"/>
      <c r="KMG33" s="167"/>
      <c r="KMH33" s="167"/>
      <c r="KMI33" s="167"/>
      <c r="KMJ33" s="167"/>
      <c r="KMK33" s="167"/>
      <c r="KML33" s="167"/>
      <c r="KMM33" s="167"/>
      <c r="KMN33" s="167"/>
      <c r="KMO33" s="167"/>
      <c r="KMP33" s="167"/>
      <c r="KMQ33" s="167"/>
      <c r="KMR33" s="167"/>
      <c r="KMS33" s="167"/>
      <c r="KMT33" s="167"/>
      <c r="KMU33" s="167"/>
      <c r="KMV33" s="167"/>
      <c r="KMW33" s="167"/>
      <c r="KMX33" s="167"/>
      <c r="KMY33" s="167"/>
      <c r="KMZ33" s="167"/>
      <c r="KNA33" s="167"/>
      <c r="KNB33" s="167"/>
      <c r="KNC33" s="167"/>
      <c r="KND33" s="167"/>
      <c r="KNE33" s="167"/>
      <c r="KNF33" s="167"/>
      <c r="KNG33" s="167"/>
      <c r="KNH33" s="167"/>
      <c r="KNI33" s="167"/>
      <c r="KNJ33" s="167"/>
      <c r="KNK33" s="167"/>
      <c r="KNL33" s="167"/>
      <c r="KNM33" s="167"/>
      <c r="KNN33" s="167"/>
      <c r="KNO33" s="167"/>
      <c r="KNP33" s="167"/>
      <c r="KNQ33" s="167"/>
      <c r="KNR33" s="167"/>
      <c r="KNS33" s="167"/>
      <c r="KNT33" s="167"/>
      <c r="KNU33" s="167"/>
      <c r="KNV33" s="167"/>
      <c r="KNW33" s="167"/>
      <c r="KNX33" s="167"/>
      <c r="KNY33" s="167"/>
      <c r="KNZ33" s="167"/>
      <c r="KOA33" s="167"/>
      <c r="KOB33" s="167"/>
      <c r="KOC33" s="167"/>
      <c r="KOD33" s="167"/>
      <c r="KOE33" s="167"/>
      <c r="KOF33" s="167"/>
      <c r="KOG33" s="167"/>
      <c r="KOH33" s="167"/>
      <c r="KOI33" s="167"/>
      <c r="KOJ33" s="167"/>
      <c r="KOK33" s="167"/>
      <c r="KOL33" s="167"/>
      <c r="KOM33" s="167"/>
      <c r="KON33" s="167"/>
      <c r="KOO33" s="167"/>
      <c r="KOP33" s="167"/>
      <c r="KOQ33" s="167"/>
      <c r="KOR33" s="167"/>
      <c r="KOS33" s="167"/>
      <c r="KOT33" s="167"/>
      <c r="KOU33" s="167"/>
      <c r="KOV33" s="167"/>
      <c r="KOW33" s="167"/>
      <c r="KOX33" s="167"/>
      <c r="KOY33" s="167"/>
      <c r="KOZ33" s="167"/>
      <c r="KPA33" s="167"/>
      <c r="KPB33" s="167"/>
      <c r="KPC33" s="167"/>
      <c r="KPD33" s="167"/>
      <c r="KPE33" s="167"/>
      <c r="KPF33" s="167"/>
      <c r="KPG33" s="167"/>
      <c r="KPH33" s="167"/>
      <c r="KPI33" s="167"/>
      <c r="KPJ33" s="167"/>
      <c r="KPK33" s="167"/>
      <c r="KPL33" s="167"/>
      <c r="KPM33" s="167"/>
      <c r="KPN33" s="167"/>
      <c r="KPO33" s="167"/>
      <c r="KPP33" s="167"/>
      <c r="KPQ33" s="167"/>
      <c r="KPR33" s="167"/>
      <c r="KPS33" s="167"/>
      <c r="KPT33" s="167"/>
      <c r="KPU33" s="167"/>
      <c r="KPV33" s="167"/>
      <c r="KPW33" s="167"/>
      <c r="KPX33" s="167"/>
      <c r="KPY33" s="167"/>
      <c r="KPZ33" s="167"/>
      <c r="KQA33" s="167"/>
      <c r="KQB33" s="167"/>
      <c r="KQC33" s="167"/>
      <c r="KQD33" s="167"/>
      <c r="KQE33" s="167"/>
      <c r="KQF33" s="167"/>
      <c r="KQG33" s="167"/>
      <c r="KQH33" s="167"/>
      <c r="KQI33" s="167"/>
      <c r="KQJ33" s="167"/>
      <c r="KQK33" s="167"/>
      <c r="KQL33" s="167"/>
      <c r="KQM33" s="167"/>
      <c r="KQN33" s="167"/>
      <c r="KQO33" s="167"/>
      <c r="KQP33" s="167"/>
      <c r="KQQ33" s="167"/>
      <c r="KQR33" s="167"/>
      <c r="KQS33" s="167"/>
      <c r="KQT33" s="167"/>
      <c r="KQU33" s="167"/>
      <c r="KQV33" s="167"/>
      <c r="KQW33" s="167"/>
      <c r="KQX33" s="167"/>
      <c r="KQY33" s="167"/>
      <c r="KQZ33" s="167"/>
      <c r="KRA33" s="167"/>
      <c r="KRB33" s="167"/>
      <c r="KRC33" s="167"/>
      <c r="KRD33" s="167"/>
      <c r="KRE33" s="167"/>
      <c r="KRF33" s="167"/>
      <c r="KRG33" s="167"/>
      <c r="KRH33" s="167"/>
      <c r="KRI33" s="167"/>
      <c r="KRJ33" s="167"/>
      <c r="KRK33" s="167"/>
      <c r="KRL33" s="167"/>
      <c r="KRM33" s="167"/>
      <c r="KRN33" s="167"/>
      <c r="KRO33" s="167"/>
      <c r="KRP33" s="167"/>
      <c r="KRQ33" s="167"/>
      <c r="KRR33" s="167"/>
      <c r="KRS33" s="167"/>
      <c r="KRT33" s="167"/>
      <c r="KRU33" s="167"/>
      <c r="KRV33" s="167"/>
      <c r="KRW33" s="167"/>
      <c r="KRX33" s="167"/>
      <c r="KRY33" s="167"/>
      <c r="KRZ33" s="167"/>
      <c r="KSA33" s="167"/>
      <c r="KSB33" s="167"/>
      <c r="KSC33" s="167"/>
      <c r="KSD33" s="167"/>
      <c r="KSE33" s="167"/>
      <c r="KSF33" s="167"/>
      <c r="KSG33" s="167"/>
      <c r="KSH33" s="167"/>
      <c r="KSI33" s="167"/>
      <c r="KSJ33" s="167"/>
      <c r="KSK33" s="167"/>
      <c r="KSL33" s="167"/>
      <c r="KSM33" s="167"/>
      <c r="KSN33" s="167"/>
      <c r="KSO33" s="167"/>
      <c r="KSP33" s="167"/>
      <c r="KSQ33" s="167"/>
      <c r="KSR33" s="167"/>
      <c r="KSS33" s="167"/>
      <c r="KST33" s="167"/>
      <c r="KSU33" s="167"/>
      <c r="KSV33" s="167"/>
      <c r="KSW33" s="167"/>
      <c r="KSX33" s="167"/>
      <c r="KSY33" s="167"/>
      <c r="KSZ33" s="167"/>
      <c r="KTA33" s="167"/>
      <c r="KTB33" s="167"/>
      <c r="KTC33" s="167"/>
      <c r="KTD33" s="167"/>
      <c r="KTE33" s="167"/>
      <c r="KTF33" s="167"/>
      <c r="KTG33" s="167"/>
      <c r="KTH33" s="167"/>
      <c r="KTI33" s="167"/>
      <c r="KTJ33" s="167"/>
      <c r="KTK33" s="167"/>
      <c r="KTL33" s="167"/>
      <c r="KTM33" s="167"/>
      <c r="KTN33" s="167"/>
      <c r="KTO33" s="167"/>
      <c r="KTP33" s="167"/>
      <c r="KTQ33" s="167"/>
      <c r="KTR33" s="167"/>
      <c r="KTS33" s="167"/>
      <c r="KTT33" s="167"/>
      <c r="KTU33" s="167"/>
      <c r="KTV33" s="167"/>
      <c r="KTW33" s="167"/>
      <c r="KTX33" s="167"/>
      <c r="KTY33" s="167"/>
      <c r="KTZ33" s="167"/>
      <c r="KUA33" s="167"/>
      <c r="KUB33" s="167"/>
      <c r="KUC33" s="167"/>
      <c r="KUD33" s="167"/>
      <c r="KUE33" s="167"/>
      <c r="KUF33" s="167"/>
      <c r="KUG33" s="167"/>
      <c r="KUH33" s="167"/>
      <c r="KUI33" s="167"/>
      <c r="KUJ33" s="167"/>
      <c r="KUK33" s="167"/>
      <c r="KUL33" s="167"/>
      <c r="KUM33" s="167"/>
      <c r="KUN33" s="167"/>
      <c r="KUO33" s="167"/>
      <c r="KUP33" s="167"/>
      <c r="KUQ33" s="167"/>
      <c r="KUR33" s="167"/>
      <c r="KUS33" s="167"/>
      <c r="KUT33" s="167"/>
      <c r="KUU33" s="167"/>
      <c r="KUV33" s="167"/>
      <c r="KUW33" s="167"/>
      <c r="KUX33" s="167"/>
      <c r="KUY33" s="167"/>
      <c r="KUZ33" s="167"/>
      <c r="KVA33" s="167"/>
      <c r="KVB33" s="167"/>
      <c r="KVC33" s="167"/>
      <c r="KVD33" s="167"/>
      <c r="KVE33" s="167"/>
      <c r="KVF33" s="167"/>
      <c r="KVG33" s="167"/>
      <c r="KVH33" s="167"/>
      <c r="KVI33" s="167"/>
      <c r="KVJ33" s="167"/>
      <c r="KVK33" s="167"/>
      <c r="KVL33" s="167"/>
      <c r="KVM33" s="167"/>
      <c r="KVN33" s="167"/>
      <c r="KVO33" s="167"/>
      <c r="KVP33" s="167"/>
      <c r="KVQ33" s="167"/>
      <c r="KVR33" s="167"/>
      <c r="KVS33" s="167"/>
      <c r="KVT33" s="167"/>
      <c r="KVU33" s="167"/>
      <c r="KVV33" s="167"/>
      <c r="KVW33" s="167"/>
      <c r="KVX33" s="167"/>
      <c r="KVY33" s="167"/>
      <c r="KVZ33" s="167"/>
      <c r="KWA33" s="167"/>
      <c r="KWB33" s="167"/>
      <c r="KWC33" s="167"/>
      <c r="KWD33" s="167"/>
      <c r="KWE33" s="167"/>
      <c r="KWF33" s="167"/>
      <c r="KWG33" s="167"/>
      <c r="KWH33" s="167"/>
      <c r="KWI33" s="167"/>
      <c r="KWJ33" s="167"/>
      <c r="KWK33" s="167"/>
      <c r="KWL33" s="167"/>
      <c r="KWM33" s="167"/>
      <c r="KWN33" s="167"/>
      <c r="KWO33" s="167"/>
      <c r="KWP33" s="167"/>
      <c r="KWQ33" s="167"/>
      <c r="KWR33" s="167"/>
      <c r="KWS33" s="167"/>
      <c r="KWT33" s="167"/>
      <c r="KWU33" s="167"/>
      <c r="KWV33" s="167"/>
      <c r="KWW33" s="167"/>
      <c r="KWX33" s="167"/>
      <c r="KWY33" s="167"/>
      <c r="KWZ33" s="167"/>
      <c r="KXA33" s="167"/>
      <c r="KXB33" s="167"/>
      <c r="KXC33" s="167"/>
      <c r="KXD33" s="167"/>
      <c r="KXE33" s="167"/>
      <c r="KXF33" s="167"/>
      <c r="KXG33" s="167"/>
      <c r="KXH33" s="167"/>
      <c r="KXI33" s="167"/>
      <c r="KXJ33" s="167"/>
      <c r="KXK33" s="167"/>
      <c r="KXL33" s="167"/>
      <c r="KXM33" s="167"/>
      <c r="KXN33" s="167"/>
      <c r="KXO33" s="167"/>
      <c r="KXP33" s="167"/>
      <c r="KXQ33" s="167"/>
      <c r="KXR33" s="167"/>
      <c r="KXS33" s="167"/>
      <c r="KXT33" s="167"/>
      <c r="KXU33" s="167"/>
      <c r="KXV33" s="167"/>
      <c r="KXW33" s="167"/>
      <c r="KXX33" s="167"/>
      <c r="KXY33" s="167"/>
      <c r="KXZ33" s="167"/>
      <c r="KYA33" s="167"/>
      <c r="KYB33" s="167"/>
      <c r="KYC33" s="167"/>
      <c r="KYD33" s="167"/>
      <c r="KYE33" s="167"/>
      <c r="KYF33" s="167"/>
      <c r="KYG33" s="167"/>
      <c r="KYH33" s="167"/>
      <c r="KYI33" s="167"/>
      <c r="KYJ33" s="167"/>
      <c r="KYK33" s="167"/>
      <c r="KYL33" s="167"/>
      <c r="KYM33" s="167"/>
      <c r="KYN33" s="167"/>
      <c r="KYO33" s="167"/>
      <c r="KYP33" s="167"/>
      <c r="KYQ33" s="167"/>
      <c r="KYR33" s="167"/>
      <c r="KYS33" s="167"/>
      <c r="KYT33" s="167"/>
      <c r="KYU33" s="167"/>
      <c r="KYV33" s="167"/>
      <c r="KYW33" s="167"/>
      <c r="KYX33" s="167"/>
      <c r="KYY33" s="167"/>
      <c r="KYZ33" s="167"/>
      <c r="KZA33" s="167"/>
      <c r="KZB33" s="167"/>
      <c r="KZC33" s="167"/>
      <c r="KZD33" s="167"/>
      <c r="KZE33" s="167"/>
      <c r="KZF33" s="167"/>
      <c r="KZG33" s="167"/>
      <c r="KZH33" s="167"/>
      <c r="KZI33" s="167"/>
      <c r="KZJ33" s="167"/>
      <c r="KZK33" s="167"/>
      <c r="KZL33" s="167"/>
      <c r="KZM33" s="167"/>
      <c r="KZN33" s="167"/>
      <c r="KZO33" s="167"/>
      <c r="KZP33" s="167"/>
      <c r="KZQ33" s="167"/>
      <c r="KZR33" s="167"/>
      <c r="KZS33" s="167"/>
      <c r="KZT33" s="167"/>
      <c r="KZU33" s="167"/>
      <c r="KZV33" s="167"/>
      <c r="KZW33" s="167"/>
      <c r="KZX33" s="167"/>
      <c r="KZY33" s="167"/>
      <c r="KZZ33" s="167"/>
      <c r="LAA33" s="167"/>
      <c r="LAB33" s="167"/>
      <c r="LAC33" s="167"/>
      <c r="LAD33" s="167"/>
      <c r="LAE33" s="167"/>
      <c r="LAF33" s="167"/>
      <c r="LAG33" s="167"/>
      <c r="LAH33" s="167"/>
      <c r="LAI33" s="167"/>
      <c r="LAJ33" s="167"/>
      <c r="LAK33" s="167"/>
      <c r="LAL33" s="167"/>
      <c r="LAM33" s="167"/>
      <c r="LAN33" s="167"/>
      <c r="LAO33" s="167"/>
      <c r="LAP33" s="167"/>
      <c r="LAQ33" s="167"/>
      <c r="LAR33" s="167"/>
      <c r="LAS33" s="167"/>
      <c r="LAT33" s="167"/>
      <c r="LAU33" s="167"/>
      <c r="LAV33" s="167"/>
      <c r="LAW33" s="167"/>
      <c r="LAX33" s="167"/>
      <c r="LAY33" s="167"/>
      <c r="LAZ33" s="167"/>
      <c r="LBA33" s="167"/>
      <c r="LBB33" s="167"/>
      <c r="LBC33" s="167"/>
      <c r="LBD33" s="167"/>
      <c r="LBE33" s="167"/>
      <c r="LBF33" s="167"/>
      <c r="LBG33" s="167"/>
      <c r="LBH33" s="167"/>
      <c r="LBI33" s="167"/>
      <c r="LBJ33" s="167"/>
      <c r="LBK33" s="167"/>
      <c r="LBL33" s="167"/>
      <c r="LBM33" s="167"/>
      <c r="LBN33" s="167"/>
      <c r="LBO33" s="167"/>
      <c r="LBP33" s="167"/>
      <c r="LBQ33" s="167"/>
      <c r="LBR33" s="167"/>
      <c r="LBS33" s="167"/>
      <c r="LBT33" s="167"/>
      <c r="LBU33" s="167"/>
      <c r="LBV33" s="167"/>
      <c r="LBW33" s="167"/>
      <c r="LBX33" s="167"/>
      <c r="LBY33" s="167"/>
      <c r="LBZ33" s="167"/>
      <c r="LCA33" s="167"/>
      <c r="LCB33" s="167"/>
      <c r="LCC33" s="167"/>
      <c r="LCD33" s="167"/>
      <c r="LCE33" s="167"/>
      <c r="LCF33" s="167"/>
      <c r="LCG33" s="167"/>
      <c r="LCH33" s="167"/>
      <c r="LCI33" s="167"/>
      <c r="LCJ33" s="167"/>
      <c r="LCK33" s="167"/>
      <c r="LCL33" s="167"/>
      <c r="LCM33" s="167"/>
      <c r="LCN33" s="167"/>
      <c r="LCO33" s="167"/>
      <c r="LCP33" s="167"/>
      <c r="LCQ33" s="167"/>
      <c r="LCR33" s="167"/>
      <c r="LCS33" s="167"/>
      <c r="LCT33" s="167"/>
      <c r="LCU33" s="167"/>
      <c r="LCV33" s="167"/>
      <c r="LCW33" s="167"/>
      <c r="LCX33" s="167"/>
      <c r="LCY33" s="167"/>
      <c r="LCZ33" s="167"/>
      <c r="LDA33" s="167"/>
      <c r="LDB33" s="167"/>
      <c r="LDC33" s="167"/>
      <c r="LDD33" s="167"/>
      <c r="LDE33" s="167"/>
      <c r="LDF33" s="167"/>
      <c r="LDG33" s="167"/>
      <c r="LDH33" s="167"/>
      <c r="LDI33" s="167"/>
      <c r="LDJ33" s="167"/>
      <c r="LDK33" s="167"/>
      <c r="LDL33" s="167"/>
      <c r="LDM33" s="167"/>
      <c r="LDN33" s="167"/>
      <c r="LDO33" s="167"/>
      <c r="LDP33" s="167"/>
      <c r="LDQ33" s="167"/>
      <c r="LDR33" s="167"/>
      <c r="LDS33" s="167"/>
      <c r="LDT33" s="167"/>
      <c r="LDU33" s="167"/>
      <c r="LDV33" s="167"/>
      <c r="LDW33" s="167"/>
      <c r="LDX33" s="167"/>
      <c r="LDY33" s="167"/>
      <c r="LDZ33" s="167"/>
      <c r="LEA33" s="167"/>
      <c r="LEB33" s="167"/>
      <c r="LEC33" s="167"/>
      <c r="LED33" s="167"/>
      <c r="LEE33" s="167"/>
      <c r="LEF33" s="167"/>
      <c r="LEG33" s="167"/>
      <c r="LEH33" s="167"/>
      <c r="LEI33" s="167"/>
      <c r="LEJ33" s="167"/>
      <c r="LEK33" s="167"/>
      <c r="LEL33" s="167"/>
      <c r="LEM33" s="167"/>
      <c r="LEN33" s="167"/>
      <c r="LEO33" s="167"/>
      <c r="LEP33" s="167"/>
      <c r="LEQ33" s="167"/>
      <c r="LER33" s="167"/>
      <c r="LES33" s="167"/>
      <c r="LET33" s="167"/>
      <c r="LEU33" s="167"/>
      <c r="LEV33" s="167"/>
      <c r="LEW33" s="167"/>
      <c r="LEX33" s="167"/>
      <c r="LEY33" s="167"/>
      <c r="LEZ33" s="167"/>
      <c r="LFA33" s="167"/>
      <c r="LFB33" s="167"/>
      <c r="LFC33" s="167"/>
      <c r="LFD33" s="167"/>
      <c r="LFE33" s="167"/>
      <c r="LFF33" s="167"/>
      <c r="LFG33" s="167"/>
      <c r="LFH33" s="167"/>
      <c r="LFI33" s="167"/>
      <c r="LFJ33" s="167"/>
      <c r="LFK33" s="167"/>
      <c r="LFL33" s="167"/>
      <c r="LFM33" s="167"/>
      <c r="LFN33" s="167"/>
      <c r="LFO33" s="167"/>
      <c r="LFP33" s="167"/>
      <c r="LFQ33" s="167"/>
      <c r="LFR33" s="167"/>
      <c r="LFS33" s="167"/>
      <c r="LFT33" s="167"/>
      <c r="LFU33" s="167"/>
      <c r="LFV33" s="167"/>
      <c r="LFW33" s="167"/>
      <c r="LFX33" s="167"/>
      <c r="LFY33" s="167"/>
      <c r="LFZ33" s="167"/>
      <c r="LGA33" s="167"/>
      <c r="LGB33" s="167"/>
      <c r="LGC33" s="167"/>
      <c r="LGD33" s="167"/>
      <c r="LGE33" s="167"/>
      <c r="LGF33" s="167"/>
      <c r="LGG33" s="167"/>
      <c r="LGH33" s="167"/>
      <c r="LGI33" s="167"/>
      <c r="LGJ33" s="167"/>
      <c r="LGK33" s="167"/>
      <c r="LGL33" s="167"/>
      <c r="LGM33" s="167"/>
      <c r="LGN33" s="167"/>
      <c r="LGO33" s="167"/>
      <c r="LGP33" s="167"/>
      <c r="LGQ33" s="167"/>
      <c r="LGR33" s="167"/>
      <c r="LGS33" s="167"/>
      <c r="LGT33" s="167"/>
      <c r="LGU33" s="167"/>
      <c r="LGV33" s="167"/>
      <c r="LGW33" s="167"/>
      <c r="LGX33" s="167"/>
      <c r="LGY33" s="167"/>
      <c r="LGZ33" s="167"/>
      <c r="LHA33" s="167"/>
      <c r="LHB33" s="167"/>
      <c r="LHC33" s="167"/>
      <c r="LHD33" s="167"/>
      <c r="LHE33" s="167"/>
      <c r="LHF33" s="167"/>
      <c r="LHG33" s="167"/>
      <c r="LHH33" s="167"/>
      <c r="LHI33" s="167"/>
      <c r="LHJ33" s="167"/>
      <c r="LHK33" s="167"/>
      <c r="LHL33" s="167"/>
      <c r="LHM33" s="167"/>
      <c r="LHN33" s="167"/>
      <c r="LHO33" s="167"/>
      <c r="LHP33" s="167"/>
      <c r="LHQ33" s="167"/>
      <c r="LHR33" s="167"/>
      <c r="LHS33" s="167"/>
      <c r="LHT33" s="167"/>
      <c r="LHU33" s="167"/>
      <c r="LHV33" s="167"/>
      <c r="LHW33" s="167"/>
      <c r="LHX33" s="167"/>
      <c r="LHY33" s="167"/>
      <c r="LHZ33" s="167"/>
      <c r="LIA33" s="167"/>
      <c r="LIB33" s="167"/>
      <c r="LIC33" s="167"/>
      <c r="LID33" s="167"/>
      <c r="LIE33" s="167"/>
      <c r="LIF33" s="167"/>
      <c r="LIG33" s="167"/>
      <c r="LIH33" s="167"/>
      <c r="LII33" s="167"/>
      <c r="LIJ33" s="167"/>
      <c r="LIK33" s="167"/>
      <c r="LIL33" s="167"/>
      <c r="LIM33" s="167"/>
      <c r="LIN33" s="167"/>
      <c r="LIO33" s="167"/>
      <c r="LIP33" s="167"/>
      <c r="LIQ33" s="167"/>
      <c r="LIR33" s="167"/>
      <c r="LIS33" s="167"/>
      <c r="LIT33" s="167"/>
      <c r="LIU33" s="167"/>
      <c r="LIV33" s="167"/>
      <c r="LIW33" s="167"/>
      <c r="LIX33" s="167"/>
      <c r="LIY33" s="167"/>
      <c r="LIZ33" s="167"/>
      <c r="LJA33" s="167"/>
      <c r="LJB33" s="167"/>
      <c r="LJC33" s="167"/>
      <c r="LJD33" s="167"/>
      <c r="LJE33" s="167"/>
      <c r="LJF33" s="167"/>
      <c r="LJG33" s="167"/>
      <c r="LJH33" s="167"/>
      <c r="LJI33" s="167"/>
      <c r="LJJ33" s="167"/>
      <c r="LJK33" s="167"/>
      <c r="LJL33" s="167"/>
      <c r="LJM33" s="167"/>
      <c r="LJN33" s="167"/>
      <c r="LJO33" s="167"/>
      <c r="LJP33" s="167"/>
      <c r="LJQ33" s="167"/>
      <c r="LJR33" s="167"/>
      <c r="LJS33" s="167"/>
      <c r="LJT33" s="167"/>
      <c r="LJU33" s="167"/>
      <c r="LJV33" s="167"/>
      <c r="LJW33" s="167"/>
      <c r="LJX33" s="167"/>
      <c r="LJY33" s="167"/>
      <c r="LJZ33" s="167"/>
      <c r="LKA33" s="167"/>
      <c r="LKB33" s="167"/>
      <c r="LKC33" s="167"/>
      <c r="LKD33" s="167"/>
      <c r="LKE33" s="167"/>
      <c r="LKF33" s="167"/>
      <c r="LKG33" s="167"/>
      <c r="LKH33" s="167"/>
      <c r="LKI33" s="167"/>
      <c r="LKJ33" s="167"/>
      <c r="LKK33" s="167"/>
      <c r="LKL33" s="167"/>
      <c r="LKM33" s="167"/>
      <c r="LKN33" s="167"/>
      <c r="LKO33" s="167"/>
      <c r="LKP33" s="167"/>
      <c r="LKQ33" s="167"/>
      <c r="LKR33" s="167"/>
      <c r="LKS33" s="167"/>
      <c r="LKT33" s="167"/>
      <c r="LKU33" s="167"/>
      <c r="LKV33" s="167"/>
      <c r="LKW33" s="167"/>
      <c r="LKX33" s="167"/>
      <c r="LKY33" s="167"/>
      <c r="LKZ33" s="167"/>
      <c r="LLA33" s="167"/>
      <c r="LLB33" s="167"/>
      <c r="LLC33" s="167"/>
      <c r="LLD33" s="167"/>
      <c r="LLE33" s="167"/>
      <c r="LLF33" s="167"/>
      <c r="LLG33" s="167"/>
      <c r="LLH33" s="167"/>
      <c r="LLI33" s="167"/>
      <c r="LLJ33" s="167"/>
      <c r="LLK33" s="167"/>
      <c r="LLL33" s="167"/>
      <c r="LLM33" s="167"/>
      <c r="LLN33" s="167"/>
      <c r="LLO33" s="167"/>
      <c r="LLP33" s="167"/>
      <c r="LLQ33" s="167"/>
      <c r="LLR33" s="167"/>
      <c r="LLS33" s="167"/>
      <c r="LLT33" s="167"/>
      <c r="LLU33" s="167"/>
      <c r="LLV33" s="167"/>
      <c r="LLW33" s="167"/>
      <c r="LLX33" s="167"/>
      <c r="LLY33" s="167"/>
      <c r="LLZ33" s="167"/>
      <c r="LMA33" s="167"/>
      <c r="LMB33" s="167"/>
      <c r="LMC33" s="167"/>
      <c r="LMD33" s="167"/>
      <c r="LME33" s="167"/>
      <c r="LMF33" s="167"/>
      <c r="LMG33" s="167"/>
      <c r="LMH33" s="167"/>
      <c r="LMI33" s="167"/>
      <c r="LMJ33" s="167"/>
      <c r="LMK33" s="167"/>
      <c r="LML33" s="167"/>
      <c r="LMM33" s="167"/>
      <c r="LMN33" s="167"/>
      <c r="LMO33" s="167"/>
      <c r="LMP33" s="167"/>
      <c r="LMQ33" s="167"/>
      <c r="LMR33" s="167"/>
      <c r="LMS33" s="167"/>
      <c r="LMT33" s="167"/>
      <c r="LMU33" s="167"/>
      <c r="LMV33" s="167"/>
      <c r="LMW33" s="167"/>
      <c r="LMX33" s="167"/>
      <c r="LMY33" s="167"/>
      <c r="LMZ33" s="167"/>
      <c r="LNA33" s="167"/>
      <c r="LNB33" s="167"/>
      <c r="LNC33" s="167"/>
      <c r="LND33" s="167"/>
      <c r="LNE33" s="167"/>
      <c r="LNF33" s="167"/>
      <c r="LNG33" s="167"/>
      <c r="LNH33" s="167"/>
      <c r="LNI33" s="167"/>
      <c r="LNJ33" s="167"/>
      <c r="LNK33" s="167"/>
      <c r="LNL33" s="167"/>
      <c r="LNM33" s="167"/>
      <c r="LNN33" s="167"/>
      <c r="LNO33" s="167"/>
      <c r="LNP33" s="167"/>
      <c r="LNQ33" s="167"/>
      <c r="LNR33" s="167"/>
      <c r="LNS33" s="167"/>
      <c r="LNT33" s="167"/>
      <c r="LNU33" s="167"/>
      <c r="LNV33" s="167"/>
      <c r="LNW33" s="167"/>
      <c r="LNX33" s="167"/>
      <c r="LNY33" s="167"/>
      <c r="LNZ33" s="167"/>
      <c r="LOA33" s="167"/>
      <c r="LOB33" s="167"/>
      <c r="LOC33" s="167"/>
      <c r="LOD33" s="167"/>
      <c r="LOE33" s="167"/>
      <c r="LOF33" s="167"/>
      <c r="LOG33" s="167"/>
      <c r="LOH33" s="167"/>
      <c r="LOI33" s="167"/>
      <c r="LOJ33" s="167"/>
      <c r="LOK33" s="167"/>
      <c r="LOL33" s="167"/>
      <c r="LOM33" s="167"/>
      <c r="LON33" s="167"/>
      <c r="LOO33" s="167"/>
      <c r="LOP33" s="167"/>
      <c r="LOQ33" s="167"/>
      <c r="LOR33" s="167"/>
      <c r="LOS33" s="167"/>
      <c r="LOT33" s="167"/>
      <c r="LOU33" s="167"/>
      <c r="LOV33" s="167"/>
      <c r="LOW33" s="167"/>
      <c r="LOX33" s="167"/>
      <c r="LOY33" s="167"/>
      <c r="LOZ33" s="167"/>
      <c r="LPA33" s="167"/>
      <c r="LPB33" s="167"/>
      <c r="LPC33" s="167"/>
      <c r="LPD33" s="167"/>
      <c r="LPE33" s="167"/>
      <c r="LPF33" s="167"/>
      <c r="LPG33" s="167"/>
      <c r="LPH33" s="167"/>
      <c r="LPI33" s="167"/>
      <c r="LPJ33" s="167"/>
      <c r="LPK33" s="167"/>
      <c r="LPL33" s="167"/>
      <c r="LPM33" s="167"/>
      <c r="LPN33" s="167"/>
      <c r="LPO33" s="167"/>
      <c r="LPP33" s="167"/>
      <c r="LPQ33" s="167"/>
      <c r="LPR33" s="167"/>
      <c r="LPS33" s="167"/>
      <c r="LPT33" s="167"/>
      <c r="LPU33" s="167"/>
      <c r="LPV33" s="167"/>
      <c r="LPW33" s="167"/>
      <c r="LPX33" s="167"/>
      <c r="LPY33" s="167"/>
      <c r="LPZ33" s="167"/>
      <c r="LQA33" s="167"/>
      <c r="LQB33" s="167"/>
      <c r="LQC33" s="167"/>
      <c r="LQD33" s="167"/>
      <c r="LQE33" s="167"/>
      <c r="LQF33" s="167"/>
      <c r="LQG33" s="167"/>
      <c r="LQH33" s="167"/>
      <c r="LQI33" s="167"/>
      <c r="LQJ33" s="167"/>
      <c r="LQK33" s="167"/>
      <c r="LQL33" s="167"/>
      <c r="LQM33" s="167"/>
      <c r="LQN33" s="167"/>
      <c r="LQO33" s="167"/>
      <c r="LQP33" s="167"/>
      <c r="LQQ33" s="167"/>
      <c r="LQR33" s="167"/>
      <c r="LQS33" s="167"/>
      <c r="LQT33" s="167"/>
      <c r="LQU33" s="167"/>
      <c r="LQV33" s="167"/>
      <c r="LQW33" s="167"/>
      <c r="LQX33" s="167"/>
      <c r="LQY33" s="167"/>
      <c r="LQZ33" s="167"/>
      <c r="LRA33" s="167"/>
      <c r="LRB33" s="167"/>
      <c r="LRC33" s="167"/>
      <c r="LRD33" s="167"/>
      <c r="LRE33" s="167"/>
      <c r="LRF33" s="167"/>
      <c r="LRG33" s="167"/>
      <c r="LRH33" s="167"/>
      <c r="LRI33" s="167"/>
      <c r="LRJ33" s="167"/>
      <c r="LRK33" s="167"/>
      <c r="LRL33" s="167"/>
      <c r="LRM33" s="167"/>
      <c r="LRN33" s="167"/>
      <c r="LRO33" s="167"/>
      <c r="LRP33" s="167"/>
      <c r="LRQ33" s="167"/>
      <c r="LRR33" s="167"/>
      <c r="LRS33" s="167"/>
      <c r="LRT33" s="167"/>
      <c r="LRU33" s="167"/>
      <c r="LRV33" s="167"/>
      <c r="LRW33" s="167"/>
      <c r="LRX33" s="167"/>
      <c r="LRY33" s="167"/>
      <c r="LRZ33" s="167"/>
      <c r="LSA33" s="167"/>
      <c r="LSB33" s="167"/>
      <c r="LSC33" s="167"/>
      <c r="LSD33" s="167"/>
      <c r="LSE33" s="167"/>
      <c r="LSF33" s="167"/>
      <c r="LSG33" s="167"/>
      <c r="LSH33" s="167"/>
      <c r="LSI33" s="167"/>
      <c r="LSJ33" s="167"/>
      <c r="LSK33" s="167"/>
      <c r="LSL33" s="167"/>
      <c r="LSM33" s="167"/>
      <c r="LSN33" s="167"/>
      <c r="LSO33" s="167"/>
      <c r="LSP33" s="167"/>
      <c r="LSQ33" s="167"/>
      <c r="LSR33" s="167"/>
      <c r="LSS33" s="167"/>
      <c r="LST33" s="167"/>
      <c r="LSU33" s="167"/>
      <c r="LSV33" s="167"/>
      <c r="LSW33" s="167"/>
      <c r="LSX33" s="167"/>
      <c r="LSY33" s="167"/>
      <c r="LSZ33" s="167"/>
      <c r="LTA33" s="167"/>
      <c r="LTB33" s="167"/>
      <c r="LTC33" s="167"/>
      <c r="LTD33" s="167"/>
      <c r="LTE33" s="167"/>
      <c r="LTF33" s="167"/>
      <c r="LTG33" s="167"/>
      <c r="LTH33" s="167"/>
      <c r="LTI33" s="167"/>
      <c r="LTJ33" s="167"/>
      <c r="LTK33" s="167"/>
      <c r="LTL33" s="167"/>
      <c r="LTM33" s="167"/>
      <c r="LTN33" s="167"/>
      <c r="LTO33" s="167"/>
      <c r="LTP33" s="167"/>
      <c r="LTQ33" s="167"/>
      <c r="LTR33" s="167"/>
      <c r="LTS33" s="167"/>
      <c r="LTT33" s="167"/>
      <c r="LTU33" s="167"/>
      <c r="LTV33" s="167"/>
      <c r="LTW33" s="167"/>
      <c r="LTX33" s="167"/>
      <c r="LTY33" s="167"/>
      <c r="LTZ33" s="167"/>
      <c r="LUA33" s="167"/>
      <c r="LUB33" s="167"/>
      <c r="LUC33" s="167"/>
      <c r="LUD33" s="167"/>
      <c r="LUE33" s="167"/>
      <c r="LUF33" s="167"/>
      <c r="LUG33" s="167"/>
      <c r="LUH33" s="167"/>
      <c r="LUI33" s="167"/>
      <c r="LUJ33" s="167"/>
      <c r="LUK33" s="167"/>
      <c r="LUL33" s="167"/>
      <c r="LUM33" s="167"/>
      <c r="LUN33" s="167"/>
      <c r="LUO33" s="167"/>
      <c r="LUP33" s="167"/>
      <c r="LUQ33" s="167"/>
      <c r="LUR33" s="167"/>
      <c r="LUS33" s="167"/>
      <c r="LUT33" s="167"/>
      <c r="LUU33" s="167"/>
      <c r="LUV33" s="167"/>
      <c r="LUW33" s="167"/>
      <c r="LUX33" s="167"/>
      <c r="LUY33" s="167"/>
      <c r="LUZ33" s="167"/>
      <c r="LVA33" s="167"/>
      <c r="LVB33" s="167"/>
      <c r="LVC33" s="167"/>
      <c r="LVD33" s="167"/>
      <c r="LVE33" s="167"/>
      <c r="LVF33" s="167"/>
      <c r="LVG33" s="167"/>
      <c r="LVH33" s="167"/>
      <c r="LVI33" s="167"/>
      <c r="LVJ33" s="167"/>
      <c r="LVK33" s="167"/>
      <c r="LVL33" s="167"/>
      <c r="LVM33" s="167"/>
      <c r="LVN33" s="167"/>
      <c r="LVO33" s="167"/>
      <c r="LVP33" s="167"/>
      <c r="LVQ33" s="167"/>
      <c r="LVR33" s="167"/>
      <c r="LVS33" s="167"/>
      <c r="LVT33" s="167"/>
      <c r="LVU33" s="167"/>
      <c r="LVV33" s="167"/>
      <c r="LVW33" s="167"/>
      <c r="LVX33" s="167"/>
      <c r="LVY33" s="167"/>
      <c r="LVZ33" s="167"/>
      <c r="LWA33" s="167"/>
      <c r="LWB33" s="167"/>
      <c r="LWC33" s="167"/>
      <c r="LWD33" s="167"/>
      <c r="LWE33" s="167"/>
      <c r="LWF33" s="167"/>
      <c r="LWG33" s="167"/>
      <c r="LWH33" s="167"/>
      <c r="LWI33" s="167"/>
      <c r="LWJ33" s="167"/>
      <c r="LWK33" s="167"/>
      <c r="LWL33" s="167"/>
      <c r="LWM33" s="167"/>
      <c r="LWN33" s="167"/>
      <c r="LWO33" s="167"/>
      <c r="LWP33" s="167"/>
      <c r="LWQ33" s="167"/>
      <c r="LWR33" s="167"/>
      <c r="LWS33" s="167"/>
      <c r="LWT33" s="167"/>
      <c r="LWU33" s="167"/>
      <c r="LWV33" s="167"/>
      <c r="LWW33" s="167"/>
      <c r="LWX33" s="167"/>
      <c r="LWY33" s="167"/>
      <c r="LWZ33" s="167"/>
      <c r="LXA33" s="167"/>
      <c r="LXB33" s="167"/>
      <c r="LXC33" s="167"/>
      <c r="LXD33" s="167"/>
      <c r="LXE33" s="167"/>
      <c r="LXF33" s="167"/>
      <c r="LXG33" s="167"/>
      <c r="LXH33" s="167"/>
      <c r="LXI33" s="167"/>
      <c r="LXJ33" s="167"/>
      <c r="LXK33" s="167"/>
      <c r="LXL33" s="167"/>
      <c r="LXM33" s="167"/>
      <c r="LXN33" s="167"/>
      <c r="LXO33" s="167"/>
      <c r="LXP33" s="167"/>
      <c r="LXQ33" s="167"/>
      <c r="LXR33" s="167"/>
      <c r="LXS33" s="167"/>
      <c r="LXT33" s="167"/>
      <c r="LXU33" s="167"/>
      <c r="LXV33" s="167"/>
      <c r="LXW33" s="167"/>
      <c r="LXX33" s="167"/>
      <c r="LXY33" s="167"/>
      <c r="LXZ33" s="167"/>
      <c r="LYA33" s="167"/>
      <c r="LYB33" s="167"/>
      <c r="LYC33" s="167"/>
      <c r="LYD33" s="167"/>
      <c r="LYE33" s="167"/>
      <c r="LYF33" s="167"/>
      <c r="LYG33" s="167"/>
      <c r="LYH33" s="167"/>
      <c r="LYI33" s="167"/>
      <c r="LYJ33" s="167"/>
      <c r="LYK33" s="167"/>
      <c r="LYL33" s="167"/>
      <c r="LYM33" s="167"/>
      <c r="LYN33" s="167"/>
      <c r="LYO33" s="167"/>
      <c r="LYP33" s="167"/>
      <c r="LYQ33" s="167"/>
      <c r="LYR33" s="167"/>
      <c r="LYS33" s="167"/>
      <c r="LYT33" s="167"/>
      <c r="LYU33" s="167"/>
      <c r="LYV33" s="167"/>
      <c r="LYW33" s="167"/>
      <c r="LYX33" s="167"/>
      <c r="LYY33" s="167"/>
      <c r="LYZ33" s="167"/>
      <c r="LZA33" s="167"/>
      <c r="LZB33" s="167"/>
      <c r="LZC33" s="167"/>
      <c r="LZD33" s="167"/>
      <c r="LZE33" s="167"/>
      <c r="LZF33" s="167"/>
      <c r="LZG33" s="167"/>
      <c r="LZH33" s="167"/>
      <c r="LZI33" s="167"/>
      <c r="LZJ33" s="167"/>
      <c r="LZK33" s="167"/>
      <c r="LZL33" s="167"/>
      <c r="LZM33" s="167"/>
      <c r="LZN33" s="167"/>
      <c r="LZO33" s="167"/>
      <c r="LZP33" s="167"/>
      <c r="LZQ33" s="167"/>
      <c r="LZR33" s="167"/>
      <c r="LZS33" s="167"/>
      <c r="LZT33" s="167"/>
      <c r="LZU33" s="167"/>
      <c r="LZV33" s="167"/>
      <c r="LZW33" s="167"/>
      <c r="LZX33" s="167"/>
      <c r="LZY33" s="167"/>
      <c r="LZZ33" s="167"/>
      <c r="MAA33" s="167"/>
      <c r="MAB33" s="167"/>
      <c r="MAC33" s="167"/>
      <c r="MAD33" s="167"/>
      <c r="MAE33" s="167"/>
      <c r="MAF33" s="167"/>
      <c r="MAG33" s="167"/>
      <c r="MAH33" s="167"/>
      <c r="MAI33" s="167"/>
      <c r="MAJ33" s="167"/>
      <c r="MAK33" s="167"/>
      <c r="MAL33" s="167"/>
      <c r="MAM33" s="167"/>
      <c r="MAN33" s="167"/>
      <c r="MAO33" s="167"/>
      <c r="MAP33" s="167"/>
      <c r="MAQ33" s="167"/>
      <c r="MAR33" s="167"/>
      <c r="MAS33" s="167"/>
      <c r="MAT33" s="167"/>
      <c r="MAU33" s="167"/>
      <c r="MAV33" s="167"/>
      <c r="MAW33" s="167"/>
      <c r="MAX33" s="167"/>
      <c r="MAY33" s="167"/>
      <c r="MAZ33" s="167"/>
      <c r="MBA33" s="167"/>
      <c r="MBB33" s="167"/>
      <c r="MBC33" s="167"/>
      <c r="MBD33" s="167"/>
      <c r="MBE33" s="167"/>
      <c r="MBF33" s="167"/>
      <c r="MBG33" s="167"/>
      <c r="MBH33" s="167"/>
      <c r="MBI33" s="167"/>
      <c r="MBJ33" s="167"/>
      <c r="MBK33" s="167"/>
      <c r="MBL33" s="167"/>
      <c r="MBM33" s="167"/>
      <c r="MBN33" s="167"/>
      <c r="MBO33" s="167"/>
      <c r="MBP33" s="167"/>
      <c r="MBQ33" s="167"/>
      <c r="MBR33" s="167"/>
      <c r="MBS33" s="167"/>
      <c r="MBT33" s="167"/>
      <c r="MBU33" s="167"/>
      <c r="MBV33" s="167"/>
      <c r="MBW33" s="167"/>
      <c r="MBX33" s="167"/>
      <c r="MBY33" s="167"/>
      <c r="MBZ33" s="167"/>
      <c r="MCA33" s="167"/>
      <c r="MCB33" s="167"/>
      <c r="MCC33" s="167"/>
      <c r="MCD33" s="167"/>
      <c r="MCE33" s="167"/>
      <c r="MCF33" s="167"/>
      <c r="MCG33" s="167"/>
      <c r="MCH33" s="167"/>
      <c r="MCI33" s="167"/>
      <c r="MCJ33" s="167"/>
      <c r="MCK33" s="167"/>
      <c r="MCL33" s="167"/>
      <c r="MCM33" s="167"/>
      <c r="MCN33" s="167"/>
      <c r="MCO33" s="167"/>
      <c r="MCP33" s="167"/>
      <c r="MCQ33" s="167"/>
      <c r="MCR33" s="167"/>
      <c r="MCS33" s="167"/>
      <c r="MCT33" s="167"/>
      <c r="MCU33" s="167"/>
      <c r="MCV33" s="167"/>
      <c r="MCW33" s="167"/>
      <c r="MCX33" s="167"/>
      <c r="MCY33" s="167"/>
      <c r="MCZ33" s="167"/>
      <c r="MDA33" s="167"/>
      <c r="MDB33" s="167"/>
      <c r="MDC33" s="167"/>
      <c r="MDD33" s="167"/>
      <c r="MDE33" s="167"/>
      <c r="MDF33" s="167"/>
      <c r="MDG33" s="167"/>
      <c r="MDH33" s="167"/>
      <c r="MDI33" s="167"/>
      <c r="MDJ33" s="167"/>
      <c r="MDK33" s="167"/>
      <c r="MDL33" s="167"/>
      <c r="MDM33" s="167"/>
      <c r="MDN33" s="167"/>
      <c r="MDO33" s="167"/>
      <c r="MDP33" s="167"/>
      <c r="MDQ33" s="167"/>
      <c r="MDR33" s="167"/>
      <c r="MDS33" s="167"/>
      <c r="MDT33" s="167"/>
      <c r="MDU33" s="167"/>
      <c r="MDV33" s="167"/>
      <c r="MDW33" s="167"/>
      <c r="MDX33" s="167"/>
      <c r="MDY33" s="167"/>
      <c r="MDZ33" s="167"/>
      <c r="MEA33" s="167"/>
      <c r="MEB33" s="167"/>
      <c r="MEC33" s="167"/>
      <c r="MED33" s="167"/>
      <c r="MEE33" s="167"/>
      <c r="MEF33" s="167"/>
      <c r="MEG33" s="167"/>
      <c r="MEH33" s="167"/>
      <c r="MEI33" s="167"/>
      <c r="MEJ33" s="167"/>
      <c r="MEK33" s="167"/>
      <c r="MEL33" s="167"/>
      <c r="MEM33" s="167"/>
      <c r="MEN33" s="167"/>
      <c r="MEO33" s="167"/>
      <c r="MEP33" s="167"/>
      <c r="MEQ33" s="167"/>
      <c r="MER33" s="167"/>
      <c r="MES33" s="167"/>
      <c r="MET33" s="167"/>
      <c r="MEU33" s="167"/>
      <c r="MEV33" s="167"/>
      <c r="MEW33" s="167"/>
      <c r="MEX33" s="167"/>
      <c r="MEY33" s="167"/>
      <c r="MEZ33" s="167"/>
      <c r="MFA33" s="167"/>
      <c r="MFB33" s="167"/>
      <c r="MFC33" s="167"/>
      <c r="MFD33" s="167"/>
      <c r="MFE33" s="167"/>
      <c r="MFF33" s="167"/>
      <c r="MFG33" s="167"/>
      <c r="MFH33" s="167"/>
      <c r="MFI33" s="167"/>
      <c r="MFJ33" s="167"/>
      <c r="MFK33" s="167"/>
      <c r="MFL33" s="167"/>
      <c r="MFM33" s="167"/>
      <c r="MFN33" s="167"/>
      <c r="MFO33" s="167"/>
      <c r="MFP33" s="167"/>
      <c r="MFQ33" s="167"/>
      <c r="MFR33" s="167"/>
      <c r="MFS33" s="167"/>
      <c r="MFT33" s="167"/>
      <c r="MFU33" s="167"/>
      <c r="MFV33" s="167"/>
      <c r="MFW33" s="167"/>
      <c r="MFX33" s="167"/>
      <c r="MFY33" s="167"/>
      <c r="MFZ33" s="167"/>
      <c r="MGA33" s="167"/>
      <c r="MGB33" s="167"/>
      <c r="MGC33" s="167"/>
      <c r="MGD33" s="167"/>
      <c r="MGE33" s="167"/>
      <c r="MGF33" s="167"/>
      <c r="MGG33" s="167"/>
      <c r="MGH33" s="167"/>
      <c r="MGI33" s="167"/>
      <c r="MGJ33" s="167"/>
      <c r="MGK33" s="167"/>
      <c r="MGL33" s="167"/>
      <c r="MGM33" s="167"/>
      <c r="MGN33" s="167"/>
      <c r="MGO33" s="167"/>
      <c r="MGP33" s="167"/>
      <c r="MGQ33" s="167"/>
      <c r="MGR33" s="167"/>
      <c r="MGS33" s="167"/>
      <c r="MGT33" s="167"/>
      <c r="MGU33" s="167"/>
      <c r="MGV33" s="167"/>
      <c r="MGW33" s="167"/>
      <c r="MGX33" s="167"/>
      <c r="MGY33" s="167"/>
      <c r="MGZ33" s="167"/>
      <c r="MHA33" s="167"/>
      <c r="MHB33" s="167"/>
      <c r="MHC33" s="167"/>
      <c r="MHD33" s="167"/>
      <c r="MHE33" s="167"/>
      <c r="MHF33" s="167"/>
      <c r="MHG33" s="167"/>
      <c r="MHH33" s="167"/>
      <c r="MHI33" s="167"/>
      <c r="MHJ33" s="167"/>
      <c r="MHK33" s="167"/>
      <c r="MHL33" s="167"/>
      <c r="MHM33" s="167"/>
      <c r="MHN33" s="167"/>
      <c r="MHO33" s="167"/>
      <c r="MHP33" s="167"/>
      <c r="MHQ33" s="167"/>
      <c r="MHR33" s="167"/>
      <c r="MHS33" s="167"/>
      <c r="MHT33" s="167"/>
      <c r="MHU33" s="167"/>
      <c r="MHV33" s="167"/>
      <c r="MHW33" s="167"/>
      <c r="MHX33" s="167"/>
      <c r="MHY33" s="167"/>
      <c r="MHZ33" s="167"/>
      <c r="MIA33" s="167"/>
      <c r="MIB33" s="167"/>
      <c r="MIC33" s="167"/>
      <c r="MID33" s="167"/>
      <c r="MIE33" s="167"/>
      <c r="MIF33" s="167"/>
      <c r="MIG33" s="167"/>
      <c r="MIH33" s="167"/>
      <c r="MII33" s="167"/>
      <c r="MIJ33" s="167"/>
      <c r="MIK33" s="167"/>
      <c r="MIL33" s="167"/>
      <c r="MIM33" s="167"/>
      <c r="MIN33" s="167"/>
      <c r="MIO33" s="167"/>
      <c r="MIP33" s="167"/>
      <c r="MIQ33" s="167"/>
      <c r="MIR33" s="167"/>
      <c r="MIS33" s="167"/>
      <c r="MIT33" s="167"/>
      <c r="MIU33" s="167"/>
      <c r="MIV33" s="167"/>
      <c r="MIW33" s="167"/>
      <c r="MIX33" s="167"/>
      <c r="MIY33" s="167"/>
      <c r="MIZ33" s="167"/>
      <c r="MJA33" s="167"/>
      <c r="MJB33" s="167"/>
      <c r="MJC33" s="167"/>
      <c r="MJD33" s="167"/>
      <c r="MJE33" s="167"/>
      <c r="MJF33" s="167"/>
      <c r="MJG33" s="167"/>
      <c r="MJH33" s="167"/>
      <c r="MJI33" s="167"/>
      <c r="MJJ33" s="167"/>
      <c r="MJK33" s="167"/>
      <c r="MJL33" s="167"/>
      <c r="MJM33" s="167"/>
      <c r="MJN33" s="167"/>
      <c r="MJO33" s="167"/>
      <c r="MJP33" s="167"/>
      <c r="MJQ33" s="167"/>
      <c r="MJR33" s="167"/>
      <c r="MJS33" s="167"/>
      <c r="MJT33" s="167"/>
      <c r="MJU33" s="167"/>
      <c r="MJV33" s="167"/>
      <c r="MJW33" s="167"/>
      <c r="MJX33" s="167"/>
      <c r="MJY33" s="167"/>
      <c r="MJZ33" s="167"/>
      <c r="MKA33" s="167"/>
      <c r="MKB33" s="167"/>
      <c r="MKC33" s="167"/>
      <c r="MKD33" s="167"/>
      <c r="MKE33" s="167"/>
      <c r="MKF33" s="167"/>
      <c r="MKG33" s="167"/>
      <c r="MKH33" s="167"/>
      <c r="MKI33" s="167"/>
      <c r="MKJ33" s="167"/>
      <c r="MKK33" s="167"/>
      <c r="MKL33" s="167"/>
      <c r="MKM33" s="167"/>
      <c r="MKN33" s="167"/>
      <c r="MKO33" s="167"/>
      <c r="MKP33" s="167"/>
      <c r="MKQ33" s="167"/>
      <c r="MKR33" s="167"/>
      <c r="MKS33" s="167"/>
      <c r="MKT33" s="167"/>
      <c r="MKU33" s="167"/>
      <c r="MKV33" s="167"/>
      <c r="MKW33" s="167"/>
      <c r="MKX33" s="167"/>
      <c r="MKY33" s="167"/>
      <c r="MKZ33" s="167"/>
      <c r="MLA33" s="167"/>
      <c r="MLB33" s="167"/>
      <c r="MLC33" s="167"/>
      <c r="MLD33" s="167"/>
      <c r="MLE33" s="167"/>
      <c r="MLF33" s="167"/>
      <c r="MLG33" s="167"/>
      <c r="MLH33" s="167"/>
      <c r="MLI33" s="167"/>
      <c r="MLJ33" s="167"/>
      <c r="MLK33" s="167"/>
      <c r="MLL33" s="167"/>
      <c r="MLM33" s="167"/>
      <c r="MLN33" s="167"/>
      <c r="MLO33" s="167"/>
      <c r="MLP33" s="167"/>
      <c r="MLQ33" s="167"/>
      <c r="MLR33" s="167"/>
      <c r="MLS33" s="167"/>
      <c r="MLT33" s="167"/>
      <c r="MLU33" s="167"/>
      <c r="MLV33" s="167"/>
      <c r="MLW33" s="167"/>
      <c r="MLX33" s="167"/>
      <c r="MLY33" s="167"/>
      <c r="MLZ33" s="167"/>
      <c r="MMA33" s="167"/>
      <c r="MMB33" s="167"/>
      <c r="MMC33" s="167"/>
      <c r="MMD33" s="167"/>
      <c r="MME33" s="167"/>
      <c r="MMF33" s="167"/>
      <c r="MMG33" s="167"/>
      <c r="MMH33" s="167"/>
      <c r="MMI33" s="167"/>
      <c r="MMJ33" s="167"/>
      <c r="MMK33" s="167"/>
      <c r="MML33" s="167"/>
      <c r="MMM33" s="167"/>
      <c r="MMN33" s="167"/>
      <c r="MMO33" s="167"/>
      <c r="MMP33" s="167"/>
      <c r="MMQ33" s="167"/>
      <c r="MMR33" s="167"/>
      <c r="MMS33" s="167"/>
      <c r="MMT33" s="167"/>
      <c r="MMU33" s="167"/>
      <c r="MMV33" s="167"/>
      <c r="MMW33" s="167"/>
      <c r="MMX33" s="167"/>
      <c r="MMY33" s="167"/>
      <c r="MMZ33" s="167"/>
      <c r="MNA33" s="167"/>
      <c r="MNB33" s="167"/>
      <c r="MNC33" s="167"/>
      <c r="MND33" s="167"/>
      <c r="MNE33" s="167"/>
      <c r="MNF33" s="167"/>
      <c r="MNG33" s="167"/>
      <c r="MNH33" s="167"/>
      <c r="MNI33" s="167"/>
      <c r="MNJ33" s="167"/>
      <c r="MNK33" s="167"/>
      <c r="MNL33" s="167"/>
      <c r="MNM33" s="167"/>
      <c r="MNN33" s="167"/>
      <c r="MNO33" s="167"/>
      <c r="MNP33" s="167"/>
      <c r="MNQ33" s="167"/>
      <c r="MNR33" s="167"/>
      <c r="MNS33" s="167"/>
      <c r="MNT33" s="167"/>
      <c r="MNU33" s="167"/>
      <c r="MNV33" s="167"/>
      <c r="MNW33" s="167"/>
      <c r="MNX33" s="167"/>
      <c r="MNY33" s="167"/>
      <c r="MNZ33" s="167"/>
      <c r="MOA33" s="167"/>
      <c r="MOB33" s="167"/>
      <c r="MOC33" s="167"/>
      <c r="MOD33" s="167"/>
      <c r="MOE33" s="167"/>
      <c r="MOF33" s="167"/>
      <c r="MOG33" s="167"/>
      <c r="MOH33" s="167"/>
      <c r="MOI33" s="167"/>
      <c r="MOJ33" s="167"/>
      <c r="MOK33" s="167"/>
      <c r="MOL33" s="167"/>
      <c r="MOM33" s="167"/>
      <c r="MON33" s="167"/>
      <c r="MOO33" s="167"/>
      <c r="MOP33" s="167"/>
      <c r="MOQ33" s="167"/>
      <c r="MOR33" s="167"/>
      <c r="MOS33" s="167"/>
      <c r="MOT33" s="167"/>
      <c r="MOU33" s="167"/>
      <c r="MOV33" s="167"/>
      <c r="MOW33" s="167"/>
      <c r="MOX33" s="167"/>
      <c r="MOY33" s="167"/>
      <c r="MOZ33" s="167"/>
      <c r="MPA33" s="167"/>
      <c r="MPB33" s="167"/>
      <c r="MPC33" s="167"/>
      <c r="MPD33" s="167"/>
      <c r="MPE33" s="167"/>
      <c r="MPF33" s="167"/>
      <c r="MPG33" s="167"/>
      <c r="MPH33" s="167"/>
      <c r="MPI33" s="167"/>
      <c r="MPJ33" s="167"/>
      <c r="MPK33" s="167"/>
      <c r="MPL33" s="167"/>
      <c r="MPM33" s="167"/>
      <c r="MPN33" s="167"/>
      <c r="MPO33" s="167"/>
      <c r="MPP33" s="167"/>
      <c r="MPQ33" s="167"/>
      <c r="MPR33" s="167"/>
      <c r="MPS33" s="167"/>
      <c r="MPT33" s="167"/>
      <c r="MPU33" s="167"/>
      <c r="MPV33" s="167"/>
      <c r="MPW33" s="167"/>
      <c r="MPX33" s="167"/>
      <c r="MPY33" s="167"/>
      <c r="MPZ33" s="167"/>
      <c r="MQA33" s="167"/>
      <c r="MQB33" s="167"/>
      <c r="MQC33" s="167"/>
      <c r="MQD33" s="167"/>
      <c r="MQE33" s="167"/>
      <c r="MQF33" s="167"/>
      <c r="MQG33" s="167"/>
      <c r="MQH33" s="167"/>
      <c r="MQI33" s="167"/>
      <c r="MQJ33" s="167"/>
      <c r="MQK33" s="167"/>
      <c r="MQL33" s="167"/>
      <c r="MQM33" s="167"/>
      <c r="MQN33" s="167"/>
      <c r="MQO33" s="167"/>
      <c r="MQP33" s="167"/>
      <c r="MQQ33" s="167"/>
      <c r="MQR33" s="167"/>
      <c r="MQS33" s="167"/>
      <c r="MQT33" s="167"/>
      <c r="MQU33" s="167"/>
      <c r="MQV33" s="167"/>
      <c r="MQW33" s="167"/>
      <c r="MQX33" s="167"/>
      <c r="MQY33" s="167"/>
      <c r="MQZ33" s="167"/>
      <c r="MRA33" s="167"/>
      <c r="MRB33" s="167"/>
      <c r="MRC33" s="167"/>
      <c r="MRD33" s="167"/>
      <c r="MRE33" s="167"/>
      <c r="MRF33" s="167"/>
      <c r="MRG33" s="167"/>
      <c r="MRH33" s="167"/>
      <c r="MRI33" s="167"/>
      <c r="MRJ33" s="167"/>
      <c r="MRK33" s="167"/>
      <c r="MRL33" s="167"/>
      <c r="MRM33" s="167"/>
      <c r="MRN33" s="167"/>
      <c r="MRO33" s="167"/>
      <c r="MRP33" s="167"/>
      <c r="MRQ33" s="167"/>
      <c r="MRR33" s="167"/>
      <c r="MRS33" s="167"/>
      <c r="MRT33" s="167"/>
      <c r="MRU33" s="167"/>
      <c r="MRV33" s="167"/>
      <c r="MRW33" s="167"/>
      <c r="MRX33" s="167"/>
      <c r="MRY33" s="167"/>
      <c r="MRZ33" s="167"/>
      <c r="MSA33" s="167"/>
      <c r="MSB33" s="167"/>
      <c r="MSC33" s="167"/>
      <c r="MSD33" s="167"/>
      <c r="MSE33" s="167"/>
      <c r="MSF33" s="167"/>
      <c r="MSG33" s="167"/>
      <c r="MSH33" s="167"/>
      <c r="MSI33" s="167"/>
      <c r="MSJ33" s="167"/>
      <c r="MSK33" s="167"/>
      <c r="MSL33" s="167"/>
      <c r="MSM33" s="167"/>
      <c r="MSN33" s="167"/>
      <c r="MSO33" s="167"/>
      <c r="MSP33" s="167"/>
      <c r="MSQ33" s="167"/>
      <c r="MSR33" s="167"/>
      <c r="MSS33" s="167"/>
      <c r="MST33" s="167"/>
      <c r="MSU33" s="167"/>
      <c r="MSV33" s="167"/>
      <c r="MSW33" s="167"/>
      <c r="MSX33" s="167"/>
      <c r="MSY33" s="167"/>
      <c r="MSZ33" s="167"/>
      <c r="MTA33" s="167"/>
      <c r="MTB33" s="167"/>
      <c r="MTC33" s="167"/>
      <c r="MTD33" s="167"/>
      <c r="MTE33" s="167"/>
      <c r="MTF33" s="167"/>
      <c r="MTG33" s="167"/>
      <c r="MTH33" s="167"/>
      <c r="MTI33" s="167"/>
      <c r="MTJ33" s="167"/>
      <c r="MTK33" s="167"/>
      <c r="MTL33" s="167"/>
      <c r="MTM33" s="167"/>
      <c r="MTN33" s="167"/>
      <c r="MTO33" s="167"/>
      <c r="MTP33" s="167"/>
      <c r="MTQ33" s="167"/>
      <c r="MTR33" s="167"/>
      <c r="MTS33" s="167"/>
      <c r="MTT33" s="167"/>
      <c r="MTU33" s="167"/>
      <c r="MTV33" s="167"/>
      <c r="MTW33" s="167"/>
      <c r="MTX33" s="167"/>
      <c r="MTY33" s="167"/>
      <c r="MTZ33" s="167"/>
      <c r="MUA33" s="167"/>
      <c r="MUB33" s="167"/>
      <c r="MUC33" s="167"/>
      <c r="MUD33" s="167"/>
      <c r="MUE33" s="167"/>
      <c r="MUF33" s="167"/>
      <c r="MUG33" s="167"/>
      <c r="MUH33" s="167"/>
      <c r="MUI33" s="167"/>
      <c r="MUJ33" s="167"/>
      <c r="MUK33" s="167"/>
      <c r="MUL33" s="167"/>
      <c r="MUM33" s="167"/>
      <c r="MUN33" s="167"/>
      <c r="MUO33" s="167"/>
      <c r="MUP33" s="167"/>
      <c r="MUQ33" s="167"/>
      <c r="MUR33" s="167"/>
      <c r="MUS33" s="167"/>
      <c r="MUT33" s="167"/>
      <c r="MUU33" s="167"/>
      <c r="MUV33" s="167"/>
      <c r="MUW33" s="167"/>
      <c r="MUX33" s="167"/>
      <c r="MUY33" s="167"/>
      <c r="MUZ33" s="167"/>
      <c r="MVA33" s="167"/>
      <c r="MVB33" s="167"/>
      <c r="MVC33" s="167"/>
      <c r="MVD33" s="167"/>
      <c r="MVE33" s="167"/>
      <c r="MVF33" s="167"/>
      <c r="MVG33" s="167"/>
      <c r="MVH33" s="167"/>
      <c r="MVI33" s="167"/>
      <c r="MVJ33" s="167"/>
      <c r="MVK33" s="167"/>
      <c r="MVL33" s="167"/>
      <c r="MVM33" s="167"/>
      <c r="MVN33" s="167"/>
      <c r="MVO33" s="167"/>
      <c r="MVP33" s="167"/>
      <c r="MVQ33" s="167"/>
      <c r="MVR33" s="167"/>
      <c r="MVS33" s="167"/>
      <c r="MVT33" s="167"/>
      <c r="MVU33" s="167"/>
      <c r="MVV33" s="167"/>
      <c r="MVW33" s="167"/>
      <c r="MVX33" s="167"/>
      <c r="MVY33" s="167"/>
      <c r="MVZ33" s="167"/>
      <c r="MWA33" s="167"/>
      <c r="MWB33" s="167"/>
      <c r="MWC33" s="167"/>
      <c r="MWD33" s="167"/>
      <c r="MWE33" s="167"/>
      <c r="MWF33" s="167"/>
      <c r="MWG33" s="167"/>
      <c r="MWH33" s="167"/>
      <c r="MWI33" s="167"/>
      <c r="MWJ33" s="167"/>
      <c r="MWK33" s="167"/>
      <c r="MWL33" s="167"/>
      <c r="MWM33" s="167"/>
      <c r="MWN33" s="167"/>
      <c r="MWO33" s="167"/>
      <c r="MWP33" s="167"/>
      <c r="MWQ33" s="167"/>
      <c r="MWR33" s="167"/>
      <c r="MWS33" s="167"/>
      <c r="MWT33" s="167"/>
      <c r="MWU33" s="167"/>
      <c r="MWV33" s="167"/>
      <c r="MWW33" s="167"/>
      <c r="MWX33" s="167"/>
      <c r="MWY33" s="167"/>
      <c r="MWZ33" s="167"/>
      <c r="MXA33" s="167"/>
      <c r="MXB33" s="167"/>
      <c r="MXC33" s="167"/>
      <c r="MXD33" s="167"/>
      <c r="MXE33" s="167"/>
      <c r="MXF33" s="167"/>
      <c r="MXG33" s="167"/>
      <c r="MXH33" s="167"/>
      <c r="MXI33" s="167"/>
      <c r="MXJ33" s="167"/>
      <c r="MXK33" s="167"/>
      <c r="MXL33" s="167"/>
      <c r="MXM33" s="167"/>
      <c r="MXN33" s="167"/>
      <c r="MXO33" s="167"/>
      <c r="MXP33" s="167"/>
      <c r="MXQ33" s="167"/>
      <c r="MXR33" s="167"/>
      <c r="MXS33" s="167"/>
      <c r="MXT33" s="167"/>
      <c r="MXU33" s="167"/>
      <c r="MXV33" s="167"/>
      <c r="MXW33" s="167"/>
      <c r="MXX33" s="167"/>
      <c r="MXY33" s="167"/>
      <c r="MXZ33" s="167"/>
      <c r="MYA33" s="167"/>
      <c r="MYB33" s="167"/>
      <c r="MYC33" s="167"/>
      <c r="MYD33" s="167"/>
      <c r="MYE33" s="167"/>
      <c r="MYF33" s="167"/>
      <c r="MYG33" s="167"/>
      <c r="MYH33" s="167"/>
      <c r="MYI33" s="167"/>
      <c r="MYJ33" s="167"/>
      <c r="MYK33" s="167"/>
      <c r="MYL33" s="167"/>
      <c r="MYM33" s="167"/>
      <c r="MYN33" s="167"/>
      <c r="MYO33" s="167"/>
      <c r="MYP33" s="167"/>
      <c r="MYQ33" s="167"/>
      <c r="MYR33" s="167"/>
      <c r="MYS33" s="167"/>
      <c r="MYT33" s="167"/>
      <c r="MYU33" s="167"/>
      <c r="MYV33" s="167"/>
      <c r="MYW33" s="167"/>
      <c r="MYX33" s="167"/>
      <c r="MYY33" s="167"/>
      <c r="MYZ33" s="167"/>
      <c r="MZA33" s="167"/>
      <c r="MZB33" s="167"/>
      <c r="MZC33" s="167"/>
      <c r="MZD33" s="167"/>
      <c r="MZE33" s="167"/>
      <c r="MZF33" s="167"/>
      <c r="MZG33" s="167"/>
      <c r="MZH33" s="167"/>
      <c r="MZI33" s="167"/>
      <c r="MZJ33" s="167"/>
      <c r="MZK33" s="167"/>
      <c r="MZL33" s="167"/>
      <c r="MZM33" s="167"/>
      <c r="MZN33" s="167"/>
      <c r="MZO33" s="167"/>
      <c r="MZP33" s="167"/>
      <c r="MZQ33" s="167"/>
      <c r="MZR33" s="167"/>
      <c r="MZS33" s="167"/>
      <c r="MZT33" s="167"/>
      <c r="MZU33" s="167"/>
      <c r="MZV33" s="167"/>
      <c r="MZW33" s="167"/>
      <c r="MZX33" s="167"/>
      <c r="MZY33" s="167"/>
      <c r="MZZ33" s="167"/>
      <c r="NAA33" s="167"/>
      <c r="NAB33" s="167"/>
      <c r="NAC33" s="167"/>
      <c r="NAD33" s="167"/>
      <c r="NAE33" s="167"/>
      <c r="NAF33" s="167"/>
      <c r="NAG33" s="167"/>
      <c r="NAH33" s="167"/>
      <c r="NAI33" s="167"/>
      <c r="NAJ33" s="167"/>
      <c r="NAK33" s="167"/>
      <c r="NAL33" s="167"/>
      <c r="NAM33" s="167"/>
      <c r="NAN33" s="167"/>
      <c r="NAO33" s="167"/>
      <c r="NAP33" s="167"/>
      <c r="NAQ33" s="167"/>
      <c r="NAR33" s="167"/>
      <c r="NAS33" s="167"/>
      <c r="NAT33" s="167"/>
      <c r="NAU33" s="167"/>
      <c r="NAV33" s="167"/>
      <c r="NAW33" s="167"/>
      <c r="NAX33" s="167"/>
      <c r="NAY33" s="167"/>
      <c r="NAZ33" s="167"/>
      <c r="NBA33" s="167"/>
      <c r="NBB33" s="167"/>
      <c r="NBC33" s="167"/>
      <c r="NBD33" s="167"/>
      <c r="NBE33" s="167"/>
      <c r="NBF33" s="167"/>
      <c r="NBG33" s="167"/>
      <c r="NBH33" s="167"/>
      <c r="NBI33" s="167"/>
      <c r="NBJ33" s="167"/>
      <c r="NBK33" s="167"/>
      <c r="NBL33" s="167"/>
      <c r="NBM33" s="167"/>
      <c r="NBN33" s="167"/>
      <c r="NBO33" s="167"/>
      <c r="NBP33" s="167"/>
      <c r="NBQ33" s="167"/>
      <c r="NBR33" s="167"/>
      <c r="NBS33" s="167"/>
      <c r="NBT33" s="167"/>
      <c r="NBU33" s="167"/>
      <c r="NBV33" s="167"/>
      <c r="NBW33" s="167"/>
      <c r="NBX33" s="167"/>
      <c r="NBY33" s="167"/>
      <c r="NBZ33" s="167"/>
      <c r="NCA33" s="167"/>
      <c r="NCB33" s="167"/>
      <c r="NCC33" s="167"/>
      <c r="NCD33" s="167"/>
      <c r="NCE33" s="167"/>
      <c r="NCF33" s="167"/>
      <c r="NCG33" s="167"/>
      <c r="NCH33" s="167"/>
      <c r="NCI33" s="167"/>
      <c r="NCJ33" s="167"/>
      <c r="NCK33" s="167"/>
      <c r="NCL33" s="167"/>
      <c r="NCM33" s="167"/>
      <c r="NCN33" s="167"/>
      <c r="NCO33" s="167"/>
      <c r="NCP33" s="167"/>
      <c r="NCQ33" s="167"/>
      <c r="NCR33" s="167"/>
      <c r="NCS33" s="167"/>
      <c r="NCT33" s="167"/>
      <c r="NCU33" s="167"/>
      <c r="NCV33" s="167"/>
      <c r="NCW33" s="167"/>
      <c r="NCX33" s="167"/>
      <c r="NCY33" s="167"/>
      <c r="NCZ33" s="167"/>
      <c r="NDA33" s="167"/>
      <c r="NDB33" s="167"/>
      <c r="NDC33" s="167"/>
      <c r="NDD33" s="167"/>
      <c r="NDE33" s="167"/>
      <c r="NDF33" s="167"/>
      <c r="NDG33" s="167"/>
      <c r="NDH33" s="167"/>
      <c r="NDI33" s="167"/>
      <c r="NDJ33" s="167"/>
      <c r="NDK33" s="167"/>
      <c r="NDL33" s="167"/>
      <c r="NDM33" s="167"/>
      <c r="NDN33" s="167"/>
      <c r="NDO33" s="167"/>
      <c r="NDP33" s="167"/>
      <c r="NDQ33" s="167"/>
      <c r="NDR33" s="167"/>
      <c r="NDS33" s="167"/>
      <c r="NDT33" s="167"/>
      <c r="NDU33" s="167"/>
      <c r="NDV33" s="167"/>
      <c r="NDW33" s="167"/>
      <c r="NDX33" s="167"/>
      <c r="NDY33" s="167"/>
      <c r="NDZ33" s="167"/>
      <c r="NEA33" s="167"/>
      <c r="NEB33" s="167"/>
      <c r="NEC33" s="167"/>
      <c r="NED33" s="167"/>
      <c r="NEE33" s="167"/>
      <c r="NEF33" s="167"/>
      <c r="NEG33" s="167"/>
      <c r="NEH33" s="167"/>
      <c r="NEI33" s="167"/>
      <c r="NEJ33" s="167"/>
      <c r="NEK33" s="167"/>
      <c r="NEL33" s="167"/>
      <c r="NEM33" s="167"/>
      <c r="NEN33" s="167"/>
      <c r="NEO33" s="167"/>
      <c r="NEP33" s="167"/>
      <c r="NEQ33" s="167"/>
      <c r="NER33" s="167"/>
      <c r="NES33" s="167"/>
      <c r="NET33" s="167"/>
      <c r="NEU33" s="167"/>
      <c r="NEV33" s="167"/>
      <c r="NEW33" s="167"/>
      <c r="NEX33" s="167"/>
      <c r="NEY33" s="167"/>
      <c r="NEZ33" s="167"/>
      <c r="NFA33" s="167"/>
      <c r="NFB33" s="167"/>
      <c r="NFC33" s="167"/>
      <c r="NFD33" s="167"/>
      <c r="NFE33" s="167"/>
      <c r="NFF33" s="167"/>
      <c r="NFG33" s="167"/>
      <c r="NFH33" s="167"/>
      <c r="NFI33" s="167"/>
      <c r="NFJ33" s="167"/>
      <c r="NFK33" s="167"/>
      <c r="NFL33" s="167"/>
      <c r="NFM33" s="167"/>
      <c r="NFN33" s="167"/>
      <c r="NFO33" s="167"/>
      <c r="NFP33" s="167"/>
      <c r="NFQ33" s="167"/>
      <c r="NFR33" s="167"/>
      <c r="NFS33" s="167"/>
      <c r="NFT33" s="167"/>
      <c r="NFU33" s="167"/>
      <c r="NFV33" s="167"/>
      <c r="NFW33" s="167"/>
      <c r="NFX33" s="167"/>
      <c r="NFY33" s="167"/>
      <c r="NFZ33" s="167"/>
      <c r="NGA33" s="167"/>
      <c r="NGB33" s="167"/>
      <c r="NGC33" s="167"/>
      <c r="NGD33" s="167"/>
      <c r="NGE33" s="167"/>
      <c r="NGF33" s="167"/>
      <c r="NGG33" s="167"/>
      <c r="NGH33" s="167"/>
      <c r="NGI33" s="167"/>
      <c r="NGJ33" s="167"/>
      <c r="NGK33" s="167"/>
      <c r="NGL33" s="167"/>
      <c r="NGM33" s="167"/>
      <c r="NGN33" s="167"/>
      <c r="NGO33" s="167"/>
      <c r="NGP33" s="167"/>
      <c r="NGQ33" s="167"/>
      <c r="NGR33" s="167"/>
      <c r="NGS33" s="167"/>
      <c r="NGT33" s="167"/>
      <c r="NGU33" s="167"/>
      <c r="NGV33" s="167"/>
      <c r="NGW33" s="167"/>
      <c r="NGX33" s="167"/>
      <c r="NGY33" s="167"/>
      <c r="NGZ33" s="167"/>
      <c r="NHA33" s="167"/>
      <c r="NHB33" s="167"/>
      <c r="NHC33" s="167"/>
      <c r="NHD33" s="167"/>
      <c r="NHE33" s="167"/>
      <c r="NHF33" s="167"/>
      <c r="NHG33" s="167"/>
      <c r="NHH33" s="167"/>
      <c r="NHI33" s="167"/>
      <c r="NHJ33" s="167"/>
      <c r="NHK33" s="167"/>
      <c r="NHL33" s="167"/>
      <c r="NHM33" s="167"/>
      <c r="NHN33" s="167"/>
      <c r="NHO33" s="167"/>
      <c r="NHP33" s="167"/>
      <c r="NHQ33" s="167"/>
      <c r="NHR33" s="167"/>
      <c r="NHS33" s="167"/>
      <c r="NHT33" s="167"/>
      <c r="NHU33" s="167"/>
      <c r="NHV33" s="167"/>
      <c r="NHW33" s="167"/>
      <c r="NHX33" s="167"/>
      <c r="NHY33" s="167"/>
      <c r="NHZ33" s="167"/>
      <c r="NIA33" s="167"/>
      <c r="NIB33" s="167"/>
      <c r="NIC33" s="167"/>
      <c r="NID33" s="167"/>
      <c r="NIE33" s="167"/>
      <c r="NIF33" s="167"/>
      <c r="NIG33" s="167"/>
      <c r="NIH33" s="167"/>
      <c r="NII33" s="167"/>
      <c r="NIJ33" s="167"/>
      <c r="NIK33" s="167"/>
      <c r="NIL33" s="167"/>
      <c r="NIM33" s="167"/>
      <c r="NIN33" s="167"/>
      <c r="NIO33" s="167"/>
      <c r="NIP33" s="167"/>
      <c r="NIQ33" s="167"/>
      <c r="NIR33" s="167"/>
      <c r="NIS33" s="167"/>
      <c r="NIT33" s="167"/>
      <c r="NIU33" s="167"/>
      <c r="NIV33" s="167"/>
      <c r="NIW33" s="167"/>
      <c r="NIX33" s="167"/>
      <c r="NIY33" s="167"/>
      <c r="NIZ33" s="167"/>
      <c r="NJA33" s="167"/>
      <c r="NJB33" s="167"/>
      <c r="NJC33" s="167"/>
      <c r="NJD33" s="167"/>
      <c r="NJE33" s="167"/>
      <c r="NJF33" s="167"/>
      <c r="NJG33" s="167"/>
      <c r="NJH33" s="167"/>
      <c r="NJI33" s="167"/>
      <c r="NJJ33" s="167"/>
      <c r="NJK33" s="167"/>
      <c r="NJL33" s="167"/>
      <c r="NJM33" s="167"/>
      <c r="NJN33" s="167"/>
      <c r="NJO33" s="167"/>
      <c r="NJP33" s="167"/>
      <c r="NJQ33" s="167"/>
      <c r="NJR33" s="167"/>
      <c r="NJS33" s="167"/>
      <c r="NJT33" s="167"/>
      <c r="NJU33" s="167"/>
      <c r="NJV33" s="167"/>
      <c r="NJW33" s="167"/>
      <c r="NJX33" s="167"/>
      <c r="NJY33" s="167"/>
      <c r="NJZ33" s="167"/>
      <c r="NKA33" s="167"/>
      <c r="NKB33" s="167"/>
      <c r="NKC33" s="167"/>
      <c r="NKD33" s="167"/>
      <c r="NKE33" s="167"/>
      <c r="NKF33" s="167"/>
      <c r="NKG33" s="167"/>
      <c r="NKH33" s="167"/>
      <c r="NKI33" s="167"/>
      <c r="NKJ33" s="167"/>
      <c r="NKK33" s="167"/>
      <c r="NKL33" s="167"/>
      <c r="NKM33" s="167"/>
      <c r="NKN33" s="167"/>
      <c r="NKO33" s="167"/>
      <c r="NKP33" s="167"/>
      <c r="NKQ33" s="167"/>
      <c r="NKR33" s="167"/>
      <c r="NKS33" s="167"/>
      <c r="NKT33" s="167"/>
      <c r="NKU33" s="167"/>
      <c r="NKV33" s="167"/>
      <c r="NKW33" s="167"/>
      <c r="NKX33" s="167"/>
      <c r="NKY33" s="167"/>
      <c r="NKZ33" s="167"/>
      <c r="NLA33" s="167"/>
      <c r="NLB33" s="167"/>
      <c r="NLC33" s="167"/>
      <c r="NLD33" s="167"/>
      <c r="NLE33" s="167"/>
      <c r="NLF33" s="167"/>
      <c r="NLG33" s="167"/>
      <c r="NLH33" s="167"/>
      <c r="NLI33" s="167"/>
      <c r="NLJ33" s="167"/>
      <c r="NLK33" s="167"/>
      <c r="NLL33" s="167"/>
      <c r="NLM33" s="167"/>
      <c r="NLN33" s="167"/>
      <c r="NLO33" s="167"/>
      <c r="NLP33" s="167"/>
      <c r="NLQ33" s="167"/>
      <c r="NLR33" s="167"/>
      <c r="NLS33" s="167"/>
      <c r="NLT33" s="167"/>
      <c r="NLU33" s="167"/>
      <c r="NLV33" s="167"/>
      <c r="NLW33" s="167"/>
      <c r="NLX33" s="167"/>
      <c r="NLY33" s="167"/>
      <c r="NLZ33" s="167"/>
      <c r="NMA33" s="167"/>
      <c r="NMB33" s="167"/>
      <c r="NMC33" s="167"/>
      <c r="NMD33" s="167"/>
      <c r="NME33" s="167"/>
      <c r="NMF33" s="167"/>
      <c r="NMG33" s="167"/>
      <c r="NMH33" s="167"/>
      <c r="NMI33" s="167"/>
      <c r="NMJ33" s="167"/>
      <c r="NMK33" s="167"/>
      <c r="NML33" s="167"/>
      <c r="NMM33" s="167"/>
      <c r="NMN33" s="167"/>
      <c r="NMO33" s="167"/>
      <c r="NMP33" s="167"/>
      <c r="NMQ33" s="167"/>
      <c r="NMR33" s="167"/>
      <c r="NMS33" s="167"/>
      <c r="NMT33" s="167"/>
      <c r="NMU33" s="167"/>
      <c r="NMV33" s="167"/>
      <c r="NMW33" s="167"/>
      <c r="NMX33" s="167"/>
      <c r="NMY33" s="167"/>
      <c r="NMZ33" s="167"/>
      <c r="NNA33" s="167"/>
      <c r="NNB33" s="167"/>
      <c r="NNC33" s="167"/>
      <c r="NND33" s="167"/>
      <c r="NNE33" s="167"/>
      <c r="NNF33" s="167"/>
      <c r="NNG33" s="167"/>
      <c r="NNH33" s="167"/>
      <c r="NNI33" s="167"/>
      <c r="NNJ33" s="167"/>
      <c r="NNK33" s="167"/>
      <c r="NNL33" s="167"/>
      <c r="NNM33" s="167"/>
      <c r="NNN33" s="167"/>
      <c r="NNO33" s="167"/>
      <c r="NNP33" s="167"/>
      <c r="NNQ33" s="167"/>
      <c r="NNR33" s="167"/>
      <c r="NNS33" s="167"/>
      <c r="NNT33" s="167"/>
      <c r="NNU33" s="167"/>
      <c r="NNV33" s="167"/>
      <c r="NNW33" s="167"/>
      <c r="NNX33" s="167"/>
      <c r="NNY33" s="167"/>
      <c r="NNZ33" s="167"/>
      <c r="NOA33" s="167"/>
      <c r="NOB33" s="167"/>
      <c r="NOC33" s="167"/>
      <c r="NOD33" s="167"/>
      <c r="NOE33" s="167"/>
      <c r="NOF33" s="167"/>
      <c r="NOG33" s="167"/>
      <c r="NOH33" s="167"/>
      <c r="NOI33" s="167"/>
      <c r="NOJ33" s="167"/>
      <c r="NOK33" s="167"/>
      <c r="NOL33" s="167"/>
      <c r="NOM33" s="167"/>
      <c r="NON33" s="167"/>
      <c r="NOO33" s="167"/>
      <c r="NOP33" s="167"/>
      <c r="NOQ33" s="167"/>
      <c r="NOR33" s="167"/>
      <c r="NOS33" s="167"/>
      <c r="NOT33" s="167"/>
      <c r="NOU33" s="167"/>
      <c r="NOV33" s="167"/>
      <c r="NOW33" s="167"/>
      <c r="NOX33" s="167"/>
      <c r="NOY33" s="167"/>
      <c r="NOZ33" s="167"/>
      <c r="NPA33" s="167"/>
      <c r="NPB33" s="167"/>
      <c r="NPC33" s="167"/>
      <c r="NPD33" s="167"/>
      <c r="NPE33" s="167"/>
      <c r="NPF33" s="167"/>
      <c r="NPG33" s="167"/>
      <c r="NPH33" s="167"/>
      <c r="NPI33" s="167"/>
      <c r="NPJ33" s="167"/>
      <c r="NPK33" s="167"/>
      <c r="NPL33" s="167"/>
      <c r="NPM33" s="167"/>
      <c r="NPN33" s="167"/>
      <c r="NPO33" s="167"/>
      <c r="NPP33" s="167"/>
      <c r="NPQ33" s="167"/>
      <c r="NPR33" s="167"/>
      <c r="NPS33" s="167"/>
      <c r="NPT33" s="167"/>
      <c r="NPU33" s="167"/>
      <c r="NPV33" s="167"/>
      <c r="NPW33" s="167"/>
      <c r="NPX33" s="167"/>
      <c r="NPY33" s="167"/>
      <c r="NPZ33" s="167"/>
      <c r="NQA33" s="167"/>
      <c r="NQB33" s="167"/>
      <c r="NQC33" s="167"/>
      <c r="NQD33" s="167"/>
      <c r="NQE33" s="167"/>
      <c r="NQF33" s="167"/>
      <c r="NQG33" s="167"/>
      <c r="NQH33" s="167"/>
      <c r="NQI33" s="167"/>
      <c r="NQJ33" s="167"/>
      <c r="NQK33" s="167"/>
      <c r="NQL33" s="167"/>
      <c r="NQM33" s="167"/>
      <c r="NQN33" s="167"/>
      <c r="NQO33" s="167"/>
      <c r="NQP33" s="167"/>
      <c r="NQQ33" s="167"/>
      <c r="NQR33" s="167"/>
      <c r="NQS33" s="167"/>
      <c r="NQT33" s="167"/>
      <c r="NQU33" s="167"/>
      <c r="NQV33" s="167"/>
      <c r="NQW33" s="167"/>
      <c r="NQX33" s="167"/>
      <c r="NQY33" s="167"/>
      <c r="NQZ33" s="167"/>
      <c r="NRA33" s="167"/>
      <c r="NRB33" s="167"/>
      <c r="NRC33" s="167"/>
      <c r="NRD33" s="167"/>
      <c r="NRE33" s="167"/>
      <c r="NRF33" s="167"/>
      <c r="NRG33" s="167"/>
      <c r="NRH33" s="167"/>
      <c r="NRI33" s="167"/>
      <c r="NRJ33" s="167"/>
      <c r="NRK33" s="167"/>
      <c r="NRL33" s="167"/>
      <c r="NRM33" s="167"/>
      <c r="NRN33" s="167"/>
      <c r="NRO33" s="167"/>
      <c r="NRP33" s="167"/>
      <c r="NRQ33" s="167"/>
      <c r="NRR33" s="167"/>
      <c r="NRS33" s="167"/>
      <c r="NRT33" s="167"/>
      <c r="NRU33" s="167"/>
      <c r="NRV33" s="167"/>
      <c r="NRW33" s="167"/>
      <c r="NRX33" s="167"/>
      <c r="NRY33" s="167"/>
      <c r="NRZ33" s="167"/>
      <c r="NSA33" s="167"/>
      <c r="NSB33" s="167"/>
      <c r="NSC33" s="167"/>
      <c r="NSD33" s="167"/>
      <c r="NSE33" s="167"/>
      <c r="NSF33" s="167"/>
      <c r="NSG33" s="167"/>
      <c r="NSH33" s="167"/>
      <c r="NSI33" s="167"/>
      <c r="NSJ33" s="167"/>
      <c r="NSK33" s="167"/>
      <c r="NSL33" s="167"/>
      <c r="NSM33" s="167"/>
      <c r="NSN33" s="167"/>
      <c r="NSO33" s="167"/>
      <c r="NSP33" s="167"/>
      <c r="NSQ33" s="167"/>
      <c r="NSR33" s="167"/>
      <c r="NSS33" s="167"/>
      <c r="NST33" s="167"/>
      <c r="NSU33" s="167"/>
      <c r="NSV33" s="167"/>
      <c r="NSW33" s="167"/>
      <c r="NSX33" s="167"/>
      <c r="NSY33" s="167"/>
      <c r="NSZ33" s="167"/>
      <c r="NTA33" s="167"/>
      <c r="NTB33" s="167"/>
      <c r="NTC33" s="167"/>
      <c r="NTD33" s="167"/>
      <c r="NTE33" s="167"/>
      <c r="NTF33" s="167"/>
      <c r="NTG33" s="167"/>
      <c r="NTH33" s="167"/>
      <c r="NTI33" s="167"/>
      <c r="NTJ33" s="167"/>
      <c r="NTK33" s="167"/>
      <c r="NTL33" s="167"/>
      <c r="NTM33" s="167"/>
      <c r="NTN33" s="167"/>
      <c r="NTO33" s="167"/>
      <c r="NTP33" s="167"/>
      <c r="NTQ33" s="167"/>
      <c r="NTR33" s="167"/>
      <c r="NTS33" s="167"/>
      <c r="NTT33" s="167"/>
      <c r="NTU33" s="167"/>
      <c r="NTV33" s="167"/>
      <c r="NTW33" s="167"/>
      <c r="NTX33" s="167"/>
      <c r="NTY33" s="167"/>
      <c r="NTZ33" s="167"/>
      <c r="NUA33" s="167"/>
      <c r="NUB33" s="167"/>
      <c r="NUC33" s="167"/>
      <c r="NUD33" s="167"/>
      <c r="NUE33" s="167"/>
      <c r="NUF33" s="167"/>
      <c r="NUG33" s="167"/>
      <c r="NUH33" s="167"/>
      <c r="NUI33" s="167"/>
      <c r="NUJ33" s="167"/>
      <c r="NUK33" s="167"/>
      <c r="NUL33" s="167"/>
      <c r="NUM33" s="167"/>
      <c r="NUN33" s="167"/>
      <c r="NUO33" s="167"/>
      <c r="NUP33" s="167"/>
      <c r="NUQ33" s="167"/>
      <c r="NUR33" s="167"/>
      <c r="NUS33" s="167"/>
      <c r="NUT33" s="167"/>
      <c r="NUU33" s="167"/>
      <c r="NUV33" s="167"/>
      <c r="NUW33" s="167"/>
      <c r="NUX33" s="167"/>
      <c r="NUY33" s="167"/>
      <c r="NUZ33" s="167"/>
      <c r="NVA33" s="167"/>
      <c r="NVB33" s="167"/>
      <c r="NVC33" s="167"/>
      <c r="NVD33" s="167"/>
      <c r="NVE33" s="167"/>
      <c r="NVF33" s="167"/>
      <c r="NVG33" s="167"/>
      <c r="NVH33" s="167"/>
      <c r="NVI33" s="167"/>
      <c r="NVJ33" s="167"/>
      <c r="NVK33" s="167"/>
      <c r="NVL33" s="167"/>
      <c r="NVM33" s="167"/>
      <c r="NVN33" s="167"/>
      <c r="NVO33" s="167"/>
      <c r="NVP33" s="167"/>
      <c r="NVQ33" s="167"/>
      <c r="NVR33" s="167"/>
      <c r="NVS33" s="167"/>
      <c r="NVT33" s="167"/>
      <c r="NVU33" s="167"/>
      <c r="NVV33" s="167"/>
      <c r="NVW33" s="167"/>
      <c r="NVX33" s="167"/>
      <c r="NVY33" s="167"/>
      <c r="NVZ33" s="167"/>
      <c r="NWA33" s="167"/>
      <c r="NWB33" s="167"/>
      <c r="NWC33" s="167"/>
      <c r="NWD33" s="167"/>
      <c r="NWE33" s="167"/>
      <c r="NWF33" s="167"/>
      <c r="NWG33" s="167"/>
      <c r="NWH33" s="167"/>
      <c r="NWI33" s="167"/>
      <c r="NWJ33" s="167"/>
      <c r="NWK33" s="167"/>
      <c r="NWL33" s="167"/>
      <c r="NWM33" s="167"/>
      <c r="NWN33" s="167"/>
      <c r="NWO33" s="167"/>
      <c r="NWP33" s="167"/>
      <c r="NWQ33" s="167"/>
      <c r="NWR33" s="167"/>
      <c r="NWS33" s="167"/>
      <c r="NWT33" s="167"/>
      <c r="NWU33" s="167"/>
      <c r="NWV33" s="167"/>
      <c r="NWW33" s="167"/>
      <c r="NWX33" s="167"/>
      <c r="NWY33" s="167"/>
      <c r="NWZ33" s="167"/>
      <c r="NXA33" s="167"/>
      <c r="NXB33" s="167"/>
      <c r="NXC33" s="167"/>
      <c r="NXD33" s="167"/>
      <c r="NXE33" s="167"/>
      <c r="NXF33" s="167"/>
      <c r="NXG33" s="167"/>
      <c r="NXH33" s="167"/>
      <c r="NXI33" s="167"/>
      <c r="NXJ33" s="167"/>
      <c r="NXK33" s="167"/>
      <c r="NXL33" s="167"/>
      <c r="NXM33" s="167"/>
      <c r="NXN33" s="167"/>
      <c r="NXO33" s="167"/>
      <c r="NXP33" s="167"/>
      <c r="NXQ33" s="167"/>
      <c r="NXR33" s="167"/>
      <c r="NXS33" s="167"/>
      <c r="NXT33" s="167"/>
      <c r="NXU33" s="167"/>
      <c r="NXV33" s="167"/>
      <c r="NXW33" s="167"/>
      <c r="NXX33" s="167"/>
      <c r="NXY33" s="167"/>
      <c r="NXZ33" s="167"/>
      <c r="NYA33" s="167"/>
      <c r="NYB33" s="167"/>
      <c r="NYC33" s="167"/>
      <c r="NYD33" s="167"/>
      <c r="NYE33" s="167"/>
      <c r="NYF33" s="167"/>
      <c r="NYG33" s="167"/>
      <c r="NYH33" s="167"/>
      <c r="NYI33" s="167"/>
      <c r="NYJ33" s="167"/>
      <c r="NYK33" s="167"/>
      <c r="NYL33" s="167"/>
      <c r="NYM33" s="167"/>
      <c r="NYN33" s="167"/>
      <c r="NYO33" s="167"/>
      <c r="NYP33" s="167"/>
      <c r="NYQ33" s="167"/>
      <c r="NYR33" s="167"/>
      <c r="NYS33" s="167"/>
      <c r="NYT33" s="167"/>
      <c r="NYU33" s="167"/>
      <c r="NYV33" s="167"/>
      <c r="NYW33" s="167"/>
      <c r="NYX33" s="167"/>
      <c r="NYY33" s="167"/>
      <c r="NYZ33" s="167"/>
      <c r="NZA33" s="167"/>
      <c r="NZB33" s="167"/>
      <c r="NZC33" s="167"/>
      <c r="NZD33" s="167"/>
      <c r="NZE33" s="167"/>
      <c r="NZF33" s="167"/>
      <c r="NZG33" s="167"/>
      <c r="NZH33" s="167"/>
      <c r="NZI33" s="167"/>
      <c r="NZJ33" s="167"/>
      <c r="NZK33" s="167"/>
      <c r="NZL33" s="167"/>
      <c r="NZM33" s="167"/>
      <c r="NZN33" s="167"/>
      <c r="NZO33" s="167"/>
      <c r="NZP33" s="167"/>
      <c r="NZQ33" s="167"/>
      <c r="NZR33" s="167"/>
      <c r="NZS33" s="167"/>
      <c r="NZT33" s="167"/>
      <c r="NZU33" s="167"/>
      <c r="NZV33" s="167"/>
      <c r="NZW33" s="167"/>
      <c r="NZX33" s="167"/>
      <c r="NZY33" s="167"/>
      <c r="NZZ33" s="167"/>
      <c r="OAA33" s="167"/>
      <c r="OAB33" s="167"/>
      <c r="OAC33" s="167"/>
      <c r="OAD33" s="167"/>
      <c r="OAE33" s="167"/>
      <c r="OAF33" s="167"/>
      <c r="OAG33" s="167"/>
      <c r="OAH33" s="167"/>
      <c r="OAI33" s="167"/>
      <c r="OAJ33" s="167"/>
      <c r="OAK33" s="167"/>
      <c r="OAL33" s="167"/>
      <c r="OAM33" s="167"/>
      <c r="OAN33" s="167"/>
      <c r="OAO33" s="167"/>
      <c r="OAP33" s="167"/>
      <c r="OAQ33" s="167"/>
      <c r="OAR33" s="167"/>
      <c r="OAS33" s="167"/>
      <c r="OAT33" s="167"/>
      <c r="OAU33" s="167"/>
      <c r="OAV33" s="167"/>
      <c r="OAW33" s="167"/>
      <c r="OAX33" s="167"/>
      <c r="OAY33" s="167"/>
      <c r="OAZ33" s="167"/>
      <c r="OBA33" s="167"/>
      <c r="OBB33" s="167"/>
      <c r="OBC33" s="167"/>
      <c r="OBD33" s="167"/>
      <c r="OBE33" s="167"/>
      <c r="OBF33" s="167"/>
      <c r="OBG33" s="167"/>
      <c r="OBH33" s="167"/>
      <c r="OBI33" s="167"/>
      <c r="OBJ33" s="167"/>
      <c r="OBK33" s="167"/>
      <c r="OBL33" s="167"/>
      <c r="OBM33" s="167"/>
      <c r="OBN33" s="167"/>
      <c r="OBO33" s="167"/>
      <c r="OBP33" s="167"/>
      <c r="OBQ33" s="167"/>
      <c r="OBR33" s="167"/>
      <c r="OBS33" s="167"/>
      <c r="OBT33" s="167"/>
      <c r="OBU33" s="167"/>
      <c r="OBV33" s="167"/>
      <c r="OBW33" s="167"/>
      <c r="OBX33" s="167"/>
      <c r="OBY33" s="167"/>
      <c r="OBZ33" s="167"/>
      <c r="OCA33" s="167"/>
      <c r="OCB33" s="167"/>
      <c r="OCC33" s="167"/>
      <c r="OCD33" s="167"/>
      <c r="OCE33" s="167"/>
      <c r="OCF33" s="167"/>
      <c r="OCG33" s="167"/>
      <c r="OCH33" s="167"/>
      <c r="OCI33" s="167"/>
      <c r="OCJ33" s="167"/>
      <c r="OCK33" s="167"/>
      <c r="OCL33" s="167"/>
      <c r="OCM33" s="167"/>
      <c r="OCN33" s="167"/>
      <c r="OCO33" s="167"/>
      <c r="OCP33" s="167"/>
      <c r="OCQ33" s="167"/>
      <c r="OCR33" s="167"/>
      <c r="OCS33" s="167"/>
      <c r="OCT33" s="167"/>
      <c r="OCU33" s="167"/>
      <c r="OCV33" s="167"/>
      <c r="OCW33" s="167"/>
      <c r="OCX33" s="167"/>
      <c r="OCY33" s="167"/>
      <c r="OCZ33" s="167"/>
      <c r="ODA33" s="167"/>
      <c r="ODB33" s="167"/>
      <c r="ODC33" s="167"/>
      <c r="ODD33" s="167"/>
      <c r="ODE33" s="167"/>
      <c r="ODF33" s="167"/>
      <c r="ODG33" s="167"/>
      <c r="ODH33" s="167"/>
      <c r="ODI33" s="167"/>
      <c r="ODJ33" s="167"/>
      <c r="ODK33" s="167"/>
      <c r="ODL33" s="167"/>
      <c r="ODM33" s="167"/>
      <c r="ODN33" s="167"/>
      <c r="ODO33" s="167"/>
      <c r="ODP33" s="167"/>
      <c r="ODQ33" s="167"/>
      <c r="ODR33" s="167"/>
      <c r="ODS33" s="167"/>
      <c r="ODT33" s="167"/>
      <c r="ODU33" s="167"/>
      <c r="ODV33" s="167"/>
      <c r="ODW33" s="167"/>
      <c r="ODX33" s="167"/>
      <c r="ODY33" s="167"/>
      <c r="ODZ33" s="167"/>
      <c r="OEA33" s="167"/>
      <c r="OEB33" s="167"/>
      <c r="OEC33" s="167"/>
      <c r="OED33" s="167"/>
      <c r="OEE33" s="167"/>
      <c r="OEF33" s="167"/>
      <c r="OEG33" s="167"/>
      <c r="OEH33" s="167"/>
      <c r="OEI33" s="167"/>
      <c r="OEJ33" s="167"/>
      <c r="OEK33" s="167"/>
      <c r="OEL33" s="167"/>
      <c r="OEM33" s="167"/>
      <c r="OEN33" s="167"/>
      <c r="OEO33" s="167"/>
      <c r="OEP33" s="167"/>
      <c r="OEQ33" s="167"/>
      <c r="OER33" s="167"/>
      <c r="OES33" s="167"/>
      <c r="OET33" s="167"/>
      <c r="OEU33" s="167"/>
      <c r="OEV33" s="167"/>
      <c r="OEW33" s="167"/>
      <c r="OEX33" s="167"/>
      <c r="OEY33" s="167"/>
      <c r="OEZ33" s="167"/>
      <c r="OFA33" s="167"/>
      <c r="OFB33" s="167"/>
      <c r="OFC33" s="167"/>
      <c r="OFD33" s="167"/>
      <c r="OFE33" s="167"/>
      <c r="OFF33" s="167"/>
      <c r="OFG33" s="167"/>
      <c r="OFH33" s="167"/>
      <c r="OFI33" s="167"/>
      <c r="OFJ33" s="167"/>
      <c r="OFK33" s="167"/>
      <c r="OFL33" s="167"/>
      <c r="OFM33" s="167"/>
      <c r="OFN33" s="167"/>
      <c r="OFO33" s="167"/>
      <c r="OFP33" s="167"/>
      <c r="OFQ33" s="167"/>
      <c r="OFR33" s="167"/>
      <c r="OFS33" s="167"/>
      <c r="OFT33" s="167"/>
      <c r="OFU33" s="167"/>
      <c r="OFV33" s="167"/>
      <c r="OFW33" s="167"/>
      <c r="OFX33" s="167"/>
      <c r="OFY33" s="167"/>
      <c r="OFZ33" s="167"/>
      <c r="OGA33" s="167"/>
      <c r="OGB33" s="167"/>
      <c r="OGC33" s="167"/>
      <c r="OGD33" s="167"/>
      <c r="OGE33" s="167"/>
      <c r="OGF33" s="167"/>
      <c r="OGG33" s="167"/>
      <c r="OGH33" s="167"/>
      <c r="OGI33" s="167"/>
      <c r="OGJ33" s="167"/>
      <c r="OGK33" s="167"/>
      <c r="OGL33" s="167"/>
      <c r="OGM33" s="167"/>
      <c r="OGN33" s="167"/>
      <c r="OGO33" s="167"/>
      <c r="OGP33" s="167"/>
      <c r="OGQ33" s="167"/>
      <c r="OGR33" s="167"/>
      <c r="OGS33" s="167"/>
      <c r="OGT33" s="167"/>
      <c r="OGU33" s="167"/>
      <c r="OGV33" s="167"/>
      <c r="OGW33" s="167"/>
      <c r="OGX33" s="167"/>
      <c r="OGY33" s="167"/>
      <c r="OGZ33" s="167"/>
      <c r="OHA33" s="167"/>
      <c r="OHB33" s="167"/>
      <c r="OHC33" s="167"/>
      <c r="OHD33" s="167"/>
      <c r="OHE33" s="167"/>
      <c r="OHF33" s="167"/>
      <c r="OHG33" s="167"/>
      <c r="OHH33" s="167"/>
      <c r="OHI33" s="167"/>
      <c r="OHJ33" s="167"/>
      <c r="OHK33" s="167"/>
      <c r="OHL33" s="167"/>
      <c r="OHM33" s="167"/>
      <c r="OHN33" s="167"/>
      <c r="OHO33" s="167"/>
      <c r="OHP33" s="167"/>
      <c r="OHQ33" s="167"/>
      <c r="OHR33" s="167"/>
      <c r="OHS33" s="167"/>
      <c r="OHT33" s="167"/>
      <c r="OHU33" s="167"/>
      <c r="OHV33" s="167"/>
      <c r="OHW33" s="167"/>
      <c r="OHX33" s="167"/>
      <c r="OHY33" s="167"/>
      <c r="OHZ33" s="167"/>
      <c r="OIA33" s="167"/>
      <c r="OIB33" s="167"/>
      <c r="OIC33" s="167"/>
      <c r="OID33" s="167"/>
      <c r="OIE33" s="167"/>
      <c r="OIF33" s="167"/>
      <c r="OIG33" s="167"/>
      <c r="OIH33" s="167"/>
      <c r="OII33" s="167"/>
      <c r="OIJ33" s="167"/>
      <c r="OIK33" s="167"/>
      <c r="OIL33" s="167"/>
      <c r="OIM33" s="167"/>
      <c r="OIN33" s="167"/>
      <c r="OIO33" s="167"/>
      <c r="OIP33" s="167"/>
      <c r="OIQ33" s="167"/>
      <c r="OIR33" s="167"/>
      <c r="OIS33" s="167"/>
      <c r="OIT33" s="167"/>
      <c r="OIU33" s="167"/>
      <c r="OIV33" s="167"/>
      <c r="OIW33" s="167"/>
      <c r="OIX33" s="167"/>
      <c r="OIY33" s="167"/>
      <c r="OIZ33" s="167"/>
      <c r="OJA33" s="167"/>
      <c r="OJB33" s="167"/>
      <c r="OJC33" s="167"/>
      <c r="OJD33" s="167"/>
      <c r="OJE33" s="167"/>
      <c r="OJF33" s="167"/>
      <c r="OJG33" s="167"/>
      <c r="OJH33" s="167"/>
      <c r="OJI33" s="167"/>
      <c r="OJJ33" s="167"/>
      <c r="OJK33" s="167"/>
      <c r="OJL33" s="167"/>
      <c r="OJM33" s="167"/>
      <c r="OJN33" s="167"/>
      <c r="OJO33" s="167"/>
      <c r="OJP33" s="167"/>
      <c r="OJQ33" s="167"/>
      <c r="OJR33" s="167"/>
      <c r="OJS33" s="167"/>
      <c r="OJT33" s="167"/>
      <c r="OJU33" s="167"/>
      <c r="OJV33" s="167"/>
      <c r="OJW33" s="167"/>
      <c r="OJX33" s="167"/>
      <c r="OJY33" s="167"/>
      <c r="OJZ33" s="167"/>
      <c r="OKA33" s="167"/>
      <c r="OKB33" s="167"/>
      <c r="OKC33" s="167"/>
      <c r="OKD33" s="167"/>
      <c r="OKE33" s="167"/>
      <c r="OKF33" s="167"/>
      <c r="OKG33" s="167"/>
      <c r="OKH33" s="167"/>
      <c r="OKI33" s="167"/>
      <c r="OKJ33" s="167"/>
      <c r="OKK33" s="167"/>
      <c r="OKL33" s="167"/>
      <c r="OKM33" s="167"/>
      <c r="OKN33" s="167"/>
      <c r="OKO33" s="167"/>
      <c r="OKP33" s="167"/>
      <c r="OKQ33" s="167"/>
      <c r="OKR33" s="167"/>
      <c r="OKS33" s="167"/>
      <c r="OKT33" s="167"/>
      <c r="OKU33" s="167"/>
      <c r="OKV33" s="167"/>
      <c r="OKW33" s="167"/>
      <c r="OKX33" s="167"/>
      <c r="OKY33" s="167"/>
      <c r="OKZ33" s="167"/>
      <c r="OLA33" s="167"/>
      <c r="OLB33" s="167"/>
      <c r="OLC33" s="167"/>
      <c r="OLD33" s="167"/>
      <c r="OLE33" s="167"/>
      <c r="OLF33" s="167"/>
      <c r="OLG33" s="167"/>
      <c r="OLH33" s="167"/>
      <c r="OLI33" s="167"/>
      <c r="OLJ33" s="167"/>
      <c r="OLK33" s="167"/>
      <c r="OLL33" s="167"/>
      <c r="OLM33" s="167"/>
      <c r="OLN33" s="167"/>
      <c r="OLO33" s="167"/>
      <c r="OLP33" s="167"/>
      <c r="OLQ33" s="167"/>
      <c r="OLR33" s="167"/>
      <c r="OLS33" s="167"/>
      <c r="OLT33" s="167"/>
      <c r="OLU33" s="167"/>
      <c r="OLV33" s="167"/>
      <c r="OLW33" s="167"/>
      <c r="OLX33" s="167"/>
      <c r="OLY33" s="167"/>
      <c r="OLZ33" s="167"/>
      <c r="OMA33" s="167"/>
      <c r="OMB33" s="167"/>
      <c r="OMC33" s="167"/>
      <c r="OMD33" s="167"/>
      <c r="OME33" s="167"/>
      <c r="OMF33" s="167"/>
      <c r="OMG33" s="167"/>
      <c r="OMH33" s="167"/>
      <c r="OMI33" s="167"/>
      <c r="OMJ33" s="167"/>
      <c r="OMK33" s="167"/>
      <c r="OML33" s="167"/>
      <c r="OMM33" s="167"/>
      <c r="OMN33" s="167"/>
      <c r="OMO33" s="167"/>
      <c r="OMP33" s="167"/>
      <c r="OMQ33" s="167"/>
      <c r="OMR33" s="167"/>
      <c r="OMS33" s="167"/>
      <c r="OMT33" s="167"/>
      <c r="OMU33" s="167"/>
      <c r="OMV33" s="167"/>
      <c r="OMW33" s="167"/>
      <c r="OMX33" s="167"/>
      <c r="OMY33" s="167"/>
      <c r="OMZ33" s="167"/>
      <c r="ONA33" s="167"/>
      <c r="ONB33" s="167"/>
      <c r="ONC33" s="167"/>
      <c r="OND33" s="167"/>
      <c r="ONE33" s="167"/>
      <c r="ONF33" s="167"/>
      <c r="ONG33" s="167"/>
      <c r="ONH33" s="167"/>
      <c r="ONI33" s="167"/>
      <c r="ONJ33" s="167"/>
      <c r="ONK33" s="167"/>
      <c r="ONL33" s="167"/>
      <c r="ONM33" s="167"/>
      <c r="ONN33" s="167"/>
      <c r="ONO33" s="167"/>
      <c r="ONP33" s="167"/>
      <c r="ONQ33" s="167"/>
      <c r="ONR33" s="167"/>
      <c r="ONS33" s="167"/>
      <c r="ONT33" s="167"/>
      <c r="ONU33" s="167"/>
      <c r="ONV33" s="167"/>
      <c r="ONW33" s="167"/>
      <c r="ONX33" s="167"/>
      <c r="ONY33" s="167"/>
      <c r="ONZ33" s="167"/>
      <c r="OOA33" s="167"/>
      <c r="OOB33" s="167"/>
      <c r="OOC33" s="167"/>
      <c r="OOD33" s="167"/>
      <c r="OOE33" s="167"/>
      <c r="OOF33" s="167"/>
      <c r="OOG33" s="167"/>
      <c r="OOH33" s="167"/>
      <c r="OOI33" s="167"/>
      <c r="OOJ33" s="167"/>
      <c r="OOK33" s="167"/>
      <c r="OOL33" s="167"/>
      <c r="OOM33" s="167"/>
      <c r="OON33" s="167"/>
      <c r="OOO33" s="167"/>
      <c r="OOP33" s="167"/>
      <c r="OOQ33" s="167"/>
      <c r="OOR33" s="167"/>
      <c r="OOS33" s="167"/>
      <c r="OOT33" s="167"/>
      <c r="OOU33" s="167"/>
      <c r="OOV33" s="167"/>
      <c r="OOW33" s="167"/>
      <c r="OOX33" s="167"/>
      <c r="OOY33" s="167"/>
      <c r="OOZ33" s="167"/>
      <c r="OPA33" s="167"/>
      <c r="OPB33" s="167"/>
      <c r="OPC33" s="167"/>
      <c r="OPD33" s="167"/>
      <c r="OPE33" s="167"/>
      <c r="OPF33" s="167"/>
      <c r="OPG33" s="167"/>
      <c r="OPH33" s="167"/>
      <c r="OPI33" s="167"/>
      <c r="OPJ33" s="167"/>
      <c r="OPK33" s="167"/>
      <c r="OPL33" s="167"/>
      <c r="OPM33" s="167"/>
      <c r="OPN33" s="167"/>
      <c r="OPO33" s="167"/>
      <c r="OPP33" s="167"/>
      <c r="OPQ33" s="167"/>
      <c r="OPR33" s="167"/>
      <c r="OPS33" s="167"/>
      <c r="OPT33" s="167"/>
      <c r="OPU33" s="167"/>
      <c r="OPV33" s="167"/>
      <c r="OPW33" s="167"/>
      <c r="OPX33" s="167"/>
      <c r="OPY33" s="167"/>
      <c r="OPZ33" s="167"/>
      <c r="OQA33" s="167"/>
      <c r="OQB33" s="167"/>
      <c r="OQC33" s="167"/>
      <c r="OQD33" s="167"/>
      <c r="OQE33" s="167"/>
      <c r="OQF33" s="167"/>
      <c r="OQG33" s="167"/>
      <c r="OQH33" s="167"/>
      <c r="OQI33" s="167"/>
      <c r="OQJ33" s="167"/>
      <c r="OQK33" s="167"/>
      <c r="OQL33" s="167"/>
      <c r="OQM33" s="167"/>
      <c r="OQN33" s="167"/>
      <c r="OQO33" s="167"/>
      <c r="OQP33" s="167"/>
      <c r="OQQ33" s="167"/>
      <c r="OQR33" s="167"/>
      <c r="OQS33" s="167"/>
      <c r="OQT33" s="167"/>
      <c r="OQU33" s="167"/>
      <c r="OQV33" s="167"/>
      <c r="OQW33" s="167"/>
      <c r="OQX33" s="167"/>
      <c r="OQY33" s="167"/>
      <c r="OQZ33" s="167"/>
      <c r="ORA33" s="167"/>
      <c r="ORB33" s="167"/>
      <c r="ORC33" s="167"/>
      <c r="ORD33" s="167"/>
      <c r="ORE33" s="167"/>
      <c r="ORF33" s="167"/>
      <c r="ORG33" s="167"/>
      <c r="ORH33" s="167"/>
      <c r="ORI33" s="167"/>
      <c r="ORJ33" s="167"/>
      <c r="ORK33" s="167"/>
      <c r="ORL33" s="167"/>
      <c r="ORM33" s="167"/>
      <c r="ORN33" s="167"/>
      <c r="ORO33" s="167"/>
      <c r="ORP33" s="167"/>
      <c r="ORQ33" s="167"/>
      <c r="ORR33" s="167"/>
      <c r="ORS33" s="167"/>
      <c r="ORT33" s="167"/>
      <c r="ORU33" s="167"/>
      <c r="ORV33" s="167"/>
      <c r="ORW33" s="167"/>
      <c r="ORX33" s="167"/>
      <c r="ORY33" s="167"/>
      <c r="ORZ33" s="167"/>
      <c r="OSA33" s="167"/>
      <c r="OSB33" s="167"/>
      <c r="OSC33" s="167"/>
      <c r="OSD33" s="167"/>
      <c r="OSE33" s="167"/>
      <c r="OSF33" s="167"/>
      <c r="OSG33" s="167"/>
      <c r="OSH33" s="167"/>
      <c r="OSI33" s="167"/>
      <c r="OSJ33" s="167"/>
      <c r="OSK33" s="167"/>
      <c r="OSL33" s="167"/>
      <c r="OSM33" s="167"/>
      <c r="OSN33" s="167"/>
      <c r="OSO33" s="167"/>
      <c r="OSP33" s="167"/>
      <c r="OSQ33" s="167"/>
      <c r="OSR33" s="167"/>
      <c r="OSS33" s="167"/>
      <c r="OST33" s="167"/>
      <c r="OSU33" s="167"/>
      <c r="OSV33" s="167"/>
      <c r="OSW33" s="167"/>
      <c r="OSX33" s="167"/>
      <c r="OSY33" s="167"/>
      <c r="OSZ33" s="167"/>
      <c r="OTA33" s="167"/>
      <c r="OTB33" s="167"/>
      <c r="OTC33" s="167"/>
      <c r="OTD33" s="167"/>
      <c r="OTE33" s="167"/>
      <c r="OTF33" s="167"/>
      <c r="OTG33" s="167"/>
      <c r="OTH33" s="167"/>
      <c r="OTI33" s="167"/>
      <c r="OTJ33" s="167"/>
      <c r="OTK33" s="167"/>
      <c r="OTL33" s="167"/>
      <c r="OTM33" s="167"/>
      <c r="OTN33" s="167"/>
      <c r="OTO33" s="167"/>
      <c r="OTP33" s="167"/>
      <c r="OTQ33" s="167"/>
      <c r="OTR33" s="167"/>
      <c r="OTS33" s="167"/>
      <c r="OTT33" s="167"/>
      <c r="OTU33" s="167"/>
      <c r="OTV33" s="167"/>
      <c r="OTW33" s="167"/>
      <c r="OTX33" s="167"/>
      <c r="OTY33" s="167"/>
      <c r="OTZ33" s="167"/>
      <c r="OUA33" s="167"/>
      <c r="OUB33" s="167"/>
      <c r="OUC33" s="167"/>
      <c r="OUD33" s="167"/>
      <c r="OUE33" s="167"/>
      <c r="OUF33" s="167"/>
      <c r="OUG33" s="167"/>
      <c r="OUH33" s="167"/>
      <c r="OUI33" s="167"/>
      <c r="OUJ33" s="167"/>
      <c r="OUK33" s="167"/>
      <c r="OUL33" s="167"/>
      <c r="OUM33" s="167"/>
      <c r="OUN33" s="167"/>
      <c r="OUO33" s="167"/>
      <c r="OUP33" s="167"/>
      <c r="OUQ33" s="167"/>
      <c r="OUR33" s="167"/>
      <c r="OUS33" s="167"/>
      <c r="OUT33" s="167"/>
      <c r="OUU33" s="167"/>
      <c r="OUV33" s="167"/>
      <c r="OUW33" s="167"/>
      <c r="OUX33" s="167"/>
      <c r="OUY33" s="167"/>
      <c r="OUZ33" s="167"/>
      <c r="OVA33" s="167"/>
      <c r="OVB33" s="167"/>
      <c r="OVC33" s="167"/>
      <c r="OVD33" s="167"/>
      <c r="OVE33" s="167"/>
      <c r="OVF33" s="167"/>
      <c r="OVG33" s="167"/>
      <c r="OVH33" s="167"/>
      <c r="OVI33" s="167"/>
      <c r="OVJ33" s="167"/>
      <c r="OVK33" s="167"/>
      <c r="OVL33" s="167"/>
      <c r="OVM33" s="167"/>
      <c r="OVN33" s="167"/>
      <c r="OVO33" s="167"/>
      <c r="OVP33" s="167"/>
      <c r="OVQ33" s="167"/>
      <c r="OVR33" s="167"/>
      <c r="OVS33" s="167"/>
      <c r="OVT33" s="167"/>
      <c r="OVU33" s="167"/>
      <c r="OVV33" s="167"/>
      <c r="OVW33" s="167"/>
      <c r="OVX33" s="167"/>
      <c r="OVY33" s="167"/>
      <c r="OVZ33" s="167"/>
      <c r="OWA33" s="167"/>
      <c r="OWB33" s="167"/>
      <c r="OWC33" s="167"/>
      <c r="OWD33" s="167"/>
      <c r="OWE33" s="167"/>
      <c r="OWF33" s="167"/>
      <c r="OWG33" s="167"/>
      <c r="OWH33" s="167"/>
      <c r="OWI33" s="167"/>
      <c r="OWJ33" s="167"/>
      <c r="OWK33" s="167"/>
      <c r="OWL33" s="167"/>
      <c r="OWM33" s="167"/>
      <c r="OWN33" s="167"/>
      <c r="OWO33" s="167"/>
      <c r="OWP33" s="167"/>
      <c r="OWQ33" s="167"/>
      <c r="OWR33" s="167"/>
      <c r="OWS33" s="167"/>
      <c r="OWT33" s="167"/>
      <c r="OWU33" s="167"/>
      <c r="OWV33" s="167"/>
      <c r="OWW33" s="167"/>
      <c r="OWX33" s="167"/>
      <c r="OWY33" s="167"/>
      <c r="OWZ33" s="167"/>
      <c r="OXA33" s="167"/>
      <c r="OXB33" s="167"/>
      <c r="OXC33" s="167"/>
      <c r="OXD33" s="167"/>
      <c r="OXE33" s="167"/>
      <c r="OXF33" s="167"/>
      <c r="OXG33" s="167"/>
      <c r="OXH33" s="167"/>
      <c r="OXI33" s="167"/>
      <c r="OXJ33" s="167"/>
      <c r="OXK33" s="167"/>
      <c r="OXL33" s="167"/>
      <c r="OXM33" s="167"/>
      <c r="OXN33" s="167"/>
      <c r="OXO33" s="167"/>
      <c r="OXP33" s="167"/>
      <c r="OXQ33" s="167"/>
      <c r="OXR33" s="167"/>
      <c r="OXS33" s="167"/>
      <c r="OXT33" s="167"/>
      <c r="OXU33" s="167"/>
      <c r="OXV33" s="167"/>
      <c r="OXW33" s="167"/>
      <c r="OXX33" s="167"/>
      <c r="OXY33" s="167"/>
      <c r="OXZ33" s="167"/>
      <c r="OYA33" s="167"/>
      <c r="OYB33" s="167"/>
      <c r="OYC33" s="167"/>
      <c r="OYD33" s="167"/>
      <c r="OYE33" s="167"/>
      <c r="OYF33" s="167"/>
      <c r="OYG33" s="167"/>
      <c r="OYH33" s="167"/>
      <c r="OYI33" s="167"/>
      <c r="OYJ33" s="167"/>
      <c r="OYK33" s="167"/>
      <c r="OYL33" s="167"/>
      <c r="OYM33" s="167"/>
      <c r="OYN33" s="167"/>
      <c r="OYO33" s="167"/>
      <c r="OYP33" s="167"/>
      <c r="OYQ33" s="167"/>
      <c r="OYR33" s="167"/>
      <c r="OYS33" s="167"/>
      <c r="OYT33" s="167"/>
      <c r="OYU33" s="167"/>
      <c r="OYV33" s="167"/>
      <c r="OYW33" s="167"/>
      <c r="OYX33" s="167"/>
      <c r="OYY33" s="167"/>
      <c r="OYZ33" s="167"/>
      <c r="OZA33" s="167"/>
      <c r="OZB33" s="167"/>
      <c r="OZC33" s="167"/>
      <c r="OZD33" s="167"/>
      <c r="OZE33" s="167"/>
      <c r="OZF33" s="167"/>
      <c r="OZG33" s="167"/>
      <c r="OZH33" s="167"/>
      <c r="OZI33" s="167"/>
      <c r="OZJ33" s="167"/>
      <c r="OZK33" s="167"/>
      <c r="OZL33" s="167"/>
      <c r="OZM33" s="167"/>
      <c r="OZN33" s="167"/>
      <c r="OZO33" s="167"/>
      <c r="OZP33" s="167"/>
      <c r="OZQ33" s="167"/>
      <c r="OZR33" s="167"/>
      <c r="OZS33" s="167"/>
      <c r="OZT33" s="167"/>
      <c r="OZU33" s="167"/>
      <c r="OZV33" s="167"/>
      <c r="OZW33" s="167"/>
      <c r="OZX33" s="167"/>
      <c r="OZY33" s="167"/>
      <c r="OZZ33" s="167"/>
      <c r="PAA33" s="167"/>
      <c r="PAB33" s="167"/>
      <c r="PAC33" s="167"/>
      <c r="PAD33" s="167"/>
      <c r="PAE33" s="167"/>
      <c r="PAF33" s="167"/>
      <c r="PAG33" s="167"/>
      <c r="PAH33" s="167"/>
      <c r="PAI33" s="167"/>
      <c r="PAJ33" s="167"/>
      <c r="PAK33" s="167"/>
      <c r="PAL33" s="167"/>
      <c r="PAM33" s="167"/>
      <c r="PAN33" s="167"/>
      <c r="PAO33" s="167"/>
      <c r="PAP33" s="167"/>
      <c r="PAQ33" s="167"/>
      <c r="PAR33" s="167"/>
      <c r="PAS33" s="167"/>
      <c r="PAT33" s="167"/>
      <c r="PAU33" s="167"/>
      <c r="PAV33" s="167"/>
      <c r="PAW33" s="167"/>
      <c r="PAX33" s="167"/>
      <c r="PAY33" s="167"/>
      <c r="PAZ33" s="167"/>
      <c r="PBA33" s="167"/>
      <c r="PBB33" s="167"/>
      <c r="PBC33" s="167"/>
      <c r="PBD33" s="167"/>
      <c r="PBE33" s="167"/>
      <c r="PBF33" s="167"/>
      <c r="PBG33" s="167"/>
      <c r="PBH33" s="167"/>
      <c r="PBI33" s="167"/>
      <c r="PBJ33" s="167"/>
      <c r="PBK33" s="167"/>
      <c r="PBL33" s="167"/>
      <c r="PBM33" s="167"/>
      <c r="PBN33" s="167"/>
      <c r="PBO33" s="167"/>
      <c r="PBP33" s="167"/>
      <c r="PBQ33" s="167"/>
      <c r="PBR33" s="167"/>
      <c r="PBS33" s="167"/>
      <c r="PBT33" s="167"/>
      <c r="PBU33" s="167"/>
      <c r="PBV33" s="167"/>
      <c r="PBW33" s="167"/>
      <c r="PBX33" s="167"/>
      <c r="PBY33" s="167"/>
      <c r="PBZ33" s="167"/>
      <c r="PCA33" s="167"/>
      <c r="PCB33" s="167"/>
      <c r="PCC33" s="167"/>
      <c r="PCD33" s="167"/>
      <c r="PCE33" s="167"/>
      <c r="PCF33" s="167"/>
      <c r="PCG33" s="167"/>
      <c r="PCH33" s="167"/>
      <c r="PCI33" s="167"/>
      <c r="PCJ33" s="167"/>
      <c r="PCK33" s="167"/>
      <c r="PCL33" s="167"/>
      <c r="PCM33" s="167"/>
      <c r="PCN33" s="167"/>
      <c r="PCO33" s="167"/>
      <c r="PCP33" s="167"/>
      <c r="PCQ33" s="167"/>
      <c r="PCR33" s="167"/>
      <c r="PCS33" s="167"/>
      <c r="PCT33" s="167"/>
      <c r="PCU33" s="167"/>
      <c r="PCV33" s="167"/>
      <c r="PCW33" s="167"/>
      <c r="PCX33" s="167"/>
      <c r="PCY33" s="167"/>
      <c r="PCZ33" s="167"/>
      <c r="PDA33" s="167"/>
      <c r="PDB33" s="167"/>
      <c r="PDC33" s="167"/>
      <c r="PDD33" s="167"/>
      <c r="PDE33" s="167"/>
      <c r="PDF33" s="167"/>
      <c r="PDG33" s="167"/>
      <c r="PDH33" s="167"/>
      <c r="PDI33" s="167"/>
      <c r="PDJ33" s="167"/>
      <c r="PDK33" s="167"/>
      <c r="PDL33" s="167"/>
      <c r="PDM33" s="167"/>
      <c r="PDN33" s="167"/>
      <c r="PDO33" s="167"/>
      <c r="PDP33" s="167"/>
      <c r="PDQ33" s="167"/>
      <c r="PDR33" s="167"/>
      <c r="PDS33" s="167"/>
      <c r="PDT33" s="167"/>
      <c r="PDU33" s="167"/>
      <c r="PDV33" s="167"/>
      <c r="PDW33" s="167"/>
      <c r="PDX33" s="167"/>
      <c r="PDY33" s="167"/>
      <c r="PDZ33" s="167"/>
      <c r="PEA33" s="167"/>
      <c r="PEB33" s="167"/>
      <c r="PEC33" s="167"/>
      <c r="PED33" s="167"/>
      <c r="PEE33" s="167"/>
      <c r="PEF33" s="167"/>
      <c r="PEG33" s="167"/>
      <c r="PEH33" s="167"/>
      <c r="PEI33" s="167"/>
      <c r="PEJ33" s="167"/>
      <c r="PEK33" s="167"/>
      <c r="PEL33" s="167"/>
      <c r="PEM33" s="167"/>
      <c r="PEN33" s="167"/>
      <c r="PEO33" s="167"/>
      <c r="PEP33" s="167"/>
      <c r="PEQ33" s="167"/>
      <c r="PER33" s="167"/>
      <c r="PES33" s="167"/>
      <c r="PET33" s="167"/>
      <c r="PEU33" s="167"/>
      <c r="PEV33" s="167"/>
      <c r="PEW33" s="167"/>
      <c r="PEX33" s="167"/>
      <c r="PEY33" s="167"/>
      <c r="PEZ33" s="167"/>
      <c r="PFA33" s="167"/>
      <c r="PFB33" s="167"/>
      <c r="PFC33" s="167"/>
      <c r="PFD33" s="167"/>
      <c r="PFE33" s="167"/>
      <c r="PFF33" s="167"/>
      <c r="PFG33" s="167"/>
      <c r="PFH33" s="167"/>
      <c r="PFI33" s="167"/>
      <c r="PFJ33" s="167"/>
      <c r="PFK33" s="167"/>
      <c r="PFL33" s="167"/>
      <c r="PFM33" s="167"/>
      <c r="PFN33" s="167"/>
      <c r="PFO33" s="167"/>
      <c r="PFP33" s="167"/>
      <c r="PFQ33" s="167"/>
      <c r="PFR33" s="167"/>
      <c r="PFS33" s="167"/>
      <c r="PFT33" s="167"/>
      <c r="PFU33" s="167"/>
      <c r="PFV33" s="167"/>
      <c r="PFW33" s="167"/>
      <c r="PFX33" s="167"/>
      <c r="PFY33" s="167"/>
      <c r="PFZ33" s="167"/>
      <c r="PGA33" s="167"/>
      <c r="PGB33" s="167"/>
      <c r="PGC33" s="167"/>
      <c r="PGD33" s="167"/>
      <c r="PGE33" s="167"/>
      <c r="PGF33" s="167"/>
      <c r="PGG33" s="167"/>
      <c r="PGH33" s="167"/>
      <c r="PGI33" s="167"/>
      <c r="PGJ33" s="167"/>
      <c r="PGK33" s="167"/>
      <c r="PGL33" s="167"/>
      <c r="PGM33" s="167"/>
      <c r="PGN33" s="167"/>
      <c r="PGO33" s="167"/>
      <c r="PGP33" s="167"/>
      <c r="PGQ33" s="167"/>
      <c r="PGR33" s="167"/>
      <c r="PGS33" s="167"/>
      <c r="PGT33" s="167"/>
      <c r="PGU33" s="167"/>
      <c r="PGV33" s="167"/>
      <c r="PGW33" s="167"/>
      <c r="PGX33" s="167"/>
      <c r="PGY33" s="167"/>
      <c r="PGZ33" s="167"/>
      <c r="PHA33" s="167"/>
      <c r="PHB33" s="167"/>
      <c r="PHC33" s="167"/>
      <c r="PHD33" s="167"/>
      <c r="PHE33" s="167"/>
      <c r="PHF33" s="167"/>
      <c r="PHG33" s="167"/>
      <c r="PHH33" s="167"/>
      <c r="PHI33" s="167"/>
      <c r="PHJ33" s="167"/>
      <c r="PHK33" s="167"/>
      <c r="PHL33" s="167"/>
      <c r="PHM33" s="167"/>
      <c r="PHN33" s="167"/>
      <c r="PHO33" s="167"/>
      <c r="PHP33" s="167"/>
      <c r="PHQ33" s="167"/>
      <c r="PHR33" s="167"/>
      <c r="PHS33" s="167"/>
      <c r="PHT33" s="167"/>
      <c r="PHU33" s="167"/>
      <c r="PHV33" s="167"/>
      <c r="PHW33" s="167"/>
      <c r="PHX33" s="167"/>
      <c r="PHY33" s="167"/>
      <c r="PHZ33" s="167"/>
      <c r="PIA33" s="167"/>
      <c r="PIB33" s="167"/>
      <c r="PIC33" s="167"/>
      <c r="PID33" s="167"/>
      <c r="PIE33" s="167"/>
      <c r="PIF33" s="167"/>
      <c r="PIG33" s="167"/>
      <c r="PIH33" s="167"/>
      <c r="PII33" s="167"/>
      <c r="PIJ33" s="167"/>
      <c r="PIK33" s="167"/>
      <c r="PIL33" s="167"/>
      <c r="PIM33" s="167"/>
      <c r="PIN33" s="167"/>
      <c r="PIO33" s="167"/>
      <c r="PIP33" s="167"/>
      <c r="PIQ33" s="167"/>
      <c r="PIR33" s="167"/>
      <c r="PIS33" s="167"/>
      <c r="PIT33" s="167"/>
      <c r="PIU33" s="167"/>
      <c r="PIV33" s="167"/>
      <c r="PIW33" s="167"/>
      <c r="PIX33" s="167"/>
      <c r="PIY33" s="167"/>
      <c r="PIZ33" s="167"/>
      <c r="PJA33" s="167"/>
      <c r="PJB33" s="167"/>
      <c r="PJC33" s="167"/>
      <c r="PJD33" s="167"/>
      <c r="PJE33" s="167"/>
      <c r="PJF33" s="167"/>
      <c r="PJG33" s="167"/>
      <c r="PJH33" s="167"/>
      <c r="PJI33" s="167"/>
      <c r="PJJ33" s="167"/>
      <c r="PJK33" s="167"/>
      <c r="PJL33" s="167"/>
      <c r="PJM33" s="167"/>
      <c r="PJN33" s="167"/>
      <c r="PJO33" s="167"/>
      <c r="PJP33" s="167"/>
      <c r="PJQ33" s="167"/>
      <c r="PJR33" s="167"/>
      <c r="PJS33" s="167"/>
      <c r="PJT33" s="167"/>
      <c r="PJU33" s="167"/>
      <c r="PJV33" s="167"/>
      <c r="PJW33" s="167"/>
      <c r="PJX33" s="167"/>
      <c r="PJY33" s="167"/>
      <c r="PJZ33" s="167"/>
      <c r="PKA33" s="167"/>
      <c r="PKB33" s="167"/>
      <c r="PKC33" s="167"/>
      <c r="PKD33" s="167"/>
      <c r="PKE33" s="167"/>
      <c r="PKF33" s="167"/>
      <c r="PKG33" s="167"/>
      <c r="PKH33" s="167"/>
      <c r="PKI33" s="167"/>
      <c r="PKJ33" s="167"/>
      <c r="PKK33" s="167"/>
      <c r="PKL33" s="167"/>
      <c r="PKM33" s="167"/>
      <c r="PKN33" s="167"/>
      <c r="PKO33" s="167"/>
      <c r="PKP33" s="167"/>
      <c r="PKQ33" s="167"/>
      <c r="PKR33" s="167"/>
      <c r="PKS33" s="167"/>
      <c r="PKT33" s="167"/>
      <c r="PKU33" s="167"/>
      <c r="PKV33" s="167"/>
      <c r="PKW33" s="167"/>
      <c r="PKX33" s="167"/>
      <c r="PKY33" s="167"/>
      <c r="PKZ33" s="167"/>
      <c r="PLA33" s="167"/>
      <c r="PLB33" s="167"/>
      <c r="PLC33" s="167"/>
      <c r="PLD33" s="167"/>
      <c r="PLE33" s="167"/>
      <c r="PLF33" s="167"/>
      <c r="PLG33" s="167"/>
      <c r="PLH33" s="167"/>
      <c r="PLI33" s="167"/>
      <c r="PLJ33" s="167"/>
      <c r="PLK33" s="167"/>
      <c r="PLL33" s="167"/>
      <c r="PLM33" s="167"/>
      <c r="PLN33" s="167"/>
      <c r="PLO33" s="167"/>
      <c r="PLP33" s="167"/>
      <c r="PLQ33" s="167"/>
      <c r="PLR33" s="167"/>
      <c r="PLS33" s="167"/>
      <c r="PLT33" s="167"/>
      <c r="PLU33" s="167"/>
      <c r="PLV33" s="167"/>
      <c r="PLW33" s="167"/>
      <c r="PLX33" s="167"/>
      <c r="PLY33" s="167"/>
      <c r="PLZ33" s="167"/>
      <c r="PMA33" s="167"/>
      <c r="PMB33" s="167"/>
      <c r="PMC33" s="167"/>
      <c r="PMD33" s="167"/>
      <c r="PME33" s="167"/>
      <c r="PMF33" s="167"/>
      <c r="PMG33" s="167"/>
      <c r="PMH33" s="167"/>
      <c r="PMI33" s="167"/>
      <c r="PMJ33" s="167"/>
      <c r="PMK33" s="167"/>
      <c r="PML33" s="167"/>
      <c r="PMM33" s="167"/>
      <c r="PMN33" s="167"/>
      <c r="PMO33" s="167"/>
      <c r="PMP33" s="167"/>
      <c r="PMQ33" s="167"/>
      <c r="PMR33" s="167"/>
      <c r="PMS33" s="167"/>
      <c r="PMT33" s="167"/>
      <c r="PMU33" s="167"/>
      <c r="PMV33" s="167"/>
      <c r="PMW33" s="167"/>
      <c r="PMX33" s="167"/>
      <c r="PMY33" s="167"/>
      <c r="PMZ33" s="167"/>
      <c r="PNA33" s="167"/>
      <c r="PNB33" s="167"/>
      <c r="PNC33" s="167"/>
      <c r="PND33" s="167"/>
      <c r="PNE33" s="167"/>
      <c r="PNF33" s="167"/>
      <c r="PNG33" s="167"/>
      <c r="PNH33" s="167"/>
      <c r="PNI33" s="167"/>
      <c r="PNJ33" s="167"/>
      <c r="PNK33" s="167"/>
      <c r="PNL33" s="167"/>
      <c r="PNM33" s="167"/>
      <c r="PNN33" s="167"/>
      <c r="PNO33" s="167"/>
      <c r="PNP33" s="167"/>
      <c r="PNQ33" s="167"/>
      <c r="PNR33" s="167"/>
      <c r="PNS33" s="167"/>
      <c r="PNT33" s="167"/>
      <c r="PNU33" s="167"/>
      <c r="PNV33" s="167"/>
      <c r="PNW33" s="167"/>
      <c r="PNX33" s="167"/>
      <c r="PNY33" s="167"/>
      <c r="PNZ33" s="167"/>
      <c r="POA33" s="167"/>
      <c r="POB33" s="167"/>
      <c r="POC33" s="167"/>
      <c r="POD33" s="167"/>
      <c r="POE33" s="167"/>
      <c r="POF33" s="167"/>
      <c r="POG33" s="167"/>
      <c r="POH33" s="167"/>
      <c r="POI33" s="167"/>
      <c r="POJ33" s="167"/>
      <c r="POK33" s="167"/>
      <c r="POL33" s="167"/>
      <c r="POM33" s="167"/>
      <c r="PON33" s="167"/>
      <c r="POO33" s="167"/>
      <c r="POP33" s="167"/>
      <c r="POQ33" s="167"/>
      <c r="POR33" s="167"/>
      <c r="POS33" s="167"/>
      <c r="POT33" s="167"/>
      <c r="POU33" s="167"/>
      <c r="POV33" s="167"/>
      <c r="POW33" s="167"/>
      <c r="POX33" s="167"/>
      <c r="POY33" s="167"/>
      <c r="POZ33" s="167"/>
      <c r="PPA33" s="167"/>
      <c r="PPB33" s="167"/>
      <c r="PPC33" s="167"/>
      <c r="PPD33" s="167"/>
      <c r="PPE33" s="167"/>
      <c r="PPF33" s="167"/>
      <c r="PPG33" s="167"/>
      <c r="PPH33" s="167"/>
      <c r="PPI33" s="167"/>
      <c r="PPJ33" s="167"/>
      <c r="PPK33" s="167"/>
      <c r="PPL33" s="167"/>
      <c r="PPM33" s="167"/>
      <c r="PPN33" s="167"/>
      <c r="PPO33" s="167"/>
      <c r="PPP33" s="167"/>
      <c r="PPQ33" s="167"/>
      <c r="PPR33" s="167"/>
      <c r="PPS33" s="167"/>
      <c r="PPT33" s="167"/>
      <c r="PPU33" s="167"/>
      <c r="PPV33" s="167"/>
      <c r="PPW33" s="167"/>
      <c r="PPX33" s="167"/>
      <c r="PPY33" s="167"/>
      <c r="PPZ33" s="167"/>
      <c r="PQA33" s="167"/>
      <c r="PQB33" s="167"/>
      <c r="PQC33" s="167"/>
      <c r="PQD33" s="167"/>
      <c r="PQE33" s="167"/>
      <c r="PQF33" s="167"/>
      <c r="PQG33" s="167"/>
      <c r="PQH33" s="167"/>
      <c r="PQI33" s="167"/>
      <c r="PQJ33" s="167"/>
      <c r="PQK33" s="167"/>
      <c r="PQL33" s="167"/>
      <c r="PQM33" s="167"/>
      <c r="PQN33" s="167"/>
      <c r="PQO33" s="167"/>
      <c r="PQP33" s="167"/>
      <c r="PQQ33" s="167"/>
      <c r="PQR33" s="167"/>
      <c r="PQS33" s="167"/>
      <c r="PQT33" s="167"/>
      <c r="PQU33" s="167"/>
      <c r="PQV33" s="167"/>
      <c r="PQW33" s="167"/>
      <c r="PQX33" s="167"/>
      <c r="PQY33" s="167"/>
      <c r="PQZ33" s="167"/>
      <c r="PRA33" s="167"/>
      <c r="PRB33" s="167"/>
      <c r="PRC33" s="167"/>
      <c r="PRD33" s="167"/>
      <c r="PRE33" s="167"/>
      <c r="PRF33" s="167"/>
      <c r="PRG33" s="167"/>
      <c r="PRH33" s="167"/>
      <c r="PRI33" s="167"/>
      <c r="PRJ33" s="167"/>
      <c r="PRK33" s="167"/>
      <c r="PRL33" s="167"/>
      <c r="PRM33" s="167"/>
      <c r="PRN33" s="167"/>
      <c r="PRO33" s="167"/>
      <c r="PRP33" s="167"/>
      <c r="PRQ33" s="167"/>
      <c r="PRR33" s="167"/>
      <c r="PRS33" s="167"/>
      <c r="PRT33" s="167"/>
      <c r="PRU33" s="167"/>
      <c r="PRV33" s="167"/>
      <c r="PRW33" s="167"/>
      <c r="PRX33" s="167"/>
      <c r="PRY33" s="167"/>
      <c r="PRZ33" s="167"/>
      <c r="PSA33" s="167"/>
      <c r="PSB33" s="167"/>
      <c r="PSC33" s="167"/>
      <c r="PSD33" s="167"/>
      <c r="PSE33" s="167"/>
      <c r="PSF33" s="167"/>
      <c r="PSG33" s="167"/>
      <c r="PSH33" s="167"/>
      <c r="PSI33" s="167"/>
      <c r="PSJ33" s="167"/>
      <c r="PSK33" s="167"/>
      <c r="PSL33" s="167"/>
      <c r="PSM33" s="167"/>
      <c r="PSN33" s="167"/>
      <c r="PSO33" s="167"/>
      <c r="PSP33" s="167"/>
      <c r="PSQ33" s="167"/>
      <c r="PSR33" s="167"/>
      <c r="PSS33" s="167"/>
      <c r="PST33" s="167"/>
      <c r="PSU33" s="167"/>
      <c r="PSV33" s="167"/>
      <c r="PSW33" s="167"/>
      <c r="PSX33" s="167"/>
      <c r="PSY33" s="167"/>
      <c r="PSZ33" s="167"/>
      <c r="PTA33" s="167"/>
      <c r="PTB33" s="167"/>
      <c r="PTC33" s="167"/>
      <c r="PTD33" s="167"/>
      <c r="PTE33" s="167"/>
      <c r="PTF33" s="167"/>
      <c r="PTG33" s="167"/>
      <c r="PTH33" s="167"/>
      <c r="PTI33" s="167"/>
      <c r="PTJ33" s="167"/>
      <c r="PTK33" s="167"/>
      <c r="PTL33" s="167"/>
      <c r="PTM33" s="167"/>
      <c r="PTN33" s="167"/>
      <c r="PTO33" s="167"/>
      <c r="PTP33" s="167"/>
      <c r="PTQ33" s="167"/>
      <c r="PTR33" s="167"/>
      <c r="PTS33" s="167"/>
      <c r="PTT33" s="167"/>
      <c r="PTU33" s="167"/>
      <c r="PTV33" s="167"/>
      <c r="PTW33" s="167"/>
      <c r="PTX33" s="167"/>
      <c r="PTY33" s="167"/>
      <c r="PTZ33" s="167"/>
      <c r="PUA33" s="167"/>
      <c r="PUB33" s="167"/>
      <c r="PUC33" s="167"/>
      <c r="PUD33" s="167"/>
      <c r="PUE33" s="167"/>
      <c r="PUF33" s="167"/>
      <c r="PUG33" s="167"/>
      <c r="PUH33" s="167"/>
      <c r="PUI33" s="167"/>
      <c r="PUJ33" s="167"/>
      <c r="PUK33" s="167"/>
      <c r="PUL33" s="167"/>
      <c r="PUM33" s="167"/>
      <c r="PUN33" s="167"/>
      <c r="PUO33" s="167"/>
      <c r="PUP33" s="167"/>
      <c r="PUQ33" s="167"/>
      <c r="PUR33" s="167"/>
      <c r="PUS33" s="167"/>
      <c r="PUT33" s="167"/>
      <c r="PUU33" s="167"/>
      <c r="PUV33" s="167"/>
      <c r="PUW33" s="167"/>
      <c r="PUX33" s="167"/>
      <c r="PUY33" s="167"/>
      <c r="PUZ33" s="167"/>
      <c r="PVA33" s="167"/>
      <c r="PVB33" s="167"/>
      <c r="PVC33" s="167"/>
      <c r="PVD33" s="167"/>
      <c r="PVE33" s="167"/>
      <c r="PVF33" s="167"/>
      <c r="PVG33" s="167"/>
      <c r="PVH33" s="167"/>
      <c r="PVI33" s="167"/>
      <c r="PVJ33" s="167"/>
      <c r="PVK33" s="167"/>
      <c r="PVL33" s="167"/>
      <c r="PVM33" s="167"/>
      <c r="PVN33" s="167"/>
      <c r="PVO33" s="167"/>
      <c r="PVP33" s="167"/>
      <c r="PVQ33" s="167"/>
      <c r="PVR33" s="167"/>
      <c r="PVS33" s="167"/>
      <c r="PVT33" s="167"/>
      <c r="PVU33" s="167"/>
      <c r="PVV33" s="167"/>
      <c r="PVW33" s="167"/>
      <c r="PVX33" s="167"/>
      <c r="PVY33" s="167"/>
      <c r="PVZ33" s="167"/>
      <c r="PWA33" s="167"/>
      <c r="PWB33" s="167"/>
      <c r="PWC33" s="167"/>
      <c r="PWD33" s="167"/>
      <c r="PWE33" s="167"/>
      <c r="PWF33" s="167"/>
      <c r="PWG33" s="167"/>
      <c r="PWH33" s="167"/>
      <c r="PWI33" s="167"/>
      <c r="PWJ33" s="167"/>
      <c r="PWK33" s="167"/>
      <c r="PWL33" s="167"/>
      <c r="PWM33" s="167"/>
      <c r="PWN33" s="167"/>
      <c r="PWO33" s="167"/>
      <c r="PWP33" s="167"/>
      <c r="PWQ33" s="167"/>
      <c r="PWR33" s="167"/>
      <c r="PWS33" s="167"/>
      <c r="PWT33" s="167"/>
      <c r="PWU33" s="167"/>
      <c r="PWV33" s="167"/>
      <c r="PWW33" s="167"/>
      <c r="PWX33" s="167"/>
      <c r="PWY33" s="167"/>
      <c r="PWZ33" s="167"/>
      <c r="PXA33" s="167"/>
      <c r="PXB33" s="167"/>
      <c r="PXC33" s="167"/>
      <c r="PXD33" s="167"/>
      <c r="PXE33" s="167"/>
      <c r="PXF33" s="167"/>
      <c r="PXG33" s="167"/>
      <c r="PXH33" s="167"/>
      <c r="PXI33" s="167"/>
      <c r="PXJ33" s="167"/>
      <c r="PXK33" s="167"/>
      <c r="PXL33" s="167"/>
      <c r="PXM33" s="167"/>
      <c r="PXN33" s="167"/>
      <c r="PXO33" s="167"/>
      <c r="PXP33" s="167"/>
      <c r="PXQ33" s="167"/>
      <c r="PXR33" s="167"/>
      <c r="PXS33" s="167"/>
      <c r="PXT33" s="167"/>
      <c r="PXU33" s="167"/>
      <c r="PXV33" s="167"/>
      <c r="PXW33" s="167"/>
      <c r="PXX33" s="167"/>
      <c r="PXY33" s="167"/>
      <c r="PXZ33" s="167"/>
      <c r="PYA33" s="167"/>
      <c r="PYB33" s="167"/>
      <c r="PYC33" s="167"/>
      <c r="PYD33" s="167"/>
      <c r="PYE33" s="167"/>
      <c r="PYF33" s="167"/>
      <c r="PYG33" s="167"/>
      <c r="PYH33" s="167"/>
      <c r="PYI33" s="167"/>
      <c r="PYJ33" s="167"/>
      <c r="PYK33" s="167"/>
      <c r="PYL33" s="167"/>
      <c r="PYM33" s="167"/>
      <c r="PYN33" s="167"/>
      <c r="PYO33" s="167"/>
      <c r="PYP33" s="167"/>
      <c r="PYQ33" s="167"/>
      <c r="PYR33" s="167"/>
      <c r="PYS33" s="167"/>
      <c r="PYT33" s="167"/>
      <c r="PYU33" s="167"/>
      <c r="PYV33" s="167"/>
      <c r="PYW33" s="167"/>
      <c r="PYX33" s="167"/>
      <c r="PYY33" s="167"/>
      <c r="PYZ33" s="167"/>
      <c r="PZA33" s="167"/>
      <c r="PZB33" s="167"/>
      <c r="PZC33" s="167"/>
      <c r="PZD33" s="167"/>
      <c r="PZE33" s="167"/>
      <c r="PZF33" s="167"/>
      <c r="PZG33" s="167"/>
      <c r="PZH33" s="167"/>
      <c r="PZI33" s="167"/>
      <c r="PZJ33" s="167"/>
      <c r="PZK33" s="167"/>
      <c r="PZL33" s="167"/>
      <c r="PZM33" s="167"/>
      <c r="PZN33" s="167"/>
      <c r="PZO33" s="167"/>
      <c r="PZP33" s="167"/>
      <c r="PZQ33" s="167"/>
      <c r="PZR33" s="167"/>
      <c r="PZS33" s="167"/>
      <c r="PZT33" s="167"/>
      <c r="PZU33" s="167"/>
      <c r="PZV33" s="167"/>
      <c r="PZW33" s="167"/>
      <c r="PZX33" s="167"/>
      <c r="PZY33" s="167"/>
      <c r="PZZ33" s="167"/>
      <c r="QAA33" s="167"/>
      <c r="QAB33" s="167"/>
      <c r="QAC33" s="167"/>
      <c r="QAD33" s="167"/>
      <c r="QAE33" s="167"/>
      <c r="QAF33" s="167"/>
      <c r="QAG33" s="167"/>
      <c r="QAH33" s="167"/>
      <c r="QAI33" s="167"/>
      <c r="QAJ33" s="167"/>
      <c r="QAK33" s="167"/>
      <c r="QAL33" s="167"/>
      <c r="QAM33" s="167"/>
      <c r="QAN33" s="167"/>
      <c r="QAO33" s="167"/>
      <c r="QAP33" s="167"/>
      <c r="QAQ33" s="167"/>
      <c r="QAR33" s="167"/>
      <c r="QAS33" s="167"/>
      <c r="QAT33" s="167"/>
      <c r="QAU33" s="167"/>
      <c r="QAV33" s="167"/>
      <c r="QAW33" s="167"/>
      <c r="QAX33" s="167"/>
      <c r="QAY33" s="167"/>
      <c r="QAZ33" s="167"/>
      <c r="QBA33" s="167"/>
      <c r="QBB33" s="167"/>
      <c r="QBC33" s="167"/>
      <c r="QBD33" s="167"/>
      <c r="QBE33" s="167"/>
      <c r="QBF33" s="167"/>
      <c r="QBG33" s="167"/>
      <c r="QBH33" s="167"/>
      <c r="QBI33" s="167"/>
      <c r="QBJ33" s="167"/>
      <c r="QBK33" s="167"/>
      <c r="QBL33" s="167"/>
      <c r="QBM33" s="167"/>
      <c r="QBN33" s="167"/>
      <c r="QBO33" s="167"/>
      <c r="QBP33" s="167"/>
      <c r="QBQ33" s="167"/>
      <c r="QBR33" s="167"/>
      <c r="QBS33" s="167"/>
      <c r="QBT33" s="167"/>
      <c r="QBU33" s="167"/>
      <c r="QBV33" s="167"/>
      <c r="QBW33" s="167"/>
      <c r="QBX33" s="167"/>
      <c r="QBY33" s="167"/>
      <c r="QBZ33" s="167"/>
      <c r="QCA33" s="167"/>
      <c r="QCB33" s="167"/>
      <c r="QCC33" s="167"/>
      <c r="QCD33" s="167"/>
      <c r="QCE33" s="167"/>
      <c r="QCF33" s="167"/>
      <c r="QCG33" s="167"/>
      <c r="QCH33" s="167"/>
      <c r="QCI33" s="167"/>
      <c r="QCJ33" s="167"/>
      <c r="QCK33" s="167"/>
      <c r="QCL33" s="167"/>
      <c r="QCM33" s="167"/>
      <c r="QCN33" s="167"/>
      <c r="QCO33" s="167"/>
      <c r="QCP33" s="167"/>
      <c r="QCQ33" s="167"/>
      <c r="QCR33" s="167"/>
      <c r="QCS33" s="167"/>
      <c r="QCT33" s="167"/>
      <c r="QCU33" s="167"/>
      <c r="QCV33" s="167"/>
      <c r="QCW33" s="167"/>
      <c r="QCX33" s="167"/>
      <c r="QCY33" s="167"/>
      <c r="QCZ33" s="167"/>
      <c r="QDA33" s="167"/>
      <c r="QDB33" s="167"/>
      <c r="QDC33" s="167"/>
      <c r="QDD33" s="167"/>
      <c r="QDE33" s="167"/>
      <c r="QDF33" s="167"/>
      <c r="QDG33" s="167"/>
      <c r="QDH33" s="167"/>
      <c r="QDI33" s="167"/>
      <c r="QDJ33" s="167"/>
      <c r="QDK33" s="167"/>
      <c r="QDL33" s="167"/>
      <c r="QDM33" s="167"/>
      <c r="QDN33" s="167"/>
      <c r="QDO33" s="167"/>
      <c r="QDP33" s="167"/>
      <c r="QDQ33" s="167"/>
      <c r="QDR33" s="167"/>
      <c r="QDS33" s="167"/>
      <c r="QDT33" s="167"/>
      <c r="QDU33" s="167"/>
      <c r="QDV33" s="167"/>
      <c r="QDW33" s="167"/>
      <c r="QDX33" s="167"/>
      <c r="QDY33" s="167"/>
      <c r="QDZ33" s="167"/>
      <c r="QEA33" s="167"/>
      <c r="QEB33" s="167"/>
      <c r="QEC33" s="167"/>
      <c r="QED33" s="167"/>
      <c r="QEE33" s="167"/>
      <c r="QEF33" s="167"/>
      <c r="QEG33" s="167"/>
      <c r="QEH33" s="167"/>
      <c r="QEI33" s="167"/>
      <c r="QEJ33" s="167"/>
      <c r="QEK33" s="167"/>
      <c r="QEL33" s="167"/>
      <c r="QEM33" s="167"/>
      <c r="QEN33" s="167"/>
      <c r="QEO33" s="167"/>
      <c r="QEP33" s="167"/>
      <c r="QEQ33" s="167"/>
      <c r="QER33" s="167"/>
      <c r="QES33" s="167"/>
      <c r="QET33" s="167"/>
      <c r="QEU33" s="167"/>
      <c r="QEV33" s="167"/>
      <c r="QEW33" s="167"/>
      <c r="QEX33" s="167"/>
      <c r="QEY33" s="167"/>
      <c r="QEZ33" s="167"/>
      <c r="QFA33" s="167"/>
      <c r="QFB33" s="167"/>
      <c r="QFC33" s="167"/>
      <c r="QFD33" s="167"/>
      <c r="QFE33" s="167"/>
      <c r="QFF33" s="167"/>
      <c r="QFG33" s="167"/>
      <c r="QFH33" s="167"/>
      <c r="QFI33" s="167"/>
      <c r="QFJ33" s="167"/>
      <c r="QFK33" s="167"/>
      <c r="QFL33" s="167"/>
      <c r="QFM33" s="167"/>
      <c r="QFN33" s="167"/>
      <c r="QFO33" s="167"/>
      <c r="QFP33" s="167"/>
      <c r="QFQ33" s="167"/>
      <c r="QFR33" s="167"/>
      <c r="QFS33" s="167"/>
      <c r="QFT33" s="167"/>
      <c r="QFU33" s="167"/>
      <c r="QFV33" s="167"/>
      <c r="QFW33" s="167"/>
      <c r="QFX33" s="167"/>
      <c r="QFY33" s="167"/>
      <c r="QFZ33" s="167"/>
      <c r="QGA33" s="167"/>
      <c r="QGB33" s="167"/>
      <c r="QGC33" s="167"/>
      <c r="QGD33" s="167"/>
      <c r="QGE33" s="167"/>
      <c r="QGF33" s="167"/>
      <c r="QGG33" s="167"/>
      <c r="QGH33" s="167"/>
      <c r="QGI33" s="167"/>
      <c r="QGJ33" s="167"/>
      <c r="QGK33" s="167"/>
      <c r="QGL33" s="167"/>
      <c r="QGM33" s="167"/>
      <c r="QGN33" s="167"/>
      <c r="QGO33" s="167"/>
      <c r="QGP33" s="167"/>
      <c r="QGQ33" s="167"/>
      <c r="QGR33" s="167"/>
      <c r="QGS33" s="167"/>
      <c r="QGT33" s="167"/>
      <c r="QGU33" s="167"/>
      <c r="QGV33" s="167"/>
      <c r="QGW33" s="167"/>
      <c r="QGX33" s="167"/>
      <c r="QGY33" s="167"/>
      <c r="QGZ33" s="167"/>
      <c r="QHA33" s="167"/>
      <c r="QHB33" s="167"/>
      <c r="QHC33" s="167"/>
      <c r="QHD33" s="167"/>
      <c r="QHE33" s="167"/>
      <c r="QHF33" s="167"/>
      <c r="QHG33" s="167"/>
      <c r="QHH33" s="167"/>
      <c r="QHI33" s="167"/>
      <c r="QHJ33" s="167"/>
      <c r="QHK33" s="167"/>
      <c r="QHL33" s="167"/>
      <c r="QHM33" s="167"/>
      <c r="QHN33" s="167"/>
      <c r="QHO33" s="167"/>
      <c r="QHP33" s="167"/>
      <c r="QHQ33" s="167"/>
      <c r="QHR33" s="167"/>
      <c r="QHS33" s="167"/>
      <c r="QHT33" s="167"/>
      <c r="QHU33" s="167"/>
      <c r="QHV33" s="167"/>
      <c r="QHW33" s="167"/>
      <c r="QHX33" s="167"/>
      <c r="QHY33" s="167"/>
      <c r="QHZ33" s="167"/>
      <c r="QIA33" s="167"/>
      <c r="QIB33" s="167"/>
      <c r="QIC33" s="167"/>
      <c r="QID33" s="167"/>
      <c r="QIE33" s="167"/>
      <c r="QIF33" s="167"/>
      <c r="QIG33" s="167"/>
      <c r="QIH33" s="167"/>
      <c r="QII33" s="167"/>
      <c r="QIJ33" s="167"/>
      <c r="QIK33" s="167"/>
      <c r="QIL33" s="167"/>
      <c r="QIM33" s="167"/>
      <c r="QIN33" s="167"/>
      <c r="QIO33" s="167"/>
      <c r="QIP33" s="167"/>
      <c r="QIQ33" s="167"/>
      <c r="QIR33" s="167"/>
      <c r="QIS33" s="167"/>
      <c r="QIT33" s="167"/>
      <c r="QIU33" s="167"/>
      <c r="QIV33" s="167"/>
      <c r="QIW33" s="167"/>
      <c r="QIX33" s="167"/>
      <c r="QIY33" s="167"/>
      <c r="QIZ33" s="167"/>
      <c r="QJA33" s="167"/>
      <c r="QJB33" s="167"/>
      <c r="QJC33" s="167"/>
      <c r="QJD33" s="167"/>
      <c r="QJE33" s="167"/>
      <c r="QJF33" s="167"/>
      <c r="QJG33" s="167"/>
      <c r="QJH33" s="167"/>
      <c r="QJI33" s="167"/>
      <c r="QJJ33" s="167"/>
      <c r="QJK33" s="167"/>
      <c r="QJL33" s="167"/>
      <c r="QJM33" s="167"/>
      <c r="QJN33" s="167"/>
      <c r="QJO33" s="167"/>
      <c r="QJP33" s="167"/>
      <c r="QJQ33" s="167"/>
      <c r="QJR33" s="167"/>
      <c r="QJS33" s="167"/>
      <c r="QJT33" s="167"/>
      <c r="QJU33" s="167"/>
      <c r="QJV33" s="167"/>
      <c r="QJW33" s="167"/>
      <c r="QJX33" s="167"/>
      <c r="QJY33" s="167"/>
      <c r="QJZ33" s="167"/>
      <c r="QKA33" s="167"/>
      <c r="QKB33" s="167"/>
      <c r="QKC33" s="167"/>
      <c r="QKD33" s="167"/>
      <c r="QKE33" s="167"/>
      <c r="QKF33" s="167"/>
      <c r="QKG33" s="167"/>
      <c r="QKH33" s="167"/>
      <c r="QKI33" s="167"/>
      <c r="QKJ33" s="167"/>
      <c r="QKK33" s="167"/>
      <c r="QKL33" s="167"/>
      <c r="QKM33" s="167"/>
      <c r="QKN33" s="167"/>
      <c r="QKO33" s="167"/>
      <c r="QKP33" s="167"/>
      <c r="QKQ33" s="167"/>
      <c r="QKR33" s="167"/>
      <c r="QKS33" s="167"/>
      <c r="QKT33" s="167"/>
      <c r="QKU33" s="167"/>
      <c r="QKV33" s="167"/>
      <c r="QKW33" s="167"/>
      <c r="QKX33" s="167"/>
      <c r="QKY33" s="167"/>
      <c r="QKZ33" s="167"/>
      <c r="QLA33" s="167"/>
      <c r="QLB33" s="167"/>
      <c r="QLC33" s="167"/>
      <c r="QLD33" s="167"/>
      <c r="QLE33" s="167"/>
      <c r="QLF33" s="167"/>
      <c r="QLG33" s="167"/>
      <c r="QLH33" s="167"/>
      <c r="QLI33" s="167"/>
      <c r="QLJ33" s="167"/>
      <c r="QLK33" s="167"/>
      <c r="QLL33" s="167"/>
      <c r="QLM33" s="167"/>
      <c r="QLN33" s="167"/>
      <c r="QLO33" s="167"/>
      <c r="QLP33" s="167"/>
      <c r="QLQ33" s="167"/>
      <c r="QLR33" s="167"/>
      <c r="QLS33" s="167"/>
      <c r="QLT33" s="167"/>
      <c r="QLU33" s="167"/>
      <c r="QLV33" s="167"/>
      <c r="QLW33" s="167"/>
      <c r="QLX33" s="167"/>
      <c r="QLY33" s="167"/>
      <c r="QLZ33" s="167"/>
      <c r="QMA33" s="167"/>
      <c r="QMB33" s="167"/>
      <c r="QMC33" s="167"/>
      <c r="QMD33" s="167"/>
      <c r="QME33" s="167"/>
      <c r="QMF33" s="167"/>
      <c r="QMG33" s="167"/>
      <c r="QMH33" s="167"/>
      <c r="QMI33" s="167"/>
      <c r="QMJ33" s="167"/>
      <c r="QMK33" s="167"/>
      <c r="QML33" s="167"/>
      <c r="QMM33" s="167"/>
      <c r="QMN33" s="167"/>
      <c r="QMO33" s="167"/>
      <c r="QMP33" s="167"/>
      <c r="QMQ33" s="167"/>
      <c r="QMR33" s="167"/>
      <c r="QMS33" s="167"/>
      <c r="QMT33" s="167"/>
      <c r="QMU33" s="167"/>
      <c r="QMV33" s="167"/>
      <c r="QMW33" s="167"/>
      <c r="QMX33" s="167"/>
      <c r="QMY33" s="167"/>
      <c r="QMZ33" s="167"/>
      <c r="QNA33" s="167"/>
      <c r="QNB33" s="167"/>
      <c r="QNC33" s="167"/>
      <c r="QND33" s="167"/>
      <c r="QNE33" s="167"/>
      <c r="QNF33" s="167"/>
      <c r="QNG33" s="167"/>
      <c r="QNH33" s="167"/>
      <c r="QNI33" s="167"/>
      <c r="QNJ33" s="167"/>
      <c r="QNK33" s="167"/>
      <c r="QNL33" s="167"/>
      <c r="QNM33" s="167"/>
      <c r="QNN33" s="167"/>
      <c r="QNO33" s="167"/>
      <c r="QNP33" s="167"/>
      <c r="QNQ33" s="167"/>
      <c r="QNR33" s="167"/>
      <c r="QNS33" s="167"/>
      <c r="QNT33" s="167"/>
      <c r="QNU33" s="167"/>
      <c r="QNV33" s="167"/>
      <c r="QNW33" s="167"/>
      <c r="QNX33" s="167"/>
      <c r="QNY33" s="167"/>
      <c r="QNZ33" s="167"/>
      <c r="QOA33" s="167"/>
      <c r="QOB33" s="167"/>
      <c r="QOC33" s="167"/>
      <c r="QOD33" s="167"/>
      <c r="QOE33" s="167"/>
      <c r="QOF33" s="167"/>
      <c r="QOG33" s="167"/>
      <c r="QOH33" s="167"/>
      <c r="QOI33" s="167"/>
      <c r="QOJ33" s="167"/>
      <c r="QOK33" s="167"/>
      <c r="QOL33" s="167"/>
      <c r="QOM33" s="167"/>
      <c r="QON33" s="167"/>
      <c r="QOO33" s="167"/>
      <c r="QOP33" s="167"/>
      <c r="QOQ33" s="167"/>
      <c r="QOR33" s="167"/>
      <c r="QOS33" s="167"/>
      <c r="QOT33" s="167"/>
      <c r="QOU33" s="167"/>
      <c r="QOV33" s="167"/>
      <c r="QOW33" s="167"/>
      <c r="QOX33" s="167"/>
      <c r="QOY33" s="167"/>
      <c r="QOZ33" s="167"/>
      <c r="QPA33" s="167"/>
      <c r="QPB33" s="167"/>
      <c r="QPC33" s="167"/>
      <c r="QPD33" s="167"/>
      <c r="QPE33" s="167"/>
      <c r="QPF33" s="167"/>
      <c r="QPG33" s="167"/>
      <c r="QPH33" s="167"/>
      <c r="QPI33" s="167"/>
      <c r="QPJ33" s="167"/>
      <c r="QPK33" s="167"/>
      <c r="QPL33" s="167"/>
      <c r="QPM33" s="167"/>
      <c r="QPN33" s="167"/>
      <c r="QPO33" s="167"/>
      <c r="QPP33" s="167"/>
      <c r="QPQ33" s="167"/>
      <c r="QPR33" s="167"/>
      <c r="QPS33" s="167"/>
      <c r="QPT33" s="167"/>
      <c r="QPU33" s="167"/>
      <c r="QPV33" s="167"/>
      <c r="QPW33" s="167"/>
      <c r="QPX33" s="167"/>
      <c r="QPY33" s="167"/>
      <c r="QPZ33" s="167"/>
      <c r="QQA33" s="167"/>
      <c r="QQB33" s="167"/>
      <c r="QQC33" s="167"/>
      <c r="QQD33" s="167"/>
      <c r="QQE33" s="167"/>
      <c r="QQF33" s="167"/>
      <c r="QQG33" s="167"/>
      <c r="QQH33" s="167"/>
      <c r="QQI33" s="167"/>
      <c r="QQJ33" s="167"/>
      <c r="QQK33" s="167"/>
      <c r="QQL33" s="167"/>
      <c r="QQM33" s="167"/>
      <c r="QQN33" s="167"/>
      <c r="QQO33" s="167"/>
      <c r="QQP33" s="167"/>
      <c r="QQQ33" s="167"/>
      <c r="QQR33" s="167"/>
      <c r="QQS33" s="167"/>
      <c r="QQT33" s="167"/>
      <c r="QQU33" s="167"/>
      <c r="QQV33" s="167"/>
      <c r="QQW33" s="167"/>
      <c r="QQX33" s="167"/>
      <c r="QQY33" s="167"/>
      <c r="QQZ33" s="167"/>
      <c r="QRA33" s="167"/>
      <c r="QRB33" s="167"/>
      <c r="QRC33" s="167"/>
      <c r="QRD33" s="167"/>
      <c r="QRE33" s="167"/>
      <c r="QRF33" s="167"/>
      <c r="QRG33" s="167"/>
      <c r="QRH33" s="167"/>
      <c r="QRI33" s="167"/>
      <c r="QRJ33" s="167"/>
      <c r="QRK33" s="167"/>
      <c r="QRL33" s="167"/>
      <c r="QRM33" s="167"/>
      <c r="QRN33" s="167"/>
      <c r="QRO33" s="167"/>
      <c r="QRP33" s="167"/>
      <c r="QRQ33" s="167"/>
      <c r="QRR33" s="167"/>
      <c r="QRS33" s="167"/>
      <c r="QRT33" s="167"/>
      <c r="QRU33" s="167"/>
      <c r="QRV33" s="167"/>
      <c r="QRW33" s="167"/>
      <c r="QRX33" s="167"/>
      <c r="QRY33" s="167"/>
      <c r="QRZ33" s="167"/>
      <c r="QSA33" s="167"/>
      <c r="QSB33" s="167"/>
      <c r="QSC33" s="167"/>
      <c r="QSD33" s="167"/>
      <c r="QSE33" s="167"/>
      <c r="QSF33" s="167"/>
      <c r="QSG33" s="167"/>
      <c r="QSH33" s="167"/>
      <c r="QSI33" s="167"/>
      <c r="QSJ33" s="167"/>
      <c r="QSK33" s="167"/>
      <c r="QSL33" s="167"/>
      <c r="QSM33" s="167"/>
      <c r="QSN33" s="167"/>
      <c r="QSO33" s="167"/>
      <c r="QSP33" s="167"/>
      <c r="QSQ33" s="167"/>
      <c r="QSR33" s="167"/>
      <c r="QSS33" s="167"/>
      <c r="QST33" s="167"/>
      <c r="QSU33" s="167"/>
      <c r="QSV33" s="167"/>
      <c r="QSW33" s="167"/>
      <c r="QSX33" s="167"/>
      <c r="QSY33" s="167"/>
      <c r="QSZ33" s="167"/>
      <c r="QTA33" s="167"/>
      <c r="QTB33" s="167"/>
      <c r="QTC33" s="167"/>
      <c r="QTD33" s="167"/>
      <c r="QTE33" s="167"/>
      <c r="QTF33" s="167"/>
      <c r="QTG33" s="167"/>
      <c r="QTH33" s="167"/>
      <c r="QTI33" s="167"/>
      <c r="QTJ33" s="167"/>
      <c r="QTK33" s="167"/>
      <c r="QTL33" s="167"/>
      <c r="QTM33" s="167"/>
      <c r="QTN33" s="167"/>
      <c r="QTO33" s="167"/>
      <c r="QTP33" s="167"/>
      <c r="QTQ33" s="167"/>
      <c r="QTR33" s="167"/>
      <c r="QTS33" s="167"/>
      <c r="QTT33" s="167"/>
      <c r="QTU33" s="167"/>
      <c r="QTV33" s="167"/>
      <c r="QTW33" s="167"/>
      <c r="QTX33" s="167"/>
      <c r="QTY33" s="167"/>
      <c r="QTZ33" s="167"/>
      <c r="QUA33" s="167"/>
      <c r="QUB33" s="167"/>
      <c r="QUC33" s="167"/>
      <c r="QUD33" s="167"/>
      <c r="QUE33" s="167"/>
      <c r="QUF33" s="167"/>
      <c r="QUG33" s="167"/>
      <c r="QUH33" s="167"/>
      <c r="QUI33" s="167"/>
      <c r="QUJ33" s="167"/>
      <c r="QUK33" s="167"/>
      <c r="QUL33" s="167"/>
      <c r="QUM33" s="167"/>
      <c r="QUN33" s="167"/>
      <c r="QUO33" s="167"/>
      <c r="QUP33" s="167"/>
      <c r="QUQ33" s="167"/>
      <c r="QUR33" s="167"/>
      <c r="QUS33" s="167"/>
      <c r="QUT33" s="167"/>
      <c r="QUU33" s="167"/>
      <c r="QUV33" s="167"/>
      <c r="QUW33" s="167"/>
      <c r="QUX33" s="167"/>
      <c r="QUY33" s="167"/>
      <c r="QUZ33" s="167"/>
      <c r="QVA33" s="167"/>
      <c r="QVB33" s="167"/>
      <c r="QVC33" s="167"/>
      <c r="QVD33" s="167"/>
      <c r="QVE33" s="167"/>
      <c r="QVF33" s="167"/>
      <c r="QVG33" s="167"/>
      <c r="QVH33" s="167"/>
      <c r="QVI33" s="167"/>
      <c r="QVJ33" s="167"/>
      <c r="QVK33" s="167"/>
      <c r="QVL33" s="167"/>
      <c r="QVM33" s="167"/>
      <c r="QVN33" s="167"/>
      <c r="QVO33" s="167"/>
      <c r="QVP33" s="167"/>
      <c r="QVQ33" s="167"/>
      <c r="QVR33" s="167"/>
      <c r="QVS33" s="167"/>
      <c r="QVT33" s="167"/>
      <c r="QVU33" s="167"/>
      <c r="QVV33" s="167"/>
      <c r="QVW33" s="167"/>
      <c r="QVX33" s="167"/>
      <c r="QVY33" s="167"/>
      <c r="QVZ33" s="167"/>
      <c r="QWA33" s="167"/>
      <c r="QWB33" s="167"/>
      <c r="QWC33" s="167"/>
      <c r="QWD33" s="167"/>
      <c r="QWE33" s="167"/>
      <c r="QWF33" s="167"/>
      <c r="QWG33" s="167"/>
      <c r="QWH33" s="167"/>
      <c r="QWI33" s="167"/>
      <c r="QWJ33" s="167"/>
      <c r="QWK33" s="167"/>
      <c r="QWL33" s="167"/>
      <c r="QWM33" s="167"/>
      <c r="QWN33" s="167"/>
      <c r="QWO33" s="167"/>
      <c r="QWP33" s="167"/>
      <c r="QWQ33" s="167"/>
      <c r="QWR33" s="167"/>
      <c r="QWS33" s="167"/>
      <c r="QWT33" s="167"/>
      <c r="QWU33" s="167"/>
      <c r="QWV33" s="167"/>
      <c r="QWW33" s="167"/>
      <c r="QWX33" s="167"/>
      <c r="QWY33" s="167"/>
      <c r="QWZ33" s="167"/>
      <c r="QXA33" s="167"/>
      <c r="QXB33" s="167"/>
      <c r="QXC33" s="167"/>
      <c r="QXD33" s="167"/>
      <c r="QXE33" s="167"/>
      <c r="QXF33" s="167"/>
      <c r="QXG33" s="167"/>
      <c r="QXH33" s="167"/>
      <c r="QXI33" s="167"/>
      <c r="QXJ33" s="167"/>
      <c r="QXK33" s="167"/>
      <c r="QXL33" s="167"/>
      <c r="QXM33" s="167"/>
      <c r="QXN33" s="167"/>
      <c r="QXO33" s="167"/>
      <c r="QXP33" s="167"/>
      <c r="QXQ33" s="167"/>
      <c r="QXR33" s="167"/>
      <c r="QXS33" s="167"/>
      <c r="QXT33" s="167"/>
      <c r="QXU33" s="167"/>
      <c r="QXV33" s="167"/>
      <c r="QXW33" s="167"/>
      <c r="QXX33" s="167"/>
      <c r="QXY33" s="167"/>
      <c r="QXZ33" s="167"/>
      <c r="QYA33" s="167"/>
      <c r="QYB33" s="167"/>
      <c r="QYC33" s="167"/>
      <c r="QYD33" s="167"/>
      <c r="QYE33" s="167"/>
      <c r="QYF33" s="167"/>
      <c r="QYG33" s="167"/>
      <c r="QYH33" s="167"/>
      <c r="QYI33" s="167"/>
      <c r="QYJ33" s="167"/>
      <c r="QYK33" s="167"/>
      <c r="QYL33" s="167"/>
      <c r="QYM33" s="167"/>
      <c r="QYN33" s="167"/>
      <c r="QYO33" s="167"/>
      <c r="QYP33" s="167"/>
      <c r="QYQ33" s="167"/>
      <c r="QYR33" s="167"/>
      <c r="QYS33" s="167"/>
      <c r="QYT33" s="167"/>
      <c r="QYU33" s="167"/>
      <c r="QYV33" s="167"/>
      <c r="QYW33" s="167"/>
      <c r="QYX33" s="167"/>
      <c r="QYY33" s="167"/>
      <c r="QYZ33" s="167"/>
      <c r="QZA33" s="167"/>
      <c r="QZB33" s="167"/>
      <c r="QZC33" s="167"/>
      <c r="QZD33" s="167"/>
      <c r="QZE33" s="167"/>
      <c r="QZF33" s="167"/>
      <c r="QZG33" s="167"/>
      <c r="QZH33" s="167"/>
      <c r="QZI33" s="167"/>
      <c r="QZJ33" s="167"/>
      <c r="QZK33" s="167"/>
      <c r="QZL33" s="167"/>
      <c r="QZM33" s="167"/>
      <c r="QZN33" s="167"/>
      <c r="QZO33" s="167"/>
      <c r="QZP33" s="167"/>
      <c r="QZQ33" s="167"/>
      <c r="QZR33" s="167"/>
      <c r="QZS33" s="167"/>
      <c r="QZT33" s="167"/>
      <c r="QZU33" s="167"/>
      <c r="QZV33" s="167"/>
      <c r="QZW33" s="167"/>
      <c r="QZX33" s="167"/>
      <c r="QZY33" s="167"/>
      <c r="QZZ33" s="167"/>
      <c r="RAA33" s="167"/>
      <c r="RAB33" s="167"/>
      <c r="RAC33" s="167"/>
      <c r="RAD33" s="167"/>
      <c r="RAE33" s="167"/>
      <c r="RAF33" s="167"/>
      <c r="RAG33" s="167"/>
      <c r="RAH33" s="167"/>
      <c r="RAI33" s="167"/>
      <c r="RAJ33" s="167"/>
      <c r="RAK33" s="167"/>
      <c r="RAL33" s="167"/>
      <c r="RAM33" s="167"/>
      <c r="RAN33" s="167"/>
      <c r="RAO33" s="167"/>
      <c r="RAP33" s="167"/>
      <c r="RAQ33" s="167"/>
      <c r="RAR33" s="167"/>
      <c r="RAS33" s="167"/>
      <c r="RAT33" s="167"/>
      <c r="RAU33" s="167"/>
      <c r="RAV33" s="167"/>
      <c r="RAW33" s="167"/>
      <c r="RAX33" s="167"/>
      <c r="RAY33" s="167"/>
      <c r="RAZ33" s="167"/>
      <c r="RBA33" s="167"/>
      <c r="RBB33" s="167"/>
      <c r="RBC33" s="167"/>
      <c r="RBD33" s="167"/>
      <c r="RBE33" s="167"/>
      <c r="RBF33" s="167"/>
      <c r="RBG33" s="167"/>
      <c r="RBH33" s="167"/>
      <c r="RBI33" s="167"/>
      <c r="RBJ33" s="167"/>
      <c r="RBK33" s="167"/>
      <c r="RBL33" s="167"/>
      <c r="RBM33" s="167"/>
      <c r="RBN33" s="167"/>
      <c r="RBO33" s="167"/>
      <c r="RBP33" s="167"/>
      <c r="RBQ33" s="167"/>
      <c r="RBR33" s="167"/>
      <c r="RBS33" s="167"/>
      <c r="RBT33" s="167"/>
      <c r="RBU33" s="167"/>
      <c r="RBV33" s="167"/>
      <c r="RBW33" s="167"/>
      <c r="RBX33" s="167"/>
      <c r="RBY33" s="167"/>
      <c r="RBZ33" s="167"/>
      <c r="RCA33" s="167"/>
      <c r="RCB33" s="167"/>
      <c r="RCC33" s="167"/>
      <c r="RCD33" s="167"/>
      <c r="RCE33" s="167"/>
      <c r="RCF33" s="167"/>
      <c r="RCG33" s="167"/>
      <c r="RCH33" s="167"/>
      <c r="RCI33" s="167"/>
      <c r="RCJ33" s="167"/>
      <c r="RCK33" s="167"/>
      <c r="RCL33" s="167"/>
      <c r="RCM33" s="167"/>
      <c r="RCN33" s="167"/>
      <c r="RCO33" s="167"/>
      <c r="RCP33" s="167"/>
      <c r="RCQ33" s="167"/>
      <c r="RCR33" s="167"/>
      <c r="RCS33" s="167"/>
      <c r="RCT33" s="167"/>
      <c r="RCU33" s="167"/>
      <c r="RCV33" s="167"/>
      <c r="RCW33" s="167"/>
      <c r="RCX33" s="167"/>
      <c r="RCY33" s="167"/>
      <c r="RCZ33" s="167"/>
      <c r="RDA33" s="167"/>
      <c r="RDB33" s="167"/>
      <c r="RDC33" s="167"/>
      <c r="RDD33" s="167"/>
      <c r="RDE33" s="167"/>
      <c r="RDF33" s="167"/>
      <c r="RDG33" s="167"/>
      <c r="RDH33" s="167"/>
      <c r="RDI33" s="167"/>
      <c r="RDJ33" s="167"/>
      <c r="RDK33" s="167"/>
      <c r="RDL33" s="167"/>
      <c r="RDM33" s="167"/>
      <c r="RDN33" s="167"/>
      <c r="RDO33" s="167"/>
      <c r="RDP33" s="167"/>
      <c r="RDQ33" s="167"/>
      <c r="RDR33" s="167"/>
      <c r="RDS33" s="167"/>
      <c r="RDT33" s="167"/>
      <c r="RDU33" s="167"/>
      <c r="RDV33" s="167"/>
      <c r="RDW33" s="167"/>
      <c r="RDX33" s="167"/>
      <c r="RDY33" s="167"/>
      <c r="RDZ33" s="167"/>
      <c r="REA33" s="167"/>
      <c r="REB33" s="167"/>
      <c r="REC33" s="167"/>
      <c r="RED33" s="167"/>
      <c r="REE33" s="167"/>
      <c r="REF33" s="167"/>
      <c r="REG33" s="167"/>
      <c r="REH33" s="167"/>
      <c r="REI33" s="167"/>
      <c r="REJ33" s="167"/>
      <c r="REK33" s="167"/>
      <c r="REL33" s="167"/>
      <c r="REM33" s="167"/>
      <c r="REN33" s="167"/>
      <c r="REO33" s="167"/>
      <c r="REP33" s="167"/>
      <c r="REQ33" s="167"/>
      <c r="RER33" s="167"/>
      <c r="RES33" s="167"/>
      <c r="RET33" s="167"/>
      <c r="REU33" s="167"/>
      <c r="REV33" s="167"/>
      <c r="REW33" s="167"/>
      <c r="REX33" s="167"/>
      <c r="REY33" s="167"/>
      <c r="REZ33" s="167"/>
      <c r="RFA33" s="167"/>
      <c r="RFB33" s="167"/>
      <c r="RFC33" s="167"/>
      <c r="RFD33" s="167"/>
      <c r="RFE33" s="167"/>
      <c r="RFF33" s="167"/>
      <c r="RFG33" s="167"/>
      <c r="RFH33" s="167"/>
      <c r="RFI33" s="167"/>
      <c r="RFJ33" s="167"/>
      <c r="RFK33" s="167"/>
      <c r="RFL33" s="167"/>
      <c r="RFM33" s="167"/>
      <c r="RFN33" s="167"/>
      <c r="RFO33" s="167"/>
      <c r="RFP33" s="167"/>
      <c r="RFQ33" s="167"/>
      <c r="RFR33" s="167"/>
      <c r="RFS33" s="167"/>
      <c r="RFT33" s="167"/>
      <c r="RFU33" s="167"/>
      <c r="RFV33" s="167"/>
      <c r="RFW33" s="167"/>
      <c r="RFX33" s="167"/>
      <c r="RFY33" s="167"/>
      <c r="RFZ33" s="167"/>
      <c r="RGA33" s="167"/>
      <c r="RGB33" s="167"/>
      <c r="RGC33" s="167"/>
      <c r="RGD33" s="167"/>
      <c r="RGE33" s="167"/>
      <c r="RGF33" s="167"/>
      <c r="RGG33" s="167"/>
      <c r="RGH33" s="167"/>
      <c r="RGI33" s="167"/>
      <c r="RGJ33" s="167"/>
      <c r="RGK33" s="167"/>
      <c r="RGL33" s="167"/>
      <c r="RGM33" s="167"/>
      <c r="RGN33" s="167"/>
      <c r="RGO33" s="167"/>
      <c r="RGP33" s="167"/>
      <c r="RGQ33" s="167"/>
      <c r="RGR33" s="167"/>
      <c r="RGS33" s="167"/>
      <c r="RGT33" s="167"/>
      <c r="RGU33" s="167"/>
      <c r="RGV33" s="167"/>
      <c r="RGW33" s="167"/>
      <c r="RGX33" s="167"/>
      <c r="RGY33" s="167"/>
      <c r="RGZ33" s="167"/>
      <c r="RHA33" s="167"/>
      <c r="RHB33" s="167"/>
      <c r="RHC33" s="167"/>
      <c r="RHD33" s="167"/>
      <c r="RHE33" s="167"/>
      <c r="RHF33" s="167"/>
      <c r="RHG33" s="167"/>
      <c r="RHH33" s="167"/>
      <c r="RHI33" s="167"/>
      <c r="RHJ33" s="167"/>
      <c r="RHK33" s="167"/>
      <c r="RHL33" s="167"/>
      <c r="RHM33" s="167"/>
      <c r="RHN33" s="167"/>
      <c r="RHO33" s="167"/>
      <c r="RHP33" s="167"/>
      <c r="RHQ33" s="167"/>
      <c r="RHR33" s="167"/>
      <c r="RHS33" s="167"/>
      <c r="RHT33" s="167"/>
      <c r="RHU33" s="167"/>
      <c r="RHV33" s="167"/>
      <c r="RHW33" s="167"/>
      <c r="RHX33" s="167"/>
      <c r="RHY33" s="167"/>
      <c r="RHZ33" s="167"/>
      <c r="RIA33" s="167"/>
      <c r="RIB33" s="167"/>
      <c r="RIC33" s="167"/>
      <c r="RID33" s="167"/>
      <c r="RIE33" s="167"/>
      <c r="RIF33" s="167"/>
      <c r="RIG33" s="167"/>
      <c r="RIH33" s="167"/>
      <c r="RII33" s="167"/>
      <c r="RIJ33" s="167"/>
      <c r="RIK33" s="167"/>
      <c r="RIL33" s="167"/>
      <c r="RIM33" s="167"/>
      <c r="RIN33" s="167"/>
      <c r="RIO33" s="167"/>
      <c r="RIP33" s="167"/>
      <c r="RIQ33" s="167"/>
      <c r="RIR33" s="167"/>
      <c r="RIS33" s="167"/>
      <c r="RIT33" s="167"/>
      <c r="RIU33" s="167"/>
      <c r="RIV33" s="167"/>
      <c r="RIW33" s="167"/>
      <c r="RIX33" s="167"/>
      <c r="RIY33" s="167"/>
      <c r="RIZ33" s="167"/>
      <c r="RJA33" s="167"/>
      <c r="RJB33" s="167"/>
      <c r="RJC33" s="167"/>
      <c r="RJD33" s="167"/>
      <c r="RJE33" s="167"/>
      <c r="RJF33" s="167"/>
      <c r="RJG33" s="167"/>
      <c r="RJH33" s="167"/>
      <c r="RJI33" s="167"/>
      <c r="RJJ33" s="167"/>
      <c r="RJK33" s="167"/>
      <c r="RJL33" s="167"/>
      <c r="RJM33" s="167"/>
      <c r="RJN33" s="167"/>
      <c r="RJO33" s="167"/>
      <c r="RJP33" s="167"/>
      <c r="RJQ33" s="167"/>
      <c r="RJR33" s="167"/>
      <c r="RJS33" s="167"/>
      <c r="RJT33" s="167"/>
      <c r="RJU33" s="167"/>
      <c r="RJV33" s="167"/>
      <c r="RJW33" s="167"/>
      <c r="RJX33" s="167"/>
      <c r="RJY33" s="167"/>
      <c r="RJZ33" s="167"/>
      <c r="RKA33" s="167"/>
      <c r="RKB33" s="167"/>
      <c r="RKC33" s="167"/>
      <c r="RKD33" s="167"/>
      <c r="RKE33" s="167"/>
      <c r="RKF33" s="167"/>
      <c r="RKG33" s="167"/>
      <c r="RKH33" s="167"/>
      <c r="RKI33" s="167"/>
      <c r="RKJ33" s="167"/>
      <c r="RKK33" s="167"/>
      <c r="RKL33" s="167"/>
      <c r="RKM33" s="167"/>
      <c r="RKN33" s="167"/>
      <c r="RKO33" s="167"/>
      <c r="RKP33" s="167"/>
      <c r="RKQ33" s="167"/>
      <c r="RKR33" s="167"/>
      <c r="RKS33" s="167"/>
      <c r="RKT33" s="167"/>
      <c r="RKU33" s="167"/>
      <c r="RKV33" s="167"/>
      <c r="RKW33" s="167"/>
      <c r="RKX33" s="167"/>
      <c r="RKY33" s="167"/>
      <c r="RKZ33" s="167"/>
      <c r="RLA33" s="167"/>
      <c r="RLB33" s="167"/>
      <c r="RLC33" s="167"/>
      <c r="RLD33" s="167"/>
      <c r="RLE33" s="167"/>
      <c r="RLF33" s="167"/>
      <c r="RLG33" s="167"/>
      <c r="RLH33" s="167"/>
      <c r="RLI33" s="167"/>
      <c r="RLJ33" s="167"/>
      <c r="RLK33" s="167"/>
      <c r="RLL33" s="167"/>
      <c r="RLM33" s="167"/>
      <c r="RLN33" s="167"/>
      <c r="RLO33" s="167"/>
      <c r="RLP33" s="167"/>
      <c r="RLQ33" s="167"/>
      <c r="RLR33" s="167"/>
      <c r="RLS33" s="167"/>
      <c r="RLT33" s="167"/>
      <c r="RLU33" s="167"/>
      <c r="RLV33" s="167"/>
      <c r="RLW33" s="167"/>
      <c r="RLX33" s="167"/>
      <c r="RLY33" s="167"/>
      <c r="RLZ33" s="167"/>
      <c r="RMA33" s="167"/>
      <c r="RMB33" s="167"/>
      <c r="RMC33" s="167"/>
      <c r="RMD33" s="167"/>
      <c r="RME33" s="167"/>
      <c r="RMF33" s="167"/>
      <c r="RMG33" s="167"/>
      <c r="RMH33" s="167"/>
      <c r="RMI33" s="167"/>
      <c r="RMJ33" s="167"/>
      <c r="RMK33" s="167"/>
      <c r="RML33" s="167"/>
      <c r="RMM33" s="167"/>
      <c r="RMN33" s="167"/>
      <c r="RMO33" s="167"/>
      <c r="RMP33" s="167"/>
      <c r="RMQ33" s="167"/>
      <c r="RMR33" s="167"/>
      <c r="RMS33" s="167"/>
      <c r="RMT33" s="167"/>
      <c r="RMU33" s="167"/>
      <c r="RMV33" s="167"/>
      <c r="RMW33" s="167"/>
      <c r="RMX33" s="167"/>
      <c r="RMY33" s="167"/>
      <c r="RMZ33" s="167"/>
      <c r="RNA33" s="167"/>
      <c r="RNB33" s="167"/>
      <c r="RNC33" s="167"/>
      <c r="RND33" s="167"/>
      <c r="RNE33" s="167"/>
      <c r="RNF33" s="167"/>
      <c r="RNG33" s="167"/>
      <c r="RNH33" s="167"/>
      <c r="RNI33" s="167"/>
      <c r="RNJ33" s="167"/>
      <c r="RNK33" s="167"/>
      <c r="RNL33" s="167"/>
      <c r="RNM33" s="167"/>
      <c r="RNN33" s="167"/>
      <c r="RNO33" s="167"/>
      <c r="RNP33" s="167"/>
      <c r="RNQ33" s="167"/>
      <c r="RNR33" s="167"/>
      <c r="RNS33" s="167"/>
      <c r="RNT33" s="167"/>
      <c r="RNU33" s="167"/>
      <c r="RNV33" s="167"/>
      <c r="RNW33" s="167"/>
      <c r="RNX33" s="167"/>
      <c r="RNY33" s="167"/>
      <c r="RNZ33" s="167"/>
      <c r="ROA33" s="167"/>
      <c r="ROB33" s="167"/>
      <c r="ROC33" s="167"/>
      <c r="ROD33" s="167"/>
      <c r="ROE33" s="167"/>
      <c r="ROF33" s="167"/>
      <c r="ROG33" s="167"/>
      <c r="ROH33" s="167"/>
      <c r="ROI33" s="167"/>
      <c r="ROJ33" s="167"/>
      <c r="ROK33" s="167"/>
      <c r="ROL33" s="167"/>
      <c r="ROM33" s="167"/>
      <c r="RON33" s="167"/>
      <c r="ROO33" s="167"/>
      <c r="ROP33" s="167"/>
      <c r="ROQ33" s="167"/>
      <c r="ROR33" s="167"/>
      <c r="ROS33" s="167"/>
      <c r="ROT33" s="167"/>
      <c r="ROU33" s="167"/>
      <c r="ROV33" s="167"/>
      <c r="ROW33" s="167"/>
      <c r="ROX33" s="167"/>
      <c r="ROY33" s="167"/>
      <c r="ROZ33" s="167"/>
      <c r="RPA33" s="167"/>
      <c r="RPB33" s="167"/>
      <c r="RPC33" s="167"/>
      <c r="RPD33" s="167"/>
      <c r="RPE33" s="167"/>
      <c r="RPF33" s="167"/>
      <c r="RPG33" s="167"/>
      <c r="RPH33" s="167"/>
      <c r="RPI33" s="167"/>
      <c r="RPJ33" s="167"/>
      <c r="RPK33" s="167"/>
      <c r="RPL33" s="167"/>
      <c r="RPM33" s="167"/>
      <c r="RPN33" s="167"/>
      <c r="RPO33" s="167"/>
      <c r="RPP33" s="167"/>
      <c r="RPQ33" s="167"/>
      <c r="RPR33" s="167"/>
      <c r="RPS33" s="167"/>
      <c r="RPT33" s="167"/>
      <c r="RPU33" s="167"/>
      <c r="RPV33" s="167"/>
      <c r="RPW33" s="167"/>
      <c r="RPX33" s="167"/>
      <c r="RPY33" s="167"/>
      <c r="RPZ33" s="167"/>
      <c r="RQA33" s="167"/>
      <c r="RQB33" s="167"/>
      <c r="RQC33" s="167"/>
      <c r="RQD33" s="167"/>
      <c r="RQE33" s="167"/>
      <c r="RQF33" s="167"/>
      <c r="RQG33" s="167"/>
      <c r="RQH33" s="167"/>
      <c r="RQI33" s="167"/>
      <c r="RQJ33" s="167"/>
      <c r="RQK33" s="167"/>
      <c r="RQL33" s="167"/>
      <c r="RQM33" s="167"/>
      <c r="RQN33" s="167"/>
      <c r="RQO33" s="167"/>
      <c r="RQP33" s="167"/>
      <c r="RQQ33" s="167"/>
      <c r="RQR33" s="167"/>
      <c r="RQS33" s="167"/>
      <c r="RQT33" s="167"/>
      <c r="RQU33" s="167"/>
      <c r="RQV33" s="167"/>
      <c r="RQW33" s="167"/>
      <c r="RQX33" s="167"/>
      <c r="RQY33" s="167"/>
      <c r="RQZ33" s="167"/>
      <c r="RRA33" s="167"/>
      <c r="RRB33" s="167"/>
      <c r="RRC33" s="167"/>
      <c r="RRD33" s="167"/>
      <c r="RRE33" s="167"/>
      <c r="RRF33" s="167"/>
      <c r="RRG33" s="167"/>
      <c r="RRH33" s="167"/>
      <c r="RRI33" s="167"/>
      <c r="RRJ33" s="167"/>
      <c r="RRK33" s="167"/>
      <c r="RRL33" s="167"/>
      <c r="RRM33" s="167"/>
      <c r="RRN33" s="167"/>
      <c r="RRO33" s="167"/>
      <c r="RRP33" s="167"/>
      <c r="RRQ33" s="167"/>
      <c r="RRR33" s="167"/>
      <c r="RRS33" s="167"/>
      <c r="RRT33" s="167"/>
      <c r="RRU33" s="167"/>
      <c r="RRV33" s="167"/>
      <c r="RRW33" s="167"/>
      <c r="RRX33" s="167"/>
      <c r="RRY33" s="167"/>
      <c r="RRZ33" s="167"/>
      <c r="RSA33" s="167"/>
      <c r="RSB33" s="167"/>
      <c r="RSC33" s="167"/>
      <c r="RSD33" s="167"/>
      <c r="RSE33" s="167"/>
      <c r="RSF33" s="167"/>
      <c r="RSG33" s="167"/>
      <c r="RSH33" s="167"/>
      <c r="RSI33" s="167"/>
      <c r="RSJ33" s="167"/>
      <c r="RSK33" s="167"/>
      <c r="RSL33" s="167"/>
      <c r="RSM33" s="167"/>
      <c r="RSN33" s="167"/>
      <c r="RSO33" s="167"/>
      <c r="RSP33" s="167"/>
      <c r="RSQ33" s="167"/>
      <c r="RSR33" s="167"/>
      <c r="RSS33" s="167"/>
      <c r="RST33" s="167"/>
      <c r="RSU33" s="167"/>
      <c r="RSV33" s="167"/>
      <c r="RSW33" s="167"/>
      <c r="RSX33" s="167"/>
      <c r="RSY33" s="167"/>
      <c r="RSZ33" s="167"/>
      <c r="RTA33" s="167"/>
      <c r="RTB33" s="167"/>
      <c r="RTC33" s="167"/>
      <c r="RTD33" s="167"/>
      <c r="RTE33" s="167"/>
      <c r="RTF33" s="167"/>
      <c r="RTG33" s="167"/>
      <c r="RTH33" s="167"/>
      <c r="RTI33" s="167"/>
      <c r="RTJ33" s="167"/>
      <c r="RTK33" s="167"/>
      <c r="RTL33" s="167"/>
      <c r="RTM33" s="167"/>
      <c r="RTN33" s="167"/>
      <c r="RTO33" s="167"/>
      <c r="RTP33" s="167"/>
      <c r="RTQ33" s="167"/>
      <c r="RTR33" s="167"/>
      <c r="RTS33" s="167"/>
      <c r="RTT33" s="167"/>
      <c r="RTU33" s="167"/>
      <c r="RTV33" s="167"/>
      <c r="RTW33" s="167"/>
      <c r="RTX33" s="167"/>
      <c r="RTY33" s="167"/>
      <c r="RTZ33" s="167"/>
      <c r="RUA33" s="167"/>
      <c r="RUB33" s="167"/>
      <c r="RUC33" s="167"/>
      <c r="RUD33" s="167"/>
      <c r="RUE33" s="167"/>
      <c r="RUF33" s="167"/>
      <c r="RUG33" s="167"/>
      <c r="RUH33" s="167"/>
      <c r="RUI33" s="167"/>
      <c r="RUJ33" s="167"/>
      <c r="RUK33" s="167"/>
      <c r="RUL33" s="167"/>
      <c r="RUM33" s="167"/>
      <c r="RUN33" s="167"/>
      <c r="RUO33" s="167"/>
      <c r="RUP33" s="167"/>
      <c r="RUQ33" s="167"/>
      <c r="RUR33" s="167"/>
      <c r="RUS33" s="167"/>
      <c r="RUT33" s="167"/>
      <c r="RUU33" s="167"/>
      <c r="RUV33" s="167"/>
      <c r="RUW33" s="167"/>
      <c r="RUX33" s="167"/>
      <c r="RUY33" s="167"/>
      <c r="RUZ33" s="167"/>
      <c r="RVA33" s="167"/>
      <c r="RVB33" s="167"/>
      <c r="RVC33" s="167"/>
      <c r="RVD33" s="167"/>
      <c r="RVE33" s="167"/>
      <c r="RVF33" s="167"/>
      <c r="RVG33" s="167"/>
      <c r="RVH33" s="167"/>
      <c r="RVI33" s="167"/>
      <c r="RVJ33" s="167"/>
      <c r="RVK33" s="167"/>
      <c r="RVL33" s="167"/>
      <c r="RVM33" s="167"/>
      <c r="RVN33" s="167"/>
      <c r="RVO33" s="167"/>
      <c r="RVP33" s="167"/>
      <c r="RVQ33" s="167"/>
      <c r="RVR33" s="167"/>
      <c r="RVS33" s="167"/>
      <c r="RVT33" s="167"/>
      <c r="RVU33" s="167"/>
      <c r="RVV33" s="167"/>
      <c r="RVW33" s="167"/>
      <c r="RVX33" s="167"/>
      <c r="RVY33" s="167"/>
      <c r="RVZ33" s="167"/>
      <c r="RWA33" s="167"/>
      <c r="RWB33" s="167"/>
      <c r="RWC33" s="167"/>
      <c r="RWD33" s="167"/>
      <c r="RWE33" s="167"/>
      <c r="RWF33" s="167"/>
      <c r="RWG33" s="167"/>
      <c r="RWH33" s="167"/>
      <c r="RWI33" s="167"/>
      <c r="RWJ33" s="167"/>
      <c r="RWK33" s="167"/>
      <c r="RWL33" s="167"/>
      <c r="RWM33" s="167"/>
      <c r="RWN33" s="167"/>
      <c r="RWO33" s="167"/>
      <c r="RWP33" s="167"/>
      <c r="RWQ33" s="167"/>
      <c r="RWR33" s="167"/>
      <c r="RWS33" s="167"/>
      <c r="RWT33" s="167"/>
      <c r="RWU33" s="167"/>
      <c r="RWV33" s="167"/>
      <c r="RWW33" s="167"/>
      <c r="RWX33" s="167"/>
      <c r="RWY33" s="167"/>
      <c r="RWZ33" s="167"/>
      <c r="RXA33" s="167"/>
      <c r="RXB33" s="167"/>
      <c r="RXC33" s="167"/>
      <c r="RXD33" s="167"/>
      <c r="RXE33" s="167"/>
      <c r="RXF33" s="167"/>
      <c r="RXG33" s="167"/>
      <c r="RXH33" s="167"/>
      <c r="RXI33" s="167"/>
      <c r="RXJ33" s="167"/>
      <c r="RXK33" s="167"/>
      <c r="RXL33" s="167"/>
      <c r="RXM33" s="167"/>
      <c r="RXN33" s="167"/>
      <c r="RXO33" s="167"/>
      <c r="RXP33" s="167"/>
      <c r="RXQ33" s="167"/>
      <c r="RXR33" s="167"/>
      <c r="RXS33" s="167"/>
      <c r="RXT33" s="167"/>
      <c r="RXU33" s="167"/>
      <c r="RXV33" s="167"/>
      <c r="RXW33" s="167"/>
      <c r="RXX33" s="167"/>
      <c r="RXY33" s="167"/>
      <c r="RXZ33" s="167"/>
      <c r="RYA33" s="167"/>
      <c r="RYB33" s="167"/>
      <c r="RYC33" s="167"/>
      <c r="RYD33" s="167"/>
      <c r="RYE33" s="167"/>
      <c r="RYF33" s="167"/>
      <c r="RYG33" s="167"/>
      <c r="RYH33" s="167"/>
      <c r="RYI33" s="167"/>
      <c r="RYJ33" s="167"/>
      <c r="RYK33" s="167"/>
      <c r="RYL33" s="167"/>
      <c r="RYM33" s="167"/>
      <c r="RYN33" s="167"/>
      <c r="RYO33" s="167"/>
      <c r="RYP33" s="167"/>
      <c r="RYQ33" s="167"/>
      <c r="RYR33" s="167"/>
      <c r="RYS33" s="167"/>
      <c r="RYT33" s="167"/>
      <c r="RYU33" s="167"/>
      <c r="RYV33" s="167"/>
      <c r="RYW33" s="167"/>
      <c r="RYX33" s="167"/>
      <c r="RYY33" s="167"/>
      <c r="RYZ33" s="167"/>
      <c r="RZA33" s="167"/>
      <c r="RZB33" s="167"/>
      <c r="RZC33" s="167"/>
      <c r="RZD33" s="167"/>
      <c r="RZE33" s="167"/>
      <c r="RZF33" s="167"/>
      <c r="RZG33" s="167"/>
      <c r="RZH33" s="167"/>
      <c r="RZI33" s="167"/>
      <c r="RZJ33" s="167"/>
      <c r="RZK33" s="167"/>
      <c r="RZL33" s="167"/>
      <c r="RZM33" s="167"/>
      <c r="RZN33" s="167"/>
      <c r="RZO33" s="167"/>
      <c r="RZP33" s="167"/>
      <c r="RZQ33" s="167"/>
      <c r="RZR33" s="167"/>
      <c r="RZS33" s="167"/>
      <c r="RZT33" s="167"/>
      <c r="RZU33" s="167"/>
      <c r="RZV33" s="167"/>
      <c r="RZW33" s="167"/>
      <c r="RZX33" s="167"/>
      <c r="RZY33" s="167"/>
      <c r="RZZ33" s="167"/>
      <c r="SAA33" s="167"/>
      <c r="SAB33" s="167"/>
      <c r="SAC33" s="167"/>
      <c r="SAD33" s="167"/>
      <c r="SAE33" s="167"/>
      <c r="SAF33" s="167"/>
      <c r="SAG33" s="167"/>
      <c r="SAH33" s="167"/>
      <c r="SAI33" s="167"/>
      <c r="SAJ33" s="167"/>
      <c r="SAK33" s="167"/>
      <c r="SAL33" s="167"/>
      <c r="SAM33" s="167"/>
      <c r="SAN33" s="167"/>
      <c r="SAO33" s="167"/>
      <c r="SAP33" s="167"/>
      <c r="SAQ33" s="167"/>
      <c r="SAR33" s="167"/>
      <c r="SAS33" s="167"/>
      <c r="SAT33" s="167"/>
      <c r="SAU33" s="167"/>
      <c r="SAV33" s="167"/>
      <c r="SAW33" s="167"/>
      <c r="SAX33" s="167"/>
      <c r="SAY33" s="167"/>
      <c r="SAZ33" s="167"/>
      <c r="SBA33" s="167"/>
      <c r="SBB33" s="167"/>
      <c r="SBC33" s="167"/>
      <c r="SBD33" s="167"/>
      <c r="SBE33" s="167"/>
      <c r="SBF33" s="167"/>
      <c r="SBG33" s="167"/>
      <c r="SBH33" s="167"/>
      <c r="SBI33" s="167"/>
      <c r="SBJ33" s="167"/>
      <c r="SBK33" s="167"/>
      <c r="SBL33" s="167"/>
      <c r="SBM33" s="167"/>
      <c r="SBN33" s="167"/>
      <c r="SBO33" s="167"/>
      <c r="SBP33" s="167"/>
      <c r="SBQ33" s="167"/>
      <c r="SBR33" s="167"/>
      <c r="SBS33" s="167"/>
      <c r="SBT33" s="167"/>
      <c r="SBU33" s="167"/>
      <c r="SBV33" s="167"/>
      <c r="SBW33" s="167"/>
      <c r="SBX33" s="167"/>
      <c r="SBY33" s="167"/>
      <c r="SBZ33" s="167"/>
      <c r="SCA33" s="167"/>
      <c r="SCB33" s="167"/>
      <c r="SCC33" s="167"/>
      <c r="SCD33" s="167"/>
      <c r="SCE33" s="167"/>
      <c r="SCF33" s="167"/>
      <c r="SCG33" s="167"/>
      <c r="SCH33" s="167"/>
      <c r="SCI33" s="167"/>
      <c r="SCJ33" s="167"/>
      <c r="SCK33" s="167"/>
      <c r="SCL33" s="167"/>
      <c r="SCM33" s="167"/>
      <c r="SCN33" s="167"/>
      <c r="SCO33" s="167"/>
      <c r="SCP33" s="167"/>
      <c r="SCQ33" s="167"/>
      <c r="SCR33" s="167"/>
      <c r="SCS33" s="167"/>
      <c r="SCT33" s="167"/>
      <c r="SCU33" s="167"/>
      <c r="SCV33" s="167"/>
      <c r="SCW33" s="167"/>
      <c r="SCX33" s="167"/>
      <c r="SCY33" s="167"/>
      <c r="SCZ33" s="167"/>
      <c r="SDA33" s="167"/>
      <c r="SDB33" s="167"/>
      <c r="SDC33" s="167"/>
      <c r="SDD33" s="167"/>
      <c r="SDE33" s="167"/>
      <c r="SDF33" s="167"/>
      <c r="SDG33" s="167"/>
      <c r="SDH33" s="167"/>
      <c r="SDI33" s="167"/>
      <c r="SDJ33" s="167"/>
      <c r="SDK33" s="167"/>
      <c r="SDL33" s="167"/>
      <c r="SDM33" s="167"/>
      <c r="SDN33" s="167"/>
      <c r="SDO33" s="167"/>
      <c r="SDP33" s="167"/>
      <c r="SDQ33" s="167"/>
      <c r="SDR33" s="167"/>
      <c r="SDS33" s="167"/>
      <c r="SDT33" s="167"/>
      <c r="SDU33" s="167"/>
      <c r="SDV33" s="167"/>
      <c r="SDW33" s="167"/>
      <c r="SDX33" s="167"/>
      <c r="SDY33" s="167"/>
      <c r="SDZ33" s="167"/>
      <c r="SEA33" s="167"/>
      <c r="SEB33" s="167"/>
      <c r="SEC33" s="167"/>
      <c r="SED33" s="167"/>
      <c r="SEE33" s="167"/>
      <c r="SEF33" s="167"/>
      <c r="SEG33" s="167"/>
      <c r="SEH33" s="167"/>
      <c r="SEI33" s="167"/>
      <c r="SEJ33" s="167"/>
      <c r="SEK33" s="167"/>
      <c r="SEL33" s="167"/>
      <c r="SEM33" s="167"/>
      <c r="SEN33" s="167"/>
      <c r="SEO33" s="167"/>
      <c r="SEP33" s="167"/>
      <c r="SEQ33" s="167"/>
      <c r="SER33" s="167"/>
      <c r="SES33" s="167"/>
      <c r="SET33" s="167"/>
      <c r="SEU33" s="167"/>
      <c r="SEV33" s="167"/>
      <c r="SEW33" s="167"/>
      <c r="SEX33" s="167"/>
      <c r="SEY33" s="167"/>
      <c r="SEZ33" s="167"/>
      <c r="SFA33" s="167"/>
      <c r="SFB33" s="167"/>
      <c r="SFC33" s="167"/>
      <c r="SFD33" s="167"/>
      <c r="SFE33" s="167"/>
      <c r="SFF33" s="167"/>
      <c r="SFG33" s="167"/>
      <c r="SFH33" s="167"/>
      <c r="SFI33" s="167"/>
      <c r="SFJ33" s="167"/>
      <c r="SFK33" s="167"/>
      <c r="SFL33" s="167"/>
      <c r="SFM33" s="167"/>
      <c r="SFN33" s="167"/>
      <c r="SFO33" s="167"/>
      <c r="SFP33" s="167"/>
      <c r="SFQ33" s="167"/>
      <c r="SFR33" s="167"/>
      <c r="SFS33" s="167"/>
      <c r="SFT33" s="167"/>
      <c r="SFU33" s="167"/>
      <c r="SFV33" s="167"/>
      <c r="SFW33" s="167"/>
      <c r="SFX33" s="167"/>
      <c r="SFY33" s="167"/>
      <c r="SFZ33" s="167"/>
      <c r="SGA33" s="167"/>
      <c r="SGB33" s="167"/>
      <c r="SGC33" s="167"/>
      <c r="SGD33" s="167"/>
      <c r="SGE33" s="167"/>
      <c r="SGF33" s="167"/>
      <c r="SGG33" s="167"/>
      <c r="SGH33" s="167"/>
      <c r="SGI33" s="167"/>
      <c r="SGJ33" s="167"/>
      <c r="SGK33" s="167"/>
      <c r="SGL33" s="167"/>
      <c r="SGM33" s="167"/>
      <c r="SGN33" s="167"/>
      <c r="SGO33" s="167"/>
      <c r="SGP33" s="167"/>
      <c r="SGQ33" s="167"/>
      <c r="SGR33" s="167"/>
      <c r="SGS33" s="167"/>
      <c r="SGT33" s="167"/>
      <c r="SGU33" s="167"/>
      <c r="SGV33" s="167"/>
      <c r="SGW33" s="167"/>
      <c r="SGX33" s="167"/>
      <c r="SGY33" s="167"/>
      <c r="SGZ33" s="167"/>
      <c r="SHA33" s="167"/>
      <c r="SHB33" s="167"/>
      <c r="SHC33" s="167"/>
      <c r="SHD33" s="167"/>
      <c r="SHE33" s="167"/>
      <c r="SHF33" s="167"/>
      <c r="SHG33" s="167"/>
      <c r="SHH33" s="167"/>
      <c r="SHI33" s="167"/>
      <c r="SHJ33" s="167"/>
      <c r="SHK33" s="167"/>
      <c r="SHL33" s="167"/>
      <c r="SHM33" s="167"/>
      <c r="SHN33" s="167"/>
      <c r="SHO33" s="167"/>
      <c r="SHP33" s="167"/>
      <c r="SHQ33" s="167"/>
      <c r="SHR33" s="167"/>
      <c r="SHS33" s="167"/>
      <c r="SHT33" s="167"/>
      <c r="SHU33" s="167"/>
      <c r="SHV33" s="167"/>
      <c r="SHW33" s="167"/>
      <c r="SHX33" s="167"/>
      <c r="SHY33" s="167"/>
      <c r="SHZ33" s="167"/>
      <c r="SIA33" s="167"/>
      <c r="SIB33" s="167"/>
      <c r="SIC33" s="167"/>
      <c r="SID33" s="167"/>
      <c r="SIE33" s="167"/>
      <c r="SIF33" s="167"/>
      <c r="SIG33" s="167"/>
      <c r="SIH33" s="167"/>
      <c r="SII33" s="167"/>
      <c r="SIJ33" s="167"/>
      <c r="SIK33" s="167"/>
      <c r="SIL33" s="167"/>
      <c r="SIM33" s="167"/>
      <c r="SIN33" s="167"/>
      <c r="SIO33" s="167"/>
      <c r="SIP33" s="167"/>
      <c r="SIQ33" s="167"/>
      <c r="SIR33" s="167"/>
      <c r="SIS33" s="167"/>
      <c r="SIT33" s="167"/>
      <c r="SIU33" s="167"/>
      <c r="SIV33" s="167"/>
      <c r="SIW33" s="167"/>
      <c r="SIX33" s="167"/>
      <c r="SIY33" s="167"/>
      <c r="SIZ33" s="167"/>
      <c r="SJA33" s="167"/>
      <c r="SJB33" s="167"/>
      <c r="SJC33" s="167"/>
      <c r="SJD33" s="167"/>
      <c r="SJE33" s="167"/>
      <c r="SJF33" s="167"/>
      <c r="SJG33" s="167"/>
      <c r="SJH33" s="167"/>
      <c r="SJI33" s="167"/>
      <c r="SJJ33" s="167"/>
      <c r="SJK33" s="167"/>
      <c r="SJL33" s="167"/>
      <c r="SJM33" s="167"/>
      <c r="SJN33" s="167"/>
      <c r="SJO33" s="167"/>
      <c r="SJP33" s="167"/>
      <c r="SJQ33" s="167"/>
      <c r="SJR33" s="167"/>
      <c r="SJS33" s="167"/>
      <c r="SJT33" s="167"/>
      <c r="SJU33" s="167"/>
      <c r="SJV33" s="167"/>
      <c r="SJW33" s="167"/>
      <c r="SJX33" s="167"/>
      <c r="SJY33" s="167"/>
      <c r="SJZ33" s="167"/>
      <c r="SKA33" s="167"/>
      <c r="SKB33" s="167"/>
      <c r="SKC33" s="167"/>
      <c r="SKD33" s="167"/>
      <c r="SKE33" s="167"/>
      <c r="SKF33" s="167"/>
      <c r="SKG33" s="167"/>
      <c r="SKH33" s="167"/>
      <c r="SKI33" s="167"/>
      <c r="SKJ33" s="167"/>
      <c r="SKK33" s="167"/>
      <c r="SKL33" s="167"/>
      <c r="SKM33" s="167"/>
      <c r="SKN33" s="167"/>
      <c r="SKO33" s="167"/>
      <c r="SKP33" s="167"/>
      <c r="SKQ33" s="167"/>
      <c r="SKR33" s="167"/>
      <c r="SKS33" s="167"/>
      <c r="SKT33" s="167"/>
      <c r="SKU33" s="167"/>
      <c r="SKV33" s="167"/>
      <c r="SKW33" s="167"/>
      <c r="SKX33" s="167"/>
      <c r="SKY33" s="167"/>
      <c r="SKZ33" s="167"/>
      <c r="SLA33" s="167"/>
      <c r="SLB33" s="167"/>
      <c r="SLC33" s="167"/>
      <c r="SLD33" s="167"/>
      <c r="SLE33" s="167"/>
      <c r="SLF33" s="167"/>
      <c r="SLG33" s="167"/>
      <c r="SLH33" s="167"/>
      <c r="SLI33" s="167"/>
      <c r="SLJ33" s="167"/>
      <c r="SLK33" s="167"/>
      <c r="SLL33" s="167"/>
      <c r="SLM33" s="167"/>
      <c r="SLN33" s="167"/>
      <c r="SLO33" s="167"/>
      <c r="SLP33" s="167"/>
      <c r="SLQ33" s="167"/>
      <c r="SLR33" s="167"/>
      <c r="SLS33" s="167"/>
      <c r="SLT33" s="167"/>
      <c r="SLU33" s="167"/>
      <c r="SLV33" s="167"/>
      <c r="SLW33" s="167"/>
      <c r="SLX33" s="167"/>
      <c r="SLY33" s="167"/>
      <c r="SLZ33" s="167"/>
      <c r="SMA33" s="167"/>
      <c r="SMB33" s="167"/>
      <c r="SMC33" s="167"/>
      <c r="SMD33" s="167"/>
      <c r="SME33" s="167"/>
      <c r="SMF33" s="167"/>
      <c r="SMG33" s="167"/>
      <c r="SMH33" s="167"/>
      <c r="SMI33" s="167"/>
      <c r="SMJ33" s="167"/>
      <c r="SMK33" s="167"/>
      <c r="SML33" s="167"/>
      <c r="SMM33" s="167"/>
      <c r="SMN33" s="167"/>
      <c r="SMO33" s="167"/>
      <c r="SMP33" s="167"/>
      <c r="SMQ33" s="167"/>
      <c r="SMR33" s="167"/>
      <c r="SMS33" s="167"/>
      <c r="SMT33" s="167"/>
      <c r="SMU33" s="167"/>
      <c r="SMV33" s="167"/>
      <c r="SMW33" s="167"/>
      <c r="SMX33" s="167"/>
      <c r="SMY33" s="167"/>
      <c r="SMZ33" s="167"/>
      <c r="SNA33" s="167"/>
      <c r="SNB33" s="167"/>
      <c r="SNC33" s="167"/>
      <c r="SND33" s="167"/>
      <c r="SNE33" s="167"/>
      <c r="SNF33" s="167"/>
      <c r="SNG33" s="167"/>
      <c r="SNH33" s="167"/>
      <c r="SNI33" s="167"/>
      <c r="SNJ33" s="167"/>
      <c r="SNK33" s="167"/>
      <c r="SNL33" s="167"/>
      <c r="SNM33" s="167"/>
      <c r="SNN33" s="167"/>
      <c r="SNO33" s="167"/>
      <c r="SNP33" s="167"/>
      <c r="SNQ33" s="167"/>
      <c r="SNR33" s="167"/>
      <c r="SNS33" s="167"/>
      <c r="SNT33" s="167"/>
      <c r="SNU33" s="167"/>
      <c r="SNV33" s="167"/>
      <c r="SNW33" s="167"/>
      <c r="SNX33" s="167"/>
      <c r="SNY33" s="167"/>
      <c r="SNZ33" s="167"/>
      <c r="SOA33" s="167"/>
      <c r="SOB33" s="167"/>
      <c r="SOC33" s="167"/>
      <c r="SOD33" s="167"/>
      <c r="SOE33" s="167"/>
      <c r="SOF33" s="167"/>
      <c r="SOG33" s="167"/>
      <c r="SOH33" s="167"/>
      <c r="SOI33" s="167"/>
      <c r="SOJ33" s="167"/>
      <c r="SOK33" s="167"/>
      <c r="SOL33" s="167"/>
      <c r="SOM33" s="167"/>
      <c r="SON33" s="167"/>
      <c r="SOO33" s="167"/>
      <c r="SOP33" s="167"/>
      <c r="SOQ33" s="167"/>
      <c r="SOR33" s="167"/>
      <c r="SOS33" s="167"/>
      <c r="SOT33" s="167"/>
      <c r="SOU33" s="167"/>
      <c r="SOV33" s="167"/>
      <c r="SOW33" s="167"/>
      <c r="SOX33" s="167"/>
      <c r="SOY33" s="167"/>
      <c r="SOZ33" s="167"/>
      <c r="SPA33" s="167"/>
      <c r="SPB33" s="167"/>
      <c r="SPC33" s="167"/>
      <c r="SPD33" s="167"/>
      <c r="SPE33" s="167"/>
      <c r="SPF33" s="167"/>
      <c r="SPG33" s="167"/>
      <c r="SPH33" s="167"/>
      <c r="SPI33" s="167"/>
      <c r="SPJ33" s="167"/>
      <c r="SPK33" s="167"/>
      <c r="SPL33" s="167"/>
      <c r="SPM33" s="167"/>
      <c r="SPN33" s="167"/>
      <c r="SPO33" s="167"/>
      <c r="SPP33" s="167"/>
      <c r="SPQ33" s="167"/>
      <c r="SPR33" s="167"/>
      <c r="SPS33" s="167"/>
      <c r="SPT33" s="167"/>
      <c r="SPU33" s="167"/>
      <c r="SPV33" s="167"/>
      <c r="SPW33" s="167"/>
      <c r="SPX33" s="167"/>
      <c r="SPY33" s="167"/>
      <c r="SPZ33" s="167"/>
      <c r="SQA33" s="167"/>
      <c r="SQB33" s="167"/>
      <c r="SQC33" s="167"/>
      <c r="SQD33" s="167"/>
      <c r="SQE33" s="167"/>
      <c r="SQF33" s="167"/>
      <c r="SQG33" s="167"/>
      <c r="SQH33" s="167"/>
      <c r="SQI33" s="167"/>
      <c r="SQJ33" s="167"/>
      <c r="SQK33" s="167"/>
      <c r="SQL33" s="167"/>
      <c r="SQM33" s="167"/>
      <c r="SQN33" s="167"/>
      <c r="SQO33" s="167"/>
      <c r="SQP33" s="167"/>
      <c r="SQQ33" s="167"/>
      <c r="SQR33" s="167"/>
      <c r="SQS33" s="167"/>
      <c r="SQT33" s="167"/>
      <c r="SQU33" s="167"/>
      <c r="SQV33" s="167"/>
      <c r="SQW33" s="167"/>
      <c r="SQX33" s="167"/>
      <c r="SQY33" s="167"/>
      <c r="SQZ33" s="167"/>
      <c r="SRA33" s="167"/>
      <c r="SRB33" s="167"/>
      <c r="SRC33" s="167"/>
      <c r="SRD33" s="167"/>
      <c r="SRE33" s="167"/>
      <c r="SRF33" s="167"/>
      <c r="SRG33" s="167"/>
      <c r="SRH33" s="167"/>
      <c r="SRI33" s="167"/>
      <c r="SRJ33" s="167"/>
      <c r="SRK33" s="167"/>
      <c r="SRL33" s="167"/>
      <c r="SRM33" s="167"/>
      <c r="SRN33" s="167"/>
      <c r="SRO33" s="167"/>
      <c r="SRP33" s="167"/>
      <c r="SRQ33" s="167"/>
      <c r="SRR33" s="167"/>
      <c r="SRS33" s="167"/>
      <c r="SRT33" s="167"/>
      <c r="SRU33" s="167"/>
      <c r="SRV33" s="167"/>
      <c r="SRW33" s="167"/>
      <c r="SRX33" s="167"/>
      <c r="SRY33" s="167"/>
      <c r="SRZ33" s="167"/>
      <c r="SSA33" s="167"/>
      <c r="SSB33" s="167"/>
      <c r="SSC33" s="167"/>
      <c r="SSD33" s="167"/>
      <c r="SSE33" s="167"/>
      <c r="SSF33" s="167"/>
      <c r="SSG33" s="167"/>
      <c r="SSH33" s="167"/>
      <c r="SSI33" s="167"/>
      <c r="SSJ33" s="167"/>
      <c r="SSK33" s="167"/>
      <c r="SSL33" s="167"/>
      <c r="SSM33" s="167"/>
      <c r="SSN33" s="167"/>
      <c r="SSO33" s="167"/>
      <c r="SSP33" s="167"/>
      <c r="SSQ33" s="167"/>
      <c r="SSR33" s="167"/>
      <c r="SSS33" s="167"/>
      <c r="SST33" s="167"/>
      <c r="SSU33" s="167"/>
      <c r="SSV33" s="167"/>
      <c r="SSW33" s="167"/>
      <c r="SSX33" s="167"/>
      <c r="SSY33" s="167"/>
      <c r="SSZ33" s="167"/>
      <c r="STA33" s="167"/>
      <c r="STB33" s="167"/>
      <c r="STC33" s="167"/>
      <c r="STD33" s="167"/>
      <c r="STE33" s="167"/>
      <c r="STF33" s="167"/>
      <c r="STG33" s="167"/>
      <c r="STH33" s="167"/>
      <c r="STI33" s="167"/>
      <c r="STJ33" s="167"/>
      <c r="STK33" s="167"/>
      <c r="STL33" s="167"/>
      <c r="STM33" s="167"/>
      <c r="STN33" s="167"/>
      <c r="STO33" s="167"/>
      <c r="STP33" s="167"/>
      <c r="STQ33" s="167"/>
      <c r="STR33" s="167"/>
      <c r="STS33" s="167"/>
      <c r="STT33" s="167"/>
      <c r="STU33" s="167"/>
      <c r="STV33" s="167"/>
      <c r="STW33" s="167"/>
      <c r="STX33" s="167"/>
      <c r="STY33" s="167"/>
      <c r="STZ33" s="167"/>
      <c r="SUA33" s="167"/>
      <c r="SUB33" s="167"/>
      <c r="SUC33" s="167"/>
      <c r="SUD33" s="167"/>
      <c r="SUE33" s="167"/>
      <c r="SUF33" s="167"/>
      <c r="SUG33" s="167"/>
      <c r="SUH33" s="167"/>
      <c r="SUI33" s="167"/>
      <c r="SUJ33" s="167"/>
      <c r="SUK33" s="167"/>
      <c r="SUL33" s="167"/>
      <c r="SUM33" s="167"/>
      <c r="SUN33" s="167"/>
      <c r="SUO33" s="167"/>
      <c r="SUP33" s="167"/>
      <c r="SUQ33" s="167"/>
      <c r="SUR33" s="167"/>
      <c r="SUS33" s="167"/>
      <c r="SUT33" s="167"/>
      <c r="SUU33" s="167"/>
      <c r="SUV33" s="167"/>
      <c r="SUW33" s="167"/>
      <c r="SUX33" s="167"/>
      <c r="SUY33" s="167"/>
      <c r="SUZ33" s="167"/>
      <c r="SVA33" s="167"/>
      <c r="SVB33" s="167"/>
      <c r="SVC33" s="167"/>
      <c r="SVD33" s="167"/>
      <c r="SVE33" s="167"/>
      <c r="SVF33" s="167"/>
      <c r="SVG33" s="167"/>
      <c r="SVH33" s="167"/>
      <c r="SVI33" s="167"/>
      <c r="SVJ33" s="167"/>
      <c r="SVK33" s="167"/>
      <c r="SVL33" s="167"/>
      <c r="SVM33" s="167"/>
      <c r="SVN33" s="167"/>
      <c r="SVO33" s="167"/>
      <c r="SVP33" s="167"/>
      <c r="SVQ33" s="167"/>
      <c r="SVR33" s="167"/>
      <c r="SVS33" s="167"/>
      <c r="SVT33" s="167"/>
      <c r="SVU33" s="167"/>
      <c r="SVV33" s="167"/>
      <c r="SVW33" s="167"/>
      <c r="SVX33" s="167"/>
      <c r="SVY33" s="167"/>
      <c r="SVZ33" s="167"/>
      <c r="SWA33" s="167"/>
      <c r="SWB33" s="167"/>
      <c r="SWC33" s="167"/>
      <c r="SWD33" s="167"/>
      <c r="SWE33" s="167"/>
      <c r="SWF33" s="167"/>
      <c r="SWG33" s="167"/>
      <c r="SWH33" s="167"/>
      <c r="SWI33" s="167"/>
      <c r="SWJ33" s="167"/>
      <c r="SWK33" s="167"/>
      <c r="SWL33" s="167"/>
      <c r="SWM33" s="167"/>
      <c r="SWN33" s="167"/>
      <c r="SWO33" s="167"/>
      <c r="SWP33" s="167"/>
      <c r="SWQ33" s="167"/>
      <c r="SWR33" s="167"/>
      <c r="SWS33" s="167"/>
      <c r="SWT33" s="167"/>
      <c r="SWU33" s="167"/>
      <c r="SWV33" s="167"/>
      <c r="SWW33" s="167"/>
      <c r="SWX33" s="167"/>
      <c r="SWY33" s="167"/>
      <c r="SWZ33" s="167"/>
      <c r="SXA33" s="167"/>
      <c r="SXB33" s="167"/>
      <c r="SXC33" s="167"/>
      <c r="SXD33" s="167"/>
      <c r="SXE33" s="167"/>
      <c r="SXF33" s="167"/>
      <c r="SXG33" s="167"/>
      <c r="SXH33" s="167"/>
      <c r="SXI33" s="167"/>
      <c r="SXJ33" s="167"/>
      <c r="SXK33" s="167"/>
      <c r="SXL33" s="167"/>
      <c r="SXM33" s="167"/>
      <c r="SXN33" s="167"/>
      <c r="SXO33" s="167"/>
      <c r="SXP33" s="167"/>
      <c r="SXQ33" s="167"/>
      <c r="SXR33" s="167"/>
      <c r="SXS33" s="167"/>
      <c r="SXT33" s="167"/>
      <c r="SXU33" s="167"/>
      <c r="SXV33" s="167"/>
      <c r="SXW33" s="167"/>
      <c r="SXX33" s="167"/>
      <c r="SXY33" s="167"/>
      <c r="SXZ33" s="167"/>
      <c r="SYA33" s="167"/>
      <c r="SYB33" s="167"/>
      <c r="SYC33" s="167"/>
      <c r="SYD33" s="167"/>
      <c r="SYE33" s="167"/>
      <c r="SYF33" s="167"/>
      <c r="SYG33" s="167"/>
      <c r="SYH33" s="167"/>
      <c r="SYI33" s="167"/>
      <c r="SYJ33" s="167"/>
      <c r="SYK33" s="167"/>
      <c r="SYL33" s="167"/>
      <c r="SYM33" s="167"/>
      <c r="SYN33" s="167"/>
      <c r="SYO33" s="167"/>
      <c r="SYP33" s="167"/>
      <c r="SYQ33" s="167"/>
      <c r="SYR33" s="167"/>
      <c r="SYS33" s="167"/>
      <c r="SYT33" s="167"/>
      <c r="SYU33" s="167"/>
      <c r="SYV33" s="167"/>
      <c r="SYW33" s="167"/>
      <c r="SYX33" s="167"/>
      <c r="SYY33" s="167"/>
      <c r="SYZ33" s="167"/>
      <c r="SZA33" s="167"/>
      <c r="SZB33" s="167"/>
      <c r="SZC33" s="167"/>
      <c r="SZD33" s="167"/>
      <c r="SZE33" s="167"/>
      <c r="SZF33" s="167"/>
      <c r="SZG33" s="167"/>
      <c r="SZH33" s="167"/>
      <c r="SZI33" s="167"/>
      <c r="SZJ33" s="167"/>
      <c r="SZK33" s="167"/>
      <c r="SZL33" s="167"/>
      <c r="SZM33" s="167"/>
      <c r="SZN33" s="167"/>
      <c r="SZO33" s="167"/>
      <c r="SZP33" s="167"/>
      <c r="SZQ33" s="167"/>
      <c r="SZR33" s="167"/>
      <c r="SZS33" s="167"/>
      <c r="SZT33" s="167"/>
      <c r="SZU33" s="167"/>
      <c r="SZV33" s="167"/>
      <c r="SZW33" s="167"/>
      <c r="SZX33" s="167"/>
      <c r="SZY33" s="167"/>
      <c r="SZZ33" s="167"/>
      <c r="TAA33" s="167"/>
      <c r="TAB33" s="167"/>
      <c r="TAC33" s="167"/>
      <c r="TAD33" s="167"/>
      <c r="TAE33" s="167"/>
      <c r="TAF33" s="167"/>
      <c r="TAG33" s="167"/>
      <c r="TAH33" s="167"/>
      <c r="TAI33" s="167"/>
      <c r="TAJ33" s="167"/>
      <c r="TAK33" s="167"/>
      <c r="TAL33" s="167"/>
      <c r="TAM33" s="167"/>
      <c r="TAN33" s="167"/>
      <c r="TAO33" s="167"/>
      <c r="TAP33" s="167"/>
      <c r="TAQ33" s="167"/>
      <c r="TAR33" s="167"/>
      <c r="TAS33" s="167"/>
      <c r="TAT33" s="167"/>
      <c r="TAU33" s="167"/>
      <c r="TAV33" s="167"/>
      <c r="TAW33" s="167"/>
      <c r="TAX33" s="167"/>
      <c r="TAY33" s="167"/>
      <c r="TAZ33" s="167"/>
      <c r="TBA33" s="167"/>
      <c r="TBB33" s="167"/>
      <c r="TBC33" s="167"/>
      <c r="TBD33" s="167"/>
      <c r="TBE33" s="167"/>
      <c r="TBF33" s="167"/>
      <c r="TBG33" s="167"/>
      <c r="TBH33" s="167"/>
      <c r="TBI33" s="167"/>
      <c r="TBJ33" s="167"/>
      <c r="TBK33" s="167"/>
      <c r="TBL33" s="167"/>
      <c r="TBM33" s="167"/>
      <c r="TBN33" s="167"/>
      <c r="TBO33" s="167"/>
      <c r="TBP33" s="167"/>
      <c r="TBQ33" s="167"/>
      <c r="TBR33" s="167"/>
      <c r="TBS33" s="167"/>
      <c r="TBT33" s="167"/>
      <c r="TBU33" s="167"/>
      <c r="TBV33" s="167"/>
      <c r="TBW33" s="167"/>
      <c r="TBX33" s="167"/>
      <c r="TBY33" s="167"/>
      <c r="TBZ33" s="167"/>
      <c r="TCA33" s="167"/>
      <c r="TCB33" s="167"/>
      <c r="TCC33" s="167"/>
      <c r="TCD33" s="167"/>
      <c r="TCE33" s="167"/>
      <c r="TCF33" s="167"/>
      <c r="TCG33" s="167"/>
      <c r="TCH33" s="167"/>
      <c r="TCI33" s="167"/>
      <c r="TCJ33" s="167"/>
      <c r="TCK33" s="167"/>
      <c r="TCL33" s="167"/>
      <c r="TCM33" s="167"/>
      <c r="TCN33" s="167"/>
      <c r="TCO33" s="167"/>
      <c r="TCP33" s="167"/>
      <c r="TCQ33" s="167"/>
      <c r="TCR33" s="167"/>
      <c r="TCS33" s="167"/>
      <c r="TCT33" s="167"/>
      <c r="TCU33" s="167"/>
      <c r="TCV33" s="167"/>
      <c r="TCW33" s="167"/>
      <c r="TCX33" s="167"/>
      <c r="TCY33" s="167"/>
      <c r="TCZ33" s="167"/>
      <c r="TDA33" s="167"/>
      <c r="TDB33" s="167"/>
      <c r="TDC33" s="167"/>
      <c r="TDD33" s="167"/>
      <c r="TDE33" s="167"/>
      <c r="TDF33" s="167"/>
      <c r="TDG33" s="167"/>
      <c r="TDH33" s="167"/>
      <c r="TDI33" s="167"/>
      <c r="TDJ33" s="167"/>
      <c r="TDK33" s="167"/>
      <c r="TDL33" s="167"/>
      <c r="TDM33" s="167"/>
      <c r="TDN33" s="167"/>
      <c r="TDO33" s="167"/>
      <c r="TDP33" s="167"/>
      <c r="TDQ33" s="167"/>
      <c r="TDR33" s="167"/>
      <c r="TDS33" s="167"/>
      <c r="TDT33" s="167"/>
      <c r="TDU33" s="167"/>
      <c r="TDV33" s="167"/>
      <c r="TDW33" s="167"/>
      <c r="TDX33" s="167"/>
      <c r="TDY33" s="167"/>
      <c r="TDZ33" s="167"/>
      <c r="TEA33" s="167"/>
      <c r="TEB33" s="167"/>
      <c r="TEC33" s="167"/>
      <c r="TED33" s="167"/>
      <c r="TEE33" s="167"/>
      <c r="TEF33" s="167"/>
      <c r="TEG33" s="167"/>
      <c r="TEH33" s="167"/>
      <c r="TEI33" s="167"/>
      <c r="TEJ33" s="167"/>
      <c r="TEK33" s="167"/>
      <c r="TEL33" s="167"/>
      <c r="TEM33" s="167"/>
      <c r="TEN33" s="167"/>
      <c r="TEO33" s="167"/>
      <c r="TEP33" s="167"/>
      <c r="TEQ33" s="167"/>
      <c r="TER33" s="167"/>
      <c r="TES33" s="167"/>
      <c r="TET33" s="167"/>
      <c r="TEU33" s="167"/>
      <c r="TEV33" s="167"/>
      <c r="TEW33" s="167"/>
      <c r="TEX33" s="167"/>
      <c r="TEY33" s="167"/>
      <c r="TEZ33" s="167"/>
      <c r="TFA33" s="167"/>
      <c r="TFB33" s="167"/>
      <c r="TFC33" s="167"/>
      <c r="TFD33" s="167"/>
      <c r="TFE33" s="167"/>
      <c r="TFF33" s="167"/>
      <c r="TFG33" s="167"/>
      <c r="TFH33" s="167"/>
      <c r="TFI33" s="167"/>
      <c r="TFJ33" s="167"/>
      <c r="TFK33" s="167"/>
      <c r="TFL33" s="167"/>
      <c r="TFM33" s="167"/>
      <c r="TFN33" s="167"/>
      <c r="TFO33" s="167"/>
      <c r="TFP33" s="167"/>
      <c r="TFQ33" s="167"/>
      <c r="TFR33" s="167"/>
      <c r="TFS33" s="167"/>
      <c r="TFT33" s="167"/>
      <c r="TFU33" s="167"/>
      <c r="TFV33" s="167"/>
      <c r="TFW33" s="167"/>
      <c r="TFX33" s="167"/>
      <c r="TFY33" s="167"/>
      <c r="TFZ33" s="167"/>
      <c r="TGA33" s="167"/>
      <c r="TGB33" s="167"/>
      <c r="TGC33" s="167"/>
      <c r="TGD33" s="167"/>
      <c r="TGE33" s="167"/>
      <c r="TGF33" s="167"/>
      <c r="TGG33" s="167"/>
      <c r="TGH33" s="167"/>
      <c r="TGI33" s="167"/>
      <c r="TGJ33" s="167"/>
      <c r="TGK33" s="167"/>
      <c r="TGL33" s="167"/>
      <c r="TGM33" s="167"/>
      <c r="TGN33" s="167"/>
      <c r="TGO33" s="167"/>
      <c r="TGP33" s="167"/>
      <c r="TGQ33" s="167"/>
      <c r="TGR33" s="167"/>
      <c r="TGS33" s="167"/>
      <c r="TGT33" s="167"/>
      <c r="TGU33" s="167"/>
      <c r="TGV33" s="167"/>
      <c r="TGW33" s="167"/>
      <c r="TGX33" s="167"/>
      <c r="TGY33" s="167"/>
      <c r="TGZ33" s="167"/>
      <c r="THA33" s="167"/>
      <c r="THB33" s="167"/>
      <c r="THC33" s="167"/>
      <c r="THD33" s="167"/>
      <c r="THE33" s="167"/>
      <c r="THF33" s="167"/>
      <c r="THG33" s="167"/>
      <c r="THH33" s="167"/>
      <c r="THI33" s="167"/>
      <c r="THJ33" s="167"/>
      <c r="THK33" s="167"/>
      <c r="THL33" s="167"/>
      <c r="THM33" s="167"/>
      <c r="THN33" s="167"/>
      <c r="THO33" s="167"/>
      <c r="THP33" s="167"/>
      <c r="THQ33" s="167"/>
      <c r="THR33" s="167"/>
      <c r="THS33" s="167"/>
      <c r="THT33" s="167"/>
      <c r="THU33" s="167"/>
      <c r="THV33" s="167"/>
      <c r="THW33" s="167"/>
      <c r="THX33" s="167"/>
      <c r="THY33" s="167"/>
      <c r="THZ33" s="167"/>
      <c r="TIA33" s="167"/>
      <c r="TIB33" s="167"/>
      <c r="TIC33" s="167"/>
      <c r="TID33" s="167"/>
      <c r="TIE33" s="167"/>
      <c r="TIF33" s="167"/>
      <c r="TIG33" s="167"/>
      <c r="TIH33" s="167"/>
      <c r="TII33" s="167"/>
      <c r="TIJ33" s="167"/>
      <c r="TIK33" s="167"/>
      <c r="TIL33" s="167"/>
      <c r="TIM33" s="167"/>
      <c r="TIN33" s="167"/>
      <c r="TIO33" s="167"/>
      <c r="TIP33" s="167"/>
      <c r="TIQ33" s="167"/>
      <c r="TIR33" s="167"/>
      <c r="TIS33" s="167"/>
      <c r="TIT33" s="167"/>
      <c r="TIU33" s="167"/>
      <c r="TIV33" s="167"/>
      <c r="TIW33" s="167"/>
      <c r="TIX33" s="167"/>
      <c r="TIY33" s="167"/>
      <c r="TIZ33" s="167"/>
      <c r="TJA33" s="167"/>
      <c r="TJB33" s="167"/>
      <c r="TJC33" s="167"/>
      <c r="TJD33" s="167"/>
      <c r="TJE33" s="167"/>
      <c r="TJF33" s="167"/>
      <c r="TJG33" s="167"/>
      <c r="TJH33" s="167"/>
      <c r="TJI33" s="167"/>
      <c r="TJJ33" s="167"/>
      <c r="TJK33" s="167"/>
      <c r="TJL33" s="167"/>
      <c r="TJM33" s="167"/>
      <c r="TJN33" s="167"/>
      <c r="TJO33" s="167"/>
      <c r="TJP33" s="167"/>
      <c r="TJQ33" s="167"/>
      <c r="TJR33" s="167"/>
      <c r="TJS33" s="167"/>
      <c r="TJT33" s="167"/>
      <c r="TJU33" s="167"/>
      <c r="TJV33" s="167"/>
      <c r="TJW33" s="167"/>
      <c r="TJX33" s="167"/>
      <c r="TJY33" s="167"/>
      <c r="TJZ33" s="167"/>
      <c r="TKA33" s="167"/>
      <c r="TKB33" s="167"/>
      <c r="TKC33" s="167"/>
      <c r="TKD33" s="167"/>
      <c r="TKE33" s="167"/>
      <c r="TKF33" s="167"/>
      <c r="TKG33" s="167"/>
      <c r="TKH33" s="167"/>
      <c r="TKI33" s="167"/>
      <c r="TKJ33" s="167"/>
      <c r="TKK33" s="167"/>
      <c r="TKL33" s="167"/>
      <c r="TKM33" s="167"/>
      <c r="TKN33" s="167"/>
      <c r="TKO33" s="167"/>
      <c r="TKP33" s="167"/>
      <c r="TKQ33" s="167"/>
      <c r="TKR33" s="167"/>
      <c r="TKS33" s="167"/>
      <c r="TKT33" s="167"/>
      <c r="TKU33" s="167"/>
      <c r="TKV33" s="167"/>
      <c r="TKW33" s="167"/>
      <c r="TKX33" s="167"/>
      <c r="TKY33" s="167"/>
      <c r="TKZ33" s="167"/>
      <c r="TLA33" s="167"/>
      <c r="TLB33" s="167"/>
      <c r="TLC33" s="167"/>
      <c r="TLD33" s="167"/>
      <c r="TLE33" s="167"/>
      <c r="TLF33" s="167"/>
      <c r="TLG33" s="167"/>
      <c r="TLH33" s="167"/>
      <c r="TLI33" s="167"/>
      <c r="TLJ33" s="167"/>
      <c r="TLK33" s="167"/>
      <c r="TLL33" s="167"/>
      <c r="TLM33" s="167"/>
      <c r="TLN33" s="167"/>
      <c r="TLO33" s="167"/>
      <c r="TLP33" s="167"/>
      <c r="TLQ33" s="167"/>
      <c r="TLR33" s="167"/>
      <c r="TLS33" s="167"/>
      <c r="TLT33" s="167"/>
      <c r="TLU33" s="167"/>
      <c r="TLV33" s="167"/>
      <c r="TLW33" s="167"/>
      <c r="TLX33" s="167"/>
      <c r="TLY33" s="167"/>
      <c r="TLZ33" s="167"/>
      <c r="TMA33" s="167"/>
      <c r="TMB33" s="167"/>
      <c r="TMC33" s="167"/>
      <c r="TMD33" s="167"/>
      <c r="TME33" s="167"/>
      <c r="TMF33" s="167"/>
      <c r="TMG33" s="167"/>
      <c r="TMH33" s="167"/>
      <c r="TMI33" s="167"/>
      <c r="TMJ33" s="167"/>
      <c r="TMK33" s="167"/>
      <c r="TML33" s="167"/>
      <c r="TMM33" s="167"/>
      <c r="TMN33" s="167"/>
      <c r="TMO33" s="167"/>
      <c r="TMP33" s="167"/>
      <c r="TMQ33" s="167"/>
      <c r="TMR33" s="167"/>
      <c r="TMS33" s="167"/>
      <c r="TMT33" s="167"/>
      <c r="TMU33" s="167"/>
      <c r="TMV33" s="167"/>
      <c r="TMW33" s="167"/>
      <c r="TMX33" s="167"/>
      <c r="TMY33" s="167"/>
      <c r="TMZ33" s="167"/>
      <c r="TNA33" s="167"/>
      <c r="TNB33" s="167"/>
      <c r="TNC33" s="167"/>
      <c r="TND33" s="167"/>
      <c r="TNE33" s="167"/>
      <c r="TNF33" s="167"/>
      <c r="TNG33" s="167"/>
      <c r="TNH33" s="167"/>
      <c r="TNI33" s="167"/>
      <c r="TNJ33" s="167"/>
      <c r="TNK33" s="167"/>
      <c r="TNL33" s="167"/>
      <c r="TNM33" s="167"/>
      <c r="TNN33" s="167"/>
      <c r="TNO33" s="167"/>
      <c r="TNP33" s="167"/>
      <c r="TNQ33" s="167"/>
      <c r="TNR33" s="167"/>
      <c r="TNS33" s="167"/>
      <c r="TNT33" s="167"/>
      <c r="TNU33" s="167"/>
      <c r="TNV33" s="167"/>
      <c r="TNW33" s="167"/>
      <c r="TNX33" s="167"/>
      <c r="TNY33" s="167"/>
      <c r="TNZ33" s="167"/>
      <c r="TOA33" s="167"/>
      <c r="TOB33" s="167"/>
      <c r="TOC33" s="167"/>
      <c r="TOD33" s="167"/>
      <c r="TOE33" s="167"/>
      <c r="TOF33" s="167"/>
      <c r="TOG33" s="167"/>
      <c r="TOH33" s="167"/>
      <c r="TOI33" s="167"/>
      <c r="TOJ33" s="167"/>
      <c r="TOK33" s="167"/>
      <c r="TOL33" s="167"/>
      <c r="TOM33" s="167"/>
      <c r="TON33" s="167"/>
      <c r="TOO33" s="167"/>
      <c r="TOP33" s="167"/>
      <c r="TOQ33" s="167"/>
      <c r="TOR33" s="167"/>
      <c r="TOS33" s="167"/>
      <c r="TOT33" s="167"/>
      <c r="TOU33" s="167"/>
      <c r="TOV33" s="167"/>
      <c r="TOW33" s="167"/>
      <c r="TOX33" s="167"/>
      <c r="TOY33" s="167"/>
      <c r="TOZ33" s="167"/>
      <c r="TPA33" s="167"/>
      <c r="TPB33" s="167"/>
      <c r="TPC33" s="167"/>
      <c r="TPD33" s="167"/>
      <c r="TPE33" s="167"/>
      <c r="TPF33" s="167"/>
      <c r="TPG33" s="167"/>
      <c r="TPH33" s="167"/>
      <c r="TPI33" s="167"/>
      <c r="TPJ33" s="167"/>
      <c r="TPK33" s="167"/>
      <c r="TPL33" s="167"/>
      <c r="TPM33" s="167"/>
      <c r="TPN33" s="167"/>
      <c r="TPO33" s="167"/>
      <c r="TPP33" s="167"/>
      <c r="TPQ33" s="167"/>
      <c r="TPR33" s="167"/>
      <c r="TPS33" s="167"/>
      <c r="TPT33" s="167"/>
      <c r="TPU33" s="167"/>
      <c r="TPV33" s="167"/>
      <c r="TPW33" s="167"/>
      <c r="TPX33" s="167"/>
      <c r="TPY33" s="167"/>
      <c r="TPZ33" s="167"/>
      <c r="TQA33" s="167"/>
      <c r="TQB33" s="167"/>
      <c r="TQC33" s="167"/>
      <c r="TQD33" s="167"/>
      <c r="TQE33" s="167"/>
      <c r="TQF33" s="167"/>
      <c r="TQG33" s="167"/>
      <c r="TQH33" s="167"/>
      <c r="TQI33" s="167"/>
      <c r="TQJ33" s="167"/>
      <c r="TQK33" s="167"/>
      <c r="TQL33" s="167"/>
      <c r="TQM33" s="167"/>
      <c r="TQN33" s="167"/>
      <c r="TQO33" s="167"/>
      <c r="TQP33" s="167"/>
      <c r="TQQ33" s="167"/>
      <c r="TQR33" s="167"/>
      <c r="TQS33" s="167"/>
      <c r="TQT33" s="167"/>
      <c r="TQU33" s="167"/>
      <c r="TQV33" s="167"/>
      <c r="TQW33" s="167"/>
      <c r="TQX33" s="167"/>
      <c r="TQY33" s="167"/>
      <c r="TQZ33" s="167"/>
      <c r="TRA33" s="167"/>
      <c r="TRB33" s="167"/>
      <c r="TRC33" s="167"/>
      <c r="TRD33" s="167"/>
      <c r="TRE33" s="167"/>
      <c r="TRF33" s="167"/>
      <c r="TRG33" s="167"/>
      <c r="TRH33" s="167"/>
      <c r="TRI33" s="167"/>
      <c r="TRJ33" s="167"/>
      <c r="TRK33" s="167"/>
      <c r="TRL33" s="167"/>
      <c r="TRM33" s="167"/>
      <c r="TRN33" s="167"/>
      <c r="TRO33" s="167"/>
      <c r="TRP33" s="167"/>
      <c r="TRQ33" s="167"/>
      <c r="TRR33" s="167"/>
      <c r="TRS33" s="167"/>
      <c r="TRT33" s="167"/>
      <c r="TRU33" s="167"/>
      <c r="TRV33" s="167"/>
      <c r="TRW33" s="167"/>
      <c r="TRX33" s="167"/>
      <c r="TRY33" s="167"/>
      <c r="TRZ33" s="167"/>
      <c r="TSA33" s="167"/>
      <c r="TSB33" s="167"/>
      <c r="TSC33" s="167"/>
      <c r="TSD33" s="167"/>
      <c r="TSE33" s="167"/>
      <c r="TSF33" s="167"/>
      <c r="TSG33" s="167"/>
      <c r="TSH33" s="167"/>
      <c r="TSI33" s="167"/>
      <c r="TSJ33" s="167"/>
      <c r="TSK33" s="167"/>
      <c r="TSL33" s="167"/>
      <c r="TSM33" s="167"/>
      <c r="TSN33" s="167"/>
      <c r="TSO33" s="167"/>
      <c r="TSP33" s="167"/>
      <c r="TSQ33" s="167"/>
      <c r="TSR33" s="167"/>
      <c r="TSS33" s="167"/>
      <c r="TST33" s="167"/>
      <c r="TSU33" s="167"/>
      <c r="TSV33" s="167"/>
      <c r="TSW33" s="167"/>
      <c r="TSX33" s="167"/>
      <c r="TSY33" s="167"/>
      <c r="TSZ33" s="167"/>
      <c r="TTA33" s="167"/>
      <c r="TTB33" s="167"/>
      <c r="TTC33" s="167"/>
      <c r="TTD33" s="167"/>
      <c r="TTE33" s="167"/>
      <c r="TTF33" s="167"/>
      <c r="TTG33" s="167"/>
      <c r="TTH33" s="167"/>
      <c r="TTI33" s="167"/>
      <c r="TTJ33" s="167"/>
      <c r="TTK33" s="167"/>
      <c r="TTL33" s="167"/>
      <c r="TTM33" s="167"/>
      <c r="TTN33" s="167"/>
      <c r="TTO33" s="167"/>
      <c r="TTP33" s="167"/>
      <c r="TTQ33" s="167"/>
      <c r="TTR33" s="167"/>
      <c r="TTS33" s="167"/>
      <c r="TTT33" s="167"/>
      <c r="TTU33" s="167"/>
      <c r="TTV33" s="167"/>
      <c r="TTW33" s="167"/>
      <c r="TTX33" s="167"/>
      <c r="TTY33" s="167"/>
      <c r="TTZ33" s="167"/>
      <c r="TUA33" s="167"/>
      <c r="TUB33" s="167"/>
      <c r="TUC33" s="167"/>
      <c r="TUD33" s="167"/>
      <c r="TUE33" s="167"/>
      <c r="TUF33" s="167"/>
      <c r="TUG33" s="167"/>
      <c r="TUH33" s="167"/>
      <c r="TUI33" s="167"/>
      <c r="TUJ33" s="167"/>
      <c r="TUK33" s="167"/>
      <c r="TUL33" s="167"/>
      <c r="TUM33" s="167"/>
      <c r="TUN33" s="167"/>
      <c r="TUO33" s="167"/>
      <c r="TUP33" s="167"/>
      <c r="TUQ33" s="167"/>
      <c r="TUR33" s="167"/>
      <c r="TUS33" s="167"/>
      <c r="TUT33" s="167"/>
      <c r="TUU33" s="167"/>
      <c r="TUV33" s="167"/>
      <c r="TUW33" s="167"/>
      <c r="TUX33" s="167"/>
      <c r="TUY33" s="167"/>
      <c r="TUZ33" s="167"/>
      <c r="TVA33" s="167"/>
      <c r="TVB33" s="167"/>
      <c r="TVC33" s="167"/>
      <c r="TVD33" s="167"/>
      <c r="TVE33" s="167"/>
      <c r="TVF33" s="167"/>
      <c r="TVG33" s="167"/>
      <c r="TVH33" s="167"/>
      <c r="TVI33" s="167"/>
      <c r="TVJ33" s="167"/>
      <c r="TVK33" s="167"/>
      <c r="TVL33" s="167"/>
      <c r="TVM33" s="167"/>
      <c r="TVN33" s="167"/>
      <c r="TVO33" s="167"/>
      <c r="TVP33" s="167"/>
      <c r="TVQ33" s="167"/>
      <c r="TVR33" s="167"/>
      <c r="TVS33" s="167"/>
      <c r="TVT33" s="167"/>
      <c r="TVU33" s="167"/>
      <c r="TVV33" s="167"/>
      <c r="TVW33" s="167"/>
      <c r="TVX33" s="167"/>
      <c r="TVY33" s="167"/>
      <c r="TVZ33" s="167"/>
      <c r="TWA33" s="167"/>
      <c r="TWB33" s="167"/>
      <c r="TWC33" s="167"/>
      <c r="TWD33" s="167"/>
      <c r="TWE33" s="167"/>
      <c r="TWF33" s="167"/>
      <c r="TWG33" s="167"/>
      <c r="TWH33" s="167"/>
      <c r="TWI33" s="167"/>
      <c r="TWJ33" s="167"/>
      <c r="TWK33" s="167"/>
      <c r="TWL33" s="167"/>
      <c r="TWM33" s="167"/>
      <c r="TWN33" s="167"/>
      <c r="TWO33" s="167"/>
      <c r="TWP33" s="167"/>
      <c r="TWQ33" s="167"/>
      <c r="TWR33" s="167"/>
      <c r="TWS33" s="167"/>
      <c r="TWT33" s="167"/>
      <c r="TWU33" s="167"/>
      <c r="TWV33" s="167"/>
      <c r="TWW33" s="167"/>
      <c r="TWX33" s="167"/>
      <c r="TWY33" s="167"/>
      <c r="TWZ33" s="167"/>
      <c r="TXA33" s="167"/>
      <c r="TXB33" s="167"/>
      <c r="TXC33" s="167"/>
      <c r="TXD33" s="167"/>
      <c r="TXE33" s="167"/>
      <c r="TXF33" s="167"/>
      <c r="TXG33" s="167"/>
      <c r="TXH33" s="167"/>
      <c r="TXI33" s="167"/>
      <c r="TXJ33" s="167"/>
      <c r="TXK33" s="167"/>
      <c r="TXL33" s="167"/>
      <c r="TXM33" s="167"/>
      <c r="TXN33" s="167"/>
      <c r="TXO33" s="167"/>
      <c r="TXP33" s="167"/>
      <c r="TXQ33" s="167"/>
      <c r="TXR33" s="167"/>
      <c r="TXS33" s="167"/>
      <c r="TXT33" s="167"/>
      <c r="TXU33" s="167"/>
      <c r="TXV33" s="167"/>
      <c r="TXW33" s="167"/>
      <c r="TXX33" s="167"/>
      <c r="TXY33" s="167"/>
      <c r="TXZ33" s="167"/>
      <c r="TYA33" s="167"/>
      <c r="TYB33" s="167"/>
      <c r="TYC33" s="167"/>
      <c r="TYD33" s="167"/>
      <c r="TYE33" s="167"/>
      <c r="TYF33" s="167"/>
      <c r="TYG33" s="167"/>
      <c r="TYH33" s="167"/>
      <c r="TYI33" s="167"/>
      <c r="TYJ33" s="167"/>
      <c r="TYK33" s="167"/>
      <c r="TYL33" s="167"/>
      <c r="TYM33" s="167"/>
      <c r="TYN33" s="167"/>
      <c r="TYO33" s="167"/>
      <c r="TYP33" s="167"/>
      <c r="TYQ33" s="167"/>
      <c r="TYR33" s="167"/>
      <c r="TYS33" s="167"/>
      <c r="TYT33" s="167"/>
      <c r="TYU33" s="167"/>
      <c r="TYV33" s="167"/>
      <c r="TYW33" s="167"/>
      <c r="TYX33" s="167"/>
      <c r="TYY33" s="167"/>
      <c r="TYZ33" s="167"/>
      <c r="TZA33" s="167"/>
      <c r="TZB33" s="167"/>
      <c r="TZC33" s="167"/>
      <c r="TZD33" s="167"/>
      <c r="TZE33" s="167"/>
      <c r="TZF33" s="167"/>
      <c r="TZG33" s="167"/>
      <c r="TZH33" s="167"/>
      <c r="TZI33" s="167"/>
      <c r="TZJ33" s="167"/>
      <c r="TZK33" s="167"/>
      <c r="TZL33" s="167"/>
      <c r="TZM33" s="167"/>
      <c r="TZN33" s="167"/>
      <c r="TZO33" s="167"/>
      <c r="TZP33" s="167"/>
      <c r="TZQ33" s="167"/>
      <c r="TZR33" s="167"/>
      <c r="TZS33" s="167"/>
      <c r="TZT33" s="167"/>
      <c r="TZU33" s="167"/>
      <c r="TZV33" s="167"/>
      <c r="TZW33" s="167"/>
      <c r="TZX33" s="167"/>
      <c r="TZY33" s="167"/>
      <c r="TZZ33" s="167"/>
      <c r="UAA33" s="167"/>
      <c r="UAB33" s="167"/>
      <c r="UAC33" s="167"/>
      <c r="UAD33" s="167"/>
      <c r="UAE33" s="167"/>
      <c r="UAF33" s="167"/>
      <c r="UAG33" s="167"/>
      <c r="UAH33" s="167"/>
      <c r="UAI33" s="167"/>
      <c r="UAJ33" s="167"/>
      <c r="UAK33" s="167"/>
      <c r="UAL33" s="167"/>
      <c r="UAM33" s="167"/>
      <c r="UAN33" s="167"/>
      <c r="UAO33" s="167"/>
      <c r="UAP33" s="167"/>
      <c r="UAQ33" s="167"/>
      <c r="UAR33" s="167"/>
      <c r="UAS33" s="167"/>
      <c r="UAT33" s="167"/>
      <c r="UAU33" s="167"/>
      <c r="UAV33" s="167"/>
      <c r="UAW33" s="167"/>
      <c r="UAX33" s="167"/>
      <c r="UAY33" s="167"/>
      <c r="UAZ33" s="167"/>
      <c r="UBA33" s="167"/>
      <c r="UBB33" s="167"/>
      <c r="UBC33" s="167"/>
      <c r="UBD33" s="167"/>
      <c r="UBE33" s="167"/>
      <c r="UBF33" s="167"/>
      <c r="UBG33" s="167"/>
      <c r="UBH33" s="167"/>
      <c r="UBI33" s="167"/>
      <c r="UBJ33" s="167"/>
      <c r="UBK33" s="167"/>
      <c r="UBL33" s="167"/>
      <c r="UBM33" s="167"/>
      <c r="UBN33" s="167"/>
      <c r="UBO33" s="167"/>
      <c r="UBP33" s="167"/>
      <c r="UBQ33" s="167"/>
      <c r="UBR33" s="167"/>
      <c r="UBS33" s="167"/>
      <c r="UBT33" s="167"/>
      <c r="UBU33" s="167"/>
      <c r="UBV33" s="167"/>
      <c r="UBW33" s="167"/>
      <c r="UBX33" s="167"/>
      <c r="UBY33" s="167"/>
      <c r="UBZ33" s="167"/>
      <c r="UCA33" s="167"/>
      <c r="UCB33" s="167"/>
      <c r="UCC33" s="167"/>
      <c r="UCD33" s="167"/>
      <c r="UCE33" s="167"/>
      <c r="UCF33" s="167"/>
      <c r="UCG33" s="167"/>
      <c r="UCH33" s="167"/>
      <c r="UCI33" s="167"/>
      <c r="UCJ33" s="167"/>
      <c r="UCK33" s="167"/>
      <c r="UCL33" s="167"/>
      <c r="UCM33" s="167"/>
      <c r="UCN33" s="167"/>
      <c r="UCO33" s="167"/>
      <c r="UCP33" s="167"/>
      <c r="UCQ33" s="167"/>
      <c r="UCR33" s="167"/>
      <c r="UCS33" s="167"/>
      <c r="UCT33" s="167"/>
      <c r="UCU33" s="167"/>
      <c r="UCV33" s="167"/>
      <c r="UCW33" s="167"/>
      <c r="UCX33" s="167"/>
      <c r="UCY33" s="167"/>
      <c r="UCZ33" s="167"/>
      <c r="UDA33" s="167"/>
      <c r="UDB33" s="167"/>
      <c r="UDC33" s="167"/>
      <c r="UDD33" s="167"/>
      <c r="UDE33" s="167"/>
      <c r="UDF33" s="167"/>
      <c r="UDG33" s="167"/>
      <c r="UDH33" s="167"/>
      <c r="UDI33" s="167"/>
      <c r="UDJ33" s="167"/>
      <c r="UDK33" s="167"/>
      <c r="UDL33" s="167"/>
      <c r="UDM33" s="167"/>
      <c r="UDN33" s="167"/>
      <c r="UDO33" s="167"/>
      <c r="UDP33" s="167"/>
      <c r="UDQ33" s="167"/>
      <c r="UDR33" s="167"/>
      <c r="UDS33" s="167"/>
      <c r="UDT33" s="167"/>
      <c r="UDU33" s="167"/>
      <c r="UDV33" s="167"/>
      <c r="UDW33" s="167"/>
      <c r="UDX33" s="167"/>
      <c r="UDY33" s="167"/>
      <c r="UDZ33" s="167"/>
      <c r="UEA33" s="167"/>
      <c r="UEB33" s="167"/>
      <c r="UEC33" s="167"/>
      <c r="UED33" s="167"/>
      <c r="UEE33" s="167"/>
      <c r="UEF33" s="167"/>
      <c r="UEG33" s="167"/>
      <c r="UEH33" s="167"/>
      <c r="UEI33" s="167"/>
      <c r="UEJ33" s="167"/>
      <c r="UEK33" s="167"/>
      <c r="UEL33" s="167"/>
      <c r="UEM33" s="167"/>
      <c r="UEN33" s="167"/>
      <c r="UEO33" s="167"/>
      <c r="UEP33" s="167"/>
      <c r="UEQ33" s="167"/>
      <c r="UER33" s="167"/>
      <c r="UES33" s="167"/>
      <c r="UET33" s="167"/>
      <c r="UEU33" s="167"/>
      <c r="UEV33" s="167"/>
      <c r="UEW33" s="167"/>
      <c r="UEX33" s="167"/>
      <c r="UEY33" s="167"/>
      <c r="UEZ33" s="167"/>
      <c r="UFA33" s="167"/>
      <c r="UFB33" s="167"/>
      <c r="UFC33" s="167"/>
      <c r="UFD33" s="167"/>
      <c r="UFE33" s="167"/>
      <c r="UFF33" s="167"/>
      <c r="UFG33" s="167"/>
      <c r="UFH33" s="167"/>
      <c r="UFI33" s="167"/>
      <c r="UFJ33" s="167"/>
      <c r="UFK33" s="167"/>
      <c r="UFL33" s="167"/>
      <c r="UFM33" s="167"/>
      <c r="UFN33" s="167"/>
      <c r="UFO33" s="167"/>
      <c r="UFP33" s="167"/>
      <c r="UFQ33" s="167"/>
      <c r="UFR33" s="167"/>
      <c r="UFS33" s="167"/>
      <c r="UFT33" s="167"/>
      <c r="UFU33" s="167"/>
      <c r="UFV33" s="167"/>
      <c r="UFW33" s="167"/>
      <c r="UFX33" s="167"/>
      <c r="UFY33" s="167"/>
      <c r="UFZ33" s="167"/>
      <c r="UGA33" s="167"/>
      <c r="UGB33" s="167"/>
      <c r="UGC33" s="167"/>
      <c r="UGD33" s="167"/>
      <c r="UGE33" s="167"/>
      <c r="UGF33" s="167"/>
      <c r="UGG33" s="167"/>
      <c r="UGH33" s="167"/>
      <c r="UGI33" s="167"/>
      <c r="UGJ33" s="167"/>
      <c r="UGK33" s="167"/>
      <c r="UGL33" s="167"/>
      <c r="UGM33" s="167"/>
      <c r="UGN33" s="167"/>
      <c r="UGO33" s="167"/>
      <c r="UGP33" s="167"/>
      <c r="UGQ33" s="167"/>
      <c r="UGR33" s="167"/>
      <c r="UGS33" s="167"/>
      <c r="UGT33" s="167"/>
      <c r="UGU33" s="167"/>
      <c r="UGV33" s="167"/>
      <c r="UGW33" s="167"/>
      <c r="UGX33" s="167"/>
      <c r="UGY33" s="167"/>
      <c r="UGZ33" s="167"/>
      <c r="UHA33" s="167"/>
      <c r="UHB33" s="167"/>
      <c r="UHC33" s="167"/>
      <c r="UHD33" s="167"/>
      <c r="UHE33" s="167"/>
      <c r="UHF33" s="167"/>
      <c r="UHG33" s="167"/>
      <c r="UHH33" s="167"/>
      <c r="UHI33" s="167"/>
      <c r="UHJ33" s="167"/>
      <c r="UHK33" s="167"/>
      <c r="UHL33" s="167"/>
      <c r="UHM33" s="167"/>
      <c r="UHN33" s="167"/>
      <c r="UHO33" s="167"/>
      <c r="UHP33" s="167"/>
      <c r="UHQ33" s="167"/>
      <c r="UHR33" s="167"/>
      <c r="UHS33" s="167"/>
      <c r="UHT33" s="167"/>
      <c r="UHU33" s="167"/>
      <c r="UHV33" s="167"/>
      <c r="UHW33" s="167"/>
      <c r="UHX33" s="167"/>
      <c r="UHY33" s="167"/>
      <c r="UHZ33" s="167"/>
      <c r="UIA33" s="167"/>
      <c r="UIB33" s="167"/>
      <c r="UIC33" s="167"/>
      <c r="UID33" s="167"/>
      <c r="UIE33" s="167"/>
      <c r="UIF33" s="167"/>
      <c r="UIG33" s="167"/>
      <c r="UIH33" s="167"/>
      <c r="UII33" s="167"/>
      <c r="UIJ33" s="167"/>
      <c r="UIK33" s="167"/>
      <c r="UIL33" s="167"/>
      <c r="UIM33" s="167"/>
      <c r="UIN33" s="167"/>
      <c r="UIO33" s="167"/>
      <c r="UIP33" s="167"/>
      <c r="UIQ33" s="167"/>
      <c r="UIR33" s="167"/>
      <c r="UIS33" s="167"/>
      <c r="UIT33" s="167"/>
      <c r="UIU33" s="167"/>
      <c r="UIV33" s="167"/>
      <c r="UIW33" s="167"/>
      <c r="UIX33" s="167"/>
      <c r="UIY33" s="167"/>
      <c r="UIZ33" s="167"/>
      <c r="UJA33" s="167"/>
      <c r="UJB33" s="167"/>
      <c r="UJC33" s="167"/>
      <c r="UJD33" s="167"/>
      <c r="UJE33" s="167"/>
      <c r="UJF33" s="167"/>
      <c r="UJG33" s="167"/>
      <c r="UJH33" s="167"/>
      <c r="UJI33" s="167"/>
      <c r="UJJ33" s="167"/>
      <c r="UJK33" s="167"/>
      <c r="UJL33" s="167"/>
      <c r="UJM33" s="167"/>
      <c r="UJN33" s="167"/>
      <c r="UJO33" s="167"/>
      <c r="UJP33" s="167"/>
      <c r="UJQ33" s="167"/>
      <c r="UJR33" s="167"/>
      <c r="UJS33" s="167"/>
      <c r="UJT33" s="167"/>
      <c r="UJU33" s="167"/>
      <c r="UJV33" s="167"/>
      <c r="UJW33" s="167"/>
      <c r="UJX33" s="167"/>
      <c r="UJY33" s="167"/>
      <c r="UJZ33" s="167"/>
      <c r="UKA33" s="167"/>
      <c r="UKB33" s="167"/>
      <c r="UKC33" s="167"/>
      <c r="UKD33" s="167"/>
      <c r="UKE33" s="167"/>
      <c r="UKF33" s="167"/>
      <c r="UKG33" s="167"/>
      <c r="UKH33" s="167"/>
      <c r="UKI33" s="167"/>
      <c r="UKJ33" s="167"/>
      <c r="UKK33" s="167"/>
      <c r="UKL33" s="167"/>
      <c r="UKM33" s="167"/>
      <c r="UKN33" s="167"/>
      <c r="UKO33" s="167"/>
      <c r="UKP33" s="167"/>
      <c r="UKQ33" s="167"/>
      <c r="UKR33" s="167"/>
      <c r="UKS33" s="167"/>
      <c r="UKT33" s="167"/>
      <c r="UKU33" s="167"/>
      <c r="UKV33" s="167"/>
      <c r="UKW33" s="167"/>
      <c r="UKX33" s="167"/>
      <c r="UKY33" s="167"/>
      <c r="UKZ33" s="167"/>
      <c r="ULA33" s="167"/>
      <c r="ULB33" s="167"/>
      <c r="ULC33" s="167"/>
      <c r="ULD33" s="167"/>
      <c r="ULE33" s="167"/>
      <c r="ULF33" s="167"/>
      <c r="ULG33" s="167"/>
      <c r="ULH33" s="167"/>
      <c r="ULI33" s="167"/>
      <c r="ULJ33" s="167"/>
      <c r="ULK33" s="167"/>
      <c r="ULL33" s="167"/>
      <c r="ULM33" s="167"/>
      <c r="ULN33" s="167"/>
      <c r="ULO33" s="167"/>
      <c r="ULP33" s="167"/>
      <c r="ULQ33" s="167"/>
      <c r="ULR33" s="167"/>
      <c r="ULS33" s="167"/>
      <c r="ULT33" s="167"/>
      <c r="ULU33" s="167"/>
      <c r="ULV33" s="167"/>
      <c r="ULW33" s="167"/>
      <c r="ULX33" s="167"/>
      <c r="ULY33" s="167"/>
      <c r="ULZ33" s="167"/>
      <c r="UMA33" s="167"/>
      <c r="UMB33" s="167"/>
      <c r="UMC33" s="167"/>
      <c r="UMD33" s="167"/>
      <c r="UME33" s="167"/>
      <c r="UMF33" s="167"/>
      <c r="UMG33" s="167"/>
      <c r="UMH33" s="167"/>
      <c r="UMI33" s="167"/>
      <c r="UMJ33" s="167"/>
      <c r="UMK33" s="167"/>
      <c r="UML33" s="167"/>
      <c r="UMM33" s="167"/>
      <c r="UMN33" s="167"/>
      <c r="UMO33" s="167"/>
      <c r="UMP33" s="167"/>
      <c r="UMQ33" s="167"/>
      <c r="UMR33" s="167"/>
      <c r="UMS33" s="167"/>
      <c r="UMT33" s="167"/>
      <c r="UMU33" s="167"/>
      <c r="UMV33" s="167"/>
      <c r="UMW33" s="167"/>
      <c r="UMX33" s="167"/>
      <c r="UMY33" s="167"/>
      <c r="UMZ33" s="167"/>
      <c r="UNA33" s="167"/>
      <c r="UNB33" s="167"/>
      <c r="UNC33" s="167"/>
      <c r="UND33" s="167"/>
      <c r="UNE33" s="167"/>
      <c r="UNF33" s="167"/>
      <c r="UNG33" s="167"/>
      <c r="UNH33" s="167"/>
      <c r="UNI33" s="167"/>
      <c r="UNJ33" s="167"/>
      <c r="UNK33" s="167"/>
      <c r="UNL33" s="167"/>
      <c r="UNM33" s="167"/>
      <c r="UNN33" s="167"/>
      <c r="UNO33" s="167"/>
      <c r="UNP33" s="167"/>
      <c r="UNQ33" s="167"/>
      <c r="UNR33" s="167"/>
      <c r="UNS33" s="167"/>
      <c r="UNT33" s="167"/>
      <c r="UNU33" s="167"/>
      <c r="UNV33" s="167"/>
      <c r="UNW33" s="167"/>
      <c r="UNX33" s="167"/>
      <c r="UNY33" s="167"/>
      <c r="UNZ33" s="167"/>
      <c r="UOA33" s="167"/>
      <c r="UOB33" s="167"/>
      <c r="UOC33" s="167"/>
      <c r="UOD33" s="167"/>
      <c r="UOE33" s="167"/>
      <c r="UOF33" s="167"/>
      <c r="UOG33" s="167"/>
      <c r="UOH33" s="167"/>
      <c r="UOI33" s="167"/>
      <c r="UOJ33" s="167"/>
      <c r="UOK33" s="167"/>
      <c r="UOL33" s="167"/>
      <c r="UOM33" s="167"/>
      <c r="UON33" s="167"/>
      <c r="UOO33" s="167"/>
      <c r="UOP33" s="167"/>
      <c r="UOQ33" s="167"/>
      <c r="UOR33" s="167"/>
      <c r="UOS33" s="167"/>
      <c r="UOT33" s="167"/>
      <c r="UOU33" s="167"/>
      <c r="UOV33" s="167"/>
      <c r="UOW33" s="167"/>
      <c r="UOX33" s="167"/>
      <c r="UOY33" s="167"/>
      <c r="UOZ33" s="167"/>
      <c r="UPA33" s="167"/>
      <c r="UPB33" s="167"/>
      <c r="UPC33" s="167"/>
      <c r="UPD33" s="167"/>
      <c r="UPE33" s="167"/>
      <c r="UPF33" s="167"/>
      <c r="UPG33" s="167"/>
      <c r="UPH33" s="167"/>
      <c r="UPI33" s="167"/>
      <c r="UPJ33" s="167"/>
      <c r="UPK33" s="167"/>
      <c r="UPL33" s="167"/>
      <c r="UPM33" s="167"/>
      <c r="UPN33" s="167"/>
      <c r="UPO33" s="167"/>
      <c r="UPP33" s="167"/>
      <c r="UPQ33" s="167"/>
      <c r="UPR33" s="167"/>
      <c r="UPS33" s="167"/>
      <c r="UPT33" s="167"/>
      <c r="UPU33" s="167"/>
      <c r="UPV33" s="167"/>
      <c r="UPW33" s="167"/>
      <c r="UPX33" s="167"/>
      <c r="UPY33" s="167"/>
      <c r="UPZ33" s="167"/>
      <c r="UQA33" s="167"/>
      <c r="UQB33" s="167"/>
      <c r="UQC33" s="167"/>
      <c r="UQD33" s="167"/>
      <c r="UQE33" s="167"/>
      <c r="UQF33" s="167"/>
      <c r="UQG33" s="167"/>
      <c r="UQH33" s="167"/>
      <c r="UQI33" s="167"/>
      <c r="UQJ33" s="167"/>
      <c r="UQK33" s="167"/>
      <c r="UQL33" s="167"/>
      <c r="UQM33" s="167"/>
      <c r="UQN33" s="167"/>
      <c r="UQO33" s="167"/>
      <c r="UQP33" s="167"/>
      <c r="UQQ33" s="167"/>
      <c r="UQR33" s="167"/>
      <c r="UQS33" s="167"/>
      <c r="UQT33" s="167"/>
      <c r="UQU33" s="167"/>
      <c r="UQV33" s="167"/>
      <c r="UQW33" s="167"/>
      <c r="UQX33" s="167"/>
      <c r="UQY33" s="167"/>
      <c r="UQZ33" s="167"/>
      <c r="URA33" s="167"/>
      <c r="URB33" s="167"/>
      <c r="URC33" s="167"/>
      <c r="URD33" s="167"/>
      <c r="URE33" s="167"/>
      <c r="URF33" s="167"/>
      <c r="URG33" s="167"/>
      <c r="URH33" s="167"/>
      <c r="URI33" s="167"/>
      <c r="URJ33" s="167"/>
      <c r="URK33" s="167"/>
      <c r="URL33" s="167"/>
      <c r="URM33" s="167"/>
      <c r="URN33" s="167"/>
      <c r="URO33" s="167"/>
      <c r="URP33" s="167"/>
      <c r="URQ33" s="167"/>
      <c r="URR33" s="167"/>
      <c r="URS33" s="167"/>
      <c r="URT33" s="167"/>
      <c r="URU33" s="167"/>
      <c r="URV33" s="167"/>
      <c r="URW33" s="167"/>
      <c r="URX33" s="167"/>
      <c r="URY33" s="167"/>
      <c r="URZ33" s="167"/>
      <c r="USA33" s="167"/>
      <c r="USB33" s="167"/>
      <c r="USC33" s="167"/>
      <c r="USD33" s="167"/>
      <c r="USE33" s="167"/>
      <c r="USF33" s="167"/>
      <c r="USG33" s="167"/>
      <c r="USH33" s="167"/>
      <c r="USI33" s="167"/>
      <c r="USJ33" s="167"/>
      <c r="USK33" s="167"/>
      <c r="USL33" s="167"/>
      <c r="USM33" s="167"/>
      <c r="USN33" s="167"/>
      <c r="USO33" s="167"/>
      <c r="USP33" s="167"/>
      <c r="USQ33" s="167"/>
      <c r="USR33" s="167"/>
      <c r="USS33" s="167"/>
      <c r="UST33" s="167"/>
      <c r="USU33" s="167"/>
      <c r="USV33" s="167"/>
      <c r="USW33" s="167"/>
      <c r="USX33" s="167"/>
      <c r="USY33" s="167"/>
      <c r="USZ33" s="167"/>
      <c r="UTA33" s="167"/>
      <c r="UTB33" s="167"/>
      <c r="UTC33" s="167"/>
      <c r="UTD33" s="167"/>
      <c r="UTE33" s="167"/>
      <c r="UTF33" s="167"/>
      <c r="UTG33" s="167"/>
      <c r="UTH33" s="167"/>
      <c r="UTI33" s="167"/>
      <c r="UTJ33" s="167"/>
      <c r="UTK33" s="167"/>
      <c r="UTL33" s="167"/>
      <c r="UTM33" s="167"/>
      <c r="UTN33" s="167"/>
      <c r="UTO33" s="167"/>
      <c r="UTP33" s="167"/>
      <c r="UTQ33" s="167"/>
      <c r="UTR33" s="167"/>
      <c r="UTS33" s="167"/>
      <c r="UTT33" s="167"/>
      <c r="UTU33" s="167"/>
      <c r="UTV33" s="167"/>
      <c r="UTW33" s="167"/>
      <c r="UTX33" s="167"/>
      <c r="UTY33" s="167"/>
      <c r="UTZ33" s="167"/>
      <c r="UUA33" s="167"/>
      <c r="UUB33" s="167"/>
      <c r="UUC33" s="167"/>
      <c r="UUD33" s="167"/>
      <c r="UUE33" s="167"/>
      <c r="UUF33" s="167"/>
      <c r="UUG33" s="167"/>
      <c r="UUH33" s="167"/>
      <c r="UUI33" s="167"/>
      <c r="UUJ33" s="167"/>
      <c r="UUK33" s="167"/>
      <c r="UUL33" s="167"/>
      <c r="UUM33" s="167"/>
      <c r="UUN33" s="167"/>
      <c r="UUO33" s="167"/>
      <c r="UUP33" s="167"/>
      <c r="UUQ33" s="167"/>
      <c r="UUR33" s="167"/>
      <c r="UUS33" s="167"/>
      <c r="UUT33" s="167"/>
      <c r="UUU33" s="167"/>
      <c r="UUV33" s="167"/>
      <c r="UUW33" s="167"/>
      <c r="UUX33" s="167"/>
      <c r="UUY33" s="167"/>
      <c r="UUZ33" s="167"/>
      <c r="UVA33" s="167"/>
      <c r="UVB33" s="167"/>
      <c r="UVC33" s="167"/>
      <c r="UVD33" s="167"/>
      <c r="UVE33" s="167"/>
      <c r="UVF33" s="167"/>
      <c r="UVG33" s="167"/>
      <c r="UVH33" s="167"/>
      <c r="UVI33" s="167"/>
      <c r="UVJ33" s="167"/>
      <c r="UVK33" s="167"/>
      <c r="UVL33" s="167"/>
      <c r="UVM33" s="167"/>
      <c r="UVN33" s="167"/>
      <c r="UVO33" s="167"/>
      <c r="UVP33" s="167"/>
      <c r="UVQ33" s="167"/>
      <c r="UVR33" s="167"/>
      <c r="UVS33" s="167"/>
      <c r="UVT33" s="167"/>
      <c r="UVU33" s="167"/>
      <c r="UVV33" s="167"/>
      <c r="UVW33" s="167"/>
      <c r="UVX33" s="167"/>
      <c r="UVY33" s="167"/>
      <c r="UVZ33" s="167"/>
      <c r="UWA33" s="167"/>
      <c r="UWB33" s="167"/>
      <c r="UWC33" s="167"/>
      <c r="UWD33" s="167"/>
      <c r="UWE33" s="167"/>
      <c r="UWF33" s="167"/>
      <c r="UWG33" s="167"/>
      <c r="UWH33" s="167"/>
      <c r="UWI33" s="167"/>
      <c r="UWJ33" s="167"/>
      <c r="UWK33" s="167"/>
      <c r="UWL33" s="167"/>
      <c r="UWM33" s="167"/>
      <c r="UWN33" s="167"/>
      <c r="UWO33" s="167"/>
      <c r="UWP33" s="167"/>
      <c r="UWQ33" s="167"/>
      <c r="UWR33" s="167"/>
      <c r="UWS33" s="167"/>
      <c r="UWT33" s="167"/>
      <c r="UWU33" s="167"/>
      <c r="UWV33" s="167"/>
      <c r="UWW33" s="167"/>
      <c r="UWX33" s="167"/>
      <c r="UWY33" s="167"/>
      <c r="UWZ33" s="167"/>
      <c r="UXA33" s="167"/>
      <c r="UXB33" s="167"/>
      <c r="UXC33" s="167"/>
      <c r="UXD33" s="167"/>
      <c r="UXE33" s="167"/>
      <c r="UXF33" s="167"/>
      <c r="UXG33" s="167"/>
      <c r="UXH33" s="167"/>
      <c r="UXI33" s="167"/>
      <c r="UXJ33" s="167"/>
      <c r="UXK33" s="167"/>
      <c r="UXL33" s="167"/>
      <c r="UXM33" s="167"/>
      <c r="UXN33" s="167"/>
      <c r="UXO33" s="167"/>
      <c r="UXP33" s="167"/>
      <c r="UXQ33" s="167"/>
      <c r="UXR33" s="167"/>
      <c r="UXS33" s="167"/>
      <c r="UXT33" s="167"/>
      <c r="UXU33" s="167"/>
      <c r="UXV33" s="167"/>
      <c r="UXW33" s="167"/>
      <c r="UXX33" s="167"/>
      <c r="UXY33" s="167"/>
      <c r="UXZ33" s="167"/>
      <c r="UYA33" s="167"/>
      <c r="UYB33" s="167"/>
      <c r="UYC33" s="167"/>
      <c r="UYD33" s="167"/>
      <c r="UYE33" s="167"/>
      <c r="UYF33" s="167"/>
      <c r="UYG33" s="167"/>
      <c r="UYH33" s="167"/>
      <c r="UYI33" s="167"/>
      <c r="UYJ33" s="167"/>
      <c r="UYK33" s="167"/>
      <c r="UYL33" s="167"/>
      <c r="UYM33" s="167"/>
      <c r="UYN33" s="167"/>
      <c r="UYO33" s="167"/>
      <c r="UYP33" s="167"/>
      <c r="UYQ33" s="167"/>
      <c r="UYR33" s="167"/>
      <c r="UYS33" s="167"/>
      <c r="UYT33" s="167"/>
      <c r="UYU33" s="167"/>
      <c r="UYV33" s="167"/>
      <c r="UYW33" s="167"/>
      <c r="UYX33" s="167"/>
      <c r="UYY33" s="167"/>
      <c r="UYZ33" s="167"/>
      <c r="UZA33" s="167"/>
      <c r="UZB33" s="167"/>
      <c r="UZC33" s="167"/>
      <c r="UZD33" s="167"/>
      <c r="UZE33" s="167"/>
      <c r="UZF33" s="167"/>
      <c r="UZG33" s="167"/>
      <c r="UZH33" s="167"/>
      <c r="UZI33" s="167"/>
      <c r="UZJ33" s="167"/>
      <c r="UZK33" s="167"/>
      <c r="UZL33" s="167"/>
      <c r="UZM33" s="167"/>
      <c r="UZN33" s="167"/>
      <c r="UZO33" s="167"/>
      <c r="UZP33" s="167"/>
      <c r="UZQ33" s="167"/>
      <c r="UZR33" s="167"/>
      <c r="UZS33" s="167"/>
      <c r="UZT33" s="167"/>
      <c r="UZU33" s="167"/>
      <c r="UZV33" s="167"/>
      <c r="UZW33" s="167"/>
      <c r="UZX33" s="167"/>
      <c r="UZY33" s="167"/>
      <c r="UZZ33" s="167"/>
      <c r="VAA33" s="167"/>
      <c r="VAB33" s="167"/>
      <c r="VAC33" s="167"/>
      <c r="VAD33" s="167"/>
      <c r="VAE33" s="167"/>
      <c r="VAF33" s="167"/>
      <c r="VAG33" s="167"/>
      <c r="VAH33" s="167"/>
      <c r="VAI33" s="167"/>
      <c r="VAJ33" s="167"/>
      <c r="VAK33" s="167"/>
      <c r="VAL33" s="167"/>
      <c r="VAM33" s="167"/>
      <c r="VAN33" s="167"/>
      <c r="VAO33" s="167"/>
      <c r="VAP33" s="167"/>
      <c r="VAQ33" s="167"/>
      <c r="VAR33" s="167"/>
      <c r="VAS33" s="167"/>
      <c r="VAT33" s="167"/>
      <c r="VAU33" s="167"/>
      <c r="VAV33" s="167"/>
      <c r="VAW33" s="167"/>
      <c r="VAX33" s="167"/>
      <c r="VAY33" s="167"/>
      <c r="VAZ33" s="167"/>
      <c r="VBA33" s="167"/>
      <c r="VBB33" s="167"/>
      <c r="VBC33" s="167"/>
      <c r="VBD33" s="167"/>
      <c r="VBE33" s="167"/>
      <c r="VBF33" s="167"/>
      <c r="VBG33" s="167"/>
      <c r="VBH33" s="167"/>
      <c r="VBI33" s="167"/>
      <c r="VBJ33" s="167"/>
      <c r="VBK33" s="167"/>
      <c r="VBL33" s="167"/>
      <c r="VBM33" s="167"/>
      <c r="VBN33" s="167"/>
      <c r="VBO33" s="167"/>
      <c r="VBP33" s="167"/>
      <c r="VBQ33" s="167"/>
      <c r="VBR33" s="167"/>
      <c r="VBS33" s="167"/>
      <c r="VBT33" s="167"/>
      <c r="VBU33" s="167"/>
      <c r="VBV33" s="167"/>
      <c r="VBW33" s="167"/>
      <c r="VBX33" s="167"/>
      <c r="VBY33" s="167"/>
      <c r="VBZ33" s="167"/>
      <c r="VCA33" s="167"/>
      <c r="VCB33" s="167"/>
      <c r="VCC33" s="167"/>
      <c r="VCD33" s="167"/>
      <c r="VCE33" s="167"/>
      <c r="VCF33" s="167"/>
      <c r="VCG33" s="167"/>
      <c r="VCH33" s="167"/>
      <c r="VCI33" s="167"/>
      <c r="VCJ33" s="167"/>
      <c r="VCK33" s="167"/>
      <c r="VCL33" s="167"/>
      <c r="VCM33" s="167"/>
      <c r="VCN33" s="167"/>
      <c r="VCO33" s="167"/>
      <c r="VCP33" s="167"/>
      <c r="VCQ33" s="167"/>
      <c r="VCR33" s="167"/>
      <c r="VCS33" s="167"/>
      <c r="VCT33" s="167"/>
      <c r="VCU33" s="167"/>
      <c r="VCV33" s="167"/>
      <c r="VCW33" s="167"/>
      <c r="VCX33" s="167"/>
      <c r="VCY33" s="167"/>
      <c r="VCZ33" s="167"/>
      <c r="VDA33" s="167"/>
      <c r="VDB33" s="167"/>
      <c r="VDC33" s="167"/>
      <c r="VDD33" s="167"/>
      <c r="VDE33" s="167"/>
      <c r="VDF33" s="167"/>
      <c r="VDG33" s="167"/>
      <c r="VDH33" s="167"/>
      <c r="VDI33" s="167"/>
      <c r="VDJ33" s="167"/>
      <c r="VDK33" s="167"/>
      <c r="VDL33" s="167"/>
      <c r="VDM33" s="167"/>
      <c r="VDN33" s="167"/>
      <c r="VDO33" s="167"/>
      <c r="VDP33" s="167"/>
      <c r="VDQ33" s="167"/>
      <c r="VDR33" s="167"/>
      <c r="VDS33" s="167"/>
      <c r="VDT33" s="167"/>
      <c r="VDU33" s="167"/>
      <c r="VDV33" s="167"/>
      <c r="VDW33" s="167"/>
      <c r="VDX33" s="167"/>
      <c r="VDY33" s="167"/>
      <c r="VDZ33" s="167"/>
      <c r="VEA33" s="167"/>
      <c r="VEB33" s="167"/>
      <c r="VEC33" s="167"/>
      <c r="VED33" s="167"/>
      <c r="VEE33" s="167"/>
      <c r="VEF33" s="167"/>
      <c r="VEG33" s="167"/>
      <c r="VEH33" s="167"/>
      <c r="VEI33" s="167"/>
      <c r="VEJ33" s="167"/>
      <c r="VEK33" s="167"/>
      <c r="VEL33" s="167"/>
      <c r="VEM33" s="167"/>
      <c r="VEN33" s="167"/>
      <c r="VEO33" s="167"/>
      <c r="VEP33" s="167"/>
      <c r="VEQ33" s="167"/>
      <c r="VER33" s="167"/>
      <c r="VES33" s="167"/>
      <c r="VET33" s="167"/>
      <c r="VEU33" s="167"/>
      <c r="VEV33" s="167"/>
      <c r="VEW33" s="167"/>
      <c r="VEX33" s="167"/>
      <c r="VEY33" s="167"/>
      <c r="VEZ33" s="167"/>
      <c r="VFA33" s="167"/>
      <c r="VFB33" s="167"/>
      <c r="VFC33" s="167"/>
      <c r="VFD33" s="167"/>
      <c r="VFE33" s="167"/>
      <c r="VFF33" s="167"/>
      <c r="VFG33" s="167"/>
      <c r="VFH33" s="167"/>
      <c r="VFI33" s="167"/>
      <c r="VFJ33" s="167"/>
      <c r="VFK33" s="167"/>
      <c r="VFL33" s="167"/>
      <c r="VFM33" s="167"/>
      <c r="VFN33" s="167"/>
      <c r="VFO33" s="167"/>
      <c r="VFP33" s="167"/>
      <c r="VFQ33" s="167"/>
      <c r="VFR33" s="167"/>
      <c r="VFS33" s="167"/>
      <c r="VFT33" s="167"/>
      <c r="VFU33" s="167"/>
      <c r="VFV33" s="167"/>
      <c r="VFW33" s="167"/>
      <c r="VFX33" s="167"/>
      <c r="VFY33" s="167"/>
      <c r="VFZ33" s="167"/>
      <c r="VGA33" s="167"/>
      <c r="VGB33" s="167"/>
      <c r="VGC33" s="167"/>
      <c r="VGD33" s="167"/>
      <c r="VGE33" s="167"/>
      <c r="VGF33" s="167"/>
      <c r="VGG33" s="167"/>
      <c r="VGH33" s="167"/>
      <c r="VGI33" s="167"/>
      <c r="VGJ33" s="167"/>
      <c r="VGK33" s="167"/>
      <c r="VGL33" s="167"/>
      <c r="VGM33" s="167"/>
      <c r="VGN33" s="167"/>
      <c r="VGO33" s="167"/>
      <c r="VGP33" s="167"/>
      <c r="VGQ33" s="167"/>
      <c r="VGR33" s="167"/>
      <c r="VGS33" s="167"/>
      <c r="VGT33" s="167"/>
      <c r="VGU33" s="167"/>
      <c r="VGV33" s="167"/>
      <c r="VGW33" s="167"/>
      <c r="VGX33" s="167"/>
      <c r="VGY33" s="167"/>
      <c r="VGZ33" s="167"/>
      <c r="VHA33" s="167"/>
      <c r="VHB33" s="167"/>
      <c r="VHC33" s="167"/>
      <c r="VHD33" s="167"/>
      <c r="VHE33" s="167"/>
      <c r="VHF33" s="167"/>
      <c r="VHG33" s="167"/>
      <c r="VHH33" s="167"/>
      <c r="VHI33" s="167"/>
      <c r="VHJ33" s="167"/>
      <c r="VHK33" s="167"/>
      <c r="VHL33" s="167"/>
      <c r="VHM33" s="167"/>
      <c r="VHN33" s="167"/>
      <c r="VHO33" s="167"/>
      <c r="VHP33" s="167"/>
      <c r="VHQ33" s="167"/>
      <c r="VHR33" s="167"/>
      <c r="VHS33" s="167"/>
      <c r="VHT33" s="167"/>
      <c r="VHU33" s="167"/>
      <c r="VHV33" s="167"/>
      <c r="VHW33" s="167"/>
      <c r="VHX33" s="167"/>
      <c r="VHY33" s="167"/>
      <c r="VHZ33" s="167"/>
      <c r="VIA33" s="167"/>
      <c r="VIB33" s="167"/>
      <c r="VIC33" s="167"/>
      <c r="VID33" s="167"/>
      <c r="VIE33" s="167"/>
      <c r="VIF33" s="167"/>
      <c r="VIG33" s="167"/>
      <c r="VIH33" s="167"/>
      <c r="VII33" s="167"/>
      <c r="VIJ33" s="167"/>
      <c r="VIK33" s="167"/>
      <c r="VIL33" s="167"/>
      <c r="VIM33" s="167"/>
      <c r="VIN33" s="167"/>
      <c r="VIO33" s="167"/>
      <c r="VIP33" s="167"/>
      <c r="VIQ33" s="167"/>
      <c r="VIR33" s="167"/>
      <c r="VIS33" s="167"/>
      <c r="VIT33" s="167"/>
      <c r="VIU33" s="167"/>
      <c r="VIV33" s="167"/>
      <c r="VIW33" s="167"/>
      <c r="VIX33" s="167"/>
      <c r="VIY33" s="167"/>
      <c r="VIZ33" s="167"/>
      <c r="VJA33" s="167"/>
      <c r="VJB33" s="167"/>
      <c r="VJC33" s="167"/>
      <c r="VJD33" s="167"/>
      <c r="VJE33" s="167"/>
      <c r="VJF33" s="167"/>
      <c r="VJG33" s="167"/>
      <c r="VJH33" s="167"/>
      <c r="VJI33" s="167"/>
      <c r="VJJ33" s="167"/>
      <c r="VJK33" s="167"/>
      <c r="VJL33" s="167"/>
      <c r="VJM33" s="167"/>
      <c r="VJN33" s="167"/>
      <c r="VJO33" s="167"/>
      <c r="VJP33" s="167"/>
      <c r="VJQ33" s="167"/>
      <c r="VJR33" s="167"/>
      <c r="VJS33" s="167"/>
      <c r="VJT33" s="167"/>
      <c r="VJU33" s="167"/>
      <c r="VJV33" s="167"/>
      <c r="VJW33" s="167"/>
      <c r="VJX33" s="167"/>
      <c r="VJY33" s="167"/>
      <c r="VJZ33" s="167"/>
      <c r="VKA33" s="167"/>
      <c r="VKB33" s="167"/>
      <c r="VKC33" s="167"/>
      <c r="VKD33" s="167"/>
      <c r="VKE33" s="167"/>
      <c r="VKF33" s="167"/>
      <c r="VKG33" s="167"/>
      <c r="VKH33" s="167"/>
      <c r="VKI33" s="167"/>
      <c r="VKJ33" s="167"/>
      <c r="VKK33" s="167"/>
      <c r="VKL33" s="167"/>
      <c r="VKM33" s="167"/>
      <c r="VKN33" s="167"/>
      <c r="VKO33" s="167"/>
      <c r="VKP33" s="167"/>
      <c r="VKQ33" s="167"/>
      <c r="VKR33" s="167"/>
      <c r="VKS33" s="167"/>
      <c r="VKT33" s="167"/>
      <c r="VKU33" s="167"/>
      <c r="VKV33" s="167"/>
      <c r="VKW33" s="167"/>
      <c r="VKX33" s="167"/>
      <c r="VKY33" s="167"/>
      <c r="VKZ33" s="167"/>
      <c r="VLA33" s="167"/>
      <c r="VLB33" s="167"/>
      <c r="VLC33" s="167"/>
      <c r="VLD33" s="167"/>
      <c r="VLE33" s="167"/>
      <c r="VLF33" s="167"/>
      <c r="VLG33" s="167"/>
      <c r="VLH33" s="167"/>
      <c r="VLI33" s="167"/>
      <c r="VLJ33" s="167"/>
      <c r="VLK33" s="167"/>
      <c r="VLL33" s="167"/>
      <c r="VLM33" s="167"/>
      <c r="VLN33" s="167"/>
      <c r="VLO33" s="167"/>
      <c r="VLP33" s="167"/>
      <c r="VLQ33" s="167"/>
      <c r="VLR33" s="167"/>
      <c r="VLS33" s="167"/>
      <c r="VLT33" s="167"/>
      <c r="VLU33" s="167"/>
      <c r="VLV33" s="167"/>
      <c r="VLW33" s="167"/>
      <c r="VLX33" s="167"/>
      <c r="VLY33" s="167"/>
      <c r="VLZ33" s="167"/>
      <c r="VMA33" s="167"/>
      <c r="VMB33" s="167"/>
      <c r="VMC33" s="167"/>
      <c r="VMD33" s="167"/>
      <c r="VME33" s="167"/>
      <c r="VMF33" s="167"/>
      <c r="VMG33" s="167"/>
      <c r="VMH33" s="167"/>
      <c r="VMI33" s="167"/>
      <c r="VMJ33" s="167"/>
      <c r="VMK33" s="167"/>
      <c r="VML33" s="167"/>
      <c r="VMM33" s="167"/>
      <c r="VMN33" s="167"/>
      <c r="VMO33" s="167"/>
      <c r="VMP33" s="167"/>
      <c r="VMQ33" s="167"/>
      <c r="VMR33" s="167"/>
      <c r="VMS33" s="167"/>
      <c r="VMT33" s="167"/>
      <c r="VMU33" s="167"/>
      <c r="VMV33" s="167"/>
      <c r="VMW33" s="167"/>
      <c r="VMX33" s="167"/>
      <c r="VMY33" s="167"/>
      <c r="VMZ33" s="167"/>
      <c r="VNA33" s="167"/>
      <c r="VNB33" s="167"/>
      <c r="VNC33" s="167"/>
      <c r="VND33" s="167"/>
      <c r="VNE33" s="167"/>
      <c r="VNF33" s="167"/>
      <c r="VNG33" s="167"/>
      <c r="VNH33" s="167"/>
      <c r="VNI33" s="167"/>
      <c r="VNJ33" s="167"/>
      <c r="VNK33" s="167"/>
      <c r="VNL33" s="167"/>
      <c r="VNM33" s="167"/>
      <c r="VNN33" s="167"/>
      <c r="VNO33" s="167"/>
      <c r="VNP33" s="167"/>
      <c r="VNQ33" s="167"/>
      <c r="VNR33" s="167"/>
      <c r="VNS33" s="167"/>
      <c r="VNT33" s="167"/>
      <c r="VNU33" s="167"/>
      <c r="VNV33" s="167"/>
      <c r="VNW33" s="167"/>
      <c r="VNX33" s="167"/>
      <c r="VNY33" s="167"/>
      <c r="VNZ33" s="167"/>
      <c r="VOA33" s="167"/>
      <c r="VOB33" s="167"/>
      <c r="VOC33" s="167"/>
      <c r="VOD33" s="167"/>
      <c r="VOE33" s="167"/>
      <c r="VOF33" s="167"/>
      <c r="VOG33" s="167"/>
      <c r="VOH33" s="167"/>
      <c r="VOI33" s="167"/>
      <c r="VOJ33" s="167"/>
      <c r="VOK33" s="167"/>
      <c r="VOL33" s="167"/>
      <c r="VOM33" s="167"/>
      <c r="VON33" s="167"/>
      <c r="VOO33" s="167"/>
      <c r="VOP33" s="167"/>
      <c r="VOQ33" s="167"/>
      <c r="VOR33" s="167"/>
      <c r="VOS33" s="167"/>
      <c r="VOT33" s="167"/>
      <c r="VOU33" s="167"/>
      <c r="VOV33" s="167"/>
      <c r="VOW33" s="167"/>
      <c r="VOX33" s="167"/>
      <c r="VOY33" s="167"/>
      <c r="VOZ33" s="167"/>
      <c r="VPA33" s="167"/>
      <c r="VPB33" s="167"/>
      <c r="VPC33" s="167"/>
      <c r="VPD33" s="167"/>
      <c r="VPE33" s="167"/>
      <c r="VPF33" s="167"/>
      <c r="VPG33" s="167"/>
      <c r="VPH33" s="167"/>
      <c r="VPI33" s="167"/>
      <c r="VPJ33" s="167"/>
      <c r="VPK33" s="167"/>
      <c r="VPL33" s="167"/>
      <c r="VPM33" s="167"/>
      <c r="VPN33" s="167"/>
      <c r="VPO33" s="167"/>
      <c r="VPP33" s="167"/>
      <c r="VPQ33" s="167"/>
      <c r="VPR33" s="167"/>
      <c r="VPS33" s="167"/>
      <c r="VPT33" s="167"/>
      <c r="VPU33" s="167"/>
      <c r="VPV33" s="167"/>
      <c r="VPW33" s="167"/>
      <c r="VPX33" s="167"/>
      <c r="VPY33" s="167"/>
      <c r="VPZ33" s="167"/>
      <c r="VQA33" s="167"/>
      <c r="VQB33" s="167"/>
      <c r="VQC33" s="167"/>
      <c r="VQD33" s="167"/>
      <c r="VQE33" s="167"/>
      <c r="VQF33" s="167"/>
      <c r="VQG33" s="167"/>
      <c r="VQH33" s="167"/>
      <c r="VQI33" s="167"/>
      <c r="VQJ33" s="167"/>
      <c r="VQK33" s="167"/>
      <c r="VQL33" s="167"/>
      <c r="VQM33" s="167"/>
      <c r="VQN33" s="167"/>
      <c r="VQO33" s="167"/>
      <c r="VQP33" s="167"/>
      <c r="VQQ33" s="167"/>
      <c r="VQR33" s="167"/>
      <c r="VQS33" s="167"/>
      <c r="VQT33" s="167"/>
      <c r="VQU33" s="167"/>
      <c r="VQV33" s="167"/>
      <c r="VQW33" s="167"/>
      <c r="VQX33" s="167"/>
      <c r="VQY33" s="167"/>
      <c r="VQZ33" s="167"/>
      <c r="VRA33" s="167"/>
      <c r="VRB33" s="167"/>
      <c r="VRC33" s="167"/>
      <c r="VRD33" s="167"/>
      <c r="VRE33" s="167"/>
      <c r="VRF33" s="167"/>
      <c r="VRG33" s="167"/>
      <c r="VRH33" s="167"/>
      <c r="VRI33" s="167"/>
      <c r="VRJ33" s="167"/>
      <c r="VRK33" s="167"/>
      <c r="VRL33" s="167"/>
      <c r="VRM33" s="167"/>
      <c r="VRN33" s="167"/>
      <c r="VRO33" s="167"/>
      <c r="VRP33" s="167"/>
      <c r="VRQ33" s="167"/>
      <c r="VRR33" s="167"/>
      <c r="VRS33" s="167"/>
      <c r="VRT33" s="167"/>
      <c r="VRU33" s="167"/>
      <c r="VRV33" s="167"/>
      <c r="VRW33" s="167"/>
      <c r="VRX33" s="167"/>
      <c r="VRY33" s="167"/>
      <c r="VRZ33" s="167"/>
      <c r="VSA33" s="167"/>
      <c r="VSB33" s="167"/>
      <c r="VSC33" s="167"/>
      <c r="VSD33" s="167"/>
      <c r="VSE33" s="167"/>
      <c r="VSF33" s="167"/>
      <c r="VSG33" s="167"/>
      <c r="VSH33" s="167"/>
      <c r="VSI33" s="167"/>
      <c r="VSJ33" s="167"/>
      <c r="VSK33" s="167"/>
      <c r="VSL33" s="167"/>
      <c r="VSM33" s="167"/>
      <c r="VSN33" s="167"/>
      <c r="VSO33" s="167"/>
      <c r="VSP33" s="167"/>
      <c r="VSQ33" s="167"/>
      <c r="VSR33" s="167"/>
      <c r="VSS33" s="167"/>
      <c r="VST33" s="167"/>
      <c r="VSU33" s="167"/>
      <c r="VSV33" s="167"/>
      <c r="VSW33" s="167"/>
      <c r="VSX33" s="167"/>
      <c r="VSY33" s="167"/>
      <c r="VSZ33" s="167"/>
      <c r="VTA33" s="167"/>
      <c r="VTB33" s="167"/>
      <c r="VTC33" s="167"/>
      <c r="VTD33" s="167"/>
      <c r="VTE33" s="167"/>
      <c r="VTF33" s="167"/>
      <c r="VTG33" s="167"/>
      <c r="VTH33" s="167"/>
      <c r="VTI33" s="167"/>
      <c r="VTJ33" s="167"/>
      <c r="VTK33" s="167"/>
      <c r="VTL33" s="167"/>
      <c r="VTM33" s="167"/>
      <c r="VTN33" s="167"/>
      <c r="VTO33" s="167"/>
      <c r="VTP33" s="167"/>
      <c r="VTQ33" s="167"/>
      <c r="VTR33" s="167"/>
      <c r="VTS33" s="167"/>
      <c r="VTT33" s="167"/>
      <c r="VTU33" s="167"/>
      <c r="VTV33" s="167"/>
      <c r="VTW33" s="167"/>
      <c r="VTX33" s="167"/>
      <c r="VTY33" s="167"/>
      <c r="VTZ33" s="167"/>
      <c r="VUA33" s="167"/>
      <c r="VUB33" s="167"/>
      <c r="VUC33" s="167"/>
      <c r="VUD33" s="167"/>
      <c r="VUE33" s="167"/>
      <c r="VUF33" s="167"/>
      <c r="VUG33" s="167"/>
      <c r="VUH33" s="167"/>
      <c r="VUI33" s="167"/>
      <c r="VUJ33" s="167"/>
      <c r="VUK33" s="167"/>
      <c r="VUL33" s="167"/>
      <c r="VUM33" s="167"/>
      <c r="VUN33" s="167"/>
      <c r="VUO33" s="167"/>
      <c r="VUP33" s="167"/>
      <c r="VUQ33" s="167"/>
      <c r="VUR33" s="167"/>
      <c r="VUS33" s="167"/>
      <c r="VUT33" s="167"/>
      <c r="VUU33" s="167"/>
      <c r="VUV33" s="167"/>
      <c r="VUW33" s="167"/>
      <c r="VUX33" s="167"/>
      <c r="VUY33" s="167"/>
      <c r="VUZ33" s="167"/>
      <c r="VVA33" s="167"/>
      <c r="VVB33" s="167"/>
      <c r="VVC33" s="167"/>
      <c r="VVD33" s="167"/>
      <c r="VVE33" s="167"/>
      <c r="VVF33" s="167"/>
      <c r="VVG33" s="167"/>
      <c r="VVH33" s="167"/>
      <c r="VVI33" s="167"/>
      <c r="VVJ33" s="167"/>
      <c r="VVK33" s="167"/>
      <c r="VVL33" s="167"/>
      <c r="VVM33" s="167"/>
      <c r="VVN33" s="167"/>
      <c r="VVO33" s="167"/>
      <c r="VVP33" s="167"/>
      <c r="VVQ33" s="167"/>
      <c r="VVR33" s="167"/>
      <c r="VVS33" s="167"/>
      <c r="VVT33" s="167"/>
      <c r="VVU33" s="167"/>
      <c r="VVV33" s="167"/>
      <c r="VVW33" s="167"/>
      <c r="VVX33" s="167"/>
      <c r="VVY33" s="167"/>
      <c r="VVZ33" s="167"/>
      <c r="VWA33" s="167"/>
      <c r="VWB33" s="167"/>
      <c r="VWC33" s="167"/>
      <c r="VWD33" s="167"/>
      <c r="VWE33" s="167"/>
      <c r="VWF33" s="167"/>
      <c r="VWG33" s="167"/>
      <c r="VWH33" s="167"/>
      <c r="VWI33" s="167"/>
      <c r="VWJ33" s="167"/>
      <c r="VWK33" s="167"/>
      <c r="VWL33" s="167"/>
      <c r="VWM33" s="167"/>
      <c r="VWN33" s="167"/>
      <c r="VWO33" s="167"/>
      <c r="VWP33" s="167"/>
      <c r="VWQ33" s="167"/>
      <c r="VWR33" s="167"/>
      <c r="VWS33" s="167"/>
      <c r="VWT33" s="167"/>
      <c r="VWU33" s="167"/>
      <c r="VWV33" s="167"/>
      <c r="VWW33" s="167"/>
      <c r="VWX33" s="167"/>
      <c r="VWY33" s="167"/>
      <c r="VWZ33" s="167"/>
      <c r="VXA33" s="167"/>
      <c r="VXB33" s="167"/>
      <c r="VXC33" s="167"/>
      <c r="VXD33" s="167"/>
      <c r="VXE33" s="167"/>
      <c r="VXF33" s="167"/>
      <c r="VXG33" s="167"/>
      <c r="VXH33" s="167"/>
      <c r="VXI33" s="167"/>
      <c r="VXJ33" s="167"/>
      <c r="VXK33" s="167"/>
      <c r="VXL33" s="167"/>
      <c r="VXM33" s="167"/>
      <c r="VXN33" s="167"/>
      <c r="VXO33" s="167"/>
      <c r="VXP33" s="167"/>
      <c r="VXQ33" s="167"/>
      <c r="VXR33" s="167"/>
      <c r="VXS33" s="167"/>
      <c r="VXT33" s="167"/>
      <c r="VXU33" s="167"/>
      <c r="VXV33" s="167"/>
      <c r="VXW33" s="167"/>
      <c r="VXX33" s="167"/>
      <c r="VXY33" s="167"/>
      <c r="VXZ33" s="167"/>
      <c r="VYA33" s="167"/>
      <c r="VYB33" s="167"/>
      <c r="VYC33" s="167"/>
      <c r="VYD33" s="167"/>
      <c r="VYE33" s="167"/>
      <c r="VYF33" s="167"/>
      <c r="VYG33" s="167"/>
      <c r="VYH33" s="167"/>
      <c r="VYI33" s="167"/>
      <c r="VYJ33" s="167"/>
      <c r="VYK33" s="167"/>
      <c r="VYL33" s="167"/>
      <c r="VYM33" s="167"/>
      <c r="VYN33" s="167"/>
      <c r="VYO33" s="167"/>
      <c r="VYP33" s="167"/>
      <c r="VYQ33" s="167"/>
      <c r="VYR33" s="167"/>
      <c r="VYS33" s="167"/>
      <c r="VYT33" s="167"/>
      <c r="VYU33" s="167"/>
      <c r="VYV33" s="167"/>
      <c r="VYW33" s="167"/>
      <c r="VYX33" s="167"/>
      <c r="VYY33" s="167"/>
      <c r="VYZ33" s="167"/>
      <c r="VZA33" s="167"/>
      <c r="VZB33" s="167"/>
      <c r="VZC33" s="167"/>
      <c r="VZD33" s="167"/>
      <c r="VZE33" s="167"/>
      <c r="VZF33" s="167"/>
      <c r="VZG33" s="167"/>
      <c r="VZH33" s="167"/>
      <c r="VZI33" s="167"/>
      <c r="VZJ33" s="167"/>
      <c r="VZK33" s="167"/>
      <c r="VZL33" s="167"/>
      <c r="VZM33" s="167"/>
      <c r="VZN33" s="167"/>
      <c r="VZO33" s="167"/>
      <c r="VZP33" s="167"/>
      <c r="VZQ33" s="167"/>
      <c r="VZR33" s="167"/>
      <c r="VZS33" s="167"/>
      <c r="VZT33" s="167"/>
      <c r="VZU33" s="167"/>
      <c r="VZV33" s="167"/>
      <c r="VZW33" s="167"/>
      <c r="VZX33" s="167"/>
      <c r="VZY33" s="167"/>
      <c r="VZZ33" s="167"/>
      <c r="WAA33" s="167"/>
      <c r="WAB33" s="167"/>
      <c r="WAC33" s="167"/>
      <c r="WAD33" s="167"/>
      <c r="WAE33" s="167"/>
      <c r="WAF33" s="167"/>
      <c r="WAG33" s="167"/>
      <c r="WAH33" s="167"/>
      <c r="WAI33" s="167"/>
      <c r="WAJ33" s="167"/>
      <c r="WAK33" s="167"/>
      <c r="WAL33" s="167"/>
      <c r="WAM33" s="167"/>
      <c r="WAN33" s="167"/>
      <c r="WAO33" s="167"/>
      <c r="WAP33" s="167"/>
      <c r="WAQ33" s="167"/>
      <c r="WAR33" s="167"/>
      <c r="WAS33" s="167"/>
      <c r="WAT33" s="167"/>
      <c r="WAU33" s="167"/>
      <c r="WAV33" s="167"/>
      <c r="WAW33" s="167"/>
      <c r="WAX33" s="167"/>
      <c r="WAY33" s="167"/>
      <c r="WAZ33" s="167"/>
      <c r="WBA33" s="167"/>
      <c r="WBB33" s="167"/>
      <c r="WBC33" s="167"/>
      <c r="WBD33" s="167"/>
      <c r="WBE33" s="167"/>
      <c r="WBF33" s="167"/>
      <c r="WBG33" s="167"/>
      <c r="WBH33" s="167"/>
      <c r="WBI33" s="167"/>
      <c r="WBJ33" s="167"/>
      <c r="WBK33" s="167"/>
      <c r="WBL33" s="167"/>
      <c r="WBM33" s="167"/>
      <c r="WBN33" s="167"/>
      <c r="WBO33" s="167"/>
      <c r="WBP33" s="167"/>
      <c r="WBQ33" s="167"/>
      <c r="WBR33" s="167"/>
      <c r="WBS33" s="167"/>
      <c r="WBT33" s="167"/>
      <c r="WBU33" s="167"/>
      <c r="WBV33" s="167"/>
      <c r="WBW33" s="167"/>
      <c r="WBX33" s="167"/>
      <c r="WBY33" s="167"/>
      <c r="WBZ33" s="167"/>
      <c r="WCA33" s="167"/>
      <c r="WCB33" s="167"/>
      <c r="WCC33" s="167"/>
      <c r="WCD33" s="167"/>
      <c r="WCE33" s="167"/>
      <c r="WCF33" s="167"/>
      <c r="WCG33" s="167"/>
      <c r="WCH33" s="167"/>
      <c r="WCI33" s="167"/>
      <c r="WCJ33" s="167"/>
      <c r="WCK33" s="167"/>
      <c r="WCL33" s="167"/>
      <c r="WCM33" s="167"/>
      <c r="WCN33" s="167"/>
      <c r="WCO33" s="167"/>
      <c r="WCP33" s="167"/>
      <c r="WCQ33" s="167"/>
      <c r="WCR33" s="167"/>
      <c r="WCS33" s="167"/>
      <c r="WCT33" s="167"/>
      <c r="WCU33" s="167"/>
      <c r="WCV33" s="167"/>
      <c r="WCW33" s="167"/>
      <c r="WCX33" s="167"/>
      <c r="WCY33" s="167"/>
      <c r="WCZ33" s="167"/>
      <c r="WDA33" s="167"/>
      <c r="WDB33" s="167"/>
      <c r="WDC33" s="167"/>
      <c r="WDD33" s="167"/>
      <c r="WDE33" s="167"/>
      <c r="WDF33" s="167"/>
      <c r="WDG33" s="167"/>
      <c r="WDH33" s="167"/>
      <c r="WDI33" s="167"/>
      <c r="WDJ33" s="167"/>
      <c r="WDK33" s="167"/>
      <c r="WDL33" s="167"/>
      <c r="WDM33" s="167"/>
      <c r="WDN33" s="167"/>
      <c r="WDO33" s="167"/>
      <c r="WDP33" s="167"/>
      <c r="WDQ33" s="167"/>
      <c r="WDR33" s="167"/>
      <c r="WDS33" s="167"/>
      <c r="WDT33" s="167"/>
      <c r="WDU33" s="167"/>
      <c r="WDV33" s="167"/>
      <c r="WDW33" s="167"/>
      <c r="WDX33" s="167"/>
      <c r="WDY33" s="167"/>
      <c r="WDZ33" s="167"/>
      <c r="WEA33" s="167"/>
      <c r="WEB33" s="167"/>
      <c r="WEC33" s="167"/>
      <c r="WED33" s="167"/>
      <c r="WEE33" s="167"/>
      <c r="WEF33" s="167"/>
      <c r="WEG33" s="167"/>
      <c r="WEH33" s="167"/>
      <c r="WEI33" s="167"/>
      <c r="WEJ33" s="167"/>
      <c r="WEK33" s="167"/>
      <c r="WEL33" s="167"/>
      <c r="WEM33" s="167"/>
      <c r="WEN33" s="167"/>
      <c r="WEO33" s="167"/>
      <c r="WEP33" s="167"/>
      <c r="WEQ33" s="167"/>
      <c r="WER33" s="167"/>
      <c r="WES33" s="167"/>
      <c r="WET33" s="167"/>
      <c r="WEU33" s="167"/>
      <c r="WEV33" s="167"/>
      <c r="WEW33" s="167"/>
      <c r="WEX33" s="167"/>
      <c r="WEY33" s="167"/>
      <c r="WEZ33" s="167"/>
      <c r="WFA33" s="167"/>
      <c r="WFB33" s="167"/>
      <c r="WFC33" s="167"/>
      <c r="WFD33" s="167"/>
      <c r="WFE33" s="167"/>
      <c r="WFF33" s="167"/>
      <c r="WFG33" s="167"/>
      <c r="WFH33" s="167"/>
      <c r="WFI33" s="167"/>
      <c r="WFJ33" s="167"/>
      <c r="WFK33" s="167"/>
      <c r="WFL33" s="167"/>
      <c r="WFM33" s="167"/>
      <c r="WFN33" s="167"/>
      <c r="WFO33" s="167"/>
      <c r="WFP33" s="167"/>
      <c r="WFQ33" s="167"/>
      <c r="WFR33" s="167"/>
      <c r="WFS33" s="167"/>
      <c r="WFT33" s="167"/>
      <c r="WFU33" s="167"/>
      <c r="WFV33" s="167"/>
      <c r="WFW33" s="167"/>
      <c r="WFX33" s="167"/>
      <c r="WFY33" s="167"/>
      <c r="WFZ33" s="167"/>
      <c r="WGA33" s="167"/>
      <c r="WGB33" s="167"/>
      <c r="WGC33" s="167"/>
      <c r="WGD33" s="167"/>
      <c r="WGE33" s="167"/>
      <c r="WGF33" s="167"/>
      <c r="WGG33" s="167"/>
      <c r="WGH33" s="167"/>
      <c r="WGI33" s="167"/>
      <c r="WGJ33" s="167"/>
      <c r="WGK33" s="167"/>
      <c r="WGL33" s="167"/>
      <c r="WGM33" s="167"/>
      <c r="WGN33" s="167"/>
      <c r="WGO33" s="167"/>
      <c r="WGP33" s="167"/>
      <c r="WGQ33" s="167"/>
      <c r="WGR33" s="167"/>
      <c r="WGS33" s="167"/>
      <c r="WGT33" s="167"/>
      <c r="WGU33" s="167"/>
      <c r="WGV33" s="167"/>
      <c r="WGW33" s="167"/>
      <c r="WGX33" s="167"/>
      <c r="WGY33" s="167"/>
      <c r="WGZ33" s="167"/>
      <c r="WHA33" s="167"/>
      <c r="WHB33" s="167"/>
      <c r="WHC33" s="167"/>
      <c r="WHD33" s="167"/>
      <c r="WHE33" s="167"/>
      <c r="WHF33" s="167"/>
      <c r="WHG33" s="167"/>
      <c r="WHH33" s="167"/>
      <c r="WHI33" s="167"/>
      <c r="WHJ33" s="167"/>
      <c r="WHK33" s="167"/>
      <c r="WHL33" s="167"/>
      <c r="WHM33" s="167"/>
      <c r="WHN33" s="167"/>
      <c r="WHO33" s="167"/>
      <c r="WHP33" s="167"/>
      <c r="WHQ33" s="167"/>
      <c r="WHR33" s="167"/>
      <c r="WHS33" s="167"/>
      <c r="WHT33" s="167"/>
      <c r="WHU33" s="167"/>
      <c r="WHV33" s="167"/>
      <c r="WHW33" s="167"/>
      <c r="WHX33" s="167"/>
      <c r="WHY33" s="167"/>
      <c r="WHZ33" s="167"/>
      <c r="WIA33" s="167"/>
      <c r="WIB33" s="167"/>
      <c r="WIC33" s="167"/>
      <c r="WID33" s="167"/>
      <c r="WIE33" s="167"/>
      <c r="WIF33" s="167"/>
      <c r="WIG33" s="167"/>
      <c r="WIH33" s="167"/>
      <c r="WII33" s="167"/>
      <c r="WIJ33" s="167"/>
      <c r="WIK33" s="167"/>
      <c r="WIL33" s="167"/>
      <c r="WIM33" s="167"/>
      <c r="WIN33" s="167"/>
      <c r="WIO33" s="167"/>
      <c r="WIP33" s="167"/>
      <c r="WIQ33" s="167"/>
      <c r="WIR33" s="167"/>
      <c r="WIS33" s="167"/>
      <c r="WIT33" s="167"/>
      <c r="WIU33" s="167"/>
      <c r="WIV33" s="167"/>
      <c r="WIW33" s="167"/>
      <c r="WIX33" s="167"/>
      <c r="WIY33" s="167"/>
      <c r="WIZ33" s="167"/>
      <c r="WJA33" s="167"/>
      <c r="WJB33" s="167"/>
      <c r="WJC33" s="167"/>
      <c r="WJD33" s="167"/>
      <c r="WJE33" s="167"/>
      <c r="WJF33" s="167"/>
      <c r="WJG33" s="167"/>
      <c r="WJH33" s="167"/>
      <c r="WJI33" s="167"/>
      <c r="WJJ33" s="167"/>
      <c r="WJK33" s="167"/>
      <c r="WJL33" s="167"/>
      <c r="WJM33" s="167"/>
      <c r="WJN33" s="167"/>
      <c r="WJO33" s="167"/>
      <c r="WJP33" s="167"/>
      <c r="WJQ33" s="167"/>
      <c r="WJR33" s="167"/>
      <c r="WJS33" s="167"/>
      <c r="WJT33" s="167"/>
      <c r="WJU33" s="167"/>
      <c r="WJV33" s="167"/>
      <c r="WJW33" s="167"/>
      <c r="WJX33" s="167"/>
      <c r="WJY33" s="167"/>
      <c r="WJZ33" s="167"/>
      <c r="WKA33" s="167"/>
      <c r="WKB33" s="167"/>
      <c r="WKC33" s="167"/>
      <c r="WKD33" s="167"/>
      <c r="WKE33" s="167"/>
      <c r="WKF33" s="167"/>
      <c r="WKG33" s="167"/>
      <c r="WKH33" s="167"/>
      <c r="WKI33" s="167"/>
      <c r="WKJ33" s="167"/>
      <c r="WKK33" s="167"/>
      <c r="WKL33" s="167"/>
      <c r="WKM33" s="167"/>
      <c r="WKN33" s="167"/>
      <c r="WKO33" s="167"/>
      <c r="WKP33" s="167"/>
      <c r="WKQ33" s="167"/>
      <c r="WKR33" s="167"/>
      <c r="WKS33" s="167"/>
      <c r="WKT33" s="167"/>
      <c r="WKU33" s="167"/>
      <c r="WKV33" s="167"/>
      <c r="WKW33" s="167"/>
      <c r="WKX33" s="167"/>
      <c r="WKY33" s="167"/>
      <c r="WKZ33" s="167"/>
      <c r="WLA33" s="167"/>
      <c r="WLB33" s="167"/>
      <c r="WLC33" s="167"/>
      <c r="WLD33" s="167"/>
      <c r="WLE33" s="167"/>
      <c r="WLF33" s="167"/>
      <c r="WLG33" s="167"/>
      <c r="WLH33" s="167"/>
      <c r="WLI33" s="167"/>
      <c r="WLJ33" s="167"/>
      <c r="WLK33" s="167"/>
      <c r="WLL33" s="167"/>
      <c r="WLM33" s="167"/>
      <c r="WLN33" s="167"/>
      <c r="WLO33" s="167"/>
      <c r="WLP33" s="167"/>
      <c r="WLQ33" s="167"/>
      <c r="WLR33" s="167"/>
      <c r="WLS33" s="167"/>
      <c r="WLT33" s="167"/>
      <c r="WLU33" s="167"/>
      <c r="WLV33" s="167"/>
      <c r="WLW33" s="167"/>
      <c r="WLX33" s="167"/>
      <c r="WLY33" s="167"/>
      <c r="WLZ33" s="167"/>
      <c r="WMA33" s="167"/>
      <c r="WMB33" s="167"/>
      <c r="WMC33" s="167"/>
      <c r="WMD33" s="167"/>
      <c r="WME33" s="167"/>
      <c r="WMF33" s="167"/>
      <c r="WMG33" s="167"/>
      <c r="WMH33" s="167"/>
      <c r="WMI33" s="167"/>
      <c r="WMJ33" s="167"/>
      <c r="WMK33" s="167"/>
      <c r="WML33" s="167"/>
      <c r="WMM33" s="167"/>
      <c r="WMN33" s="167"/>
      <c r="WMO33" s="167"/>
      <c r="WMP33" s="167"/>
      <c r="WMQ33" s="167"/>
      <c r="WMR33" s="167"/>
      <c r="WMS33" s="167"/>
      <c r="WMT33" s="167"/>
      <c r="WMU33" s="167"/>
      <c r="WMV33" s="167"/>
      <c r="WMW33" s="167"/>
      <c r="WMX33" s="167"/>
      <c r="WMY33" s="167"/>
      <c r="WMZ33" s="167"/>
      <c r="WNA33" s="167"/>
      <c r="WNB33" s="167"/>
      <c r="WNC33" s="167"/>
      <c r="WND33" s="167"/>
      <c r="WNE33" s="167"/>
      <c r="WNF33" s="167"/>
      <c r="WNG33" s="167"/>
      <c r="WNH33" s="167"/>
      <c r="WNI33" s="167"/>
      <c r="WNJ33" s="167"/>
      <c r="WNK33" s="167"/>
      <c r="WNL33" s="167"/>
      <c r="WNM33" s="167"/>
      <c r="WNN33" s="167"/>
      <c r="WNO33" s="167"/>
      <c r="WNP33" s="167"/>
      <c r="WNQ33" s="167"/>
      <c r="WNR33" s="167"/>
      <c r="WNS33" s="167"/>
      <c r="WNT33" s="167"/>
      <c r="WNU33" s="167"/>
      <c r="WNV33" s="167"/>
      <c r="WNW33" s="167"/>
      <c r="WNX33" s="167"/>
      <c r="WNY33" s="167"/>
      <c r="WNZ33" s="167"/>
      <c r="WOA33" s="167"/>
      <c r="WOB33" s="167"/>
      <c r="WOC33" s="167"/>
      <c r="WOD33" s="167"/>
      <c r="WOE33" s="167"/>
      <c r="WOF33" s="167"/>
      <c r="WOG33" s="167"/>
      <c r="WOH33" s="167"/>
      <c r="WOI33" s="167"/>
      <c r="WOJ33" s="167"/>
      <c r="WOK33" s="167"/>
      <c r="WOL33" s="167"/>
      <c r="WOM33" s="167"/>
      <c r="WON33" s="167"/>
      <c r="WOO33" s="167"/>
      <c r="WOP33" s="167"/>
      <c r="WOQ33" s="167"/>
      <c r="WOR33" s="167"/>
      <c r="WOS33" s="167"/>
      <c r="WOT33" s="167"/>
      <c r="WOU33" s="167"/>
      <c r="WOV33" s="167"/>
      <c r="WOW33" s="167"/>
      <c r="WOX33" s="167"/>
      <c r="WOY33" s="167"/>
      <c r="WOZ33" s="167"/>
      <c r="WPA33" s="167"/>
      <c r="WPB33" s="167"/>
      <c r="WPC33" s="167"/>
      <c r="WPD33" s="167"/>
      <c r="WPE33" s="167"/>
      <c r="WPF33" s="167"/>
      <c r="WPG33" s="167"/>
      <c r="WPH33" s="167"/>
      <c r="WPI33" s="167"/>
      <c r="WPJ33" s="167"/>
      <c r="WPK33" s="167"/>
      <c r="WPL33" s="167"/>
      <c r="WPM33" s="167"/>
      <c r="WPN33" s="167"/>
      <c r="WPO33" s="167"/>
      <c r="WPP33" s="167"/>
      <c r="WPQ33" s="167"/>
      <c r="WPR33" s="167"/>
      <c r="WPS33" s="167"/>
      <c r="WPT33" s="167"/>
      <c r="WPU33" s="167"/>
      <c r="WPV33" s="167"/>
      <c r="WPW33" s="167"/>
      <c r="WPX33" s="167"/>
      <c r="WPY33" s="167"/>
      <c r="WPZ33" s="167"/>
      <c r="WQA33" s="167"/>
      <c r="WQB33" s="167"/>
      <c r="WQC33" s="167"/>
      <c r="WQD33" s="167"/>
      <c r="WQE33" s="167"/>
      <c r="WQF33" s="167"/>
      <c r="WQG33" s="167"/>
      <c r="WQH33" s="167"/>
      <c r="WQI33" s="167"/>
      <c r="WQJ33" s="167"/>
      <c r="WQK33" s="167"/>
      <c r="WQL33" s="167"/>
      <c r="WQM33" s="167"/>
      <c r="WQN33" s="167"/>
      <c r="WQO33" s="167"/>
      <c r="WQP33" s="167"/>
      <c r="WQQ33" s="167"/>
      <c r="WQR33" s="167"/>
      <c r="WQS33" s="167"/>
      <c r="WQT33" s="167"/>
      <c r="WQU33" s="167"/>
      <c r="WQV33" s="167"/>
      <c r="WQW33" s="167"/>
      <c r="WQX33" s="167"/>
      <c r="WQY33" s="167"/>
      <c r="WQZ33" s="167"/>
      <c r="WRA33" s="167"/>
      <c r="WRB33" s="167"/>
      <c r="WRC33" s="167"/>
      <c r="WRD33" s="167"/>
      <c r="WRE33" s="167"/>
      <c r="WRF33" s="167"/>
      <c r="WRG33" s="167"/>
      <c r="WRH33" s="167"/>
      <c r="WRI33" s="167"/>
      <c r="WRJ33" s="167"/>
      <c r="WRK33" s="167"/>
      <c r="WRL33" s="167"/>
      <c r="WRM33" s="167"/>
      <c r="WRN33" s="167"/>
      <c r="WRO33" s="167"/>
      <c r="WRP33" s="167"/>
      <c r="WRQ33" s="167"/>
      <c r="WRR33" s="167"/>
      <c r="WRS33" s="167"/>
      <c r="WRT33" s="167"/>
      <c r="WRU33" s="167"/>
      <c r="WRV33" s="167"/>
      <c r="WRW33" s="167"/>
      <c r="WRX33" s="167"/>
      <c r="WRY33" s="167"/>
      <c r="WRZ33" s="167"/>
      <c r="WSA33" s="167"/>
      <c r="WSB33" s="167"/>
      <c r="WSC33" s="167"/>
      <c r="WSD33" s="167"/>
      <c r="WSE33" s="167"/>
      <c r="WSF33" s="167"/>
      <c r="WSG33" s="167"/>
      <c r="WSH33" s="167"/>
      <c r="WSI33" s="167"/>
      <c r="WSJ33" s="167"/>
      <c r="WSK33" s="167"/>
      <c r="WSL33" s="167"/>
      <c r="WSM33" s="167"/>
      <c r="WSN33" s="167"/>
      <c r="WSO33" s="167"/>
      <c r="WSP33" s="167"/>
      <c r="WSQ33" s="167"/>
      <c r="WSR33" s="167"/>
      <c r="WSS33" s="167"/>
      <c r="WST33" s="167"/>
      <c r="WSU33" s="167"/>
      <c r="WSV33" s="167"/>
      <c r="WSW33" s="167"/>
      <c r="WSX33" s="167"/>
      <c r="WSY33" s="167"/>
      <c r="WSZ33" s="167"/>
      <c r="WTA33" s="167"/>
      <c r="WTB33" s="167"/>
      <c r="WTC33" s="167"/>
      <c r="WTD33" s="167"/>
      <c r="WTE33" s="167"/>
      <c r="WTF33" s="167"/>
      <c r="WTG33" s="167"/>
      <c r="WTH33" s="167"/>
      <c r="WTI33" s="167"/>
      <c r="WTJ33" s="167"/>
      <c r="WTK33" s="167"/>
      <c r="WTL33" s="167"/>
      <c r="WTM33" s="167"/>
      <c r="WTN33" s="167"/>
      <c r="WTO33" s="167"/>
      <c r="WTP33" s="167"/>
      <c r="WTQ33" s="167"/>
      <c r="WTR33" s="167"/>
      <c r="WTS33" s="167"/>
      <c r="WTT33" s="167"/>
      <c r="WTU33" s="167"/>
      <c r="WTV33" s="167"/>
      <c r="WTW33" s="167"/>
      <c r="WTX33" s="167"/>
      <c r="WTY33" s="167"/>
      <c r="WTZ33" s="167"/>
      <c r="WUA33" s="167"/>
      <c r="WUB33" s="167"/>
      <c r="WUC33" s="167"/>
      <c r="WUD33" s="167"/>
      <c r="WUE33" s="167"/>
      <c r="WUF33" s="167"/>
      <c r="WUG33" s="167"/>
      <c r="WUH33" s="167"/>
      <c r="WUI33" s="167"/>
      <c r="WUJ33" s="167"/>
      <c r="WUK33" s="167"/>
      <c r="WUL33" s="167"/>
      <c r="WUM33" s="167"/>
      <c r="WUN33" s="167"/>
      <c r="WUO33" s="167"/>
      <c r="WUP33" s="167"/>
      <c r="WUQ33" s="167"/>
      <c r="WUR33" s="167"/>
      <c r="WUS33" s="167"/>
      <c r="WUT33" s="167"/>
      <c r="WUU33" s="167"/>
      <c r="WUV33" s="167"/>
      <c r="WUW33" s="167"/>
      <c r="WUX33" s="167"/>
      <c r="WUY33" s="167"/>
      <c r="WUZ33" s="167"/>
      <c r="WVA33" s="167"/>
      <c r="WVB33" s="167"/>
      <c r="WVC33" s="167"/>
      <c r="WVD33" s="167"/>
      <c r="WVE33" s="167"/>
      <c r="WVF33" s="167"/>
      <c r="WVG33" s="167"/>
      <c r="WVH33" s="167"/>
      <c r="WVI33" s="167"/>
      <c r="WVJ33" s="167"/>
      <c r="WVK33" s="167"/>
      <c r="WVL33" s="167"/>
      <c r="WVM33" s="167"/>
      <c r="WVN33" s="167"/>
      <c r="WVO33" s="167"/>
      <c r="WVP33" s="167"/>
      <c r="WVQ33" s="167"/>
      <c r="WVR33" s="167"/>
      <c r="WVS33" s="167"/>
      <c r="WVT33" s="167"/>
      <c r="WVU33" s="167"/>
      <c r="WVV33" s="167"/>
      <c r="WVW33" s="167"/>
      <c r="WVX33" s="167"/>
      <c r="WVY33" s="167"/>
      <c r="WVZ33" s="167"/>
      <c r="WWA33" s="167"/>
      <c r="WWB33" s="167"/>
      <c r="WWC33" s="167"/>
      <c r="WWD33" s="167"/>
      <c r="WWE33" s="167"/>
      <c r="WWF33" s="167"/>
      <c r="WWG33" s="167"/>
      <c r="WWH33" s="167"/>
      <c r="WWI33" s="167"/>
      <c r="WWJ33" s="167"/>
      <c r="WWK33" s="167"/>
      <c r="WWL33" s="167"/>
      <c r="WWM33" s="167"/>
      <c r="WWN33" s="167"/>
      <c r="WWO33" s="167"/>
      <c r="WWP33" s="167"/>
      <c r="WWQ33" s="167"/>
      <c r="WWR33" s="167"/>
      <c r="WWS33" s="167"/>
      <c r="WWT33" s="167"/>
      <c r="WWU33" s="167"/>
      <c r="WWV33" s="167"/>
      <c r="WWW33" s="167"/>
      <c r="WWX33" s="167"/>
      <c r="WWY33" s="167"/>
      <c r="WWZ33" s="167"/>
      <c r="WXA33" s="167"/>
      <c r="WXB33" s="167"/>
      <c r="WXC33" s="167"/>
      <c r="WXD33" s="167"/>
      <c r="WXE33" s="167"/>
      <c r="WXF33" s="167"/>
      <c r="WXG33" s="167"/>
      <c r="WXH33" s="167"/>
      <c r="WXI33" s="167"/>
      <c r="WXJ33" s="167"/>
      <c r="WXK33" s="167"/>
      <c r="WXL33" s="167"/>
      <c r="WXM33" s="167"/>
      <c r="WXN33" s="167"/>
      <c r="WXO33" s="167"/>
      <c r="WXP33" s="167"/>
      <c r="WXQ33" s="167"/>
      <c r="WXR33" s="167"/>
      <c r="WXS33" s="167"/>
      <c r="WXT33" s="167"/>
      <c r="WXU33" s="167"/>
      <c r="WXV33" s="167"/>
      <c r="WXW33" s="167"/>
      <c r="WXX33" s="167"/>
      <c r="WXY33" s="167"/>
      <c r="WXZ33" s="167"/>
      <c r="WYA33" s="167"/>
      <c r="WYB33" s="167"/>
      <c r="WYC33" s="167"/>
      <c r="WYD33" s="167"/>
      <c r="WYE33" s="167"/>
      <c r="WYF33" s="167"/>
      <c r="WYG33" s="167"/>
      <c r="WYH33" s="167"/>
      <c r="WYI33" s="167"/>
      <c r="WYJ33" s="167"/>
      <c r="WYK33" s="167"/>
      <c r="WYL33" s="167"/>
      <c r="WYM33" s="167"/>
      <c r="WYN33" s="167"/>
      <c r="WYO33" s="167"/>
      <c r="WYP33" s="167"/>
      <c r="WYQ33" s="167"/>
      <c r="WYR33" s="167"/>
      <c r="WYS33" s="167"/>
      <c r="WYT33" s="167"/>
      <c r="WYU33" s="167"/>
      <c r="WYV33" s="167"/>
      <c r="WYW33" s="167"/>
      <c r="WYX33" s="167"/>
      <c r="WYY33" s="167"/>
      <c r="WYZ33" s="167"/>
      <c r="WZA33" s="167"/>
      <c r="WZB33" s="167"/>
      <c r="WZC33" s="167"/>
      <c r="WZD33" s="167"/>
      <c r="WZE33" s="167"/>
      <c r="WZF33" s="167"/>
      <c r="WZG33" s="167"/>
      <c r="WZH33" s="167"/>
      <c r="WZI33" s="167"/>
      <c r="WZJ33" s="167"/>
      <c r="WZK33" s="167"/>
      <c r="WZL33" s="167"/>
      <c r="WZM33" s="167"/>
      <c r="WZN33" s="167"/>
      <c r="WZO33" s="167"/>
      <c r="WZP33" s="167"/>
      <c r="WZQ33" s="167"/>
      <c r="WZR33" s="167"/>
      <c r="WZS33" s="167"/>
      <c r="WZT33" s="167"/>
      <c r="WZU33" s="167"/>
      <c r="WZV33" s="167"/>
      <c r="WZW33" s="167"/>
      <c r="WZX33" s="167"/>
      <c r="WZY33" s="167"/>
      <c r="WZZ33" s="167"/>
      <c r="XAA33" s="167"/>
      <c r="XAB33" s="167"/>
      <c r="XAC33" s="167"/>
      <c r="XAD33" s="167"/>
      <c r="XAE33" s="167"/>
      <c r="XAF33" s="167"/>
      <c r="XAG33" s="167"/>
      <c r="XAH33" s="167"/>
      <c r="XAI33" s="167"/>
      <c r="XAJ33" s="167"/>
      <c r="XAK33" s="167"/>
      <c r="XAL33" s="167"/>
      <c r="XAM33" s="167"/>
      <c r="XAN33" s="167"/>
      <c r="XAO33" s="167"/>
      <c r="XAP33" s="167"/>
      <c r="XAQ33" s="167"/>
      <c r="XAR33" s="167"/>
      <c r="XAS33" s="167"/>
      <c r="XAT33" s="167"/>
      <c r="XAU33" s="167"/>
      <c r="XAV33" s="167"/>
      <c r="XAW33" s="167"/>
      <c r="XAX33" s="167"/>
      <c r="XAY33" s="167"/>
      <c r="XAZ33" s="167"/>
      <c r="XBA33" s="167"/>
      <c r="XBB33" s="167"/>
      <c r="XBC33" s="167"/>
      <c r="XBD33" s="167"/>
      <c r="XBE33" s="167"/>
      <c r="XBF33" s="167"/>
      <c r="XBG33" s="167"/>
      <c r="XBH33" s="167"/>
      <c r="XBI33" s="167"/>
      <c r="XBJ33" s="167"/>
      <c r="XBK33" s="167"/>
      <c r="XBL33" s="167"/>
      <c r="XBM33" s="167"/>
      <c r="XBN33" s="167"/>
      <c r="XBO33" s="167"/>
      <c r="XBP33" s="167"/>
      <c r="XBQ33" s="167"/>
      <c r="XBR33" s="167"/>
      <c r="XBS33" s="167"/>
      <c r="XBT33" s="167"/>
      <c r="XBU33" s="167"/>
      <c r="XBV33" s="167"/>
      <c r="XBW33" s="167"/>
      <c r="XBX33" s="167"/>
      <c r="XBY33" s="167"/>
      <c r="XBZ33" s="167"/>
      <c r="XCA33" s="167"/>
      <c r="XCB33" s="167"/>
      <c r="XCC33" s="167"/>
      <c r="XCD33" s="167"/>
      <c r="XCE33" s="167"/>
      <c r="XCF33" s="167"/>
      <c r="XCG33" s="167"/>
      <c r="XCH33" s="167"/>
      <c r="XCI33" s="167"/>
      <c r="XCJ33" s="167"/>
      <c r="XCK33" s="167"/>
      <c r="XCL33" s="167"/>
      <c r="XCM33" s="167"/>
      <c r="XCN33" s="167"/>
      <c r="XCO33" s="167"/>
      <c r="XCP33" s="167"/>
      <c r="XCQ33" s="167"/>
      <c r="XCR33" s="167"/>
      <c r="XCS33" s="167"/>
      <c r="XCT33" s="167"/>
      <c r="XCU33" s="167"/>
      <c r="XCV33" s="167"/>
      <c r="XCW33" s="167"/>
      <c r="XCX33" s="167"/>
      <c r="XCY33" s="167"/>
      <c r="XCZ33" s="167"/>
      <c r="XDA33" s="167"/>
      <c r="XDB33" s="167"/>
      <c r="XDC33" s="167"/>
      <c r="XDD33" s="167"/>
      <c r="XDE33" s="167"/>
      <c r="XDF33" s="167"/>
      <c r="XDG33" s="167"/>
      <c r="XDH33" s="167"/>
      <c r="XDI33" s="167"/>
      <c r="XDJ33" s="167"/>
      <c r="XDK33" s="167"/>
      <c r="XDL33" s="167"/>
      <c r="XDM33" s="167"/>
      <c r="XDN33" s="167"/>
      <c r="XDO33" s="167"/>
      <c r="XDP33" s="167"/>
      <c r="XDQ33" s="217"/>
      <c r="XDR33" s="167"/>
      <c r="XDS33" s="167"/>
      <c r="XDT33" s="167"/>
      <c r="XDU33" s="167"/>
    </row>
    <row r="34" spans="1:16349" s="435" customFormat="1" ht="96" x14ac:dyDescent="0.2">
      <c r="A34" s="438" t="s">
        <v>389</v>
      </c>
      <c r="B34" s="435" t="s">
        <v>390</v>
      </c>
      <c r="C34" s="435">
        <v>989557</v>
      </c>
      <c r="D34" s="435">
        <v>2.5</v>
      </c>
      <c r="E34" s="435" t="s">
        <v>72</v>
      </c>
      <c r="F34" s="435">
        <v>9009</v>
      </c>
      <c r="G34" s="435" t="s">
        <v>1289</v>
      </c>
      <c r="H34" s="447">
        <v>46170</v>
      </c>
      <c r="J34" s="447">
        <v>46175</v>
      </c>
      <c r="K34" s="449"/>
      <c r="M34" s="447">
        <v>46184</v>
      </c>
      <c r="N34" s="447">
        <v>46177</v>
      </c>
      <c r="O34" s="447">
        <v>46184</v>
      </c>
      <c r="S34" s="435" t="s">
        <v>1246</v>
      </c>
      <c r="AB34" s="435" t="s">
        <v>391</v>
      </c>
      <c r="AC34" s="435" t="s">
        <v>392</v>
      </c>
      <c r="AD34" s="435" t="s">
        <v>393</v>
      </c>
      <c r="AE34" s="435" t="s">
        <v>394</v>
      </c>
      <c r="AF34" s="435" t="s">
        <v>395</v>
      </c>
      <c r="AI34" s="435" t="s">
        <v>396</v>
      </c>
      <c r="AJ34" s="435" t="s">
        <v>397</v>
      </c>
      <c r="AL34" s="442" t="s">
        <v>398</v>
      </c>
    </row>
    <row r="35" spans="1:16349" s="435" customFormat="1" ht="160" x14ac:dyDescent="0.2">
      <c r="A35" s="438" t="s">
        <v>389</v>
      </c>
      <c r="B35" s="443" t="s">
        <v>390</v>
      </c>
      <c r="C35" s="435">
        <v>989557</v>
      </c>
      <c r="D35" s="435">
        <v>2.5</v>
      </c>
      <c r="E35" s="435" t="s">
        <v>72</v>
      </c>
      <c r="F35" s="435">
        <v>9009</v>
      </c>
      <c r="G35" s="435" t="s">
        <v>1289</v>
      </c>
      <c r="H35" s="449">
        <v>46170</v>
      </c>
      <c r="J35" s="449">
        <v>46175</v>
      </c>
      <c r="K35" s="449"/>
      <c r="M35" s="449">
        <v>46184</v>
      </c>
      <c r="N35" s="449">
        <v>46177</v>
      </c>
      <c r="O35" s="449">
        <v>46184</v>
      </c>
      <c r="S35" s="435" t="s">
        <v>1246</v>
      </c>
      <c r="AE35" s="435" t="s">
        <v>399</v>
      </c>
      <c r="AF35" s="435" t="s">
        <v>400</v>
      </c>
      <c r="AG35" s="435" t="s">
        <v>401</v>
      </c>
      <c r="AH35" s="435" t="s">
        <v>402</v>
      </c>
      <c r="AI35" s="445" t="s">
        <v>403</v>
      </c>
      <c r="AL35" s="442"/>
      <c r="AM35" s="435" t="s">
        <v>404</v>
      </c>
    </row>
    <row r="36" spans="1:16349" ht="128" hidden="1" x14ac:dyDescent="0.2">
      <c r="A36" s="217" t="s">
        <v>166</v>
      </c>
      <c r="B36" s="167" t="s">
        <v>405</v>
      </c>
      <c r="E36" s="167" t="s">
        <v>140</v>
      </c>
      <c r="G36" s="167" t="s">
        <v>1294</v>
      </c>
      <c r="I36" s="167"/>
      <c r="S36" s="167" t="s">
        <v>1250</v>
      </c>
      <c r="AE36" s="167" t="s">
        <v>385</v>
      </c>
      <c r="AH36" s="322" t="s">
        <v>407</v>
      </c>
      <c r="AI36" s="322" t="s">
        <v>386</v>
      </c>
      <c r="AJ36" s="322" t="s">
        <v>408</v>
      </c>
      <c r="AL36" s="167" t="s">
        <v>409</v>
      </c>
    </row>
    <row r="37" spans="1:16349" ht="272" x14ac:dyDescent="0.2">
      <c r="A37" s="217" t="s">
        <v>166</v>
      </c>
      <c r="B37" s="167" t="s">
        <v>410</v>
      </c>
      <c r="E37" s="167" t="s">
        <v>109</v>
      </c>
      <c r="F37" s="167">
        <v>8947</v>
      </c>
      <c r="G37" s="167" t="s">
        <v>1294</v>
      </c>
      <c r="I37" s="167"/>
      <c r="S37" s="167" t="s">
        <v>1250</v>
      </c>
      <c r="AF37" s="167" t="s">
        <v>411</v>
      </c>
      <c r="AG37" s="315" t="s">
        <v>412</v>
      </c>
      <c r="AH37" s="315" t="s">
        <v>413</v>
      </c>
      <c r="AI37" s="167" t="s">
        <v>414</v>
      </c>
      <c r="AJ37" s="167"/>
      <c r="AL37" s="167" t="s">
        <v>415</v>
      </c>
      <c r="AO37" s="167" t="s">
        <v>416</v>
      </c>
    </row>
    <row r="38" spans="1:16349" ht="96" hidden="1" x14ac:dyDescent="0.2">
      <c r="A38" s="217" t="s">
        <v>166</v>
      </c>
      <c r="B38" s="167" t="s">
        <v>417</v>
      </c>
      <c r="E38" s="167" t="s">
        <v>135</v>
      </c>
      <c r="G38" s="167" t="s">
        <v>1294</v>
      </c>
      <c r="I38" s="167"/>
      <c r="S38" s="167" t="s">
        <v>1250</v>
      </c>
      <c r="AD38" s="167" t="s">
        <v>418</v>
      </c>
      <c r="AJ38" s="167" t="s">
        <v>418</v>
      </c>
      <c r="AL38" s="131" t="s">
        <v>419</v>
      </c>
      <c r="AM38" s="167" t="s">
        <v>420</v>
      </c>
    </row>
    <row r="39" spans="1:16349" s="435" customFormat="1" ht="32" x14ac:dyDescent="0.2">
      <c r="A39" s="438" t="s">
        <v>346</v>
      </c>
      <c r="B39" s="435" t="s">
        <v>404</v>
      </c>
      <c r="E39" s="435" t="s">
        <v>92</v>
      </c>
      <c r="F39" s="435">
        <v>8846</v>
      </c>
      <c r="G39" s="435" t="s">
        <v>1289</v>
      </c>
      <c r="H39" s="447">
        <v>46154</v>
      </c>
      <c r="I39" s="447">
        <v>46157</v>
      </c>
      <c r="J39" s="447">
        <v>46167</v>
      </c>
      <c r="K39" s="449"/>
      <c r="L39" s="442"/>
      <c r="M39" s="457">
        <v>46170</v>
      </c>
      <c r="N39" s="457">
        <v>46163</v>
      </c>
      <c r="O39" s="457">
        <v>46184</v>
      </c>
      <c r="P39" s="442"/>
      <c r="Q39" s="442"/>
      <c r="R39" s="442"/>
      <c r="S39" s="442"/>
      <c r="AL39" s="442"/>
    </row>
    <row r="40" spans="1:16349" s="435" customFormat="1" ht="32" x14ac:dyDescent="0.2">
      <c r="A40" s="438" t="s">
        <v>346</v>
      </c>
      <c r="B40" s="435" t="s">
        <v>404</v>
      </c>
      <c r="E40" s="435" t="s">
        <v>92</v>
      </c>
      <c r="F40" s="435">
        <v>8872</v>
      </c>
      <c r="G40" s="435" t="s">
        <v>1289</v>
      </c>
      <c r="H40" s="447">
        <v>46154</v>
      </c>
      <c r="I40" s="449">
        <v>46163</v>
      </c>
      <c r="J40" s="447">
        <v>46163</v>
      </c>
      <c r="K40" s="449"/>
      <c r="L40" s="442"/>
      <c r="M40" s="448">
        <v>46170</v>
      </c>
      <c r="N40" s="448">
        <v>46163</v>
      </c>
      <c r="O40" s="448">
        <v>46184</v>
      </c>
      <c r="P40" s="442"/>
      <c r="Q40" s="442"/>
      <c r="R40" s="442"/>
      <c r="S40" s="442"/>
      <c r="AL40" s="442"/>
    </row>
    <row r="41" spans="1:16349" s="435" customFormat="1" ht="112" x14ac:dyDescent="0.2">
      <c r="A41" s="438" t="s">
        <v>346</v>
      </c>
      <c r="B41" s="435" t="s">
        <v>404</v>
      </c>
      <c r="E41" s="435" t="s">
        <v>92</v>
      </c>
      <c r="F41" s="435">
        <v>8868</v>
      </c>
      <c r="G41" s="435" t="s">
        <v>1289</v>
      </c>
      <c r="H41" s="447">
        <v>46154</v>
      </c>
      <c r="I41" s="449">
        <v>46157</v>
      </c>
      <c r="J41" s="447">
        <v>46162</v>
      </c>
      <c r="K41" s="449"/>
      <c r="M41" s="448">
        <v>46170</v>
      </c>
      <c r="N41" s="448">
        <v>46163</v>
      </c>
      <c r="O41" s="448">
        <v>46184</v>
      </c>
      <c r="W41" s="435" t="s">
        <v>421</v>
      </c>
      <c r="AA41" s="437" t="s">
        <v>422</v>
      </c>
      <c r="AB41" s="435" t="s">
        <v>423</v>
      </c>
      <c r="AC41" s="435" t="s">
        <v>424</v>
      </c>
      <c r="AE41" s="435" t="s">
        <v>425</v>
      </c>
      <c r="AF41" s="435" t="s">
        <v>426</v>
      </c>
      <c r="AG41" s="435" t="s">
        <v>427</v>
      </c>
      <c r="AH41" s="435" t="s">
        <v>428</v>
      </c>
      <c r="AI41" s="435" t="s">
        <v>429</v>
      </c>
      <c r="XBQ41" s="446"/>
      <c r="XBR41" s="436"/>
      <c r="XBS41" s="436"/>
      <c r="XBT41" s="436"/>
      <c r="XBU41" s="436"/>
      <c r="XCJ41" s="446"/>
      <c r="XCK41" s="436"/>
      <c r="XCL41" s="436"/>
      <c r="XCM41" s="436"/>
      <c r="XCN41" s="436"/>
      <c r="XDC41" s="446"/>
      <c r="XDD41" s="436"/>
      <c r="XDE41" s="436"/>
      <c r="XDF41" s="436"/>
      <c r="XDG41" s="436"/>
    </row>
    <row r="42" spans="1:16349" s="436" customFormat="1" ht="32" hidden="1" x14ac:dyDescent="0.2">
      <c r="A42" s="446" t="s">
        <v>166</v>
      </c>
      <c r="B42" s="436" t="s">
        <v>430</v>
      </c>
      <c r="E42" s="436" t="s">
        <v>111</v>
      </c>
      <c r="F42" s="435"/>
      <c r="G42" s="436" t="s">
        <v>431</v>
      </c>
      <c r="K42" s="323"/>
      <c r="T42" s="414"/>
      <c r="U42" s="414"/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 t="s">
        <v>431</v>
      </c>
      <c r="AN42" s="435"/>
      <c r="AO42" s="435"/>
      <c r="AP42" s="435"/>
      <c r="AS42" s="435"/>
      <c r="AT42" s="435"/>
      <c r="AU42" s="435"/>
      <c r="AV42" s="435"/>
      <c r="AW42" s="435"/>
      <c r="AX42" s="435"/>
      <c r="AY42" s="435"/>
      <c r="AZ42" s="435"/>
      <c r="BA42" s="435"/>
      <c r="BB42" s="435"/>
      <c r="BC42" s="435"/>
      <c r="BD42" s="435"/>
      <c r="BE42" s="435"/>
      <c r="BF42" s="435"/>
      <c r="BG42" s="435"/>
      <c r="BH42" s="435"/>
      <c r="BI42" s="435"/>
      <c r="BJ42" s="435"/>
      <c r="BK42" s="435"/>
      <c r="BL42" s="435"/>
      <c r="BM42" s="435"/>
      <c r="BN42" s="435"/>
      <c r="BO42" s="435"/>
      <c r="BP42" s="435"/>
      <c r="BQ42" s="435"/>
      <c r="BR42" s="435"/>
      <c r="BS42" s="435"/>
      <c r="BT42" s="435"/>
      <c r="BU42" s="435"/>
      <c r="BV42" s="435"/>
      <c r="BW42" s="435"/>
      <c r="BX42" s="435"/>
      <c r="BY42" s="435"/>
      <c r="BZ42" s="435"/>
      <c r="CA42" s="435"/>
      <c r="CB42" s="435"/>
      <c r="CC42" s="435"/>
      <c r="CD42" s="435"/>
      <c r="CE42" s="435"/>
      <c r="CF42" s="435"/>
      <c r="CG42" s="435"/>
      <c r="CH42" s="435"/>
      <c r="CI42" s="435"/>
      <c r="CJ42" s="435"/>
      <c r="CK42" s="435"/>
      <c r="CL42" s="435"/>
      <c r="CM42" s="435"/>
      <c r="CN42" s="435"/>
      <c r="CO42" s="435"/>
      <c r="CP42" s="435"/>
      <c r="CQ42" s="435"/>
      <c r="CR42" s="435"/>
      <c r="CS42" s="435"/>
      <c r="CT42" s="435"/>
      <c r="CU42" s="435"/>
      <c r="CV42" s="435"/>
      <c r="CW42" s="435"/>
      <c r="CX42" s="435"/>
      <c r="CY42" s="435"/>
      <c r="CZ42" s="435"/>
      <c r="DA42" s="435"/>
      <c r="DB42" s="435"/>
      <c r="DC42" s="435"/>
      <c r="DD42" s="435"/>
      <c r="DE42" s="435"/>
      <c r="DF42" s="435"/>
      <c r="DG42" s="435"/>
      <c r="DH42" s="435"/>
      <c r="DI42" s="435"/>
      <c r="DJ42" s="435"/>
      <c r="DK42" s="435"/>
      <c r="DL42" s="435"/>
      <c r="DM42" s="435"/>
      <c r="DN42" s="435"/>
      <c r="DO42" s="435"/>
      <c r="DP42" s="435"/>
      <c r="DQ42" s="435"/>
      <c r="DR42" s="435"/>
      <c r="DS42" s="435"/>
      <c r="DT42" s="435"/>
      <c r="DU42" s="435"/>
      <c r="DV42" s="435"/>
      <c r="DW42" s="435"/>
      <c r="DX42" s="435"/>
      <c r="DY42" s="435"/>
      <c r="DZ42" s="435"/>
      <c r="EA42" s="435"/>
      <c r="EB42" s="435"/>
      <c r="EC42" s="435"/>
      <c r="ED42" s="435"/>
      <c r="EE42" s="435"/>
      <c r="EF42" s="435"/>
      <c r="EG42" s="435"/>
      <c r="EH42" s="435"/>
      <c r="EI42" s="435"/>
      <c r="EJ42" s="435"/>
      <c r="EK42" s="435"/>
      <c r="EL42" s="435"/>
      <c r="EM42" s="435"/>
      <c r="EN42" s="435"/>
      <c r="EO42" s="435"/>
      <c r="EP42" s="435"/>
      <c r="EQ42" s="435"/>
      <c r="ER42" s="435"/>
      <c r="ES42" s="435"/>
      <c r="ET42" s="435"/>
      <c r="EU42" s="435"/>
      <c r="EV42" s="435"/>
      <c r="EW42" s="435"/>
      <c r="EX42" s="435"/>
      <c r="EY42" s="435"/>
      <c r="EZ42" s="435"/>
      <c r="FA42" s="435"/>
      <c r="FB42" s="435"/>
      <c r="FC42" s="435"/>
      <c r="FD42" s="435"/>
      <c r="FE42" s="435"/>
      <c r="FF42" s="435"/>
      <c r="FG42" s="435"/>
      <c r="FH42" s="435"/>
      <c r="FI42" s="435"/>
      <c r="FJ42" s="435"/>
      <c r="FK42" s="435"/>
      <c r="FL42" s="435"/>
      <c r="FM42" s="435"/>
      <c r="FN42" s="435"/>
      <c r="FO42" s="435"/>
      <c r="FP42" s="435"/>
      <c r="FQ42" s="435"/>
      <c r="FR42" s="435"/>
      <c r="FS42" s="435"/>
      <c r="FT42" s="435"/>
      <c r="FU42" s="435"/>
      <c r="FV42" s="435"/>
      <c r="FW42" s="435"/>
      <c r="FX42" s="435"/>
      <c r="FY42" s="435"/>
      <c r="FZ42" s="435"/>
      <c r="GA42" s="435"/>
      <c r="GB42" s="435"/>
      <c r="GC42" s="435"/>
      <c r="GD42" s="435"/>
      <c r="GE42" s="435"/>
      <c r="GF42" s="435"/>
      <c r="GG42" s="435"/>
      <c r="GH42" s="435"/>
      <c r="GI42" s="435"/>
      <c r="GJ42" s="435"/>
      <c r="GK42" s="435"/>
      <c r="GL42" s="435"/>
      <c r="GM42" s="435"/>
      <c r="GN42" s="435"/>
      <c r="GO42" s="435"/>
      <c r="GP42" s="435"/>
      <c r="GQ42" s="435"/>
      <c r="GR42" s="435"/>
      <c r="GS42" s="435"/>
      <c r="GT42" s="435"/>
      <c r="GU42" s="435"/>
      <c r="GV42" s="435"/>
      <c r="GW42" s="435"/>
      <c r="GX42" s="435"/>
      <c r="GY42" s="435"/>
      <c r="GZ42" s="435"/>
      <c r="HA42" s="435"/>
      <c r="HB42" s="435"/>
      <c r="HC42" s="435"/>
      <c r="HD42" s="435"/>
      <c r="HE42" s="435"/>
      <c r="HF42" s="435"/>
      <c r="HG42" s="435"/>
      <c r="HH42" s="435"/>
      <c r="HI42" s="435"/>
      <c r="HJ42" s="435"/>
      <c r="HK42" s="435"/>
      <c r="HL42" s="435"/>
      <c r="HM42" s="435"/>
      <c r="HN42" s="435"/>
      <c r="HO42" s="435"/>
      <c r="HP42" s="435"/>
      <c r="HQ42" s="435"/>
      <c r="HR42" s="435"/>
      <c r="HS42" s="435"/>
      <c r="HT42" s="435"/>
      <c r="HU42" s="435"/>
      <c r="HV42" s="435"/>
      <c r="HW42" s="435"/>
      <c r="HX42" s="435"/>
      <c r="HY42" s="435"/>
      <c r="HZ42" s="435"/>
      <c r="IA42" s="435"/>
      <c r="IB42" s="435"/>
      <c r="IC42" s="435"/>
      <c r="ID42" s="435"/>
      <c r="IE42" s="435"/>
      <c r="IF42" s="435"/>
      <c r="IG42" s="435"/>
      <c r="IH42" s="435"/>
      <c r="II42" s="435"/>
      <c r="IJ42" s="435"/>
      <c r="IK42" s="435"/>
      <c r="IL42" s="435"/>
      <c r="IM42" s="435"/>
      <c r="IN42" s="435"/>
      <c r="IO42" s="435"/>
      <c r="IP42" s="435"/>
      <c r="IQ42" s="435"/>
      <c r="IR42" s="435"/>
      <c r="IS42" s="435"/>
      <c r="IT42" s="435"/>
      <c r="IU42" s="435"/>
      <c r="IV42" s="435"/>
      <c r="IW42" s="435"/>
      <c r="IX42" s="435"/>
      <c r="IY42" s="435"/>
      <c r="IZ42" s="435"/>
      <c r="JA42" s="435"/>
      <c r="JB42" s="435"/>
      <c r="JC42" s="435"/>
      <c r="JD42" s="435"/>
      <c r="JE42" s="435"/>
      <c r="JF42" s="435"/>
      <c r="JG42" s="435"/>
      <c r="JH42" s="435"/>
      <c r="JI42" s="435"/>
      <c r="JJ42" s="435"/>
      <c r="JK42" s="435"/>
      <c r="JL42" s="435"/>
      <c r="JM42" s="435"/>
      <c r="JN42" s="435"/>
      <c r="JO42" s="435"/>
      <c r="JP42" s="435"/>
      <c r="JQ42" s="435"/>
      <c r="JR42" s="435"/>
      <c r="JS42" s="435"/>
      <c r="JT42" s="435"/>
      <c r="JU42" s="435"/>
      <c r="JV42" s="435"/>
      <c r="JW42" s="435"/>
      <c r="JX42" s="435"/>
      <c r="JY42" s="435"/>
      <c r="JZ42" s="435"/>
      <c r="KA42" s="435"/>
      <c r="KB42" s="435"/>
      <c r="KC42" s="435"/>
      <c r="KD42" s="435"/>
      <c r="KE42" s="435"/>
      <c r="KF42" s="435"/>
      <c r="KG42" s="435"/>
      <c r="KH42" s="435"/>
      <c r="KI42" s="435"/>
      <c r="KJ42" s="435"/>
      <c r="KK42" s="435"/>
      <c r="KL42" s="435"/>
      <c r="KM42" s="435"/>
      <c r="KN42" s="435"/>
      <c r="KO42" s="435"/>
      <c r="KP42" s="435"/>
      <c r="KQ42" s="435"/>
      <c r="KR42" s="435"/>
      <c r="KS42" s="435"/>
      <c r="KT42" s="435"/>
      <c r="KU42" s="435"/>
      <c r="KV42" s="435"/>
      <c r="KW42" s="435"/>
      <c r="KX42" s="435"/>
      <c r="KY42" s="435"/>
      <c r="KZ42" s="435"/>
      <c r="LA42" s="435"/>
      <c r="LB42" s="435"/>
      <c r="LC42" s="435"/>
      <c r="LD42" s="435"/>
      <c r="LE42" s="435"/>
      <c r="LF42" s="435"/>
      <c r="LG42" s="435"/>
      <c r="LH42" s="435"/>
      <c r="LI42" s="435"/>
      <c r="LJ42" s="435"/>
      <c r="LK42" s="435"/>
      <c r="LL42" s="435"/>
      <c r="LM42" s="435"/>
      <c r="LN42" s="435"/>
      <c r="LO42" s="435"/>
      <c r="LP42" s="435"/>
      <c r="LQ42" s="435"/>
      <c r="LR42" s="435"/>
      <c r="LS42" s="435"/>
      <c r="LT42" s="435"/>
      <c r="LU42" s="435"/>
      <c r="LV42" s="435"/>
      <c r="LW42" s="435"/>
      <c r="LX42" s="435"/>
      <c r="LY42" s="435"/>
      <c r="LZ42" s="435"/>
      <c r="MA42" s="435"/>
      <c r="MB42" s="435"/>
      <c r="MC42" s="435"/>
      <c r="MD42" s="435"/>
      <c r="ME42" s="435"/>
      <c r="MF42" s="435"/>
      <c r="MG42" s="435"/>
      <c r="MH42" s="435"/>
      <c r="MI42" s="435"/>
      <c r="MJ42" s="435"/>
      <c r="MK42" s="435"/>
      <c r="ML42" s="435"/>
      <c r="MM42" s="435"/>
      <c r="MN42" s="435"/>
      <c r="MO42" s="435"/>
      <c r="MP42" s="435"/>
      <c r="MQ42" s="435"/>
      <c r="MR42" s="435"/>
      <c r="MS42" s="435"/>
      <c r="MT42" s="435"/>
      <c r="MU42" s="435"/>
      <c r="MV42" s="435"/>
      <c r="MW42" s="435"/>
      <c r="MX42" s="435"/>
      <c r="MY42" s="435"/>
      <c r="MZ42" s="435"/>
      <c r="NA42" s="435"/>
      <c r="NB42" s="435"/>
      <c r="NC42" s="435"/>
      <c r="ND42" s="435"/>
      <c r="NE42" s="435"/>
      <c r="NF42" s="435"/>
      <c r="NG42" s="435"/>
      <c r="NH42" s="435"/>
      <c r="NI42" s="435"/>
      <c r="NJ42" s="435"/>
      <c r="NK42" s="435"/>
      <c r="NL42" s="435"/>
      <c r="NM42" s="435"/>
      <c r="NN42" s="435"/>
      <c r="NO42" s="435"/>
      <c r="NP42" s="435"/>
      <c r="NQ42" s="435"/>
      <c r="NR42" s="435"/>
      <c r="NS42" s="435"/>
      <c r="NT42" s="435"/>
      <c r="NU42" s="435"/>
      <c r="NV42" s="435"/>
      <c r="NW42" s="435"/>
      <c r="NX42" s="435"/>
      <c r="NY42" s="435"/>
      <c r="NZ42" s="435"/>
      <c r="OA42" s="435"/>
      <c r="OB42" s="435"/>
      <c r="OC42" s="435"/>
      <c r="OD42" s="435"/>
      <c r="OE42" s="435"/>
      <c r="OF42" s="435"/>
      <c r="OG42" s="435"/>
      <c r="OH42" s="435"/>
      <c r="OI42" s="435"/>
      <c r="OJ42" s="435"/>
      <c r="OK42" s="435"/>
      <c r="OL42" s="435"/>
      <c r="OM42" s="435"/>
      <c r="ON42" s="435"/>
      <c r="OO42" s="435"/>
      <c r="OP42" s="435"/>
      <c r="OQ42" s="435"/>
      <c r="OR42" s="435"/>
      <c r="OS42" s="435"/>
      <c r="OT42" s="435"/>
      <c r="OU42" s="435"/>
      <c r="OV42" s="435"/>
      <c r="OW42" s="435"/>
      <c r="OX42" s="435"/>
      <c r="OY42" s="435"/>
      <c r="OZ42" s="435"/>
      <c r="PA42" s="435"/>
      <c r="PB42" s="435"/>
      <c r="PC42" s="435"/>
      <c r="PD42" s="435"/>
      <c r="PE42" s="435"/>
      <c r="PF42" s="435"/>
      <c r="PG42" s="435"/>
      <c r="PH42" s="435"/>
      <c r="PI42" s="435"/>
      <c r="PJ42" s="435"/>
      <c r="PK42" s="435"/>
      <c r="PL42" s="435"/>
      <c r="PM42" s="435"/>
      <c r="PN42" s="435"/>
      <c r="PO42" s="435"/>
      <c r="PP42" s="435"/>
      <c r="PQ42" s="435"/>
      <c r="PR42" s="435"/>
      <c r="PS42" s="435"/>
      <c r="PT42" s="435"/>
      <c r="PU42" s="435"/>
      <c r="PV42" s="435"/>
      <c r="PW42" s="435"/>
      <c r="PX42" s="435"/>
      <c r="PY42" s="435"/>
      <c r="PZ42" s="435"/>
      <c r="QA42" s="435"/>
      <c r="QB42" s="435"/>
      <c r="QC42" s="435"/>
      <c r="QD42" s="435"/>
      <c r="QE42" s="435"/>
      <c r="QF42" s="435"/>
      <c r="QG42" s="435"/>
      <c r="QH42" s="435"/>
      <c r="QI42" s="435"/>
      <c r="QJ42" s="435"/>
      <c r="QK42" s="435"/>
      <c r="QL42" s="435"/>
      <c r="QM42" s="435"/>
      <c r="QN42" s="435"/>
      <c r="QO42" s="435"/>
      <c r="QP42" s="435"/>
      <c r="QQ42" s="435"/>
      <c r="QR42" s="435"/>
      <c r="QS42" s="435"/>
      <c r="QT42" s="435"/>
      <c r="QU42" s="435"/>
      <c r="QV42" s="435"/>
      <c r="QW42" s="435"/>
      <c r="QX42" s="435"/>
      <c r="QY42" s="435"/>
      <c r="QZ42" s="435"/>
      <c r="RA42" s="435"/>
      <c r="RB42" s="435"/>
      <c r="RC42" s="435"/>
      <c r="RD42" s="435"/>
      <c r="RE42" s="435"/>
      <c r="RF42" s="435"/>
      <c r="RG42" s="435"/>
      <c r="RH42" s="435"/>
      <c r="RI42" s="435"/>
      <c r="RJ42" s="435"/>
      <c r="RK42" s="435"/>
      <c r="RL42" s="435"/>
      <c r="RM42" s="435"/>
      <c r="RN42" s="435"/>
      <c r="RO42" s="435"/>
      <c r="RP42" s="435"/>
      <c r="RQ42" s="435"/>
      <c r="RR42" s="435"/>
      <c r="RS42" s="435"/>
      <c r="RT42" s="435"/>
      <c r="RU42" s="435"/>
      <c r="RV42" s="435"/>
      <c r="RW42" s="435"/>
      <c r="RX42" s="435"/>
      <c r="RY42" s="435"/>
      <c r="RZ42" s="435"/>
      <c r="SA42" s="435"/>
      <c r="SB42" s="435"/>
      <c r="SC42" s="435"/>
      <c r="SD42" s="435"/>
      <c r="SE42" s="435"/>
      <c r="SF42" s="435"/>
      <c r="SG42" s="435"/>
      <c r="SH42" s="435"/>
      <c r="SI42" s="435"/>
      <c r="SJ42" s="435"/>
      <c r="SK42" s="435"/>
      <c r="SL42" s="435"/>
      <c r="SM42" s="435"/>
      <c r="SN42" s="435"/>
      <c r="SO42" s="435"/>
      <c r="SP42" s="435"/>
      <c r="SQ42" s="435"/>
      <c r="SR42" s="435"/>
      <c r="SS42" s="435"/>
      <c r="ST42" s="435"/>
      <c r="SU42" s="435"/>
      <c r="SV42" s="435"/>
      <c r="SW42" s="435"/>
      <c r="SX42" s="435"/>
      <c r="SY42" s="435"/>
      <c r="SZ42" s="435"/>
      <c r="TA42" s="435"/>
      <c r="TB42" s="435"/>
      <c r="TC42" s="435"/>
      <c r="TD42" s="435"/>
      <c r="TE42" s="435"/>
      <c r="TF42" s="435"/>
      <c r="TG42" s="435"/>
      <c r="TH42" s="435"/>
      <c r="TI42" s="435"/>
      <c r="TJ42" s="435"/>
      <c r="TK42" s="435"/>
      <c r="TL42" s="435"/>
      <c r="TM42" s="435"/>
      <c r="TN42" s="435"/>
      <c r="TO42" s="435"/>
      <c r="TP42" s="435"/>
      <c r="TQ42" s="435"/>
      <c r="TR42" s="435"/>
      <c r="TS42" s="435"/>
      <c r="TT42" s="435"/>
      <c r="TU42" s="435"/>
      <c r="TV42" s="435"/>
      <c r="TW42" s="435"/>
      <c r="TX42" s="435"/>
      <c r="TY42" s="435"/>
      <c r="TZ42" s="435"/>
      <c r="UA42" s="435"/>
      <c r="UB42" s="435"/>
      <c r="UC42" s="435"/>
      <c r="UD42" s="435"/>
      <c r="UE42" s="435"/>
      <c r="UF42" s="435"/>
      <c r="UG42" s="435"/>
      <c r="UH42" s="435"/>
      <c r="UI42" s="435"/>
      <c r="UJ42" s="435"/>
      <c r="UK42" s="435"/>
      <c r="UL42" s="435"/>
      <c r="UM42" s="435"/>
      <c r="UN42" s="435"/>
      <c r="UO42" s="435"/>
      <c r="UP42" s="435"/>
      <c r="UQ42" s="435"/>
      <c r="UR42" s="435"/>
      <c r="US42" s="435"/>
      <c r="UT42" s="435"/>
      <c r="UU42" s="435"/>
      <c r="UV42" s="435"/>
      <c r="UW42" s="435"/>
      <c r="UX42" s="435"/>
      <c r="UY42" s="435"/>
      <c r="UZ42" s="435"/>
      <c r="VA42" s="435"/>
      <c r="VB42" s="435"/>
      <c r="VC42" s="435"/>
      <c r="VD42" s="435"/>
      <c r="VE42" s="435"/>
      <c r="VF42" s="435"/>
      <c r="VG42" s="435"/>
      <c r="VH42" s="435"/>
      <c r="VI42" s="435"/>
      <c r="VJ42" s="435"/>
      <c r="VK42" s="435"/>
      <c r="VL42" s="435"/>
      <c r="VM42" s="435"/>
      <c r="VN42" s="435"/>
      <c r="VO42" s="435"/>
      <c r="VP42" s="435"/>
      <c r="VQ42" s="435"/>
      <c r="VR42" s="435"/>
      <c r="VS42" s="435"/>
      <c r="VT42" s="435"/>
      <c r="VU42" s="435"/>
      <c r="VV42" s="435"/>
      <c r="VW42" s="435"/>
      <c r="VX42" s="435"/>
      <c r="VY42" s="435"/>
      <c r="VZ42" s="435"/>
      <c r="WA42" s="435"/>
      <c r="WB42" s="435"/>
      <c r="WC42" s="435"/>
      <c r="WD42" s="435"/>
      <c r="WE42" s="435"/>
      <c r="WF42" s="435"/>
      <c r="WG42" s="435"/>
      <c r="WH42" s="435"/>
      <c r="WI42" s="435"/>
      <c r="WJ42" s="435"/>
      <c r="WK42" s="435"/>
      <c r="WL42" s="435"/>
      <c r="WM42" s="435"/>
      <c r="WN42" s="435"/>
      <c r="WO42" s="435"/>
      <c r="WP42" s="435"/>
      <c r="WQ42" s="435"/>
      <c r="WR42" s="435"/>
      <c r="WS42" s="435"/>
      <c r="WT42" s="435"/>
      <c r="WU42" s="435"/>
      <c r="WV42" s="435"/>
      <c r="WW42" s="435"/>
      <c r="WX42" s="435"/>
      <c r="WY42" s="435"/>
      <c r="WZ42" s="435"/>
      <c r="XA42" s="435"/>
      <c r="XB42" s="435"/>
      <c r="XC42" s="435"/>
      <c r="XD42" s="435"/>
      <c r="XE42" s="435"/>
      <c r="XF42" s="435"/>
      <c r="XG42" s="435"/>
      <c r="XH42" s="435"/>
      <c r="XI42" s="435"/>
      <c r="XJ42" s="435"/>
      <c r="XK42" s="435"/>
      <c r="XL42" s="435"/>
      <c r="XM42" s="435"/>
      <c r="XN42" s="435"/>
      <c r="XO42" s="435"/>
      <c r="XP42" s="435"/>
      <c r="XQ42" s="435"/>
      <c r="XR42" s="435"/>
      <c r="XS42" s="435"/>
      <c r="XT42" s="435"/>
      <c r="XU42" s="435"/>
      <c r="XV42" s="435"/>
      <c r="XW42" s="435"/>
      <c r="XX42" s="435"/>
      <c r="XY42" s="435"/>
      <c r="XZ42" s="435"/>
      <c r="YA42" s="435"/>
      <c r="YB42" s="435"/>
      <c r="YC42" s="435"/>
      <c r="YD42" s="435"/>
      <c r="YE42" s="435"/>
      <c r="YF42" s="435"/>
      <c r="YG42" s="435"/>
      <c r="YH42" s="435"/>
      <c r="YI42" s="435"/>
      <c r="YJ42" s="435"/>
      <c r="YK42" s="435"/>
      <c r="YL42" s="435"/>
      <c r="YM42" s="435"/>
      <c r="YN42" s="435"/>
      <c r="YO42" s="435"/>
      <c r="YP42" s="435"/>
      <c r="YQ42" s="435"/>
      <c r="YR42" s="435"/>
      <c r="YS42" s="435"/>
      <c r="YT42" s="435"/>
      <c r="YU42" s="435"/>
      <c r="YV42" s="435"/>
      <c r="YW42" s="435"/>
      <c r="YX42" s="435"/>
      <c r="YY42" s="435"/>
      <c r="YZ42" s="435"/>
      <c r="ZA42" s="435"/>
      <c r="ZB42" s="435"/>
      <c r="ZC42" s="435"/>
      <c r="ZD42" s="435"/>
      <c r="ZE42" s="435"/>
      <c r="ZF42" s="435"/>
      <c r="ZG42" s="435"/>
      <c r="ZH42" s="435"/>
      <c r="ZI42" s="435"/>
      <c r="ZJ42" s="435"/>
      <c r="ZK42" s="435"/>
      <c r="ZL42" s="435"/>
      <c r="ZM42" s="435"/>
      <c r="ZN42" s="435"/>
      <c r="ZO42" s="435"/>
      <c r="ZP42" s="435"/>
      <c r="ZQ42" s="435"/>
      <c r="ZR42" s="435"/>
      <c r="ZS42" s="435"/>
      <c r="ZT42" s="435"/>
      <c r="ZU42" s="435"/>
      <c r="ZV42" s="435"/>
      <c r="ZW42" s="435"/>
      <c r="ZX42" s="435"/>
      <c r="ZY42" s="435"/>
      <c r="ZZ42" s="435"/>
      <c r="AAA42" s="435"/>
      <c r="AAB42" s="435"/>
      <c r="AAC42" s="435"/>
      <c r="AAD42" s="435"/>
      <c r="AAE42" s="435"/>
      <c r="AAF42" s="435"/>
      <c r="AAG42" s="435"/>
      <c r="AAH42" s="435"/>
      <c r="AAI42" s="435"/>
      <c r="AAJ42" s="435"/>
      <c r="AAK42" s="435"/>
      <c r="AAL42" s="435"/>
      <c r="AAM42" s="435"/>
      <c r="AAN42" s="435"/>
      <c r="AAO42" s="435"/>
      <c r="AAP42" s="435"/>
      <c r="AAQ42" s="435"/>
      <c r="AAR42" s="435"/>
      <c r="AAS42" s="435"/>
      <c r="AAT42" s="435"/>
      <c r="AAU42" s="435"/>
      <c r="AAV42" s="435"/>
      <c r="AAW42" s="435"/>
      <c r="AAX42" s="435"/>
      <c r="AAY42" s="435"/>
      <c r="AAZ42" s="435"/>
      <c r="ABA42" s="435"/>
      <c r="ABB42" s="435"/>
      <c r="ABC42" s="435"/>
      <c r="ABD42" s="435"/>
      <c r="ABE42" s="435"/>
      <c r="ABF42" s="435"/>
      <c r="ABG42" s="435"/>
      <c r="ABH42" s="435"/>
      <c r="ABI42" s="435"/>
      <c r="ABJ42" s="435"/>
      <c r="ABK42" s="435"/>
      <c r="ABL42" s="435"/>
      <c r="ABM42" s="435"/>
      <c r="ABN42" s="435"/>
      <c r="ABO42" s="435"/>
      <c r="ABP42" s="435"/>
      <c r="ABQ42" s="435"/>
      <c r="ABR42" s="435"/>
      <c r="ABS42" s="435"/>
      <c r="ABT42" s="435"/>
      <c r="ABU42" s="435"/>
      <c r="ABV42" s="435"/>
      <c r="ABW42" s="435"/>
      <c r="ABX42" s="435"/>
      <c r="ABY42" s="435"/>
      <c r="ABZ42" s="435"/>
      <c r="ACA42" s="435"/>
      <c r="ACB42" s="435"/>
      <c r="ACC42" s="435"/>
      <c r="ACD42" s="435"/>
      <c r="ACE42" s="435"/>
      <c r="ACF42" s="435"/>
      <c r="ACG42" s="435"/>
      <c r="ACH42" s="435"/>
      <c r="ACI42" s="435"/>
      <c r="ACJ42" s="435"/>
      <c r="ACK42" s="435"/>
      <c r="ACL42" s="435"/>
      <c r="ACM42" s="435"/>
      <c r="ACN42" s="435"/>
      <c r="ACO42" s="435"/>
      <c r="ACP42" s="435"/>
      <c r="ACQ42" s="435"/>
      <c r="ACR42" s="435"/>
      <c r="ACS42" s="435"/>
      <c r="ACT42" s="435"/>
      <c r="ACU42" s="435"/>
      <c r="ACV42" s="435"/>
      <c r="ACW42" s="435"/>
      <c r="ACX42" s="435"/>
      <c r="ACY42" s="435"/>
      <c r="ACZ42" s="435"/>
      <c r="ADA42" s="435"/>
      <c r="ADB42" s="435"/>
      <c r="ADC42" s="435"/>
      <c r="ADD42" s="435"/>
      <c r="ADE42" s="435"/>
      <c r="ADF42" s="435"/>
      <c r="ADG42" s="435"/>
      <c r="ADH42" s="435"/>
      <c r="ADI42" s="435"/>
      <c r="ADJ42" s="435"/>
      <c r="ADK42" s="435"/>
      <c r="ADL42" s="435"/>
      <c r="ADM42" s="435"/>
      <c r="ADN42" s="435"/>
      <c r="ADO42" s="435"/>
      <c r="ADP42" s="435"/>
      <c r="ADQ42" s="435"/>
      <c r="ADR42" s="435"/>
      <c r="ADS42" s="435"/>
      <c r="ADT42" s="435"/>
      <c r="ADU42" s="435"/>
      <c r="ADV42" s="435"/>
      <c r="ADW42" s="435"/>
      <c r="ADX42" s="435"/>
      <c r="ADY42" s="435"/>
      <c r="ADZ42" s="435"/>
      <c r="AEA42" s="435"/>
      <c r="AEB42" s="435"/>
      <c r="AEC42" s="435"/>
      <c r="AED42" s="435"/>
      <c r="AEE42" s="435"/>
      <c r="AEF42" s="435"/>
      <c r="AEG42" s="435"/>
      <c r="AEH42" s="435"/>
      <c r="AEI42" s="435"/>
      <c r="AEJ42" s="435"/>
      <c r="AEK42" s="435"/>
      <c r="AEL42" s="435"/>
      <c r="AEM42" s="435"/>
      <c r="AEN42" s="435"/>
      <c r="AEO42" s="435"/>
      <c r="AEP42" s="435"/>
      <c r="AEQ42" s="435"/>
      <c r="AER42" s="435"/>
      <c r="AES42" s="435"/>
      <c r="AET42" s="435"/>
      <c r="AEU42" s="435"/>
      <c r="AEV42" s="435"/>
      <c r="AEW42" s="435"/>
      <c r="AEX42" s="435"/>
      <c r="AEY42" s="435"/>
      <c r="AEZ42" s="435"/>
      <c r="AFA42" s="435"/>
      <c r="AFB42" s="435"/>
      <c r="AFC42" s="435"/>
      <c r="AFD42" s="435"/>
      <c r="AFE42" s="435"/>
      <c r="AFF42" s="435"/>
      <c r="AFG42" s="435"/>
      <c r="AFH42" s="435"/>
      <c r="AFI42" s="435"/>
      <c r="AFJ42" s="435"/>
      <c r="AFK42" s="435"/>
      <c r="AFL42" s="435"/>
      <c r="AFM42" s="435"/>
      <c r="AFN42" s="435"/>
      <c r="AFO42" s="435"/>
      <c r="AFP42" s="435"/>
      <c r="AFQ42" s="435"/>
      <c r="AFR42" s="435"/>
      <c r="AFS42" s="435"/>
      <c r="AFT42" s="435"/>
      <c r="AFU42" s="435"/>
      <c r="AFV42" s="435"/>
      <c r="AFW42" s="435"/>
      <c r="AFX42" s="435"/>
      <c r="AFY42" s="435"/>
      <c r="AFZ42" s="435"/>
      <c r="AGA42" s="435"/>
      <c r="AGB42" s="435"/>
      <c r="AGC42" s="435"/>
      <c r="AGD42" s="435"/>
      <c r="AGE42" s="435"/>
      <c r="AGF42" s="435"/>
      <c r="AGG42" s="435"/>
      <c r="AGH42" s="435"/>
      <c r="AGI42" s="435"/>
      <c r="AGJ42" s="435"/>
      <c r="AGK42" s="435"/>
      <c r="AGL42" s="435"/>
      <c r="AGM42" s="435"/>
      <c r="AGN42" s="435"/>
      <c r="AGO42" s="435"/>
      <c r="AGP42" s="435"/>
      <c r="AGQ42" s="435"/>
      <c r="AGR42" s="435"/>
      <c r="AGS42" s="435"/>
      <c r="AGT42" s="435"/>
      <c r="AGU42" s="435"/>
      <c r="AGV42" s="435"/>
      <c r="AGW42" s="435"/>
      <c r="AGX42" s="435"/>
      <c r="AGY42" s="435"/>
      <c r="AGZ42" s="435"/>
      <c r="AHA42" s="435"/>
      <c r="AHB42" s="435"/>
      <c r="AHC42" s="435"/>
      <c r="AHD42" s="435"/>
      <c r="AHE42" s="435"/>
      <c r="AHF42" s="435"/>
      <c r="AHG42" s="435"/>
      <c r="AHH42" s="435"/>
      <c r="AHI42" s="435"/>
      <c r="AHJ42" s="435"/>
      <c r="AHK42" s="435"/>
      <c r="AHL42" s="435"/>
      <c r="AHM42" s="435"/>
      <c r="AHN42" s="435"/>
      <c r="AHO42" s="435"/>
      <c r="AHP42" s="435"/>
      <c r="AHQ42" s="435"/>
      <c r="AHR42" s="435"/>
      <c r="AHS42" s="435"/>
      <c r="AHT42" s="435"/>
      <c r="AHU42" s="435"/>
      <c r="AHV42" s="435"/>
      <c r="AHW42" s="435"/>
      <c r="AHX42" s="435"/>
      <c r="AHY42" s="435"/>
      <c r="AHZ42" s="435"/>
      <c r="AIA42" s="435"/>
      <c r="AIB42" s="435"/>
      <c r="AIC42" s="435"/>
      <c r="AID42" s="435"/>
      <c r="AIE42" s="435"/>
      <c r="AIF42" s="435"/>
      <c r="AIG42" s="435"/>
      <c r="AIH42" s="435"/>
      <c r="AII42" s="435"/>
      <c r="AIJ42" s="435"/>
      <c r="AIK42" s="435"/>
      <c r="AIL42" s="435"/>
      <c r="AIM42" s="435"/>
      <c r="AIN42" s="435"/>
      <c r="AIO42" s="435"/>
      <c r="AIP42" s="435"/>
      <c r="AIQ42" s="435"/>
      <c r="AIR42" s="435"/>
      <c r="AIS42" s="435"/>
      <c r="AIT42" s="435"/>
      <c r="AIU42" s="435"/>
      <c r="AIV42" s="435"/>
      <c r="AIW42" s="435"/>
      <c r="AIX42" s="435"/>
      <c r="AIY42" s="435"/>
      <c r="AIZ42" s="435"/>
      <c r="AJA42" s="435"/>
      <c r="AJB42" s="435"/>
      <c r="AJC42" s="435"/>
      <c r="AJD42" s="435"/>
      <c r="AJE42" s="435"/>
      <c r="AJF42" s="435"/>
      <c r="AJG42" s="435"/>
      <c r="AJH42" s="435"/>
      <c r="AJI42" s="435"/>
      <c r="AJJ42" s="435"/>
      <c r="AJK42" s="435"/>
      <c r="AJL42" s="435"/>
      <c r="AJM42" s="435"/>
      <c r="AJN42" s="435"/>
      <c r="AJO42" s="435"/>
      <c r="AJP42" s="435"/>
      <c r="AJQ42" s="435"/>
      <c r="AJR42" s="435"/>
      <c r="AJS42" s="435"/>
      <c r="AJT42" s="435"/>
      <c r="AJU42" s="435"/>
      <c r="AJV42" s="435"/>
      <c r="AJW42" s="435"/>
      <c r="AJX42" s="435"/>
      <c r="AJY42" s="435"/>
      <c r="AJZ42" s="435"/>
      <c r="AKA42" s="435"/>
      <c r="AKB42" s="435"/>
      <c r="AKC42" s="435"/>
      <c r="AKD42" s="435"/>
      <c r="AKE42" s="435"/>
      <c r="AKF42" s="435"/>
      <c r="AKG42" s="435"/>
      <c r="AKH42" s="435"/>
      <c r="AKI42" s="435"/>
      <c r="AKJ42" s="435"/>
      <c r="AKK42" s="435"/>
      <c r="AKL42" s="435"/>
      <c r="AKM42" s="435"/>
      <c r="AKN42" s="435"/>
      <c r="AKO42" s="435"/>
      <c r="AKP42" s="435"/>
      <c r="AKQ42" s="435"/>
      <c r="AKR42" s="435"/>
      <c r="AKS42" s="435"/>
      <c r="AKT42" s="435"/>
      <c r="AKU42" s="435"/>
      <c r="AKV42" s="435"/>
      <c r="AKW42" s="435"/>
      <c r="AKX42" s="435"/>
      <c r="AKY42" s="435"/>
      <c r="AKZ42" s="435"/>
      <c r="ALA42" s="435"/>
      <c r="ALB42" s="435"/>
      <c r="ALC42" s="435"/>
      <c r="ALD42" s="435"/>
      <c r="ALE42" s="435"/>
      <c r="ALF42" s="435"/>
      <c r="ALG42" s="435"/>
      <c r="ALH42" s="435"/>
      <c r="ALI42" s="435"/>
      <c r="ALJ42" s="435"/>
      <c r="ALK42" s="435"/>
      <c r="ALL42" s="435"/>
      <c r="ALM42" s="435"/>
      <c r="ALN42" s="435"/>
      <c r="ALO42" s="435"/>
      <c r="ALP42" s="435"/>
      <c r="ALQ42" s="435"/>
      <c r="ALR42" s="435"/>
      <c r="ALS42" s="435"/>
      <c r="ALT42" s="435"/>
      <c r="ALU42" s="435"/>
      <c r="ALV42" s="435"/>
      <c r="ALW42" s="435"/>
      <c r="ALX42" s="435"/>
      <c r="ALY42" s="435"/>
      <c r="ALZ42" s="435"/>
      <c r="AMA42" s="435"/>
      <c r="AMB42" s="435"/>
      <c r="AMC42" s="435"/>
      <c r="AMD42" s="435"/>
      <c r="AME42" s="435"/>
      <c r="AMF42" s="435"/>
      <c r="AMG42" s="435"/>
      <c r="AMH42" s="435"/>
      <c r="AMI42" s="435"/>
      <c r="AMJ42" s="435"/>
      <c r="AMK42" s="435"/>
      <c r="AML42" s="435"/>
      <c r="AMM42" s="435"/>
      <c r="AMN42" s="435"/>
      <c r="AMO42" s="435"/>
      <c r="AMP42" s="435"/>
      <c r="AMQ42" s="435"/>
      <c r="AMR42" s="435"/>
      <c r="AMS42" s="435"/>
      <c r="AMT42" s="435"/>
      <c r="AMU42" s="435"/>
      <c r="AMV42" s="435"/>
      <c r="AMW42" s="435"/>
      <c r="AMX42" s="435"/>
      <c r="AMY42" s="435"/>
      <c r="AMZ42" s="435"/>
      <c r="ANA42" s="435"/>
      <c r="ANB42" s="435"/>
      <c r="ANC42" s="435"/>
      <c r="AND42" s="435"/>
      <c r="ANE42" s="435"/>
      <c r="ANF42" s="435"/>
      <c r="ANG42" s="435"/>
      <c r="ANH42" s="435"/>
      <c r="ANI42" s="435"/>
      <c r="ANJ42" s="435"/>
      <c r="ANK42" s="435"/>
      <c r="ANL42" s="435"/>
      <c r="ANM42" s="435"/>
      <c r="ANN42" s="435"/>
      <c r="ANO42" s="435"/>
      <c r="ANP42" s="435"/>
      <c r="ANQ42" s="435"/>
      <c r="ANR42" s="435"/>
      <c r="ANS42" s="435"/>
      <c r="ANT42" s="435"/>
      <c r="ANU42" s="435"/>
      <c r="ANV42" s="435"/>
      <c r="ANW42" s="435"/>
      <c r="ANX42" s="435"/>
      <c r="ANY42" s="435"/>
      <c r="ANZ42" s="435"/>
      <c r="AOA42" s="435"/>
      <c r="AOB42" s="435"/>
      <c r="AOC42" s="435"/>
      <c r="AOD42" s="435"/>
      <c r="AOE42" s="435"/>
      <c r="AOF42" s="435"/>
      <c r="AOG42" s="435"/>
      <c r="AOH42" s="435"/>
      <c r="AOI42" s="435"/>
      <c r="AOJ42" s="435"/>
      <c r="AOK42" s="435"/>
      <c r="AOL42" s="435"/>
      <c r="AOM42" s="435"/>
      <c r="AON42" s="435"/>
      <c r="AOO42" s="435"/>
      <c r="AOP42" s="435"/>
      <c r="AOQ42" s="435"/>
      <c r="AOR42" s="435"/>
      <c r="AOS42" s="435"/>
      <c r="AOT42" s="435"/>
      <c r="AOU42" s="435"/>
      <c r="AOV42" s="435"/>
      <c r="AOW42" s="435"/>
      <c r="AOX42" s="435"/>
      <c r="AOY42" s="435"/>
      <c r="AOZ42" s="435"/>
      <c r="APA42" s="435"/>
      <c r="APB42" s="435"/>
      <c r="APC42" s="435"/>
      <c r="APD42" s="435"/>
      <c r="APE42" s="435"/>
      <c r="APF42" s="435"/>
      <c r="APG42" s="435"/>
      <c r="APH42" s="435"/>
      <c r="API42" s="435"/>
      <c r="APJ42" s="435"/>
      <c r="APK42" s="435"/>
      <c r="APL42" s="435"/>
      <c r="APM42" s="435"/>
      <c r="APN42" s="435"/>
      <c r="APO42" s="435"/>
      <c r="APP42" s="435"/>
      <c r="APQ42" s="435"/>
      <c r="APR42" s="435"/>
      <c r="APS42" s="435"/>
      <c r="APT42" s="435"/>
      <c r="APU42" s="435"/>
      <c r="APV42" s="435"/>
      <c r="APW42" s="435"/>
      <c r="APX42" s="435"/>
      <c r="APY42" s="435"/>
      <c r="APZ42" s="435"/>
      <c r="AQA42" s="435"/>
      <c r="AQB42" s="435"/>
      <c r="AQC42" s="435"/>
      <c r="AQD42" s="435"/>
      <c r="AQE42" s="435"/>
      <c r="AQF42" s="435"/>
      <c r="AQG42" s="435"/>
      <c r="AQH42" s="435"/>
      <c r="AQI42" s="435"/>
      <c r="AQJ42" s="435"/>
      <c r="AQK42" s="435"/>
      <c r="AQL42" s="435"/>
      <c r="AQM42" s="435"/>
      <c r="AQN42" s="435"/>
      <c r="AQO42" s="435"/>
      <c r="AQP42" s="435"/>
      <c r="AQQ42" s="435"/>
      <c r="AQR42" s="435"/>
      <c r="AQS42" s="435"/>
      <c r="AQT42" s="435"/>
      <c r="AQU42" s="435"/>
      <c r="AQV42" s="435"/>
      <c r="AQW42" s="435"/>
      <c r="AQX42" s="435"/>
      <c r="AQY42" s="435"/>
      <c r="AQZ42" s="435"/>
      <c r="ARA42" s="435"/>
      <c r="ARB42" s="435"/>
      <c r="ARC42" s="435"/>
      <c r="ARD42" s="435"/>
      <c r="ARE42" s="435"/>
      <c r="ARF42" s="435"/>
      <c r="ARG42" s="435"/>
      <c r="ARH42" s="435"/>
      <c r="ARI42" s="435"/>
      <c r="ARJ42" s="435"/>
      <c r="ARK42" s="435"/>
      <c r="ARL42" s="435"/>
      <c r="ARM42" s="435"/>
      <c r="ARN42" s="435"/>
      <c r="ARO42" s="435"/>
      <c r="ARP42" s="435"/>
      <c r="ARQ42" s="435"/>
      <c r="ARR42" s="435"/>
      <c r="ARS42" s="435"/>
      <c r="ART42" s="435"/>
      <c r="ARU42" s="435"/>
      <c r="ARV42" s="435"/>
      <c r="ARW42" s="435"/>
      <c r="ARX42" s="435"/>
      <c r="ARY42" s="435"/>
      <c r="ARZ42" s="435"/>
      <c r="ASA42" s="435"/>
      <c r="ASB42" s="435"/>
      <c r="ASC42" s="435"/>
      <c r="ASD42" s="435"/>
      <c r="ASE42" s="435"/>
      <c r="ASF42" s="435"/>
      <c r="ASG42" s="435"/>
      <c r="ASH42" s="435"/>
      <c r="ASI42" s="435"/>
      <c r="ASJ42" s="435"/>
      <c r="ASK42" s="435"/>
      <c r="ASL42" s="435"/>
      <c r="ASM42" s="435"/>
      <c r="ASN42" s="435"/>
      <c r="ASO42" s="435"/>
      <c r="ASP42" s="435"/>
      <c r="ASQ42" s="435"/>
      <c r="ASR42" s="435"/>
      <c r="ASS42" s="435"/>
      <c r="AST42" s="435"/>
      <c r="ASU42" s="435"/>
      <c r="ASV42" s="435"/>
      <c r="ASW42" s="435"/>
      <c r="ASX42" s="435"/>
      <c r="ASY42" s="435"/>
      <c r="ASZ42" s="435"/>
      <c r="ATA42" s="435"/>
      <c r="ATB42" s="435"/>
      <c r="ATC42" s="435"/>
      <c r="ATD42" s="435"/>
      <c r="ATE42" s="435"/>
      <c r="ATF42" s="435"/>
      <c r="ATG42" s="435"/>
      <c r="ATH42" s="435"/>
      <c r="ATI42" s="435"/>
      <c r="ATJ42" s="435"/>
      <c r="ATK42" s="435"/>
      <c r="ATL42" s="435"/>
      <c r="ATM42" s="435"/>
      <c r="ATN42" s="435"/>
      <c r="ATO42" s="435"/>
      <c r="ATP42" s="435"/>
      <c r="ATQ42" s="435"/>
      <c r="ATR42" s="435"/>
      <c r="ATS42" s="435"/>
      <c r="ATT42" s="435"/>
      <c r="ATU42" s="435"/>
      <c r="ATV42" s="435"/>
      <c r="ATW42" s="435"/>
      <c r="ATX42" s="435"/>
      <c r="ATY42" s="435"/>
      <c r="ATZ42" s="435"/>
      <c r="AUA42" s="435"/>
      <c r="AUB42" s="435"/>
      <c r="AUC42" s="435"/>
      <c r="AUD42" s="435"/>
      <c r="AUE42" s="435"/>
      <c r="AUF42" s="435"/>
      <c r="AUG42" s="435"/>
      <c r="AUH42" s="435"/>
      <c r="AUI42" s="435"/>
      <c r="AUJ42" s="435"/>
      <c r="AUK42" s="435"/>
      <c r="AUL42" s="435"/>
      <c r="AUM42" s="435"/>
      <c r="AUN42" s="435"/>
      <c r="AUO42" s="435"/>
      <c r="AUP42" s="435"/>
      <c r="AUQ42" s="435"/>
      <c r="AUR42" s="435"/>
      <c r="AUS42" s="435"/>
      <c r="AUT42" s="435"/>
      <c r="AUU42" s="435"/>
      <c r="AUV42" s="435"/>
      <c r="AUW42" s="435"/>
      <c r="AUX42" s="435"/>
      <c r="AUY42" s="435"/>
      <c r="AUZ42" s="435"/>
      <c r="AVA42" s="435"/>
      <c r="AVB42" s="435"/>
      <c r="AVC42" s="435"/>
      <c r="AVD42" s="435"/>
      <c r="AVE42" s="435"/>
      <c r="AVF42" s="435"/>
      <c r="AVG42" s="435"/>
      <c r="AVH42" s="435"/>
      <c r="AVI42" s="435"/>
      <c r="AVJ42" s="435"/>
      <c r="AVK42" s="435"/>
      <c r="AVL42" s="435"/>
      <c r="AVM42" s="435"/>
      <c r="AVN42" s="435"/>
      <c r="AVO42" s="435"/>
      <c r="AVP42" s="435"/>
      <c r="AVQ42" s="435"/>
      <c r="AVR42" s="435"/>
      <c r="AVS42" s="435"/>
      <c r="AVT42" s="435"/>
      <c r="AVU42" s="435"/>
      <c r="AVV42" s="435"/>
      <c r="AVW42" s="435"/>
      <c r="AVX42" s="435"/>
      <c r="AVY42" s="435"/>
      <c r="AVZ42" s="435"/>
      <c r="AWA42" s="435"/>
      <c r="AWB42" s="435"/>
      <c r="AWC42" s="435"/>
      <c r="AWD42" s="435"/>
      <c r="AWE42" s="435"/>
      <c r="AWF42" s="435"/>
      <c r="AWG42" s="435"/>
      <c r="AWH42" s="435"/>
      <c r="AWI42" s="435"/>
      <c r="AWJ42" s="435"/>
      <c r="AWK42" s="435"/>
      <c r="AWL42" s="435"/>
      <c r="AWM42" s="435"/>
      <c r="AWN42" s="435"/>
      <c r="AWO42" s="435"/>
      <c r="AWP42" s="435"/>
      <c r="AWQ42" s="435"/>
      <c r="AWR42" s="435"/>
      <c r="AWS42" s="435"/>
      <c r="AWT42" s="435"/>
      <c r="AWU42" s="435"/>
      <c r="AWV42" s="435"/>
      <c r="AWW42" s="435"/>
      <c r="AWX42" s="435"/>
      <c r="AWY42" s="435"/>
      <c r="AWZ42" s="435"/>
      <c r="AXA42" s="435"/>
      <c r="AXB42" s="435"/>
      <c r="AXC42" s="435"/>
      <c r="AXD42" s="435"/>
      <c r="AXE42" s="435"/>
      <c r="AXF42" s="435"/>
      <c r="AXG42" s="435"/>
      <c r="AXH42" s="435"/>
      <c r="AXI42" s="435"/>
      <c r="AXJ42" s="435"/>
      <c r="AXK42" s="435"/>
      <c r="AXL42" s="435"/>
      <c r="AXM42" s="435"/>
      <c r="AXN42" s="435"/>
      <c r="AXO42" s="435"/>
      <c r="AXP42" s="435"/>
      <c r="AXQ42" s="435"/>
      <c r="AXR42" s="435"/>
      <c r="AXS42" s="435"/>
      <c r="AXT42" s="435"/>
      <c r="AXU42" s="435"/>
      <c r="AXV42" s="435"/>
      <c r="AXW42" s="435"/>
      <c r="AXX42" s="435"/>
      <c r="AXY42" s="435"/>
      <c r="AXZ42" s="435"/>
      <c r="AYA42" s="435"/>
      <c r="AYB42" s="435"/>
      <c r="AYC42" s="435"/>
      <c r="AYD42" s="435"/>
      <c r="AYE42" s="435"/>
      <c r="AYF42" s="435"/>
      <c r="AYG42" s="435"/>
      <c r="AYH42" s="435"/>
      <c r="AYI42" s="435"/>
      <c r="AYJ42" s="435"/>
      <c r="AYK42" s="435"/>
      <c r="AYL42" s="435"/>
      <c r="AYM42" s="435"/>
      <c r="AYN42" s="435"/>
      <c r="AYO42" s="435"/>
      <c r="AYP42" s="435"/>
      <c r="AYQ42" s="435"/>
      <c r="AYR42" s="435"/>
      <c r="AYS42" s="435"/>
      <c r="AYT42" s="435"/>
      <c r="AYU42" s="435"/>
      <c r="AYV42" s="435"/>
      <c r="AYW42" s="435"/>
      <c r="AYX42" s="435"/>
      <c r="AYY42" s="435"/>
      <c r="AYZ42" s="435"/>
      <c r="AZA42" s="435"/>
      <c r="AZB42" s="435"/>
      <c r="AZC42" s="435"/>
      <c r="AZD42" s="435"/>
      <c r="AZE42" s="435"/>
      <c r="AZF42" s="435"/>
      <c r="AZG42" s="435"/>
      <c r="AZH42" s="435"/>
      <c r="AZI42" s="435"/>
      <c r="AZJ42" s="435"/>
      <c r="AZK42" s="435"/>
      <c r="AZL42" s="435"/>
      <c r="AZM42" s="435"/>
      <c r="AZN42" s="435"/>
      <c r="AZO42" s="435"/>
      <c r="AZP42" s="435"/>
      <c r="AZQ42" s="435"/>
      <c r="AZR42" s="435"/>
      <c r="AZS42" s="435"/>
      <c r="AZT42" s="435"/>
      <c r="AZU42" s="435"/>
      <c r="AZV42" s="435"/>
      <c r="AZW42" s="435"/>
      <c r="AZX42" s="435"/>
      <c r="AZY42" s="435"/>
      <c r="AZZ42" s="435"/>
      <c r="BAA42" s="435"/>
      <c r="BAB42" s="435"/>
      <c r="BAC42" s="435"/>
      <c r="BAD42" s="435"/>
      <c r="BAE42" s="435"/>
      <c r="BAF42" s="435"/>
      <c r="BAG42" s="435"/>
      <c r="BAH42" s="435"/>
      <c r="BAI42" s="435"/>
      <c r="BAJ42" s="435"/>
      <c r="BAK42" s="435"/>
      <c r="BAL42" s="435"/>
      <c r="BAM42" s="435"/>
      <c r="BAN42" s="435"/>
      <c r="BAO42" s="435"/>
      <c r="BAP42" s="435"/>
      <c r="BAQ42" s="435"/>
      <c r="BAR42" s="435"/>
      <c r="BAS42" s="435"/>
      <c r="BAT42" s="435"/>
      <c r="BAU42" s="435"/>
      <c r="BAV42" s="435"/>
      <c r="BAW42" s="435"/>
      <c r="BAX42" s="435"/>
      <c r="BAY42" s="435"/>
      <c r="BAZ42" s="435"/>
      <c r="BBA42" s="435"/>
      <c r="BBB42" s="435"/>
      <c r="BBC42" s="435"/>
      <c r="BBD42" s="435"/>
      <c r="BBE42" s="435"/>
      <c r="BBF42" s="435"/>
      <c r="BBG42" s="435"/>
      <c r="BBH42" s="435"/>
      <c r="BBI42" s="435"/>
      <c r="BBJ42" s="435"/>
      <c r="BBK42" s="435"/>
      <c r="BBL42" s="435"/>
      <c r="BBM42" s="435"/>
      <c r="BBN42" s="435"/>
      <c r="BBO42" s="435"/>
      <c r="BBP42" s="435"/>
      <c r="BBQ42" s="435"/>
      <c r="BBR42" s="435"/>
      <c r="BBS42" s="435"/>
      <c r="BBT42" s="435"/>
      <c r="BBU42" s="435"/>
      <c r="BBV42" s="435"/>
      <c r="BBW42" s="435"/>
      <c r="BBX42" s="435"/>
      <c r="BBY42" s="435"/>
      <c r="BBZ42" s="435"/>
      <c r="BCA42" s="435"/>
      <c r="BCB42" s="435"/>
      <c r="BCC42" s="435"/>
      <c r="BCD42" s="435"/>
      <c r="BCE42" s="435"/>
      <c r="BCF42" s="435"/>
      <c r="BCG42" s="435"/>
      <c r="BCH42" s="435"/>
      <c r="BCI42" s="435"/>
      <c r="BCJ42" s="435"/>
      <c r="BCK42" s="435"/>
      <c r="BCL42" s="435"/>
      <c r="BCM42" s="435"/>
      <c r="BCN42" s="435"/>
      <c r="BCO42" s="435"/>
      <c r="BCP42" s="435"/>
      <c r="BCQ42" s="435"/>
      <c r="BCR42" s="435"/>
      <c r="BCS42" s="435"/>
      <c r="BCT42" s="435"/>
      <c r="BCU42" s="435"/>
      <c r="BCV42" s="435"/>
      <c r="BCW42" s="435"/>
      <c r="BCX42" s="435"/>
      <c r="BCY42" s="435"/>
      <c r="BCZ42" s="435"/>
      <c r="BDA42" s="435"/>
      <c r="BDB42" s="435"/>
      <c r="BDC42" s="435"/>
      <c r="BDD42" s="435"/>
      <c r="BDE42" s="435"/>
      <c r="BDF42" s="435"/>
      <c r="BDG42" s="435"/>
      <c r="BDH42" s="435"/>
      <c r="BDI42" s="435"/>
      <c r="BDJ42" s="435"/>
      <c r="BDK42" s="435"/>
      <c r="BDL42" s="435"/>
      <c r="BDM42" s="435"/>
      <c r="BDN42" s="435"/>
      <c r="BDO42" s="435"/>
      <c r="BDP42" s="435"/>
      <c r="BDQ42" s="435"/>
      <c r="BDR42" s="435"/>
      <c r="BDS42" s="435"/>
      <c r="BDT42" s="435"/>
      <c r="BDU42" s="435"/>
      <c r="BDV42" s="435"/>
      <c r="BDW42" s="435"/>
      <c r="BDX42" s="435"/>
      <c r="BDY42" s="435"/>
      <c r="BDZ42" s="435"/>
      <c r="BEA42" s="435"/>
      <c r="BEB42" s="435"/>
      <c r="BEC42" s="435"/>
      <c r="BED42" s="435"/>
      <c r="BEE42" s="435"/>
      <c r="BEF42" s="435"/>
      <c r="BEG42" s="435"/>
      <c r="BEH42" s="435"/>
      <c r="BEI42" s="435"/>
      <c r="BEJ42" s="435"/>
      <c r="BEK42" s="435"/>
      <c r="BEL42" s="435"/>
      <c r="BEM42" s="435"/>
      <c r="BEN42" s="435"/>
      <c r="BEO42" s="435"/>
      <c r="BEP42" s="435"/>
      <c r="BEQ42" s="435"/>
      <c r="BER42" s="435"/>
      <c r="BES42" s="435"/>
      <c r="BET42" s="435"/>
      <c r="BEU42" s="435"/>
      <c r="BEV42" s="435"/>
      <c r="BEW42" s="435"/>
      <c r="BEX42" s="435"/>
      <c r="BEY42" s="435"/>
      <c r="BEZ42" s="435"/>
      <c r="BFA42" s="435"/>
      <c r="BFB42" s="435"/>
      <c r="BFC42" s="435"/>
      <c r="BFD42" s="435"/>
      <c r="BFE42" s="435"/>
      <c r="BFF42" s="435"/>
      <c r="BFG42" s="435"/>
      <c r="BFH42" s="435"/>
      <c r="BFI42" s="435"/>
      <c r="BFJ42" s="435"/>
      <c r="BFK42" s="435"/>
      <c r="BFL42" s="435"/>
      <c r="BFM42" s="435"/>
      <c r="BFN42" s="435"/>
      <c r="BFO42" s="435"/>
      <c r="BFP42" s="435"/>
      <c r="BFQ42" s="435"/>
      <c r="BFR42" s="435"/>
      <c r="BFS42" s="435"/>
      <c r="BFT42" s="435"/>
      <c r="BFU42" s="435"/>
      <c r="BFV42" s="435"/>
      <c r="BFW42" s="435"/>
      <c r="BFX42" s="435"/>
      <c r="BFY42" s="435"/>
      <c r="BFZ42" s="435"/>
      <c r="BGA42" s="435"/>
      <c r="BGB42" s="435"/>
      <c r="BGC42" s="435"/>
      <c r="BGD42" s="435"/>
      <c r="BGE42" s="435"/>
      <c r="BGF42" s="435"/>
      <c r="BGG42" s="435"/>
      <c r="BGH42" s="435"/>
      <c r="BGI42" s="435"/>
      <c r="BGJ42" s="435"/>
      <c r="BGK42" s="435"/>
      <c r="BGL42" s="435"/>
      <c r="BGM42" s="435"/>
      <c r="BGN42" s="435"/>
      <c r="BGO42" s="435"/>
      <c r="BGP42" s="435"/>
      <c r="BGQ42" s="435"/>
      <c r="BGR42" s="435"/>
      <c r="BGS42" s="435"/>
      <c r="BGT42" s="435"/>
      <c r="BGU42" s="435"/>
      <c r="BGV42" s="435"/>
      <c r="BGW42" s="435"/>
      <c r="BGX42" s="435"/>
      <c r="BGY42" s="435"/>
      <c r="BGZ42" s="435"/>
      <c r="BHA42" s="435"/>
      <c r="BHB42" s="435"/>
      <c r="BHC42" s="435"/>
      <c r="BHD42" s="435"/>
      <c r="BHE42" s="435"/>
      <c r="BHF42" s="435"/>
      <c r="BHG42" s="435"/>
      <c r="BHH42" s="435"/>
      <c r="BHI42" s="435"/>
      <c r="BHJ42" s="435"/>
      <c r="BHK42" s="435"/>
      <c r="BHL42" s="435"/>
      <c r="BHM42" s="435"/>
      <c r="BHN42" s="435"/>
      <c r="BHO42" s="435"/>
      <c r="BHP42" s="435"/>
      <c r="BHQ42" s="435"/>
      <c r="BHR42" s="435"/>
      <c r="BHS42" s="435"/>
      <c r="BHT42" s="435"/>
      <c r="BHU42" s="435"/>
      <c r="BHV42" s="435"/>
      <c r="BHW42" s="435"/>
      <c r="BHX42" s="435"/>
      <c r="BHY42" s="435"/>
      <c r="BHZ42" s="435"/>
      <c r="BIA42" s="435"/>
      <c r="BIB42" s="435"/>
      <c r="BIC42" s="435"/>
      <c r="BID42" s="435"/>
      <c r="BIE42" s="435"/>
      <c r="BIF42" s="435"/>
      <c r="BIG42" s="435"/>
      <c r="BIH42" s="435"/>
      <c r="BII42" s="435"/>
      <c r="BIJ42" s="435"/>
      <c r="BIK42" s="435"/>
      <c r="BIL42" s="435"/>
      <c r="BIM42" s="435"/>
      <c r="BIN42" s="435"/>
      <c r="BIO42" s="435"/>
      <c r="BIP42" s="435"/>
      <c r="BIQ42" s="435"/>
      <c r="BIR42" s="435"/>
      <c r="BIS42" s="435"/>
      <c r="BIT42" s="435"/>
      <c r="BIU42" s="435"/>
      <c r="BIV42" s="435"/>
      <c r="BIW42" s="435"/>
      <c r="BIX42" s="435"/>
      <c r="BIY42" s="435"/>
      <c r="BIZ42" s="435"/>
      <c r="BJA42" s="435"/>
      <c r="BJB42" s="435"/>
      <c r="BJC42" s="435"/>
      <c r="BJD42" s="435"/>
      <c r="BJE42" s="435"/>
      <c r="BJF42" s="435"/>
      <c r="BJG42" s="435"/>
      <c r="BJH42" s="435"/>
      <c r="BJI42" s="435"/>
      <c r="BJJ42" s="435"/>
      <c r="BJK42" s="435"/>
      <c r="BJL42" s="435"/>
      <c r="BJM42" s="435"/>
      <c r="BJN42" s="435"/>
      <c r="BJO42" s="435"/>
      <c r="BJP42" s="435"/>
      <c r="BJQ42" s="435"/>
      <c r="BJR42" s="435"/>
      <c r="BJS42" s="435"/>
      <c r="BJT42" s="435"/>
      <c r="BJU42" s="435"/>
      <c r="BJV42" s="435"/>
      <c r="BJW42" s="435"/>
      <c r="BJX42" s="435"/>
      <c r="BJY42" s="435"/>
      <c r="BJZ42" s="435"/>
      <c r="BKA42" s="435"/>
      <c r="BKB42" s="435"/>
      <c r="BKC42" s="435"/>
      <c r="BKD42" s="435"/>
      <c r="BKE42" s="435"/>
      <c r="BKF42" s="435"/>
      <c r="BKG42" s="435"/>
      <c r="BKH42" s="435"/>
      <c r="BKI42" s="435"/>
      <c r="BKJ42" s="435"/>
      <c r="BKK42" s="435"/>
      <c r="BKL42" s="435"/>
      <c r="BKM42" s="435"/>
      <c r="BKN42" s="435"/>
      <c r="BKO42" s="435"/>
      <c r="BKP42" s="435"/>
      <c r="BKQ42" s="435"/>
      <c r="BKR42" s="435"/>
      <c r="BKS42" s="435"/>
      <c r="BKT42" s="435"/>
      <c r="BKU42" s="435"/>
      <c r="BKV42" s="435"/>
      <c r="BKW42" s="435"/>
      <c r="BKX42" s="435"/>
      <c r="BKY42" s="435"/>
      <c r="BKZ42" s="435"/>
      <c r="BLA42" s="435"/>
      <c r="BLB42" s="435"/>
      <c r="BLC42" s="435"/>
      <c r="BLD42" s="435"/>
      <c r="BLE42" s="435"/>
      <c r="BLF42" s="435"/>
      <c r="BLG42" s="435"/>
      <c r="BLH42" s="435"/>
      <c r="BLI42" s="435"/>
      <c r="BLJ42" s="435"/>
      <c r="BLK42" s="435"/>
      <c r="BLL42" s="435"/>
      <c r="BLM42" s="435"/>
      <c r="BLN42" s="435"/>
      <c r="BLO42" s="435"/>
      <c r="BLP42" s="435"/>
      <c r="BLQ42" s="435"/>
      <c r="BLR42" s="435"/>
      <c r="BLS42" s="435"/>
      <c r="BLT42" s="435"/>
      <c r="BLU42" s="435"/>
      <c r="BLV42" s="435"/>
      <c r="BLW42" s="435"/>
      <c r="BLX42" s="435"/>
      <c r="BLY42" s="435"/>
      <c r="BLZ42" s="435"/>
      <c r="BMA42" s="435"/>
      <c r="BMB42" s="435"/>
      <c r="BMC42" s="435"/>
      <c r="BMD42" s="435"/>
      <c r="BME42" s="435"/>
      <c r="BMF42" s="435"/>
      <c r="BMG42" s="435"/>
      <c r="BMH42" s="435"/>
      <c r="BMI42" s="435"/>
      <c r="BMJ42" s="435"/>
      <c r="BMK42" s="435"/>
      <c r="BML42" s="435"/>
      <c r="BMM42" s="435"/>
      <c r="BMN42" s="435"/>
      <c r="BMO42" s="435"/>
      <c r="BMP42" s="435"/>
      <c r="BMQ42" s="435"/>
      <c r="BMR42" s="435"/>
      <c r="BMS42" s="435"/>
      <c r="BMT42" s="435"/>
      <c r="BMU42" s="435"/>
      <c r="BMV42" s="435"/>
      <c r="BMW42" s="435"/>
      <c r="BMX42" s="435"/>
      <c r="BMY42" s="435"/>
      <c r="BMZ42" s="435"/>
      <c r="BNA42" s="435"/>
      <c r="BNB42" s="435"/>
      <c r="BNC42" s="435"/>
      <c r="BND42" s="435"/>
      <c r="BNE42" s="435"/>
      <c r="BNF42" s="435"/>
      <c r="BNG42" s="435"/>
      <c r="BNH42" s="435"/>
      <c r="BNI42" s="435"/>
      <c r="BNJ42" s="435"/>
      <c r="BNK42" s="435"/>
      <c r="BNL42" s="435"/>
      <c r="BNM42" s="435"/>
      <c r="BNN42" s="435"/>
      <c r="BNO42" s="435"/>
      <c r="BNP42" s="435"/>
      <c r="BNQ42" s="435"/>
      <c r="BNR42" s="435"/>
      <c r="BNS42" s="435"/>
      <c r="BNT42" s="435"/>
      <c r="BNU42" s="435"/>
      <c r="BNV42" s="435"/>
      <c r="BNW42" s="435"/>
      <c r="BNX42" s="435"/>
      <c r="BNY42" s="435"/>
      <c r="BNZ42" s="435"/>
      <c r="BOA42" s="435"/>
      <c r="BOB42" s="435"/>
      <c r="BOC42" s="435"/>
      <c r="BOD42" s="435"/>
      <c r="BOE42" s="435"/>
      <c r="BOF42" s="435"/>
      <c r="BOG42" s="435"/>
      <c r="BOH42" s="435"/>
      <c r="BOI42" s="435"/>
      <c r="BOJ42" s="435"/>
      <c r="BOK42" s="435"/>
      <c r="BOL42" s="435"/>
      <c r="BOM42" s="435"/>
      <c r="BON42" s="435"/>
      <c r="BOO42" s="435"/>
      <c r="BOP42" s="435"/>
      <c r="BOQ42" s="435"/>
      <c r="BOR42" s="435"/>
      <c r="BOS42" s="435"/>
      <c r="BOT42" s="435"/>
      <c r="BOU42" s="435"/>
      <c r="BOV42" s="435"/>
      <c r="BOW42" s="435"/>
      <c r="BOX42" s="435"/>
      <c r="BOY42" s="435"/>
      <c r="BOZ42" s="435"/>
      <c r="BPA42" s="435"/>
      <c r="BPB42" s="435"/>
      <c r="BPC42" s="435"/>
      <c r="BPD42" s="435"/>
      <c r="BPE42" s="435"/>
      <c r="BPF42" s="435"/>
      <c r="BPG42" s="435"/>
      <c r="BPH42" s="435"/>
      <c r="BPI42" s="435"/>
      <c r="BPJ42" s="435"/>
      <c r="BPK42" s="435"/>
      <c r="BPL42" s="435"/>
      <c r="BPM42" s="435"/>
      <c r="BPN42" s="435"/>
      <c r="BPO42" s="435"/>
      <c r="BPP42" s="435"/>
      <c r="BPQ42" s="435"/>
      <c r="BPR42" s="435"/>
      <c r="BPS42" s="435"/>
      <c r="BPT42" s="435"/>
      <c r="BPU42" s="435"/>
      <c r="BPV42" s="435"/>
      <c r="BPW42" s="435"/>
      <c r="BPX42" s="435"/>
      <c r="BPY42" s="435"/>
      <c r="BPZ42" s="435"/>
      <c r="BQA42" s="435"/>
      <c r="BQB42" s="435"/>
      <c r="BQC42" s="435"/>
      <c r="BQD42" s="435"/>
      <c r="BQE42" s="435"/>
      <c r="BQF42" s="435"/>
      <c r="BQG42" s="435"/>
      <c r="BQH42" s="435"/>
      <c r="BQI42" s="435"/>
      <c r="BQJ42" s="435"/>
      <c r="BQK42" s="435"/>
      <c r="BQL42" s="435"/>
      <c r="BQM42" s="435"/>
      <c r="BQN42" s="435"/>
      <c r="BQO42" s="435"/>
      <c r="BQP42" s="435"/>
      <c r="BQQ42" s="435"/>
      <c r="BQR42" s="435"/>
      <c r="BQS42" s="435"/>
      <c r="BQT42" s="435"/>
      <c r="BQU42" s="435"/>
      <c r="BQV42" s="435"/>
      <c r="BQW42" s="435"/>
      <c r="BQX42" s="435"/>
      <c r="BQY42" s="435"/>
      <c r="BQZ42" s="435"/>
      <c r="BRA42" s="435"/>
      <c r="BRB42" s="435"/>
      <c r="BRC42" s="435"/>
      <c r="BRD42" s="435"/>
      <c r="BRE42" s="435"/>
      <c r="BRF42" s="435"/>
      <c r="BRG42" s="435"/>
      <c r="BRH42" s="435"/>
      <c r="BRI42" s="435"/>
      <c r="BRJ42" s="435"/>
      <c r="BRK42" s="435"/>
      <c r="BRL42" s="435"/>
      <c r="BRM42" s="435"/>
      <c r="BRN42" s="435"/>
      <c r="BRO42" s="435"/>
      <c r="BRP42" s="435"/>
      <c r="BRQ42" s="435"/>
      <c r="BRR42" s="435"/>
      <c r="BRS42" s="435"/>
      <c r="BRT42" s="435"/>
      <c r="BRU42" s="435"/>
      <c r="BRV42" s="435"/>
      <c r="BRW42" s="435"/>
      <c r="BRX42" s="435"/>
      <c r="BRY42" s="435"/>
      <c r="BRZ42" s="435"/>
      <c r="BSA42" s="435"/>
      <c r="BSB42" s="435"/>
      <c r="BSC42" s="435"/>
      <c r="BSD42" s="435"/>
      <c r="BSE42" s="435"/>
      <c r="BSF42" s="435"/>
      <c r="BSG42" s="435"/>
      <c r="BSH42" s="435"/>
      <c r="BSI42" s="435"/>
      <c r="BSJ42" s="435"/>
      <c r="BSK42" s="435"/>
      <c r="BSL42" s="435"/>
      <c r="BSM42" s="435"/>
      <c r="BSN42" s="435"/>
      <c r="BSO42" s="435"/>
      <c r="BSP42" s="435"/>
      <c r="BSQ42" s="435"/>
      <c r="BSR42" s="435"/>
      <c r="BSS42" s="435"/>
      <c r="BST42" s="435"/>
      <c r="BSU42" s="435"/>
      <c r="BSV42" s="435"/>
      <c r="BSW42" s="435"/>
      <c r="BSX42" s="435"/>
      <c r="BSY42" s="435"/>
      <c r="BSZ42" s="435"/>
      <c r="BTA42" s="435"/>
      <c r="BTB42" s="435"/>
      <c r="BTC42" s="435"/>
      <c r="BTD42" s="435"/>
      <c r="BTE42" s="435"/>
      <c r="BTF42" s="435"/>
      <c r="BTG42" s="435"/>
      <c r="BTH42" s="435"/>
      <c r="BTI42" s="435"/>
      <c r="BTJ42" s="435"/>
      <c r="BTK42" s="435"/>
      <c r="BTL42" s="435"/>
      <c r="BTM42" s="435"/>
      <c r="BTN42" s="435"/>
      <c r="BTO42" s="435"/>
      <c r="BTP42" s="435"/>
      <c r="BTQ42" s="435"/>
      <c r="BTR42" s="435"/>
      <c r="BTS42" s="435"/>
      <c r="BTT42" s="435"/>
      <c r="BTU42" s="435"/>
      <c r="BTV42" s="435"/>
      <c r="BTW42" s="435"/>
      <c r="BTX42" s="435"/>
      <c r="BTY42" s="435"/>
      <c r="BTZ42" s="435"/>
      <c r="BUA42" s="435"/>
      <c r="BUB42" s="435"/>
      <c r="BUC42" s="435"/>
      <c r="BUD42" s="435"/>
      <c r="BUE42" s="435"/>
      <c r="BUF42" s="435"/>
      <c r="BUG42" s="435"/>
      <c r="BUH42" s="435"/>
      <c r="BUI42" s="435"/>
      <c r="BUJ42" s="435"/>
      <c r="BUK42" s="435"/>
      <c r="BUL42" s="435"/>
      <c r="BUM42" s="435"/>
      <c r="BUN42" s="435"/>
      <c r="BUO42" s="435"/>
      <c r="BUP42" s="435"/>
      <c r="BUQ42" s="435"/>
      <c r="BUR42" s="435"/>
      <c r="BUS42" s="435"/>
      <c r="BUT42" s="435"/>
      <c r="BUU42" s="435"/>
      <c r="BUV42" s="435"/>
      <c r="BUW42" s="435"/>
      <c r="BUX42" s="435"/>
      <c r="BUY42" s="435"/>
      <c r="BUZ42" s="435"/>
      <c r="BVA42" s="435"/>
      <c r="BVB42" s="435"/>
      <c r="BVC42" s="435"/>
      <c r="BVD42" s="435"/>
      <c r="BVE42" s="435"/>
      <c r="BVF42" s="435"/>
      <c r="BVG42" s="435"/>
      <c r="BVH42" s="435"/>
      <c r="BVI42" s="435"/>
      <c r="BVJ42" s="435"/>
      <c r="BVK42" s="435"/>
      <c r="BVL42" s="435"/>
      <c r="BVM42" s="435"/>
      <c r="BVN42" s="435"/>
      <c r="BVO42" s="435"/>
      <c r="BVP42" s="435"/>
      <c r="BVQ42" s="435"/>
      <c r="BVR42" s="435"/>
      <c r="BVS42" s="435"/>
      <c r="BVT42" s="435"/>
      <c r="BVU42" s="435"/>
      <c r="BVV42" s="435"/>
      <c r="BVW42" s="435"/>
      <c r="BVX42" s="435"/>
      <c r="BVY42" s="435"/>
      <c r="BVZ42" s="435"/>
      <c r="BWA42" s="435"/>
      <c r="BWB42" s="435"/>
      <c r="BWC42" s="435"/>
      <c r="BWD42" s="435"/>
      <c r="BWE42" s="435"/>
      <c r="BWF42" s="435"/>
      <c r="BWG42" s="435"/>
      <c r="BWH42" s="435"/>
      <c r="BWI42" s="435"/>
      <c r="BWJ42" s="435"/>
      <c r="BWK42" s="435"/>
      <c r="BWL42" s="435"/>
      <c r="BWM42" s="435"/>
      <c r="BWN42" s="435"/>
      <c r="BWO42" s="435"/>
      <c r="BWP42" s="435"/>
      <c r="BWQ42" s="435"/>
      <c r="BWR42" s="435"/>
      <c r="BWS42" s="435"/>
      <c r="BWT42" s="435"/>
      <c r="BWU42" s="435"/>
      <c r="BWV42" s="435"/>
      <c r="BWW42" s="435"/>
      <c r="BWX42" s="435"/>
      <c r="BWY42" s="435"/>
      <c r="BWZ42" s="435"/>
      <c r="BXA42" s="435"/>
      <c r="BXB42" s="435"/>
      <c r="BXC42" s="435"/>
      <c r="BXD42" s="435"/>
      <c r="BXE42" s="435"/>
      <c r="BXF42" s="435"/>
      <c r="BXG42" s="435"/>
      <c r="BXH42" s="435"/>
      <c r="BXI42" s="435"/>
      <c r="BXJ42" s="435"/>
      <c r="BXK42" s="435"/>
      <c r="BXL42" s="435"/>
      <c r="BXM42" s="435"/>
      <c r="BXN42" s="435"/>
      <c r="BXO42" s="435"/>
      <c r="BXP42" s="435"/>
      <c r="BXQ42" s="435"/>
      <c r="BXR42" s="435"/>
      <c r="BXS42" s="435"/>
      <c r="BXT42" s="435"/>
      <c r="BXU42" s="435"/>
      <c r="BXV42" s="435"/>
      <c r="BXW42" s="435"/>
      <c r="BXX42" s="435"/>
      <c r="BXY42" s="435"/>
      <c r="BXZ42" s="435"/>
      <c r="BYA42" s="435"/>
      <c r="BYB42" s="435"/>
      <c r="BYC42" s="435"/>
      <c r="BYD42" s="435"/>
      <c r="BYE42" s="435"/>
      <c r="BYF42" s="435"/>
      <c r="BYG42" s="435"/>
      <c r="BYH42" s="435"/>
      <c r="BYI42" s="435"/>
      <c r="BYJ42" s="435"/>
      <c r="BYK42" s="435"/>
      <c r="BYL42" s="435"/>
      <c r="BYM42" s="435"/>
      <c r="BYN42" s="435"/>
      <c r="BYO42" s="435"/>
      <c r="BYP42" s="435"/>
      <c r="BYQ42" s="435"/>
      <c r="BYR42" s="435"/>
      <c r="BYS42" s="435"/>
      <c r="BYT42" s="435"/>
      <c r="BYU42" s="435"/>
      <c r="BYV42" s="435"/>
      <c r="BYW42" s="435"/>
      <c r="BYX42" s="435"/>
      <c r="BYY42" s="435"/>
      <c r="BYZ42" s="435"/>
      <c r="BZA42" s="435"/>
      <c r="BZB42" s="435"/>
      <c r="BZC42" s="435"/>
      <c r="BZD42" s="435"/>
      <c r="BZE42" s="435"/>
      <c r="BZF42" s="435"/>
      <c r="BZG42" s="435"/>
      <c r="BZH42" s="435"/>
      <c r="BZI42" s="435"/>
      <c r="BZJ42" s="435"/>
      <c r="BZK42" s="435"/>
      <c r="BZL42" s="435"/>
      <c r="BZM42" s="435"/>
      <c r="BZN42" s="435"/>
      <c r="BZO42" s="435"/>
      <c r="BZP42" s="435"/>
      <c r="BZQ42" s="435"/>
      <c r="BZR42" s="435"/>
      <c r="BZS42" s="435"/>
      <c r="BZT42" s="435"/>
      <c r="BZU42" s="435"/>
      <c r="BZV42" s="435"/>
      <c r="BZW42" s="435"/>
      <c r="BZX42" s="435"/>
      <c r="BZY42" s="435"/>
      <c r="BZZ42" s="435"/>
      <c r="CAA42" s="435"/>
      <c r="CAB42" s="435"/>
      <c r="CAC42" s="435"/>
      <c r="CAD42" s="435"/>
      <c r="CAE42" s="435"/>
      <c r="CAF42" s="435"/>
      <c r="CAG42" s="435"/>
      <c r="CAH42" s="435"/>
      <c r="CAI42" s="435"/>
      <c r="CAJ42" s="435"/>
      <c r="CAK42" s="435"/>
      <c r="CAL42" s="435"/>
      <c r="CAM42" s="435"/>
      <c r="CAN42" s="435"/>
      <c r="CAO42" s="435"/>
      <c r="CAP42" s="435"/>
      <c r="CAQ42" s="435"/>
      <c r="CAR42" s="435"/>
      <c r="CAS42" s="435"/>
      <c r="CAT42" s="435"/>
      <c r="CAU42" s="435"/>
      <c r="CAV42" s="435"/>
      <c r="CAW42" s="435"/>
      <c r="CAX42" s="435"/>
      <c r="CAY42" s="435"/>
      <c r="CAZ42" s="435"/>
      <c r="CBA42" s="435"/>
      <c r="CBB42" s="435"/>
      <c r="CBC42" s="435"/>
      <c r="CBD42" s="435"/>
      <c r="CBE42" s="435"/>
      <c r="CBF42" s="435"/>
      <c r="CBG42" s="435"/>
      <c r="CBH42" s="435"/>
      <c r="CBI42" s="435"/>
      <c r="CBJ42" s="435"/>
      <c r="CBK42" s="435"/>
      <c r="CBL42" s="435"/>
      <c r="CBM42" s="435"/>
      <c r="CBN42" s="435"/>
      <c r="CBO42" s="435"/>
      <c r="CBP42" s="435"/>
      <c r="CBQ42" s="435"/>
      <c r="CBR42" s="435"/>
      <c r="CBS42" s="435"/>
      <c r="CBT42" s="435"/>
      <c r="CBU42" s="435"/>
      <c r="CBV42" s="435"/>
      <c r="CBW42" s="435"/>
      <c r="CBX42" s="435"/>
      <c r="CBY42" s="435"/>
      <c r="CBZ42" s="435"/>
      <c r="CCA42" s="435"/>
      <c r="CCB42" s="435"/>
      <c r="CCC42" s="435"/>
      <c r="CCD42" s="435"/>
      <c r="CCE42" s="435"/>
      <c r="CCF42" s="435"/>
      <c r="CCG42" s="435"/>
      <c r="CCH42" s="435"/>
      <c r="CCI42" s="435"/>
      <c r="CCJ42" s="435"/>
      <c r="CCK42" s="435"/>
      <c r="CCL42" s="435"/>
      <c r="CCM42" s="435"/>
      <c r="CCN42" s="435"/>
      <c r="CCO42" s="435"/>
      <c r="CCP42" s="435"/>
      <c r="CCQ42" s="435"/>
      <c r="CCR42" s="435"/>
      <c r="CCS42" s="435"/>
      <c r="CCT42" s="435"/>
      <c r="CCU42" s="435"/>
      <c r="CCV42" s="435"/>
      <c r="CCW42" s="435"/>
      <c r="CCX42" s="435"/>
      <c r="CCY42" s="435"/>
      <c r="CCZ42" s="435"/>
      <c r="CDA42" s="435"/>
      <c r="CDB42" s="435"/>
      <c r="CDC42" s="435"/>
      <c r="CDD42" s="435"/>
      <c r="CDE42" s="435"/>
      <c r="CDF42" s="435"/>
      <c r="CDG42" s="435"/>
      <c r="CDH42" s="435"/>
      <c r="CDI42" s="435"/>
      <c r="CDJ42" s="435"/>
      <c r="CDK42" s="435"/>
      <c r="CDL42" s="435"/>
      <c r="CDM42" s="435"/>
      <c r="CDN42" s="435"/>
      <c r="CDO42" s="435"/>
      <c r="CDP42" s="435"/>
      <c r="CDQ42" s="435"/>
      <c r="CDR42" s="435"/>
      <c r="CDS42" s="435"/>
      <c r="CDT42" s="435"/>
      <c r="CDU42" s="435"/>
      <c r="CDV42" s="435"/>
      <c r="CDW42" s="435"/>
      <c r="CDX42" s="435"/>
      <c r="CDY42" s="435"/>
      <c r="CDZ42" s="435"/>
      <c r="CEA42" s="435"/>
      <c r="CEB42" s="435"/>
      <c r="CEC42" s="435"/>
      <c r="CED42" s="435"/>
      <c r="CEE42" s="435"/>
      <c r="CEF42" s="435"/>
      <c r="CEG42" s="435"/>
      <c r="CEH42" s="435"/>
      <c r="CEI42" s="435"/>
      <c r="CEJ42" s="435"/>
      <c r="CEK42" s="435"/>
      <c r="CEL42" s="435"/>
      <c r="CEM42" s="435"/>
      <c r="CEN42" s="435"/>
      <c r="CEO42" s="435"/>
      <c r="CEP42" s="435"/>
      <c r="CEQ42" s="435"/>
      <c r="CER42" s="435"/>
      <c r="CES42" s="435"/>
      <c r="CET42" s="435"/>
      <c r="CEU42" s="435"/>
      <c r="CEV42" s="435"/>
      <c r="CEW42" s="435"/>
      <c r="CEX42" s="435"/>
      <c r="CEY42" s="435"/>
      <c r="CEZ42" s="435"/>
      <c r="CFA42" s="435"/>
      <c r="CFB42" s="435"/>
      <c r="CFC42" s="435"/>
      <c r="CFD42" s="435"/>
      <c r="CFE42" s="435"/>
      <c r="CFF42" s="435"/>
      <c r="CFG42" s="435"/>
      <c r="CFH42" s="435"/>
      <c r="CFI42" s="435"/>
      <c r="CFJ42" s="435"/>
      <c r="CFK42" s="435"/>
      <c r="CFL42" s="435"/>
      <c r="CFM42" s="435"/>
      <c r="CFN42" s="435"/>
      <c r="CFO42" s="435"/>
      <c r="CFP42" s="435"/>
      <c r="CFQ42" s="435"/>
      <c r="CFR42" s="435"/>
      <c r="CFS42" s="435"/>
      <c r="CFT42" s="435"/>
      <c r="CFU42" s="435"/>
      <c r="CFV42" s="435"/>
      <c r="CFW42" s="435"/>
      <c r="CFX42" s="435"/>
      <c r="CFY42" s="435"/>
      <c r="CFZ42" s="435"/>
      <c r="CGA42" s="435"/>
      <c r="CGB42" s="435"/>
      <c r="CGC42" s="435"/>
      <c r="CGD42" s="435"/>
      <c r="CGE42" s="435"/>
      <c r="CGF42" s="435"/>
      <c r="CGG42" s="435"/>
      <c r="CGH42" s="435"/>
      <c r="CGI42" s="435"/>
      <c r="CGJ42" s="435"/>
      <c r="CGK42" s="435"/>
      <c r="CGL42" s="435"/>
      <c r="CGM42" s="435"/>
      <c r="CGN42" s="435"/>
      <c r="CGO42" s="435"/>
      <c r="CGP42" s="435"/>
      <c r="CGQ42" s="435"/>
      <c r="CGR42" s="435"/>
      <c r="CGS42" s="435"/>
      <c r="CGT42" s="435"/>
      <c r="CGU42" s="435"/>
      <c r="CGV42" s="435"/>
      <c r="CGW42" s="435"/>
      <c r="CGX42" s="435"/>
      <c r="CGY42" s="435"/>
      <c r="CGZ42" s="435"/>
      <c r="CHA42" s="435"/>
      <c r="CHB42" s="435"/>
      <c r="CHC42" s="435"/>
      <c r="CHD42" s="435"/>
      <c r="CHE42" s="435"/>
      <c r="CHF42" s="435"/>
      <c r="CHG42" s="435"/>
      <c r="CHH42" s="435"/>
      <c r="CHI42" s="435"/>
      <c r="CHJ42" s="435"/>
      <c r="CHK42" s="435"/>
      <c r="CHL42" s="435"/>
      <c r="CHM42" s="435"/>
      <c r="CHN42" s="435"/>
      <c r="CHO42" s="435"/>
      <c r="CHP42" s="435"/>
      <c r="CHQ42" s="435"/>
      <c r="CHR42" s="435"/>
      <c r="CHS42" s="435"/>
      <c r="CHT42" s="435"/>
      <c r="CHU42" s="435"/>
      <c r="CHV42" s="435"/>
      <c r="CHW42" s="435"/>
      <c r="CHX42" s="435"/>
      <c r="CHY42" s="435"/>
      <c r="CHZ42" s="435"/>
      <c r="CIA42" s="435"/>
      <c r="CIB42" s="435"/>
      <c r="CIC42" s="435"/>
      <c r="CID42" s="435"/>
      <c r="CIE42" s="435"/>
      <c r="CIF42" s="435"/>
      <c r="CIG42" s="435"/>
      <c r="CIH42" s="435"/>
      <c r="CII42" s="435"/>
      <c r="CIJ42" s="435"/>
      <c r="CIK42" s="435"/>
      <c r="CIL42" s="435"/>
      <c r="CIM42" s="435"/>
      <c r="CIN42" s="435"/>
      <c r="CIO42" s="435"/>
      <c r="CIP42" s="435"/>
      <c r="CIQ42" s="435"/>
      <c r="CIR42" s="435"/>
      <c r="CIS42" s="435"/>
      <c r="CIT42" s="435"/>
      <c r="CIU42" s="435"/>
      <c r="CIV42" s="435"/>
      <c r="CIW42" s="435"/>
      <c r="CIX42" s="435"/>
      <c r="CIY42" s="435"/>
      <c r="CIZ42" s="435"/>
      <c r="CJA42" s="435"/>
      <c r="CJB42" s="435"/>
      <c r="CJC42" s="435"/>
      <c r="CJD42" s="435"/>
      <c r="CJE42" s="435"/>
      <c r="CJF42" s="435"/>
      <c r="CJG42" s="435"/>
      <c r="CJH42" s="435"/>
      <c r="CJI42" s="435"/>
      <c r="CJJ42" s="435"/>
      <c r="CJK42" s="435"/>
      <c r="CJL42" s="435"/>
      <c r="CJM42" s="435"/>
      <c r="CJN42" s="435"/>
      <c r="CJO42" s="435"/>
      <c r="CJP42" s="435"/>
      <c r="CJQ42" s="435"/>
      <c r="CJR42" s="435"/>
      <c r="CJS42" s="435"/>
      <c r="CJT42" s="435"/>
      <c r="CJU42" s="435"/>
      <c r="CJV42" s="435"/>
      <c r="CJW42" s="435"/>
      <c r="CJX42" s="435"/>
      <c r="CJY42" s="435"/>
      <c r="CJZ42" s="435"/>
      <c r="CKA42" s="435"/>
      <c r="CKB42" s="435"/>
      <c r="CKC42" s="435"/>
      <c r="CKD42" s="435"/>
      <c r="CKE42" s="435"/>
      <c r="CKF42" s="435"/>
      <c r="CKG42" s="435"/>
      <c r="CKH42" s="435"/>
      <c r="CKI42" s="435"/>
      <c r="CKJ42" s="435"/>
      <c r="CKK42" s="435"/>
      <c r="CKL42" s="435"/>
      <c r="CKM42" s="435"/>
      <c r="CKN42" s="435"/>
      <c r="CKO42" s="435"/>
      <c r="CKP42" s="435"/>
      <c r="CKQ42" s="435"/>
      <c r="CKR42" s="435"/>
      <c r="CKS42" s="435"/>
      <c r="CKT42" s="435"/>
      <c r="CKU42" s="435"/>
      <c r="CKV42" s="435"/>
      <c r="CKW42" s="435"/>
      <c r="CKX42" s="435"/>
      <c r="CKY42" s="435"/>
      <c r="CKZ42" s="435"/>
      <c r="CLA42" s="435"/>
      <c r="CLB42" s="435"/>
      <c r="CLC42" s="435"/>
      <c r="CLD42" s="435"/>
      <c r="CLE42" s="435"/>
      <c r="CLF42" s="435"/>
      <c r="CLG42" s="435"/>
      <c r="CLH42" s="435"/>
      <c r="CLI42" s="435"/>
      <c r="CLJ42" s="435"/>
      <c r="CLK42" s="435"/>
      <c r="CLL42" s="435"/>
      <c r="CLM42" s="435"/>
      <c r="CLN42" s="435"/>
      <c r="CLO42" s="435"/>
      <c r="CLP42" s="435"/>
      <c r="CLQ42" s="435"/>
      <c r="CLR42" s="435"/>
      <c r="CLS42" s="435"/>
      <c r="CLT42" s="435"/>
      <c r="CLU42" s="435"/>
      <c r="CLV42" s="435"/>
      <c r="CLW42" s="435"/>
      <c r="CLX42" s="435"/>
      <c r="CLY42" s="435"/>
      <c r="CLZ42" s="435"/>
      <c r="CMA42" s="435"/>
      <c r="CMB42" s="435"/>
      <c r="CMC42" s="435"/>
      <c r="CMD42" s="435"/>
      <c r="CME42" s="435"/>
      <c r="CMF42" s="435"/>
      <c r="CMG42" s="435"/>
      <c r="CMH42" s="435"/>
      <c r="CMI42" s="435"/>
      <c r="CMJ42" s="435"/>
      <c r="CMK42" s="435"/>
      <c r="CML42" s="435"/>
      <c r="CMM42" s="435"/>
      <c r="CMN42" s="435"/>
      <c r="CMO42" s="435"/>
      <c r="CMP42" s="435"/>
      <c r="CMQ42" s="435"/>
      <c r="CMR42" s="435"/>
      <c r="CMS42" s="435"/>
      <c r="CMT42" s="435"/>
      <c r="CMU42" s="435"/>
      <c r="CMV42" s="435"/>
      <c r="CMW42" s="435"/>
      <c r="CMX42" s="435"/>
      <c r="CMY42" s="435"/>
      <c r="CMZ42" s="435"/>
      <c r="CNA42" s="435"/>
      <c r="CNB42" s="435"/>
      <c r="CNC42" s="435"/>
      <c r="CND42" s="435"/>
      <c r="CNE42" s="435"/>
      <c r="CNF42" s="435"/>
      <c r="CNG42" s="435"/>
      <c r="CNH42" s="435"/>
      <c r="CNI42" s="435"/>
      <c r="CNJ42" s="435"/>
      <c r="CNK42" s="435"/>
      <c r="CNL42" s="435"/>
      <c r="CNM42" s="435"/>
      <c r="CNN42" s="435"/>
      <c r="CNO42" s="435"/>
      <c r="CNP42" s="435"/>
      <c r="CNQ42" s="435"/>
      <c r="CNR42" s="435"/>
      <c r="CNS42" s="435"/>
      <c r="CNT42" s="435"/>
      <c r="CNU42" s="435"/>
      <c r="CNV42" s="435"/>
      <c r="CNW42" s="435"/>
      <c r="CNX42" s="435"/>
      <c r="CNY42" s="435"/>
      <c r="CNZ42" s="435"/>
      <c r="COA42" s="435"/>
      <c r="COB42" s="435"/>
      <c r="COC42" s="435"/>
      <c r="COD42" s="435"/>
      <c r="COE42" s="435"/>
      <c r="COF42" s="435"/>
      <c r="COG42" s="435"/>
      <c r="COH42" s="435"/>
      <c r="COI42" s="435"/>
      <c r="COJ42" s="435"/>
      <c r="COK42" s="435"/>
      <c r="COL42" s="435"/>
      <c r="COM42" s="435"/>
      <c r="CON42" s="435"/>
      <c r="COO42" s="435"/>
      <c r="COP42" s="435"/>
      <c r="COQ42" s="435"/>
      <c r="COR42" s="435"/>
      <c r="COS42" s="435"/>
      <c r="COT42" s="435"/>
      <c r="COU42" s="435"/>
      <c r="COV42" s="435"/>
      <c r="COW42" s="435"/>
      <c r="COX42" s="435"/>
      <c r="COY42" s="435"/>
      <c r="COZ42" s="435"/>
      <c r="CPA42" s="435"/>
      <c r="CPB42" s="435"/>
      <c r="CPC42" s="435"/>
      <c r="CPD42" s="435"/>
      <c r="CPE42" s="435"/>
      <c r="CPF42" s="435"/>
      <c r="CPG42" s="435"/>
      <c r="CPH42" s="435"/>
      <c r="CPI42" s="435"/>
      <c r="CPJ42" s="435"/>
      <c r="CPK42" s="435"/>
      <c r="CPL42" s="435"/>
      <c r="CPM42" s="435"/>
      <c r="CPN42" s="435"/>
      <c r="CPO42" s="435"/>
      <c r="CPP42" s="435"/>
      <c r="CPQ42" s="435"/>
      <c r="CPR42" s="435"/>
      <c r="CPS42" s="435"/>
      <c r="CPT42" s="435"/>
      <c r="CPU42" s="435"/>
      <c r="CPV42" s="435"/>
      <c r="CPW42" s="435"/>
      <c r="CPX42" s="435"/>
      <c r="CPY42" s="435"/>
      <c r="CPZ42" s="435"/>
      <c r="CQA42" s="435"/>
      <c r="CQB42" s="435"/>
      <c r="CQC42" s="435"/>
      <c r="CQD42" s="435"/>
      <c r="CQE42" s="435"/>
      <c r="CQF42" s="435"/>
      <c r="CQG42" s="435"/>
      <c r="CQH42" s="435"/>
      <c r="CQI42" s="435"/>
      <c r="CQJ42" s="435"/>
      <c r="CQK42" s="435"/>
      <c r="CQL42" s="435"/>
      <c r="CQM42" s="435"/>
      <c r="CQN42" s="435"/>
      <c r="CQO42" s="435"/>
      <c r="CQP42" s="435"/>
      <c r="CQQ42" s="435"/>
      <c r="CQR42" s="435"/>
      <c r="CQS42" s="435"/>
      <c r="CQT42" s="435"/>
      <c r="CQU42" s="435"/>
      <c r="CQV42" s="435"/>
      <c r="CQW42" s="435"/>
      <c r="CQX42" s="435"/>
      <c r="CQY42" s="435"/>
      <c r="CQZ42" s="435"/>
      <c r="CRA42" s="435"/>
      <c r="CRB42" s="435"/>
      <c r="CRC42" s="435"/>
      <c r="CRD42" s="435"/>
      <c r="CRE42" s="435"/>
      <c r="CRF42" s="435"/>
      <c r="CRG42" s="435"/>
      <c r="CRH42" s="435"/>
      <c r="CRI42" s="435"/>
      <c r="CRJ42" s="435"/>
      <c r="CRK42" s="435"/>
      <c r="CRL42" s="435"/>
      <c r="CRM42" s="435"/>
      <c r="CRN42" s="435"/>
      <c r="CRO42" s="435"/>
      <c r="CRP42" s="435"/>
      <c r="CRQ42" s="435"/>
      <c r="CRR42" s="435"/>
      <c r="CRS42" s="435"/>
      <c r="CRT42" s="435"/>
      <c r="CRU42" s="435"/>
      <c r="CRV42" s="435"/>
      <c r="CRW42" s="435"/>
      <c r="CRX42" s="435"/>
      <c r="CRY42" s="435"/>
      <c r="CRZ42" s="435"/>
      <c r="CSA42" s="435"/>
      <c r="CSB42" s="435"/>
      <c r="CSC42" s="435"/>
      <c r="CSD42" s="435"/>
      <c r="CSE42" s="435"/>
      <c r="CSF42" s="435"/>
      <c r="CSG42" s="435"/>
      <c r="CSH42" s="435"/>
      <c r="CSI42" s="435"/>
      <c r="CSJ42" s="435"/>
      <c r="CSK42" s="435"/>
      <c r="CSL42" s="435"/>
      <c r="CSM42" s="435"/>
      <c r="CSN42" s="435"/>
      <c r="CSO42" s="435"/>
      <c r="CSP42" s="435"/>
      <c r="CSQ42" s="435"/>
      <c r="CSR42" s="435"/>
      <c r="CSS42" s="435"/>
      <c r="CST42" s="435"/>
      <c r="CSU42" s="435"/>
      <c r="CSV42" s="435"/>
      <c r="CSW42" s="435"/>
      <c r="CSX42" s="435"/>
      <c r="CSY42" s="435"/>
      <c r="CSZ42" s="435"/>
      <c r="CTA42" s="435"/>
      <c r="CTB42" s="435"/>
      <c r="CTC42" s="435"/>
      <c r="CTD42" s="435"/>
      <c r="CTE42" s="435"/>
      <c r="CTF42" s="435"/>
      <c r="CTG42" s="435"/>
      <c r="CTH42" s="435"/>
      <c r="CTI42" s="435"/>
      <c r="CTJ42" s="435"/>
      <c r="CTK42" s="435"/>
      <c r="CTL42" s="435"/>
      <c r="CTM42" s="435"/>
      <c r="CTN42" s="435"/>
      <c r="CTO42" s="435"/>
      <c r="CTP42" s="435"/>
      <c r="CTQ42" s="435"/>
      <c r="CTR42" s="435"/>
      <c r="CTS42" s="435"/>
      <c r="CTT42" s="435"/>
      <c r="CTU42" s="435"/>
      <c r="CTV42" s="435"/>
      <c r="CTW42" s="435"/>
      <c r="CTX42" s="435"/>
      <c r="CTY42" s="435"/>
      <c r="CTZ42" s="435"/>
      <c r="CUA42" s="435"/>
      <c r="CUB42" s="435"/>
      <c r="CUC42" s="435"/>
      <c r="CUD42" s="435"/>
      <c r="CUE42" s="435"/>
      <c r="CUF42" s="435"/>
      <c r="CUG42" s="435"/>
      <c r="CUH42" s="435"/>
      <c r="CUI42" s="435"/>
      <c r="CUJ42" s="435"/>
      <c r="CUK42" s="435"/>
      <c r="CUL42" s="435"/>
      <c r="CUM42" s="435"/>
      <c r="CUN42" s="435"/>
      <c r="CUO42" s="435"/>
      <c r="CUP42" s="435"/>
      <c r="CUQ42" s="435"/>
      <c r="CUR42" s="435"/>
      <c r="CUS42" s="435"/>
      <c r="CUT42" s="435"/>
      <c r="CUU42" s="435"/>
      <c r="CUV42" s="435"/>
      <c r="CUW42" s="435"/>
      <c r="CUX42" s="435"/>
      <c r="CUY42" s="435"/>
      <c r="CUZ42" s="435"/>
      <c r="CVA42" s="435"/>
      <c r="CVB42" s="435"/>
      <c r="CVC42" s="435"/>
      <c r="CVD42" s="435"/>
      <c r="CVE42" s="435"/>
      <c r="CVF42" s="435"/>
      <c r="CVG42" s="435"/>
      <c r="CVH42" s="435"/>
      <c r="CVI42" s="435"/>
      <c r="CVJ42" s="435"/>
      <c r="CVK42" s="435"/>
      <c r="CVL42" s="435"/>
      <c r="CVM42" s="435"/>
      <c r="CVN42" s="435"/>
      <c r="CVO42" s="435"/>
      <c r="CVP42" s="435"/>
      <c r="CVQ42" s="435"/>
      <c r="CVR42" s="435"/>
      <c r="CVS42" s="435"/>
      <c r="CVT42" s="435"/>
      <c r="CVU42" s="435"/>
      <c r="CVV42" s="435"/>
      <c r="CVW42" s="435"/>
      <c r="CVX42" s="435"/>
      <c r="CVY42" s="435"/>
      <c r="CVZ42" s="435"/>
      <c r="CWA42" s="435"/>
      <c r="CWB42" s="435"/>
      <c r="CWC42" s="435"/>
      <c r="CWD42" s="435"/>
      <c r="CWE42" s="435"/>
      <c r="CWF42" s="435"/>
      <c r="CWG42" s="435"/>
      <c r="CWH42" s="435"/>
      <c r="CWI42" s="435"/>
      <c r="CWJ42" s="435"/>
      <c r="CWK42" s="435"/>
      <c r="CWL42" s="435"/>
      <c r="CWM42" s="435"/>
      <c r="CWN42" s="435"/>
      <c r="CWO42" s="435"/>
      <c r="CWP42" s="435"/>
      <c r="CWQ42" s="435"/>
      <c r="CWR42" s="435"/>
      <c r="CWS42" s="435"/>
      <c r="CWT42" s="435"/>
      <c r="CWU42" s="435"/>
      <c r="CWV42" s="435"/>
      <c r="CWW42" s="435"/>
      <c r="CWX42" s="435"/>
      <c r="CWY42" s="435"/>
      <c r="CWZ42" s="435"/>
      <c r="CXA42" s="435"/>
      <c r="CXB42" s="435"/>
      <c r="CXC42" s="435"/>
      <c r="CXD42" s="435"/>
      <c r="CXE42" s="435"/>
      <c r="CXF42" s="435"/>
      <c r="CXG42" s="435"/>
      <c r="CXH42" s="435"/>
      <c r="CXI42" s="435"/>
      <c r="CXJ42" s="435"/>
      <c r="CXK42" s="435"/>
      <c r="CXL42" s="435"/>
      <c r="CXM42" s="435"/>
      <c r="CXN42" s="435"/>
      <c r="CXO42" s="435"/>
      <c r="CXP42" s="435"/>
      <c r="CXQ42" s="435"/>
      <c r="CXR42" s="435"/>
      <c r="CXS42" s="435"/>
      <c r="CXT42" s="435"/>
      <c r="CXU42" s="435"/>
      <c r="CXV42" s="435"/>
      <c r="CXW42" s="435"/>
      <c r="CXX42" s="435"/>
      <c r="CXY42" s="435"/>
      <c r="CXZ42" s="435"/>
      <c r="CYA42" s="435"/>
      <c r="CYB42" s="435"/>
      <c r="CYC42" s="435"/>
      <c r="CYD42" s="435"/>
      <c r="CYE42" s="435"/>
      <c r="CYF42" s="435"/>
      <c r="CYG42" s="435"/>
      <c r="CYH42" s="435"/>
      <c r="CYI42" s="435"/>
      <c r="CYJ42" s="435"/>
      <c r="CYK42" s="435"/>
      <c r="CYL42" s="435"/>
      <c r="CYM42" s="435"/>
      <c r="CYN42" s="435"/>
      <c r="CYO42" s="435"/>
      <c r="CYP42" s="435"/>
      <c r="CYQ42" s="435"/>
      <c r="CYR42" s="435"/>
      <c r="CYS42" s="435"/>
      <c r="CYT42" s="435"/>
      <c r="CYU42" s="435"/>
      <c r="CYV42" s="435"/>
      <c r="CYW42" s="435"/>
      <c r="CYX42" s="435"/>
      <c r="CYY42" s="435"/>
      <c r="CYZ42" s="435"/>
      <c r="CZA42" s="435"/>
      <c r="CZB42" s="435"/>
      <c r="CZC42" s="435"/>
      <c r="CZD42" s="435"/>
      <c r="CZE42" s="435"/>
      <c r="CZF42" s="435"/>
      <c r="CZG42" s="435"/>
      <c r="CZH42" s="435"/>
      <c r="CZI42" s="435"/>
      <c r="CZJ42" s="435"/>
      <c r="CZK42" s="435"/>
      <c r="CZL42" s="435"/>
      <c r="CZM42" s="435"/>
      <c r="CZN42" s="435"/>
      <c r="CZO42" s="435"/>
      <c r="CZP42" s="435"/>
      <c r="CZQ42" s="435"/>
      <c r="CZR42" s="435"/>
      <c r="CZS42" s="435"/>
      <c r="CZT42" s="435"/>
      <c r="CZU42" s="435"/>
      <c r="CZV42" s="435"/>
      <c r="CZW42" s="435"/>
      <c r="CZX42" s="435"/>
      <c r="CZY42" s="435"/>
      <c r="CZZ42" s="435"/>
      <c r="DAA42" s="435"/>
      <c r="DAB42" s="435"/>
      <c r="DAC42" s="435"/>
      <c r="DAD42" s="435"/>
      <c r="DAE42" s="435"/>
      <c r="DAF42" s="435"/>
      <c r="DAG42" s="435"/>
      <c r="DAH42" s="435"/>
      <c r="DAI42" s="435"/>
      <c r="DAJ42" s="435"/>
      <c r="DAK42" s="435"/>
      <c r="DAL42" s="435"/>
      <c r="DAM42" s="435"/>
      <c r="DAN42" s="435"/>
      <c r="DAO42" s="435"/>
      <c r="DAP42" s="435"/>
      <c r="DAQ42" s="435"/>
      <c r="DAR42" s="435"/>
      <c r="DAS42" s="435"/>
      <c r="DAT42" s="435"/>
      <c r="DAU42" s="435"/>
      <c r="DAV42" s="435"/>
      <c r="DAW42" s="435"/>
      <c r="DAX42" s="435"/>
      <c r="DAY42" s="435"/>
      <c r="DAZ42" s="435"/>
      <c r="DBA42" s="435"/>
      <c r="DBB42" s="435"/>
      <c r="DBC42" s="435"/>
      <c r="DBD42" s="435"/>
      <c r="DBE42" s="435"/>
      <c r="DBF42" s="435"/>
      <c r="DBG42" s="435"/>
      <c r="DBH42" s="435"/>
      <c r="DBI42" s="435"/>
      <c r="DBJ42" s="435"/>
      <c r="DBK42" s="435"/>
      <c r="DBL42" s="435"/>
      <c r="DBM42" s="435"/>
      <c r="DBN42" s="435"/>
      <c r="DBO42" s="435"/>
      <c r="DBP42" s="435"/>
      <c r="DBQ42" s="435"/>
      <c r="DBR42" s="435"/>
      <c r="DBS42" s="435"/>
      <c r="DBT42" s="435"/>
      <c r="DBU42" s="435"/>
      <c r="DBV42" s="435"/>
      <c r="DBW42" s="435"/>
      <c r="DBX42" s="435"/>
      <c r="DBY42" s="435"/>
      <c r="DBZ42" s="435"/>
      <c r="DCA42" s="435"/>
      <c r="DCB42" s="435"/>
      <c r="DCC42" s="435"/>
      <c r="DCD42" s="435"/>
      <c r="DCE42" s="435"/>
      <c r="DCF42" s="435"/>
      <c r="DCG42" s="435"/>
      <c r="DCH42" s="435"/>
      <c r="DCI42" s="435"/>
      <c r="DCJ42" s="435"/>
      <c r="DCK42" s="435"/>
      <c r="DCL42" s="435"/>
      <c r="DCM42" s="435"/>
      <c r="DCN42" s="435"/>
      <c r="DCO42" s="435"/>
      <c r="DCP42" s="435"/>
      <c r="DCQ42" s="435"/>
      <c r="DCR42" s="435"/>
      <c r="DCS42" s="435"/>
      <c r="DCT42" s="435"/>
      <c r="DCU42" s="435"/>
      <c r="DCV42" s="435"/>
      <c r="DCW42" s="435"/>
      <c r="DCX42" s="435"/>
      <c r="DCY42" s="435"/>
      <c r="DCZ42" s="435"/>
      <c r="DDA42" s="435"/>
      <c r="DDB42" s="435"/>
      <c r="DDC42" s="435"/>
      <c r="DDD42" s="435"/>
      <c r="DDE42" s="435"/>
      <c r="DDF42" s="435"/>
      <c r="DDG42" s="435"/>
      <c r="DDH42" s="435"/>
      <c r="DDI42" s="435"/>
      <c r="DDJ42" s="435"/>
      <c r="DDK42" s="435"/>
      <c r="DDL42" s="435"/>
      <c r="DDM42" s="435"/>
      <c r="DDN42" s="435"/>
      <c r="DDO42" s="435"/>
      <c r="DDP42" s="435"/>
      <c r="DDQ42" s="435"/>
      <c r="DDR42" s="435"/>
      <c r="DDS42" s="435"/>
      <c r="DDT42" s="435"/>
      <c r="DDU42" s="435"/>
      <c r="DDV42" s="435"/>
      <c r="DDW42" s="435"/>
      <c r="DDX42" s="435"/>
      <c r="DDY42" s="435"/>
      <c r="DDZ42" s="435"/>
      <c r="DEA42" s="435"/>
      <c r="DEB42" s="435"/>
      <c r="DEC42" s="435"/>
      <c r="DED42" s="435"/>
      <c r="DEE42" s="435"/>
      <c r="DEF42" s="435"/>
      <c r="DEG42" s="435"/>
      <c r="DEH42" s="435"/>
      <c r="DEI42" s="435"/>
      <c r="DEJ42" s="435"/>
      <c r="DEK42" s="435"/>
      <c r="DEL42" s="435"/>
      <c r="DEM42" s="435"/>
      <c r="DEN42" s="435"/>
      <c r="DEO42" s="435"/>
      <c r="DEP42" s="435"/>
      <c r="DEQ42" s="435"/>
      <c r="DER42" s="435"/>
      <c r="DES42" s="435"/>
      <c r="DET42" s="435"/>
      <c r="DEU42" s="435"/>
      <c r="DEV42" s="435"/>
      <c r="DEW42" s="435"/>
      <c r="DEX42" s="435"/>
      <c r="DEY42" s="435"/>
      <c r="DEZ42" s="435"/>
      <c r="DFA42" s="435"/>
      <c r="DFB42" s="435"/>
      <c r="DFC42" s="435"/>
      <c r="DFD42" s="435"/>
      <c r="DFE42" s="435"/>
      <c r="DFF42" s="435"/>
      <c r="DFG42" s="435"/>
      <c r="DFH42" s="435"/>
      <c r="DFI42" s="435"/>
      <c r="DFJ42" s="435"/>
      <c r="DFK42" s="435"/>
      <c r="DFL42" s="435"/>
      <c r="DFM42" s="435"/>
      <c r="DFN42" s="435"/>
      <c r="DFO42" s="435"/>
      <c r="DFP42" s="435"/>
      <c r="DFQ42" s="435"/>
      <c r="DFR42" s="435"/>
      <c r="DFS42" s="435"/>
      <c r="DFT42" s="435"/>
      <c r="DFU42" s="435"/>
      <c r="DFV42" s="435"/>
      <c r="DFW42" s="435"/>
      <c r="DFX42" s="435"/>
      <c r="DFY42" s="435"/>
      <c r="DFZ42" s="435"/>
      <c r="DGA42" s="435"/>
      <c r="DGB42" s="435"/>
      <c r="DGC42" s="435"/>
      <c r="DGD42" s="435"/>
      <c r="DGE42" s="435"/>
      <c r="DGF42" s="435"/>
      <c r="DGG42" s="435"/>
      <c r="DGH42" s="435"/>
      <c r="DGI42" s="435"/>
      <c r="DGJ42" s="435"/>
      <c r="DGK42" s="435"/>
      <c r="DGL42" s="435"/>
      <c r="DGM42" s="435"/>
      <c r="DGN42" s="435"/>
      <c r="DGO42" s="435"/>
      <c r="DGP42" s="435"/>
      <c r="DGQ42" s="435"/>
      <c r="DGR42" s="435"/>
      <c r="DGS42" s="435"/>
      <c r="DGT42" s="435"/>
      <c r="DGU42" s="435"/>
      <c r="DGV42" s="435"/>
      <c r="DGW42" s="435"/>
      <c r="DGX42" s="435"/>
      <c r="DGY42" s="435"/>
      <c r="DGZ42" s="435"/>
      <c r="DHA42" s="435"/>
      <c r="DHB42" s="435"/>
      <c r="DHC42" s="435"/>
      <c r="DHD42" s="435"/>
      <c r="DHE42" s="435"/>
      <c r="DHF42" s="435"/>
      <c r="DHG42" s="435"/>
      <c r="DHH42" s="435"/>
      <c r="DHI42" s="435"/>
      <c r="DHJ42" s="435"/>
      <c r="DHK42" s="435"/>
      <c r="DHL42" s="435"/>
      <c r="DHM42" s="435"/>
      <c r="DHN42" s="435"/>
      <c r="DHO42" s="435"/>
      <c r="DHP42" s="435"/>
      <c r="DHQ42" s="435"/>
      <c r="DHR42" s="435"/>
      <c r="DHS42" s="435"/>
      <c r="DHT42" s="435"/>
      <c r="DHU42" s="435"/>
      <c r="DHV42" s="435"/>
      <c r="DHW42" s="435"/>
      <c r="DHX42" s="435"/>
      <c r="DHY42" s="435"/>
      <c r="DHZ42" s="435"/>
      <c r="DIA42" s="435"/>
      <c r="DIB42" s="435"/>
      <c r="DIC42" s="435"/>
      <c r="DID42" s="435"/>
      <c r="DIE42" s="435"/>
      <c r="DIF42" s="435"/>
      <c r="DIG42" s="435"/>
      <c r="DIH42" s="435"/>
      <c r="DII42" s="435"/>
      <c r="DIJ42" s="435"/>
      <c r="DIK42" s="435"/>
      <c r="DIL42" s="435"/>
      <c r="DIM42" s="435"/>
      <c r="DIN42" s="435"/>
      <c r="DIO42" s="435"/>
      <c r="DIP42" s="435"/>
      <c r="DIQ42" s="435"/>
      <c r="DIR42" s="435"/>
      <c r="DIS42" s="435"/>
      <c r="DIT42" s="435"/>
      <c r="DIU42" s="435"/>
      <c r="DIV42" s="435"/>
      <c r="DIW42" s="435"/>
      <c r="DIX42" s="435"/>
      <c r="DIY42" s="435"/>
      <c r="DIZ42" s="435"/>
      <c r="DJA42" s="435"/>
      <c r="DJB42" s="435"/>
      <c r="DJC42" s="435"/>
      <c r="DJD42" s="435"/>
      <c r="DJE42" s="435"/>
      <c r="DJF42" s="435"/>
      <c r="DJG42" s="435"/>
      <c r="DJH42" s="435"/>
      <c r="DJI42" s="435"/>
      <c r="DJJ42" s="435"/>
      <c r="DJK42" s="435"/>
      <c r="DJL42" s="435"/>
      <c r="DJM42" s="435"/>
      <c r="DJN42" s="435"/>
      <c r="DJO42" s="435"/>
      <c r="DJP42" s="435"/>
      <c r="DJQ42" s="435"/>
      <c r="DJR42" s="435"/>
      <c r="DJS42" s="435"/>
      <c r="DJT42" s="435"/>
      <c r="DJU42" s="435"/>
      <c r="DJV42" s="435"/>
      <c r="DJW42" s="435"/>
      <c r="DJX42" s="435"/>
      <c r="DJY42" s="435"/>
      <c r="DJZ42" s="435"/>
      <c r="DKA42" s="435"/>
      <c r="DKB42" s="435"/>
      <c r="DKC42" s="435"/>
      <c r="DKD42" s="435"/>
      <c r="DKE42" s="435"/>
      <c r="DKF42" s="435"/>
      <c r="DKG42" s="435"/>
      <c r="DKH42" s="435"/>
      <c r="DKI42" s="435"/>
      <c r="DKJ42" s="435"/>
      <c r="DKK42" s="435"/>
      <c r="DKL42" s="435"/>
      <c r="DKM42" s="435"/>
      <c r="DKN42" s="435"/>
      <c r="DKO42" s="435"/>
      <c r="DKP42" s="435"/>
      <c r="DKQ42" s="435"/>
      <c r="DKR42" s="435"/>
      <c r="DKS42" s="435"/>
      <c r="DKT42" s="435"/>
      <c r="DKU42" s="435"/>
      <c r="DKV42" s="435"/>
      <c r="DKW42" s="435"/>
      <c r="DKX42" s="435"/>
      <c r="DKY42" s="435"/>
      <c r="DKZ42" s="435"/>
      <c r="DLA42" s="435"/>
      <c r="DLB42" s="435"/>
      <c r="DLC42" s="435"/>
      <c r="DLD42" s="435"/>
      <c r="DLE42" s="435"/>
      <c r="DLF42" s="435"/>
      <c r="DLG42" s="435"/>
      <c r="DLH42" s="435"/>
      <c r="DLI42" s="435"/>
      <c r="DLJ42" s="435"/>
      <c r="DLK42" s="435"/>
      <c r="DLL42" s="435"/>
      <c r="DLM42" s="435"/>
      <c r="DLN42" s="435"/>
      <c r="DLO42" s="435"/>
      <c r="DLP42" s="435"/>
      <c r="DLQ42" s="435"/>
      <c r="DLR42" s="435"/>
      <c r="DLS42" s="435"/>
      <c r="DLT42" s="435"/>
      <c r="DLU42" s="435"/>
      <c r="DLV42" s="435"/>
      <c r="DLW42" s="435"/>
      <c r="DLX42" s="435"/>
      <c r="DLY42" s="435"/>
      <c r="DLZ42" s="435"/>
      <c r="DMA42" s="435"/>
      <c r="DMB42" s="435"/>
      <c r="DMC42" s="435"/>
      <c r="DMD42" s="435"/>
      <c r="DME42" s="435"/>
      <c r="DMF42" s="435"/>
      <c r="DMG42" s="435"/>
      <c r="DMH42" s="435"/>
      <c r="DMI42" s="435"/>
      <c r="DMJ42" s="435"/>
      <c r="DMK42" s="435"/>
      <c r="DML42" s="435"/>
      <c r="DMM42" s="435"/>
      <c r="DMN42" s="435"/>
      <c r="DMO42" s="435"/>
      <c r="DMP42" s="435"/>
      <c r="DMQ42" s="435"/>
      <c r="DMR42" s="435"/>
      <c r="DMS42" s="435"/>
      <c r="DMT42" s="435"/>
      <c r="DMU42" s="435"/>
      <c r="DMV42" s="435"/>
      <c r="DMW42" s="435"/>
      <c r="DMX42" s="435"/>
      <c r="DMY42" s="435"/>
      <c r="DMZ42" s="435"/>
      <c r="DNA42" s="435"/>
      <c r="DNB42" s="435"/>
      <c r="DNC42" s="435"/>
      <c r="DND42" s="435"/>
      <c r="DNE42" s="435"/>
      <c r="DNF42" s="435"/>
      <c r="DNG42" s="435"/>
      <c r="DNH42" s="435"/>
      <c r="DNI42" s="435"/>
      <c r="DNJ42" s="435"/>
      <c r="DNK42" s="435"/>
      <c r="DNL42" s="435"/>
      <c r="DNM42" s="435"/>
      <c r="DNN42" s="435"/>
      <c r="DNO42" s="435"/>
      <c r="DNP42" s="435"/>
      <c r="DNQ42" s="435"/>
      <c r="DNR42" s="435"/>
      <c r="DNS42" s="435"/>
      <c r="DNT42" s="435"/>
      <c r="DNU42" s="435"/>
      <c r="DNV42" s="435"/>
      <c r="DNW42" s="435"/>
      <c r="DNX42" s="435"/>
      <c r="DNY42" s="435"/>
      <c r="DNZ42" s="435"/>
      <c r="DOA42" s="435"/>
      <c r="DOB42" s="435"/>
      <c r="DOC42" s="435"/>
      <c r="DOD42" s="435"/>
      <c r="DOE42" s="435"/>
      <c r="DOF42" s="435"/>
      <c r="DOG42" s="435"/>
      <c r="DOH42" s="435"/>
      <c r="DOI42" s="435"/>
      <c r="DOJ42" s="435"/>
      <c r="DOK42" s="435"/>
      <c r="DOL42" s="435"/>
      <c r="DOM42" s="435"/>
      <c r="DON42" s="435"/>
      <c r="DOO42" s="435"/>
      <c r="DOP42" s="435"/>
      <c r="DOQ42" s="435"/>
      <c r="DOR42" s="435"/>
      <c r="DOS42" s="435"/>
      <c r="DOT42" s="435"/>
      <c r="DOU42" s="435"/>
      <c r="DOV42" s="435"/>
      <c r="DOW42" s="435"/>
      <c r="DOX42" s="435"/>
      <c r="DOY42" s="435"/>
      <c r="DOZ42" s="435"/>
      <c r="DPA42" s="435"/>
      <c r="DPB42" s="435"/>
      <c r="DPC42" s="435"/>
      <c r="DPD42" s="435"/>
      <c r="DPE42" s="435"/>
      <c r="DPF42" s="435"/>
      <c r="DPG42" s="435"/>
      <c r="DPH42" s="435"/>
      <c r="DPI42" s="435"/>
      <c r="DPJ42" s="435"/>
      <c r="DPK42" s="435"/>
      <c r="DPL42" s="435"/>
      <c r="DPM42" s="435"/>
      <c r="DPN42" s="435"/>
      <c r="DPO42" s="435"/>
      <c r="DPP42" s="435"/>
      <c r="DPQ42" s="435"/>
      <c r="DPR42" s="435"/>
      <c r="DPS42" s="435"/>
      <c r="DPT42" s="435"/>
      <c r="DPU42" s="435"/>
      <c r="DPV42" s="435"/>
      <c r="DPW42" s="435"/>
      <c r="DPX42" s="435"/>
      <c r="DPY42" s="435"/>
      <c r="DPZ42" s="435"/>
      <c r="DQA42" s="435"/>
      <c r="DQB42" s="435"/>
      <c r="DQC42" s="435"/>
      <c r="DQD42" s="435"/>
      <c r="DQE42" s="435"/>
      <c r="DQF42" s="435"/>
      <c r="DQG42" s="435"/>
      <c r="DQH42" s="435"/>
      <c r="DQI42" s="435"/>
      <c r="DQJ42" s="435"/>
      <c r="DQK42" s="435"/>
      <c r="DQL42" s="435"/>
      <c r="DQM42" s="435"/>
      <c r="DQN42" s="435"/>
      <c r="DQO42" s="435"/>
      <c r="DQP42" s="435"/>
      <c r="DQQ42" s="435"/>
      <c r="DQR42" s="435"/>
      <c r="DQS42" s="435"/>
      <c r="DQT42" s="435"/>
      <c r="DQU42" s="435"/>
      <c r="DQV42" s="435"/>
      <c r="DQW42" s="435"/>
      <c r="DQX42" s="435"/>
      <c r="DQY42" s="435"/>
      <c r="DQZ42" s="435"/>
      <c r="DRA42" s="435"/>
      <c r="DRB42" s="435"/>
      <c r="DRC42" s="435"/>
      <c r="DRD42" s="435"/>
      <c r="DRE42" s="435"/>
      <c r="DRF42" s="435"/>
      <c r="DRG42" s="435"/>
      <c r="DRH42" s="435"/>
      <c r="DRI42" s="435"/>
      <c r="DRJ42" s="435"/>
      <c r="DRK42" s="435"/>
      <c r="DRL42" s="435"/>
      <c r="DRM42" s="435"/>
      <c r="DRN42" s="435"/>
      <c r="DRO42" s="435"/>
      <c r="DRP42" s="435"/>
      <c r="DRQ42" s="435"/>
      <c r="DRR42" s="435"/>
      <c r="DRS42" s="435"/>
      <c r="DRT42" s="435"/>
      <c r="DRU42" s="435"/>
      <c r="DRV42" s="435"/>
      <c r="DRW42" s="435"/>
      <c r="DRX42" s="435"/>
      <c r="DRY42" s="435"/>
      <c r="DRZ42" s="435"/>
      <c r="DSA42" s="435"/>
      <c r="DSB42" s="435"/>
      <c r="DSC42" s="435"/>
      <c r="DSD42" s="435"/>
      <c r="DSE42" s="435"/>
      <c r="DSF42" s="435"/>
      <c r="DSG42" s="435"/>
      <c r="DSH42" s="435"/>
      <c r="DSI42" s="435"/>
      <c r="DSJ42" s="435"/>
      <c r="DSK42" s="435"/>
      <c r="DSL42" s="435"/>
      <c r="DSM42" s="435"/>
      <c r="DSN42" s="435"/>
      <c r="DSO42" s="435"/>
      <c r="DSP42" s="435"/>
      <c r="DSQ42" s="435"/>
      <c r="DSR42" s="435"/>
      <c r="DSS42" s="435"/>
      <c r="DST42" s="435"/>
      <c r="DSU42" s="435"/>
      <c r="DSV42" s="435"/>
      <c r="DSW42" s="435"/>
      <c r="DSX42" s="435"/>
      <c r="DSY42" s="435"/>
      <c r="DSZ42" s="435"/>
      <c r="DTA42" s="435"/>
      <c r="DTB42" s="435"/>
      <c r="DTC42" s="435"/>
      <c r="DTD42" s="435"/>
      <c r="DTE42" s="435"/>
      <c r="DTF42" s="435"/>
      <c r="DTG42" s="435"/>
      <c r="DTH42" s="435"/>
      <c r="DTI42" s="435"/>
      <c r="DTJ42" s="435"/>
      <c r="DTK42" s="435"/>
      <c r="DTL42" s="435"/>
      <c r="DTM42" s="435"/>
      <c r="DTN42" s="435"/>
      <c r="DTO42" s="435"/>
      <c r="DTP42" s="435"/>
      <c r="DTQ42" s="435"/>
      <c r="DTR42" s="435"/>
      <c r="DTS42" s="435"/>
      <c r="DTT42" s="435"/>
      <c r="DTU42" s="435"/>
      <c r="DTV42" s="435"/>
      <c r="DTW42" s="435"/>
      <c r="DTX42" s="435"/>
      <c r="DTY42" s="435"/>
      <c r="DTZ42" s="435"/>
      <c r="DUA42" s="435"/>
      <c r="DUB42" s="435"/>
      <c r="DUC42" s="435"/>
      <c r="DUD42" s="435"/>
      <c r="DUE42" s="435"/>
      <c r="DUF42" s="435"/>
      <c r="DUG42" s="435"/>
      <c r="DUH42" s="435"/>
      <c r="DUI42" s="435"/>
      <c r="DUJ42" s="435"/>
      <c r="DUK42" s="435"/>
      <c r="DUL42" s="435"/>
      <c r="DUM42" s="435"/>
      <c r="DUN42" s="435"/>
      <c r="DUO42" s="435"/>
      <c r="DUP42" s="435"/>
      <c r="DUQ42" s="435"/>
      <c r="DUR42" s="435"/>
      <c r="DUS42" s="435"/>
      <c r="DUT42" s="435"/>
      <c r="DUU42" s="435"/>
      <c r="DUV42" s="435"/>
      <c r="DUW42" s="435"/>
      <c r="DUX42" s="435"/>
      <c r="DUY42" s="435"/>
      <c r="DUZ42" s="435"/>
      <c r="DVA42" s="435"/>
      <c r="DVB42" s="435"/>
      <c r="DVC42" s="435"/>
      <c r="DVD42" s="435"/>
      <c r="DVE42" s="435"/>
      <c r="DVF42" s="435"/>
      <c r="DVG42" s="435"/>
      <c r="DVH42" s="435"/>
      <c r="DVI42" s="435"/>
      <c r="DVJ42" s="435"/>
      <c r="DVK42" s="435"/>
      <c r="DVL42" s="435"/>
      <c r="DVM42" s="435"/>
      <c r="DVN42" s="435"/>
      <c r="DVO42" s="435"/>
      <c r="DVP42" s="435"/>
      <c r="DVQ42" s="435"/>
      <c r="DVR42" s="435"/>
      <c r="DVS42" s="435"/>
      <c r="DVT42" s="435"/>
      <c r="DVU42" s="435"/>
      <c r="DVV42" s="435"/>
      <c r="DVW42" s="435"/>
      <c r="DVX42" s="435"/>
      <c r="DVY42" s="435"/>
      <c r="DVZ42" s="435"/>
      <c r="DWA42" s="435"/>
      <c r="DWB42" s="435"/>
      <c r="DWC42" s="435"/>
      <c r="DWD42" s="435"/>
      <c r="DWE42" s="435"/>
      <c r="DWF42" s="435"/>
      <c r="DWG42" s="435"/>
      <c r="DWH42" s="435"/>
      <c r="DWI42" s="435"/>
      <c r="DWJ42" s="435"/>
      <c r="DWK42" s="435"/>
      <c r="DWL42" s="435"/>
      <c r="DWM42" s="435"/>
      <c r="DWN42" s="435"/>
      <c r="DWO42" s="435"/>
      <c r="DWP42" s="435"/>
      <c r="DWQ42" s="435"/>
      <c r="DWR42" s="435"/>
      <c r="DWS42" s="435"/>
      <c r="DWT42" s="435"/>
      <c r="DWU42" s="435"/>
      <c r="DWV42" s="435"/>
      <c r="DWW42" s="435"/>
      <c r="DWX42" s="435"/>
      <c r="DWY42" s="435"/>
      <c r="DWZ42" s="435"/>
      <c r="DXA42" s="435"/>
      <c r="DXB42" s="435"/>
      <c r="DXC42" s="435"/>
      <c r="DXD42" s="435"/>
      <c r="DXE42" s="435"/>
      <c r="DXF42" s="435"/>
      <c r="DXG42" s="435"/>
      <c r="DXH42" s="435"/>
      <c r="DXI42" s="435"/>
      <c r="DXJ42" s="435"/>
      <c r="DXK42" s="435"/>
      <c r="DXL42" s="435"/>
      <c r="DXM42" s="435"/>
      <c r="DXN42" s="435"/>
      <c r="DXO42" s="435"/>
      <c r="DXP42" s="435"/>
      <c r="DXQ42" s="435"/>
      <c r="DXR42" s="435"/>
      <c r="DXS42" s="435"/>
      <c r="DXT42" s="435"/>
      <c r="DXU42" s="435"/>
      <c r="DXV42" s="435"/>
      <c r="DXW42" s="435"/>
      <c r="DXX42" s="435"/>
      <c r="DXY42" s="435"/>
      <c r="DXZ42" s="435"/>
      <c r="DYA42" s="435"/>
      <c r="DYB42" s="435"/>
      <c r="DYC42" s="435"/>
      <c r="DYD42" s="435"/>
      <c r="DYE42" s="435"/>
      <c r="DYF42" s="435"/>
      <c r="DYG42" s="435"/>
      <c r="DYH42" s="435"/>
      <c r="DYI42" s="435"/>
      <c r="DYJ42" s="435"/>
      <c r="DYK42" s="435"/>
      <c r="DYL42" s="435"/>
      <c r="DYM42" s="435"/>
      <c r="DYN42" s="435"/>
      <c r="DYO42" s="435"/>
      <c r="DYP42" s="435"/>
      <c r="DYQ42" s="435"/>
      <c r="DYR42" s="435"/>
      <c r="DYS42" s="435"/>
      <c r="DYT42" s="435"/>
      <c r="DYU42" s="435"/>
      <c r="DYV42" s="435"/>
      <c r="DYW42" s="435"/>
      <c r="DYX42" s="435"/>
      <c r="DYY42" s="435"/>
      <c r="DYZ42" s="435"/>
      <c r="DZA42" s="435"/>
      <c r="DZB42" s="435"/>
      <c r="DZC42" s="435"/>
      <c r="DZD42" s="435"/>
      <c r="DZE42" s="435"/>
      <c r="DZF42" s="435"/>
      <c r="DZG42" s="435"/>
      <c r="DZH42" s="435"/>
      <c r="DZI42" s="435"/>
      <c r="DZJ42" s="435"/>
      <c r="DZK42" s="435"/>
      <c r="DZL42" s="435"/>
      <c r="DZM42" s="435"/>
      <c r="DZN42" s="435"/>
      <c r="DZO42" s="435"/>
      <c r="DZP42" s="435"/>
      <c r="DZQ42" s="435"/>
      <c r="DZR42" s="435"/>
      <c r="DZS42" s="435"/>
      <c r="DZT42" s="435"/>
      <c r="DZU42" s="435"/>
      <c r="DZV42" s="435"/>
      <c r="DZW42" s="435"/>
      <c r="DZX42" s="435"/>
      <c r="DZY42" s="435"/>
      <c r="DZZ42" s="435"/>
      <c r="EAA42" s="435"/>
      <c r="EAB42" s="435"/>
      <c r="EAC42" s="435"/>
      <c r="EAD42" s="435"/>
      <c r="EAE42" s="435"/>
      <c r="EAF42" s="435"/>
      <c r="EAG42" s="435"/>
      <c r="EAH42" s="435"/>
      <c r="EAI42" s="435"/>
      <c r="EAJ42" s="435"/>
      <c r="EAK42" s="435"/>
      <c r="EAL42" s="435"/>
      <c r="EAM42" s="435"/>
      <c r="EAN42" s="435"/>
      <c r="EAO42" s="435"/>
      <c r="EAP42" s="435"/>
      <c r="EAQ42" s="435"/>
      <c r="EAR42" s="435"/>
      <c r="EAS42" s="435"/>
      <c r="EAT42" s="435"/>
      <c r="EAU42" s="435"/>
      <c r="EAV42" s="435"/>
      <c r="EAW42" s="435"/>
      <c r="EAX42" s="435"/>
      <c r="EAY42" s="435"/>
      <c r="EAZ42" s="435"/>
      <c r="EBA42" s="435"/>
      <c r="EBB42" s="435"/>
      <c r="EBC42" s="435"/>
      <c r="EBD42" s="435"/>
      <c r="EBE42" s="435"/>
      <c r="EBF42" s="435"/>
      <c r="EBG42" s="435"/>
      <c r="EBH42" s="435"/>
      <c r="EBI42" s="435"/>
      <c r="EBJ42" s="435"/>
      <c r="EBK42" s="435"/>
      <c r="EBL42" s="435"/>
      <c r="EBM42" s="435"/>
      <c r="EBN42" s="435"/>
      <c r="EBO42" s="435"/>
      <c r="EBP42" s="435"/>
      <c r="EBQ42" s="435"/>
      <c r="EBR42" s="435"/>
      <c r="EBS42" s="435"/>
      <c r="EBT42" s="435"/>
      <c r="EBU42" s="435"/>
      <c r="EBV42" s="435"/>
      <c r="EBW42" s="435"/>
      <c r="EBX42" s="435"/>
      <c r="EBY42" s="435"/>
      <c r="EBZ42" s="435"/>
      <c r="ECA42" s="435"/>
      <c r="ECB42" s="435"/>
      <c r="ECC42" s="435"/>
      <c r="ECD42" s="435"/>
      <c r="ECE42" s="435"/>
      <c r="ECF42" s="435"/>
      <c r="ECG42" s="435"/>
      <c r="ECH42" s="435"/>
      <c r="ECI42" s="435"/>
      <c r="ECJ42" s="435"/>
      <c r="ECK42" s="435"/>
      <c r="ECL42" s="435"/>
      <c r="ECM42" s="435"/>
      <c r="ECN42" s="435"/>
      <c r="ECO42" s="435"/>
      <c r="ECP42" s="435"/>
      <c r="ECQ42" s="435"/>
      <c r="ECR42" s="435"/>
      <c r="ECS42" s="435"/>
      <c r="ECT42" s="435"/>
      <c r="ECU42" s="435"/>
      <c r="ECV42" s="435"/>
      <c r="ECW42" s="435"/>
      <c r="ECX42" s="435"/>
      <c r="ECY42" s="435"/>
      <c r="ECZ42" s="435"/>
      <c r="EDA42" s="435"/>
      <c r="EDB42" s="435"/>
      <c r="EDC42" s="435"/>
      <c r="EDD42" s="435"/>
      <c r="EDE42" s="435"/>
      <c r="EDF42" s="435"/>
      <c r="EDG42" s="435"/>
      <c r="EDH42" s="435"/>
      <c r="EDI42" s="435"/>
      <c r="EDJ42" s="435"/>
      <c r="EDK42" s="435"/>
      <c r="EDL42" s="435"/>
      <c r="EDM42" s="435"/>
      <c r="EDN42" s="435"/>
      <c r="EDO42" s="435"/>
      <c r="EDP42" s="435"/>
      <c r="EDQ42" s="435"/>
      <c r="EDR42" s="435"/>
      <c r="EDS42" s="435"/>
      <c r="EDT42" s="435"/>
      <c r="EDU42" s="435"/>
      <c r="EDV42" s="435"/>
      <c r="EDW42" s="435"/>
      <c r="EDX42" s="435"/>
      <c r="EDY42" s="435"/>
      <c r="EDZ42" s="435"/>
      <c r="EEA42" s="435"/>
      <c r="EEB42" s="435"/>
      <c r="EEC42" s="435"/>
      <c r="EED42" s="435"/>
      <c r="EEE42" s="435"/>
      <c r="EEF42" s="435"/>
      <c r="EEG42" s="435"/>
      <c r="EEH42" s="435"/>
      <c r="EEI42" s="435"/>
      <c r="EEJ42" s="435"/>
      <c r="EEK42" s="435"/>
      <c r="EEL42" s="435"/>
      <c r="EEM42" s="435"/>
      <c r="EEN42" s="435"/>
      <c r="EEO42" s="435"/>
      <c r="EEP42" s="435"/>
      <c r="EEQ42" s="435"/>
      <c r="EER42" s="435"/>
      <c r="EES42" s="435"/>
      <c r="EET42" s="435"/>
      <c r="EEU42" s="435"/>
      <c r="EEV42" s="435"/>
      <c r="EEW42" s="435"/>
      <c r="EEX42" s="435"/>
      <c r="EEY42" s="435"/>
      <c r="EEZ42" s="435"/>
      <c r="EFA42" s="435"/>
      <c r="EFB42" s="435"/>
      <c r="EFC42" s="435"/>
      <c r="EFD42" s="435"/>
      <c r="EFE42" s="435"/>
      <c r="EFF42" s="435"/>
      <c r="EFG42" s="435"/>
      <c r="EFH42" s="435"/>
      <c r="EFI42" s="435"/>
      <c r="EFJ42" s="435"/>
      <c r="EFK42" s="435"/>
      <c r="EFL42" s="435"/>
      <c r="EFM42" s="435"/>
      <c r="EFN42" s="435"/>
      <c r="EFO42" s="435"/>
      <c r="EFP42" s="435"/>
      <c r="EFQ42" s="435"/>
      <c r="EFR42" s="435"/>
      <c r="EFS42" s="435"/>
      <c r="EFT42" s="435"/>
      <c r="EFU42" s="435"/>
      <c r="EFV42" s="435"/>
      <c r="EFW42" s="435"/>
      <c r="EFX42" s="435"/>
      <c r="EFY42" s="435"/>
      <c r="EFZ42" s="435"/>
      <c r="EGA42" s="435"/>
      <c r="EGB42" s="435"/>
      <c r="EGC42" s="435"/>
      <c r="EGD42" s="435"/>
      <c r="EGE42" s="435"/>
      <c r="EGF42" s="435"/>
      <c r="EGG42" s="435"/>
      <c r="EGH42" s="435"/>
      <c r="EGI42" s="435"/>
      <c r="EGJ42" s="435"/>
      <c r="EGK42" s="435"/>
      <c r="EGL42" s="435"/>
      <c r="EGM42" s="435"/>
      <c r="EGN42" s="435"/>
      <c r="EGO42" s="435"/>
      <c r="EGP42" s="435"/>
      <c r="EGQ42" s="435"/>
      <c r="EGR42" s="435"/>
      <c r="EGS42" s="435"/>
      <c r="EGT42" s="435"/>
      <c r="EGU42" s="435"/>
      <c r="EGV42" s="435"/>
      <c r="EGW42" s="435"/>
      <c r="EGX42" s="435"/>
      <c r="EGY42" s="435"/>
      <c r="EGZ42" s="435"/>
      <c r="EHA42" s="435"/>
      <c r="EHB42" s="435"/>
      <c r="EHC42" s="435"/>
      <c r="EHD42" s="435"/>
      <c r="EHE42" s="435"/>
      <c r="EHF42" s="435"/>
      <c r="EHG42" s="435"/>
      <c r="EHH42" s="435"/>
      <c r="EHI42" s="435"/>
      <c r="EHJ42" s="435"/>
      <c r="EHK42" s="435"/>
      <c r="EHL42" s="435"/>
      <c r="EHM42" s="435"/>
      <c r="EHN42" s="435"/>
      <c r="EHO42" s="435"/>
      <c r="EHP42" s="435"/>
      <c r="EHQ42" s="435"/>
      <c r="EHR42" s="435"/>
      <c r="EHS42" s="435"/>
      <c r="EHT42" s="435"/>
      <c r="EHU42" s="435"/>
      <c r="EHV42" s="435"/>
      <c r="EHW42" s="435"/>
      <c r="EHX42" s="435"/>
      <c r="EHY42" s="435"/>
      <c r="EHZ42" s="435"/>
      <c r="EIA42" s="435"/>
      <c r="EIB42" s="435"/>
      <c r="EIC42" s="435"/>
      <c r="EID42" s="435"/>
      <c r="EIE42" s="435"/>
      <c r="EIF42" s="435"/>
      <c r="EIG42" s="435"/>
      <c r="EIH42" s="435"/>
      <c r="EII42" s="435"/>
      <c r="EIJ42" s="435"/>
      <c r="EIK42" s="435"/>
      <c r="EIL42" s="435"/>
      <c r="EIM42" s="435"/>
      <c r="EIN42" s="435"/>
      <c r="EIO42" s="435"/>
      <c r="EIP42" s="435"/>
      <c r="EIQ42" s="435"/>
      <c r="EIR42" s="435"/>
      <c r="EIS42" s="435"/>
      <c r="EIT42" s="435"/>
      <c r="EIU42" s="435"/>
      <c r="EIV42" s="435"/>
      <c r="EIW42" s="435"/>
      <c r="EIX42" s="435"/>
      <c r="EIY42" s="435"/>
      <c r="EIZ42" s="435"/>
      <c r="EJA42" s="435"/>
      <c r="EJB42" s="435"/>
      <c r="EJC42" s="435"/>
      <c r="EJD42" s="435"/>
      <c r="EJE42" s="435"/>
      <c r="EJF42" s="435"/>
      <c r="EJG42" s="435"/>
      <c r="EJH42" s="435"/>
      <c r="EJI42" s="435"/>
      <c r="EJJ42" s="435"/>
      <c r="EJK42" s="435"/>
      <c r="EJL42" s="435"/>
      <c r="EJM42" s="435"/>
      <c r="EJN42" s="435"/>
      <c r="EJO42" s="435"/>
      <c r="EJP42" s="435"/>
      <c r="EJQ42" s="435"/>
      <c r="EJR42" s="435"/>
      <c r="EJS42" s="435"/>
      <c r="EJT42" s="435"/>
      <c r="EJU42" s="435"/>
      <c r="EJV42" s="435"/>
      <c r="EJW42" s="435"/>
      <c r="EJX42" s="435"/>
      <c r="EJY42" s="435"/>
      <c r="EJZ42" s="435"/>
      <c r="EKA42" s="435"/>
      <c r="EKB42" s="435"/>
      <c r="EKC42" s="435"/>
      <c r="EKD42" s="435"/>
      <c r="EKE42" s="435"/>
      <c r="EKF42" s="435"/>
      <c r="EKG42" s="435"/>
      <c r="EKH42" s="435"/>
      <c r="EKI42" s="435"/>
      <c r="EKJ42" s="435"/>
      <c r="EKK42" s="435"/>
      <c r="EKL42" s="435"/>
      <c r="EKM42" s="435"/>
      <c r="EKN42" s="435"/>
      <c r="EKO42" s="435"/>
      <c r="EKP42" s="435"/>
      <c r="EKQ42" s="435"/>
      <c r="EKR42" s="435"/>
      <c r="EKS42" s="435"/>
      <c r="EKT42" s="435"/>
      <c r="EKU42" s="435"/>
      <c r="EKV42" s="435"/>
      <c r="EKW42" s="435"/>
      <c r="EKX42" s="435"/>
      <c r="EKY42" s="435"/>
      <c r="EKZ42" s="435"/>
      <c r="ELA42" s="435"/>
      <c r="ELB42" s="435"/>
      <c r="ELC42" s="435"/>
      <c r="ELD42" s="435"/>
      <c r="ELE42" s="435"/>
      <c r="ELF42" s="435"/>
      <c r="ELG42" s="435"/>
      <c r="ELH42" s="435"/>
      <c r="ELI42" s="435"/>
      <c r="ELJ42" s="435"/>
      <c r="ELK42" s="435"/>
      <c r="ELL42" s="435"/>
      <c r="ELM42" s="435"/>
      <c r="ELN42" s="435"/>
      <c r="ELO42" s="435"/>
      <c r="ELP42" s="435"/>
      <c r="ELQ42" s="435"/>
      <c r="ELR42" s="435"/>
      <c r="ELS42" s="435"/>
      <c r="ELT42" s="435"/>
      <c r="ELU42" s="435"/>
      <c r="ELV42" s="435"/>
      <c r="ELW42" s="435"/>
      <c r="ELX42" s="435"/>
      <c r="ELY42" s="435"/>
      <c r="ELZ42" s="435"/>
      <c r="EMA42" s="435"/>
      <c r="EMB42" s="435"/>
      <c r="EMC42" s="435"/>
      <c r="EMD42" s="435"/>
      <c r="EME42" s="435"/>
      <c r="EMF42" s="435"/>
      <c r="EMG42" s="435"/>
      <c r="EMH42" s="435"/>
      <c r="EMI42" s="435"/>
      <c r="EMJ42" s="435"/>
      <c r="EMK42" s="435"/>
      <c r="EML42" s="435"/>
      <c r="EMM42" s="435"/>
      <c r="EMN42" s="435"/>
      <c r="EMO42" s="435"/>
      <c r="EMP42" s="435"/>
      <c r="EMQ42" s="435"/>
      <c r="EMR42" s="435"/>
      <c r="EMS42" s="435"/>
      <c r="EMT42" s="435"/>
      <c r="EMU42" s="435"/>
      <c r="EMV42" s="435"/>
      <c r="EMW42" s="435"/>
      <c r="EMX42" s="435"/>
      <c r="EMY42" s="435"/>
      <c r="EMZ42" s="435"/>
      <c r="ENA42" s="435"/>
      <c r="ENB42" s="435"/>
      <c r="ENC42" s="435"/>
      <c r="END42" s="435"/>
      <c r="ENE42" s="435"/>
      <c r="ENF42" s="435"/>
      <c r="ENG42" s="435"/>
      <c r="ENH42" s="435"/>
      <c r="ENI42" s="435"/>
      <c r="ENJ42" s="435"/>
      <c r="ENK42" s="435"/>
      <c r="ENL42" s="435"/>
      <c r="ENM42" s="435"/>
      <c r="ENN42" s="435"/>
      <c r="ENO42" s="435"/>
      <c r="ENP42" s="435"/>
      <c r="ENQ42" s="435"/>
      <c r="ENR42" s="435"/>
      <c r="ENS42" s="435"/>
      <c r="ENT42" s="435"/>
      <c r="ENU42" s="435"/>
      <c r="ENV42" s="435"/>
      <c r="ENW42" s="435"/>
      <c r="ENX42" s="435"/>
      <c r="ENY42" s="435"/>
      <c r="ENZ42" s="435"/>
      <c r="EOA42" s="435"/>
      <c r="EOB42" s="435"/>
      <c r="EOC42" s="435"/>
      <c r="EOD42" s="435"/>
      <c r="EOE42" s="435"/>
      <c r="EOF42" s="435"/>
      <c r="EOG42" s="435"/>
      <c r="EOH42" s="435"/>
      <c r="EOI42" s="435"/>
      <c r="EOJ42" s="435"/>
      <c r="EOK42" s="435"/>
      <c r="EOL42" s="435"/>
      <c r="EOM42" s="435"/>
      <c r="EON42" s="435"/>
      <c r="EOO42" s="435"/>
      <c r="EOP42" s="435"/>
      <c r="EOQ42" s="435"/>
      <c r="EOR42" s="435"/>
      <c r="EOS42" s="435"/>
      <c r="EOT42" s="435"/>
      <c r="EOU42" s="435"/>
      <c r="EOV42" s="435"/>
      <c r="EOW42" s="435"/>
      <c r="EOX42" s="435"/>
      <c r="EOY42" s="435"/>
      <c r="EOZ42" s="435"/>
      <c r="EPA42" s="435"/>
      <c r="EPB42" s="435"/>
      <c r="EPC42" s="435"/>
      <c r="EPD42" s="435"/>
      <c r="EPE42" s="435"/>
      <c r="EPF42" s="435"/>
      <c r="EPG42" s="435"/>
      <c r="EPH42" s="435"/>
      <c r="EPI42" s="435"/>
      <c r="EPJ42" s="435"/>
      <c r="EPK42" s="435"/>
      <c r="EPL42" s="435"/>
      <c r="EPM42" s="435"/>
      <c r="EPN42" s="435"/>
      <c r="EPO42" s="435"/>
      <c r="EPP42" s="435"/>
      <c r="EPQ42" s="435"/>
      <c r="EPR42" s="435"/>
      <c r="EPS42" s="435"/>
      <c r="EPT42" s="435"/>
      <c r="EPU42" s="435"/>
      <c r="EPV42" s="435"/>
      <c r="EPW42" s="435"/>
      <c r="EPX42" s="435"/>
      <c r="EPY42" s="435"/>
      <c r="EPZ42" s="435"/>
      <c r="EQA42" s="435"/>
      <c r="EQB42" s="435"/>
      <c r="EQC42" s="435"/>
      <c r="EQD42" s="435"/>
      <c r="EQE42" s="435"/>
      <c r="EQF42" s="435"/>
      <c r="EQG42" s="435"/>
      <c r="EQH42" s="435"/>
      <c r="EQI42" s="435"/>
      <c r="EQJ42" s="435"/>
      <c r="EQK42" s="435"/>
      <c r="EQL42" s="435"/>
      <c r="EQM42" s="435"/>
      <c r="EQN42" s="435"/>
      <c r="EQO42" s="435"/>
      <c r="EQP42" s="435"/>
      <c r="EQQ42" s="435"/>
      <c r="EQR42" s="435"/>
      <c r="EQS42" s="435"/>
      <c r="EQT42" s="435"/>
      <c r="EQU42" s="435"/>
      <c r="EQV42" s="435"/>
      <c r="EQW42" s="435"/>
      <c r="EQX42" s="435"/>
      <c r="EQY42" s="435"/>
      <c r="EQZ42" s="435"/>
      <c r="ERA42" s="435"/>
      <c r="ERB42" s="435"/>
      <c r="ERC42" s="435"/>
      <c r="ERD42" s="435"/>
      <c r="ERE42" s="435"/>
      <c r="ERF42" s="435"/>
      <c r="ERG42" s="435"/>
      <c r="ERH42" s="435"/>
      <c r="ERI42" s="435"/>
      <c r="ERJ42" s="435"/>
      <c r="ERK42" s="435"/>
      <c r="ERL42" s="435"/>
      <c r="ERM42" s="435"/>
      <c r="ERN42" s="435"/>
      <c r="ERO42" s="435"/>
      <c r="ERP42" s="435"/>
      <c r="ERQ42" s="435"/>
      <c r="ERR42" s="435"/>
      <c r="ERS42" s="435"/>
      <c r="ERT42" s="435"/>
      <c r="ERU42" s="435"/>
      <c r="ERV42" s="435"/>
      <c r="ERW42" s="435"/>
      <c r="ERX42" s="435"/>
      <c r="ERY42" s="435"/>
      <c r="ERZ42" s="435"/>
      <c r="ESA42" s="435"/>
      <c r="ESB42" s="435"/>
      <c r="ESC42" s="435"/>
      <c r="ESD42" s="435"/>
      <c r="ESE42" s="435"/>
      <c r="ESF42" s="435"/>
      <c r="ESG42" s="435"/>
      <c r="ESH42" s="435"/>
      <c r="ESI42" s="435"/>
      <c r="ESJ42" s="435"/>
      <c r="ESK42" s="435"/>
      <c r="ESL42" s="435"/>
      <c r="ESM42" s="435"/>
      <c r="ESN42" s="435"/>
      <c r="ESO42" s="435"/>
      <c r="ESP42" s="435"/>
      <c r="ESQ42" s="435"/>
      <c r="ESR42" s="435"/>
      <c r="ESS42" s="435"/>
      <c r="EST42" s="435"/>
      <c r="ESU42" s="435"/>
      <c r="ESV42" s="435"/>
      <c r="ESW42" s="435"/>
      <c r="ESX42" s="435"/>
      <c r="ESY42" s="435"/>
      <c r="ESZ42" s="435"/>
      <c r="ETA42" s="435"/>
      <c r="ETB42" s="435"/>
      <c r="ETC42" s="435"/>
      <c r="ETD42" s="435"/>
      <c r="ETE42" s="435"/>
      <c r="ETF42" s="435"/>
      <c r="ETG42" s="435"/>
      <c r="ETH42" s="435"/>
      <c r="ETI42" s="435"/>
      <c r="ETJ42" s="435"/>
      <c r="ETK42" s="435"/>
      <c r="ETL42" s="435"/>
      <c r="ETM42" s="435"/>
      <c r="ETN42" s="435"/>
      <c r="ETO42" s="435"/>
      <c r="ETP42" s="435"/>
      <c r="ETQ42" s="435"/>
      <c r="ETR42" s="435"/>
      <c r="ETS42" s="435"/>
      <c r="ETT42" s="435"/>
      <c r="ETU42" s="435"/>
      <c r="ETV42" s="435"/>
      <c r="ETW42" s="435"/>
      <c r="ETX42" s="435"/>
      <c r="ETY42" s="435"/>
      <c r="ETZ42" s="435"/>
      <c r="EUA42" s="435"/>
      <c r="EUB42" s="435"/>
      <c r="EUC42" s="435"/>
      <c r="EUD42" s="435"/>
      <c r="EUE42" s="435"/>
      <c r="EUF42" s="435"/>
      <c r="EUG42" s="435"/>
      <c r="EUH42" s="435"/>
      <c r="EUI42" s="435"/>
      <c r="EUJ42" s="435"/>
      <c r="EUK42" s="435"/>
      <c r="EUL42" s="435"/>
      <c r="EUM42" s="435"/>
      <c r="EUN42" s="435"/>
      <c r="EUO42" s="435"/>
      <c r="EUP42" s="435"/>
      <c r="EUQ42" s="435"/>
      <c r="EUR42" s="435"/>
      <c r="EUS42" s="435"/>
      <c r="EUT42" s="435"/>
      <c r="EUU42" s="435"/>
      <c r="EUV42" s="435"/>
      <c r="EUW42" s="435"/>
      <c r="EUX42" s="435"/>
      <c r="EUY42" s="435"/>
      <c r="EUZ42" s="435"/>
      <c r="EVA42" s="435"/>
      <c r="EVB42" s="435"/>
      <c r="EVC42" s="435"/>
      <c r="EVD42" s="435"/>
      <c r="EVE42" s="435"/>
      <c r="EVF42" s="435"/>
      <c r="EVG42" s="435"/>
      <c r="EVH42" s="435"/>
      <c r="EVI42" s="435"/>
      <c r="EVJ42" s="435"/>
      <c r="EVK42" s="435"/>
      <c r="EVL42" s="435"/>
      <c r="EVM42" s="435"/>
      <c r="EVN42" s="435"/>
      <c r="EVO42" s="435"/>
      <c r="EVP42" s="435"/>
      <c r="EVQ42" s="435"/>
      <c r="EVR42" s="435"/>
      <c r="EVS42" s="435"/>
      <c r="EVT42" s="435"/>
      <c r="EVU42" s="435"/>
      <c r="EVV42" s="435"/>
      <c r="EVW42" s="435"/>
      <c r="EVX42" s="435"/>
      <c r="EVY42" s="435"/>
      <c r="EVZ42" s="435"/>
      <c r="EWA42" s="435"/>
      <c r="EWB42" s="435"/>
      <c r="EWC42" s="435"/>
      <c r="EWD42" s="435"/>
      <c r="EWE42" s="435"/>
      <c r="EWF42" s="435"/>
      <c r="EWG42" s="435"/>
      <c r="EWH42" s="435"/>
      <c r="EWI42" s="435"/>
      <c r="EWJ42" s="435"/>
      <c r="EWK42" s="435"/>
      <c r="EWL42" s="435"/>
      <c r="EWM42" s="435"/>
      <c r="EWN42" s="435"/>
      <c r="EWO42" s="435"/>
      <c r="EWP42" s="435"/>
      <c r="EWQ42" s="435"/>
      <c r="EWR42" s="435"/>
      <c r="EWS42" s="435"/>
      <c r="EWT42" s="435"/>
      <c r="EWU42" s="435"/>
      <c r="EWV42" s="435"/>
      <c r="EWW42" s="435"/>
      <c r="EWX42" s="435"/>
      <c r="EWY42" s="435"/>
      <c r="EWZ42" s="435"/>
      <c r="EXA42" s="435"/>
      <c r="EXB42" s="435"/>
      <c r="EXC42" s="435"/>
      <c r="EXD42" s="435"/>
      <c r="EXE42" s="435"/>
      <c r="EXF42" s="435"/>
      <c r="EXG42" s="435"/>
      <c r="EXH42" s="435"/>
      <c r="EXI42" s="435"/>
      <c r="EXJ42" s="435"/>
      <c r="EXK42" s="435"/>
      <c r="EXL42" s="435"/>
      <c r="EXM42" s="435"/>
      <c r="EXN42" s="435"/>
      <c r="EXO42" s="435"/>
      <c r="EXP42" s="435"/>
      <c r="EXQ42" s="435"/>
      <c r="EXR42" s="435"/>
      <c r="EXS42" s="435"/>
      <c r="EXT42" s="435"/>
      <c r="EXU42" s="435"/>
      <c r="EXV42" s="435"/>
      <c r="EXW42" s="435"/>
      <c r="EXX42" s="435"/>
      <c r="EXY42" s="435"/>
      <c r="EXZ42" s="435"/>
      <c r="EYA42" s="435"/>
      <c r="EYB42" s="435"/>
      <c r="EYC42" s="435"/>
      <c r="EYD42" s="435"/>
      <c r="EYE42" s="435"/>
      <c r="EYF42" s="435"/>
      <c r="EYG42" s="435"/>
      <c r="EYH42" s="435"/>
      <c r="EYI42" s="435"/>
      <c r="EYJ42" s="435"/>
      <c r="EYK42" s="435"/>
      <c r="EYL42" s="435"/>
      <c r="EYM42" s="435"/>
      <c r="EYN42" s="435"/>
      <c r="EYO42" s="435"/>
      <c r="EYP42" s="435"/>
      <c r="EYQ42" s="435"/>
      <c r="EYR42" s="435"/>
      <c r="EYS42" s="435"/>
      <c r="EYT42" s="435"/>
      <c r="EYU42" s="435"/>
      <c r="EYV42" s="435"/>
      <c r="EYW42" s="435"/>
      <c r="EYX42" s="435"/>
      <c r="EYY42" s="435"/>
      <c r="EYZ42" s="435"/>
      <c r="EZA42" s="435"/>
      <c r="EZB42" s="435"/>
      <c r="EZC42" s="435"/>
      <c r="EZD42" s="435"/>
      <c r="EZE42" s="435"/>
      <c r="EZF42" s="435"/>
      <c r="EZG42" s="435"/>
      <c r="EZH42" s="435"/>
      <c r="EZI42" s="435"/>
      <c r="EZJ42" s="435"/>
      <c r="EZK42" s="435"/>
      <c r="EZL42" s="435"/>
      <c r="EZM42" s="435"/>
      <c r="EZN42" s="435"/>
      <c r="EZO42" s="435"/>
      <c r="EZP42" s="435"/>
      <c r="EZQ42" s="435"/>
      <c r="EZR42" s="435"/>
      <c r="EZS42" s="435"/>
      <c r="EZT42" s="435"/>
      <c r="EZU42" s="435"/>
      <c r="EZV42" s="435"/>
      <c r="EZW42" s="435"/>
      <c r="EZX42" s="435"/>
      <c r="EZY42" s="435"/>
      <c r="EZZ42" s="435"/>
      <c r="FAA42" s="435"/>
      <c r="FAB42" s="435"/>
      <c r="FAC42" s="435"/>
      <c r="FAD42" s="435"/>
      <c r="FAE42" s="435"/>
      <c r="FAF42" s="435"/>
      <c r="FAG42" s="435"/>
      <c r="FAH42" s="435"/>
      <c r="FAI42" s="435"/>
      <c r="FAJ42" s="435"/>
      <c r="FAK42" s="435"/>
      <c r="FAL42" s="435"/>
      <c r="FAM42" s="435"/>
      <c r="FAN42" s="435"/>
      <c r="FAO42" s="435"/>
      <c r="FAP42" s="435"/>
      <c r="FAQ42" s="435"/>
      <c r="FAR42" s="435"/>
      <c r="FAS42" s="435"/>
      <c r="FAT42" s="435"/>
      <c r="FAU42" s="435"/>
      <c r="FAV42" s="435"/>
      <c r="FAW42" s="435"/>
      <c r="FAX42" s="435"/>
      <c r="FAY42" s="435"/>
      <c r="FAZ42" s="435"/>
      <c r="FBA42" s="435"/>
      <c r="FBB42" s="435"/>
      <c r="FBC42" s="435"/>
      <c r="FBD42" s="435"/>
      <c r="FBE42" s="435"/>
      <c r="FBF42" s="435"/>
      <c r="FBG42" s="435"/>
      <c r="FBH42" s="435"/>
      <c r="FBI42" s="435"/>
      <c r="FBJ42" s="435"/>
      <c r="FBK42" s="435"/>
      <c r="FBL42" s="435"/>
      <c r="FBM42" s="435"/>
      <c r="FBN42" s="435"/>
      <c r="FBO42" s="435"/>
      <c r="FBP42" s="435"/>
      <c r="FBQ42" s="435"/>
      <c r="FBR42" s="435"/>
      <c r="FBS42" s="435"/>
      <c r="FBT42" s="435"/>
      <c r="FBU42" s="435"/>
      <c r="FBV42" s="435"/>
      <c r="FBW42" s="435"/>
      <c r="FBX42" s="435"/>
      <c r="FBY42" s="435"/>
      <c r="FBZ42" s="435"/>
      <c r="FCA42" s="435"/>
      <c r="FCB42" s="435"/>
      <c r="FCC42" s="435"/>
      <c r="FCD42" s="435"/>
      <c r="FCE42" s="435"/>
      <c r="FCF42" s="435"/>
      <c r="FCG42" s="435"/>
      <c r="FCH42" s="435"/>
      <c r="FCI42" s="435"/>
      <c r="FCJ42" s="435"/>
      <c r="FCK42" s="435"/>
      <c r="FCL42" s="435"/>
      <c r="FCM42" s="435"/>
      <c r="FCN42" s="435"/>
      <c r="FCO42" s="435"/>
      <c r="FCP42" s="435"/>
      <c r="FCQ42" s="435"/>
      <c r="FCR42" s="435"/>
      <c r="FCS42" s="435"/>
      <c r="FCT42" s="435"/>
      <c r="FCU42" s="435"/>
      <c r="FCV42" s="435"/>
      <c r="FCW42" s="435"/>
      <c r="FCX42" s="435"/>
      <c r="FCY42" s="435"/>
      <c r="FCZ42" s="435"/>
      <c r="FDA42" s="435"/>
      <c r="FDB42" s="435"/>
      <c r="FDC42" s="435"/>
      <c r="FDD42" s="435"/>
      <c r="FDE42" s="435"/>
      <c r="FDF42" s="435"/>
      <c r="FDG42" s="435"/>
      <c r="FDH42" s="435"/>
      <c r="FDI42" s="435"/>
      <c r="FDJ42" s="435"/>
      <c r="FDK42" s="435"/>
      <c r="FDL42" s="435"/>
      <c r="FDM42" s="435"/>
      <c r="FDN42" s="435"/>
      <c r="FDO42" s="435"/>
      <c r="FDP42" s="435"/>
      <c r="FDQ42" s="435"/>
      <c r="FDR42" s="435"/>
      <c r="FDS42" s="435"/>
      <c r="FDT42" s="435"/>
      <c r="FDU42" s="435"/>
      <c r="FDV42" s="435"/>
      <c r="FDW42" s="435"/>
      <c r="FDX42" s="435"/>
      <c r="FDY42" s="435"/>
      <c r="FDZ42" s="435"/>
      <c r="FEA42" s="435"/>
      <c r="FEB42" s="435"/>
      <c r="FEC42" s="435"/>
      <c r="FED42" s="435"/>
      <c r="FEE42" s="435"/>
      <c r="FEF42" s="435"/>
      <c r="FEG42" s="435"/>
      <c r="FEH42" s="435"/>
      <c r="FEI42" s="435"/>
      <c r="FEJ42" s="435"/>
      <c r="FEK42" s="435"/>
      <c r="FEL42" s="435"/>
      <c r="FEM42" s="435"/>
      <c r="FEN42" s="435"/>
      <c r="FEO42" s="435"/>
      <c r="FEP42" s="435"/>
      <c r="FEQ42" s="435"/>
      <c r="FER42" s="435"/>
      <c r="FES42" s="435"/>
      <c r="FET42" s="435"/>
      <c r="FEU42" s="435"/>
      <c r="FEV42" s="435"/>
      <c r="FEW42" s="435"/>
      <c r="FEX42" s="435"/>
      <c r="FEY42" s="435"/>
      <c r="FEZ42" s="435"/>
      <c r="FFA42" s="435"/>
      <c r="FFB42" s="435"/>
      <c r="FFC42" s="435"/>
      <c r="FFD42" s="435"/>
      <c r="FFE42" s="435"/>
      <c r="FFF42" s="435"/>
      <c r="FFG42" s="435"/>
      <c r="FFH42" s="435"/>
      <c r="FFI42" s="435"/>
      <c r="FFJ42" s="435"/>
      <c r="FFK42" s="435"/>
      <c r="FFL42" s="435"/>
      <c r="FFM42" s="435"/>
      <c r="FFN42" s="435"/>
      <c r="FFO42" s="435"/>
      <c r="FFP42" s="435"/>
      <c r="FFQ42" s="435"/>
      <c r="FFR42" s="435"/>
      <c r="FFS42" s="435"/>
      <c r="FFT42" s="435"/>
      <c r="FFU42" s="435"/>
      <c r="FFV42" s="435"/>
      <c r="FFW42" s="435"/>
      <c r="FFX42" s="435"/>
      <c r="FFY42" s="435"/>
      <c r="FFZ42" s="435"/>
      <c r="FGA42" s="435"/>
      <c r="FGB42" s="435"/>
      <c r="FGC42" s="435"/>
      <c r="FGD42" s="435"/>
      <c r="FGE42" s="435"/>
      <c r="FGF42" s="435"/>
      <c r="FGG42" s="435"/>
      <c r="FGH42" s="435"/>
      <c r="FGI42" s="435"/>
      <c r="FGJ42" s="435"/>
      <c r="FGK42" s="435"/>
      <c r="FGL42" s="435"/>
      <c r="FGM42" s="435"/>
      <c r="FGN42" s="435"/>
      <c r="FGO42" s="435"/>
      <c r="FGP42" s="435"/>
      <c r="FGQ42" s="435"/>
      <c r="FGR42" s="435"/>
      <c r="FGS42" s="435"/>
      <c r="FGT42" s="435"/>
      <c r="FGU42" s="435"/>
      <c r="FGV42" s="435"/>
      <c r="FGW42" s="435"/>
      <c r="FGX42" s="435"/>
      <c r="FGY42" s="435"/>
      <c r="FGZ42" s="435"/>
      <c r="FHA42" s="435"/>
      <c r="FHB42" s="435"/>
      <c r="FHC42" s="435"/>
      <c r="FHD42" s="435"/>
      <c r="FHE42" s="435"/>
      <c r="FHF42" s="435"/>
      <c r="FHG42" s="435"/>
      <c r="FHH42" s="435"/>
      <c r="FHI42" s="435"/>
      <c r="FHJ42" s="435"/>
      <c r="FHK42" s="435"/>
      <c r="FHL42" s="435"/>
      <c r="FHM42" s="435"/>
      <c r="FHN42" s="435"/>
      <c r="FHO42" s="435"/>
      <c r="FHP42" s="435"/>
      <c r="FHQ42" s="435"/>
      <c r="FHR42" s="435"/>
      <c r="FHS42" s="435"/>
      <c r="FHT42" s="435"/>
      <c r="FHU42" s="435"/>
      <c r="FHV42" s="435"/>
      <c r="FHW42" s="435"/>
      <c r="FHX42" s="435"/>
      <c r="FHY42" s="435"/>
      <c r="FHZ42" s="435"/>
      <c r="FIA42" s="435"/>
      <c r="FIB42" s="435"/>
      <c r="FIC42" s="435"/>
      <c r="FID42" s="435"/>
      <c r="FIE42" s="435"/>
      <c r="FIF42" s="435"/>
      <c r="FIG42" s="435"/>
      <c r="FIH42" s="435"/>
      <c r="FII42" s="435"/>
      <c r="FIJ42" s="435"/>
      <c r="FIK42" s="435"/>
      <c r="FIL42" s="435"/>
      <c r="FIM42" s="435"/>
      <c r="FIN42" s="435"/>
      <c r="FIO42" s="435"/>
      <c r="FIP42" s="435"/>
      <c r="FIQ42" s="435"/>
      <c r="FIR42" s="435"/>
      <c r="FIS42" s="435"/>
      <c r="FIT42" s="435"/>
      <c r="FIU42" s="435"/>
      <c r="FIV42" s="435"/>
      <c r="FIW42" s="435"/>
      <c r="FIX42" s="435"/>
      <c r="FIY42" s="435"/>
      <c r="FIZ42" s="435"/>
      <c r="FJA42" s="435"/>
      <c r="FJB42" s="435"/>
      <c r="FJC42" s="435"/>
      <c r="FJD42" s="435"/>
      <c r="FJE42" s="435"/>
      <c r="FJF42" s="435"/>
      <c r="FJG42" s="435"/>
      <c r="FJH42" s="435"/>
      <c r="FJI42" s="435"/>
      <c r="FJJ42" s="435"/>
      <c r="FJK42" s="435"/>
      <c r="FJL42" s="435"/>
      <c r="FJM42" s="435"/>
      <c r="FJN42" s="435"/>
      <c r="FJO42" s="435"/>
      <c r="FJP42" s="435"/>
      <c r="FJQ42" s="435"/>
      <c r="FJR42" s="435"/>
      <c r="FJS42" s="435"/>
      <c r="FJT42" s="435"/>
      <c r="FJU42" s="435"/>
      <c r="FJV42" s="435"/>
      <c r="FJW42" s="435"/>
      <c r="FJX42" s="435"/>
      <c r="FJY42" s="435"/>
      <c r="FJZ42" s="435"/>
      <c r="FKA42" s="435"/>
      <c r="FKB42" s="435"/>
      <c r="FKC42" s="435"/>
      <c r="FKD42" s="435"/>
      <c r="FKE42" s="435"/>
      <c r="FKF42" s="435"/>
      <c r="FKG42" s="435"/>
      <c r="FKH42" s="435"/>
      <c r="FKI42" s="435"/>
      <c r="FKJ42" s="435"/>
      <c r="FKK42" s="435"/>
      <c r="FKL42" s="435"/>
      <c r="FKM42" s="435"/>
      <c r="FKN42" s="435"/>
      <c r="FKO42" s="435"/>
      <c r="FKP42" s="435"/>
      <c r="FKQ42" s="435"/>
      <c r="FKR42" s="435"/>
      <c r="FKS42" s="435"/>
      <c r="FKT42" s="435"/>
      <c r="FKU42" s="435"/>
      <c r="FKV42" s="435"/>
      <c r="FKW42" s="435"/>
      <c r="FKX42" s="435"/>
      <c r="FKY42" s="435"/>
      <c r="FKZ42" s="435"/>
      <c r="FLA42" s="435"/>
      <c r="FLB42" s="435"/>
      <c r="FLC42" s="435"/>
      <c r="FLD42" s="435"/>
      <c r="FLE42" s="435"/>
      <c r="FLF42" s="435"/>
      <c r="FLG42" s="435"/>
      <c r="FLH42" s="435"/>
      <c r="FLI42" s="435"/>
      <c r="FLJ42" s="435"/>
      <c r="FLK42" s="435"/>
      <c r="FLL42" s="435"/>
      <c r="FLM42" s="435"/>
      <c r="FLN42" s="435"/>
      <c r="FLO42" s="435"/>
      <c r="FLP42" s="435"/>
      <c r="FLQ42" s="435"/>
      <c r="FLR42" s="435"/>
      <c r="FLS42" s="435"/>
      <c r="FLT42" s="435"/>
      <c r="FLU42" s="435"/>
      <c r="FLV42" s="435"/>
      <c r="FLW42" s="435"/>
      <c r="FLX42" s="435"/>
      <c r="FLY42" s="435"/>
      <c r="FLZ42" s="435"/>
      <c r="FMA42" s="435"/>
      <c r="FMB42" s="435"/>
      <c r="FMC42" s="435"/>
      <c r="FMD42" s="435"/>
      <c r="FME42" s="435"/>
      <c r="FMF42" s="435"/>
      <c r="FMG42" s="435"/>
      <c r="FMH42" s="435"/>
      <c r="FMI42" s="435"/>
      <c r="FMJ42" s="435"/>
      <c r="FMK42" s="435"/>
      <c r="FML42" s="435"/>
      <c r="FMM42" s="435"/>
      <c r="FMN42" s="435"/>
      <c r="FMO42" s="435"/>
      <c r="FMP42" s="435"/>
      <c r="FMQ42" s="435"/>
      <c r="FMR42" s="435"/>
      <c r="FMS42" s="435"/>
      <c r="FMT42" s="435"/>
      <c r="FMU42" s="435"/>
      <c r="FMV42" s="435"/>
      <c r="FMW42" s="435"/>
      <c r="FMX42" s="435"/>
      <c r="FMY42" s="435"/>
      <c r="FMZ42" s="435"/>
      <c r="FNA42" s="435"/>
      <c r="FNB42" s="435"/>
      <c r="FNC42" s="435"/>
      <c r="FND42" s="435"/>
      <c r="FNE42" s="435"/>
      <c r="FNF42" s="435"/>
      <c r="FNG42" s="435"/>
      <c r="FNH42" s="435"/>
      <c r="FNI42" s="435"/>
      <c r="FNJ42" s="435"/>
      <c r="FNK42" s="435"/>
      <c r="FNL42" s="435"/>
      <c r="FNM42" s="435"/>
      <c r="FNN42" s="435"/>
      <c r="FNO42" s="435"/>
      <c r="FNP42" s="435"/>
      <c r="FNQ42" s="435"/>
      <c r="FNR42" s="435"/>
      <c r="FNS42" s="435"/>
      <c r="FNT42" s="435"/>
      <c r="FNU42" s="435"/>
      <c r="FNV42" s="435"/>
      <c r="FNW42" s="435"/>
      <c r="FNX42" s="435"/>
      <c r="FNY42" s="435"/>
      <c r="FNZ42" s="435"/>
      <c r="FOA42" s="435"/>
      <c r="FOB42" s="435"/>
      <c r="FOC42" s="435"/>
      <c r="FOD42" s="435"/>
      <c r="FOE42" s="435"/>
      <c r="FOF42" s="435"/>
      <c r="FOG42" s="435"/>
      <c r="FOH42" s="435"/>
      <c r="FOI42" s="435"/>
      <c r="FOJ42" s="435"/>
      <c r="FOK42" s="435"/>
      <c r="FOL42" s="435"/>
      <c r="FOM42" s="435"/>
      <c r="FON42" s="435"/>
      <c r="FOO42" s="435"/>
      <c r="FOP42" s="435"/>
      <c r="FOQ42" s="435"/>
      <c r="FOR42" s="435"/>
      <c r="FOS42" s="435"/>
      <c r="FOT42" s="435"/>
      <c r="FOU42" s="435"/>
      <c r="FOV42" s="435"/>
      <c r="FOW42" s="435"/>
      <c r="FOX42" s="435"/>
      <c r="FOY42" s="435"/>
      <c r="FOZ42" s="435"/>
      <c r="FPA42" s="435"/>
      <c r="FPB42" s="435"/>
      <c r="FPC42" s="435"/>
      <c r="FPD42" s="435"/>
      <c r="FPE42" s="435"/>
      <c r="FPF42" s="435"/>
      <c r="FPG42" s="435"/>
      <c r="FPH42" s="435"/>
      <c r="FPI42" s="435"/>
      <c r="FPJ42" s="435"/>
      <c r="FPK42" s="435"/>
      <c r="FPL42" s="435"/>
      <c r="FPM42" s="435"/>
      <c r="FPN42" s="435"/>
      <c r="FPO42" s="435"/>
      <c r="FPP42" s="435"/>
      <c r="FPQ42" s="435"/>
      <c r="FPR42" s="435"/>
      <c r="FPS42" s="435"/>
      <c r="FPT42" s="435"/>
      <c r="FPU42" s="435"/>
      <c r="FPV42" s="435"/>
      <c r="FPW42" s="435"/>
      <c r="FPX42" s="435"/>
      <c r="FPY42" s="435"/>
      <c r="FPZ42" s="435"/>
      <c r="FQA42" s="435"/>
      <c r="FQB42" s="435"/>
      <c r="FQC42" s="435"/>
      <c r="FQD42" s="435"/>
      <c r="FQE42" s="435"/>
      <c r="FQF42" s="435"/>
      <c r="FQG42" s="435"/>
      <c r="FQH42" s="435"/>
      <c r="FQI42" s="435"/>
      <c r="FQJ42" s="435"/>
      <c r="FQK42" s="435"/>
      <c r="FQL42" s="435"/>
      <c r="FQM42" s="435"/>
      <c r="FQN42" s="435"/>
      <c r="FQO42" s="435"/>
      <c r="FQP42" s="435"/>
      <c r="FQQ42" s="435"/>
      <c r="FQR42" s="435"/>
      <c r="FQS42" s="435"/>
      <c r="FQT42" s="435"/>
      <c r="FQU42" s="435"/>
      <c r="FQV42" s="435"/>
      <c r="FQW42" s="435"/>
      <c r="FQX42" s="435"/>
      <c r="FQY42" s="435"/>
      <c r="FQZ42" s="435"/>
      <c r="FRA42" s="435"/>
      <c r="FRB42" s="435"/>
      <c r="FRC42" s="435"/>
      <c r="FRD42" s="435"/>
      <c r="FRE42" s="435"/>
      <c r="FRF42" s="435"/>
      <c r="FRG42" s="435"/>
      <c r="FRH42" s="435"/>
      <c r="FRI42" s="435"/>
      <c r="FRJ42" s="435"/>
      <c r="FRK42" s="435"/>
      <c r="FRL42" s="435"/>
      <c r="FRM42" s="435"/>
      <c r="FRN42" s="435"/>
      <c r="FRO42" s="435"/>
      <c r="FRP42" s="435"/>
      <c r="FRQ42" s="435"/>
      <c r="FRR42" s="435"/>
      <c r="FRS42" s="435"/>
      <c r="FRT42" s="435"/>
      <c r="FRU42" s="435"/>
      <c r="FRV42" s="435"/>
      <c r="FRW42" s="435"/>
      <c r="FRX42" s="435"/>
      <c r="FRY42" s="435"/>
      <c r="FRZ42" s="435"/>
      <c r="FSA42" s="435"/>
      <c r="FSB42" s="435"/>
      <c r="FSC42" s="435"/>
      <c r="FSD42" s="435"/>
      <c r="FSE42" s="435"/>
      <c r="FSF42" s="435"/>
      <c r="FSG42" s="435"/>
      <c r="FSH42" s="435"/>
      <c r="FSI42" s="435"/>
      <c r="FSJ42" s="435"/>
      <c r="FSK42" s="435"/>
      <c r="FSL42" s="435"/>
      <c r="FSM42" s="435"/>
      <c r="FSN42" s="435"/>
      <c r="FSO42" s="435"/>
      <c r="FSP42" s="435"/>
      <c r="FSQ42" s="435"/>
      <c r="FSR42" s="435"/>
      <c r="FSS42" s="435"/>
      <c r="FST42" s="435"/>
      <c r="FSU42" s="435"/>
      <c r="FSV42" s="435"/>
      <c r="FSW42" s="435"/>
      <c r="FSX42" s="435"/>
      <c r="FSY42" s="435"/>
      <c r="FSZ42" s="435"/>
      <c r="FTA42" s="435"/>
      <c r="FTB42" s="435"/>
      <c r="FTC42" s="435"/>
      <c r="FTD42" s="435"/>
      <c r="FTE42" s="435"/>
      <c r="FTF42" s="435"/>
      <c r="FTG42" s="435"/>
      <c r="FTH42" s="435"/>
      <c r="FTI42" s="435"/>
      <c r="FTJ42" s="435"/>
      <c r="FTK42" s="435"/>
      <c r="FTL42" s="435"/>
      <c r="FTM42" s="435"/>
      <c r="FTN42" s="435"/>
      <c r="FTO42" s="435"/>
      <c r="FTP42" s="435"/>
      <c r="FTQ42" s="435"/>
      <c r="FTR42" s="435"/>
      <c r="FTS42" s="435"/>
      <c r="FTT42" s="435"/>
      <c r="FTU42" s="435"/>
      <c r="FTV42" s="435"/>
      <c r="FTW42" s="435"/>
      <c r="FTX42" s="435"/>
      <c r="FTY42" s="435"/>
      <c r="FTZ42" s="435"/>
      <c r="FUA42" s="435"/>
      <c r="FUB42" s="435"/>
      <c r="FUC42" s="435"/>
      <c r="FUD42" s="435"/>
      <c r="FUE42" s="435"/>
      <c r="FUF42" s="435"/>
      <c r="FUG42" s="435"/>
      <c r="FUH42" s="435"/>
      <c r="FUI42" s="435"/>
      <c r="FUJ42" s="435"/>
      <c r="FUK42" s="435"/>
      <c r="FUL42" s="435"/>
      <c r="FUM42" s="435"/>
      <c r="FUN42" s="435"/>
      <c r="FUO42" s="435"/>
      <c r="FUP42" s="435"/>
      <c r="FUQ42" s="435"/>
      <c r="FUR42" s="435"/>
      <c r="FUS42" s="435"/>
      <c r="FUT42" s="435"/>
      <c r="FUU42" s="435"/>
      <c r="FUV42" s="435"/>
      <c r="FUW42" s="435"/>
      <c r="FUX42" s="435"/>
      <c r="FUY42" s="435"/>
      <c r="FUZ42" s="435"/>
      <c r="FVA42" s="435"/>
      <c r="FVB42" s="435"/>
      <c r="FVC42" s="435"/>
      <c r="FVD42" s="435"/>
      <c r="FVE42" s="435"/>
      <c r="FVF42" s="435"/>
      <c r="FVG42" s="435"/>
      <c r="FVH42" s="435"/>
      <c r="FVI42" s="435"/>
      <c r="FVJ42" s="435"/>
      <c r="FVK42" s="435"/>
      <c r="FVL42" s="435"/>
      <c r="FVM42" s="435"/>
      <c r="FVN42" s="435"/>
      <c r="FVO42" s="435"/>
      <c r="FVP42" s="435"/>
      <c r="FVQ42" s="435"/>
      <c r="FVR42" s="435"/>
      <c r="FVS42" s="435"/>
      <c r="FVT42" s="435"/>
      <c r="FVU42" s="435"/>
      <c r="FVV42" s="435"/>
      <c r="FVW42" s="435"/>
      <c r="FVX42" s="435"/>
      <c r="FVY42" s="435"/>
      <c r="FVZ42" s="435"/>
      <c r="FWA42" s="435"/>
      <c r="FWB42" s="435"/>
      <c r="FWC42" s="435"/>
      <c r="FWD42" s="435"/>
      <c r="FWE42" s="435"/>
      <c r="FWF42" s="435"/>
      <c r="FWG42" s="435"/>
      <c r="FWH42" s="435"/>
      <c r="FWI42" s="435"/>
      <c r="FWJ42" s="435"/>
      <c r="FWK42" s="435"/>
      <c r="FWL42" s="435"/>
      <c r="FWM42" s="435"/>
      <c r="FWN42" s="435"/>
      <c r="FWO42" s="435"/>
      <c r="FWP42" s="435"/>
      <c r="FWQ42" s="435"/>
      <c r="FWR42" s="435"/>
      <c r="FWS42" s="435"/>
      <c r="FWT42" s="435"/>
      <c r="FWU42" s="435"/>
      <c r="FWV42" s="435"/>
      <c r="FWW42" s="435"/>
      <c r="FWX42" s="435"/>
      <c r="FWY42" s="435"/>
      <c r="FWZ42" s="435"/>
      <c r="FXA42" s="435"/>
      <c r="FXB42" s="435"/>
      <c r="FXC42" s="435"/>
      <c r="FXD42" s="435"/>
      <c r="FXE42" s="435"/>
      <c r="FXF42" s="435"/>
      <c r="FXG42" s="435"/>
      <c r="FXH42" s="435"/>
      <c r="FXI42" s="435"/>
      <c r="FXJ42" s="435"/>
      <c r="FXK42" s="435"/>
      <c r="FXL42" s="435"/>
      <c r="FXM42" s="435"/>
      <c r="FXN42" s="435"/>
      <c r="FXO42" s="435"/>
      <c r="FXP42" s="435"/>
      <c r="FXQ42" s="435"/>
      <c r="FXR42" s="435"/>
      <c r="FXS42" s="435"/>
      <c r="FXT42" s="435"/>
      <c r="FXU42" s="435"/>
      <c r="FXV42" s="435"/>
      <c r="FXW42" s="435"/>
      <c r="FXX42" s="435"/>
      <c r="FXY42" s="435"/>
      <c r="FXZ42" s="435"/>
      <c r="FYA42" s="435"/>
      <c r="FYB42" s="435"/>
      <c r="FYC42" s="435"/>
      <c r="FYD42" s="435"/>
      <c r="FYE42" s="435"/>
      <c r="FYF42" s="435"/>
      <c r="FYG42" s="435"/>
      <c r="FYH42" s="435"/>
      <c r="FYI42" s="435"/>
      <c r="FYJ42" s="435"/>
      <c r="FYK42" s="435"/>
      <c r="FYL42" s="435"/>
      <c r="FYM42" s="435"/>
      <c r="FYN42" s="435"/>
      <c r="FYO42" s="435"/>
      <c r="FYP42" s="435"/>
      <c r="FYQ42" s="435"/>
      <c r="FYR42" s="435"/>
      <c r="FYS42" s="435"/>
      <c r="FYT42" s="435"/>
      <c r="FYU42" s="435"/>
      <c r="FYV42" s="435"/>
      <c r="FYW42" s="435"/>
      <c r="FYX42" s="435"/>
      <c r="FYY42" s="435"/>
      <c r="FYZ42" s="435"/>
      <c r="FZA42" s="435"/>
      <c r="FZB42" s="435"/>
      <c r="FZC42" s="435"/>
      <c r="FZD42" s="435"/>
      <c r="FZE42" s="435"/>
      <c r="FZF42" s="435"/>
      <c r="FZG42" s="435"/>
      <c r="FZH42" s="435"/>
      <c r="FZI42" s="435"/>
      <c r="FZJ42" s="435"/>
      <c r="FZK42" s="435"/>
      <c r="FZL42" s="435"/>
      <c r="FZM42" s="435"/>
      <c r="FZN42" s="435"/>
      <c r="FZO42" s="435"/>
      <c r="FZP42" s="435"/>
      <c r="FZQ42" s="435"/>
      <c r="FZR42" s="435"/>
      <c r="FZS42" s="435"/>
      <c r="FZT42" s="435"/>
      <c r="FZU42" s="435"/>
      <c r="FZV42" s="435"/>
      <c r="FZW42" s="435"/>
      <c r="FZX42" s="435"/>
      <c r="FZY42" s="435"/>
      <c r="FZZ42" s="435"/>
      <c r="GAA42" s="435"/>
      <c r="GAB42" s="435"/>
      <c r="GAC42" s="435"/>
      <c r="GAD42" s="435"/>
      <c r="GAE42" s="435"/>
      <c r="GAF42" s="435"/>
      <c r="GAG42" s="435"/>
      <c r="GAH42" s="435"/>
      <c r="GAI42" s="435"/>
      <c r="GAJ42" s="435"/>
      <c r="GAK42" s="435"/>
      <c r="GAL42" s="435"/>
      <c r="GAM42" s="435"/>
      <c r="GAN42" s="435"/>
      <c r="GAO42" s="435"/>
      <c r="GAP42" s="435"/>
      <c r="GAQ42" s="435"/>
      <c r="GAR42" s="435"/>
      <c r="GAS42" s="435"/>
      <c r="GAT42" s="435"/>
      <c r="GAU42" s="435"/>
      <c r="GAV42" s="435"/>
      <c r="GAW42" s="435"/>
      <c r="GAX42" s="435"/>
      <c r="GAY42" s="435"/>
      <c r="GAZ42" s="435"/>
      <c r="GBA42" s="435"/>
      <c r="GBB42" s="435"/>
      <c r="GBC42" s="435"/>
      <c r="GBD42" s="435"/>
      <c r="GBE42" s="435"/>
      <c r="GBF42" s="435"/>
      <c r="GBG42" s="435"/>
      <c r="GBH42" s="435"/>
      <c r="GBI42" s="435"/>
      <c r="GBJ42" s="435"/>
      <c r="GBK42" s="435"/>
      <c r="GBL42" s="435"/>
      <c r="GBM42" s="435"/>
      <c r="GBN42" s="435"/>
      <c r="GBO42" s="435"/>
      <c r="GBP42" s="435"/>
      <c r="GBQ42" s="435"/>
      <c r="GBR42" s="435"/>
      <c r="GBS42" s="435"/>
      <c r="GBT42" s="435"/>
      <c r="GBU42" s="435"/>
      <c r="GBV42" s="435"/>
      <c r="GBW42" s="435"/>
      <c r="GBX42" s="435"/>
      <c r="GBY42" s="435"/>
      <c r="GBZ42" s="435"/>
      <c r="GCA42" s="435"/>
      <c r="GCB42" s="435"/>
      <c r="GCC42" s="435"/>
      <c r="GCD42" s="435"/>
      <c r="GCE42" s="435"/>
      <c r="GCF42" s="435"/>
      <c r="GCG42" s="435"/>
      <c r="GCH42" s="435"/>
      <c r="GCI42" s="435"/>
      <c r="GCJ42" s="435"/>
      <c r="GCK42" s="435"/>
      <c r="GCL42" s="435"/>
      <c r="GCM42" s="435"/>
      <c r="GCN42" s="435"/>
      <c r="GCO42" s="435"/>
      <c r="GCP42" s="435"/>
      <c r="GCQ42" s="435"/>
      <c r="GCR42" s="435"/>
      <c r="GCS42" s="435"/>
      <c r="GCT42" s="435"/>
      <c r="GCU42" s="435"/>
      <c r="GCV42" s="435"/>
      <c r="GCW42" s="435"/>
      <c r="GCX42" s="435"/>
      <c r="GCY42" s="435"/>
      <c r="GCZ42" s="435"/>
      <c r="GDA42" s="435"/>
      <c r="GDB42" s="435"/>
      <c r="GDC42" s="435"/>
      <c r="GDD42" s="435"/>
      <c r="GDE42" s="435"/>
      <c r="GDF42" s="435"/>
      <c r="GDG42" s="435"/>
      <c r="GDH42" s="435"/>
      <c r="GDI42" s="435"/>
      <c r="GDJ42" s="435"/>
      <c r="GDK42" s="435"/>
      <c r="GDL42" s="435"/>
      <c r="GDM42" s="435"/>
      <c r="GDN42" s="435"/>
      <c r="GDO42" s="435"/>
      <c r="GDP42" s="435"/>
      <c r="GDQ42" s="435"/>
      <c r="GDR42" s="435"/>
      <c r="GDS42" s="435"/>
      <c r="GDT42" s="435"/>
      <c r="GDU42" s="435"/>
      <c r="GDV42" s="435"/>
      <c r="GDW42" s="435"/>
      <c r="GDX42" s="435"/>
      <c r="GDY42" s="435"/>
      <c r="GDZ42" s="435"/>
      <c r="GEA42" s="435"/>
      <c r="GEB42" s="435"/>
      <c r="GEC42" s="435"/>
      <c r="GED42" s="435"/>
      <c r="GEE42" s="435"/>
      <c r="GEF42" s="435"/>
      <c r="GEG42" s="435"/>
      <c r="GEH42" s="435"/>
      <c r="GEI42" s="435"/>
      <c r="GEJ42" s="435"/>
      <c r="GEK42" s="435"/>
      <c r="GEL42" s="435"/>
      <c r="GEM42" s="435"/>
      <c r="GEN42" s="435"/>
      <c r="GEO42" s="435"/>
      <c r="GEP42" s="435"/>
      <c r="GEQ42" s="435"/>
      <c r="GER42" s="435"/>
      <c r="GES42" s="435"/>
      <c r="GET42" s="435"/>
      <c r="GEU42" s="435"/>
      <c r="GEV42" s="435"/>
      <c r="GEW42" s="435"/>
      <c r="GEX42" s="435"/>
      <c r="GEY42" s="435"/>
      <c r="GEZ42" s="435"/>
      <c r="GFA42" s="435"/>
      <c r="GFB42" s="435"/>
      <c r="GFC42" s="435"/>
      <c r="GFD42" s="435"/>
      <c r="GFE42" s="435"/>
      <c r="GFF42" s="435"/>
      <c r="GFG42" s="435"/>
      <c r="GFH42" s="435"/>
      <c r="GFI42" s="435"/>
      <c r="GFJ42" s="435"/>
      <c r="GFK42" s="435"/>
      <c r="GFL42" s="435"/>
      <c r="GFM42" s="435"/>
      <c r="GFN42" s="435"/>
      <c r="GFO42" s="435"/>
      <c r="GFP42" s="435"/>
      <c r="GFQ42" s="435"/>
      <c r="GFR42" s="435"/>
      <c r="GFS42" s="435"/>
      <c r="GFT42" s="435"/>
      <c r="GFU42" s="435"/>
      <c r="GFV42" s="435"/>
      <c r="GFW42" s="435"/>
      <c r="GFX42" s="435"/>
      <c r="GFY42" s="435"/>
      <c r="GFZ42" s="435"/>
      <c r="GGA42" s="435"/>
      <c r="GGB42" s="435"/>
      <c r="GGC42" s="435"/>
      <c r="GGD42" s="435"/>
      <c r="GGE42" s="435"/>
      <c r="GGF42" s="435"/>
      <c r="GGG42" s="435"/>
      <c r="GGH42" s="435"/>
      <c r="GGI42" s="435"/>
      <c r="GGJ42" s="435"/>
      <c r="GGK42" s="435"/>
      <c r="GGL42" s="435"/>
      <c r="GGM42" s="435"/>
      <c r="GGN42" s="435"/>
      <c r="GGO42" s="435"/>
      <c r="GGP42" s="435"/>
      <c r="GGQ42" s="435"/>
      <c r="GGR42" s="435"/>
      <c r="GGS42" s="435"/>
      <c r="GGT42" s="435"/>
      <c r="GGU42" s="435"/>
      <c r="GGV42" s="435"/>
      <c r="GGW42" s="435"/>
      <c r="GGX42" s="435"/>
      <c r="GGY42" s="435"/>
      <c r="GGZ42" s="435"/>
      <c r="GHA42" s="435"/>
      <c r="GHB42" s="435"/>
      <c r="GHC42" s="435"/>
      <c r="GHD42" s="435"/>
      <c r="GHE42" s="435"/>
      <c r="GHF42" s="435"/>
      <c r="GHG42" s="435"/>
      <c r="GHH42" s="435"/>
      <c r="GHI42" s="435"/>
      <c r="GHJ42" s="435"/>
      <c r="GHK42" s="435"/>
      <c r="GHL42" s="435"/>
      <c r="GHM42" s="435"/>
      <c r="GHN42" s="435"/>
      <c r="GHO42" s="435"/>
      <c r="GHP42" s="435"/>
      <c r="GHQ42" s="435"/>
      <c r="GHR42" s="435"/>
      <c r="GHS42" s="435"/>
      <c r="GHT42" s="435"/>
      <c r="GHU42" s="435"/>
      <c r="GHV42" s="435"/>
      <c r="GHW42" s="435"/>
      <c r="GHX42" s="435"/>
      <c r="GHY42" s="435"/>
      <c r="GHZ42" s="435"/>
      <c r="GIA42" s="435"/>
      <c r="GIB42" s="435"/>
      <c r="GIC42" s="435"/>
      <c r="GID42" s="435"/>
      <c r="GIE42" s="435"/>
      <c r="GIF42" s="435"/>
      <c r="GIG42" s="435"/>
      <c r="GIH42" s="435"/>
      <c r="GII42" s="435"/>
      <c r="GIJ42" s="435"/>
      <c r="GIK42" s="435"/>
      <c r="GIL42" s="435"/>
      <c r="GIM42" s="435"/>
      <c r="GIN42" s="435"/>
      <c r="GIO42" s="435"/>
      <c r="GIP42" s="435"/>
      <c r="GIQ42" s="435"/>
      <c r="GIR42" s="435"/>
      <c r="GIS42" s="435"/>
      <c r="GIT42" s="435"/>
      <c r="GIU42" s="435"/>
      <c r="GIV42" s="435"/>
      <c r="GIW42" s="435"/>
      <c r="GIX42" s="435"/>
      <c r="GIY42" s="435"/>
      <c r="GIZ42" s="435"/>
      <c r="GJA42" s="435"/>
      <c r="GJB42" s="435"/>
      <c r="GJC42" s="435"/>
      <c r="GJD42" s="435"/>
      <c r="GJE42" s="435"/>
      <c r="GJF42" s="435"/>
      <c r="GJG42" s="435"/>
      <c r="GJH42" s="435"/>
      <c r="GJI42" s="435"/>
      <c r="GJJ42" s="435"/>
      <c r="GJK42" s="435"/>
      <c r="GJL42" s="435"/>
      <c r="GJM42" s="435"/>
      <c r="GJN42" s="435"/>
      <c r="GJO42" s="435"/>
      <c r="GJP42" s="435"/>
      <c r="GJQ42" s="435"/>
      <c r="GJR42" s="435"/>
      <c r="GJS42" s="435"/>
      <c r="GJT42" s="435"/>
      <c r="GJU42" s="435"/>
      <c r="GJV42" s="435"/>
      <c r="GJW42" s="435"/>
      <c r="GJX42" s="435"/>
      <c r="GJY42" s="435"/>
      <c r="GJZ42" s="435"/>
      <c r="GKA42" s="435"/>
      <c r="GKB42" s="435"/>
      <c r="GKC42" s="435"/>
      <c r="GKD42" s="435"/>
      <c r="GKE42" s="435"/>
      <c r="GKF42" s="435"/>
      <c r="GKG42" s="435"/>
      <c r="GKH42" s="435"/>
      <c r="GKI42" s="435"/>
      <c r="GKJ42" s="435"/>
      <c r="GKK42" s="435"/>
      <c r="GKL42" s="435"/>
      <c r="GKM42" s="435"/>
      <c r="GKN42" s="435"/>
      <c r="GKO42" s="435"/>
      <c r="GKP42" s="435"/>
      <c r="GKQ42" s="435"/>
      <c r="GKR42" s="435"/>
      <c r="GKS42" s="435"/>
      <c r="GKT42" s="435"/>
      <c r="GKU42" s="435"/>
      <c r="GKV42" s="435"/>
      <c r="GKW42" s="435"/>
      <c r="GKX42" s="435"/>
      <c r="GKY42" s="435"/>
      <c r="GKZ42" s="435"/>
      <c r="GLA42" s="435"/>
      <c r="GLB42" s="435"/>
      <c r="GLC42" s="435"/>
      <c r="GLD42" s="435"/>
      <c r="GLE42" s="435"/>
      <c r="GLF42" s="435"/>
      <c r="GLG42" s="435"/>
      <c r="GLH42" s="435"/>
      <c r="GLI42" s="435"/>
      <c r="GLJ42" s="435"/>
      <c r="GLK42" s="435"/>
      <c r="GLL42" s="435"/>
      <c r="GLM42" s="435"/>
      <c r="GLN42" s="435"/>
      <c r="GLO42" s="435"/>
      <c r="GLP42" s="435"/>
      <c r="GLQ42" s="435"/>
      <c r="GLR42" s="435"/>
      <c r="GLS42" s="435"/>
      <c r="GLT42" s="435"/>
      <c r="GLU42" s="435"/>
      <c r="GLV42" s="435"/>
      <c r="GLW42" s="435"/>
      <c r="GLX42" s="435"/>
      <c r="GLY42" s="435"/>
      <c r="GLZ42" s="435"/>
      <c r="GMA42" s="435"/>
      <c r="GMB42" s="435"/>
      <c r="GMC42" s="435"/>
      <c r="GMD42" s="435"/>
      <c r="GME42" s="435"/>
      <c r="GMF42" s="435"/>
      <c r="GMG42" s="435"/>
      <c r="GMH42" s="435"/>
      <c r="GMI42" s="435"/>
      <c r="GMJ42" s="435"/>
      <c r="GMK42" s="435"/>
      <c r="GML42" s="435"/>
      <c r="GMM42" s="435"/>
      <c r="GMN42" s="435"/>
      <c r="GMO42" s="435"/>
      <c r="GMP42" s="435"/>
      <c r="GMQ42" s="435"/>
      <c r="GMR42" s="435"/>
      <c r="GMS42" s="435"/>
      <c r="GMT42" s="435"/>
      <c r="GMU42" s="435"/>
      <c r="GMV42" s="435"/>
      <c r="GMW42" s="435"/>
      <c r="GMX42" s="435"/>
      <c r="GMY42" s="435"/>
      <c r="GMZ42" s="435"/>
      <c r="GNA42" s="435"/>
      <c r="GNB42" s="435"/>
      <c r="GNC42" s="435"/>
      <c r="GND42" s="435"/>
      <c r="GNE42" s="435"/>
      <c r="GNF42" s="435"/>
      <c r="GNG42" s="435"/>
      <c r="GNH42" s="435"/>
      <c r="GNI42" s="435"/>
      <c r="GNJ42" s="435"/>
      <c r="GNK42" s="435"/>
      <c r="GNL42" s="435"/>
      <c r="GNM42" s="435"/>
      <c r="GNN42" s="435"/>
      <c r="GNO42" s="435"/>
      <c r="GNP42" s="435"/>
      <c r="GNQ42" s="435"/>
      <c r="GNR42" s="435"/>
      <c r="GNS42" s="435"/>
      <c r="GNT42" s="435"/>
      <c r="GNU42" s="435"/>
      <c r="GNV42" s="435"/>
      <c r="GNW42" s="435"/>
      <c r="GNX42" s="435"/>
      <c r="GNY42" s="435"/>
      <c r="GNZ42" s="435"/>
      <c r="GOA42" s="435"/>
      <c r="GOB42" s="435"/>
      <c r="GOC42" s="435"/>
      <c r="GOD42" s="435"/>
      <c r="GOE42" s="435"/>
      <c r="GOF42" s="435"/>
      <c r="GOG42" s="435"/>
      <c r="GOH42" s="435"/>
      <c r="GOI42" s="435"/>
      <c r="GOJ42" s="435"/>
      <c r="GOK42" s="435"/>
      <c r="GOL42" s="435"/>
      <c r="GOM42" s="435"/>
      <c r="GON42" s="435"/>
      <c r="GOO42" s="435"/>
      <c r="GOP42" s="435"/>
      <c r="GOQ42" s="435"/>
      <c r="GOR42" s="435"/>
      <c r="GOS42" s="435"/>
      <c r="GOT42" s="435"/>
      <c r="GOU42" s="435"/>
      <c r="GOV42" s="435"/>
      <c r="GOW42" s="435"/>
      <c r="GOX42" s="435"/>
      <c r="GOY42" s="435"/>
      <c r="GOZ42" s="435"/>
      <c r="GPA42" s="435"/>
      <c r="GPB42" s="435"/>
      <c r="GPC42" s="435"/>
      <c r="GPD42" s="435"/>
      <c r="GPE42" s="435"/>
      <c r="GPF42" s="435"/>
      <c r="GPG42" s="435"/>
      <c r="GPH42" s="435"/>
      <c r="GPI42" s="435"/>
      <c r="GPJ42" s="435"/>
      <c r="GPK42" s="435"/>
      <c r="GPL42" s="435"/>
      <c r="GPM42" s="435"/>
      <c r="GPN42" s="435"/>
      <c r="GPO42" s="435"/>
      <c r="GPP42" s="435"/>
      <c r="GPQ42" s="435"/>
      <c r="GPR42" s="435"/>
      <c r="GPS42" s="435"/>
      <c r="GPT42" s="435"/>
      <c r="GPU42" s="435"/>
      <c r="GPV42" s="435"/>
      <c r="GPW42" s="435"/>
      <c r="GPX42" s="435"/>
      <c r="GPY42" s="435"/>
      <c r="GPZ42" s="435"/>
      <c r="GQA42" s="435"/>
      <c r="GQB42" s="435"/>
      <c r="GQC42" s="435"/>
      <c r="GQD42" s="435"/>
      <c r="GQE42" s="435"/>
      <c r="GQF42" s="435"/>
      <c r="GQG42" s="435"/>
      <c r="GQH42" s="435"/>
      <c r="GQI42" s="435"/>
      <c r="GQJ42" s="435"/>
      <c r="GQK42" s="435"/>
      <c r="GQL42" s="435"/>
      <c r="GQM42" s="435"/>
      <c r="GQN42" s="435"/>
      <c r="GQO42" s="435"/>
      <c r="GQP42" s="435"/>
      <c r="GQQ42" s="435"/>
      <c r="GQR42" s="435"/>
      <c r="GQS42" s="435"/>
      <c r="GQT42" s="435"/>
      <c r="GQU42" s="435"/>
      <c r="GQV42" s="435"/>
      <c r="GQW42" s="435"/>
      <c r="GQX42" s="435"/>
      <c r="GQY42" s="435"/>
      <c r="GQZ42" s="435"/>
      <c r="GRA42" s="435"/>
      <c r="GRB42" s="435"/>
      <c r="GRC42" s="435"/>
      <c r="GRD42" s="435"/>
      <c r="GRE42" s="435"/>
      <c r="GRF42" s="435"/>
      <c r="GRG42" s="435"/>
      <c r="GRH42" s="435"/>
      <c r="GRI42" s="435"/>
      <c r="GRJ42" s="435"/>
      <c r="GRK42" s="435"/>
      <c r="GRL42" s="435"/>
      <c r="GRM42" s="435"/>
      <c r="GRN42" s="435"/>
      <c r="GRO42" s="435"/>
      <c r="GRP42" s="435"/>
      <c r="GRQ42" s="435"/>
      <c r="GRR42" s="435"/>
      <c r="GRS42" s="435"/>
      <c r="GRT42" s="435"/>
      <c r="GRU42" s="435"/>
      <c r="GRV42" s="435"/>
      <c r="GRW42" s="435"/>
      <c r="GRX42" s="435"/>
      <c r="GRY42" s="435"/>
      <c r="GRZ42" s="435"/>
      <c r="GSA42" s="435"/>
      <c r="GSB42" s="435"/>
      <c r="GSC42" s="435"/>
      <c r="GSD42" s="435"/>
      <c r="GSE42" s="435"/>
      <c r="GSF42" s="435"/>
      <c r="GSG42" s="435"/>
      <c r="GSH42" s="435"/>
      <c r="GSI42" s="435"/>
      <c r="GSJ42" s="435"/>
      <c r="GSK42" s="435"/>
      <c r="GSL42" s="435"/>
      <c r="GSM42" s="435"/>
      <c r="GSN42" s="435"/>
      <c r="GSO42" s="435"/>
      <c r="GSP42" s="435"/>
      <c r="GSQ42" s="435"/>
      <c r="GSR42" s="435"/>
      <c r="GSS42" s="435"/>
      <c r="GST42" s="435"/>
      <c r="GSU42" s="435"/>
      <c r="GSV42" s="435"/>
      <c r="GSW42" s="435"/>
      <c r="GSX42" s="435"/>
      <c r="GSY42" s="435"/>
      <c r="GSZ42" s="435"/>
      <c r="GTA42" s="435"/>
      <c r="GTB42" s="435"/>
      <c r="GTC42" s="435"/>
      <c r="GTD42" s="435"/>
      <c r="GTE42" s="435"/>
      <c r="GTF42" s="435"/>
      <c r="GTG42" s="435"/>
      <c r="GTH42" s="435"/>
      <c r="GTI42" s="435"/>
      <c r="GTJ42" s="435"/>
      <c r="GTK42" s="435"/>
      <c r="GTL42" s="435"/>
      <c r="GTM42" s="435"/>
      <c r="GTN42" s="435"/>
      <c r="GTO42" s="435"/>
      <c r="GTP42" s="435"/>
      <c r="GTQ42" s="435"/>
      <c r="GTR42" s="435"/>
      <c r="GTS42" s="435"/>
      <c r="GTT42" s="435"/>
      <c r="GTU42" s="435"/>
      <c r="GTV42" s="435"/>
      <c r="GTW42" s="435"/>
      <c r="GTX42" s="435"/>
      <c r="GTY42" s="435"/>
      <c r="GTZ42" s="435"/>
      <c r="GUA42" s="435"/>
      <c r="GUB42" s="435"/>
      <c r="GUC42" s="435"/>
      <c r="GUD42" s="435"/>
      <c r="GUE42" s="435"/>
      <c r="GUF42" s="435"/>
      <c r="GUG42" s="435"/>
      <c r="GUH42" s="435"/>
      <c r="GUI42" s="435"/>
      <c r="GUJ42" s="435"/>
      <c r="GUK42" s="435"/>
      <c r="GUL42" s="435"/>
      <c r="GUM42" s="435"/>
      <c r="GUN42" s="435"/>
      <c r="GUO42" s="435"/>
      <c r="GUP42" s="435"/>
      <c r="GUQ42" s="435"/>
      <c r="GUR42" s="435"/>
      <c r="GUS42" s="435"/>
      <c r="GUT42" s="435"/>
      <c r="GUU42" s="435"/>
      <c r="GUV42" s="435"/>
      <c r="GUW42" s="435"/>
      <c r="GUX42" s="435"/>
      <c r="GUY42" s="435"/>
      <c r="GUZ42" s="435"/>
      <c r="GVA42" s="435"/>
      <c r="GVB42" s="435"/>
      <c r="GVC42" s="435"/>
      <c r="GVD42" s="435"/>
      <c r="GVE42" s="435"/>
      <c r="GVF42" s="435"/>
      <c r="GVG42" s="435"/>
      <c r="GVH42" s="435"/>
      <c r="GVI42" s="435"/>
      <c r="GVJ42" s="435"/>
      <c r="GVK42" s="435"/>
      <c r="GVL42" s="435"/>
      <c r="GVM42" s="435"/>
      <c r="GVN42" s="435"/>
      <c r="GVO42" s="435"/>
      <c r="GVP42" s="435"/>
      <c r="GVQ42" s="435"/>
      <c r="GVR42" s="435"/>
      <c r="GVS42" s="435"/>
      <c r="GVT42" s="435"/>
      <c r="GVU42" s="435"/>
      <c r="GVV42" s="435"/>
      <c r="GVW42" s="435"/>
      <c r="GVX42" s="435"/>
      <c r="GVY42" s="435"/>
      <c r="GVZ42" s="435"/>
      <c r="GWA42" s="435"/>
      <c r="GWB42" s="435"/>
      <c r="GWC42" s="435"/>
      <c r="GWD42" s="435"/>
      <c r="GWE42" s="435"/>
      <c r="GWF42" s="435"/>
      <c r="GWG42" s="435"/>
      <c r="GWH42" s="435"/>
      <c r="GWI42" s="435"/>
      <c r="GWJ42" s="435"/>
      <c r="GWK42" s="435"/>
      <c r="GWL42" s="435"/>
      <c r="GWM42" s="435"/>
      <c r="GWN42" s="435"/>
      <c r="GWO42" s="435"/>
      <c r="GWP42" s="435"/>
      <c r="GWQ42" s="435"/>
      <c r="GWR42" s="435"/>
      <c r="GWS42" s="435"/>
      <c r="GWT42" s="435"/>
      <c r="GWU42" s="435"/>
      <c r="GWV42" s="435"/>
      <c r="GWW42" s="435"/>
      <c r="GWX42" s="435"/>
      <c r="GWY42" s="435"/>
      <c r="GWZ42" s="435"/>
      <c r="GXA42" s="435"/>
      <c r="GXB42" s="435"/>
      <c r="GXC42" s="435"/>
      <c r="GXD42" s="435"/>
      <c r="GXE42" s="435"/>
      <c r="GXF42" s="435"/>
      <c r="GXG42" s="435"/>
      <c r="GXH42" s="435"/>
      <c r="GXI42" s="435"/>
      <c r="GXJ42" s="435"/>
      <c r="GXK42" s="435"/>
      <c r="GXL42" s="435"/>
      <c r="GXM42" s="435"/>
      <c r="GXN42" s="435"/>
      <c r="GXO42" s="435"/>
      <c r="GXP42" s="435"/>
      <c r="GXQ42" s="435"/>
      <c r="GXR42" s="435"/>
      <c r="GXS42" s="435"/>
      <c r="GXT42" s="435"/>
      <c r="GXU42" s="435"/>
      <c r="GXV42" s="435"/>
      <c r="GXW42" s="435"/>
      <c r="GXX42" s="435"/>
      <c r="GXY42" s="435"/>
      <c r="GXZ42" s="435"/>
      <c r="GYA42" s="435"/>
      <c r="GYB42" s="435"/>
      <c r="GYC42" s="435"/>
      <c r="GYD42" s="435"/>
      <c r="GYE42" s="435"/>
      <c r="GYF42" s="435"/>
      <c r="GYG42" s="435"/>
      <c r="GYH42" s="435"/>
      <c r="GYI42" s="435"/>
      <c r="GYJ42" s="435"/>
      <c r="GYK42" s="435"/>
      <c r="GYL42" s="435"/>
      <c r="GYM42" s="435"/>
      <c r="GYN42" s="435"/>
      <c r="GYO42" s="435"/>
      <c r="GYP42" s="435"/>
      <c r="GYQ42" s="435"/>
      <c r="GYR42" s="435"/>
      <c r="GYS42" s="435"/>
      <c r="GYT42" s="435"/>
      <c r="GYU42" s="435"/>
      <c r="GYV42" s="435"/>
      <c r="GYW42" s="435"/>
      <c r="GYX42" s="435"/>
      <c r="GYY42" s="435"/>
      <c r="GYZ42" s="435"/>
      <c r="GZA42" s="435"/>
      <c r="GZB42" s="435"/>
      <c r="GZC42" s="435"/>
      <c r="GZD42" s="435"/>
      <c r="GZE42" s="435"/>
      <c r="GZF42" s="435"/>
      <c r="GZG42" s="435"/>
      <c r="GZH42" s="435"/>
      <c r="GZI42" s="435"/>
      <c r="GZJ42" s="435"/>
      <c r="GZK42" s="435"/>
      <c r="GZL42" s="435"/>
      <c r="GZM42" s="435"/>
      <c r="GZN42" s="435"/>
      <c r="GZO42" s="435"/>
      <c r="GZP42" s="435"/>
      <c r="GZQ42" s="435"/>
      <c r="GZR42" s="435"/>
      <c r="GZS42" s="435"/>
      <c r="GZT42" s="435"/>
      <c r="GZU42" s="435"/>
      <c r="GZV42" s="435"/>
      <c r="GZW42" s="435"/>
      <c r="GZX42" s="435"/>
      <c r="GZY42" s="435"/>
      <c r="GZZ42" s="435"/>
      <c r="HAA42" s="435"/>
      <c r="HAB42" s="435"/>
      <c r="HAC42" s="435"/>
      <c r="HAD42" s="435"/>
      <c r="HAE42" s="435"/>
      <c r="HAF42" s="435"/>
      <c r="HAG42" s="435"/>
      <c r="HAH42" s="435"/>
      <c r="HAI42" s="435"/>
      <c r="HAJ42" s="435"/>
      <c r="HAK42" s="435"/>
      <c r="HAL42" s="435"/>
      <c r="HAM42" s="435"/>
      <c r="HAN42" s="435"/>
      <c r="HAO42" s="435"/>
      <c r="HAP42" s="435"/>
      <c r="HAQ42" s="435"/>
      <c r="HAR42" s="435"/>
      <c r="HAS42" s="435"/>
      <c r="HAT42" s="435"/>
      <c r="HAU42" s="435"/>
      <c r="HAV42" s="435"/>
      <c r="HAW42" s="435"/>
      <c r="HAX42" s="435"/>
      <c r="HAY42" s="435"/>
      <c r="HAZ42" s="435"/>
      <c r="HBA42" s="435"/>
      <c r="HBB42" s="435"/>
      <c r="HBC42" s="435"/>
      <c r="HBD42" s="435"/>
      <c r="HBE42" s="435"/>
      <c r="HBF42" s="435"/>
      <c r="HBG42" s="435"/>
      <c r="HBH42" s="435"/>
      <c r="HBI42" s="435"/>
      <c r="HBJ42" s="435"/>
      <c r="HBK42" s="435"/>
      <c r="HBL42" s="435"/>
      <c r="HBM42" s="435"/>
      <c r="HBN42" s="435"/>
      <c r="HBO42" s="435"/>
      <c r="HBP42" s="435"/>
      <c r="HBQ42" s="435"/>
      <c r="HBR42" s="435"/>
      <c r="HBS42" s="435"/>
      <c r="HBT42" s="435"/>
      <c r="HBU42" s="435"/>
      <c r="HBV42" s="435"/>
      <c r="HBW42" s="435"/>
      <c r="HBX42" s="435"/>
      <c r="HBY42" s="435"/>
      <c r="HBZ42" s="435"/>
      <c r="HCA42" s="435"/>
      <c r="HCB42" s="435"/>
      <c r="HCC42" s="435"/>
      <c r="HCD42" s="435"/>
      <c r="HCE42" s="435"/>
      <c r="HCF42" s="435"/>
      <c r="HCG42" s="435"/>
      <c r="HCH42" s="435"/>
      <c r="HCI42" s="435"/>
      <c r="HCJ42" s="435"/>
      <c r="HCK42" s="435"/>
      <c r="HCL42" s="435"/>
      <c r="HCM42" s="435"/>
      <c r="HCN42" s="435"/>
      <c r="HCO42" s="435"/>
      <c r="HCP42" s="435"/>
      <c r="HCQ42" s="435"/>
      <c r="HCR42" s="435"/>
      <c r="HCS42" s="435"/>
      <c r="HCT42" s="435"/>
      <c r="HCU42" s="435"/>
      <c r="HCV42" s="435"/>
      <c r="HCW42" s="435"/>
      <c r="HCX42" s="435"/>
      <c r="HCY42" s="435"/>
      <c r="HCZ42" s="435"/>
      <c r="HDA42" s="435"/>
      <c r="HDB42" s="435"/>
      <c r="HDC42" s="435"/>
      <c r="HDD42" s="435"/>
      <c r="HDE42" s="435"/>
      <c r="HDF42" s="435"/>
      <c r="HDG42" s="435"/>
      <c r="HDH42" s="435"/>
      <c r="HDI42" s="435"/>
      <c r="HDJ42" s="435"/>
      <c r="HDK42" s="435"/>
      <c r="HDL42" s="435"/>
      <c r="HDM42" s="435"/>
      <c r="HDN42" s="435"/>
      <c r="HDO42" s="435"/>
      <c r="HDP42" s="435"/>
      <c r="HDQ42" s="435"/>
      <c r="HDR42" s="435"/>
      <c r="HDS42" s="435"/>
      <c r="HDT42" s="435"/>
      <c r="HDU42" s="435"/>
      <c r="HDV42" s="435"/>
      <c r="HDW42" s="435"/>
      <c r="HDX42" s="435"/>
      <c r="HDY42" s="435"/>
      <c r="HDZ42" s="435"/>
      <c r="HEA42" s="435"/>
      <c r="HEB42" s="435"/>
      <c r="HEC42" s="435"/>
      <c r="HED42" s="435"/>
      <c r="HEE42" s="435"/>
      <c r="HEF42" s="435"/>
      <c r="HEG42" s="435"/>
      <c r="HEH42" s="435"/>
      <c r="HEI42" s="435"/>
      <c r="HEJ42" s="435"/>
      <c r="HEK42" s="435"/>
      <c r="HEL42" s="435"/>
      <c r="HEM42" s="435"/>
      <c r="HEN42" s="435"/>
      <c r="HEO42" s="435"/>
      <c r="HEP42" s="435"/>
      <c r="HEQ42" s="435"/>
      <c r="HER42" s="435"/>
      <c r="HES42" s="435"/>
      <c r="HET42" s="435"/>
      <c r="HEU42" s="435"/>
      <c r="HEV42" s="435"/>
      <c r="HEW42" s="435"/>
      <c r="HEX42" s="435"/>
      <c r="HEY42" s="435"/>
      <c r="HEZ42" s="435"/>
      <c r="HFA42" s="435"/>
      <c r="HFB42" s="435"/>
      <c r="HFC42" s="435"/>
      <c r="HFD42" s="435"/>
      <c r="HFE42" s="435"/>
      <c r="HFF42" s="435"/>
      <c r="HFG42" s="435"/>
      <c r="HFH42" s="435"/>
      <c r="HFI42" s="435"/>
      <c r="HFJ42" s="435"/>
      <c r="HFK42" s="435"/>
      <c r="HFL42" s="435"/>
      <c r="HFM42" s="435"/>
      <c r="HFN42" s="435"/>
      <c r="HFO42" s="435"/>
      <c r="HFP42" s="435"/>
      <c r="HFQ42" s="435"/>
      <c r="HFR42" s="435"/>
      <c r="HFS42" s="435"/>
      <c r="HFT42" s="435"/>
      <c r="HFU42" s="435"/>
      <c r="HFV42" s="435"/>
      <c r="HFW42" s="435"/>
      <c r="HFX42" s="435"/>
      <c r="HFY42" s="435"/>
      <c r="HFZ42" s="435"/>
      <c r="HGA42" s="435"/>
      <c r="HGB42" s="435"/>
      <c r="HGC42" s="435"/>
      <c r="HGD42" s="435"/>
      <c r="HGE42" s="435"/>
      <c r="HGF42" s="435"/>
      <c r="HGG42" s="435"/>
      <c r="HGH42" s="435"/>
      <c r="HGI42" s="435"/>
      <c r="HGJ42" s="435"/>
      <c r="HGK42" s="435"/>
      <c r="HGL42" s="435"/>
      <c r="HGM42" s="435"/>
      <c r="HGN42" s="435"/>
      <c r="HGO42" s="435"/>
      <c r="HGP42" s="435"/>
      <c r="HGQ42" s="435"/>
      <c r="HGR42" s="435"/>
      <c r="HGS42" s="435"/>
      <c r="HGT42" s="435"/>
      <c r="HGU42" s="435"/>
      <c r="HGV42" s="435"/>
      <c r="HGW42" s="435"/>
      <c r="HGX42" s="435"/>
      <c r="HGY42" s="435"/>
      <c r="HGZ42" s="435"/>
      <c r="HHA42" s="435"/>
      <c r="HHB42" s="435"/>
      <c r="HHC42" s="435"/>
      <c r="HHD42" s="435"/>
      <c r="HHE42" s="435"/>
      <c r="HHF42" s="435"/>
      <c r="HHG42" s="435"/>
      <c r="HHH42" s="435"/>
      <c r="HHI42" s="435"/>
      <c r="HHJ42" s="435"/>
      <c r="HHK42" s="435"/>
      <c r="HHL42" s="435"/>
      <c r="HHM42" s="435"/>
      <c r="HHN42" s="435"/>
      <c r="HHO42" s="435"/>
      <c r="HHP42" s="435"/>
      <c r="HHQ42" s="435"/>
      <c r="HHR42" s="435"/>
      <c r="HHS42" s="435"/>
      <c r="HHT42" s="435"/>
      <c r="HHU42" s="435"/>
      <c r="HHV42" s="435"/>
      <c r="HHW42" s="435"/>
      <c r="HHX42" s="435"/>
      <c r="HHY42" s="435"/>
      <c r="HHZ42" s="435"/>
      <c r="HIA42" s="435"/>
      <c r="HIB42" s="435"/>
      <c r="HIC42" s="435"/>
      <c r="HID42" s="435"/>
      <c r="HIE42" s="435"/>
      <c r="HIF42" s="435"/>
      <c r="HIG42" s="435"/>
      <c r="HIH42" s="435"/>
      <c r="HII42" s="435"/>
      <c r="HIJ42" s="435"/>
      <c r="HIK42" s="435"/>
      <c r="HIL42" s="435"/>
      <c r="HIM42" s="435"/>
      <c r="HIN42" s="435"/>
      <c r="HIO42" s="435"/>
      <c r="HIP42" s="435"/>
      <c r="HIQ42" s="435"/>
      <c r="HIR42" s="435"/>
      <c r="HIS42" s="435"/>
      <c r="HIT42" s="435"/>
      <c r="HIU42" s="435"/>
      <c r="HIV42" s="435"/>
      <c r="HIW42" s="435"/>
      <c r="HIX42" s="435"/>
      <c r="HIY42" s="435"/>
      <c r="HIZ42" s="435"/>
      <c r="HJA42" s="435"/>
      <c r="HJB42" s="435"/>
      <c r="HJC42" s="435"/>
      <c r="HJD42" s="435"/>
      <c r="HJE42" s="435"/>
      <c r="HJF42" s="435"/>
      <c r="HJG42" s="435"/>
      <c r="HJH42" s="435"/>
      <c r="HJI42" s="435"/>
      <c r="HJJ42" s="435"/>
      <c r="HJK42" s="435"/>
      <c r="HJL42" s="435"/>
      <c r="HJM42" s="435"/>
      <c r="HJN42" s="435"/>
      <c r="HJO42" s="435"/>
      <c r="HJP42" s="435"/>
      <c r="HJQ42" s="435"/>
      <c r="HJR42" s="435"/>
      <c r="HJS42" s="435"/>
      <c r="HJT42" s="435"/>
      <c r="HJU42" s="435"/>
      <c r="HJV42" s="435"/>
      <c r="HJW42" s="435"/>
      <c r="HJX42" s="435"/>
      <c r="HJY42" s="435"/>
      <c r="HJZ42" s="435"/>
      <c r="HKA42" s="435"/>
      <c r="HKB42" s="435"/>
      <c r="HKC42" s="435"/>
      <c r="HKD42" s="435"/>
      <c r="HKE42" s="435"/>
      <c r="HKF42" s="435"/>
      <c r="HKG42" s="435"/>
      <c r="HKH42" s="435"/>
      <c r="HKI42" s="435"/>
      <c r="HKJ42" s="435"/>
      <c r="HKK42" s="435"/>
      <c r="HKL42" s="435"/>
      <c r="HKM42" s="435"/>
      <c r="HKN42" s="435"/>
      <c r="HKO42" s="435"/>
      <c r="HKP42" s="435"/>
      <c r="HKQ42" s="435"/>
      <c r="HKR42" s="435"/>
      <c r="HKS42" s="435"/>
      <c r="HKT42" s="435"/>
      <c r="HKU42" s="435"/>
      <c r="HKV42" s="435"/>
      <c r="HKW42" s="435"/>
      <c r="HKX42" s="435"/>
      <c r="HKY42" s="435"/>
      <c r="HKZ42" s="435"/>
      <c r="HLA42" s="435"/>
      <c r="HLB42" s="435"/>
      <c r="HLC42" s="435"/>
      <c r="HLD42" s="435"/>
      <c r="HLE42" s="435"/>
      <c r="HLF42" s="435"/>
      <c r="HLG42" s="435"/>
      <c r="HLH42" s="435"/>
      <c r="HLI42" s="435"/>
      <c r="HLJ42" s="435"/>
      <c r="HLK42" s="435"/>
      <c r="HLL42" s="435"/>
      <c r="HLM42" s="435"/>
      <c r="HLN42" s="435"/>
      <c r="HLO42" s="435"/>
      <c r="HLP42" s="435"/>
      <c r="HLQ42" s="435"/>
      <c r="HLR42" s="435"/>
      <c r="HLS42" s="435"/>
      <c r="HLT42" s="435"/>
      <c r="HLU42" s="435"/>
      <c r="HLV42" s="435"/>
      <c r="HLW42" s="435"/>
      <c r="HLX42" s="435"/>
      <c r="HLY42" s="435"/>
      <c r="HLZ42" s="435"/>
      <c r="HMA42" s="435"/>
      <c r="HMB42" s="435"/>
      <c r="HMC42" s="435"/>
      <c r="HMD42" s="435"/>
      <c r="HME42" s="435"/>
      <c r="HMF42" s="435"/>
      <c r="HMG42" s="435"/>
      <c r="HMH42" s="435"/>
      <c r="HMI42" s="435"/>
      <c r="HMJ42" s="435"/>
      <c r="HMK42" s="435"/>
      <c r="HML42" s="435"/>
      <c r="HMM42" s="435"/>
      <c r="HMN42" s="435"/>
      <c r="HMO42" s="435"/>
      <c r="HMP42" s="435"/>
      <c r="HMQ42" s="435"/>
      <c r="HMR42" s="435"/>
      <c r="HMS42" s="435"/>
      <c r="HMT42" s="435"/>
      <c r="HMU42" s="435"/>
      <c r="HMV42" s="435"/>
      <c r="HMW42" s="435"/>
      <c r="HMX42" s="435"/>
      <c r="HMY42" s="435"/>
      <c r="HMZ42" s="435"/>
      <c r="HNA42" s="435"/>
      <c r="HNB42" s="435"/>
      <c r="HNC42" s="435"/>
      <c r="HND42" s="435"/>
      <c r="HNE42" s="435"/>
      <c r="HNF42" s="435"/>
      <c r="HNG42" s="435"/>
      <c r="HNH42" s="435"/>
      <c r="HNI42" s="435"/>
      <c r="HNJ42" s="435"/>
      <c r="HNK42" s="435"/>
      <c r="HNL42" s="435"/>
      <c r="HNM42" s="435"/>
      <c r="HNN42" s="435"/>
      <c r="HNO42" s="435"/>
      <c r="HNP42" s="435"/>
      <c r="HNQ42" s="435"/>
      <c r="HNR42" s="435"/>
      <c r="HNS42" s="435"/>
      <c r="HNT42" s="435"/>
      <c r="HNU42" s="435"/>
      <c r="HNV42" s="435"/>
      <c r="HNW42" s="435"/>
      <c r="HNX42" s="435"/>
      <c r="HNY42" s="435"/>
      <c r="HNZ42" s="435"/>
      <c r="HOA42" s="435"/>
      <c r="HOB42" s="435"/>
      <c r="HOC42" s="435"/>
      <c r="HOD42" s="435"/>
      <c r="HOE42" s="435"/>
      <c r="HOF42" s="435"/>
      <c r="HOG42" s="435"/>
      <c r="HOH42" s="435"/>
      <c r="HOI42" s="435"/>
      <c r="HOJ42" s="435"/>
      <c r="HOK42" s="435"/>
      <c r="HOL42" s="435"/>
      <c r="HOM42" s="435"/>
      <c r="HON42" s="435"/>
      <c r="HOO42" s="435"/>
      <c r="HOP42" s="435"/>
      <c r="HOQ42" s="435"/>
      <c r="HOR42" s="435"/>
      <c r="HOS42" s="435"/>
      <c r="HOT42" s="435"/>
      <c r="HOU42" s="435"/>
      <c r="HOV42" s="435"/>
      <c r="HOW42" s="435"/>
      <c r="HOX42" s="435"/>
      <c r="HOY42" s="435"/>
      <c r="HOZ42" s="435"/>
      <c r="HPA42" s="435"/>
      <c r="HPB42" s="435"/>
      <c r="HPC42" s="435"/>
      <c r="HPD42" s="435"/>
      <c r="HPE42" s="435"/>
      <c r="HPF42" s="435"/>
      <c r="HPG42" s="435"/>
      <c r="HPH42" s="435"/>
      <c r="HPI42" s="435"/>
      <c r="HPJ42" s="435"/>
      <c r="HPK42" s="435"/>
      <c r="HPL42" s="435"/>
      <c r="HPM42" s="435"/>
      <c r="HPN42" s="435"/>
      <c r="HPO42" s="435"/>
      <c r="HPP42" s="435"/>
      <c r="HPQ42" s="435"/>
      <c r="HPR42" s="435"/>
      <c r="HPS42" s="435"/>
      <c r="HPT42" s="435"/>
      <c r="HPU42" s="435"/>
      <c r="HPV42" s="435"/>
      <c r="HPW42" s="435"/>
      <c r="HPX42" s="435"/>
      <c r="HPY42" s="435"/>
      <c r="HPZ42" s="435"/>
      <c r="HQA42" s="435"/>
      <c r="HQB42" s="435"/>
      <c r="HQC42" s="435"/>
      <c r="HQD42" s="435"/>
      <c r="HQE42" s="435"/>
      <c r="HQF42" s="435"/>
      <c r="HQG42" s="435"/>
      <c r="HQH42" s="435"/>
      <c r="HQI42" s="435"/>
      <c r="HQJ42" s="435"/>
      <c r="HQK42" s="435"/>
      <c r="HQL42" s="435"/>
      <c r="HQM42" s="435"/>
      <c r="HQN42" s="435"/>
      <c r="HQO42" s="435"/>
      <c r="HQP42" s="435"/>
      <c r="HQQ42" s="435"/>
      <c r="HQR42" s="435"/>
      <c r="HQS42" s="435"/>
      <c r="HQT42" s="435"/>
      <c r="HQU42" s="435"/>
      <c r="HQV42" s="435"/>
      <c r="HQW42" s="435"/>
      <c r="HQX42" s="435"/>
      <c r="HQY42" s="435"/>
      <c r="HQZ42" s="435"/>
      <c r="HRA42" s="435"/>
      <c r="HRB42" s="435"/>
      <c r="HRC42" s="435"/>
      <c r="HRD42" s="435"/>
      <c r="HRE42" s="435"/>
      <c r="HRF42" s="435"/>
      <c r="HRG42" s="435"/>
      <c r="HRH42" s="435"/>
      <c r="HRI42" s="435"/>
      <c r="HRJ42" s="435"/>
      <c r="HRK42" s="435"/>
      <c r="HRL42" s="435"/>
      <c r="HRM42" s="435"/>
      <c r="HRN42" s="435"/>
      <c r="HRO42" s="435"/>
      <c r="HRP42" s="435"/>
      <c r="HRQ42" s="435"/>
      <c r="HRR42" s="435"/>
      <c r="HRS42" s="435"/>
      <c r="HRT42" s="435"/>
      <c r="HRU42" s="435"/>
      <c r="HRV42" s="435"/>
      <c r="HRW42" s="435"/>
      <c r="HRX42" s="435"/>
      <c r="HRY42" s="435"/>
      <c r="HRZ42" s="435"/>
      <c r="HSA42" s="435"/>
      <c r="HSB42" s="435"/>
      <c r="HSC42" s="435"/>
      <c r="HSD42" s="435"/>
      <c r="HSE42" s="435"/>
      <c r="HSF42" s="435"/>
      <c r="HSG42" s="435"/>
      <c r="HSH42" s="435"/>
      <c r="HSI42" s="435"/>
      <c r="HSJ42" s="435"/>
      <c r="HSK42" s="435"/>
      <c r="HSL42" s="435"/>
      <c r="HSM42" s="435"/>
      <c r="HSN42" s="435"/>
      <c r="HSO42" s="435"/>
      <c r="HSP42" s="435"/>
      <c r="HSQ42" s="435"/>
      <c r="HSR42" s="435"/>
      <c r="HSS42" s="435"/>
      <c r="HST42" s="435"/>
      <c r="HSU42" s="435"/>
      <c r="HSV42" s="435"/>
      <c r="HSW42" s="435"/>
      <c r="HSX42" s="435"/>
      <c r="HSY42" s="435"/>
      <c r="HSZ42" s="435"/>
      <c r="HTA42" s="435"/>
      <c r="HTB42" s="435"/>
      <c r="HTC42" s="435"/>
      <c r="HTD42" s="435"/>
      <c r="HTE42" s="435"/>
      <c r="HTF42" s="435"/>
      <c r="HTG42" s="435"/>
      <c r="HTH42" s="435"/>
      <c r="HTI42" s="435"/>
      <c r="HTJ42" s="435"/>
      <c r="HTK42" s="435"/>
      <c r="HTL42" s="435"/>
      <c r="HTM42" s="435"/>
      <c r="HTN42" s="435"/>
      <c r="HTO42" s="435"/>
      <c r="HTP42" s="435"/>
      <c r="HTQ42" s="435"/>
      <c r="HTR42" s="435"/>
      <c r="HTS42" s="435"/>
      <c r="HTT42" s="435"/>
      <c r="HTU42" s="435"/>
      <c r="HTV42" s="435"/>
      <c r="HTW42" s="435"/>
      <c r="HTX42" s="435"/>
      <c r="HTY42" s="435"/>
      <c r="HTZ42" s="435"/>
      <c r="HUA42" s="435"/>
      <c r="HUB42" s="435"/>
      <c r="HUC42" s="435"/>
      <c r="HUD42" s="435"/>
      <c r="HUE42" s="435"/>
      <c r="HUF42" s="435"/>
      <c r="HUG42" s="435"/>
      <c r="HUH42" s="435"/>
      <c r="HUI42" s="435"/>
      <c r="HUJ42" s="435"/>
      <c r="HUK42" s="435"/>
      <c r="HUL42" s="435"/>
      <c r="HUM42" s="435"/>
      <c r="HUN42" s="435"/>
      <c r="HUO42" s="435"/>
      <c r="HUP42" s="435"/>
      <c r="HUQ42" s="435"/>
      <c r="HUR42" s="435"/>
      <c r="HUS42" s="435"/>
      <c r="HUT42" s="435"/>
      <c r="HUU42" s="435"/>
      <c r="HUV42" s="435"/>
      <c r="HUW42" s="435"/>
      <c r="HUX42" s="435"/>
      <c r="HUY42" s="435"/>
      <c r="HUZ42" s="435"/>
      <c r="HVA42" s="435"/>
      <c r="HVB42" s="435"/>
      <c r="HVC42" s="435"/>
      <c r="HVD42" s="435"/>
      <c r="HVE42" s="435"/>
      <c r="HVF42" s="435"/>
      <c r="HVG42" s="435"/>
      <c r="HVH42" s="435"/>
      <c r="HVI42" s="435"/>
      <c r="HVJ42" s="435"/>
      <c r="HVK42" s="435"/>
      <c r="HVL42" s="435"/>
      <c r="HVM42" s="435"/>
      <c r="HVN42" s="435"/>
      <c r="HVO42" s="435"/>
      <c r="HVP42" s="435"/>
      <c r="HVQ42" s="435"/>
      <c r="HVR42" s="435"/>
      <c r="HVS42" s="435"/>
      <c r="HVT42" s="435"/>
      <c r="HVU42" s="435"/>
      <c r="HVV42" s="435"/>
      <c r="HVW42" s="435"/>
      <c r="HVX42" s="435"/>
      <c r="HVY42" s="435"/>
      <c r="HVZ42" s="435"/>
      <c r="HWA42" s="435"/>
      <c r="HWB42" s="435"/>
      <c r="HWC42" s="435"/>
      <c r="HWD42" s="435"/>
      <c r="HWE42" s="435"/>
      <c r="HWF42" s="435"/>
      <c r="HWG42" s="435"/>
      <c r="HWH42" s="435"/>
      <c r="HWI42" s="435"/>
      <c r="HWJ42" s="435"/>
      <c r="HWK42" s="435"/>
      <c r="HWL42" s="435"/>
      <c r="HWM42" s="435"/>
      <c r="HWN42" s="435"/>
      <c r="HWO42" s="435"/>
      <c r="HWP42" s="435"/>
      <c r="HWQ42" s="435"/>
      <c r="HWR42" s="435"/>
      <c r="HWS42" s="435"/>
      <c r="HWT42" s="435"/>
      <c r="HWU42" s="435"/>
      <c r="HWV42" s="435"/>
      <c r="HWW42" s="435"/>
      <c r="HWX42" s="435"/>
      <c r="HWY42" s="435"/>
      <c r="HWZ42" s="435"/>
      <c r="HXA42" s="435"/>
      <c r="HXB42" s="435"/>
      <c r="HXC42" s="435"/>
      <c r="HXD42" s="435"/>
      <c r="HXE42" s="435"/>
      <c r="HXF42" s="435"/>
      <c r="HXG42" s="435"/>
      <c r="HXH42" s="435"/>
      <c r="HXI42" s="435"/>
      <c r="HXJ42" s="435"/>
      <c r="HXK42" s="435"/>
      <c r="HXL42" s="435"/>
      <c r="HXM42" s="435"/>
      <c r="HXN42" s="435"/>
      <c r="HXO42" s="435"/>
      <c r="HXP42" s="435"/>
      <c r="HXQ42" s="435"/>
      <c r="HXR42" s="435"/>
      <c r="HXS42" s="435"/>
      <c r="HXT42" s="435"/>
      <c r="HXU42" s="435"/>
      <c r="HXV42" s="435"/>
      <c r="HXW42" s="435"/>
      <c r="HXX42" s="435"/>
      <c r="HXY42" s="435"/>
      <c r="HXZ42" s="435"/>
      <c r="HYA42" s="435"/>
      <c r="HYB42" s="435"/>
      <c r="HYC42" s="435"/>
      <c r="HYD42" s="435"/>
      <c r="HYE42" s="435"/>
      <c r="HYF42" s="435"/>
      <c r="HYG42" s="435"/>
      <c r="HYH42" s="435"/>
      <c r="HYI42" s="435"/>
      <c r="HYJ42" s="435"/>
      <c r="HYK42" s="435"/>
      <c r="HYL42" s="435"/>
      <c r="HYM42" s="435"/>
      <c r="HYN42" s="435"/>
      <c r="HYO42" s="435"/>
      <c r="HYP42" s="435"/>
      <c r="HYQ42" s="435"/>
      <c r="HYR42" s="435"/>
      <c r="HYS42" s="435"/>
      <c r="HYT42" s="435"/>
      <c r="HYU42" s="435"/>
      <c r="HYV42" s="435"/>
      <c r="HYW42" s="435"/>
      <c r="HYX42" s="435"/>
      <c r="HYY42" s="435"/>
      <c r="HYZ42" s="435"/>
      <c r="HZA42" s="435"/>
      <c r="HZB42" s="435"/>
      <c r="HZC42" s="435"/>
      <c r="HZD42" s="435"/>
      <c r="HZE42" s="435"/>
      <c r="HZF42" s="435"/>
      <c r="HZG42" s="435"/>
      <c r="HZH42" s="435"/>
      <c r="HZI42" s="435"/>
      <c r="HZJ42" s="435"/>
      <c r="HZK42" s="435"/>
      <c r="HZL42" s="435"/>
      <c r="HZM42" s="435"/>
      <c r="HZN42" s="435"/>
      <c r="HZO42" s="435"/>
      <c r="HZP42" s="435"/>
      <c r="HZQ42" s="435"/>
      <c r="HZR42" s="435"/>
      <c r="HZS42" s="435"/>
      <c r="HZT42" s="435"/>
      <c r="HZU42" s="435"/>
      <c r="HZV42" s="435"/>
      <c r="HZW42" s="435"/>
      <c r="HZX42" s="435"/>
      <c r="HZY42" s="435"/>
      <c r="HZZ42" s="435"/>
      <c r="IAA42" s="435"/>
      <c r="IAB42" s="435"/>
      <c r="IAC42" s="435"/>
      <c r="IAD42" s="435"/>
      <c r="IAE42" s="435"/>
      <c r="IAF42" s="435"/>
      <c r="IAG42" s="435"/>
      <c r="IAH42" s="435"/>
      <c r="IAI42" s="435"/>
      <c r="IAJ42" s="435"/>
      <c r="IAK42" s="435"/>
      <c r="IAL42" s="435"/>
      <c r="IAM42" s="435"/>
      <c r="IAN42" s="435"/>
      <c r="IAO42" s="435"/>
      <c r="IAP42" s="435"/>
      <c r="IAQ42" s="435"/>
      <c r="IAR42" s="435"/>
      <c r="IAS42" s="435"/>
      <c r="IAT42" s="435"/>
      <c r="IAU42" s="435"/>
      <c r="IAV42" s="435"/>
      <c r="IAW42" s="435"/>
      <c r="IAX42" s="435"/>
      <c r="IAY42" s="435"/>
      <c r="IAZ42" s="435"/>
      <c r="IBA42" s="435"/>
      <c r="IBB42" s="435"/>
      <c r="IBC42" s="435"/>
      <c r="IBD42" s="435"/>
      <c r="IBE42" s="435"/>
      <c r="IBF42" s="435"/>
      <c r="IBG42" s="435"/>
      <c r="IBH42" s="435"/>
      <c r="IBI42" s="435"/>
      <c r="IBJ42" s="435"/>
      <c r="IBK42" s="435"/>
      <c r="IBL42" s="435"/>
      <c r="IBM42" s="435"/>
      <c r="IBN42" s="435"/>
      <c r="IBO42" s="435"/>
      <c r="IBP42" s="435"/>
      <c r="IBQ42" s="435"/>
      <c r="IBR42" s="435"/>
      <c r="IBS42" s="435"/>
      <c r="IBT42" s="435"/>
      <c r="IBU42" s="435"/>
      <c r="IBV42" s="435"/>
      <c r="IBW42" s="435"/>
      <c r="IBX42" s="435"/>
      <c r="IBY42" s="435"/>
      <c r="IBZ42" s="435"/>
      <c r="ICA42" s="435"/>
      <c r="ICB42" s="435"/>
      <c r="ICC42" s="435"/>
      <c r="ICD42" s="435"/>
      <c r="ICE42" s="435"/>
      <c r="ICF42" s="435"/>
      <c r="ICG42" s="435"/>
      <c r="ICH42" s="435"/>
      <c r="ICI42" s="435"/>
      <c r="ICJ42" s="435"/>
      <c r="ICK42" s="435"/>
      <c r="ICL42" s="435"/>
      <c r="ICM42" s="435"/>
      <c r="ICN42" s="435"/>
      <c r="ICO42" s="435"/>
      <c r="ICP42" s="435"/>
      <c r="ICQ42" s="435"/>
      <c r="ICR42" s="435"/>
      <c r="ICS42" s="435"/>
      <c r="ICT42" s="435"/>
      <c r="ICU42" s="435"/>
      <c r="ICV42" s="435"/>
      <c r="ICW42" s="435"/>
      <c r="ICX42" s="435"/>
      <c r="ICY42" s="435"/>
      <c r="ICZ42" s="435"/>
      <c r="IDA42" s="435"/>
      <c r="IDB42" s="435"/>
      <c r="IDC42" s="435"/>
      <c r="IDD42" s="435"/>
      <c r="IDE42" s="435"/>
      <c r="IDF42" s="435"/>
      <c r="IDG42" s="435"/>
      <c r="IDH42" s="435"/>
      <c r="IDI42" s="435"/>
      <c r="IDJ42" s="435"/>
      <c r="IDK42" s="435"/>
      <c r="IDL42" s="435"/>
      <c r="IDM42" s="435"/>
      <c r="IDN42" s="435"/>
      <c r="IDO42" s="435"/>
      <c r="IDP42" s="435"/>
      <c r="IDQ42" s="435"/>
      <c r="IDR42" s="435"/>
      <c r="IDS42" s="435"/>
      <c r="IDT42" s="435"/>
      <c r="IDU42" s="435"/>
      <c r="IDV42" s="435"/>
      <c r="IDW42" s="435"/>
      <c r="IDX42" s="435"/>
      <c r="IDY42" s="435"/>
      <c r="IDZ42" s="435"/>
      <c r="IEA42" s="435"/>
      <c r="IEB42" s="435"/>
      <c r="IEC42" s="435"/>
      <c r="IED42" s="435"/>
      <c r="IEE42" s="435"/>
      <c r="IEF42" s="435"/>
      <c r="IEG42" s="435"/>
      <c r="IEH42" s="435"/>
      <c r="IEI42" s="435"/>
      <c r="IEJ42" s="435"/>
      <c r="IEK42" s="435"/>
      <c r="IEL42" s="435"/>
      <c r="IEM42" s="435"/>
      <c r="IEN42" s="435"/>
      <c r="IEO42" s="435"/>
      <c r="IEP42" s="435"/>
      <c r="IEQ42" s="435"/>
      <c r="IER42" s="435"/>
      <c r="IES42" s="435"/>
      <c r="IET42" s="435"/>
      <c r="IEU42" s="435"/>
      <c r="IEV42" s="435"/>
      <c r="IEW42" s="435"/>
      <c r="IEX42" s="435"/>
      <c r="IEY42" s="435"/>
      <c r="IEZ42" s="435"/>
      <c r="IFA42" s="435"/>
      <c r="IFB42" s="435"/>
      <c r="IFC42" s="435"/>
      <c r="IFD42" s="435"/>
      <c r="IFE42" s="435"/>
      <c r="IFF42" s="435"/>
      <c r="IFG42" s="435"/>
      <c r="IFH42" s="435"/>
      <c r="IFI42" s="435"/>
      <c r="IFJ42" s="435"/>
      <c r="IFK42" s="435"/>
      <c r="IFL42" s="435"/>
      <c r="IFM42" s="435"/>
      <c r="IFN42" s="435"/>
      <c r="IFO42" s="435"/>
      <c r="IFP42" s="435"/>
      <c r="IFQ42" s="435"/>
      <c r="IFR42" s="435"/>
      <c r="IFS42" s="435"/>
      <c r="IFT42" s="435"/>
      <c r="IFU42" s="435"/>
      <c r="IFV42" s="435"/>
      <c r="IFW42" s="435"/>
      <c r="IFX42" s="435"/>
      <c r="IFY42" s="435"/>
      <c r="IFZ42" s="435"/>
      <c r="IGA42" s="435"/>
      <c r="IGB42" s="435"/>
      <c r="IGC42" s="435"/>
      <c r="IGD42" s="435"/>
      <c r="IGE42" s="435"/>
      <c r="IGF42" s="435"/>
      <c r="IGG42" s="435"/>
      <c r="IGH42" s="435"/>
      <c r="IGI42" s="435"/>
      <c r="IGJ42" s="435"/>
      <c r="IGK42" s="435"/>
      <c r="IGL42" s="435"/>
      <c r="IGM42" s="435"/>
      <c r="IGN42" s="435"/>
      <c r="IGO42" s="435"/>
      <c r="IGP42" s="435"/>
      <c r="IGQ42" s="435"/>
      <c r="IGR42" s="435"/>
      <c r="IGS42" s="435"/>
      <c r="IGT42" s="435"/>
      <c r="IGU42" s="435"/>
      <c r="IGV42" s="435"/>
      <c r="IGW42" s="435"/>
      <c r="IGX42" s="435"/>
      <c r="IGY42" s="435"/>
      <c r="IGZ42" s="435"/>
      <c r="IHA42" s="435"/>
      <c r="IHB42" s="435"/>
      <c r="IHC42" s="435"/>
      <c r="IHD42" s="435"/>
      <c r="IHE42" s="435"/>
      <c r="IHF42" s="435"/>
      <c r="IHG42" s="435"/>
      <c r="IHH42" s="435"/>
      <c r="IHI42" s="435"/>
      <c r="IHJ42" s="435"/>
      <c r="IHK42" s="435"/>
      <c r="IHL42" s="435"/>
      <c r="IHM42" s="435"/>
      <c r="IHN42" s="435"/>
      <c r="IHO42" s="435"/>
      <c r="IHP42" s="435"/>
      <c r="IHQ42" s="435"/>
      <c r="IHR42" s="435"/>
      <c r="IHS42" s="435"/>
      <c r="IHT42" s="435"/>
      <c r="IHU42" s="435"/>
      <c r="IHV42" s="435"/>
      <c r="IHW42" s="435"/>
      <c r="IHX42" s="435"/>
      <c r="IHY42" s="435"/>
      <c r="IHZ42" s="435"/>
      <c r="IIA42" s="435"/>
      <c r="IIB42" s="435"/>
      <c r="IIC42" s="435"/>
      <c r="IID42" s="435"/>
      <c r="IIE42" s="435"/>
      <c r="IIF42" s="435"/>
      <c r="IIG42" s="435"/>
      <c r="IIH42" s="435"/>
      <c r="III42" s="435"/>
      <c r="IIJ42" s="435"/>
      <c r="IIK42" s="435"/>
      <c r="IIL42" s="435"/>
      <c r="IIM42" s="435"/>
      <c r="IIN42" s="435"/>
      <c r="IIO42" s="435"/>
      <c r="IIP42" s="435"/>
      <c r="IIQ42" s="435"/>
      <c r="IIR42" s="435"/>
      <c r="IIS42" s="435"/>
      <c r="IIT42" s="435"/>
      <c r="IIU42" s="435"/>
      <c r="IIV42" s="435"/>
      <c r="IIW42" s="435"/>
      <c r="IIX42" s="435"/>
      <c r="IIY42" s="435"/>
      <c r="IIZ42" s="435"/>
      <c r="IJA42" s="435"/>
      <c r="IJB42" s="435"/>
      <c r="IJC42" s="435"/>
      <c r="IJD42" s="435"/>
      <c r="IJE42" s="435"/>
      <c r="IJF42" s="435"/>
      <c r="IJG42" s="435"/>
      <c r="IJH42" s="435"/>
      <c r="IJI42" s="435"/>
      <c r="IJJ42" s="435"/>
      <c r="IJK42" s="435"/>
      <c r="IJL42" s="435"/>
      <c r="IJM42" s="435"/>
      <c r="IJN42" s="435"/>
      <c r="IJO42" s="435"/>
      <c r="IJP42" s="435"/>
      <c r="IJQ42" s="435"/>
      <c r="IJR42" s="435"/>
      <c r="IJS42" s="435"/>
      <c r="IJT42" s="435"/>
      <c r="IJU42" s="435"/>
      <c r="IJV42" s="435"/>
      <c r="IJW42" s="435"/>
      <c r="IJX42" s="435"/>
      <c r="IJY42" s="435"/>
      <c r="IJZ42" s="435"/>
      <c r="IKA42" s="435"/>
      <c r="IKB42" s="435"/>
      <c r="IKC42" s="435"/>
      <c r="IKD42" s="435"/>
      <c r="IKE42" s="435"/>
      <c r="IKF42" s="435"/>
      <c r="IKG42" s="435"/>
      <c r="IKH42" s="435"/>
      <c r="IKI42" s="435"/>
      <c r="IKJ42" s="435"/>
      <c r="IKK42" s="435"/>
      <c r="IKL42" s="435"/>
      <c r="IKM42" s="435"/>
      <c r="IKN42" s="435"/>
      <c r="IKO42" s="435"/>
      <c r="IKP42" s="435"/>
      <c r="IKQ42" s="435"/>
      <c r="IKR42" s="435"/>
      <c r="IKS42" s="435"/>
      <c r="IKT42" s="435"/>
      <c r="IKU42" s="435"/>
      <c r="IKV42" s="435"/>
      <c r="IKW42" s="435"/>
      <c r="IKX42" s="435"/>
      <c r="IKY42" s="435"/>
      <c r="IKZ42" s="435"/>
      <c r="ILA42" s="435"/>
      <c r="ILB42" s="435"/>
      <c r="ILC42" s="435"/>
      <c r="ILD42" s="435"/>
      <c r="ILE42" s="435"/>
      <c r="ILF42" s="435"/>
      <c r="ILG42" s="435"/>
      <c r="ILH42" s="435"/>
      <c r="ILI42" s="435"/>
      <c r="ILJ42" s="435"/>
      <c r="ILK42" s="435"/>
      <c r="ILL42" s="435"/>
      <c r="ILM42" s="435"/>
      <c r="ILN42" s="435"/>
      <c r="ILO42" s="435"/>
      <c r="ILP42" s="435"/>
      <c r="ILQ42" s="435"/>
      <c r="ILR42" s="435"/>
      <c r="ILS42" s="435"/>
      <c r="ILT42" s="435"/>
      <c r="ILU42" s="435"/>
      <c r="ILV42" s="435"/>
      <c r="ILW42" s="435"/>
      <c r="ILX42" s="435"/>
      <c r="ILY42" s="435"/>
      <c r="ILZ42" s="435"/>
      <c r="IMA42" s="435"/>
      <c r="IMB42" s="435"/>
      <c r="IMC42" s="435"/>
      <c r="IMD42" s="435"/>
      <c r="IME42" s="435"/>
      <c r="IMF42" s="435"/>
      <c r="IMG42" s="435"/>
      <c r="IMH42" s="435"/>
      <c r="IMI42" s="435"/>
      <c r="IMJ42" s="435"/>
      <c r="IMK42" s="435"/>
      <c r="IML42" s="435"/>
      <c r="IMM42" s="435"/>
      <c r="IMN42" s="435"/>
      <c r="IMO42" s="435"/>
      <c r="IMP42" s="435"/>
      <c r="IMQ42" s="435"/>
      <c r="IMR42" s="435"/>
      <c r="IMS42" s="435"/>
      <c r="IMT42" s="435"/>
      <c r="IMU42" s="435"/>
      <c r="IMV42" s="435"/>
      <c r="IMW42" s="435"/>
      <c r="IMX42" s="435"/>
      <c r="IMY42" s="435"/>
      <c r="IMZ42" s="435"/>
      <c r="INA42" s="435"/>
      <c r="INB42" s="435"/>
      <c r="INC42" s="435"/>
      <c r="IND42" s="435"/>
      <c r="INE42" s="435"/>
      <c r="INF42" s="435"/>
      <c r="ING42" s="435"/>
      <c r="INH42" s="435"/>
      <c r="INI42" s="435"/>
      <c r="INJ42" s="435"/>
      <c r="INK42" s="435"/>
      <c r="INL42" s="435"/>
      <c r="INM42" s="435"/>
      <c r="INN42" s="435"/>
      <c r="INO42" s="435"/>
      <c r="INP42" s="435"/>
      <c r="INQ42" s="435"/>
      <c r="INR42" s="435"/>
      <c r="INS42" s="435"/>
      <c r="INT42" s="435"/>
      <c r="INU42" s="435"/>
      <c r="INV42" s="435"/>
      <c r="INW42" s="435"/>
      <c r="INX42" s="435"/>
      <c r="INY42" s="435"/>
      <c r="INZ42" s="435"/>
      <c r="IOA42" s="435"/>
      <c r="IOB42" s="435"/>
      <c r="IOC42" s="435"/>
      <c r="IOD42" s="435"/>
      <c r="IOE42" s="435"/>
      <c r="IOF42" s="435"/>
      <c r="IOG42" s="435"/>
      <c r="IOH42" s="435"/>
      <c r="IOI42" s="435"/>
      <c r="IOJ42" s="435"/>
      <c r="IOK42" s="435"/>
      <c r="IOL42" s="435"/>
      <c r="IOM42" s="435"/>
      <c r="ION42" s="435"/>
      <c r="IOO42" s="435"/>
      <c r="IOP42" s="435"/>
      <c r="IOQ42" s="435"/>
      <c r="IOR42" s="435"/>
      <c r="IOS42" s="435"/>
      <c r="IOT42" s="435"/>
      <c r="IOU42" s="435"/>
      <c r="IOV42" s="435"/>
      <c r="IOW42" s="435"/>
      <c r="IOX42" s="435"/>
      <c r="IOY42" s="435"/>
      <c r="IOZ42" s="435"/>
      <c r="IPA42" s="435"/>
      <c r="IPB42" s="435"/>
      <c r="IPC42" s="435"/>
      <c r="IPD42" s="435"/>
      <c r="IPE42" s="435"/>
      <c r="IPF42" s="435"/>
      <c r="IPG42" s="435"/>
      <c r="IPH42" s="435"/>
      <c r="IPI42" s="435"/>
      <c r="IPJ42" s="435"/>
      <c r="IPK42" s="435"/>
      <c r="IPL42" s="435"/>
      <c r="IPM42" s="435"/>
      <c r="IPN42" s="435"/>
      <c r="IPO42" s="435"/>
      <c r="IPP42" s="435"/>
      <c r="IPQ42" s="435"/>
      <c r="IPR42" s="435"/>
      <c r="IPS42" s="435"/>
      <c r="IPT42" s="435"/>
      <c r="IPU42" s="435"/>
      <c r="IPV42" s="435"/>
      <c r="IPW42" s="435"/>
      <c r="IPX42" s="435"/>
      <c r="IPY42" s="435"/>
      <c r="IPZ42" s="435"/>
      <c r="IQA42" s="435"/>
      <c r="IQB42" s="435"/>
      <c r="IQC42" s="435"/>
      <c r="IQD42" s="435"/>
      <c r="IQE42" s="435"/>
      <c r="IQF42" s="435"/>
      <c r="IQG42" s="435"/>
      <c r="IQH42" s="435"/>
      <c r="IQI42" s="435"/>
      <c r="IQJ42" s="435"/>
      <c r="IQK42" s="435"/>
      <c r="IQL42" s="435"/>
      <c r="IQM42" s="435"/>
      <c r="IQN42" s="435"/>
      <c r="IQO42" s="435"/>
      <c r="IQP42" s="435"/>
      <c r="IQQ42" s="435"/>
      <c r="IQR42" s="435"/>
      <c r="IQS42" s="435"/>
      <c r="IQT42" s="435"/>
      <c r="IQU42" s="435"/>
      <c r="IQV42" s="435"/>
      <c r="IQW42" s="435"/>
      <c r="IQX42" s="435"/>
      <c r="IQY42" s="435"/>
      <c r="IQZ42" s="435"/>
      <c r="IRA42" s="435"/>
      <c r="IRB42" s="435"/>
      <c r="IRC42" s="435"/>
      <c r="IRD42" s="435"/>
      <c r="IRE42" s="435"/>
      <c r="IRF42" s="435"/>
      <c r="IRG42" s="435"/>
      <c r="IRH42" s="435"/>
      <c r="IRI42" s="435"/>
      <c r="IRJ42" s="435"/>
      <c r="IRK42" s="435"/>
      <c r="IRL42" s="435"/>
      <c r="IRM42" s="435"/>
      <c r="IRN42" s="435"/>
      <c r="IRO42" s="435"/>
      <c r="IRP42" s="435"/>
      <c r="IRQ42" s="435"/>
      <c r="IRR42" s="435"/>
      <c r="IRS42" s="435"/>
      <c r="IRT42" s="435"/>
      <c r="IRU42" s="435"/>
      <c r="IRV42" s="435"/>
      <c r="IRW42" s="435"/>
      <c r="IRX42" s="435"/>
      <c r="IRY42" s="435"/>
      <c r="IRZ42" s="435"/>
      <c r="ISA42" s="435"/>
      <c r="ISB42" s="435"/>
      <c r="ISC42" s="435"/>
      <c r="ISD42" s="435"/>
      <c r="ISE42" s="435"/>
      <c r="ISF42" s="435"/>
      <c r="ISG42" s="435"/>
      <c r="ISH42" s="435"/>
      <c r="ISI42" s="435"/>
      <c r="ISJ42" s="435"/>
      <c r="ISK42" s="435"/>
      <c r="ISL42" s="435"/>
      <c r="ISM42" s="435"/>
      <c r="ISN42" s="435"/>
      <c r="ISO42" s="435"/>
      <c r="ISP42" s="435"/>
      <c r="ISQ42" s="435"/>
      <c r="ISR42" s="435"/>
      <c r="ISS42" s="435"/>
      <c r="IST42" s="435"/>
      <c r="ISU42" s="435"/>
      <c r="ISV42" s="435"/>
      <c r="ISW42" s="435"/>
      <c r="ISX42" s="435"/>
      <c r="ISY42" s="435"/>
      <c r="ISZ42" s="435"/>
      <c r="ITA42" s="435"/>
      <c r="ITB42" s="435"/>
      <c r="ITC42" s="435"/>
      <c r="ITD42" s="435"/>
      <c r="ITE42" s="435"/>
      <c r="ITF42" s="435"/>
      <c r="ITG42" s="435"/>
      <c r="ITH42" s="435"/>
      <c r="ITI42" s="435"/>
      <c r="ITJ42" s="435"/>
      <c r="ITK42" s="435"/>
      <c r="ITL42" s="435"/>
      <c r="ITM42" s="435"/>
      <c r="ITN42" s="435"/>
      <c r="ITO42" s="435"/>
      <c r="ITP42" s="435"/>
      <c r="ITQ42" s="435"/>
      <c r="ITR42" s="435"/>
      <c r="ITS42" s="435"/>
      <c r="ITT42" s="435"/>
      <c r="ITU42" s="435"/>
      <c r="ITV42" s="435"/>
      <c r="ITW42" s="435"/>
      <c r="ITX42" s="435"/>
      <c r="ITY42" s="435"/>
      <c r="ITZ42" s="435"/>
      <c r="IUA42" s="435"/>
      <c r="IUB42" s="435"/>
      <c r="IUC42" s="435"/>
      <c r="IUD42" s="435"/>
      <c r="IUE42" s="435"/>
      <c r="IUF42" s="435"/>
      <c r="IUG42" s="435"/>
      <c r="IUH42" s="435"/>
      <c r="IUI42" s="435"/>
      <c r="IUJ42" s="435"/>
      <c r="IUK42" s="435"/>
      <c r="IUL42" s="435"/>
      <c r="IUM42" s="435"/>
      <c r="IUN42" s="435"/>
      <c r="IUO42" s="435"/>
      <c r="IUP42" s="435"/>
      <c r="IUQ42" s="435"/>
      <c r="IUR42" s="435"/>
      <c r="IUS42" s="435"/>
      <c r="IUT42" s="435"/>
      <c r="IUU42" s="435"/>
      <c r="IUV42" s="435"/>
      <c r="IUW42" s="435"/>
      <c r="IUX42" s="435"/>
      <c r="IUY42" s="435"/>
      <c r="IUZ42" s="435"/>
      <c r="IVA42" s="435"/>
      <c r="IVB42" s="435"/>
      <c r="IVC42" s="435"/>
      <c r="IVD42" s="435"/>
      <c r="IVE42" s="435"/>
      <c r="IVF42" s="435"/>
      <c r="IVG42" s="435"/>
      <c r="IVH42" s="435"/>
      <c r="IVI42" s="435"/>
      <c r="IVJ42" s="435"/>
      <c r="IVK42" s="435"/>
      <c r="IVL42" s="435"/>
      <c r="IVM42" s="435"/>
      <c r="IVN42" s="435"/>
      <c r="IVO42" s="435"/>
      <c r="IVP42" s="435"/>
      <c r="IVQ42" s="435"/>
      <c r="IVR42" s="435"/>
      <c r="IVS42" s="435"/>
      <c r="IVT42" s="435"/>
      <c r="IVU42" s="435"/>
      <c r="IVV42" s="435"/>
      <c r="IVW42" s="435"/>
      <c r="IVX42" s="435"/>
      <c r="IVY42" s="435"/>
      <c r="IVZ42" s="435"/>
      <c r="IWA42" s="435"/>
      <c r="IWB42" s="435"/>
      <c r="IWC42" s="435"/>
      <c r="IWD42" s="435"/>
      <c r="IWE42" s="435"/>
      <c r="IWF42" s="435"/>
      <c r="IWG42" s="435"/>
      <c r="IWH42" s="435"/>
      <c r="IWI42" s="435"/>
      <c r="IWJ42" s="435"/>
      <c r="IWK42" s="435"/>
      <c r="IWL42" s="435"/>
      <c r="IWM42" s="435"/>
      <c r="IWN42" s="435"/>
      <c r="IWO42" s="435"/>
      <c r="IWP42" s="435"/>
      <c r="IWQ42" s="435"/>
      <c r="IWR42" s="435"/>
      <c r="IWS42" s="435"/>
      <c r="IWT42" s="435"/>
      <c r="IWU42" s="435"/>
      <c r="IWV42" s="435"/>
      <c r="IWW42" s="435"/>
      <c r="IWX42" s="435"/>
      <c r="IWY42" s="435"/>
      <c r="IWZ42" s="435"/>
      <c r="IXA42" s="435"/>
      <c r="IXB42" s="435"/>
      <c r="IXC42" s="435"/>
      <c r="IXD42" s="435"/>
      <c r="IXE42" s="435"/>
      <c r="IXF42" s="435"/>
      <c r="IXG42" s="435"/>
      <c r="IXH42" s="435"/>
      <c r="IXI42" s="435"/>
      <c r="IXJ42" s="435"/>
      <c r="IXK42" s="435"/>
      <c r="IXL42" s="435"/>
      <c r="IXM42" s="435"/>
      <c r="IXN42" s="435"/>
      <c r="IXO42" s="435"/>
      <c r="IXP42" s="435"/>
      <c r="IXQ42" s="435"/>
      <c r="IXR42" s="435"/>
      <c r="IXS42" s="435"/>
      <c r="IXT42" s="435"/>
      <c r="IXU42" s="435"/>
      <c r="IXV42" s="435"/>
      <c r="IXW42" s="435"/>
      <c r="IXX42" s="435"/>
      <c r="IXY42" s="435"/>
      <c r="IXZ42" s="435"/>
      <c r="IYA42" s="435"/>
      <c r="IYB42" s="435"/>
      <c r="IYC42" s="435"/>
      <c r="IYD42" s="435"/>
      <c r="IYE42" s="435"/>
      <c r="IYF42" s="435"/>
      <c r="IYG42" s="435"/>
      <c r="IYH42" s="435"/>
      <c r="IYI42" s="435"/>
      <c r="IYJ42" s="435"/>
      <c r="IYK42" s="435"/>
      <c r="IYL42" s="435"/>
      <c r="IYM42" s="435"/>
      <c r="IYN42" s="435"/>
      <c r="IYO42" s="435"/>
      <c r="IYP42" s="435"/>
      <c r="IYQ42" s="435"/>
      <c r="IYR42" s="435"/>
      <c r="IYS42" s="435"/>
      <c r="IYT42" s="435"/>
      <c r="IYU42" s="435"/>
      <c r="IYV42" s="435"/>
      <c r="IYW42" s="435"/>
      <c r="IYX42" s="435"/>
      <c r="IYY42" s="435"/>
      <c r="IYZ42" s="435"/>
      <c r="IZA42" s="435"/>
      <c r="IZB42" s="435"/>
      <c r="IZC42" s="435"/>
      <c r="IZD42" s="435"/>
      <c r="IZE42" s="435"/>
      <c r="IZF42" s="435"/>
      <c r="IZG42" s="435"/>
      <c r="IZH42" s="435"/>
      <c r="IZI42" s="435"/>
      <c r="IZJ42" s="435"/>
      <c r="IZK42" s="435"/>
      <c r="IZL42" s="435"/>
      <c r="IZM42" s="435"/>
      <c r="IZN42" s="435"/>
      <c r="IZO42" s="435"/>
      <c r="IZP42" s="435"/>
      <c r="IZQ42" s="435"/>
      <c r="IZR42" s="435"/>
      <c r="IZS42" s="435"/>
      <c r="IZT42" s="435"/>
      <c r="IZU42" s="435"/>
      <c r="IZV42" s="435"/>
      <c r="IZW42" s="435"/>
      <c r="IZX42" s="435"/>
      <c r="IZY42" s="435"/>
      <c r="IZZ42" s="435"/>
      <c r="JAA42" s="435"/>
      <c r="JAB42" s="435"/>
      <c r="JAC42" s="435"/>
      <c r="JAD42" s="435"/>
      <c r="JAE42" s="435"/>
      <c r="JAF42" s="435"/>
      <c r="JAG42" s="435"/>
      <c r="JAH42" s="435"/>
      <c r="JAI42" s="435"/>
      <c r="JAJ42" s="435"/>
      <c r="JAK42" s="435"/>
      <c r="JAL42" s="435"/>
      <c r="JAM42" s="435"/>
      <c r="JAN42" s="435"/>
      <c r="JAO42" s="435"/>
      <c r="JAP42" s="435"/>
      <c r="JAQ42" s="435"/>
      <c r="JAR42" s="435"/>
      <c r="JAS42" s="435"/>
      <c r="JAT42" s="435"/>
      <c r="JAU42" s="435"/>
      <c r="JAV42" s="435"/>
      <c r="JAW42" s="435"/>
      <c r="JAX42" s="435"/>
      <c r="JAY42" s="435"/>
      <c r="JAZ42" s="435"/>
      <c r="JBA42" s="435"/>
      <c r="JBB42" s="435"/>
      <c r="JBC42" s="435"/>
      <c r="JBD42" s="435"/>
      <c r="JBE42" s="435"/>
      <c r="JBF42" s="435"/>
      <c r="JBG42" s="435"/>
      <c r="JBH42" s="435"/>
      <c r="JBI42" s="435"/>
      <c r="JBJ42" s="435"/>
      <c r="JBK42" s="435"/>
      <c r="JBL42" s="435"/>
      <c r="JBM42" s="435"/>
      <c r="JBN42" s="435"/>
      <c r="JBO42" s="435"/>
      <c r="JBP42" s="435"/>
      <c r="JBQ42" s="435"/>
      <c r="JBR42" s="435"/>
      <c r="JBS42" s="435"/>
      <c r="JBT42" s="435"/>
      <c r="JBU42" s="435"/>
      <c r="JBV42" s="435"/>
      <c r="JBW42" s="435"/>
      <c r="JBX42" s="435"/>
      <c r="JBY42" s="435"/>
      <c r="JBZ42" s="435"/>
      <c r="JCA42" s="435"/>
      <c r="JCB42" s="435"/>
      <c r="JCC42" s="435"/>
      <c r="JCD42" s="435"/>
      <c r="JCE42" s="435"/>
      <c r="JCF42" s="435"/>
      <c r="JCG42" s="435"/>
      <c r="JCH42" s="435"/>
      <c r="JCI42" s="435"/>
      <c r="JCJ42" s="435"/>
      <c r="JCK42" s="435"/>
      <c r="JCL42" s="435"/>
      <c r="JCM42" s="435"/>
      <c r="JCN42" s="435"/>
      <c r="JCO42" s="435"/>
      <c r="JCP42" s="435"/>
      <c r="JCQ42" s="435"/>
      <c r="JCR42" s="435"/>
      <c r="JCS42" s="435"/>
      <c r="JCT42" s="435"/>
      <c r="JCU42" s="435"/>
      <c r="JCV42" s="435"/>
      <c r="JCW42" s="435"/>
      <c r="JCX42" s="435"/>
      <c r="JCY42" s="435"/>
      <c r="JCZ42" s="435"/>
      <c r="JDA42" s="435"/>
      <c r="JDB42" s="435"/>
      <c r="JDC42" s="435"/>
      <c r="JDD42" s="435"/>
      <c r="JDE42" s="435"/>
      <c r="JDF42" s="435"/>
      <c r="JDG42" s="435"/>
      <c r="JDH42" s="435"/>
      <c r="JDI42" s="435"/>
      <c r="JDJ42" s="435"/>
      <c r="JDK42" s="435"/>
      <c r="JDL42" s="435"/>
      <c r="JDM42" s="435"/>
      <c r="JDN42" s="435"/>
      <c r="JDO42" s="435"/>
      <c r="JDP42" s="435"/>
      <c r="JDQ42" s="435"/>
      <c r="JDR42" s="435"/>
      <c r="JDS42" s="435"/>
      <c r="JDT42" s="435"/>
      <c r="JDU42" s="435"/>
      <c r="JDV42" s="435"/>
      <c r="JDW42" s="435"/>
      <c r="JDX42" s="435"/>
      <c r="JDY42" s="435"/>
      <c r="JDZ42" s="435"/>
      <c r="JEA42" s="435"/>
      <c r="JEB42" s="435"/>
      <c r="JEC42" s="435"/>
      <c r="JED42" s="435"/>
      <c r="JEE42" s="435"/>
      <c r="JEF42" s="435"/>
      <c r="JEG42" s="435"/>
      <c r="JEH42" s="435"/>
      <c r="JEI42" s="435"/>
      <c r="JEJ42" s="435"/>
      <c r="JEK42" s="435"/>
      <c r="JEL42" s="435"/>
      <c r="JEM42" s="435"/>
      <c r="JEN42" s="435"/>
      <c r="JEO42" s="435"/>
      <c r="JEP42" s="435"/>
      <c r="JEQ42" s="435"/>
      <c r="JER42" s="435"/>
      <c r="JES42" s="435"/>
      <c r="JET42" s="435"/>
      <c r="JEU42" s="435"/>
      <c r="JEV42" s="435"/>
      <c r="JEW42" s="435"/>
      <c r="JEX42" s="435"/>
      <c r="JEY42" s="435"/>
      <c r="JEZ42" s="435"/>
      <c r="JFA42" s="435"/>
      <c r="JFB42" s="435"/>
      <c r="JFC42" s="435"/>
      <c r="JFD42" s="435"/>
      <c r="JFE42" s="435"/>
      <c r="JFF42" s="435"/>
      <c r="JFG42" s="435"/>
      <c r="JFH42" s="435"/>
      <c r="JFI42" s="435"/>
      <c r="JFJ42" s="435"/>
      <c r="JFK42" s="435"/>
      <c r="JFL42" s="435"/>
      <c r="JFM42" s="435"/>
      <c r="JFN42" s="435"/>
      <c r="JFO42" s="435"/>
      <c r="JFP42" s="435"/>
      <c r="JFQ42" s="435"/>
      <c r="JFR42" s="435"/>
      <c r="JFS42" s="435"/>
      <c r="JFT42" s="435"/>
      <c r="JFU42" s="435"/>
      <c r="JFV42" s="435"/>
      <c r="JFW42" s="435"/>
      <c r="JFX42" s="435"/>
      <c r="JFY42" s="435"/>
      <c r="JFZ42" s="435"/>
      <c r="JGA42" s="435"/>
      <c r="JGB42" s="435"/>
      <c r="JGC42" s="435"/>
      <c r="JGD42" s="435"/>
      <c r="JGE42" s="435"/>
      <c r="JGF42" s="435"/>
      <c r="JGG42" s="435"/>
      <c r="JGH42" s="435"/>
      <c r="JGI42" s="435"/>
      <c r="JGJ42" s="435"/>
      <c r="JGK42" s="435"/>
      <c r="JGL42" s="435"/>
      <c r="JGM42" s="435"/>
      <c r="JGN42" s="435"/>
      <c r="JGO42" s="435"/>
      <c r="JGP42" s="435"/>
      <c r="JGQ42" s="435"/>
      <c r="JGR42" s="435"/>
      <c r="JGS42" s="435"/>
      <c r="JGT42" s="435"/>
      <c r="JGU42" s="435"/>
      <c r="JGV42" s="435"/>
      <c r="JGW42" s="435"/>
      <c r="JGX42" s="435"/>
      <c r="JGY42" s="435"/>
      <c r="JGZ42" s="435"/>
      <c r="JHA42" s="435"/>
      <c r="JHB42" s="435"/>
      <c r="JHC42" s="435"/>
      <c r="JHD42" s="435"/>
      <c r="JHE42" s="435"/>
      <c r="JHF42" s="435"/>
      <c r="JHG42" s="435"/>
      <c r="JHH42" s="435"/>
      <c r="JHI42" s="435"/>
      <c r="JHJ42" s="435"/>
      <c r="JHK42" s="435"/>
      <c r="JHL42" s="435"/>
      <c r="JHM42" s="435"/>
      <c r="JHN42" s="435"/>
      <c r="JHO42" s="435"/>
      <c r="JHP42" s="435"/>
      <c r="JHQ42" s="435"/>
      <c r="JHR42" s="435"/>
      <c r="JHS42" s="435"/>
      <c r="JHT42" s="435"/>
      <c r="JHU42" s="435"/>
      <c r="JHV42" s="435"/>
      <c r="JHW42" s="435"/>
      <c r="JHX42" s="435"/>
      <c r="JHY42" s="435"/>
      <c r="JHZ42" s="435"/>
      <c r="JIA42" s="435"/>
      <c r="JIB42" s="435"/>
      <c r="JIC42" s="435"/>
      <c r="JID42" s="435"/>
      <c r="JIE42" s="435"/>
      <c r="JIF42" s="435"/>
      <c r="JIG42" s="435"/>
      <c r="JIH42" s="435"/>
      <c r="JII42" s="435"/>
      <c r="JIJ42" s="435"/>
      <c r="JIK42" s="435"/>
      <c r="JIL42" s="435"/>
      <c r="JIM42" s="435"/>
      <c r="JIN42" s="435"/>
      <c r="JIO42" s="435"/>
      <c r="JIP42" s="435"/>
      <c r="JIQ42" s="435"/>
      <c r="JIR42" s="435"/>
      <c r="JIS42" s="435"/>
      <c r="JIT42" s="435"/>
      <c r="JIU42" s="435"/>
      <c r="JIV42" s="435"/>
      <c r="JIW42" s="435"/>
      <c r="JIX42" s="435"/>
      <c r="JIY42" s="435"/>
      <c r="JIZ42" s="435"/>
      <c r="JJA42" s="435"/>
      <c r="JJB42" s="435"/>
      <c r="JJC42" s="435"/>
      <c r="JJD42" s="435"/>
      <c r="JJE42" s="435"/>
      <c r="JJF42" s="435"/>
      <c r="JJG42" s="435"/>
      <c r="JJH42" s="435"/>
      <c r="JJI42" s="435"/>
      <c r="JJJ42" s="435"/>
      <c r="JJK42" s="435"/>
      <c r="JJL42" s="435"/>
      <c r="JJM42" s="435"/>
      <c r="JJN42" s="435"/>
      <c r="JJO42" s="435"/>
      <c r="JJP42" s="435"/>
      <c r="JJQ42" s="435"/>
      <c r="JJR42" s="435"/>
      <c r="JJS42" s="435"/>
      <c r="JJT42" s="435"/>
      <c r="JJU42" s="435"/>
      <c r="JJV42" s="435"/>
      <c r="JJW42" s="435"/>
      <c r="JJX42" s="435"/>
      <c r="JJY42" s="435"/>
      <c r="JJZ42" s="435"/>
      <c r="JKA42" s="435"/>
      <c r="JKB42" s="435"/>
      <c r="JKC42" s="435"/>
      <c r="JKD42" s="435"/>
      <c r="JKE42" s="435"/>
      <c r="JKF42" s="435"/>
      <c r="JKG42" s="435"/>
      <c r="JKH42" s="435"/>
      <c r="JKI42" s="435"/>
      <c r="JKJ42" s="435"/>
      <c r="JKK42" s="435"/>
      <c r="JKL42" s="435"/>
      <c r="JKM42" s="435"/>
      <c r="JKN42" s="435"/>
      <c r="JKO42" s="435"/>
      <c r="JKP42" s="435"/>
      <c r="JKQ42" s="435"/>
      <c r="JKR42" s="435"/>
      <c r="JKS42" s="435"/>
      <c r="JKT42" s="435"/>
      <c r="JKU42" s="435"/>
      <c r="JKV42" s="435"/>
      <c r="JKW42" s="435"/>
      <c r="JKX42" s="435"/>
      <c r="JKY42" s="435"/>
      <c r="JKZ42" s="435"/>
      <c r="JLA42" s="435"/>
      <c r="JLB42" s="435"/>
      <c r="JLC42" s="435"/>
      <c r="JLD42" s="435"/>
      <c r="JLE42" s="435"/>
      <c r="JLF42" s="435"/>
      <c r="JLG42" s="435"/>
      <c r="JLH42" s="435"/>
      <c r="JLI42" s="435"/>
      <c r="JLJ42" s="435"/>
      <c r="JLK42" s="435"/>
      <c r="JLL42" s="435"/>
      <c r="JLM42" s="435"/>
      <c r="JLN42" s="435"/>
      <c r="JLO42" s="435"/>
      <c r="JLP42" s="435"/>
      <c r="JLQ42" s="435"/>
      <c r="JLR42" s="435"/>
      <c r="JLS42" s="435"/>
      <c r="JLT42" s="435"/>
      <c r="JLU42" s="435"/>
      <c r="JLV42" s="435"/>
      <c r="JLW42" s="435"/>
      <c r="JLX42" s="435"/>
      <c r="JLY42" s="435"/>
      <c r="JLZ42" s="435"/>
      <c r="JMA42" s="435"/>
      <c r="JMB42" s="435"/>
      <c r="JMC42" s="435"/>
      <c r="JMD42" s="435"/>
      <c r="JME42" s="435"/>
      <c r="JMF42" s="435"/>
      <c r="JMG42" s="435"/>
      <c r="JMH42" s="435"/>
      <c r="JMI42" s="435"/>
      <c r="JMJ42" s="435"/>
      <c r="JMK42" s="435"/>
      <c r="JML42" s="435"/>
      <c r="JMM42" s="435"/>
      <c r="JMN42" s="435"/>
      <c r="JMO42" s="435"/>
      <c r="JMP42" s="435"/>
      <c r="JMQ42" s="435"/>
      <c r="JMR42" s="435"/>
      <c r="JMS42" s="435"/>
      <c r="JMT42" s="435"/>
      <c r="JMU42" s="435"/>
      <c r="JMV42" s="435"/>
      <c r="JMW42" s="435"/>
      <c r="JMX42" s="435"/>
      <c r="JMY42" s="435"/>
      <c r="JMZ42" s="435"/>
      <c r="JNA42" s="435"/>
      <c r="JNB42" s="435"/>
      <c r="JNC42" s="435"/>
      <c r="JND42" s="435"/>
      <c r="JNE42" s="435"/>
      <c r="JNF42" s="435"/>
      <c r="JNG42" s="435"/>
      <c r="JNH42" s="435"/>
      <c r="JNI42" s="435"/>
      <c r="JNJ42" s="435"/>
      <c r="JNK42" s="435"/>
      <c r="JNL42" s="435"/>
      <c r="JNM42" s="435"/>
      <c r="JNN42" s="435"/>
      <c r="JNO42" s="435"/>
      <c r="JNP42" s="435"/>
      <c r="JNQ42" s="435"/>
      <c r="JNR42" s="435"/>
      <c r="JNS42" s="435"/>
      <c r="JNT42" s="435"/>
      <c r="JNU42" s="435"/>
      <c r="JNV42" s="435"/>
      <c r="JNW42" s="435"/>
      <c r="JNX42" s="435"/>
      <c r="JNY42" s="435"/>
      <c r="JNZ42" s="435"/>
      <c r="JOA42" s="435"/>
      <c r="JOB42" s="435"/>
      <c r="JOC42" s="435"/>
      <c r="JOD42" s="435"/>
      <c r="JOE42" s="435"/>
      <c r="JOF42" s="435"/>
      <c r="JOG42" s="435"/>
      <c r="JOH42" s="435"/>
      <c r="JOI42" s="435"/>
      <c r="JOJ42" s="435"/>
      <c r="JOK42" s="435"/>
      <c r="JOL42" s="435"/>
      <c r="JOM42" s="435"/>
      <c r="JON42" s="435"/>
      <c r="JOO42" s="435"/>
      <c r="JOP42" s="435"/>
      <c r="JOQ42" s="435"/>
      <c r="JOR42" s="435"/>
      <c r="JOS42" s="435"/>
      <c r="JOT42" s="435"/>
      <c r="JOU42" s="435"/>
      <c r="JOV42" s="435"/>
      <c r="JOW42" s="435"/>
      <c r="JOX42" s="435"/>
      <c r="JOY42" s="435"/>
      <c r="JOZ42" s="435"/>
      <c r="JPA42" s="435"/>
      <c r="JPB42" s="435"/>
      <c r="JPC42" s="435"/>
      <c r="JPD42" s="435"/>
      <c r="JPE42" s="435"/>
      <c r="JPF42" s="435"/>
      <c r="JPG42" s="435"/>
      <c r="JPH42" s="435"/>
      <c r="JPI42" s="435"/>
      <c r="JPJ42" s="435"/>
      <c r="JPK42" s="435"/>
      <c r="JPL42" s="435"/>
      <c r="JPM42" s="435"/>
      <c r="JPN42" s="435"/>
      <c r="JPO42" s="435"/>
      <c r="JPP42" s="435"/>
      <c r="JPQ42" s="435"/>
      <c r="JPR42" s="435"/>
      <c r="JPS42" s="435"/>
      <c r="JPT42" s="435"/>
      <c r="JPU42" s="435"/>
      <c r="JPV42" s="435"/>
      <c r="JPW42" s="435"/>
      <c r="JPX42" s="435"/>
      <c r="JPY42" s="435"/>
      <c r="JPZ42" s="435"/>
      <c r="JQA42" s="435"/>
      <c r="JQB42" s="435"/>
      <c r="JQC42" s="435"/>
      <c r="JQD42" s="435"/>
      <c r="JQE42" s="435"/>
      <c r="JQF42" s="435"/>
      <c r="JQG42" s="435"/>
      <c r="JQH42" s="435"/>
      <c r="JQI42" s="435"/>
      <c r="JQJ42" s="435"/>
      <c r="JQK42" s="435"/>
      <c r="JQL42" s="435"/>
      <c r="JQM42" s="435"/>
      <c r="JQN42" s="435"/>
      <c r="JQO42" s="435"/>
      <c r="JQP42" s="435"/>
      <c r="JQQ42" s="435"/>
      <c r="JQR42" s="435"/>
      <c r="JQS42" s="435"/>
      <c r="JQT42" s="435"/>
      <c r="JQU42" s="435"/>
      <c r="JQV42" s="435"/>
      <c r="JQW42" s="435"/>
      <c r="JQX42" s="435"/>
      <c r="JQY42" s="435"/>
      <c r="JQZ42" s="435"/>
      <c r="JRA42" s="435"/>
      <c r="JRB42" s="435"/>
      <c r="JRC42" s="435"/>
      <c r="JRD42" s="435"/>
      <c r="JRE42" s="435"/>
      <c r="JRF42" s="435"/>
      <c r="JRG42" s="435"/>
      <c r="JRH42" s="435"/>
      <c r="JRI42" s="435"/>
      <c r="JRJ42" s="435"/>
      <c r="JRK42" s="435"/>
      <c r="JRL42" s="435"/>
      <c r="JRM42" s="435"/>
      <c r="JRN42" s="435"/>
      <c r="JRO42" s="435"/>
      <c r="JRP42" s="435"/>
      <c r="JRQ42" s="435"/>
      <c r="JRR42" s="435"/>
      <c r="JRS42" s="435"/>
      <c r="JRT42" s="435"/>
      <c r="JRU42" s="435"/>
      <c r="JRV42" s="435"/>
      <c r="JRW42" s="435"/>
      <c r="JRX42" s="435"/>
      <c r="JRY42" s="435"/>
      <c r="JRZ42" s="435"/>
      <c r="JSA42" s="435"/>
      <c r="JSB42" s="435"/>
      <c r="JSC42" s="435"/>
      <c r="JSD42" s="435"/>
      <c r="JSE42" s="435"/>
      <c r="JSF42" s="435"/>
      <c r="JSG42" s="435"/>
      <c r="JSH42" s="435"/>
      <c r="JSI42" s="435"/>
      <c r="JSJ42" s="435"/>
      <c r="JSK42" s="435"/>
      <c r="JSL42" s="435"/>
      <c r="JSM42" s="435"/>
      <c r="JSN42" s="435"/>
      <c r="JSO42" s="435"/>
      <c r="JSP42" s="435"/>
      <c r="JSQ42" s="435"/>
      <c r="JSR42" s="435"/>
      <c r="JSS42" s="435"/>
      <c r="JST42" s="435"/>
      <c r="JSU42" s="435"/>
      <c r="JSV42" s="435"/>
      <c r="JSW42" s="435"/>
      <c r="JSX42" s="435"/>
      <c r="JSY42" s="435"/>
      <c r="JSZ42" s="435"/>
      <c r="JTA42" s="435"/>
      <c r="JTB42" s="435"/>
      <c r="JTC42" s="435"/>
      <c r="JTD42" s="435"/>
      <c r="JTE42" s="435"/>
      <c r="JTF42" s="435"/>
      <c r="JTG42" s="435"/>
      <c r="JTH42" s="435"/>
      <c r="JTI42" s="435"/>
      <c r="JTJ42" s="435"/>
      <c r="JTK42" s="435"/>
      <c r="JTL42" s="435"/>
      <c r="JTM42" s="435"/>
      <c r="JTN42" s="435"/>
      <c r="JTO42" s="435"/>
      <c r="JTP42" s="435"/>
      <c r="JTQ42" s="435"/>
      <c r="JTR42" s="435"/>
      <c r="JTS42" s="435"/>
      <c r="JTT42" s="435"/>
      <c r="JTU42" s="435"/>
      <c r="JTV42" s="435"/>
      <c r="JTW42" s="435"/>
      <c r="JTX42" s="435"/>
      <c r="JTY42" s="435"/>
      <c r="JTZ42" s="435"/>
      <c r="JUA42" s="435"/>
      <c r="JUB42" s="435"/>
      <c r="JUC42" s="435"/>
      <c r="JUD42" s="435"/>
      <c r="JUE42" s="435"/>
      <c r="JUF42" s="435"/>
      <c r="JUG42" s="435"/>
      <c r="JUH42" s="435"/>
      <c r="JUI42" s="435"/>
      <c r="JUJ42" s="435"/>
      <c r="JUK42" s="435"/>
      <c r="JUL42" s="435"/>
      <c r="JUM42" s="435"/>
      <c r="JUN42" s="435"/>
      <c r="JUO42" s="435"/>
      <c r="JUP42" s="435"/>
      <c r="JUQ42" s="435"/>
      <c r="JUR42" s="435"/>
      <c r="JUS42" s="435"/>
      <c r="JUT42" s="435"/>
      <c r="JUU42" s="435"/>
      <c r="JUV42" s="435"/>
      <c r="JUW42" s="435"/>
      <c r="JUX42" s="435"/>
      <c r="JUY42" s="435"/>
      <c r="JUZ42" s="435"/>
      <c r="JVA42" s="435"/>
      <c r="JVB42" s="435"/>
      <c r="JVC42" s="435"/>
      <c r="JVD42" s="435"/>
      <c r="JVE42" s="435"/>
      <c r="JVF42" s="435"/>
      <c r="JVG42" s="435"/>
      <c r="JVH42" s="435"/>
      <c r="JVI42" s="435"/>
      <c r="JVJ42" s="435"/>
      <c r="JVK42" s="435"/>
      <c r="JVL42" s="435"/>
      <c r="JVM42" s="435"/>
      <c r="JVN42" s="435"/>
      <c r="JVO42" s="435"/>
      <c r="JVP42" s="435"/>
      <c r="JVQ42" s="435"/>
      <c r="JVR42" s="435"/>
      <c r="JVS42" s="435"/>
      <c r="JVT42" s="435"/>
      <c r="JVU42" s="435"/>
      <c r="JVV42" s="435"/>
      <c r="JVW42" s="435"/>
      <c r="JVX42" s="435"/>
      <c r="JVY42" s="435"/>
      <c r="JVZ42" s="435"/>
      <c r="JWA42" s="435"/>
      <c r="JWB42" s="435"/>
      <c r="JWC42" s="435"/>
      <c r="JWD42" s="435"/>
      <c r="JWE42" s="435"/>
      <c r="JWF42" s="435"/>
      <c r="JWG42" s="435"/>
      <c r="JWH42" s="435"/>
      <c r="JWI42" s="435"/>
      <c r="JWJ42" s="435"/>
      <c r="JWK42" s="435"/>
      <c r="JWL42" s="435"/>
      <c r="JWM42" s="435"/>
      <c r="JWN42" s="435"/>
      <c r="JWO42" s="435"/>
      <c r="JWP42" s="435"/>
      <c r="JWQ42" s="435"/>
      <c r="JWR42" s="435"/>
      <c r="JWS42" s="435"/>
      <c r="JWT42" s="435"/>
      <c r="JWU42" s="435"/>
      <c r="JWV42" s="435"/>
      <c r="JWW42" s="435"/>
      <c r="JWX42" s="435"/>
      <c r="JWY42" s="435"/>
      <c r="JWZ42" s="435"/>
      <c r="JXA42" s="435"/>
      <c r="JXB42" s="435"/>
      <c r="JXC42" s="435"/>
      <c r="JXD42" s="435"/>
      <c r="JXE42" s="435"/>
      <c r="JXF42" s="435"/>
      <c r="JXG42" s="435"/>
      <c r="JXH42" s="435"/>
      <c r="JXI42" s="435"/>
      <c r="JXJ42" s="435"/>
      <c r="JXK42" s="435"/>
      <c r="JXL42" s="435"/>
      <c r="JXM42" s="435"/>
      <c r="JXN42" s="435"/>
      <c r="JXO42" s="435"/>
      <c r="JXP42" s="435"/>
      <c r="JXQ42" s="435"/>
      <c r="JXR42" s="435"/>
      <c r="JXS42" s="435"/>
      <c r="JXT42" s="435"/>
      <c r="JXU42" s="435"/>
      <c r="JXV42" s="435"/>
      <c r="JXW42" s="435"/>
      <c r="JXX42" s="435"/>
      <c r="JXY42" s="435"/>
      <c r="JXZ42" s="435"/>
      <c r="JYA42" s="435"/>
      <c r="JYB42" s="435"/>
      <c r="JYC42" s="435"/>
      <c r="JYD42" s="435"/>
      <c r="JYE42" s="435"/>
      <c r="JYF42" s="435"/>
      <c r="JYG42" s="435"/>
      <c r="JYH42" s="435"/>
      <c r="JYI42" s="435"/>
      <c r="JYJ42" s="435"/>
      <c r="JYK42" s="435"/>
      <c r="JYL42" s="435"/>
      <c r="JYM42" s="435"/>
      <c r="JYN42" s="435"/>
      <c r="JYO42" s="435"/>
      <c r="JYP42" s="435"/>
      <c r="JYQ42" s="435"/>
      <c r="JYR42" s="435"/>
      <c r="JYS42" s="435"/>
      <c r="JYT42" s="435"/>
      <c r="JYU42" s="435"/>
      <c r="JYV42" s="435"/>
      <c r="JYW42" s="435"/>
      <c r="JYX42" s="435"/>
      <c r="JYY42" s="435"/>
      <c r="JYZ42" s="435"/>
      <c r="JZA42" s="435"/>
      <c r="JZB42" s="435"/>
      <c r="JZC42" s="435"/>
      <c r="JZD42" s="435"/>
      <c r="JZE42" s="435"/>
      <c r="JZF42" s="435"/>
      <c r="JZG42" s="435"/>
      <c r="JZH42" s="435"/>
      <c r="JZI42" s="435"/>
      <c r="JZJ42" s="435"/>
      <c r="JZK42" s="435"/>
      <c r="JZL42" s="435"/>
      <c r="JZM42" s="435"/>
      <c r="JZN42" s="435"/>
      <c r="JZO42" s="435"/>
      <c r="JZP42" s="435"/>
      <c r="JZQ42" s="435"/>
      <c r="JZR42" s="435"/>
      <c r="JZS42" s="435"/>
      <c r="JZT42" s="435"/>
      <c r="JZU42" s="435"/>
      <c r="JZV42" s="435"/>
      <c r="JZW42" s="435"/>
      <c r="JZX42" s="435"/>
      <c r="JZY42" s="435"/>
      <c r="JZZ42" s="435"/>
      <c r="KAA42" s="435"/>
      <c r="KAB42" s="435"/>
      <c r="KAC42" s="435"/>
      <c r="KAD42" s="435"/>
      <c r="KAE42" s="435"/>
      <c r="KAF42" s="435"/>
      <c r="KAG42" s="435"/>
      <c r="KAH42" s="435"/>
      <c r="KAI42" s="435"/>
      <c r="KAJ42" s="435"/>
      <c r="KAK42" s="435"/>
      <c r="KAL42" s="435"/>
      <c r="KAM42" s="435"/>
      <c r="KAN42" s="435"/>
      <c r="KAO42" s="435"/>
      <c r="KAP42" s="435"/>
      <c r="KAQ42" s="435"/>
      <c r="KAR42" s="435"/>
      <c r="KAS42" s="435"/>
      <c r="KAT42" s="435"/>
      <c r="KAU42" s="435"/>
      <c r="KAV42" s="435"/>
      <c r="KAW42" s="435"/>
      <c r="KAX42" s="435"/>
      <c r="KAY42" s="435"/>
      <c r="KAZ42" s="435"/>
      <c r="KBA42" s="435"/>
      <c r="KBB42" s="435"/>
      <c r="KBC42" s="435"/>
      <c r="KBD42" s="435"/>
      <c r="KBE42" s="435"/>
      <c r="KBF42" s="435"/>
      <c r="KBG42" s="435"/>
      <c r="KBH42" s="435"/>
      <c r="KBI42" s="435"/>
      <c r="KBJ42" s="435"/>
      <c r="KBK42" s="435"/>
      <c r="KBL42" s="435"/>
      <c r="KBM42" s="435"/>
      <c r="KBN42" s="435"/>
      <c r="KBO42" s="435"/>
      <c r="KBP42" s="435"/>
      <c r="KBQ42" s="435"/>
      <c r="KBR42" s="435"/>
      <c r="KBS42" s="435"/>
      <c r="KBT42" s="435"/>
      <c r="KBU42" s="435"/>
      <c r="KBV42" s="435"/>
      <c r="KBW42" s="435"/>
      <c r="KBX42" s="435"/>
      <c r="KBY42" s="435"/>
      <c r="KBZ42" s="435"/>
      <c r="KCA42" s="435"/>
      <c r="KCB42" s="435"/>
      <c r="KCC42" s="435"/>
      <c r="KCD42" s="435"/>
      <c r="KCE42" s="435"/>
      <c r="KCF42" s="435"/>
      <c r="KCG42" s="435"/>
      <c r="KCH42" s="435"/>
      <c r="KCI42" s="435"/>
      <c r="KCJ42" s="435"/>
      <c r="KCK42" s="435"/>
      <c r="KCL42" s="435"/>
      <c r="KCM42" s="435"/>
      <c r="KCN42" s="435"/>
      <c r="KCO42" s="435"/>
      <c r="KCP42" s="435"/>
      <c r="KCQ42" s="435"/>
      <c r="KCR42" s="435"/>
      <c r="KCS42" s="435"/>
      <c r="KCT42" s="435"/>
      <c r="KCU42" s="435"/>
      <c r="KCV42" s="435"/>
      <c r="KCW42" s="435"/>
      <c r="KCX42" s="435"/>
      <c r="KCY42" s="435"/>
      <c r="KCZ42" s="435"/>
      <c r="KDA42" s="435"/>
      <c r="KDB42" s="435"/>
      <c r="KDC42" s="435"/>
      <c r="KDD42" s="435"/>
      <c r="KDE42" s="435"/>
      <c r="KDF42" s="435"/>
      <c r="KDG42" s="435"/>
      <c r="KDH42" s="435"/>
      <c r="KDI42" s="435"/>
      <c r="KDJ42" s="435"/>
      <c r="KDK42" s="435"/>
      <c r="KDL42" s="435"/>
      <c r="KDM42" s="435"/>
      <c r="KDN42" s="435"/>
      <c r="KDO42" s="435"/>
      <c r="KDP42" s="435"/>
      <c r="KDQ42" s="435"/>
      <c r="KDR42" s="435"/>
      <c r="KDS42" s="435"/>
      <c r="KDT42" s="435"/>
      <c r="KDU42" s="435"/>
      <c r="KDV42" s="435"/>
      <c r="KDW42" s="435"/>
      <c r="KDX42" s="435"/>
      <c r="KDY42" s="435"/>
      <c r="KDZ42" s="435"/>
      <c r="KEA42" s="435"/>
      <c r="KEB42" s="435"/>
      <c r="KEC42" s="435"/>
      <c r="KED42" s="435"/>
      <c r="KEE42" s="435"/>
      <c r="KEF42" s="435"/>
      <c r="KEG42" s="435"/>
      <c r="KEH42" s="435"/>
      <c r="KEI42" s="435"/>
      <c r="KEJ42" s="435"/>
      <c r="KEK42" s="435"/>
      <c r="KEL42" s="435"/>
      <c r="KEM42" s="435"/>
      <c r="KEN42" s="435"/>
      <c r="KEO42" s="435"/>
      <c r="KEP42" s="435"/>
      <c r="KEQ42" s="435"/>
      <c r="KER42" s="435"/>
      <c r="KES42" s="435"/>
      <c r="KET42" s="435"/>
      <c r="KEU42" s="435"/>
      <c r="KEV42" s="435"/>
      <c r="KEW42" s="435"/>
      <c r="KEX42" s="435"/>
      <c r="KEY42" s="435"/>
      <c r="KEZ42" s="435"/>
      <c r="KFA42" s="435"/>
      <c r="KFB42" s="435"/>
      <c r="KFC42" s="435"/>
      <c r="KFD42" s="435"/>
      <c r="KFE42" s="435"/>
      <c r="KFF42" s="435"/>
      <c r="KFG42" s="435"/>
      <c r="KFH42" s="435"/>
      <c r="KFI42" s="435"/>
      <c r="KFJ42" s="435"/>
      <c r="KFK42" s="435"/>
      <c r="KFL42" s="435"/>
      <c r="KFM42" s="435"/>
      <c r="KFN42" s="435"/>
      <c r="KFO42" s="435"/>
      <c r="KFP42" s="435"/>
      <c r="KFQ42" s="435"/>
      <c r="KFR42" s="435"/>
      <c r="KFS42" s="435"/>
      <c r="KFT42" s="435"/>
      <c r="KFU42" s="435"/>
      <c r="KFV42" s="435"/>
      <c r="KFW42" s="435"/>
      <c r="KFX42" s="435"/>
      <c r="KFY42" s="435"/>
      <c r="KFZ42" s="435"/>
      <c r="KGA42" s="435"/>
      <c r="KGB42" s="435"/>
      <c r="KGC42" s="435"/>
      <c r="KGD42" s="435"/>
      <c r="KGE42" s="435"/>
      <c r="KGF42" s="435"/>
      <c r="KGG42" s="435"/>
      <c r="KGH42" s="435"/>
      <c r="KGI42" s="435"/>
      <c r="KGJ42" s="435"/>
      <c r="KGK42" s="435"/>
      <c r="KGL42" s="435"/>
      <c r="KGM42" s="435"/>
      <c r="KGN42" s="435"/>
      <c r="KGO42" s="435"/>
      <c r="KGP42" s="435"/>
      <c r="KGQ42" s="435"/>
      <c r="KGR42" s="435"/>
      <c r="KGS42" s="435"/>
      <c r="KGT42" s="435"/>
      <c r="KGU42" s="435"/>
      <c r="KGV42" s="435"/>
      <c r="KGW42" s="435"/>
      <c r="KGX42" s="435"/>
      <c r="KGY42" s="435"/>
      <c r="KGZ42" s="435"/>
      <c r="KHA42" s="435"/>
      <c r="KHB42" s="435"/>
      <c r="KHC42" s="435"/>
      <c r="KHD42" s="435"/>
      <c r="KHE42" s="435"/>
      <c r="KHF42" s="435"/>
      <c r="KHG42" s="435"/>
      <c r="KHH42" s="435"/>
      <c r="KHI42" s="435"/>
      <c r="KHJ42" s="435"/>
      <c r="KHK42" s="435"/>
      <c r="KHL42" s="435"/>
      <c r="KHM42" s="435"/>
      <c r="KHN42" s="435"/>
      <c r="KHO42" s="435"/>
      <c r="KHP42" s="435"/>
      <c r="KHQ42" s="435"/>
      <c r="KHR42" s="435"/>
      <c r="KHS42" s="435"/>
      <c r="KHT42" s="435"/>
      <c r="KHU42" s="435"/>
      <c r="KHV42" s="435"/>
      <c r="KHW42" s="435"/>
      <c r="KHX42" s="435"/>
      <c r="KHY42" s="435"/>
      <c r="KHZ42" s="435"/>
      <c r="KIA42" s="435"/>
      <c r="KIB42" s="435"/>
      <c r="KIC42" s="435"/>
      <c r="KID42" s="435"/>
      <c r="KIE42" s="435"/>
      <c r="KIF42" s="435"/>
      <c r="KIG42" s="435"/>
      <c r="KIH42" s="435"/>
      <c r="KII42" s="435"/>
      <c r="KIJ42" s="435"/>
      <c r="KIK42" s="435"/>
      <c r="KIL42" s="435"/>
      <c r="KIM42" s="435"/>
      <c r="KIN42" s="435"/>
      <c r="KIO42" s="435"/>
      <c r="KIP42" s="435"/>
      <c r="KIQ42" s="435"/>
      <c r="KIR42" s="435"/>
      <c r="KIS42" s="435"/>
      <c r="KIT42" s="435"/>
      <c r="KIU42" s="435"/>
      <c r="KIV42" s="435"/>
      <c r="KIW42" s="435"/>
      <c r="KIX42" s="435"/>
      <c r="KIY42" s="435"/>
      <c r="KIZ42" s="435"/>
      <c r="KJA42" s="435"/>
      <c r="KJB42" s="435"/>
      <c r="KJC42" s="435"/>
      <c r="KJD42" s="435"/>
      <c r="KJE42" s="435"/>
      <c r="KJF42" s="435"/>
      <c r="KJG42" s="435"/>
      <c r="KJH42" s="435"/>
      <c r="KJI42" s="435"/>
      <c r="KJJ42" s="435"/>
      <c r="KJK42" s="435"/>
      <c r="KJL42" s="435"/>
      <c r="KJM42" s="435"/>
      <c r="KJN42" s="435"/>
      <c r="KJO42" s="435"/>
      <c r="KJP42" s="435"/>
      <c r="KJQ42" s="435"/>
      <c r="KJR42" s="435"/>
      <c r="KJS42" s="435"/>
      <c r="KJT42" s="435"/>
      <c r="KJU42" s="435"/>
      <c r="KJV42" s="435"/>
      <c r="KJW42" s="435"/>
      <c r="KJX42" s="435"/>
      <c r="KJY42" s="435"/>
      <c r="KJZ42" s="435"/>
      <c r="KKA42" s="435"/>
      <c r="KKB42" s="435"/>
      <c r="KKC42" s="435"/>
      <c r="KKD42" s="435"/>
      <c r="KKE42" s="435"/>
      <c r="KKF42" s="435"/>
      <c r="KKG42" s="435"/>
      <c r="KKH42" s="435"/>
      <c r="KKI42" s="435"/>
      <c r="KKJ42" s="435"/>
      <c r="KKK42" s="435"/>
      <c r="KKL42" s="435"/>
      <c r="KKM42" s="435"/>
      <c r="KKN42" s="435"/>
      <c r="KKO42" s="435"/>
      <c r="KKP42" s="435"/>
      <c r="KKQ42" s="435"/>
      <c r="KKR42" s="435"/>
      <c r="KKS42" s="435"/>
      <c r="KKT42" s="435"/>
      <c r="KKU42" s="435"/>
      <c r="KKV42" s="435"/>
      <c r="KKW42" s="435"/>
      <c r="KKX42" s="435"/>
      <c r="KKY42" s="435"/>
      <c r="KKZ42" s="435"/>
      <c r="KLA42" s="435"/>
      <c r="KLB42" s="435"/>
      <c r="KLC42" s="435"/>
      <c r="KLD42" s="435"/>
      <c r="KLE42" s="435"/>
      <c r="KLF42" s="435"/>
      <c r="KLG42" s="435"/>
      <c r="KLH42" s="435"/>
      <c r="KLI42" s="435"/>
      <c r="KLJ42" s="435"/>
      <c r="KLK42" s="435"/>
      <c r="KLL42" s="435"/>
      <c r="KLM42" s="435"/>
      <c r="KLN42" s="435"/>
      <c r="KLO42" s="435"/>
      <c r="KLP42" s="435"/>
      <c r="KLQ42" s="435"/>
      <c r="KLR42" s="435"/>
      <c r="KLS42" s="435"/>
      <c r="KLT42" s="435"/>
      <c r="KLU42" s="435"/>
      <c r="KLV42" s="435"/>
      <c r="KLW42" s="435"/>
      <c r="KLX42" s="435"/>
      <c r="KLY42" s="435"/>
      <c r="KLZ42" s="435"/>
      <c r="KMA42" s="435"/>
      <c r="KMB42" s="435"/>
      <c r="KMC42" s="435"/>
      <c r="KMD42" s="435"/>
      <c r="KME42" s="435"/>
      <c r="KMF42" s="435"/>
      <c r="KMG42" s="435"/>
      <c r="KMH42" s="435"/>
      <c r="KMI42" s="435"/>
      <c r="KMJ42" s="435"/>
      <c r="KMK42" s="435"/>
      <c r="KML42" s="435"/>
      <c r="KMM42" s="435"/>
      <c r="KMN42" s="435"/>
      <c r="KMO42" s="435"/>
      <c r="KMP42" s="435"/>
      <c r="KMQ42" s="435"/>
      <c r="KMR42" s="435"/>
      <c r="KMS42" s="435"/>
      <c r="KMT42" s="435"/>
      <c r="KMU42" s="435"/>
      <c r="KMV42" s="435"/>
      <c r="KMW42" s="435"/>
      <c r="KMX42" s="435"/>
      <c r="KMY42" s="435"/>
      <c r="KMZ42" s="435"/>
      <c r="KNA42" s="435"/>
      <c r="KNB42" s="435"/>
      <c r="KNC42" s="435"/>
      <c r="KND42" s="435"/>
      <c r="KNE42" s="435"/>
      <c r="KNF42" s="435"/>
      <c r="KNG42" s="435"/>
      <c r="KNH42" s="435"/>
      <c r="KNI42" s="435"/>
      <c r="KNJ42" s="435"/>
      <c r="KNK42" s="435"/>
      <c r="KNL42" s="435"/>
      <c r="KNM42" s="435"/>
      <c r="KNN42" s="435"/>
      <c r="KNO42" s="435"/>
      <c r="KNP42" s="435"/>
      <c r="KNQ42" s="435"/>
      <c r="KNR42" s="435"/>
      <c r="KNS42" s="435"/>
      <c r="KNT42" s="435"/>
      <c r="KNU42" s="435"/>
      <c r="KNV42" s="435"/>
      <c r="KNW42" s="435"/>
      <c r="KNX42" s="435"/>
      <c r="KNY42" s="435"/>
      <c r="KNZ42" s="435"/>
      <c r="KOA42" s="435"/>
      <c r="KOB42" s="435"/>
      <c r="KOC42" s="435"/>
      <c r="KOD42" s="435"/>
      <c r="KOE42" s="435"/>
      <c r="KOF42" s="435"/>
      <c r="KOG42" s="435"/>
      <c r="KOH42" s="435"/>
      <c r="KOI42" s="435"/>
      <c r="KOJ42" s="435"/>
      <c r="KOK42" s="435"/>
      <c r="KOL42" s="435"/>
      <c r="KOM42" s="435"/>
      <c r="KON42" s="435"/>
      <c r="KOO42" s="435"/>
      <c r="KOP42" s="435"/>
      <c r="KOQ42" s="435"/>
      <c r="KOR42" s="435"/>
      <c r="KOS42" s="435"/>
      <c r="KOT42" s="435"/>
      <c r="KOU42" s="435"/>
      <c r="KOV42" s="435"/>
      <c r="KOW42" s="435"/>
      <c r="KOX42" s="435"/>
      <c r="KOY42" s="435"/>
      <c r="KOZ42" s="435"/>
      <c r="KPA42" s="435"/>
      <c r="KPB42" s="435"/>
      <c r="KPC42" s="435"/>
      <c r="KPD42" s="435"/>
      <c r="KPE42" s="435"/>
      <c r="KPF42" s="435"/>
      <c r="KPG42" s="435"/>
      <c r="KPH42" s="435"/>
      <c r="KPI42" s="435"/>
      <c r="KPJ42" s="435"/>
      <c r="KPK42" s="435"/>
      <c r="KPL42" s="435"/>
      <c r="KPM42" s="435"/>
      <c r="KPN42" s="435"/>
      <c r="KPO42" s="435"/>
      <c r="KPP42" s="435"/>
      <c r="KPQ42" s="435"/>
      <c r="KPR42" s="435"/>
      <c r="KPS42" s="435"/>
      <c r="KPT42" s="435"/>
      <c r="KPU42" s="435"/>
      <c r="KPV42" s="435"/>
      <c r="KPW42" s="435"/>
      <c r="KPX42" s="435"/>
      <c r="KPY42" s="435"/>
      <c r="KPZ42" s="435"/>
      <c r="KQA42" s="435"/>
      <c r="KQB42" s="435"/>
      <c r="KQC42" s="435"/>
      <c r="KQD42" s="435"/>
      <c r="KQE42" s="435"/>
      <c r="KQF42" s="435"/>
      <c r="KQG42" s="435"/>
      <c r="KQH42" s="435"/>
      <c r="KQI42" s="435"/>
      <c r="KQJ42" s="435"/>
      <c r="KQK42" s="435"/>
      <c r="KQL42" s="435"/>
      <c r="KQM42" s="435"/>
      <c r="KQN42" s="435"/>
      <c r="KQO42" s="435"/>
      <c r="KQP42" s="435"/>
      <c r="KQQ42" s="435"/>
      <c r="KQR42" s="435"/>
      <c r="KQS42" s="435"/>
      <c r="KQT42" s="435"/>
      <c r="KQU42" s="435"/>
      <c r="KQV42" s="435"/>
      <c r="KQW42" s="435"/>
      <c r="KQX42" s="435"/>
      <c r="KQY42" s="435"/>
      <c r="KQZ42" s="435"/>
      <c r="KRA42" s="435"/>
      <c r="KRB42" s="435"/>
      <c r="KRC42" s="435"/>
      <c r="KRD42" s="435"/>
      <c r="KRE42" s="435"/>
      <c r="KRF42" s="435"/>
      <c r="KRG42" s="435"/>
      <c r="KRH42" s="435"/>
      <c r="KRI42" s="435"/>
      <c r="KRJ42" s="435"/>
      <c r="KRK42" s="435"/>
      <c r="KRL42" s="435"/>
      <c r="KRM42" s="435"/>
      <c r="KRN42" s="435"/>
      <c r="KRO42" s="435"/>
      <c r="KRP42" s="435"/>
      <c r="KRQ42" s="435"/>
      <c r="KRR42" s="435"/>
      <c r="KRS42" s="435"/>
      <c r="KRT42" s="435"/>
      <c r="KRU42" s="435"/>
      <c r="KRV42" s="435"/>
      <c r="KRW42" s="435"/>
      <c r="KRX42" s="435"/>
      <c r="KRY42" s="435"/>
      <c r="KRZ42" s="435"/>
      <c r="KSA42" s="435"/>
      <c r="KSB42" s="435"/>
      <c r="KSC42" s="435"/>
      <c r="KSD42" s="435"/>
      <c r="KSE42" s="435"/>
      <c r="KSF42" s="435"/>
      <c r="KSG42" s="435"/>
      <c r="KSH42" s="435"/>
      <c r="KSI42" s="435"/>
      <c r="KSJ42" s="435"/>
      <c r="KSK42" s="435"/>
      <c r="KSL42" s="435"/>
      <c r="KSM42" s="435"/>
      <c r="KSN42" s="435"/>
      <c r="KSO42" s="435"/>
      <c r="KSP42" s="435"/>
      <c r="KSQ42" s="435"/>
      <c r="KSR42" s="435"/>
      <c r="KSS42" s="435"/>
      <c r="KST42" s="435"/>
      <c r="KSU42" s="435"/>
      <c r="KSV42" s="435"/>
      <c r="KSW42" s="435"/>
      <c r="KSX42" s="435"/>
      <c r="KSY42" s="435"/>
      <c r="KSZ42" s="435"/>
      <c r="KTA42" s="435"/>
      <c r="KTB42" s="435"/>
      <c r="KTC42" s="435"/>
      <c r="KTD42" s="435"/>
      <c r="KTE42" s="435"/>
      <c r="KTF42" s="435"/>
      <c r="KTG42" s="435"/>
      <c r="KTH42" s="435"/>
      <c r="KTI42" s="435"/>
      <c r="KTJ42" s="435"/>
      <c r="KTK42" s="435"/>
      <c r="KTL42" s="435"/>
      <c r="KTM42" s="435"/>
      <c r="KTN42" s="435"/>
      <c r="KTO42" s="435"/>
      <c r="KTP42" s="435"/>
      <c r="KTQ42" s="435"/>
      <c r="KTR42" s="435"/>
      <c r="KTS42" s="435"/>
      <c r="KTT42" s="435"/>
      <c r="KTU42" s="435"/>
      <c r="KTV42" s="435"/>
      <c r="KTW42" s="435"/>
      <c r="KTX42" s="435"/>
      <c r="KTY42" s="435"/>
      <c r="KTZ42" s="435"/>
      <c r="KUA42" s="435"/>
      <c r="KUB42" s="435"/>
      <c r="KUC42" s="435"/>
      <c r="KUD42" s="435"/>
      <c r="KUE42" s="435"/>
      <c r="KUF42" s="435"/>
      <c r="KUG42" s="435"/>
      <c r="KUH42" s="435"/>
      <c r="KUI42" s="435"/>
      <c r="KUJ42" s="435"/>
      <c r="KUK42" s="435"/>
      <c r="KUL42" s="435"/>
      <c r="KUM42" s="435"/>
      <c r="KUN42" s="435"/>
      <c r="KUO42" s="435"/>
      <c r="KUP42" s="435"/>
      <c r="KUQ42" s="435"/>
      <c r="KUR42" s="435"/>
      <c r="KUS42" s="435"/>
      <c r="KUT42" s="435"/>
      <c r="KUU42" s="435"/>
      <c r="KUV42" s="435"/>
      <c r="KUW42" s="435"/>
      <c r="KUX42" s="435"/>
      <c r="KUY42" s="435"/>
      <c r="KUZ42" s="435"/>
      <c r="KVA42" s="435"/>
      <c r="KVB42" s="435"/>
      <c r="KVC42" s="435"/>
      <c r="KVD42" s="435"/>
      <c r="KVE42" s="435"/>
      <c r="KVF42" s="435"/>
      <c r="KVG42" s="435"/>
      <c r="KVH42" s="435"/>
      <c r="KVI42" s="435"/>
      <c r="KVJ42" s="435"/>
      <c r="KVK42" s="435"/>
      <c r="KVL42" s="435"/>
      <c r="KVM42" s="435"/>
      <c r="KVN42" s="435"/>
      <c r="KVO42" s="435"/>
      <c r="KVP42" s="435"/>
      <c r="KVQ42" s="435"/>
      <c r="KVR42" s="435"/>
      <c r="KVS42" s="435"/>
      <c r="KVT42" s="435"/>
      <c r="KVU42" s="435"/>
      <c r="KVV42" s="435"/>
      <c r="KVW42" s="435"/>
      <c r="KVX42" s="435"/>
      <c r="KVY42" s="435"/>
      <c r="KVZ42" s="435"/>
      <c r="KWA42" s="435"/>
      <c r="KWB42" s="435"/>
      <c r="KWC42" s="435"/>
      <c r="KWD42" s="435"/>
      <c r="KWE42" s="435"/>
      <c r="KWF42" s="435"/>
      <c r="KWG42" s="435"/>
      <c r="KWH42" s="435"/>
      <c r="KWI42" s="435"/>
      <c r="KWJ42" s="435"/>
      <c r="KWK42" s="435"/>
      <c r="KWL42" s="435"/>
      <c r="KWM42" s="435"/>
      <c r="KWN42" s="435"/>
      <c r="KWO42" s="435"/>
      <c r="KWP42" s="435"/>
      <c r="KWQ42" s="435"/>
      <c r="KWR42" s="435"/>
      <c r="KWS42" s="435"/>
      <c r="KWT42" s="435"/>
      <c r="KWU42" s="435"/>
      <c r="KWV42" s="435"/>
      <c r="KWW42" s="435"/>
      <c r="KWX42" s="435"/>
      <c r="KWY42" s="435"/>
      <c r="KWZ42" s="435"/>
      <c r="KXA42" s="435"/>
      <c r="KXB42" s="435"/>
      <c r="KXC42" s="435"/>
      <c r="KXD42" s="435"/>
      <c r="KXE42" s="435"/>
      <c r="KXF42" s="435"/>
      <c r="KXG42" s="435"/>
      <c r="KXH42" s="435"/>
      <c r="KXI42" s="435"/>
      <c r="KXJ42" s="435"/>
      <c r="KXK42" s="435"/>
      <c r="KXL42" s="435"/>
      <c r="KXM42" s="435"/>
      <c r="KXN42" s="435"/>
      <c r="KXO42" s="435"/>
      <c r="KXP42" s="435"/>
      <c r="KXQ42" s="435"/>
      <c r="KXR42" s="435"/>
      <c r="KXS42" s="435"/>
      <c r="KXT42" s="435"/>
      <c r="KXU42" s="435"/>
      <c r="KXV42" s="435"/>
      <c r="KXW42" s="435"/>
      <c r="KXX42" s="435"/>
      <c r="KXY42" s="435"/>
      <c r="KXZ42" s="435"/>
      <c r="KYA42" s="435"/>
      <c r="KYB42" s="435"/>
      <c r="KYC42" s="435"/>
      <c r="KYD42" s="435"/>
      <c r="KYE42" s="435"/>
      <c r="KYF42" s="435"/>
      <c r="KYG42" s="435"/>
      <c r="KYH42" s="435"/>
      <c r="KYI42" s="435"/>
      <c r="KYJ42" s="435"/>
      <c r="KYK42" s="435"/>
      <c r="KYL42" s="435"/>
      <c r="KYM42" s="435"/>
      <c r="KYN42" s="435"/>
      <c r="KYO42" s="435"/>
      <c r="KYP42" s="435"/>
      <c r="KYQ42" s="435"/>
      <c r="KYR42" s="435"/>
      <c r="KYS42" s="435"/>
      <c r="KYT42" s="435"/>
      <c r="KYU42" s="435"/>
      <c r="KYV42" s="435"/>
      <c r="KYW42" s="435"/>
      <c r="KYX42" s="435"/>
      <c r="KYY42" s="435"/>
      <c r="KYZ42" s="435"/>
      <c r="KZA42" s="435"/>
      <c r="KZB42" s="435"/>
      <c r="KZC42" s="435"/>
      <c r="KZD42" s="435"/>
      <c r="KZE42" s="435"/>
      <c r="KZF42" s="435"/>
      <c r="KZG42" s="435"/>
      <c r="KZH42" s="435"/>
      <c r="KZI42" s="435"/>
      <c r="KZJ42" s="435"/>
      <c r="KZK42" s="435"/>
      <c r="KZL42" s="435"/>
      <c r="KZM42" s="435"/>
      <c r="KZN42" s="435"/>
      <c r="KZO42" s="435"/>
      <c r="KZP42" s="435"/>
      <c r="KZQ42" s="435"/>
      <c r="KZR42" s="435"/>
      <c r="KZS42" s="435"/>
      <c r="KZT42" s="435"/>
      <c r="KZU42" s="435"/>
      <c r="KZV42" s="435"/>
      <c r="KZW42" s="435"/>
      <c r="KZX42" s="435"/>
      <c r="KZY42" s="435"/>
      <c r="KZZ42" s="435"/>
      <c r="LAA42" s="435"/>
      <c r="LAB42" s="435"/>
      <c r="LAC42" s="435"/>
      <c r="LAD42" s="435"/>
      <c r="LAE42" s="435"/>
      <c r="LAF42" s="435"/>
      <c r="LAG42" s="435"/>
      <c r="LAH42" s="435"/>
      <c r="LAI42" s="435"/>
      <c r="LAJ42" s="435"/>
      <c r="LAK42" s="435"/>
      <c r="LAL42" s="435"/>
      <c r="LAM42" s="435"/>
      <c r="LAN42" s="435"/>
      <c r="LAO42" s="435"/>
      <c r="LAP42" s="435"/>
      <c r="LAQ42" s="435"/>
      <c r="LAR42" s="435"/>
      <c r="LAS42" s="435"/>
      <c r="LAT42" s="435"/>
      <c r="LAU42" s="435"/>
      <c r="LAV42" s="435"/>
      <c r="LAW42" s="435"/>
      <c r="LAX42" s="435"/>
      <c r="LAY42" s="435"/>
      <c r="LAZ42" s="435"/>
      <c r="LBA42" s="435"/>
      <c r="LBB42" s="435"/>
      <c r="LBC42" s="435"/>
      <c r="LBD42" s="435"/>
      <c r="LBE42" s="435"/>
      <c r="LBF42" s="435"/>
      <c r="LBG42" s="435"/>
      <c r="LBH42" s="435"/>
      <c r="LBI42" s="435"/>
      <c r="LBJ42" s="435"/>
      <c r="LBK42" s="435"/>
      <c r="LBL42" s="435"/>
      <c r="LBM42" s="435"/>
      <c r="LBN42" s="435"/>
      <c r="LBO42" s="435"/>
      <c r="LBP42" s="435"/>
      <c r="LBQ42" s="435"/>
      <c r="LBR42" s="435"/>
      <c r="LBS42" s="435"/>
      <c r="LBT42" s="435"/>
      <c r="LBU42" s="435"/>
      <c r="LBV42" s="435"/>
      <c r="LBW42" s="435"/>
      <c r="LBX42" s="435"/>
      <c r="LBY42" s="435"/>
      <c r="LBZ42" s="435"/>
      <c r="LCA42" s="435"/>
      <c r="LCB42" s="435"/>
      <c r="LCC42" s="435"/>
      <c r="LCD42" s="435"/>
      <c r="LCE42" s="435"/>
      <c r="LCF42" s="435"/>
      <c r="LCG42" s="435"/>
      <c r="LCH42" s="435"/>
      <c r="LCI42" s="435"/>
      <c r="LCJ42" s="435"/>
      <c r="LCK42" s="435"/>
      <c r="LCL42" s="435"/>
      <c r="LCM42" s="435"/>
      <c r="LCN42" s="435"/>
      <c r="LCO42" s="435"/>
      <c r="LCP42" s="435"/>
      <c r="LCQ42" s="435"/>
      <c r="LCR42" s="435"/>
      <c r="LCS42" s="435"/>
      <c r="LCT42" s="435"/>
      <c r="LCU42" s="435"/>
      <c r="LCV42" s="435"/>
      <c r="LCW42" s="435"/>
      <c r="LCX42" s="435"/>
      <c r="LCY42" s="435"/>
      <c r="LCZ42" s="435"/>
      <c r="LDA42" s="435"/>
      <c r="LDB42" s="435"/>
      <c r="LDC42" s="435"/>
      <c r="LDD42" s="435"/>
      <c r="LDE42" s="435"/>
      <c r="LDF42" s="435"/>
      <c r="LDG42" s="435"/>
      <c r="LDH42" s="435"/>
      <c r="LDI42" s="435"/>
      <c r="LDJ42" s="435"/>
      <c r="LDK42" s="435"/>
      <c r="LDL42" s="435"/>
      <c r="LDM42" s="435"/>
      <c r="LDN42" s="435"/>
      <c r="LDO42" s="435"/>
      <c r="LDP42" s="435"/>
      <c r="LDQ42" s="435"/>
      <c r="LDR42" s="435"/>
      <c r="LDS42" s="435"/>
      <c r="LDT42" s="435"/>
      <c r="LDU42" s="435"/>
      <c r="LDV42" s="435"/>
      <c r="LDW42" s="435"/>
      <c r="LDX42" s="435"/>
      <c r="LDY42" s="435"/>
      <c r="LDZ42" s="435"/>
      <c r="LEA42" s="435"/>
      <c r="LEB42" s="435"/>
      <c r="LEC42" s="435"/>
      <c r="LED42" s="435"/>
      <c r="LEE42" s="435"/>
      <c r="LEF42" s="435"/>
      <c r="LEG42" s="435"/>
      <c r="LEH42" s="435"/>
      <c r="LEI42" s="435"/>
      <c r="LEJ42" s="435"/>
      <c r="LEK42" s="435"/>
      <c r="LEL42" s="435"/>
      <c r="LEM42" s="435"/>
      <c r="LEN42" s="435"/>
      <c r="LEO42" s="435"/>
      <c r="LEP42" s="435"/>
      <c r="LEQ42" s="435"/>
      <c r="LER42" s="435"/>
      <c r="LES42" s="435"/>
      <c r="LET42" s="435"/>
      <c r="LEU42" s="435"/>
      <c r="LEV42" s="435"/>
      <c r="LEW42" s="435"/>
      <c r="LEX42" s="435"/>
      <c r="LEY42" s="435"/>
      <c r="LEZ42" s="435"/>
      <c r="LFA42" s="435"/>
      <c r="LFB42" s="435"/>
      <c r="LFC42" s="435"/>
      <c r="LFD42" s="435"/>
      <c r="LFE42" s="435"/>
      <c r="LFF42" s="435"/>
      <c r="LFG42" s="435"/>
      <c r="LFH42" s="435"/>
      <c r="LFI42" s="435"/>
      <c r="LFJ42" s="435"/>
      <c r="LFK42" s="435"/>
      <c r="LFL42" s="435"/>
      <c r="LFM42" s="435"/>
      <c r="LFN42" s="435"/>
      <c r="LFO42" s="435"/>
      <c r="LFP42" s="435"/>
      <c r="LFQ42" s="435"/>
      <c r="LFR42" s="435"/>
      <c r="LFS42" s="435"/>
      <c r="LFT42" s="435"/>
      <c r="LFU42" s="435"/>
      <c r="LFV42" s="435"/>
      <c r="LFW42" s="435"/>
      <c r="LFX42" s="435"/>
      <c r="LFY42" s="435"/>
      <c r="LFZ42" s="435"/>
      <c r="LGA42" s="435"/>
      <c r="LGB42" s="435"/>
      <c r="LGC42" s="435"/>
      <c r="LGD42" s="435"/>
      <c r="LGE42" s="435"/>
      <c r="LGF42" s="435"/>
      <c r="LGG42" s="435"/>
      <c r="LGH42" s="435"/>
      <c r="LGI42" s="435"/>
      <c r="LGJ42" s="435"/>
      <c r="LGK42" s="435"/>
      <c r="LGL42" s="435"/>
      <c r="LGM42" s="435"/>
      <c r="LGN42" s="435"/>
      <c r="LGO42" s="435"/>
      <c r="LGP42" s="435"/>
      <c r="LGQ42" s="435"/>
      <c r="LGR42" s="435"/>
      <c r="LGS42" s="435"/>
      <c r="LGT42" s="435"/>
      <c r="LGU42" s="435"/>
      <c r="LGV42" s="435"/>
      <c r="LGW42" s="435"/>
      <c r="LGX42" s="435"/>
      <c r="LGY42" s="435"/>
      <c r="LGZ42" s="435"/>
      <c r="LHA42" s="435"/>
      <c r="LHB42" s="435"/>
      <c r="LHC42" s="435"/>
      <c r="LHD42" s="435"/>
      <c r="LHE42" s="435"/>
      <c r="LHF42" s="435"/>
      <c r="LHG42" s="435"/>
      <c r="LHH42" s="435"/>
      <c r="LHI42" s="435"/>
      <c r="LHJ42" s="435"/>
      <c r="LHK42" s="435"/>
      <c r="LHL42" s="435"/>
      <c r="LHM42" s="435"/>
      <c r="LHN42" s="435"/>
      <c r="LHO42" s="435"/>
      <c r="LHP42" s="435"/>
      <c r="LHQ42" s="435"/>
      <c r="LHR42" s="435"/>
      <c r="LHS42" s="435"/>
      <c r="LHT42" s="435"/>
      <c r="LHU42" s="435"/>
      <c r="LHV42" s="435"/>
      <c r="LHW42" s="435"/>
      <c r="LHX42" s="435"/>
      <c r="LHY42" s="435"/>
      <c r="LHZ42" s="435"/>
      <c r="LIA42" s="435"/>
      <c r="LIB42" s="435"/>
      <c r="LIC42" s="435"/>
      <c r="LID42" s="435"/>
      <c r="LIE42" s="435"/>
      <c r="LIF42" s="435"/>
      <c r="LIG42" s="435"/>
      <c r="LIH42" s="435"/>
      <c r="LII42" s="435"/>
      <c r="LIJ42" s="435"/>
      <c r="LIK42" s="435"/>
      <c r="LIL42" s="435"/>
      <c r="LIM42" s="435"/>
      <c r="LIN42" s="435"/>
      <c r="LIO42" s="435"/>
      <c r="LIP42" s="435"/>
      <c r="LIQ42" s="435"/>
      <c r="LIR42" s="435"/>
      <c r="LIS42" s="435"/>
      <c r="LIT42" s="435"/>
      <c r="LIU42" s="435"/>
      <c r="LIV42" s="435"/>
      <c r="LIW42" s="435"/>
      <c r="LIX42" s="435"/>
      <c r="LIY42" s="435"/>
      <c r="LIZ42" s="435"/>
      <c r="LJA42" s="435"/>
      <c r="LJB42" s="435"/>
      <c r="LJC42" s="435"/>
      <c r="LJD42" s="435"/>
      <c r="LJE42" s="435"/>
      <c r="LJF42" s="435"/>
      <c r="LJG42" s="435"/>
      <c r="LJH42" s="435"/>
      <c r="LJI42" s="435"/>
      <c r="LJJ42" s="435"/>
      <c r="LJK42" s="435"/>
      <c r="LJL42" s="435"/>
      <c r="LJM42" s="435"/>
      <c r="LJN42" s="435"/>
      <c r="LJO42" s="435"/>
      <c r="LJP42" s="435"/>
      <c r="LJQ42" s="435"/>
      <c r="LJR42" s="435"/>
      <c r="LJS42" s="435"/>
      <c r="LJT42" s="435"/>
      <c r="LJU42" s="435"/>
      <c r="LJV42" s="435"/>
      <c r="LJW42" s="435"/>
      <c r="LJX42" s="435"/>
      <c r="LJY42" s="435"/>
      <c r="LJZ42" s="435"/>
      <c r="LKA42" s="435"/>
      <c r="LKB42" s="435"/>
      <c r="LKC42" s="435"/>
      <c r="LKD42" s="435"/>
      <c r="LKE42" s="435"/>
      <c r="LKF42" s="435"/>
      <c r="LKG42" s="435"/>
      <c r="LKH42" s="435"/>
      <c r="LKI42" s="435"/>
      <c r="LKJ42" s="435"/>
      <c r="LKK42" s="435"/>
      <c r="LKL42" s="435"/>
      <c r="LKM42" s="435"/>
      <c r="LKN42" s="435"/>
      <c r="LKO42" s="435"/>
      <c r="LKP42" s="435"/>
      <c r="LKQ42" s="435"/>
      <c r="LKR42" s="435"/>
      <c r="LKS42" s="435"/>
      <c r="LKT42" s="435"/>
      <c r="LKU42" s="435"/>
      <c r="LKV42" s="435"/>
      <c r="LKW42" s="435"/>
      <c r="LKX42" s="435"/>
      <c r="LKY42" s="435"/>
      <c r="LKZ42" s="435"/>
      <c r="LLA42" s="435"/>
      <c r="LLB42" s="435"/>
      <c r="LLC42" s="435"/>
      <c r="LLD42" s="435"/>
      <c r="LLE42" s="435"/>
      <c r="LLF42" s="435"/>
      <c r="LLG42" s="435"/>
      <c r="LLH42" s="435"/>
      <c r="LLI42" s="435"/>
      <c r="LLJ42" s="435"/>
      <c r="LLK42" s="435"/>
      <c r="LLL42" s="435"/>
      <c r="LLM42" s="435"/>
      <c r="LLN42" s="435"/>
      <c r="LLO42" s="435"/>
      <c r="LLP42" s="435"/>
      <c r="LLQ42" s="435"/>
      <c r="LLR42" s="435"/>
      <c r="LLS42" s="435"/>
      <c r="LLT42" s="435"/>
      <c r="LLU42" s="435"/>
      <c r="LLV42" s="435"/>
      <c r="LLW42" s="435"/>
      <c r="LLX42" s="435"/>
      <c r="LLY42" s="435"/>
      <c r="LLZ42" s="435"/>
      <c r="LMA42" s="435"/>
      <c r="LMB42" s="435"/>
      <c r="LMC42" s="435"/>
      <c r="LMD42" s="435"/>
      <c r="LME42" s="435"/>
      <c r="LMF42" s="435"/>
      <c r="LMG42" s="435"/>
      <c r="LMH42" s="435"/>
      <c r="LMI42" s="435"/>
      <c r="LMJ42" s="435"/>
      <c r="LMK42" s="435"/>
      <c r="LML42" s="435"/>
      <c r="LMM42" s="435"/>
      <c r="LMN42" s="435"/>
      <c r="LMO42" s="435"/>
      <c r="LMP42" s="435"/>
      <c r="LMQ42" s="435"/>
      <c r="LMR42" s="435"/>
      <c r="LMS42" s="435"/>
      <c r="LMT42" s="435"/>
      <c r="LMU42" s="435"/>
      <c r="LMV42" s="435"/>
      <c r="LMW42" s="435"/>
      <c r="LMX42" s="435"/>
      <c r="LMY42" s="435"/>
      <c r="LMZ42" s="435"/>
      <c r="LNA42" s="435"/>
      <c r="LNB42" s="435"/>
      <c r="LNC42" s="435"/>
      <c r="LND42" s="435"/>
      <c r="LNE42" s="435"/>
      <c r="LNF42" s="435"/>
      <c r="LNG42" s="435"/>
      <c r="LNH42" s="435"/>
      <c r="LNI42" s="435"/>
      <c r="LNJ42" s="435"/>
      <c r="LNK42" s="435"/>
      <c r="LNL42" s="435"/>
      <c r="LNM42" s="435"/>
      <c r="LNN42" s="435"/>
      <c r="LNO42" s="435"/>
      <c r="LNP42" s="435"/>
      <c r="LNQ42" s="435"/>
      <c r="LNR42" s="435"/>
      <c r="LNS42" s="435"/>
      <c r="LNT42" s="435"/>
      <c r="LNU42" s="435"/>
      <c r="LNV42" s="435"/>
      <c r="LNW42" s="435"/>
      <c r="LNX42" s="435"/>
      <c r="LNY42" s="435"/>
      <c r="LNZ42" s="435"/>
      <c r="LOA42" s="435"/>
      <c r="LOB42" s="435"/>
      <c r="LOC42" s="435"/>
      <c r="LOD42" s="435"/>
      <c r="LOE42" s="435"/>
      <c r="LOF42" s="435"/>
      <c r="LOG42" s="435"/>
      <c r="LOH42" s="435"/>
      <c r="LOI42" s="435"/>
      <c r="LOJ42" s="435"/>
      <c r="LOK42" s="435"/>
      <c r="LOL42" s="435"/>
      <c r="LOM42" s="435"/>
      <c r="LON42" s="435"/>
      <c r="LOO42" s="435"/>
      <c r="LOP42" s="435"/>
      <c r="LOQ42" s="435"/>
      <c r="LOR42" s="435"/>
      <c r="LOS42" s="435"/>
      <c r="LOT42" s="435"/>
      <c r="LOU42" s="435"/>
      <c r="LOV42" s="435"/>
      <c r="LOW42" s="435"/>
      <c r="LOX42" s="435"/>
      <c r="LOY42" s="435"/>
      <c r="LOZ42" s="435"/>
      <c r="LPA42" s="435"/>
      <c r="LPB42" s="435"/>
      <c r="LPC42" s="435"/>
      <c r="LPD42" s="435"/>
      <c r="LPE42" s="435"/>
      <c r="LPF42" s="435"/>
      <c r="LPG42" s="435"/>
      <c r="LPH42" s="435"/>
      <c r="LPI42" s="435"/>
      <c r="LPJ42" s="435"/>
      <c r="LPK42" s="435"/>
      <c r="LPL42" s="435"/>
      <c r="LPM42" s="435"/>
      <c r="LPN42" s="435"/>
      <c r="LPO42" s="435"/>
      <c r="LPP42" s="435"/>
      <c r="LPQ42" s="435"/>
      <c r="LPR42" s="435"/>
      <c r="LPS42" s="435"/>
      <c r="LPT42" s="435"/>
      <c r="LPU42" s="435"/>
      <c r="LPV42" s="435"/>
      <c r="LPW42" s="435"/>
      <c r="LPX42" s="435"/>
      <c r="LPY42" s="435"/>
      <c r="LPZ42" s="435"/>
      <c r="LQA42" s="435"/>
      <c r="LQB42" s="435"/>
      <c r="LQC42" s="435"/>
      <c r="LQD42" s="435"/>
      <c r="LQE42" s="435"/>
      <c r="LQF42" s="435"/>
      <c r="LQG42" s="435"/>
      <c r="LQH42" s="435"/>
      <c r="LQI42" s="435"/>
      <c r="LQJ42" s="435"/>
      <c r="LQK42" s="435"/>
      <c r="LQL42" s="435"/>
      <c r="LQM42" s="435"/>
      <c r="LQN42" s="435"/>
      <c r="LQO42" s="435"/>
      <c r="LQP42" s="435"/>
      <c r="LQQ42" s="435"/>
      <c r="LQR42" s="435"/>
      <c r="LQS42" s="435"/>
      <c r="LQT42" s="435"/>
      <c r="LQU42" s="435"/>
      <c r="LQV42" s="435"/>
      <c r="LQW42" s="435"/>
      <c r="LQX42" s="435"/>
      <c r="LQY42" s="435"/>
      <c r="LQZ42" s="435"/>
      <c r="LRA42" s="435"/>
      <c r="LRB42" s="435"/>
      <c r="LRC42" s="435"/>
      <c r="LRD42" s="435"/>
      <c r="LRE42" s="435"/>
      <c r="LRF42" s="435"/>
      <c r="LRG42" s="435"/>
      <c r="LRH42" s="435"/>
      <c r="LRI42" s="435"/>
      <c r="LRJ42" s="435"/>
      <c r="LRK42" s="435"/>
      <c r="LRL42" s="435"/>
      <c r="LRM42" s="435"/>
      <c r="LRN42" s="435"/>
      <c r="LRO42" s="435"/>
      <c r="LRP42" s="435"/>
      <c r="LRQ42" s="435"/>
      <c r="LRR42" s="435"/>
      <c r="LRS42" s="435"/>
      <c r="LRT42" s="435"/>
      <c r="LRU42" s="435"/>
      <c r="LRV42" s="435"/>
      <c r="LRW42" s="435"/>
      <c r="LRX42" s="435"/>
      <c r="LRY42" s="435"/>
      <c r="LRZ42" s="435"/>
      <c r="LSA42" s="435"/>
      <c r="LSB42" s="435"/>
      <c r="LSC42" s="435"/>
      <c r="LSD42" s="435"/>
      <c r="LSE42" s="435"/>
      <c r="LSF42" s="435"/>
      <c r="LSG42" s="435"/>
      <c r="LSH42" s="435"/>
      <c r="LSI42" s="435"/>
      <c r="LSJ42" s="435"/>
      <c r="LSK42" s="435"/>
      <c r="LSL42" s="435"/>
      <c r="LSM42" s="435"/>
      <c r="LSN42" s="435"/>
      <c r="LSO42" s="435"/>
      <c r="LSP42" s="435"/>
      <c r="LSQ42" s="435"/>
      <c r="LSR42" s="435"/>
      <c r="LSS42" s="435"/>
      <c r="LST42" s="435"/>
      <c r="LSU42" s="435"/>
      <c r="LSV42" s="435"/>
      <c r="LSW42" s="435"/>
      <c r="LSX42" s="435"/>
      <c r="LSY42" s="435"/>
      <c r="LSZ42" s="435"/>
      <c r="LTA42" s="435"/>
      <c r="LTB42" s="435"/>
      <c r="LTC42" s="435"/>
      <c r="LTD42" s="435"/>
      <c r="LTE42" s="435"/>
      <c r="LTF42" s="435"/>
      <c r="LTG42" s="435"/>
      <c r="LTH42" s="435"/>
      <c r="LTI42" s="435"/>
      <c r="LTJ42" s="435"/>
      <c r="LTK42" s="435"/>
      <c r="LTL42" s="435"/>
      <c r="LTM42" s="435"/>
      <c r="LTN42" s="435"/>
      <c r="LTO42" s="435"/>
      <c r="LTP42" s="435"/>
      <c r="LTQ42" s="435"/>
      <c r="LTR42" s="435"/>
      <c r="LTS42" s="435"/>
      <c r="LTT42" s="435"/>
      <c r="LTU42" s="435"/>
      <c r="LTV42" s="435"/>
      <c r="LTW42" s="435"/>
      <c r="LTX42" s="435"/>
      <c r="LTY42" s="435"/>
      <c r="LTZ42" s="435"/>
      <c r="LUA42" s="435"/>
      <c r="LUB42" s="435"/>
      <c r="LUC42" s="435"/>
      <c r="LUD42" s="435"/>
      <c r="LUE42" s="435"/>
      <c r="LUF42" s="435"/>
      <c r="LUG42" s="435"/>
      <c r="LUH42" s="435"/>
      <c r="LUI42" s="435"/>
      <c r="LUJ42" s="435"/>
      <c r="LUK42" s="435"/>
      <c r="LUL42" s="435"/>
      <c r="LUM42" s="435"/>
      <c r="LUN42" s="435"/>
      <c r="LUO42" s="435"/>
      <c r="LUP42" s="435"/>
      <c r="LUQ42" s="435"/>
      <c r="LUR42" s="435"/>
      <c r="LUS42" s="435"/>
      <c r="LUT42" s="435"/>
      <c r="LUU42" s="435"/>
      <c r="LUV42" s="435"/>
      <c r="LUW42" s="435"/>
      <c r="LUX42" s="435"/>
      <c r="LUY42" s="435"/>
      <c r="LUZ42" s="435"/>
      <c r="LVA42" s="435"/>
      <c r="LVB42" s="435"/>
      <c r="LVC42" s="435"/>
      <c r="LVD42" s="435"/>
      <c r="LVE42" s="435"/>
      <c r="LVF42" s="435"/>
      <c r="LVG42" s="435"/>
      <c r="LVH42" s="435"/>
      <c r="LVI42" s="435"/>
      <c r="LVJ42" s="435"/>
      <c r="LVK42" s="435"/>
      <c r="LVL42" s="435"/>
      <c r="LVM42" s="435"/>
      <c r="LVN42" s="435"/>
      <c r="LVO42" s="435"/>
      <c r="LVP42" s="435"/>
      <c r="LVQ42" s="435"/>
      <c r="LVR42" s="435"/>
      <c r="LVS42" s="435"/>
      <c r="LVT42" s="435"/>
      <c r="LVU42" s="435"/>
      <c r="LVV42" s="435"/>
      <c r="LVW42" s="435"/>
      <c r="LVX42" s="435"/>
      <c r="LVY42" s="435"/>
      <c r="LVZ42" s="435"/>
      <c r="LWA42" s="435"/>
      <c r="LWB42" s="435"/>
      <c r="LWC42" s="435"/>
      <c r="LWD42" s="435"/>
      <c r="LWE42" s="435"/>
      <c r="LWF42" s="435"/>
      <c r="LWG42" s="435"/>
      <c r="LWH42" s="435"/>
      <c r="LWI42" s="435"/>
      <c r="LWJ42" s="435"/>
      <c r="LWK42" s="435"/>
      <c r="LWL42" s="435"/>
      <c r="LWM42" s="435"/>
      <c r="LWN42" s="435"/>
      <c r="LWO42" s="435"/>
      <c r="LWP42" s="435"/>
      <c r="LWQ42" s="435"/>
      <c r="LWR42" s="435"/>
      <c r="LWS42" s="435"/>
      <c r="LWT42" s="435"/>
      <c r="LWU42" s="435"/>
      <c r="LWV42" s="435"/>
      <c r="LWW42" s="435"/>
      <c r="LWX42" s="435"/>
      <c r="LWY42" s="435"/>
      <c r="LWZ42" s="435"/>
      <c r="LXA42" s="435"/>
      <c r="LXB42" s="435"/>
      <c r="LXC42" s="435"/>
      <c r="LXD42" s="435"/>
      <c r="LXE42" s="435"/>
      <c r="LXF42" s="435"/>
      <c r="LXG42" s="435"/>
      <c r="LXH42" s="435"/>
      <c r="LXI42" s="435"/>
      <c r="LXJ42" s="435"/>
      <c r="LXK42" s="435"/>
      <c r="LXL42" s="435"/>
      <c r="LXM42" s="435"/>
      <c r="LXN42" s="435"/>
      <c r="LXO42" s="435"/>
      <c r="LXP42" s="435"/>
      <c r="LXQ42" s="435"/>
      <c r="LXR42" s="435"/>
      <c r="LXS42" s="435"/>
      <c r="LXT42" s="435"/>
      <c r="LXU42" s="435"/>
      <c r="LXV42" s="435"/>
      <c r="LXW42" s="435"/>
      <c r="LXX42" s="435"/>
      <c r="LXY42" s="435"/>
      <c r="LXZ42" s="435"/>
      <c r="LYA42" s="435"/>
      <c r="LYB42" s="435"/>
      <c r="LYC42" s="435"/>
      <c r="LYD42" s="435"/>
      <c r="LYE42" s="435"/>
      <c r="LYF42" s="435"/>
      <c r="LYG42" s="435"/>
      <c r="LYH42" s="435"/>
      <c r="LYI42" s="435"/>
      <c r="LYJ42" s="435"/>
      <c r="LYK42" s="435"/>
      <c r="LYL42" s="435"/>
      <c r="LYM42" s="435"/>
      <c r="LYN42" s="435"/>
      <c r="LYO42" s="435"/>
      <c r="LYP42" s="435"/>
      <c r="LYQ42" s="435"/>
      <c r="LYR42" s="435"/>
      <c r="LYS42" s="435"/>
      <c r="LYT42" s="435"/>
      <c r="LYU42" s="435"/>
      <c r="LYV42" s="435"/>
      <c r="LYW42" s="435"/>
      <c r="LYX42" s="435"/>
      <c r="LYY42" s="435"/>
      <c r="LYZ42" s="435"/>
      <c r="LZA42" s="435"/>
      <c r="LZB42" s="435"/>
      <c r="LZC42" s="435"/>
      <c r="LZD42" s="435"/>
      <c r="LZE42" s="435"/>
      <c r="LZF42" s="435"/>
      <c r="LZG42" s="435"/>
      <c r="LZH42" s="435"/>
      <c r="LZI42" s="435"/>
      <c r="LZJ42" s="435"/>
      <c r="LZK42" s="435"/>
      <c r="LZL42" s="435"/>
      <c r="LZM42" s="435"/>
      <c r="LZN42" s="435"/>
      <c r="LZO42" s="435"/>
      <c r="LZP42" s="435"/>
      <c r="LZQ42" s="435"/>
      <c r="LZR42" s="435"/>
      <c r="LZS42" s="435"/>
      <c r="LZT42" s="435"/>
      <c r="LZU42" s="435"/>
      <c r="LZV42" s="435"/>
      <c r="LZW42" s="435"/>
      <c r="LZX42" s="435"/>
      <c r="LZY42" s="435"/>
      <c r="LZZ42" s="435"/>
      <c r="MAA42" s="435"/>
      <c r="MAB42" s="435"/>
      <c r="MAC42" s="435"/>
      <c r="MAD42" s="435"/>
      <c r="MAE42" s="435"/>
      <c r="MAF42" s="435"/>
      <c r="MAG42" s="435"/>
      <c r="MAH42" s="435"/>
      <c r="MAI42" s="435"/>
      <c r="MAJ42" s="435"/>
      <c r="MAK42" s="435"/>
      <c r="MAL42" s="435"/>
      <c r="MAM42" s="435"/>
      <c r="MAN42" s="435"/>
      <c r="MAO42" s="435"/>
      <c r="MAP42" s="435"/>
      <c r="MAQ42" s="435"/>
      <c r="MAR42" s="435"/>
      <c r="MAS42" s="435"/>
      <c r="MAT42" s="435"/>
      <c r="MAU42" s="435"/>
      <c r="MAV42" s="435"/>
      <c r="MAW42" s="435"/>
      <c r="MAX42" s="435"/>
      <c r="MAY42" s="435"/>
      <c r="MAZ42" s="435"/>
      <c r="MBA42" s="435"/>
      <c r="MBB42" s="435"/>
      <c r="MBC42" s="435"/>
      <c r="MBD42" s="435"/>
      <c r="MBE42" s="435"/>
      <c r="MBF42" s="435"/>
      <c r="MBG42" s="435"/>
      <c r="MBH42" s="435"/>
      <c r="MBI42" s="435"/>
      <c r="MBJ42" s="435"/>
      <c r="MBK42" s="435"/>
      <c r="MBL42" s="435"/>
      <c r="MBM42" s="435"/>
      <c r="MBN42" s="435"/>
      <c r="MBO42" s="435"/>
      <c r="MBP42" s="435"/>
      <c r="MBQ42" s="435"/>
      <c r="MBR42" s="435"/>
      <c r="MBS42" s="435"/>
      <c r="MBT42" s="435"/>
      <c r="MBU42" s="435"/>
      <c r="MBV42" s="435"/>
      <c r="MBW42" s="435"/>
      <c r="MBX42" s="435"/>
      <c r="MBY42" s="435"/>
      <c r="MBZ42" s="435"/>
      <c r="MCA42" s="435"/>
      <c r="MCB42" s="435"/>
      <c r="MCC42" s="435"/>
      <c r="MCD42" s="435"/>
      <c r="MCE42" s="435"/>
      <c r="MCF42" s="435"/>
      <c r="MCG42" s="435"/>
      <c r="MCH42" s="435"/>
      <c r="MCI42" s="435"/>
      <c r="MCJ42" s="435"/>
      <c r="MCK42" s="435"/>
      <c r="MCL42" s="435"/>
      <c r="MCM42" s="435"/>
      <c r="MCN42" s="435"/>
      <c r="MCO42" s="435"/>
      <c r="MCP42" s="435"/>
      <c r="MCQ42" s="435"/>
      <c r="MCR42" s="435"/>
      <c r="MCS42" s="435"/>
      <c r="MCT42" s="435"/>
      <c r="MCU42" s="435"/>
      <c r="MCV42" s="435"/>
      <c r="MCW42" s="435"/>
      <c r="MCX42" s="435"/>
      <c r="MCY42" s="435"/>
      <c r="MCZ42" s="435"/>
      <c r="MDA42" s="435"/>
      <c r="MDB42" s="435"/>
      <c r="MDC42" s="435"/>
      <c r="MDD42" s="435"/>
      <c r="MDE42" s="435"/>
      <c r="MDF42" s="435"/>
      <c r="MDG42" s="435"/>
      <c r="MDH42" s="435"/>
      <c r="MDI42" s="435"/>
      <c r="MDJ42" s="435"/>
      <c r="MDK42" s="435"/>
      <c r="MDL42" s="435"/>
      <c r="MDM42" s="435"/>
      <c r="MDN42" s="435"/>
      <c r="MDO42" s="435"/>
      <c r="MDP42" s="435"/>
      <c r="MDQ42" s="435"/>
      <c r="MDR42" s="435"/>
      <c r="MDS42" s="435"/>
      <c r="MDT42" s="435"/>
      <c r="MDU42" s="435"/>
      <c r="MDV42" s="435"/>
      <c r="MDW42" s="435"/>
      <c r="MDX42" s="435"/>
      <c r="MDY42" s="435"/>
      <c r="MDZ42" s="435"/>
      <c r="MEA42" s="435"/>
      <c r="MEB42" s="435"/>
      <c r="MEC42" s="435"/>
      <c r="MED42" s="435"/>
      <c r="MEE42" s="435"/>
      <c r="MEF42" s="435"/>
      <c r="MEG42" s="435"/>
      <c r="MEH42" s="435"/>
      <c r="MEI42" s="435"/>
      <c r="MEJ42" s="435"/>
      <c r="MEK42" s="435"/>
      <c r="MEL42" s="435"/>
      <c r="MEM42" s="435"/>
      <c r="MEN42" s="435"/>
      <c r="MEO42" s="435"/>
      <c r="MEP42" s="435"/>
      <c r="MEQ42" s="435"/>
      <c r="MER42" s="435"/>
      <c r="MES42" s="435"/>
      <c r="MET42" s="435"/>
      <c r="MEU42" s="435"/>
      <c r="MEV42" s="435"/>
      <c r="MEW42" s="435"/>
      <c r="MEX42" s="435"/>
      <c r="MEY42" s="435"/>
      <c r="MEZ42" s="435"/>
      <c r="MFA42" s="435"/>
      <c r="MFB42" s="435"/>
      <c r="MFC42" s="435"/>
      <c r="MFD42" s="435"/>
      <c r="MFE42" s="435"/>
      <c r="MFF42" s="435"/>
      <c r="MFG42" s="435"/>
      <c r="MFH42" s="435"/>
      <c r="MFI42" s="435"/>
      <c r="MFJ42" s="435"/>
      <c r="MFK42" s="435"/>
      <c r="MFL42" s="435"/>
      <c r="MFM42" s="435"/>
      <c r="MFN42" s="435"/>
      <c r="MFO42" s="435"/>
      <c r="MFP42" s="435"/>
      <c r="MFQ42" s="435"/>
      <c r="MFR42" s="435"/>
      <c r="MFS42" s="435"/>
      <c r="MFT42" s="435"/>
      <c r="MFU42" s="435"/>
      <c r="MFV42" s="435"/>
      <c r="MFW42" s="435"/>
      <c r="MFX42" s="435"/>
      <c r="MFY42" s="435"/>
      <c r="MFZ42" s="435"/>
      <c r="MGA42" s="435"/>
      <c r="MGB42" s="435"/>
      <c r="MGC42" s="435"/>
      <c r="MGD42" s="435"/>
      <c r="MGE42" s="435"/>
      <c r="MGF42" s="435"/>
      <c r="MGG42" s="435"/>
      <c r="MGH42" s="435"/>
      <c r="MGI42" s="435"/>
      <c r="MGJ42" s="435"/>
      <c r="MGK42" s="435"/>
      <c r="MGL42" s="435"/>
      <c r="MGM42" s="435"/>
      <c r="MGN42" s="435"/>
      <c r="MGO42" s="435"/>
      <c r="MGP42" s="435"/>
      <c r="MGQ42" s="435"/>
      <c r="MGR42" s="435"/>
      <c r="MGS42" s="435"/>
      <c r="MGT42" s="435"/>
      <c r="MGU42" s="435"/>
      <c r="MGV42" s="435"/>
      <c r="MGW42" s="435"/>
      <c r="MGX42" s="435"/>
      <c r="MGY42" s="435"/>
      <c r="MGZ42" s="435"/>
      <c r="MHA42" s="435"/>
      <c r="MHB42" s="435"/>
      <c r="MHC42" s="435"/>
      <c r="MHD42" s="435"/>
      <c r="MHE42" s="435"/>
      <c r="MHF42" s="435"/>
      <c r="MHG42" s="435"/>
      <c r="MHH42" s="435"/>
      <c r="MHI42" s="435"/>
      <c r="MHJ42" s="435"/>
      <c r="MHK42" s="435"/>
      <c r="MHL42" s="435"/>
      <c r="MHM42" s="435"/>
      <c r="MHN42" s="435"/>
      <c r="MHO42" s="435"/>
      <c r="MHP42" s="435"/>
      <c r="MHQ42" s="435"/>
      <c r="MHR42" s="435"/>
      <c r="MHS42" s="435"/>
      <c r="MHT42" s="435"/>
      <c r="MHU42" s="435"/>
      <c r="MHV42" s="435"/>
      <c r="MHW42" s="435"/>
      <c r="MHX42" s="435"/>
      <c r="MHY42" s="435"/>
      <c r="MHZ42" s="435"/>
      <c r="MIA42" s="435"/>
      <c r="MIB42" s="435"/>
      <c r="MIC42" s="435"/>
      <c r="MID42" s="435"/>
      <c r="MIE42" s="435"/>
      <c r="MIF42" s="435"/>
      <c r="MIG42" s="435"/>
      <c r="MIH42" s="435"/>
      <c r="MII42" s="435"/>
      <c r="MIJ42" s="435"/>
      <c r="MIK42" s="435"/>
      <c r="MIL42" s="435"/>
      <c r="MIM42" s="435"/>
      <c r="MIN42" s="435"/>
      <c r="MIO42" s="435"/>
      <c r="MIP42" s="435"/>
      <c r="MIQ42" s="435"/>
      <c r="MIR42" s="435"/>
      <c r="MIS42" s="435"/>
      <c r="MIT42" s="435"/>
      <c r="MIU42" s="435"/>
      <c r="MIV42" s="435"/>
      <c r="MIW42" s="435"/>
      <c r="MIX42" s="435"/>
      <c r="MIY42" s="435"/>
      <c r="MIZ42" s="435"/>
      <c r="MJA42" s="435"/>
      <c r="MJB42" s="435"/>
      <c r="MJC42" s="435"/>
      <c r="MJD42" s="435"/>
      <c r="MJE42" s="435"/>
      <c r="MJF42" s="435"/>
      <c r="MJG42" s="435"/>
      <c r="MJH42" s="435"/>
      <c r="MJI42" s="435"/>
      <c r="MJJ42" s="435"/>
      <c r="MJK42" s="435"/>
      <c r="MJL42" s="435"/>
      <c r="MJM42" s="435"/>
      <c r="MJN42" s="435"/>
      <c r="MJO42" s="435"/>
      <c r="MJP42" s="435"/>
      <c r="MJQ42" s="435"/>
      <c r="MJR42" s="435"/>
      <c r="MJS42" s="435"/>
      <c r="MJT42" s="435"/>
      <c r="MJU42" s="435"/>
      <c r="MJV42" s="435"/>
      <c r="MJW42" s="435"/>
      <c r="MJX42" s="435"/>
      <c r="MJY42" s="435"/>
      <c r="MJZ42" s="435"/>
      <c r="MKA42" s="435"/>
      <c r="MKB42" s="435"/>
      <c r="MKC42" s="435"/>
      <c r="MKD42" s="435"/>
      <c r="MKE42" s="435"/>
      <c r="MKF42" s="435"/>
      <c r="MKG42" s="435"/>
      <c r="MKH42" s="435"/>
      <c r="MKI42" s="435"/>
      <c r="MKJ42" s="435"/>
      <c r="MKK42" s="435"/>
      <c r="MKL42" s="435"/>
      <c r="MKM42" s="435"/>
      <c r="MKN42" s="435"/>
      <c r="MKO42" s="435"/>
      <c r="MKP42" s="435"/>
      <c r="MKQ42" s="435"/>
      <c r="MKR42" s="435"/>
      <c r="MKS42" s="435"/>
      <c r="MKT42" s="435"/>
      <c r="MKU42" s="435"/>
      <c r="MKV42" s="435"/>
      <c r="MKW42" s="435"/>
      <c r="MKX42" s="435"/>
      <c r="MKY42" s="435"/>
      <c r="MKZ42" s="435"/>
      <c r="MLA42" s="435"/>
      <c r="MLB42" s="435"/>
      <c r="MLC42" s="435"/>
      <c r="MLD42" s="435"/>
      <c r="MLE42" s="435"/>
      <c r="MLF42" s="435"/>
      <c r="MLG42" s="435"/>
      <c r="MLH42" s="435"/>
      <c r="MLI42" s="435"/>
      <c r="MLJ42" s="435"/>
      <c r="MLK42" s="435"/>
      <c r="MLL42" s="435"/>
      <c r="MLM42" s="435"/>
      <c r="MLN42" s="435"/>
      <c r="MLO42" s="435"/>
      <c r="MLP42" s="435"/>
      <c r="MLQ42" s="435"/>
      <c r="MLR42" s="435"/>
      <c r="MLS42" s="435"/>
      <c r="MLT42" s="435"/>
      <c r="MLU42" s="435"/>
      <c r="MLV42" s="435"/>
      <c r="MLW42" s="435"/>
      <c r="MLX42" s="435"/>
      <c r="MLY42" s="435"/>
      <c r="MLZ42" s="435"/>
      <c r="MMA42" s="435"/>
      <c r="MMB42" s="435"/>
      <c r="MMC42" s="435"/>
      <c r="MMD42" s="435"/>
      <c r="MME42" s="435"/>
      <c r="MMF42" s="435"/>
      <c r="MMG42" s="435"/>
      <c r="MMH42" s="435"/>
      <c r="MMI42" s="435"/>
      <c r="MMJ42" s="435"/>
      <c r="MMK42" s="435"/>
      <c r="MML42" s="435"/>
      <c r="MMM42" s="435"/>
      <c r="MMN42" s="435"/>
      <c r="MMO42" s="435"/>
      <c r="MMP42" s="435"/>
      <c r="MMQ42" s="435"/>
      <c r="MMR42" s="435"/>
      <c r="MMS42" s="435"/>
      <c r="MMT42" s="435"/>
      <c r="MMU42" s="435"/>
      <c r="MMV42" s="435"/>
      <c r="MMW42" s="435"/>
      <c r="MMX42" s="435"/>
      <c r="MMY42" s="435"/>
      <c r="MMZ42" s="435"/>
      <c r="MNA42" s="435"/>
      <c r="MNB42" s="435"/>
      <c r="MNC42" s="435"/>
      <c r="MND42" s="435"/>
      <c r="MNE42" s="435"/>
      <c r="MNF42" s="435"/>
      <c r="MNG42" s="435"/>
      <c r="MNH42" s="435"/>
      <c r="MNI42" s="435"/>
      <c r="MNJ42" s="435"/>
      <c r="MNK42" s="435"/>
      <c r="MNL42" s="435"/>
      <c r="MNM42" s="435"/>
      <c r="MNN42" s="435"/>
      <c r="MNO42" s="435"/>
      <c r="MNP42" s="435"/>
      <c r="MNQ42" s="435"/>
      <c r="MNR42" s="435"/>
      <c r="MNS42" s="435"/>
      <c r="MNT42" s="435"/>
      <c r="MNU42" s="435"/>
      <c r="MNV42" s="435"/>
      <c r="MNW42" s="435"/>
      <c r="MNX42" s="435"/>
      <c r="MNY42" s="435"/>
      <c r="MNZ42" s="435"/>
      <c r="MOA42" s="435"/>
      <c r="MOB42" s="435"/>
      <c r="MOC42" s="435"/>
      <c r="MOD42" s="435"/>
      <c r="MOE42" s="435"/>
      <c r="MOF42" s="435"/>
      <c r="MOG42" s="435"/>
      <c r="MOH42" s="435"/>
      <c r="MOI42" s="435"/>
      <c r="MOJ42" s="435"/>
      <c r="MOK42" s="435"/>
      <c r="MOL42" s="435"/>
      <c r="MOM42" s="435"/>
      <c r="MON42" s="435"/>
      <c r="MOO42" s="435"/>
      <c r="MOP42" s="435"/>
      <c r="MOQ42" s="435"/>
      <c r="MOR42" s="435"/>
      <c r="MOS42" s="435"/>
      <c r="MOT42" s="435"/>
      <c r="MOU42" s="435"/>
      <c r="MOV42" s="435"/>
      <c r="MOW42" s="435"/>
      <c r="MOX42" s="435"/>
      <c r="MOY42" s="435"/>
      <c r="MOZ42" s="435"/>
      <c r="MPA42" s="435"/>
      <c r="MPB42" s="435"/>
      <c r="MPC42" s="435"/>
      <c r="MPD42" s="435"/>
      <c r="MPE42" s="435"/>
      <c r="MPF42" s="435"/>
      <c r="MPG42" s="435"/>
      <c r="MPH42" s="435"/>
      <c r="MPI42" s="435"/>
      <c r="MPJ42" s="435"/>
      <c r="MPK42" s="435"/>
      <c r="MPL42" s="435"/>
      <c r="MPM42" s="435"/>
      <c r="MPN42" s="435"/>
      <c r="MPO42" s="435"/>
      <c r="MPP42" s="435"/>
      <c r="MPQ42" s="435"/>
      <c r="MPR42" s="435"/>
      <c r="MPS42" s="435"/>
      <c r="MPT42" s="435"/>
      <c r="MPU42" s="435"/>
      <c r="MPV42" s="435"/>
      <c r="MPW42" s="435"/>
      <c r="MPX42" s="435"/>
      <c r="MPY42" s="435"/>
      <c r="MPZ42" s="435"/>
      <c r="MQA42" s="435"/>
      <c r="MQB42" s="435"/>
      <c r="MQC42" s="435"/>
      <c r="MQD42" s="435"/>
      <c r="MQE42" s="435"/>
      <c r="MQF42" s="435"/>
      <c r="MQG42" s="435"/>
      <c r="MQH42" s="435"/>
      <c r="MQI42" s="435"/>
      <c r="MQJ42" s="435"/>
      <c r="MQK42" s="435"/>
      <c r="MQL42" s="435"/>
      <c r="MQM42" s="435"/>
      <c r="MQN42" s="435"/>
      <c r="MQO42" s="435"/>
      <c r="MQP42" s="435"/>
      <c r="MQQ42" s="435"/>
      <c r="MQR42" s="435"/>
      <c r="MQS42" s="435"/>
      <c r="MQT42" s="435"/>
      <c r="MQU42" s="435"/>
      <c r="MQV42" s="435"/>
      <c r="MQW42" s="435"/>
      <c r="MQX42" s="435"/>
      <c r="MQY42" s="435"/>
      <c r="MQZ42" s="435"/>
      <c r="MRA42" s="435"/>
      <c r="MRB42" s="435"/>
      <c r="MRC42" s="435"/>
      <c r="MRD42" s="435"/>
      <c r="MRE42" s="435"/>
      <c r="MRF42" s="435"/>
      <c r="MRG42" s="435"/>
      <c r="MRH42" s="435"/>
      <c r="MRI42" s="435"/>
      <c r="MRJ42" s="435"/>
      <c r="MRK42" s="435"/>
      <c r="MRL42" s="435"/>
      <c r="MRM42" s="435"/>
      <c r="MRN42" s="435"/>
      <c r="MRO42" s="435"/>
      <c r="MRP42" s="435"/>
      <c r="MRQ42" s="435"/>
      <c r="MRR42" s="435"/>
      <c r="MRS42" s="435"/>
      <c r="MRT42" s="435"/>
      <c r="MRU42" s="435"/>
      <c r="MRV42" s="435"/>
      <c r="MRW42" s="435"/>
      <c r="MRX42" s="435"/>
      <c r="MRY42" s="435"/>
      <c r="MRZ42" s="435"/>
      <c r="MSA42" s="435"/>
      <c r="MSB42" s="435"/>
      <c r="MSC42" s="435"/>
      <c r="MSD42" s="435"/>
      <c r="MSE42" s="435"/>
      <c r="MSF42" s="435"/>
      <c r="MSG42" s="435"/>
      <c r="MSH42" s="435"/>
      <c r="MSI42" s="435"/>
      <c r="MSJ42" s="435"/>
      <c r="MSK42" s="435"/>
      <c r="MSL42" s="435"/>
      <c r="MSM42" s="435"/>
      <c r="MSN42" s="435"/>
      <c r="MSO42" s="435"/>
      <c r="MSP42" s="435"/>
      <c r="MSQ42" s="435"/>
      <c r="MSR42" s="435"/>
      <c r="MSS42" s="435"/>
      <c r="MST42" s="435"/>
      <c r="MSU42" s="435"/>
      <c r="MSV42" s="435"/>
      <c r="MSW42" s="435"/>
      <c r="MSX42" s="435"/>
      <c r="MSY42" s="435"/>
      <c r="MSZ42" s="435"/>
      <c r="MTA42" s="435"/>
      <c r="MTB42" s="435"/>
      <c r="MTC42" s="435"/>
      <c r="MTD42" s="435"/>
      <c r="MTE42" s="435"/>
      <c r="MTF42" s="435"/>
      <c r="MTG42" s="435"/>
      <c r="MTH42" s="435"/>
      <c r="MTI42" s="435"/>
      <c r="MTJ42" s="435"/>
      <c r="MTK42" s="435"/>
      <c r="MTL42" s="435"/>
      <c r="MTM42" s="435"/>
      <c r="MTN42" s="435"/>
      <c r="MTO42" s="435"/>
      <c r="MTP42" s="435"/>
      <c r="MTQ42" s="435"/>
      <c r="MTR42" s="435"/>
      <c r="MTS42" s="435"/>
      <c r="MTT42" s="435"/>
      <c r="MTU42" s="435"/>
      <c r="MTV42" s="435"/>
      <c r="MTW42" s="435"/>
      <c r="MTX42" s="435"/>
      <c r="MTY42" s="435"/>
      <c r="MTZ42" s="435"/>
      <c r="MUA42" s="435"/>
      <c r="MUB42" s="435"/>
      <c r="MUC42" s="435"/>
      <c r="MUD42" s="435"/>
      <c r="MUE42" s="435"/>
      <c r="MUF42" s="435"/>
      <c r="MUG42" s="435"/>
      <c r="MUH42" s="435"/>
      <c r="MUI42" s="435"/>
      <c r="MUJ42" s="435"/>
      <c r="MUK42" s="435"/>
      <c r="MUL42" s="435"/>
      <c r="MUM42" s="435"/>
      <c r="MUN42" s="435"/>
      <c r="MUO42" s="435"/>
      <c r="MUP42" s="435"/>
      <c r="MUQ42" s="435"/>
      <c r="MUR42" s="435"/>
      <c r="MUS42" s="435"/>
      <c r="MUT42" s="435"/>
      <c r="MUU42" s="435"/>
      <c r="MUV42" s="435"/>
      <c r="MUW42" s="435"/>
      <c r="MUX42" s="435"/>
      <c r="MUY42" s="435"/>
      <c r="MUZ42" s="435"/>
      <c r="MVA42" s="435"/>
      <c r="MVB42" s="435"/>
      <c r="MVC42" s="435"/>
      <c r="MVD42" s="435"/>
      <c r="MVE42" s="435"/>
      <c r="MVF42" s="435"/>
      <c r="MVG42" s="435"/>
      <c r="MVH42" s="435"/>
      <c r="MVI42" s="435"/>
      <c r="MVJ42" s="435"/>
      <c r="MVK42" s="435"/>
      <c r="MVL42" s="435"/>
      <c r="MVM42" s="435"/>
      <c r="MVN42" s="435"/>
      <c r="MVO42" s="435"/>
      <c r="MVP42" s="435"/>
      <c r="MVQ42" s="435"/>
      <c r="MVR42" s="435"/>
      <c r="MVS42" s="435"/>
      <c r="MVT42" s="435"/>
      <c r="MVU42" s="435"/>
      <c r="MVV42" s="435"/>
      <c r="MVW42" s="435"/>
      <c r="MVX42" s="435"/>
      <c r="MVY42" s="435"/>
      <c r="MVZ42" s="435"/>
      <c r="MWA42" s="435"/>
      <c r="MWB42" s="435"/>
      <c r="MWC42" s="435"/>
      <c r="MWD42" s="435"/>
      <c r="MWE42" s="435"/>
      <c r="MWF42" s="435"/>
      <c r="MWG42" s="435"/>
      <c r="MWH42" s="435"/>
      <c r="MWI42" s="435"/>
      <c r="MWJ42" s="435"/>
      <c r="MWK42" s="435"/>
      <c r="MWL42" s="435"/>
      <c r="MWM42" s="435"/>
      <c r="MWN42" s="435"/>
      <c r="MWO42" s="435"/>
      <c r="MWP42" s="435"/>
      <c r="MWQ42" s="435"/>
      <c r="MWR42" s="435"/>
      <c r="MWS42" s="435"/>
      <c r="MWT42" s="435"/>
      <c r="MWU42" s="435"/>
      <c r="MWV42" s="435"/>
      <c r="MWW42" s="435"/>
      <c r="MWX42" s="435"/>
      <c r="MWY42" s="435"/>
      <c r="MWZ42" s="435"/>
      <c r="MXA42" s="435"/>
      <c r="MXB42" s="435"/>
      <c r="MXC42" s="435"/>
      <c r="MXD42" s="435"/>
      <c r="MXE42" s="435"/>
      <c r="MXF42" s="435"/>
      <c r="MXG42" s="435"/>
      <c r="MXH42" s="435"/>
      <c r="MXI42" s="435"/>
      <c r="MXJ42" s="435"/>
      <c r="MXK42" s="435"/>
      <c r="MXL42" s="435"/>
      <c r="MXM42" s="435"/>
      <c r="MXN42" s="435"/>
      <c r="MXO42" s="435"/>
      <c r="MXP42" s="435"/>
      <c r="MXQ42" s="435"/>
      <c r="MXR42" s="435"/>
      <c r="MXS42" s="435"/>
      <c r="MXT42" s="435"/>
      <c r="MXU42" s="435"/>
      <c r="MXV42" s="435"/>
      <c r="MXW42" s="435"/>
      <c r="MXX42" s="435"/>
      <c r="MXY42" s="435"/>
      <c r="MXZ42" s="435"/>
      <c r="MYA42" s="435"/>
      <c r="MYB42" s="435"/>
      <c r="MYC42" s="435"/>
      <c r="MYD42" s="435"/>
      <c r="MYE42" s="435"/>
      <c r="MYF42" s="435"/>
      <c r="MYG42" s="435"/>
      <c r="MYH42" s="435"/>
      <c r="MYI42" s="435"/>
      <c r="MYJ42" s="435"/>
      <c r="MYK42" s="435"/>
      <c r="MYL42" s="435"/>
      <c r="MYM42" s="435"/>
      <c r="MYN42" s="435"/>
      <c r="MYO42" s="435"/>
      <c r="MYP42" s="435"/>
      <c r="MYQ42" s="435"/>
      <c r="MYR42" s="435"/>
      <c r="MYS42" s="435"/>
      <c r="MYT42" s="435"/>
      <c r="MYU42" s="435"/>
      <c r="MYV42" s="435"/>
      <c r="MYW42" s="435"/>
      <c r="MYX42" s="435"/>
      <c r="MYY42" s="435"/>
      <c r="MYZ42" s="435"/>
      <c r="MZA42" s="435"/>
      <c r="MZB42" s="435"/>
      <c r="MZC42" s="435"/>
      <c r="MZD42" s="435"/>
      <c r="MZE42" s="435"/>
      <c r="MZF42" s="435"/>
      <c r="MZG42" s="435"/>
      <c r="MZH42" s="435"/>
      <c r="MZI42" s="435"/>
      <c r="MZJ42" s="435"/>
      <c r="MZK42" s="435"/>
      <c r="MZL42" s="435"/>
      <c r="MZM42" s="435"/>
      <c r="MZN42" s="435"/>
      <c r="MZO42" s="435"/>
      <c r="MZP42" s="435"/>
      <c r="MZQ42" s="435"/>
      <c r="MZR42" s="435"/>
      <c r="MZS42" s="435"/>
      <c r="MZT42" s="435"/>
      <c r="MZU42" s="435"/>
      <c r="MZV42" s="435"/>
      <c r="MZW42" s="435"/>
      <c r="MZX42" s="435"/>
      <c r="MZY42" s="435"/>
      <c r="MZZ42" s="435"/>
      <c r="NAA42" s="435"/>
      <c r="NAB42" s="435"/>
      <c r="NAC42" s="435"/>
      <c r="NAD42" s="435"/>
      <c r="NAE42" s="435"/>
      <c r="NAF42" s="435"/>
      <c r="NAG42" s="435"/>
      <c r="NAH42" s="435"/>
      <c r="NAI42" s="435"/>
      <c r="NAJ42" s="435"/>
      <c r="NAK42" s="435"/>
      <c r="NAL42" s="435"/>
      <c r="NAM42" s="435"/>
      <c r="NAN42" s="435"/>
      <c r="NAO42" s="435"/>
      <c r="NAP42" s="435"/>
      <c r="NAQ42" s="435"/>
      <c r="NAR42" s="435"/>
      <c r="NAS42" s="435"/>
      <c r="NAT42" s="435"/>
      <c r="NAU42" s="435"/>
      <c r="NAV42" s="435"/>
      <c r="NAW42" s="435"/>
      <c r="NAX42" s="435"/>
      <c r="NAY42" s="435"/>
      <c r="NAZ42" s="435"/>
      <c r="NBA42" s="435"/>
      <c r="NBB42" s="435"/>
      <c r="NBC42" s="435"/>
      <c r="NBD42" s="435"/>
      <c r="NBE42" s="435"/>
      <c r="NBF42" s="435"/>
      <c r="NBG42" s="435"/>
      <c r="NBH42" s="435"/>
      <c r="NBI42" s="435"/>
      <c r="NBJ42" s="435"/>
      <c r="NBK42" s="435"/>
      <c r="NBL42" s="435"/>
      <c r="NBM42" s="435"/>
      <c r="NBN42" s="435"/>
      <c r="NBO42" s="435"/>
      <c r="NBP42" s="435"/>
      <c r="NBQ42" s="435"/>
      <c r="NBR42" s="435"/>
      <c r="NBS42" s="435"/>
      <c r="NBT42" s="435"/>
      <c r="NBU42" s="435"/>
      <c r="NBV42" s="435"/>
      <c r="NBW42" s="435"/>
      <c r="NBX42" s="435"/>
      <c r="NBY42" s="435"/>
      <c r="NBZ42" s="435"/>
      <c r="NCA42" s="435"/>
      <c r="NCB42" s="435"/>
      <c r="NCC42" s="435"/>
      <c r="NCD42" s="435"/>
      <c r="NCE42" s="435"/>
      <c r="NCF42" s="435"/>
      <c r="NCG42" s="435"/>
      <c r="NCH42" s="435"/>
      <c r="NCI42" s="435"/>
      <c r="NCJ42" s="435"/>
      <c r="NCK42" s="435"/>
      <c r="NCL42" s="435"/>
      <c r="NCM42" s="435"/>
      <c r="NCN42" s="435"/>
      <c r="NCO42" s="435"/>
      <c r="NCP42" s="435"/>
      <c r="NCQ42" s="435"/>
      <c r="NCR42" s="435"/>
      <c r="NCS42" s="435"/>
      <c r="NCT42" s="435"/>
      <c r="NCU42" s="435"/>
      <c r="NCV42" s="435"/>
      <c r="NCW42" s="435"/>
      <c r="NCX42" s="435"/>
      <c r="NCY42" s="435"/>
      <c r="NCZ42" s="435"/>
      <c r="NDA42" s="435"/>
      <c r="NDB42" s="435"/>
      <c r="NDC42" s="435"/>
      <c r="NDD42" s="435"/>
      <c r="NDE42" s="435"/>
      <c r="NDF42" s="435"/>
      <c r="NDG42" s="435"/>
      <c r="NDH42" s="435"/>
      <c r="NDI42" s="435"/>
      <c r="NDJ42" s="435"/>
      <c r="NDK42" s="435"/>
      <c r="NDL42" s="435"/>
      <c r="NDM42" s="435"/>
      <c r="NDN42" s="435"/>
      <c r="NDO42" s="435"/>
      <c r="NDP42" s="435"/>
      <c r="NDQ42" s="435"/>
      <c r="NDR42" s="435"/>
      <c r="NDS42" s="435"/>
      <c r="NDT42" s="435"/>
      <c r="NDU42" s="435"/>
      <c r="NDV42" s="435"/>
      <c r="NDW42" s="435"/>
      <c r="NDX42" s="435"/>
      <c r="NDY42" s="435"/>
      <c r="NDZ42" s="435"/>
      <c r="NEA42" s="435"/>
      <c r="NEB42" s="435"/>
      <c r="NEC42" s="435"/>
      <c r="NED42" s="435"/>
      <c r="NEE42" s="435"/>
      <c r="NEF42" s="435"/>
      <c r="NEG42" s="435"/>
      <c r="NEH42" s="435"/>
      <c r="NEI42" s="435"/>
      <c r="NEJ42" s="435"/>
      <c r="NEK42" s="435"/>
      <c r="NEL42" s="435"/>
      <c r="NEM42" s="435"/>
      <c r="NEN42" s="435"/>
      <c r="NEO42" s="435"/>
      <c r="NEP42" s="435"/>
      <c r="NEQ42" s="435"/>
      <c r="NER42" s="435"/>
      <c r="NES42" s="435"/>
      <c r="NET42" s="435"/>
      <c r="NEU42" s="435"/>
      <c r="NEV42" s="435"/>
      <c r="NEW42" s="435"/>
      <c r="NEX42" s="435"/>
      <c r="NEY42" s="435"/>
      <c r="NEZ42" s="435"/>
      <c r="NFA42" s="435"/>
      <c r="NFB42" s="435"/>
      <c r="NFC42" s="435"/>
      <c r="NFD42" s="435"/>
      <c r="NFE42" s="435"/>
      <c r="NFF42" s="435"/>
      <c r="NFG42" s="435"/>
      <c r="NFH42" s="435"/>
      <c r="NFI42" s="435"/>
      <c r="NFJ42" s="435"/>
      <c r="NFK42" s="435"/>
      <c r="NFL42" s="435"/>
      <c r="NFM42" s="435"/>
      <c r="NFN42" s="435"/>
      <c r="NFO42" s="435"/>
      <c r="NFP42" s="435"/>
      <c r="NFQ42" s="435"/>
      <c r="NFR42" s="435"/>
      <c r="NFS42" s="435"/>
      <c r="NFT42" s="435"/>
      <c r="NFU42" s="435"/>
      <c r="NFV42" s="435"/>
      <c r="NFW42" s="435"/>
      <c r="NFX42" s="435"/>
      <c r="NFY42" s="435"/>
      <c r="NFZ42" s="435"/>
      <c r="NGA42" s="435"/>
      <c r="NGB42" s="435"/>
      <c r="NGC42" s="435"/>
      <c r="NGD42" s="435"/>
      <c r="NGE42" s="435"/>
      <c r="NGF42" s="435"/>
      <c r="NGG42" s="435"/>
      <c r="NGH42" s="435"/>
      <c r="NGI42" s="435"/>
      <c r="NGJ42" s="435"/>
      <c r="NGK42" s="435"/>
      <c r="NGL42" s="435"/>
      <c r="NGM42" s="435"/>
      <c r="NGN42" s="435"/>
      <c r="NGO42" s="435"/>
      <c r="NGP42" s="435"/>
      <c r="NGQ42" s="435"/>
      <c r="NGR42" s="435"/>
      <c r="NGS42" s="435"/>
      <c r="NGT42" s="435"/>
      <c r="NGU42" s="435"/>
      <c r="NGV42" s="435"/>
      <c r="NGW42" s="435"/>
      <c r="NGX42" s="435"/>
      <c r="NGY42" s="435"/>
      <c r="NGZ42" s="435"/>
      <c r="NHA42" s="435"/>
      <c r="NHB42" s="435"/>
      <c r="NHC42" s="435"/>
      <c r="NHD42" s="435"/>
      <c r="NHE42" s="435"/>
      <c r="NHF42" s="435"/>
      <c r="NHG42" s="435"/>
      <c r="NHH42" s="435"/>
      <c r="NHI42" s="435"/>
      <c r="NHJ42" s="435"/>
      <c r="NHK42" s="435"/>
      <c r="NHL42" s="435"/>
      <c r="NHM42" s="435"/>
      <c r="NHN42" s="435"/>
      <c r="NHO42" s="435"/>
      <c r="NHP42" s="435"/>
      <c r="NHQ42" s="435"/>
      <c r="NHR42" s="435"/>
      <c r="NHS42" s="435"/>
      <c r="NHT42" s="435"/>
      <c r="NHU42" s="435"/>
      <c r="NHV42" s="435"/>
      <c r="NHW42" s="435"/>
      <c r="NHX42" s="435"/>
      <c r="NHY42" s="435"/>
      <c r="NHZ42" s="435"/>
      <c r="NIA42" s="435"/>
      <c r="NIB42" s="435"/>
      <c r="NIC42" s="435"/>
      <c r="NID42" s="435"/>
      <c r="NIE42" s="435"/>
      <c r="NIF42" s="435"/>
      <c r="NIG42" s="435"/>
      <c r="NIH42" s="435"/>
      <c r="NII42" s="435"/>
      <c r="NIJ42" s="435"/>
      <c r="NIK42" s="435"/>
      <c r="NIL42" s="435"/>
      <c r="NIM42" s="435"/>
      <c r="NIN42" s="435"/>
      <c r="NIO42" s="435"/>
      <c r="NIP42" s="435"/>
      <c r="NIQ42" s="435"/>
      <c r="NIR42" s="435"/>
      <c r="NIS42" s="435"/>
      <c r="NIT42" s="435"/>
      <c r="NIU42" s="435"/>
      <c r="NIV42" s="435"/>
      <c r="NIW42" s="435"/>
      <c r="NIX42" s="435"/>
      <c r="NIY42" s="435"/>
      <c r="NIZ42" s="435"/>
      <c r="NJA42" s="435"/>
      <c r="NJB42" s="435"/>
      <c r="NJC42" s="435"/>
      <c r="NJD42" s="435"/>
      <c r="NJE42" s="435"/>
      <c r="NJF42" s="435"/>
      <c r="NJG42" s="435"/>
      <c r="NJH42" s="435"/>
      <c r="NJI42" s="435"/>
      <c r="NJJ42" s="435"/>
      <c r="NJK42" s="435"/>
      <c r="NJL42" s="435"/>
      <c r="NJM42" s="435"/>
      <c r="NJN42" s="435"/>
      <c r="NJO42" s="435"/>
      <c r="NJP42" s="435"/>
      <c r="NJQ42" s="435"/>
      <c r="NJR42" s="435"/>
      <c r="NJS42" s="435"/>
      <c r="NJT42" s="435"/>
      <c r="NJU42" s="435"/>
      <c r="NJV42" s="435"/>
      <c r="NJW42" s="435"/>
      <c r="NJX42" s="435"/>
      <c r="NJY42" s="435"/>
      <c r="NJZ42" s="435"/>
      <c r="NKA42" s="435"/>
      <c r="NKB42" s="435"/>
      <c r="NKC42" s="435"/>
      <c r="NKD42" s="435"/>
      <c r="NKE42" s="435"/>
      <c r="NKF42" s="435"/>
      <c r="NKG42" s="435"/>
      <c r="NKH42" s="435"/>
      <c r="NKI42" s="435"/>
      <c r="NKJ42" s="435"/>
      <c r="NKK42" s="435"/>
      <c r="NKL42" s="435"/>
      <c r="NKM42" s="435"/>
      <c r="NKN42" s="435"/>
      <c r="NKO42" s="435"/>
      <c r="NKP42" s="435"/>
      <c r="NKQ42" s="435"/>
      <c r="NKR42" s="435"/>
      <c r="NKS42" s="435"/>
      <c r="NKT42" s="435"/>
      <c r="NKU42" s="435"/>
      <c r="NKV42" s="435"/>
      <c r="NKW42" s="435"/>
      <c r="NKX42" s="435"/>
      <c r="NKY42" s="435"/>
      <c r="NKZ42" s="435"/>
      <c r="NLA42" s="435"/>
      <c r="NLB42" s="435"/>
      <c r="NLC42" s="435"/>
      <c r="NLD42" s="435"/>
      <c r="NLE42" s="435"/>
      <c r="NLF42" s="435"/>
      <c r="NLG42" s="435"/>
      <c r="NLH42" s="435"/>
      <c r="NLI42" s="435"/>
      <c r="NLJ42" s="435"/>
      <c r="NLK42" s="435"/>
      <c r="NLL42" s="435"/>
      <c r="NLM42" s="435"/>
      <c r="NLN42" s="435"/>
      <c r="NLO42" s="435"/>
      <c r="NLP42" s="435"/>
      <c r="NLQ42" s="435"/>
      <c r="NLR42" s="435"/>
      <c r="NLS42" s="435"/>
      <c r="NLT42" s="435"/>
      <c r="NLU42" s="435"/>
      <c r="NLV42" s="435"/>
      <c r="NLW42" s="435"/>
      <c r="NLX42" s="435"/>
      <c r="NLY42" s="435"/>
      <c r="NLZ42" s="435"/>
      <c r="NMA42" s="435"/>
      <c r="NMB42" s="435"/>
      <c r="NMC42" s="435"/>
      <c r="NMD42" s="435"/>
      <c r="NME42" s="435"/>
      <c r="NMF42" s="435"/>
      <c r="NMG42" s="435"/>
      <c r="NMH42" s="435"/>
      <c r="NMI42" s="435"/>
      <c r="NMJ42" s="435"/>
      <c r="NMK42" s="435"/>
      <c r="NML42" s="435"/>
      <c r="NMM42" s="435"/>
      <c r="NMN42" s="435"/>
      <c r="NMO42" s="435"/>
      <c r="NMP42" s="435"/>
      <c r="NMQ42" s="435"/>
      <c r="NMR42" s="435"/>
      <c r="NMS42" s="435"/>
      <c r="NMT42" s="435"/>
      <c r="NMU42" s="435"/>
      <c r="NMV42" s="435"/>
      <c r="NMW42" s="435"/>
      <c r="NMX42" s="435"/>
      <c r="NMY42" s="435"/>
      <c r="NMZ42" s="435"/>
      <c r="NNA42" s="435"/>
      <c r="NNB42" s="435"/>
      <c r="NNC42" s="435"/>
      <c r="NND42" s="435"/>
      <c r="NNE42" s="435"/>
      <c r="NNF42" s="435"/>
      <c r="NNG42" s="435"/>
      <c r="NNH42" s="435"/>
      <c r="NNI42" s="435"/>
      <c r="NNJ42" s="435"/>
      <c r="NNK42" s="435"/>
      <c r="NNL42" s="435"/>
      <c r="NNM42" s="435"/>
      <c r="NNN42" s="435"/>
      <c r="NNO42" s="435"/>
      <c r="NNP42" s="435"/>
      <c r="NNQ42" s="435"/>
      <c r="NNR42" s="435"/>
      <c r="NNS42" s="435"/>
      <c r="NNT42" s="435"/>
      <c r="NNU42" s="435"/>
      <c r="NNV42" s="435"/>
      <c r="NNW42" s="435"/>
      <c r="NNX42" s="435"/>
      <c r="NNY42" s="435"/>
      <c r="NNZ42" s="435"/>
      <c r="NOA42" s="435"/>
      <c r="NOB42" s="435"/>
      <c r="NOC42" s="435"/>
      <c r="NOD42" s="435"/>
      <c r="NOE42" s="435"/>
      <c r="NOF42" s="435"/>
      <c r="NOG42" s="435"/>
      <c r="NOH42" s="435"/>
      <c r="NOI42" s="435"/>
      <c r="NOJ42" s="435"/>
      <c r="NOK42" s="435"/>
      <c r="NOL42" s="435"/>
      <c r="NOM42" s="435"/>
      <c r="NON42" s="435"/>
      <c r="NOO42" s="435"/>
      <c r="NOP42" s="435"/>
      <c r="NOQ42" s="435"/>
      <c r="NOR42" s="435"/>
      <c r="NOS42" s="435"/>
      <c r="NOT42" s="435"/>
      <c r="NOU42" s="435"/>
      <c r="NOV42" s="435"/>
      <c r="NOW42" s="435"/>
      <c r="NOX42" s="435"/>
      <c r="NOY42" s="435"/>
      <c r="NOZ42" s="435"/>
      <c r="NPA42" s="435"/>
      <c r="NPB42" s="435"/>
      <c r="NPC42" s="435"/>
      <c r="NPD42" s="435"/>
      <c r="NPE42" s="435"/>
      <c r="NPF42" s="435"/>
      <c r="NPG42" s="435"/>
      <c r="NPH42" s="435"/>
      <c r="NPI42" s="435"/>
      <c r="NPJ42" s="435"/>
      <c r="NPK42" s="435"/>
      <c r="NPL42" s="435"/>
      <c r="NPM42" s="435"/>
      <c r="NPN42" s="435"/>
      <c r="NPO42" s="435"/>
      <c r="NPP42" s="435"/>
      <c r="NPQ42" s="435"/>
      <c r="NPR42" s="435"/>
      <c r="NPS42" s="435"/>
      <c r="NPT42" s="435"/>
      <c r="NPU42" s="435"/>
      <c r="NPV42" s="435"/>
      <c r="NPW42" s="435"/>
      <c r="NPX42" s="435"/>
      <c r="NPY42" s="435"/>
      <c r="NPZ42" s="435"/>
      <c r="NQA42" s="435"/>
      <c r="NQB42" s="435"/>
      <c r="NQC42" s="435"/>
      <c r="NQD42" s="435"/>
      <c r="NQE42" s="435"/>
      <c r="NQF42" s="435"/>
      <c r="NQG42" s="435"/>
      <c r="NQH42" s="435"/>
      <c r="NQI42" s="435"/>
      <c r="NQJ42" s="435"/>
      <c r="NQK42" s="435"/>
      <c r="NQL42" s="435"/>
      <c r="NQM42" s="435"/>
      <c r="NQN42" s="435"/>
      <c r="NQO42" s="435"/>
      <c r="NQP42" s="435"/>
      <c r="NQQ42" s="435"/>
      <c r="NQR42" s="435"/>
      <c r="NQS42" s="435"/>
      <c r="NQT42" s="435"/>
      <c r="NQU42" s="435"/>
      <c r="NQV42" s="435"/>
      <c r="NQW42" s="435"/>
      <c r="NQX42" s="435"/>
      <c r="NQY42" s="435"/>
      <c r="NQZ42" s="435"/>
      <c r="NRA42" s="435"/>
      <c r="NRB42" s="435"/>
      <c r="NRC42" s="435"/>
      <c r="NRD42" s="435"/>
      <c r="NRE42" s="435"/>
      <c r="NRF42" s="435"/>
      <c r="NRG42" s="435"/>
      <c r="NRH42" s="435"/>
      <c r="NRI42" s="435"/>
      <c r="NRJ42" s="435"/>
      <c r="NRK42" s="435"/>
      <c r="NRL42" s="435"/>
      <c r="NRM42" s="435"/>
      <c r="NRN42" s="435"/>
      <c r="NRO42" s="435"/>
      <c r="NRP42" s="435"/>
      <c r="NRQ42" s="435"/>
      <c r="NRR42" s="435"/>
      <c r="NRS42" s="435"/>
      <c r="NRT42" s="435"/>
      <c r="NRU42" s="435"/>
      <c r="NRV42" s="435"/>
      <c r="NRW42" s="435"/>
      <c r="NRX42" s="435"/>
      <c r="NRY42" s="435"/>
      <c r="NRZ42" s="435"/>
      <c r="NSA42" s="435"/>
      <c r="NSB42" s="435"/>
      <c r="NSC42" s="435"/>
      <c r="NSD42" s="435"/>
      <c r="NSE42" s="435"/>
      <c r="NSF42" s="435"/>
      <c r="NSG42" s="435"/>
      <c r="NSH42" s="435"/>
      <c r="NSI42" s="435"/>
      <c r="NSJ42" s="435"/>
      <c r="NSK42" s="435"/>
      <c r="NSL42" s="435"/>
      <c r="NSM42" s="435"/>
      <c r="NSN42" s="435"/>
      <c r="NSO42" s="435"/>
      <c r="NSP42" s="435"/>
      <c r="NSQ42" s="435"/>
      <c r="NSR42" s="435"/>
      <c r="NSS42" s="435"/>
      <c r="NST42" s="435"/>
      <c r="NSU42" s="435"/>
      <c r="NSV42" s="435"/>
      <c r="NSW42" s="435"/>
      <c r="NSX42" s="435"/>
      <c r="NSY42" s="435"/>
      <c r="NSZ42" s="435"/>
      <c r="NTA42" s="435"/>
      <c r="NTB42" s="435"/>
      <c r="NTC42" s="435"/>
      <c r="NTD42" s="435"/>
      <c r="NTE42" s="435"/>
      <c r="NTF42" s="435"/>
      <c r="NTG42" s="435"/>
      <c r="NTH42" s="435"/>
      <c r="NTI42" s="435"/>
      <c r="NTJ42" s="435"/>
      <c r="NTK42" s="435"/>
      <c r="NTL42" s="435"/>
      <c r="NTM42" s="435"/>
      <c r="NTN42" s="435"/>
      <c r="NTO42" s="435"/>
      <c r="NTP42" s="435"/>
      <c r="NTQ42" s="435"/>
      <c r="NTR42" s="435"/>
      <c r="NTS42" s="435"/>
      <c r="NTT42" s="435"/>
      <c r="NTU42" s="435"/>
      <c r="NTV42" s="435"/>
      <c r="NTW42" s="435"/>
      <c r="NTX42" s="435"/>
      <c r="NTY42" s="435"/>
      <c r="NTZ42" s="435"/>
      <c r="NUA42" s="435"/>
      <c r="NUB42" s="435"/>
      <c r="NUC42" s="435"/>
      <c r="NUD42" s="435"/>
      <c r="NUE42" s="435"/>
      <c r="NUF42" s="435"/>
      <c r="NUG42" s="435"/>
      <c r="NUH42" s="435"/>
      <c r="NUI42" s="435"/>
      <c r="NUJ42" s="435"/>
      <c r="NUK42" s="435"/>
      <c r="NUL42" s="435"/>
      <c r="NUM42" s="435"/>
      <c r="NUN42" s="435"/>
      <c r="NUO42" s="435"/>
      <c r="NUP42" s="435"/>
      <c r="NUQ42" s="435"/>
      <c r="NUR42" s="435"/>
      <c r="NUS42" s="435"/>
      <c r="NUT42" s="435"/>
      <c r="NUU42" s="435"/>
      <c r="NUV42" s="435"/>
      <c r="NUW42" s="435"/>
      <c r="NUX42" s="435"/>
      <c r="NUY42" s="435"/>
      <c r="NUZ42" s="435"/>
      <c r="NVA42" s="435"/>
      <c r="NVB42" s="435"/>
      <c r="NVC42" s="435"/>
      <c r="NVD42" s="435"/>
      <c r="NVE42" s="435"/>
      <c r="NVF42" s="435"/>
      <c r="NVG42" s="435"/>
      <c r="NVH42" s="435"/>
      <c r="NVI42" s="435"/>
      <c r="NVJ42" s="435"/>
      <c r="NVK42" s="435"/>
      <c r="NVL42" s="435"/>
      <c r="NVM42" s="435"/>
      <c r="NVN42" s="435"/>
      <c r="NVO42" s="435"/>
      <c r="NVP42" s="435"/>
      <c r="NVQ42" s="435"/>
      <c r="NVR42" s="435"/>
      <c r="NVS42" s="435"/>
      <c r="NVT42" s="435"/>
      <c r="NVU42" s="435"/>
      <c r="NVV42" s="435"/>
      <c r="NVW42" s="435"/>
      <c r="NVX42" s="435"/>
      <c r="NVY42" s="435"/>
      <c r="NVZ42" s="435"/>
      <c r="NWA42" s="435"/>
      <c r="NWB42" s="435"/>
      <c r="NWC42" s="435"/>
      <c r="NWD42" s="435"/>
      <c r="NWE42" s="435"/>
      <c r="NWF42" s="435"/>
      <c r="NWG42" s="435"/>
      <c r="NWH42" s="435"/>
      <c r="NWI42" s="435"/>
      <c r="NWJ42" s="435"/>
      <c r="NWK42" s="435"/>
      <c r="NWL42" s="435"/>
      <c r="NWM42" s="435"/>
      <c r="NWN42" s="435"/>
      <c r="NWO42" s="435"/>
      <c r="NWP42" s="435"/>
      <c r="NWQ42" s="435"/>
      <c r="NWR42" s="435"/>
      <c r="NWS42" s="435"/>
      <c r="NWT42" s="435"/>
      <c r="NWU42" s="435"/>
      <c r="NWV42" s="435"/>
      <c r="NWW42" s="435"/>
      <c r="NWX42" s="435"/>
      <c r="NWY42" s="435"/>
      <c r="NWZ42" s="435"/>
      <c r="NXA42" s="435"/>
      <c r="NXB42" s="435"/>
      <c r="NXC42" s="435"/>
      <c r="NXD42" s="435"/>
      <c r="NXE42" s="435"/>
      <c r="NXF42" s="435"/>
      <c r="NXG42" s="435"/>
      <c r="NXH42" s="435"/>
      <c r="NXI42" s="435"/>
      <c r="NXJ42" s="435"/>
      <c r="NXK42" s="435"/>
      <c r="NXL42" s="435"/>
      <c r="NXM42" s="435"/>
      <c r="NXN42" s="435"/>
      <c r="NXO42" s="435"/>
      <c r="NXP42" s="435"/>
      <c r="NXQ42" s="435"/>
      <c r="NXR42" s="435"/>
      <c r="NXS42" s="435"/>
      <c r="NXT42" s="435"/>
      <c r="NXU42" s="435"/>
      <c r="NXV42" s="435"/>
      <c r="NXW42" s="435"/>
      <c r="NXX42" s="435"/>
      <c r="NXY42" s="435"/>
      <c r="NXZ42" s="435"/>
      <c r="NYA42" s="435"/>
      <c r="NYB42" s="435"/>
      <c r="NYC42" s="435"/>
      <c r="NYD42" s="435"/>
      <c r="NYE42" s="435"/>
      <c r="NYF42" s="435"/>
      <c r="NYG42" s="435"/>
      <c r="NYH42" s="435"/>
      <c r="NYI42" s="435"/>
      <c r="NYJ42" s="435"/>
      <c r="NYK42" s="435"/>
      <c r="NYL42" s="435"/>
      <c r="NYM42" s="435"/>
      <c r="NYN42" s="435"/>
      <c r="NYO42" s="435"/>
      <c r="NYP42" s="435"/>
      <c r="NYQ42" s="435"/>
      <c r="NYR42" s="435"/>
      <c r="NYS42" s="435"/>
      <c r="NYT42" s="435"/>
      <c r="NYU42" s="435"/>
      <c r="NYV42" s="435"/>
      <c r="NYW42" s="435"/>
      <c r="NYX42" s="435"/>
      <c r="NYY42" s="435"/>
      <c r="NYZ42" s="435"/>
      <c r="NZA42" s="435"/>
      <c r="NZB42" s="435"/>
      <c r="NZC42" s="435"/>
      <c r="NZD42" s="435"/>
      <c r="NZE42" s="435"/>
      <c r="NZF42" s="435"/>
      <c r="NZG42" s="435"/>
      <c r="NZH42" s="435"/>
      <c r="NZI42" s="435"/>
      <c r="NZJ42" s="435"/>
      <c r="NZK42" s="435"/>
      <c r="NZL42" s="435"/>
      <c r="NZM42" s="435"/>
      <c r="NZN42" s="435"/>
      <c r="NZO42" s="435"/>
      <c r="NZP42" s="435"/>
      <c r="NZQ42" s="435"/>
      <c r="NZR42" s="435"/>
      <c r="NZS42" s="435"/>
      <c r="NZT42" s="435"/>
      <c r="NZU42" s="435"/>
      <c r="NZV42" s="435"/>
      <c r="NZW42" s="435"/>
      <c r="NZX42" s="435"/>
      <c r="NZY42" s="435"/>
      <c r="NZZ42" s="435"/>
      <c r="OAA42" s="435"/>
      <c r="OAB42" s="435"/>
      <c r="OAC42" s="435"/>
      <c r="OAD42" s="435"/>
      <c r="OAE42" s="435"/>
      <c r="OAF42" s="435"/>
      <c r="OAG42" s="435"/>
      <c r="OAH42" s="435"/>
      <c r="OAI42" s="435"/>
      <c r="OAJ42" s="435"/>
      <c r="OAK42" s="435"/>
      <c r="OAL42" s="435"/>
      <c r="OAM42" s="435"/>
      <c r="OAN42" s="435"/>
      <c r="OAO42" s="435"/>
      <c r="OAP42" s="435"/>
      <c r="OAQ42" s="435"/>
      <c r="OAR42" s="435"/>
      <c r="OAS42" s="435"/>
      <c r="OAT42" s="435"/>
      <c r="OAU42" s="435"/>
      <c r="OAV42" s="435"/>
      <c r="OAW42" s="435"/>
      <c r="OAX42" s="435"/>
      <c r="OAY42" s="435"/>
      <c r="OAZ42" s="435"/>
      <c r="OBA42" s="435"/>
      <c r="OBB42" s="435"/>
      <c r="OBC42" s="435"/>
      <c r="OBD42" s="435"/>
      <c r="OBE42" s="435"/>
      <c r="OBF42" s="435"/>
      <c r="OBG42" s="435"/>
      <c r="OBH42" s="435"/>
      <c r="OBI42" s="435"/>
      <c r="OBJ42" s="435"/>
      <c r="OBK42" s="435"/>
      <c r="OBL42" s="435"/>
      <c r="OBM42" s="435"/>
      <c r="OBN42" s="435"/>
      <c r="OBO42" s="435"/>
      <c r="OBP42" s="435"/>
      <c r="OBQ42" s="435"/>
      <c r="OBR42" s="435"/>
      <c r="OBS42" s="435"/>
      <c r="OBT42" s="435"/>
      <c r="OBU42" s="435"/>
      <c r="OBV42" s="435"/>
      <c r="OBW42" s="435"/>
      <c r="OBX42" s="435"/>
      <c r="OBY42" s="435"/>
      <c r="OBZ42" s="435"/>
      <c r="OCA42" s="435"/>
      <c r="OCB42" s="435"/>
      <c r="OCC42" s="435"/>
      <c r="OCD42" s="435"/>
      <c r="OCE42" s="435"/>
      <c r="OCF42" s="435"/>
      <c r="OCG42" s="435"/>
      <c r="OCH42" s="435"/>
      <c r="OCI42" s="435"/>
      <c r="OCJ42" s="435"/>
      <c r="OCK42" s="435"/>
      <c r="OCL42" s="435"/>
      <c r="OCM42" s="435"/>
      <c r="OCN42" s="435"/>
      <c r="OCO42" s="435"/>
      <c r="OCP42" s="435"/>
      <c r="OCQ42" s="435"/>
      <c r="OCR42" s="435"/>
      <c r="OCS42" s="435"/>
      <c r="OCT42" s="435"/>
      <c r="OCU42" s="435"/>
      <c r="OCV42" s="435"/>
      <c r="OCW42" s="435"/>
      <c r="OCX42" s="435"/>
      <c r="OCY42" s="435"/>
      <c r="OCZ42" s="435"/>
      <c r="ODA42" s="435"/>
      <c r="ODB42" s="435"/>
      <c r="ODC42" s="435"/>
      <c r="ODD42" s="435"/>
      <c r="ODE42" s="435"/>
      <c r="ODF42" s="435"/>
      <c r="ODG42" s="435"/>
      <c r="ODH42" s="435"/>
      <c r="ODI42" s="435"/>
      <c r="ODJ42" s="435"/>
      <c r="ODK42" s="435"/>
      <c r="ODL42" s="435"/>
      <c r="ODM42" s="435"/>
      <c r="ODN42" s="435"/>
      <c r="ODO42" s="435"/>
      <c r="ODP42" s="435"/>
      <c r="ODQ42" s="435"/>
      <c r="ODR42" s="435"/>
      <c r="ODS42" s="435"/>
      <c r="ODT42" s="435"/>
      <c r="ODU42" s="435"/>
      <c r="ODV42" s="435"/>
      <c r="ODW42" s="435"/>
      <c r="ODX42" s="435"/>
      <c r="ODY42" s="435"/>
      <c r="ODZ42" s="435"/>
      <c r="OEA42" s="435"/>
      <c r="OEB42" s="435"/>
      <c r="OEC42" s="435"/>
      <c r="OED42" s="435"/>
      <c r="OEE42" s="435"/>
      <c r="OEF42" s="435"/>
      <c r="OEG42" s="435"/>
      <c r="OEH42" s="435"/>
      <c r="OEI42" s="435"/>
      <c r="OEJ42" s="435"/>
      <c r="OEK42" s="435"/>
      <c r="OEL42" s="435"/>
      <c r="OEM42" s="435"/>
      <c r="OEN42" s="435"/>
      <c r="OEO42" s="435"/>
      <c r="OEP42" s="435"/>
      <c r="OEQ42" s="435"/>
      <c r="OER42" s="435"/>
      <c r="OES42" s="435"/>
      <c r="OET42" s="435"/>
      <c r="OEU42" s="435"/>
      <c r="OEV42" s="435"/>
      <c r="OEW42" s="435"/>
      <c r="OEX42" s="435"/>
      <c r="OEY42" s="435"/>
      <c r="OEZ42" s="435"/>
      <c r="OFA42" s="435"/>
      <c r="OFB42" s="435"/>
      <c r="OFC42" s="435"/>
      <c r="OFD42" s="435"/>
      <c r="OFE42" s="435"/>
      <c r="OFF42" s="435"/>
      <c r="OFG42" s="435"/>
      <c r="OFH42" s="435"/>
      <c r="OFI42" s="435"/>
      <c r="OFJ42" s="435"/>
      <c r="OFK42" s="435"/>
      <c r="OFL42" s="435"/>
      <c r="OFM42" s="435"/>
      <c r="OFN42" s="435"/>
      <c r="OFO42" s="435"/>
      <c r="OFP42" s="435"/>
      <c r="OFQ42" s="435"/>
      <c r="OFR42" s="435"/>
      <c r="OFS42" s="435"/>
      <c r="OFT42" s="435"/>
      <c r="OFU42" s="435"/>
      <c r="OFV42" s="435"/>
      <c r="OFW42" s="435"/>
      <c r="OFX42" s="435"/>
      <c r="OFY42" s="435"/>
      <c r="OFZ42" s="435"/>
      <c r="OGA42" s="435"/>
      <c r="OGB42" s="435"/>
      <c r="OGC42" s="435"/>
      <c r="OGD42" s="435"/>
      <c r="OGE42" s="435"/>
      <c r="OGF42" s="435"/>
      <c r="OGG42" s="435"/>
      <c r="OGH42" s="435"/>
      <c r="OGI42" s="435"/>
      <c r="OGJ42" s="435"/>
      <c r="OGK42" s="435"/>
      <c r="OGL42" s="435"/>
      <c r="OGM42" s="435"/>
      <c r="OGN42" s="435"/>
      <c r="OGO42" s="435"/>
      <c r="OGP42" s="435"/>
      <c r="OGQ42" s="435"/>
      <c r="OGR42" s="435"/>
      <c r="OGS42" s="435"/>
      <c r="OGT42" s="435"/>
      <c r="OGU42" s="435"/>
      <c r="OGV42" s="435"/>
      <c r="OGW42" s="435"/>
      <c r="OGX42" s="435"/>
      <c r="OGY42" s="435"/>
      <c r="OGZ42" s="435"/>
      <c r="OHA42" s="435"/>
      <c r="OHB42" s="435"/>
      <c r="OHC42" s="435"/>
      <c r="OHD42" s="435"/>
      <c r="OHE42" s="435"/>
      <c r="OHF42" s="435"/>
      <c r="OHG42" s="435"/>
      <c r="OHH42" s="435"/>
      <c r="OHI42" s="435"/>
      <c r="OHJ42" s="435"/>
      <c r="OHK42" s="435"/>
      <c r="OHL42" s="435"/>
      <c r="OHM42" s="435"/>
      <c r="OHN42" s="435"/>
      <c r="OHO42" s="435"/>
      <c r="OHP42" s="435"/>
      <c r="OHQ42" s="435"/>
      <c r="OHR42" s="435"/>
      <c r="OHS42" s="435"/>
      <c r="OHT42" s="435"/>
      <c r="OHU42" s="435"/>
      <c r="OHV42" s="435"/>
      <c r="OHW42" s="435"/>
      <c r="OHX42" s="435"/>
      <c r="OHY42" s="435"/>
      <c r="OHZ42" s="435"/>
      <c r="OIA42" s="435"/>
      <c r="OIB42" s="435"/>
      <c r="OIC42" s="435"/>
      <c r="OID42" s="435"/>
      <c r="OIE42" s="435"/>
      <c r="OIF42" s="435"/>
      <c r="OIG42" s="435"/>
      <c r="OIH42" s="435"/>
      <c r="OII42" s="435"/>
      <c r="OIJ42" s="435"/>
      <c r="OIK42" s="435"/>
      <c r="OIL42" s="435"/>
      <c r="OIM42" s="435"/>
      <c r="OIN42" s="435"/>
      <c r="OIO42" s="435"/>
      <c r="OIP42" s="435"/>
      <c r="OIQ42" s="435"/>
      <c r="OIR42" s="435"/>
      <c r="OIS42" s="435"/>
      <c r="OIT42" s="435"/>
      <c r="OIU42" s="435"/>
      <c r="OIV42" s="435"/>
      <c r="OIW42" s="435"/>
      <c r="OIX42" s="435"/>
      <c r="OIY42" s="435"/>
      <c r="OIZ42" s="435"/>
      <c r="OJA42" s="435"/>
      <c r="OJB42" s="435"/>
      <c r="OJC42" s="435"/>
      <c r="OJD42" s="435"/>
      <c r="OJE42" s="435"/>
      <c r="OJF42" s="435"/>
      <c r="OJG42" s="435"/>
      <c r="OJH42" s="435"/>
      <c r="OJI42" s="435"/>
      <c r="OJJ42" s="435"/>
      <c r="OJK42" s="435"/>
      <c r="OJL42" s="435"/>
      <c r="OJM42" s="435"/>
      <c r="OJN42" s="435"/>
      <c r="OJO42" s="435"/>
      <c r="OJP42" s="435"/>
      <c r="OJQ42" s="435"/>
      <c r="OJR42" s="435"/>
      <c r="OJS42" s="435"/>
      <c r="OJT42" s="435"/>
      <c r="OJU42" s="435"/>
      <c r="OJV42" s="435"/>
      <c r="OJW42" s="435"/>
      <c r="OJX42" s="435"/>
      <c r="OJY42" s="435"/>
      <c r="OJZ42" s="435"/>
      <c r="OKA42" s="435"/>
      <c r="OKB42" s="435"/>
      <c r="OKC42" s="435"/>
      <c r="OKD42" s="435"/>
      <c r="OKE42" s="435"/>
      <c r="OKF42" s="435"/>
      <c r="OKG42" s="435"/>
      <c r="OKH42" s="435"/>
      <c r="OKI42" s="435"/>
      <c r="OKJ42" s="435"/>
      <c r="OKK42" s="435"/>
      <c r="OKL42" s="435"/>
      <c r="OKM42" s="435"/>
      <c r="OKN42" s="435"/>
      <c r="OKO42" s="435"/>
      <c r="OKP42" s="435"/>
      <c r="OKQ42" s="435"/>
      <c r="OKR42" s="435"/>
      <c r="OKS42" s="435"/>
      <c r="OKT42" s="435"/>
      <c r="OKU42" s="435"/>
      <c r="OKV42" s="435"/>
      <c r="OKW42" s="435"/>
      <c r="OKX42" s="435"/>
      <c r="OKY42" s="435"/>
      <c r="OKZ42" s="435"/>
      <c r="OLA42" s="435"/>
      <c r="OLB42" s="435"/>
      <c r="OLC42" s="435"/>
      <c r="OLD42" s="435"/>
      <c r="OLE42" s="435"/>
      <c r="OLF42" s="435"/>
      <c r="OLG42" s="435"/>
      <c r="OLH42" s="435"/>
      <c r="OLI42" s="435"/>
      <c r="OLJ42" s="435"/>
      <c r="OLK42" s="435"/>
      <c r="OLL42" s="435"/>
      <c r="OLM42" s="435"/>
      <c r="OLN42" s="435"/>
      <c r="OLO42" s="435"/>
      <c r="OLP42" s="435"/>
      <c r="OLQ42" s="435"/>
      <c r="OLR42" s="435"/>
      <c r="OLS42" s="435"/>
      <c r="OLT42" s="435"/>
      <c r="OLU42" s="435"/>
      <c r="OLV42" s="435"/>
      <c r="OLW42" s="435"/>
      <c r="OLX42" s="435"/>
      <c r="OLY42" s="435"/>
      <c r="OLZ42" s="435"/>
      <c r="OMA42" s="435"/>
      <c r="OMB42" s="435"/>
      <c r="OMC42" s="435"/>
      <c r="OMD42" s="435"/>
      <c r="OME42" s="435"/>
      <c r="OMF42" s="435"/>
      <c r="OMG42" s="435"/>
      <c r="OMH42" s="435"/>
      <c r="OMI42" s="435"/>
      <c r="OMJ42" s="435"/>
      <c r="OMK42" s="435"/>
      <c r="OML42" s="435"/>
      <c r="OMM42" s="435"/>
      <c r="OMN42" s="435"/>
      <c r="OMO42" s="435"/>
      <c r="OMP42" s="435"/>
      <c r="OMQ42" s="435"/>
      <c r="OMR42" s="435"/>
      <c r="OMS42" s="435"/>
      <c r="OMT42" s="435"/>
      <c r="OMU42" s="435"/>
      <c r="OMV42" s="435"/>
      <c r="OMW42" s="435"/>
      <c r="OMX42" s="435"/>
      <c r="OMY42" s="435"/>
      <c r="OMZ42" s="435"/>
      <c r="ONA42" s="435"/>
      <c r="ONB42" s="435"/>
      <c r="ONC42" s="435"/>
      <c r="OND42" s="435"/>
      <c r="ONE42" s="435"/>
      <c r="ONF42" s="435"/>
      <c r="ONG42" s="435"/>
      <c r="ONH42" s="435"/>
      <c r="ONI42" s="435"/>
      <c r="ONJ42" s="435"/>
      <c r="ONK42" s="435"/>
      <c r="ONL42" s="435"/>
      <c r="ONM42" s="435"/>
      <c r="ONN42" s="435"/>
      <c r="ONO42" s="435"/>
      <c r="ONP42" s="435"/>
      <c r="ONQ42" s="435"/>
      <c r="ONR42" s="435"/>
      <c r="ONS42" s="435"/>
      <c r="ONT42" s="435"/>
      <c r="ONU42" s="435"/>
      <c r="ONV42" s="435"/>
      <c r="ONW42" s="435"/>
      <c r="ONX42" s="435"/>
      <c r="ONY42" s="435"/>
      <c r="ONZ42" s="435"/>
      <c r="OOA42" s="435"/>
      <c r="OOB42" s="435"/>
      <c r="OOC42" s="435"/>
      <c r="OOD42" s="435"/>
      <c r="OOE42" s="435"/>
      <c r="OOF42" s="435"/>
      <c r="OOG42" s="435"/>
      <c r="OOH42" s="435"/>
      <c r="OOI42" s="435"/>
      <c r="OOJ42" s="435"/>
      <c r="OOK42" s="435"/>
      <c r="OOL42" s="435"/>
      <c r="OOM42" s="435"/>
      <c r="OON42" s="435"/>
      <c r="OOO42" s="435"/>
      <c r="OOP42" s="435"/>
      <c r="OOQ42" s="435"/>
      <c r="OOR42" s="435"/>
      <c r="OOS42" s="435"/>
      <c r="OOT42" s="435"/>
      <c r="OOU42" s="435"/>
      <c r="OOV42" s="435"/>
      <c r="OOW42" s="435"/>
      <c r="OOX42" s="435"/>
      <c r="OOY42" s="435"/>
      <c r="OOZ42" s="435"/>
      <c r="OPA42" s="435"/>
      <c r="OPB42" s="435"/>
      <c r="OPC42" s="435"/>
      <c r="OPD42" s="435"/>
      <c r="OPE42" s="435"/>
      <c r="OPF42" s="435"/>
      <c r="OPG42" s="435"/>
      <c r="OPH42" s="435"/>
      <c r="OPI42" s="435"/>
      <c r="OPJ42" s="435"/>
      <c r="OPK42" s="435"/>
      <c r="OPL42" s="435"/>
      <c r="OPM42" s="435"/>
      <c r="OPN42" s="435"/>
      <c r="OPO42" s="435"/>
      <c r="OPP42" s="435"/>
      <c r="OPQ42" s="435"/>
      <c r="OPR42" s="435"/>
      <c r="OPS42" s="435"/>
      <c r="OPT42" s="435"/>
      <c r="OPU42" s="435"/>
      <c r="OPV42" s="435"/>
      <c r="OPW42" s="435"/>
      <c r="OPX42" s="435"/>
      <c r="OPY42" s="435"/>
      <c r="OPZ42" s="435"/>
      <c r="OQA42" s="435"/>
      <c r="OQB42" s="435"/>
      <c r="OQC42" s="435"/>
      <c r="OQD42" s="435"/>
      <c r="OQE42" s="435"/>
      <c r="OQF42" s="435"/>
      <c r="OQG42" s="435"/>
      <c r="OQH42" s="435"/>
      <c r="OQI42" s="435"/>
      <c r="OQJ42" s="435"/>
      <c r="OQK42" s="435"/>
      <c r="OQL42" s="435"/>
      <c r="OQM42" s="435"/>
      <c r="OQN42" s="435"/>
      <c r="OQO42" s="435"/>
      <c r="OQP42" s="435"/>
      <c r="OQQ42" s="435"/>
      <c r="OQR42" s="435"/>
      <c r="OQS42" s="435"/>
      <c r="OQT42" s="435"/>
      <c r="OQU42" s="435"/>
      <c r="OQV42" s="435"/>
      <c r="OQW42" s="435"/>
      <c r="OQX42" s="435"/>
      <c r="OQY42" s="435"/>
      <c r="OQZ42" s="435"/>
      <c r="ORA42" s="435"/>
      <c r="ORB42" s="435"/>
      <c r="ORC42" s="435"/>
      <c r="ORD42" s="435"/>
      <c r="ORE42" s="435"/>
      <c r="ORF42" s="435"/>
      <c r="ORG42" s="435"/>
      <c r="ORH42" s="435"/>
      <c r="ORI42" s="435"/>
      <c r="ORJ42" s="435"/>
      <c r="ORK42" s="435"/>
      <c r="ORL42" s="435"/>
      <c r="ORM42" s="435"/>
      <c r="ORN42" s="435"/>
      <c r="ORO42" s="435"/>
      <c r="ORP42" s="435"/>
      <c r="ORQ42" s="435"/>
      <c r="ORR42" s="435"/>
      <c r="ORS42" s="435"/>
      <c r="ORT42" s="435"/>
      <c r="ORU42" s="435"/>
      <c r="ORV42" s="435"/>
      <c r="ORW42" s="435"/>
      <c r="ORX42" s="435"/>
      <c r="ORY42" s="435"/>
      <c r="ORZ42" s="435"/>
      <c r="OSA42" s="435"/>
      <c r="OSB42" s="435"/>
      <c r="OSC42" s="435"/>
      <c r="OSD42" s="435"/>
      <c r="OSE42" s="435"/>
      <c r="OSF42" s="435"/>
      <c r="OSG42" s="435"/>
      <c r="OSH42" s="435"/>
      <c r="OSI42" s="435"/>
      <c r="OSJ42" s="435"/>
      <c r="OSK42" s="435"/>
      <c r="OSL42" s="435"/>
      <c r="OSM42" s="435"/>
      <c r="OSN42" s="435"/>
      <c r="OSO42" s="435"/>
      <c r="OSP42" s="435"/>
      <c r="OSQ42" s="435"/>
      <c r="OSR42" s="435"/>
      <c r="OSS42" s="435"/>
      <c r="OST42" s="435"/>
      <c r="OSU42" s="435"/>
      <c r="OSV42" s="435"/>
      <c r="OSW42" s="435"/>
      <c r="OSX42" s="435"/>
      <c r="OSY42" s="435"/>
      <c r="OSZ42" s="435"/>
      <c r="OTA42" s="435"/>
      <c r="OTB42" s="435"/>
      <c r="OTC42" s="435"/>
      <c r="OTD42" s="435"/>
      <c r="OTE42" s="435"/>
      <c r="OTF42" s="435"/>
      <c r="OTG42" s="435"/>
      <c r="OTH42" s="435"/>
      <c r="OTI42" s="435"/>
      <c r="OTJ42" s="435"/>
      <c r="OTK42" s="435"/>
      <c r="OTL42" s="435"/>
      <c r="OTM42" s="435"/>
      <c r="OTN42" s="435"/>
      <c r="OTO42" s="435"/>
      <c r="OTP42" s="435"/>
      <c r="OTQ42" s="435"/>
      <c r="OTR42" s="435"/>
      <c r="OTS42" s="435"/>
      <c r="OTT42" s="435"/>
      <c r="OTU42" s="435"/>
      <c r="OTV42" s="435"/>
      <c r="OTW42" s="435"/>
      <c r="OTX42" s="435"/>
      <c r="OTY42" s="435"/>
      <c r="OTZ42" s="435"/>
      <c r="OUA42" s="435"/>
      <c r="OUB42" s="435"/>
      <c r="OUC42" s="435"/>
      <c r="OUD42" s="435"/>
      <c r="OUE42" s="435"/>
      <c r="OUF42" s="435"/>
      <c r="OUG42" s="435"/>
      <c r="OUH42" s="435"/>
      <c r="OUI42" s="435"/>
      <c r="OUJ42" s="435"/>
      <c r="OUK42" s="435"/>
      <c r="OUL42" s="435"/>
      <c r="OUM42" s="435"/>
      <c r="OUN42" s="435"/>
      <c r="OUO42" s="435"/>
      <c r="OUP42" s="435"/>
      <c r="OUQ42" s="435"/>
      <c r="OUR42" s="435"/>
      <c r="OUS42" s="435"/>
      <c r="OUT42" s="435"/>
      <c r="OUU42" s="435"/>
      <c r="OUV42" s="435"/>
      <c r="OUW42" s="435"/>
      <c r="OUX42" s="435"/>
      <c r="OUY42" s="435"/>
      <c r="OUZ42" s="435"/>
      <c r="OVA42" s="435"/>
      <c r="OVB42" s="435"/>
      <c r="OVC42" s="435"/>
      <c r="OVD42" s="435"/>
      <c r="OVE42" s="435"/>
      <c r="OVF42" s="435"/>
      <c r="OVG42" s="435"/>
      <c r="OVH42" s="435"/>
      <c r="OVI42" s="435"/>
      <c r="OVJ42" s="435"/>
      <c r="OVK42" s="435"/>
      <c r="OVL42" s="435"/>
      <c r="OVM42" s="435"/>
      <c r="OVN42" s="435"/>
      <c r="OVO42" s="435"/>
      <c r="OVP42" s="435"/>
      <c r="OVQ42" s="435"/>
      <c r="OVR42" s="435"/>
      <c r="OVS42" s="435"/>
      <c r="OVT42" s="435"/>
      <c r="OVU42" s="435"/>
      <c r="OVV42" s="435"/>
      <c r="OVW42" s="435"/>
      <c r="OVX42" s="435"/>
      <c r="OVY42" s="435"/>
      <c r="OVZ42" s="435"/>
      <c r="OWA42" s="435"/>
      <c r="OWB42" s="435"/>
      <c r="OWC42" s="435"/>
      <c r="OWD42" s="435"/>
      <c r="OWE42" s="435"/>
      <c r="OWF42" s="435"/>
      <c r="OWG42" s="435"/>
      <c r="OWH42" s="435"/>
      <c r="OWI42" s="435"/>
      <c r="OWJ42" s="435"/>
      <c r="OWK42" s="435"/>
      <c r="OWL42" s="435"/>
      <c r="OWM42" s="435"/>
      <c r="OWN42" s="435"/>
      <c r="OWO42" s="435"/>
      <c r="OWP42" s="435"/>
      <c r="OWQ42" s="435"/>
      <c r="OWR42" s="435"/>
      <c r="OWS42" s="435"/>
      <c r="OWT42" s="435"/>
      <c r="OWU42" s="435"/>
      <c r="OWV42" s="435"/>
      <c r="OWW42" s="435"/>
      <c r="OWX42" s="435"/>
      <c r="OWY42" s="435"/>
      <c r="OWZ42" s="435"/>
      <c r="OXA42" s="435"/>
      <c r="OXB42" s="435"/>
      <c r="OXC42" s="435"/>
      <c r="OXD42" s="435"/>
      <c r="OXE42" s="435"/>
      <c r="OXF42" s="435"/>
      <c r="OXG42" s="435"/>
      <c r="OXH42" s="435"/>
      <c r="OXI42" s="435"/>
      <c r="OXJ42" s="435"/>
      <c r="OXK42" s="435"/>
      <c r="OXL42" s="435"/>
      <c r="OXM42" s="435"/>
      <c r="OXN42" s="435"/>
      <c r="OXO42" s="435"/>
      <c r="OXP42" s="435"/>
      <c r="OXQ42" s="435"/>
      <c r="OXR42" s="435"/>
      <c r="OXS42" s="435"/>
      <c r="OXT42" s="435"/>
      <c r="OXU42" s="435"/>
      <c r="OXV42" s="435"/>
      <c r="OXW42" s="435"/>
      <c r="OXX42" s="435"/>
      <c r="OXY42" s="435"/>
      <c r="OXZ42" s="435"/>
      <c r="OYA42" s="435"/>
      <c r="OYB42" s="435"/>
      <c r="OYC42" s="435"/>
      <c r="OYD42" s="435"/>
      <c r="OYE42" s="435"/>
      <c r="OYF42" s="435"/>
      <c r="OYG42" s="435"/>
      <c r="OYH42" s="435"/>
      <c r="OYI42" s="435"/>
      <c r="OYJ42" s="435"/>
      <c r="OYK42" s="435"/>
      <c r="OYL42" s="435"/>
      <c r="OYM42" s="435"/>
      <c r="OYN42" s="435"/>
      <c r="OYO42" s="435"/>
      <c r="OYP42" s="435"/>
      <c r="OYQ42" s="435"/>
      <c r="OYR42" s="435"/>
      <c r="OYS42" s="435"/>
      <c r="OYT42" s="435"/>
      <c r="OYU42" s="435"/>
      <c r="OYV42" s="435"/>
      <c r="OYW42" s="435"/>
      <c r="OYX42" s="435"/>
      <c r="OYY42" s="435"/>
      <c r="OYZ42" s="435"/>
      <c r="OZA42" s="435"/>
      <c r="OZB42" s="435"/>
      <c r="OZC42" s="435"/>
      <c r="OZD42" s="435"/>
      <c r="OZE42" s="435"/>
      <c r="OZF42" s="435"/>
      <c r="OZG42" s="435"/>
      <c r="OZH42" s="435"/>
      <c r="OZI42" s="435"/>
      <c r="OZJ42" s="435"/>
      <c r="OZK42" s="435"/>
      <c r="OZL42" s="435"/>
      <c r="OZM42" s="435"/>
      <c r="OZN42" s="435"/>
      <c r="OZO42" s="435"/>
      <c r="OZP42" s="435"/>
      <c r="OZQ42" s="435"/>
      <c r="OZR42" s="435"/>
      <c r="OZS42" s="435"/>
      <c r="OZT42" s="435"/>
      <c r="OZU42" s="435"/>
      <c r="OZV42" s="435"/>
      <c r="OZW42" s="435"/>
      <c r="OZX42" s="435"/>
      <c r="OZY42" s="435"/>
      <c r="OZZ42" s="435"/>
      <c r="PAA42" s="435"/>
      <c r="PAB42" s="435"/>
      <c r="PAC42" s="435"/>
      <c r="PAD42" s="435"/>
      <c r="PAE42" s="435"/>
      <c r="PAF42" s="435"/>
      <c r="PAG42" s="435"/>
      <c r="PAH42" s="435"/>
      <c r="PAI42" s="435"/>
      <c r="PAJ42" s="435"/>
      <c r="PAK42" s="435"/>
      <c r="PAL42" s="435"/>
      <c r="PAM42" s="435"/>
      <c r="PAN42" s="435"/>
      <c r="PAO42" s="435"/>
      <c r="PAP42" s="435"/>
      <c r="PAQ42" s="435"/>
      <c r="PAR42" s="435"/>
      <c r="PAS42" s="435"/>
      <c r="PAT42" s="435"/>
      <c r="PAU42" s="435"/>
      <c r="PAV42" s="435"/>
      <c r="PAW42" s="435"/>
      <c r="PAX42" s="435"/>
      <c r="PAY42" s="435"/>
      <c r="PAZ42" s="435"/>
      <c r="PBA42" s="435"/>
      <c r="PBB42" s="435"/>
      <c r="PBC42" s="435"/>
      <c r="PBD42" s="435"/>
      <c r="PBE42" s="435"/>
      <c r="PBF42" s="435"/>
      <c r="PBG42" s="435"/>
      <c r="PBH42" s="435"/>
      <c r="PBI42" s="435"/>
      <c r="PBJ42" s="435"/>
      <c r="PBK42" s="435"/>
      <c r="PBL42" s="435"/>
      <c r="PBM42" s="435"/>
      <c r="PBN42" s="435"/>
      <c r="PBO42" s="435"/>
      <c r="PBP42" s="435"/>
      <c r="PBQ42" s="435"/>
      <c r="PBR42" s="435"/>
      <c r="PBS42" s="435"/>
      <c r="PBT42" s="435"/>
      <c r="PBU42" s="435"/>
      <c r="PBV42" s="435"/>
      <c r="PBW42" s="435"/>
      <c r="PBX42" s="435"/>
      <c r="PBY42" s="435"/>
      <c r="PBZ42" s="435"/>
      <c r="PCA42" s="435"/>
      <c r="PCB42" s="435"/>
      <c r="PCC42" s="435"/>
      <c r="PCD42" s="435"/>
      <c r="PCE42" s="435"/>
      <c r="PCF42" s="435"/>
      <c r="PCG42" s="435"/>
      <c r="PCH42" s="435"/>
      <c r="PCI42" s="435"/>
      <c r="PCJ42" s="435"/>
      <c r="PCK42" s="435"/>
      <c r="PCL42" s="435"/>
      <c r="PCM42" s="435"/>
      <c r="PCN42" s="435"/>
      <c r="PCO42" s="435"/>
      <c r="PCP42" s="435"/>
      <c r="PCQ42" s="435"/>
      <c r="PCR42" s="435"/>
      <c r="PCS42" s="435"/>
      <c r="PCT42" s="435"/>
      <c r="PCU42" s="435"/>
      <c r="PCV42" s="435"/>
      <c r="PCW42" s="435"/>
      <c r="PCX42" s="435"/>
      <c r="PCY42" s="435"/>
      <c r="PCZ42" s="435"/>
      <c r="PDA42" s="435"/>
      <c r="PDB42" s="435"/>
      <c r="PDC42" s="435"/>
      <c r="PDD42" s="435"/>
      <c r="PDE42" s="435"/>
      <c r="PDF42" s="435"/>
      <c r="PDG42" s="435"/>
      <c r="PDH42" s="435"/>
      <c r="PDI42" s="435"/>
      <c r="PDJ42" s="435"/>
      <c r="PDK42" s="435"/>
      <c r="PDL42" s="435"/>
      <c r="PDM42" s="435"/>
      <c r="PDN42" s="435"/>
      <c r="PDO42" s="435"/>
      <c r="PDP42" s="435"/>
      <c r="PDQ42" s="435"/>
      <c r="PDR42" s="435"/>
      <c r="PDS42" s="435"/>
      <c r="PDT42" s="435"/>
      <c r="PDU42" s="435"/>
      <c r="PDV42" s="435"/>
      <c r="PDW42" s="435"/>
      <c r="PDX42" s="435"/>
      <c r="PDY42" s="435"/>
      <c r="PDZ42" s="435"/>
      <c r="PEA42" s="435"/>
      <c r="PEB42" s="435"/>
      <c r="PEC42" s="435"/>
      <c r="PED42" s="435"/>
      <c r="PEE42" s="435"/>
      <c r="PEF42" s="435"/>
      <c r="PEG42" s="435"/>
      <c r="PEH42" s="435"/>
      <c r="PEI42" s="435"/>
      <c r="PEJ42" s="435"/>
      <c r="PEK42" s="435"/>
      <c r="PEL42" s="435"/>
      <c r="PEM42" s="435"/>
      <c r="PEN42" s="435"/>
      <c r="PEO42" s="435"/>
      <c r="PEP42" s="435"/>
      <c r="PEQ42" s="435"/>
      <c r="PER42" s="435"/>
      <c r="PES42" s="435"/>
      <c r="PET42" s="435"/>
      <c r="PEU42" s="435"/>
      <c r="PEV42" s="435"/>
      <c r="PEW42" s="435"/>
      <c r="PEX42" s="435"/>
      <c r="PEY42" s="435"/>
      <c r="PEZ42" s="435"/>
      <c r="PFA42" s="435"/>
      <c r="PFB42" s="435"/>
      <c r="PFC42" s="435"/>
      <c r="PFD42" s="435"/>
      <c r="PFE42" s="435"/>
      <c r="PFF42" s="435"/>
      <c r="PFG42" s="435"/>
      <c r="PFH42" s="435"/>
      <c r="PFI42" s="435"/>
      <c r="PFJ42" s="435"/>
      <c r="PFK42" s="435"/>
      <c r="PFL42" s="435"/>
      <c r="PFM42" s="435"/>
      <c r="PFN42" s="435"/>
      <c r="PFO42" s="435"/>
      <c r="PFP42" s="435"/>
      <c r="PFQ42" s="435"/>
      <c r="PFR42" s="435"/>
      <c r="PFS42" s="435"/>
      <c r="PFT42" s="435"/>
      <c r="PFU42" s="435"/>
      <c r="PFV42" s="435"/>
      <c r="PFW42" s="435"/>
      <c r="PFX42" s="435"/>
      <c r="PFY42" s="435"/>
      <c r="PFZ42" s="435"/>
      <c r="PGA42" s="435"/>
      <c r="PGB42" s="435"/>
      <c r="PGC42" s="435"/>
      <c r="PGD42" s="435"/>
      <c r="PGE42" s="435"/>
      <c r="PGF42" s="435"/>
      <c r="PGG42" s="435"/>
      <c r="PGH42" s="435"/>
      <c r="PGI42" s="435"/>
      <c r="PGJ42" s="435"/>
      <c r="PGK42" s="435"/>
      <c r="PGL42" s="435"/>
      <c r="PGM42" s="435"/>
      <c r="PGN42" s="435"/>
      <c r="PGO42" s="435"/>
      <c r="PGP42" s="435"/>
      <c r="PGQ42" s="435"/>
      <c r="PGR42" s="435"/>
      <c r="PGS42" s="435"/>
      <c r="PGT42" s="435"/>
      <c r="PGU42" s="435"/>
      <c r="PGV42" s="435"/>
      <c r="PGW42" s="435"/>
      <c r="PGX42" s="435"/>
      <c r="PGY42" s="435"/>
      <c r="PGZ42" s="435"/>
      <c r="PHA42" s="435"/>
      <c r="PHB42" s="435"/>
      <c r="PHC42" s="435"/>
      <c r="PHD42" s="435"/>
      <c r="PHE42" s="435"/>
      <c r="PHF42" s="435"/>
      <c r="PHG42" s="435"/>
      <c r="PHH42" s="435"/>
      <c r="PHI42" s="435"/>
      <c r="PHJ42" s="435"/>
      <c r="PHK42" s="435"/>
      <c r="PHL42" s="435"/>
      <c r="PHM42" s="435"/>
      <c r="PHN42" s="435"/>
      <c r="PHO42" s="435"/>
      <c r="PHP42" s="435"/>
      <c r="PHQ42" s="435"/>
      <c r="PHR42" s="435"/>
      <c r="PHS42" s="435"/>
      <c r="PHT42" s="435"/>
      <c r="PHU42" s="435"/>
      <c r="PHV42" s="435"/>
      <c r="PHW42" s="435"/>
      <c r="PHX42" s="435"/>
      <c r="PHY42" s="435"/>
      <c r="PHZ42" s="435"/>
      <c r="PIA42" s="435"/>
      <c r="PIB42" s="435"/>
      <c r="PIC42" s="435"/>
      <c r="PID42" s="435"/>
      <c r="PIE42" s="435"/>
      <c r="PIF42" s="435"/>
      <c r="PIG42" s="435"/>
      <c r="PIH42" s="435"/>
      <c r="PII42" s="435"/>
      <c r="PIJ42" s="435"/>
      <c r="PIK42" s="435"/>
      <c r="PIL42" s="435"/>
      <c r="PIM42" s="435"/>
      <c r="PIN42" s="435"/>
      <c r="PIO42" s="435"/>
      <c r="PIP42" s="435"/>
      <c r="PIQ42" s="435"/>
      <c r="PIR42" s="435"/>
      <c r="PIS42" s="435"/>
      <c r="PIT42" s="435"/>
      <c r="PIU42" s="435"/>
      <c r="PIV42" s="435"/>
      <c r="PIW42" s="435"/>
      <c r="PIX42" s="435"/>
      <c r="PIY42" s="435"/>
      <c r="PIZ42" s="435"/>
      <c r="PJA42" s="435"/>
      <c r="PJB42" s="435"/>
      <c r="PJC42" s="435"/>
      <c r="PJD42" s="435"/>
      <c r="PJE42" s="435"/>
      <c r="PJF42" s="435"/>
      <c r="PJG42" s="435"/>
      <c r="PJH42" s="435"/>
      <c r="PJI42" s="435"/>
      <c r="PJJ42" s="435"/>
      <c r="PJK42" s="435"/>
      <c r="PJL42" s="435"/>
      <c r="PJM42" s="435"/>
      <c r="PJN42" s="435"/>
      <c r="PJO42" s="435"/>
      <c r="PJP42" s="435"/>
      <c r="PJQ42" s="435"/>
      <c r="PJR42" s="435"/>
      <c r="PJS42" s="435"/>
      <c r="PJT42" s="435"/>
      <c r="PJU42" s="435"/>
      <c r="PJV42" s="435"/>
      <c r="PJW42" s="435"/>
      <c r="PJX42" s="435"/>
      <c r="PJY42" s="435"/>
      <c r="PJZ42" s="435"/>
      <c r="PKA42" s="435"/>
      <c r="PKB42" s="435"/>
      <c r="PKC42" s="435"/>
      <c r="PKD42" s="435"/>
      <c r="PKE42" s="435"/>
      <c r="PKF42" s="435"/>
      <c r="PKG42" s="435"/>
      <c r="PKH42" s="435"/>
      <c r="PKI42" s="435"/>
      <c r="PKJ42" s="435"/>
      <c r="PKK42" s="435"/>
      <c r="PKL42" s="435"/>
      <c r="PKM42" s="435"/>
      <c r="PKN42" s="435"/>
      <c r="PKO42" s="435"/>
      <c r="PKP42" s="435"/>
      <c r="PKQ42" s="435"/>
      <c r="PKR42" s="435"/>
      <c r="PKS42" s="435"/>
      <c r="PKT42" s="435"/>
      <c r="PKU42" s="435"/>
      <c r="PKV42" s="435"/>
      <c r="PKW42" s="435"/>
      <c r="PKX42" s="435"/>
      <c r="PKY42" s="435"/>
      <c r="PKZ42" s="435"/>
      <c r="PLA42" s="435"/>
      <c r="PLB42" s="435"/>
      <c r="PLC42" s="435"/>
      <c r="PLD42" s="435"/>
      <c r="PLE42" s="435"/>
      <c r="PLF42" s="435"/>
      <c r="PLG42" s="435"/>
      <c r="PLH42" s="435"/>
      <c r="PLI42" s="435"/>
      <c r="PLJ42" s="435"/>
      <c r="PLK42" s="435"/>
      <c r="PLL42" s="435"/>
      <c r="PLM42" s="435"/>
      <c r="PLN42" s="435"/>
      <c r="PLO42" s="435"/>
      <c r="PLP42" s="435"/>
      <c r="PLQ42" s="435"/>
      <c r="PLR42" s="435"/>
      <c r="PLS42" s="435"/>
      <c r="PLT42" s="435"/>
      <c r="PLU42" s="435"/>
      <c r="PLV42" s="435"/>
      <c r="PLW42" s="435"/>
      <c r="PLX42" s="435"/>
      <c r="PLY42" s="435"/>
      <c r="PLZ42" s="435"/>
      <c r="PMA42" s="435"/>
      <c r="PMB42" s="435"/>
      <c r="PMC42" s="435"/>
      <c r="PMD42" s="435"/>
      <c r="PME42" s="435"/>
      <c r="PMF42" s="435"/>
      <c r="PMG42" s="435"/>
      <c r="PMH42" s="435"/>
      <c r="PMI42" s="435"/>
      <c r="PMJ42" s="435"/>
      <c r="PMK42" s="435"/>
      <c r="PML42" s="435"/>
      <c r="PMM42" s="435"/>
      <c r="PMN42" s="435"/>
      <c r="PMO42" s="435"/>
      <c r="PMP42" s="435"/>
      <c r="PMQ42" s="435"/>
      <c r="PMR42" s="435"/>
      <c r="PMS42" s="435"/>
      <c r="PMT42" s="435"/>
      <c r="PMU42" s="435"/>
      <c r="PMV42" s="435"/>
      <c r="PMW42" s="435"/>
      <c r="PMX42" s="435"/>
      <c r="PMY42" s="435"/>
      <c r="PMZ42" s="435"/>
      <c r="PNA42" s="435"/>
      <c r="PNB42" s="435"/>
      <c r="PNC42" s="435"/>
      <c r="PND42" s="435"/>
      <c r="PNE42" s="435"/>
      <c r="PNF42" s="435"/>
      <c r="PNG42" s="435"/>
      <c r="PNH42" s="435"/>
      <c r="PNI42" s="435"/>
      <c r="PNJ42" s="435"/>
      <c r="PNK42" s="435"/>
      <c r="PNL42" s="435"/>
      <c r="PNM42" s="435"/>
      <c r="PNN42" s="435"/>
      <c r="PNO42" s="435"/>
      <c r="PNP42" s="435"/>
      <c r="PNQ42" s="435"/>
      <c r="PNR42" s="435"/>
      <c r="PNS42" s="435"/>
      <c r="PNT42" s="435"/>
      <c r="PNU42" s="435"/>
      <c r="PNV42" s="435"/>
      <c r="PNW42" s="435"/>
      <c r="PNX42" s="435"/>
      <c r="PNY42" s="435"/>
      <c r="PNZ42" s="435"/>
      <c r="POA42" s="435"/>
      <c r="POB42" s="435"/>
      <c r="POC42" s="435"/>
      <c r="POD42" s="435"/>
      <c r="POE42" s="435"/>
      <c r="POF42" s="435"/>
      <c r="POG42" s="435"/>
      <c r="POH42" s="435"/>
      <c r="POI42" s="435"/>
      <c r="POJ42" s="435"/>
      <c r="POK42" s="435"/>
      <c r="POL42" s="435"/>
      <c r="POM42" s="435"/>
      <c r="PON42" s="435"/>
      <c r="POO42" s="435"/>
      <c r="POP42" s="435"/>
      <c r="POQ42" s="435"/>
      <c r="POR42" s="435"/>
      <c r="POS42" s="435"/>
      <c r="POT42" s="435"/>
      <c r="POU42" s="435"/>
      <c r="POV42" s="435"/>
      <c r="POW42" s="435"/>
      <c r="POX42" s="435"/>
      <c r="POY42" s="435"/>
      <c r="POZ42" s="435"/>
      <c r="PPA42" s="435"/>
      <c r="PPB42" s="435"/>
      <c r="PPC42" s="435"/>
      <c r="PPD42" s="435"/>
      <c r="PPE42" s="435"/>
      <c r="PPF42" s="435"/>
      <c r="PPG42" s="435"/>
      <c r="PPH42" s="435"/>
      <c r="PPI42" s="435"/>
      <c r="PPJ42" s="435"/>
      <c r="PPK42" s="435"/>
      <c r="PPL42" s="435"/>
      <c r="PPM42" s="435"/>
      <c r="PPN42" s="435"/>
      <c r="PPO42" s="435"/>
      <c r="PPP42" s="435"/>
      <c r="PPQ42" s="435"/>
      <c r="PPR42" s="435"/>
      <c r="PPS42" s="435"/>
      <c r="PPT42" s="435"/>
      <c r="PPU42" s="435"/>
      <c r="PPV42" s="435"/>
      <c r="PPW42" s="435"/>
      <c r="PPX42" s="435"/>
      <c r="PPY42" s="435"/>
      <c r="PPZ42" s="435"/>
      <c r="PQA42" s="435"/>
      <c r="PQB42" s="435"/>
      <c r="PQC42" s="435"/>
      <c r="PQD42" s="435"/>
      <c r="PQE42" s="435"/>
      <c r="PQF42" s="435"/>
      <c r="PQG42" s="435"/>
      <c r="PQH42" s="435"/>
      <c r="PQI42" s="435"/>
      <c r="PQJ42" s="435"/>
      <c r="PQK42" s="435"/>
      <c r="PQL42" s="435"/>
      <c r="PQM42" s="435"/>
      <c r="PQN42" s="435"/>
      <c r="PQO42" s="435"/>
      <c r="PQP42" s="435"/>
      <c r="PQQ42" s="435"/>
      <c r="PQR42" s="435"/>
      <c r="PQS42" s="435"/>
      <c r="PQT42" s="435"/>
      <c r="PQU42" s="435"/>
      <c r="PQV42" s="435"/>
      <c r="PQW42" s="435"/>
      <c r="PQX42" s="435"/>
      <c r="PQY42" s="435"/>
      <c r="PQZ42" s="435"/>
      <c r="PRA42" s="435"/>
      <c r="PRB42" s="435"/>
      <c r="PRC42" s="435"/>
      <c r="PRD42" s="435"/>
      <c r="PRE42" s="435"/>
      <c r="PRF42" s="435"/>
      <c r="PRG42" s="435"/>
      <c r="PRH42" s="435"/>
      <c r="PRI42" s="435"/>
      <c r="PRJ42" s="435"/>
      <c r="PRK42" s="435"/>
      <c r="PRL42" s="435"/>
      <c r="PRM42" s="435"/>
      <c r="PRN42" s="435"/>
      <c r="PRO42" s="435"/>
      <c r="PRP42" s="435"/>
      <c r="PRQ42" s="435"/>
      <c r="PRR42" s="435"/>
      <c r="PRS42" s="435"/>
      <c r="PRT42" s="435"/>
      <c r="PRU42" s="435"/>
      <c r="PRV42" s="435"/>
      <c r="PRW42" s="435"/>
      <c r="PRX42" s="435"/>
      <c r="PRY42" s="435"/>
      <c r="PRZ42" s="435"/>
      <c r="PSA42" s="435"/>
      <c r="PSB42" s="435"/>
      <c r="PSC42" s="435"/>
      <c r="PSD42" s="435"/>
      <c r="PSE42" s="435"/>
      <c r="PSF42" s="435"/>
      <c r="PSG42" s="435"/>
      <c r="PSH42" s="435"/>
      <c r="PSI42" s="435"/>
      <c r="PSJ42" s="435"/>
      <c r="PSK42" s="435"/>
      <c r="PSL42" s="435"/>
      <c r="PSM42" s="435"/>
      <c r="PSN42" s="435"/>
      <c r="PSO42" s="435"/>
      <c r="PSP42" s="435"/>
      <c r="PSQ42" s="435"/>
      <c r="PSR42" s="435"/>
      <c r="PSS42" s="435"/>
      <c r="PST42" s="435"/>
      <c r="PSU42" s="435"/>
      <c r="PSV42" s="435"/>
      <c r="PSW42" s="435"/>
      <c r="PSX42" s="435"/>
      <c r="PSY42" s="435"/>
      <c r="PSZ42" s="435"/>
      <c r="PTA42" s="435"/>
      <c r="PTB42" s="435"/>
      <c r="PTC42" s="435"/>
      <c r="PTD42" s="435"/>
      <c r="PTE42" s="435"/>
      <c r="PTF42" s="435"/>
      <c r="PTG42" s="435"/>
      <c r="PTH42" s="435"/>
      <c r="PTI42" s="435"/>
      <c r="PTJ42" s="435"/>
      <c r="PTK42" s="435"/>
      <c r="PTL42" s="435"/>
      <c r="PTM42" s="435"/>
      <c r="PTN42" s="435"/>
      <c r="PTO42" s="435"/>
      <c r="PTP42" s="435"/>
      <c r="PTQ42" s="435"/>
      <c r="PTR42" s="435"/>
      <c r="PTS42" s="435"/>
      <c r="PTT42" s="435"/>
      <c r="PTU42" s="435"/>
      <c r="PTV42" s="435"/>
      <c r="PTW42" s="435"/>
      <c r="PTX42" s="435"/>
      <c r="PTY42" s="435"/>
      <c r="PTZ42" s="435"/>
      <c r="PUA42" s="435"/>
      <c r="PUB42" s="435"/>
      <c r="PUC42" s="435"/>
      <c r="PUD42" s="435"/>
      <c r="PUE42" s="435"/>
      <c r="PUF42" s="435"/>
      <c r="PUG42" s="435"/>
      <c r="PUH42" s="435"/>
      <c r="PUI42" s="435"/>
      <c r="PUJ42" s="435"/>
      <c r="PUK42" s="435"/>
      <c r="PUL42" s="435"/>
      <c r="PUM42" s="435"/>
      <c r="PUN42" s="435"/>
      <c r="PUO42" s="435"/>
      <c r="PUP42" s="435"/>
      <c r="PUQ42" s="435"/>
      <c r="PUR42" s="435"/>
      <c r="PUS42" s="435"/>
      <c r="PUT42" s="435"/>
      <c r="PUU42" s="435"/>
      <c r="PUV42" s="435"/>
      <c r="PUW42" s="435"/>
      <c r="PUX42" s="435"/>
      <c r="PUY42" s="435"/>
      <c r="PUZ42" s="435"/>
      <c r="PVA42" s="435"/>
      <c r="PVB42" s="435"/>
      <c r="PVC42" s="435"/>
      <c r="PVD42" s="435"/>
      <c r="PVE42" s="435"/>
      <c r="PVF42" s="435"/>
      <c r="PVG42" s="435"/>
      <c r="PVH42" s="435"/>
      <c r="PVI42" s="435"/>
      <c r="PVJ42" s="435"/>
      <c r="PVK42" s="435"/>
      <c r="PVL42" s="435"/>
      <c r="PVM42" s="435"/>
      <c r="PVN42" s="435"/>
      <c r="PVO42" s="435"/>
      <c r="PVP42" s="435"/>
      <c r="PVQ42" s="435"/>
      <c r="PVR42" s="435"/>
      <c r="PVS42" s="435"/>
      <c r="PVT42" s="435"/>
      <c r="PVU42" s="435"/>
      <c r="PVV42" s="435"/>
      <c r="PVW42" s="435"/>
      <c r="PVX42" s="435"/>
      <c r="PVY42" s="435"/>
      <c r="PVZ42" s="435"/>
      <c r="PWA42" s="435"/>
      <c r="PWB42" s="435"/>
      <c r="PWC42" s="435"/>
      <c r="PWD42" s="435"/>
      <c r="PWE42" s="435"/>
      <c r="PWF42" s="435"/>
      <c r="PWG42" s="435"/>
      <c r="PWH42" s="435"/>
      <c r="PWI42" s="435"/>
      <c r="PWJ42" s="435"/>
      <c r="PWK42" s="435"/>
      <c r="PWL42" s="435"/>
      <c r="PWM42" s="435"/>
      <c r="PWN42" s="435"/>
      <c r="PWO42" s="435"/>
      <c r="PWP42" s="435"/>
      <c r="PWQ42" s="435"/>
      <c r="PWR42" s="435"/>
      <c r="PWS42" s="435"/>
      <c r="PWT42" s="435"/>
      <c r="PWU42" s="435"/>
      <c r="PWV42" s="435"/>
      <c r="PWW42" s="435"/>
      <c r="PWX42" s="435"/>
      <c r="PWY42" s="435"/>
      <c r="PWZ42" s="435"/>
      <c r="PXA42" s="435"/>
      <c r="PXB42" s="435"/>
      <c r="PXC42" s="435"/>
      <c r="PXD42" s="435"/>
      <c r="PXE42" s="435"/>
      <c r="PXF42" s="435"/>
      <c r="PXG42" s="435"/>
      <c r="PXH42" s="435"/>
      <c r="PXI42" s="435"/>
      <c r="PXJ42" s="435"/>
      <c r="PXK42" s="435"/>
      <c r="PXL42" s="435"/>
      <c r="PXM42" s="435"/>
      <c r="PXN42" s="435"/>
      <c r="PXO42" s="435"/>
      <c r="PXP42" s="435"/>
      <c r="PXQ42" s="435"/>
      <c r="PXR42" s="435"/>
      <c r="PXS42" s="435"/>
      <c r="PXT42" s="435"/>
      <c r="PXU42" s="435"/>
      <c r="PXV42" s="435"/>
      <c r="PXW42" s="435"/>
      <c r="PXX42" s="435"/>
      <c r="PXY42" s="435"/>
      <c r="PXZ42" s="435"/>
      <c r="PYA42" s="435"/>
      <c r="PYB42" s="435"/>
      <c r="PYC42" s="435"/>
      <c r="PYD42" s="435"/>
      <c r="PYE42" s="435"/>
      <c r="PYF42" s="435"/>
      <c r="PYG42" s="435"/>
      <c r="PYH42" s="435"/>
      <c r="PYI42" s="435"/>
      <c r="PYJ42" s="435"/>
      <c r="PYK42" s="435"/>
      <c r="PYL42" s="435"/>
      <c r="PYM42" s="435"/>
      <c r="PYN42" s="435"/>
      <c r="PYO42" s="435"/>
      <c r="PYP42" s="435"/>
      <c r="PYQ42" s="435"/>
      <c r="PYR42" s="435"/>
      <c r="PYS42" s="435"/>
      <c r="PYT42" s="435"/>
      <c r="PYU42" s="435"/>
      <c r="PYV42" s="435"/>
      <c r="PYW42" s="435"/>
      <c r="PYX42" s="435"/>
      <c r="PYY42" s="435"/>
      <c r="PYZ42" s="435"/>
      <c r="PZA42" s="435"/>
      <c r="PZB42" s="435"/>
      <c r="PZC42" s="435"/>
      <c r="PZD42" s="435"/>
      <c r="PZE42" s="435"/>
      <c r="PZF42" s="435"/>
      <c r="PZG42" s="435"/>
      <c r="PZH42" s="435"/>
      <c r="PZI42" s="435"/>
      <c r="PZJ42" s="435"/>
      <c r="PZK42" s="435"/>
      <c r="PZL42" s="435"/>
      <c r="PZM42" s="435"/>
      <c r="PZN42" s="435"/>
      <c r="PZO42" s="435"/>
      <c r="PZP42" s="435"/>
      <c r="PZQ42" s="435"/>
      <c r="PZR42" s="435"/>
      <c r="PZS42" s="435"/>
      <c r="PZT42" s="435"/>
      <c r="PZU42" s="435"/>
      <c r="PZV42" s="435"/>
      <c r="PZW42" s="435"/>
      <c r="PZX42" s="435"/>
      <c r="PZY42" s="435"/>
      <c r="PZZ42" s="435"/>
      <c r="QAA42" s="435"/>
      <c r="QAB42" s="435"/>
      <c r="QAC42" s="435"/>
      <c r="QAD42" s="435"/>
      <c r="QAE42" s="435"/>
      <c r="QAF42" s="435"/>
      <c r="QAG42" s="435"/>
      <c r="QAH42" s="435"/>
      <c r="QAI42" s="435"/>
      <c r="QAJ42" s="435"/>
      <c r="QAK42" s="435"/>
      <c r="QAL42" s="435"/>
      <c r="QAM42" s="435"/>
      <c r="QAN42" s="435"/>
      <c r="QAO42" s="435"/>
      <c r="QAP42" s="435"/>
      <c r="QAQ42" s="435"/>
      <c r="QAR42" s="435"/>
      <c r="QAS42" s="435"/>
      <c r="QAT42" s="435"/>
      <c r="QAU42" s="435"/>
      <c r="QAV42" s="435"/>
      <c r="QAW42" s="435"/>
      <c r="QAX42" s="435"/>
      <c r="QAY42" s="435"/>
      <c r="QAZ42" s="435"/>
      <c r="QBA42" s="435"/>
      <c r="QBB42" s="435"/>
      <c r="QBC42" s="435"/>
      <c r="QBD42" s="435"/>
      <c r="QBE42" s="435"/>
      <c r="QBF42" s="435"/>
      <c r="QBG42" s="435"/>
      <c r="QBH42" s="435"/>
      <c r="QBI42" s="435"/>
      <c r="QBJ42" s="435"/>
      <c r="QBK42" s="435"/>
      <c r="QBL42" s="435"/>
      <c r="QBM42" s="435"/>
      <c r="QBN42" s="435"/>
      <c r="QBO42" s="435"/>
      <c r="QBP42" s="435"/>
      <c r="QBQ42" s="435"/>
      <c r="QBR42" s="435"/>
      <c r="QBS42" s="435"/>
      <c r="QBT42" s="435"/>
      <c r="QBU42" s="435"/>
      <c r="QBV42" s="435"/>
      <c r="QBW42" s="435"/>
      <c r="QBX42" s="435"/>
      <c r="QBY42" s="435"/>
      <c r="QBZ42" s="435"/>
      <c r="QCA42" s="435"/>
      <c r="QCB42" s="435"/>
      <c r="QCC42" s="435"/>
      <c r="QCD42" s="435"/>
      <c r="QCE42" s="435"/>
      <c r="QCF42" s="435"/>
      <c r="QCG42" s="435"/>
      <c r="QCH42" s="435"/>
      <c r="QCI42" s="435"/>
      <c r="QCJ42" s="435"/>
      <c r="QCK42" s="435"/>
      <c r="QCL42" s="435"/>
      <c r="QCM42" s="435"/>
      <c r="QCN42" s="435"/>
      <c r="QCO42" s="435"/>
      <c r="QCP42" s="435"/>
      <c r="QCQ42" s="435"/>
      <c r="QCR42" s="435"/>
      <c r="QCS42" s="435"/>
      <c r="QCT42" s="435"/>
      <c r="QCU42" s="435"/>
      <c r="QCV42" s="435"/>
      <c r="QCW42" s="435"/>
      <c r="QCX42" s="435"/>
      <c r="QCY42" s="435"/>
      <c r="QCZ42" s="435"/>
      <c r="QDA42" s="435"/>
      <c r="QDB42" s="435"/>
      <c r="QDC42" s="435"/>
      <c r="QDD42" s="435"/>
      <c r="QDE42" s="435"/>
      <c r="QDF42" s="435"/>
      <c r="QDG42" s="435"/>
      <c r="QDH42" s="435"/>
      <c r="QDI42" s="435"/>
      <c r="QDJ42" s="435"/>
      <c r="QDK42" s="435"/>
      <c r="QDL42" s="435"/>
      <c r="QDM42" s="435"/>
      <c r="QDN42" s="435"/>
      <c r="QDO42" s="435"/>
      <c r="QDP42" s="435"/>
      <c r="QDQ42" s="435"/>
      <c r="QDR42" s="435"/>
      <c r="QDS42" s="435"/>
      <c r="QDT42" s="435"/>
      <c r="QDU42" s="435"/>
      <c r="QDV42" s="435"/>
      <c r="QDW42" s="435"/>
      <c r="QDX42" s="435"/>
      <c r="QDY42" s="435"/>
      <c r="QDZ42" s="435"/>
      <c r="QEA42" s="435"/>
      <c r="QEB42" s="435"/>
      <c r="QEC42" s="435"/>
      <c r="QED42" s="435"/>
      <c r="QEE42" s="435"/>
      <c r="QEF42" s="435"/>
      <c r="QEG42" s="435"/>
      <c r="QEH42" s="435"/>
      <c r="QEI42" s="435"/>
      <c r="QEJ42" s="435"/>
      <c r="QEK42" s="435"/>
      <c r="QEL42" s="435"/>
      <c r="QEM42" s="435"/>
      <c r="QEN42" s="435"/>
      <c r="QEO42" s="435"/>
      <c r="QEP42" s="435"/>
      <c r="QEQ42" s="435"/>
      <c r="QER42" s="435"/>
      <c r="QES42" s="435"/>
      <c r="QET42" s="435"/>
      <c r="QEU42" s="435"/>
      <c r="QEV42" s="435"/>
      <c r="QEW42" s="435"/>
      <c r="QEX42" s="435"/>
      <c r="QEY42" s="435"/>
      <c r="QEZ42" s="435"/>
      <c r="QFA42" s="435"/>
      <c r="QFB42" s="435"/>
      <c r="QFC42" s="435"/>
      <c r="QFD42" s="435"/>
      <c r="QFE42" s="435"/>
      <c r="QFF42" s="435"/>
      <c r="QFG42" s="435"/>
      <c r="QFH42" s="435"/>
      <c r="QFI42" s="435"/>
      <c r="QFJ42" s="435"/>
      <c r="QFK42" s="435"/>
      <c r="QFL42" s="435"/>
      <c r="QFM42" s="435"/>
      <c r="QFN42" s="435"/>
      <c r="QFO42" s="435"/>
      <c r="QFP42" s="435"/>
      <c r="QFQ42" s="435"/>
      <c r="QFR42" s="435"/>
      <c r="QFS42" s="435"/>
      <c r="QFT42" s="435"/>
      <c r="QFU42" s="435"/>
      <c r="QFV42" s="435"/>
      <c r="QFW42" s="435"/>
      <c r="QFX42" s="435"/>
      <c r="QFY42" s="435"/>
      <c r="QFZ42" s="435"/>
      <c r="QGA42" s="435"/>
      <c r="QGB42" s="435"/>
      <c r="QGC42" s="435"/>
      <c r="QGD42" s="435"/>
      <c r="QGE42" s="435"/>
      <c r="QGF42" s="435"/>
      <c r="QGG42" s="435"/>
      <c r="QGH42" s="435"/>
      <c r="QGI42" s="435"/>
      <c r="QGJ42" s="435"/>
      <c r="QGK42" s="435"/>
      <c r="QGL42" s="435"/>
      <c r="QGM42" s="435"/>
      <c r="QGN42" s="435"/>
      <c r="QGO42" s="435"/>
      <c r="QGP42" s="435"/>
      <c r="QGQ42" s="435"/>
      <c r="QGR42" s="435"/>
      <c r="QGS42" s="435"/>
      <c r="QGT42" s="435"/>
      <c r="QGU42" s="435"/>
      <c r="QGV42" s="435"/>
      <c r="QGW42" s="435"/>
      <c r="QGX42" s="435"/>
      <c r="QGY42" s="435"/>
      <c r="QGZ42" s="435"/>
      <c r="QHA42" s="435"/>
      <c r="QHB42" s="435"/>
      <c r="QHC42" s="435"/>
      <c r="QHD42" s="435"/>
      <c r="QHE42" s="435"/>
      <c r="QHF42" s="435"/>
      <c r="QHG42" s="435"/>
      <c r="QHH42" s="435"/>
      <c r="QHI42" s="435"/>
      <c r="QHJ42" s="435"/>
      <c r="QHK42" s="435"/>
      <c r="QHL42" s="435"/>
      <c r="QHM42" s="435"/>
      <c r="QHN42" s="435"/>
      <c r="QHO42" s="435"/>
      <c r="QHP42" s="435"/>
      <c r="QHQ42" s="435"/>
      <c r="QHR42" s="435"/>
      <c r="QHS42" s="435"/>
      <c r="QHT42" s="435"/>
      <c r="QHU42" s="435"/>
      <c r="QHV42" s="435"/>
      <c r="QHW42" s="435"/>
      <c r="QHX42" s="435"/>
      <c r="QHY42" s="435"/>
      <c r="QHZ42" s="435"/>
      <c r="QIA42" s="435"/>
      <c r="QIB42" s="435"/>
      <c r="QIC42" s="435"/>
      <c r="QID42" s="435"/>
      <c r="QIE42" s="435"/>
      <c r="QIF42" s="435"/>
      <c r="QIG42" s="435"/>
      <c r="QIH42" s="435"/>
      <c r="QII42" s="435"/>
      <c r="QIJ42" s="435"/>
      <c r="QIK42" s="435"/>
      <c r="QIL42" s="435"/>
      <c r="QIM42" s="435"/>
      <c r="QIN42" s="435"/>
      <c r="QIO42" s="435"/>
      <c r="QIP42" s="435"/>
      <c r="QIQ42" s="435"/>
      <c r="QIR42" s="435"/>
      <c r="QIS42" s="435"/>
      <c r="QIT42" s="435"/>
      <c r="QIU42" s="435"/>
      <c r="QIV42" s="435"/>
      <c r="QIW42" s="435"/>
      <c r="QIX42" s="435"/>
      <c r="QIY42" s="435"/>
      <c r="QIZ42" s="435"/>
      <c r="QJA42" s="435"/>
      <c r="QJB42" s="435"/>
      <c r="QJC42" s="435"/>
      <c r="QJD42" s="435"/>
      <c r="QJE42" s="435"/>
      <c r="QJF42" s="435"/>
      <c r="QJG42" s="435"/>
      <c r="QJH42" s="435"/>
      <c r="QJI42" s="435"/>
      <c r="QJJ42" s="435"/>
      <c r="QJK42" s="435"/>
      <c r="QJL42" s="435"/>
      <c r="QJM42" s="435"/>
      <c r="QJN42" s="435"/>
      <c r="QJO42" s="435"/>
      <c r="QJP42" s="435"/>
      <c r="QJQ42" s="435"/>
      <c r="QJR42" s="435"/>
      <c r="QJS42" s="435"/>
      <c r="QJT42" s="435"/>
      <c r="QJU42" s="435"/>
      <c r="QJV42" s="435"/>
      <c r="QJW42" s="435"/>
      <c r="QJX42" s="435"/>
      <c r="QJY42" s="435"/>
      <c r="QJZ42" s="435"/>
      <c r="QKA42" s="435"/>
      <c r="QKB42" s="435"/>
      <c r="QKC42" s="435"/>
      <c r="QKD42" s="435"/>
      <c r="QKE42" s="435"/>
      <c r="QKF42" s="435"/>
      <c r="QKG42" s="435"/>
      <c r="QKH42" s="435"/>
      <c r="QKI42" s="435"/>
      <c r="QKJ42" s="435"/>
      <c r="QKK42" s="435"/>
      <c r="QKL42" s="435"/>
      <c r="QKM42" s="435"/>
      <c r="QKN42" s="435"/>
      <c r="QKO42" s="435"/>
      <c r="QKP42" s="435"/>
      <c r="QKQ42" s="435"/>
      <c r="QKR42" s="435"/>
      <c r="QKS42" s="435"/>
      <c r="QKT42" s="435"/>
      <c r="QKU42" s="435"/>
      <c r="QKV42" s="435"/>
      <c r="QKW42" s="435"/>
      <c r="QKX42" s="435"/>
      <c r="QKY42" s="435"/>
      <c r="QKZ42" s="435"/>
      <c r="QLA42" s="435"/>
      <c r="QLB42" s="435"/>
      <c r="QLC42" s="435"/>
      <c r="QLD42" s="435"/>
      <c r="QLE42" s="435"/>
      <c r="QLF42" s="435"/>
      <c r="QLG42" s="435"/>
      <c r="QLH42" s="435"/>
      <c r="QLI42" s="435"/>
      <c r="QLJ42" s="435"/>
      <c r="QLK42" s="435"/>
      <c r="QLL42" s="435"/>
      <c r="QLM42" s="435"/>
      <c r="QLN42" s="435"/>
      <c r="QLO42" s="435"/>
      <c r="QLP42" s="435"/>
      <c r="QLQ42" s="435"/>
      <c r="QLR42" s="435"/>
      <c r="QLS42" s="435"/>
      <c r="QLT42" s="435"/>
      <c r="QLU42" s="435"/>
      <c r="QLV42" s="435"/>
      <c r="QLW42" s="435"/>
      <c r="QLX42" s="435"/>
      <c r="QLY42" s="435"/>
      <c r="QLZ42" s="435"/>
      <c r="QMA42" s="435"/>
      <c r="QMB42" s="435"/>
      <c r="QMC42" s="435"/>
      <c r="QMD42" s="435"/>
      <c r="QME42" s="435"/>
      <c r="QMF42" s="435"/>
      <c r="QMG42" s="435"/>
      <c r="QMH42" s="435"/>
      <c r="QMI42" s="435"/>
      <c r="QMJ42" s="435"/>
      <c r="QMK42" s="435"/>
      <c r="QML42" s="435"/>
      <c r="QMM42" s="435"/>
      <c r="QMN42" s="435"/>
      <c r="QMO42" s="435"/>
      <c r="QMP42" s="435"/>
      <c r="QMQ42" s="435"/>
      <c r="QMR42" s="435"/>
      <c r="QMS42" s="435"/>
      <c r="QMT42" s="435"/>
      <c r="QMU42" s="435"/>
      <c r="QMV42" s="435"/>
      <c r="QMW42" s="435"/>
      <c r="QMX42" s="435"/>
      <c r="QMY42" s="435"/>
      <c r="QMZ42" s="435"/>
      <c r="QNA42" s="435"/>
      <c r="QNB42" s="435"/>
      <c r="QNC42" s="435"/>
      <c r="QND42" s="435"/>
      <c r="QNE42" s="435"/>
      <c r="QNF42" s="435"/>
      <c r="QNG42" s="435"/>
      <c r="QNH42" s="435"/>
      <c r="QNI42" s="435"/>
      <c r="QNJ42" s="435"/>
      <c r="QNK42" s="435"/>
      <c r="QNL42" s="435"/>
      <c r="QNM42" s="435"/>
      <c r="QNN42" s="435"/>
      <c r="QNO42" s="435"/>
      <c r="QNP42" s="435"/>
      <c r="QNQ42" s="435"/>
      <c r="QNR42" s="435"/>
      <c r="QNS42" s="435"/>
      <c r="QNT42" s="435"/>
      <c r="QNU42" s="435"/>
      <c r="QNV42" s="435"/>
      <c r="QNW42" s="435"/>
      <c r="QNX42" s="435"/>
      <c r="QNY42" s="435"/>
      <c r="QNZ42" s="435"/>
      <c r="QOA42" s="435"/>
      <c r="QOB42" s="435"/>
      <c r="QOC42" s="435"/>
      <c r="QOD42" s="435"/>
      <c r="QOE42" s="435"/>
      <c r="QOF42" s="435"/>
      <c r="QOG42" s="435"/>
      <c r="QOH42" s="435"/>
      <c r="QOI42" s="435"/>
      <c r="QOJ42" s="435"/>
      <c r="QOK42" s="435"/>
      <c r="QOL42" s="435"/>
      <c r="QOM42" s="435"/>
      <c r="QON42" s="435"/>
      <c r="QOO42" s="435"/>
      <c r="QOP42" s="435"/>
      <c r="QOQ42" s="435"/>
      <c r="QOR42" s="435"/>
      <c r="QOS42" s="435"/>
      <c r="QOT42" s="435"/>
      <c r="QOU42" s="435"/>
      <c r="QOV42" s="435"/>
      <c r="QOW42" s="435"/>
      <c r="QOX42" s="435"/>
      <c r="QOY42" s="435"/>
      <c r="QOZ42" s="435"/>
      <c r="QPA42" s="435"/>
      <c r="QPB42" s="435"/>
      <c r="QPC42" s="435"/>
      <c r="QPD42" s="435"/>
      <c r="QPE42" s="435"/>
      <c r="QPF42" s="435"/>
      <c r="QPG42" s="435"/>
      <c r="QPH42" s="435"/>
      <c r="QPI42" s="435"/>
      <c r="QPJ42" s="435"/>
      <c r="QPK42" s="435"/>
      <c r="QPL42" s="435"/>
      <c r="QPM42" s="435"/>
      <c r="QPN42" s="435"/>
      <c r="QPO42" s="435"/>
      <c r="QPP42" s="435"/>
      <c r="QPQ42" s="435"/>
      <c r="QPR42" s="435"/>
      <c r="QPS42" s="435"/>
      <c r="QPT42" s="435"/>
      <c r="QPU42" s="435"/>
      <c r="QPV42" s="435"/>
      <c r="QPW42" s="435"/>
      <c r="QPX42" s="435"/>
      <c r="QPY42" s="435"/>
      <c r="QPZ42" s="435"/>
      <c r="QQA42" s="435"/>
      <c r="QQB42" s="435"/>
      <c r="QQC42" s="435"/>
      <c r="QQD42" s="435"/>
      <c r="QQE42" s="435"/>
      <c r="QQF42" s="435"/>
      <c r="QQG42" s="435"/>
      <c r="QQH42" s="435"/>
      <c r="QQI42" s="435"/>
      <c r="QQJ42" s="435"/>
      <c r="QQK42" s="435"/>
      <c r="QQL42" s="435"/>
      <c r="QQM42" s="435"/>
      <c r="QQN42" s="435"/>
      <c r="QQO42" s="435"/>
      <c r="QQP42" s="435"/>
      <c r="QQQ42" s="435"/>
      <c r="QQR42" s="435"/>
      <c r="QQS42" s="435"/>
      <c r="QQT42" s="435"/>
      <c r="QQU42" s="435"/>
      <c r="QQV42" s="435"/>
      <c r="QQW42" s="435"/>
      <c r="QQX42" s="435"/>
      <c r="QQY42" s="435"/>
      <c r="QQZ42" s="435"/>
      <c r="QRA42" s="435"/>
      <c r="QRB42" s="435"/>
      <c r="QRC42" s="435"/>
      <c r="QRD42" s="435"/>
      <c r="QRE42" s="435"/>
      <c r="QRF42" s="435"/>
      <c r="QRG42" s="435"/>
      <c r="QRH42" s="435"/>
      <c r="QRI42" s="435"/>
      <c r="QRJ42" s="435"/>
      <c r="QRK42" s="435"/>
      <c r="QRL42" s="435"/>
      <c r="QRM42" s="435"/>
      <c r="QRN42" s="435"/>
      <c r="QRO42" s="435"/>
      <c r="QRP42" s="435"/>
      <c r="QRQ42" s="435"/>
      <c r="QRR42" s="435"/>
      <c r="QRS42" s="435"/>
      <c r="QRT42" s="435"/>
      <c r="QRU42" s="435"/>
      <c r="QRV42" s="435"/>
      <c r="QRW42" s="435"/>
      <c r="QRX42" s="435"/>
      <c r="QRY42" s="435"/>
      <c r="QRZ42" s="435"/>
      <c r="QSA42" s="435"/>
      <c r="QSB42" s="435"/>
      <c r="QSC42" s="435"/>
      <c r="QSD42" s="435"/>
      <c r="QSE42" s="435"/>
      <c r="QSF42" s="435"/>
      <c r="QSG42" s="435"/>
      <c r="QSH42" s="435"/>
      <c r="QSI42" s="435"/>
      <c r="QSJ42" s="435"/>
      <c r="QSK42" s="435"/>
      <c r="QSL42" s="435"/>
      <c r="QSM42" s="435"/>
      <c r="QSN42" s="435"/>
      <c r="QSO42" s="435"/>
      <c r="QSP42" s="435"/>
      <c r="QSQ42" s="435"/>
      <c r="QSR42" s="435"/>
      <c r="QSS42" s="435"/>
      <c r="QST42" s="435"/>
      <c r="QSU42" s="435"/>
      <c r="QSV42" s="435"/>
      <c r="QSW42" s="435"/>
      <c r="QSX42" s="435"/>
      <c r="QSY42" s="435"/>
      <c r="QSZ42" s="435"/>
      <c r="QTA42" s="435"/>
      <c r="QTB42" s="435"/>
      <c r="QTC42" s="435"/>
      <c r="QTD42" s="435"/>
      <c r="QTE42" s="435"/>
      <c r="QTF42" s="435"/>
      <c r="QTG42" s="435"/>
      <c r="QTH42" s="435"/>
      <c r="QTI42" s="435"/>
      <c r="QTJ42" s="435"/>
      <c r="QTK42" s="435"/>
      <c r="QTL42" s="435"/>
      <c r="QTM42" s="435"/>
      <c r="QTN42" s="435"/>
      <c r="QTO42" s="435"/>
      <c r="QTP42" s="435"/>
      <c r="QTQ42" s="435"/>
      <c r="QTR42" s="435"/>
      <c r="QTS42" s="435"/>
      <c r="QTT42" s="435"/>
      <c r="QTU42" s="435"/>
      <c r="QTV42" s="435"/>
      <c r="QTW42" s="435"/>
      <c r="QTX42" s="435"/>
      <c r="QTY42" s="435"/>
      <c r="QTZ42" s="435"/>
      <c r="QUA42" s="435"/>
      <c r="QUB42" s="435"/>
      <c r="QUC42" s="435"/>
      <c r="QUD42" s="435"/>
      <c r="QUE42" s="435"/>
      <c r="QUF42" s="435"/>
      <c r="QUG42" s="435"/>
      <c r="QUH42" s="435"/>
      <c r="QUI42" s="435"/>
      <c r="QUJ42" s="435"/>
      <c r="QUK42" s="435"/>
      <c r="QUL42" s="435"/>
      <c r="QUM42" s="435"/>
      <c r="QUN42" s="435"/>
      <c r="QUO42" s="435"/>
      <c r="QUP42" s="435"/>
      <c r="QUQ42" s="435"/>
      <c r="QUR42" s="435"/>
      <c r="QUS42" s="435"/>
      <c r="QUT42" s="435"/>
      <c r="QUU42" s="435"/>
      <c r="QUV42" s="435"/>
      <c r="QUW42" s="435"/>
      <c r="QUX42" s="435"/>
      <c r="QUY42" s="435"/>
      <c r="QUZ42" s="435"/>
      <c r="QVA42" s="435"/>
      <c r="QVB42" s="435"/>
      <c r="QVC42" s="435"/>
      <c r="QVD42" s="435"/>
      <c r="QVE42" s="435"/>
      <c r="QVF42" s="435"/>
      <c r="QVG42" s="435"/>
      <c r="QVH42" s="435"/>
      <c r="QVI42" s="435"/>
      <c r="QVJ42" s="435"/>
      <c r="QVK42" s="435"/>
      <c r="QVL42" s="435"/>
      <c r="QVM42" s="435"/>
      <c r="QVN42" s="435"/>
      <c r="QVO42" s="435"/>
      <c r="QVP42" s="435"/>
      <c r="QVQ42" s="435"/>
      <c r="QVR42" s="435"/>
      <c r="QVS42" s="435"/>
      <c r="QVT42" s="435"/>
      <c r="QVU42" s="435"/>
      <c r="QVV42" s="435"/>
      <c r="QVW42" s="435"/>
      <c r="QVX42" s="435"/>
      <c r="QVY42" s="435"/>
      <c r="QVZ42" s="435"/>
      <c r="QWA42" s="435"/>
      <c r="QWB42" s="435"/>
      <c r="QWC42" s="435"/>
      <c r="QWD42" s="435"/>
      <c r="QWE42" s="435"/>
      <c r="QWF42" s="435"/>
      <c r="QWG42" s="435"/>
      <c r="QWH42" s="435"/>
      <c r="QWI42" s="435"/>
      <c r="QWJ42" s="435"/>
      <c r="QWK42" s="435"/>
      <c r="QWL42" s="435"/>
      <c r="QWM42" s="435"/>
      <c r="QWN42" s="435"/>
      <c r="QWO42" s="435"/>
      <c r="QWP42" s="435"/>
      <c r="QWQ42" s="435"/>
      <c r="QWR42" s="435"/>
      <c r="QWS42" s="435"/>
      <c r="QWT42" s="435"/>
      <c r="QWU42" s="435"/>
      <c r="QWV42" s="435"/>
      <c r="QWW42" s="435"/>
      <c r="QWX42" s="435"/>
      <c r="QWY42" s="435"/>
      <c r="QWZ42" s="435"/>
      <c r="QXA42" s="435"/>
      <c r="QXB42" s="435"/>
      <c r="QXC42" s="435"/>
      <c r="QXD42" s="435"/>
      <c r="QXE42" s="435"/>
      <c r="QXF42" s="435"/>
      <c r="QXG42" s="435"/>
      <c r="QXH42" s="435"/>
      <c r="QXI42" s="435"/>
      <c r="QXJ42" s="435"/>
      <c r="QXK42" s="435"/>
      <c r="QXL42" s="435"/>
      <c r="QXM42" s="435"/>
      <c r="QXN42" s="435"/>
      <c r="QXO42" s="435"/>
      <c r="QXP42" s="435"/>
      <c r="QXQ42" s="435"/>
      <c r="QXR42" s="435"/>
      <c r="QXS42" s="435"/>
      <c r="QXT42" s="435"/>
      <c r="QXU42" s="435"/>
      <c r="QXV42" s="435"/>
      <c r="QXW42" s="435"/>
      <c r="QXX42" s="435"/>
      <c r="QXY42" s="435"/>
      <c r="QXZ42" s="435"/>
      <c r="QYA42" s="435"/>
      <c r="QYB42" s="435"/>
      <c r="QYC42" s="435"/>
      <c r="QYD42" s="435"/>
      <c r="QYE42" s="435"/>
      <c r="QYF42" s="435"/>
      <c r="QYG42" s="435"/>
      <c r="QYH42" s="435"/>
      <c r="QYI42" s="435"/>
      <c r="QYJ42" s="435"/>
      <c r="QYK42" s="435"/>
      <c r="QYL42" s="435"/>
      <c r="QYM42" s="435"/>
      <c r="QYN42" s="435"/>
      <c r="QYO42" s="435"/>
      <c r="QYP42" s="435"/>
      <c r="QYQ42" s="435"/>
      <c r="QYR42" s="435"/>
      <c r="QYS42" s="435"/>
      <c r="QYT42" s="435"/>
      <c r="QYU42" s="435"/>
      <c r="QYV42" s="435"/>
      <c r="QYW42" s="435"/>
      <c r="QYX42" s="435"/>
      <c r="QYY42" s="435"/>
      <c r="QYZ42" s="435"/>
      <c r="QZA42" s="435"/>
      <c r="QZB42" s="435"/>
      <c r="QZC42" s="435"/>
      <c r="QZD42" s="435"/>
      <c r="QZE42" s="435"/>
      <c r="QZF42" s="435"/>
      <c r="QZG42" s="435"/>
      <c r="QZH42" s="435"/>
      <c r="QZI42" s="435"/>
      <c r="QZJ42" s="435"/>
      <c r="QZK42" s="435"/>
      <c r="QZL42" s="435"/>
      <c r="QZM42" s="435"/>
      <c r="QZN42" s="435"/>
      <c r="QZO42" s="435"/>
      <c r="QZP42" s="435"/>
      <c r="QZQ42" s="435"/>
      <c r="QZR42" s="435"/>
      <c r="QZS42" s="435"/>
      <c r="QZT42" s="435"/>
      <c r="QZU42" s="435"/>
      <c r="QZV42" s="435"/>
      <c r="QZW42" s="435"/>
      <c r="QZX42" s="435"/>
      <c r="QZY42" s="435"/>
      <c r="QZZ42" s="435"/>
      <c r="RAA42" s="435"/>
      <c r="RAB42" s="435"/>
      <c r="RAC42" s="435"/>
      <c r="RAD42" s="435"/>
      <c r="RAE42" s="435"/>
      <c r="RAF42" s="435"/>
      <c r="RAG42" s="435"/>
      <c r="RAH42" s="435"/>
      <c r="RAI42" s="435"/>
      <c r="RAJ42" s="435"/>
      <c r="RAK42" s="435"/>
      <c r="RAL42" s="435"/>
      <c r="RAM42" s="435"/>
      <c r="RAN42" s="435"/>
      <c r="RAO42" s="435"/>
      <c r="RAP42" s="435"/>
      <c r="RAQ42" s="435"/>
      <c r="RAR42" s="435"/>
      <c r="RAS42" s="435"/>
      <c r="RAT42" s="435"/>
      <c r="RAU42" s="435"/>
      <c r="RAV42" s="435"/>
      <c r="RAW42" s="435"/>
      <c r="RAX42" s="435"/>
      <c r="RAY42" s="435"/>
      <c r="RAZ42" s="435"/>
      <c r="RBA42" s="435"/>
      <c r="RBB42" s="435"/>
      <c r="RBC42" s="435"/>
      <c r="RBD42" s="435"/>
      <c r="RBE42" s="435"/>
      <c r="RBF42" s="435"/>
      <c r="RBG42" s="435"/>
      <c r="RBH42" s="435"/>
      <c r="RBI42" s="435"/>
      <c r="RBJ42" s="435"/>
      <c r="RBK42" s="435"/>
      <c r="RBL42" s="435"/>
      <c r="RBM42" s="435"/>
      <c r="RBN42" s="435"/>
      <c r="RBO42" s="435"/>
      <c r="RBP42" s="435"/>
      <c r="RBQ42" s="435"/>
      <c r="RBR42" s="435"/>
      <c r="RBS42" s="435"/>
      <c r="RBT42" s="435"/>
      <c r="RBU42" s="435"/>
      <c r="RBV42" s="435"/>
      <c r="RBW42" s="435"/>
      <c r="RBX42" s="435"/>
      <c r="RBY42" s="435"/>
      <c r="RBZ42" s="435"/>
      <c r="RCA42" s="435"/>
      <c r="RCB42" s="435"/>
      <c r="RCC42" s="435"/>
      <c r="RCD42" s="435"/>
      <c r="RCE42" s="435"/>
      <c r="RCF42" s="435"/>
      <c r="RCG42" s="435"/>
      <c r="RCH42" s="435"/>
      <c r="RCI42" s="435"/>
      <c r="RCJ42" s="435"/>
      <c r="RCK42" s="435"/>
      <c r="RCL42" s="435"/>
      <c r="RCM42" s="435"/>
      <c r="RCN42" s="435"/>
      <c r="RCO42" s="435"/>
      <c r="RCP42" s="435"/>
      <c r="RCQ42" s="435"/>
      <c r="RCR42" s="435"/>
      <c r="RCS42" s="435"/>
      <c r="RCT42" s="435"/>
      <c r="RCU42" s="435"/>
      <c r="RCV42" s="435"/>
      <c r="RCW42" s="435"/>
      <c r="RCX42" s="435"/>
      <c r="RCY42" s="435"/>
      <c r="RCZ42" s="435"/>
      <c r="RDA42" s="435"/>
      <c r="RDB42" s="435"/>
      <c r="RDC42" s="435"/>
      <c r="RDD42" s="435"/>
      <c r="RDE42" s="435"/>
      <c r="RDF42" s="435"/>
      <c r="RDG42" s="435"/>
      <c r="RDH42" s="435"/>
      <c r="RDI42" s="435"/>
      <c r="RDJ42" s="435"/>
      <c r="RDK42" s="435"/>
      <c r="RDL42" s="435"/>
      <c r="RDM42" s="435"/>
      <c r="RDN42" s="435"/>
      <c r="RDO42" s="435"/>
      <c r="RDP42" s="435"/>
      <c r="RDQ42" s="435"/>
      <c r="RDR42" s="435"/>
      <c r="RDS42" s="435"/>
      <c r="RDT42" s="435"/>
      <c r="RDU42" s="435"/>
      <c r="RDV42" s="435"/>
      <c r="RDW42" s="435"/>
      <c r="RDX42" s="435"/>
      <c r="RDY42" s="435"/>
      <c r="RDZ42" s="435"/>
      <c r="REA42" s="435"/>
      <c r="REB42" s="435"/>
      <c r="REC42" s="435"/>
      <c r="RED42" s="435"/>
      <c r="REE42" s="435"/>
      <c r="REF42" s="435"/>
      <c r="REG42" s="435"/>
      <c r="REH42" s="435"/>
      <c r="REI42" s="435"/>
      <c r="REJ42" s="435"/>
      <c r="REK42" s="435"/>
      <c r="REL42" s="435"/>
      <c r="REM42" s="435"/>
      <c r="REN42" s="435"/>
      <c r="REO42" s="435"/>
      <c r="REP42" s="435"/>
      <c r="REQ42" s="435"/>
      <c r="RER42" s="435"/>
      <c r="RES42" s="435"/>
      <c r="RET42" s="435"/>
      <c r="REU42" s="435"/>
      <c r="REV42" s="435"/>
      <c r="REW42" s="435"/>
      <c r="REX42" s="435"/>
      <c r="REY42" s="435"/>
      <c r="REZ42" s="435"/>
      <c r="RFA42" s="435"/>
      <c r="RFB42" s="435"/>
      <c r="RFC42" s="435"/>
      <c r="RFD42" s="435"/>
      <c r="RFE42" s="435"/>
      <c r="RFF42" s="435"/>
      <c r="RFG42" s="435"/>
      <c r="RFH42" s="435"/>
      <c r="RFI42" s="435"/>
      <c r="RFJ42" s="435"/>
      <c r="RFK42" s="435"/>
      <c r="RFL42" s="435"/>
      <c r="RFM42" s="435"/>
      <c r="RFN42" s="435"/>
      <c r="RFO42" s="435"/>
      <c r="RFP42" s="435"/>
      <c r="RFQ42" s="435"/>
      <c r="RFR42" s="435"/>
      <c r="RFS42" s="435"/>
      <c r="RFT42" s="435"/>
      <c r="RFU42" s="435"/>
      <c r="RFV42" s="435"/>
      <c r="RFW42" s="435"/>
      <c r="RFX42" s="435"/>
      <c r="RFY42" s="435"/>
      <c r="RFZ42" s="435"/>
      <c r="RGA42" s="435"/>
      <c r="RGB42" s="435"/>
      <c r="RGC42" s="435"/>
      <c r="RGD42" s="435"/>
      <c r="RGE42" s="435"/>
      <c r="RGF42" s="435"/>
      <c r="RGG42" s="435"/>
      <c r="RGH42" s="435"/>
      <c r="RGI42" s="435"/>
      <c r="RGJ42" s="435"/>
      <c r="RGK42" s="435"/>
      <c r="RGL42" s="435"/>
      <c r="RGM42" s="435"/>
      <c r="RGN42" s="435"/>
      <c r="RGO42" s="435"/>
      <c r="RGP42" s="435"/>
      <c r="RGQ42" s="435"/>
      <c r="RGR42" s="435"/>
      <c r="RGS42" s="435"/>
      <c r="RGT42" s="435"/>
      <c r="RGU42" s="435"/>
      <c r="RGV42" s="435"/>
      <c r="RGW42" s="435"/>
      <c r="RGX42" s="435"/>
      <c r="RGY42" s="435"/>
      <c r="RGZ42" s="435"/>
      <c r="RHA42" s="435"/>
      <c r="RHB42" s="435"/>
      <c r="RHC42" s="435"/>
      <c r="RHD42" s="435"/>
      <c r="RHE42" s="435"/>
      <c r="RHF42" s="435"/>
      <c r="RHG42" s="435"/>
      <c r="RHH42" s="435"/>
      <c r="RHI42" s="435"/>
      <c r="RHJ42" s="435"/>
      <c r="RHK42" s="435"/>
      <c r="RHL42" s="435"/>
      <c r="RHM42" s="435"/>
      <c r="RHN42" s="435"/>
      <c r="RHO42" s="435"/>
      <c r="RHP42" s="435"/>
      <c r="RHQ42" s="435"/>
      <c r="RHR42" s="435"/>
      <c r="RHS42" s="435"/>
      <c r="RHT42" s="435"/>
      <c r="RHU42" s="435"/>
      <c r="RHV42" s="435"/>
      <c r="RHW42" s="435"/>
      <c r="RHX42" s="435"/>
      <c r="RHY42" s="435"/>
      <c r="RHZ42" s="435"/>
      <c r="RIA42" s="435"/>
      <c r="RIB42" s="435"/>
      <c r="RIC42" s="435"/>
      <c r="RID42" s="435"/>
      <c r="RIE42" s="435"/>
      <c r="RIF42" s="435"/>
      <c r="RIG42" s="435"/>
      <c r="RIH42" s="435"/>
      <c r="RII42" s="435"/>
      <c r="RIJ42" s="435"/>
      <c r="RIK42" s="435"/>
      <c r="RIL42" s="435"/>
      <c r="RIM42" s="435"/>
      <c r="RIN42" s="435"/>
      <c r="RIO42" s="435"/>
      <c r="RIP42" s="435"/>
      <c r="RIQ42" s="435"/>
      <c r="RIR42" s="435"/>
      <c r="RIS42" s="435"/>
      <c r="RIT42" s="435"/>
      <c r="RIU42" s="435"/>
      <c r="RIV42" s="435"/>
      <c r="RIW42" s="435"/>
      <c r="RIX42" s="435"/>
      <c r="RIY42" s="435"/>
      <c r="RIZ42" s="435"/>
      <c r="RJA42" s="435"/>
      <c r="RJB42" s="435"/>
      <c r="RJC42" s="435"/>
      <c r="RJD42" s="435"/>
      <c r="RJE42" s="435"/>
      <c r="RJF42" s="435"/>
      <c r="RJG42" s="435"/>
      <c r="RJH42" s="435"/>
      <c r="RJI42" s="435"/>
      <c r="RJJ42" s="435"/>
      <c r="RJK42" s="435"/>
      <c r="RJL42" s="435"/>
      <c r="RJM42" s="435"/>
      <c r="RJN42" s="435"/>
      <c r="RJO42" s="435"/>
      <c r="RJP42" s="435"/>
      <c r="RJQ42" s="435"/>
      <c r="RJR42" s="435"/>
      <c r="RJS42" s="435"/>
      <c r="RJT42" s="435"/>
      <c r="RJU42" s="435"/>
      <c r="RJV42" s="435"/>
      <c r="RJW42" s="435"/>
      <c r="RJX42" s="435"/>
      <c r="RJY42" s="435"/>
      <c r="RJZ42" s="435"/>
      <c r="RKA42" s="435"/>
      <c r="RKB42" s="435"/>
      <c r="RKC42" s="435"/>
      <c r="RKD42" s="435"/>
      <c r="RKE42" s="435"/>
      <c r="RKF42" s="435"/>
      <c r="RKG42" s="435"/>
      <c r="RKH42" s="435"/>
      <c r="RKI42" s="435"/>
      <c r="RKJ42" s="435"/>
      <c r="RKK42" s="435"/>
      <c r="RKL42" s="435"/>
      <c r="RKM42" s="435"/>
      <c r="RKN42" s="435"/>
      <c r="RKO42" s="435"/>
      <c r="RKP42" s="435"/>
      <c r="RKQ42" s="435"/>
      <c r="RKR42" s="435"/>
      <c r="RKS42" s="435"/>
      <c r="RKT42" s="435"/>
      <c r="RKU42" s="435"/>
      <c r="RKV42" s="435"/>
      <c r="RKW42" s="435"/>
      <c r="RKX42" s="435"/>
      <c r="RKY42" s="435"/>
      <c r="RKZ42" s="435"/>
      <c r="RLA42" s="435"/>
      <c r="RLB42" s="435"/>
      <c r="RLC42" s="435"/>
      <c r="RLD42" s="435"/>
      <c r="RLE42" s="435"/>
      <c r="RLF42" s="435"/>
      <c r="RLG42" s="435"/>
      <c r="RLH42" s="435"/>
      <c r="RLI42" s="435"/>
      <c r="RLJ42" s="435"/>
      <c r="RLK42" s="435"/>
      <c r="RLL42" s="435"/>
      <c r="RLM42" s="435"/>
      <c r="RLN42" s="435"/>
      <c r="RLO42" s="435"/>
      <c r="RLP42" s="435"/>
      <c r="RLQ42" s="435"/>
      <c r="RLR42" s="435"/>
      <c r="RLS42" s="435"/>
      <c r="RLT42" s="435"/>
      <c r="RLU42" s="435"/>
      <c r="RLV42" s="435"/>
      <c r="RLW42" s="435"/>
      <c r="RLX42" s="435"/>
      <c r="RLY42" s="435"/>
      <c r="RLZ42" s="435"/>
      <c r="RMA42" s="435"/>
      <c r="RMB42" s="435"/>
      <c r="RMC42" s="435"/>
      <c r="RMD42" s="435"/>
      <c r="RME42" s="435"/>
      <c r="RMF42" s="435"/>
      <c r="RMG42" s="435"/>
      <c r="RMH42" s="435"/>
      <c r="RMI42" s="435"/>
      <c r="RMJ42" s="435"/>
      <c r="RMK42" s="435"/>
      <c r="RML42" s="435"/>
      <c r="RMM42" s="435"/>
      <c r="RMN42" s="435"/>
      <c r="RMO42" s="435"/>
      <c r="RMP42" s="435"/>
      <c r="RMQ42" s="435"/>
      <c r="RMR42" s="435"/>
      <c r="RMS42" s="435"/>
      <c r="RMT42" s="435"/>
      <c r="RMU42" s="435"/>
      <c r="RMV42" s="435"/>
      <c r="RMW42" s="435"/>
      <c r="RMX42" s="435"/>
      <c r="RMY42" s="435"/>
      <c r="RMZ42" s="435"/>
      <c r="RNA42" s="435"/>
      <c r="RNB42" s="435"/>
      <c r="RNC42" s="435"/>
      <c r="RND42" s="435"/>
      <c r="RNE42" s="435"/>
      <c r="RNF42" s="435"/>
      <c r="RNG42" s="435"/>
      <c r="RNH42" s="435"/>
      <c r="RNI42" s="435"/>
      <c r="RNJ42" s="435"/>
      <c r="RNK42" s="435"/>
      <c r="RNL42" s="435"/>
      <c r="RNM42" s="435"/>
      <c r="RNN42" s="435"/>
      <c r="RNO42" s="435"/>
      <c r="RNP42" s="435"/>
      <c r="RNQ42" s="435"/>
      <c r="RNR42" s="435"/>
      <c r="RNS42" s="435"/>
      <c r="RNT42" s="435"/>
      <c r="RNU42" s="435"/>
      <c r="RNV42" s="435"/>
      <c r="RNW42" s="435"/>
      <c r="RNX42" s="435"/>
      <c r="RNY42" s="435"/>
      <c r="RNZ42" s="435"/>
      <c r="ROA42" s="435"/>
      <c r="ROB42" s="435"/>
      <c r="ROC42" s="435"/>
      <c r="ROD42" s="435"/>
      <c r="ROE42" s="435"/>
      <c r="ROF42" s="435"/>
      <c r="ROG42" s="435"/>
      <c r="ROH42" s="435"/>
      <c r="ROI42" s="435"/>
      <c r="ROJ42" s="435"/>
      <c r="ROK42" s="435"/>
      <c r="ROL42" s="435"/>
      <c r="ROM42" s="435"/>
      <c r="RON42" s="435"/>
      <c r="ROO42" s="435"/>
      <c r="ROP42" s="435"/>
      <c r="ROQ42" s="435"/>
      <c r="ROR42" s="435"/>
      <c r="ROS42" s="435"/>
      <c r="ROT42" s="435"/>
      <c r="ROU42" s="435"/>
      <c r="ROV42" s="435"/>
      <c r="ROW42" s="435"/>
      <c r="ROX42" s="435"/>
      <c r="ROY42" s="435"/>
      <c r="ROZ42" s="435"/>
      <c r="RPA42" s="435"/>
      <c r="RPB42" s="435"/>
      <c r="RPC42" s="435"/>
      <c r="RPD42" s="435"/>
      <c r="RPE42" s="435"/>
      <c r="RPF42" s="435"/>
      <c r="RPG42" s="435"/>
      <c r="RPH42" s="435"/>
      <c r="RPI42" s="435"/>
      <c r="RPJ42" s="435"/>
      <c r="RPK42" s="435"/>
      <c r="RPL42" s="435"/>
      <c r="RPM42" s="435"/>
      <c r="RPN42" s="435"/>
      <c r="RPO42" s="435"/>
      <c r="RPP42" s="435"/>
      <c r="RPQ42" s="435"/>
      <c r="RPR42" s="435"/>
      <c r="RPS42" s="435"/>
      <c r="RPT42" s="435"/>
      <c r="RPU42" s="435"/>
      <c r="RPV42" s="435"/>
      <c r="RPW42" s="435"/>
      <c r="RPX42" s="435"/>
      <c r="RPY42" s="435"/>
      <c r="RPZ42" s="435"/>
      <c r="RQA42" s="435"/>
      <c r="RQB42" s="435"/>
      <c r="RQC42" s="435"/>
      <c r="RQD42" s="435"/>
      <c r="RQE42" s="435"/>
      <c r="RQF42" s="435"/>
      <c r="RQG42" s="435"/>
      <c r="RQH42" s="435"/>
      <c r="RQI42" s="435"/>
      <c r="RQJ42" s="435"/>
      <c r="RQK42" s="435"/>
      <c r="RQL42" s="435"/>
      <c r="RQM42" s="435"/>
      <c r="RQN42" s="435"/>
      <c r="RQO42" s="435"/>
      <c r="RQP42" s="435"/>
      <c r="RQQ42" s="435"/>
      <c r="RQR42" s="435"/>
      <c r="RQS42" s="435"/>
      <c r="RQT42" s="435"/>
      <c r="RQU42" s="435"/>
      <c r="RQV42" s="435"/>
      <c r="RQW42" s="435"/>
      <c r="RQX42" s="435"/>
      <c r="RQY42" s="435"/>
      <c r="RQZ42" s="435"/>
      <c r="RRA42" s="435"/>
      <c r="RRB42" s="435"/>
      <c r="RRC42" s="435"/>
      <c r="RRD42" s="435"/>
      <c r="RRE42" s="435"/>
      <c r="RRF42" s="435"/>
      <c r="RRG42" s="435"/>
      <c r="RRH42" s="435"/>
      <c r="RRI42" s="435"/>
      <c r="RRJ42" s="435"/>
      <c r="RRK42" s="435"/>
      <c r="RRL42" s="435"/>
      <c r="RRM42" s="435"/>
      <c r="RRN42" s="435"/>
      <c r="RRO42" s="435"/>
      <c r="RRP42" s="435"/>
      <c r="RRQ42" s="435"/>
      <c r="RRR42" s="435"/>
      <c r="RRS42" s="435"/>
      <c r="RRT42" s="435"/>
      <c r="RRU42" s="435"/>
      <c r="RRV42" s="435"/>
      <c r="RRW42" s="435"/>
      <c r="RRX42" s="435"/>
      <c r="RRY42" s="435"/>
      <c r="RRZ42" s="435"/>
      <c r="RSA42" s="435"/>
      <c r="RSB42" s="435"/>
      <c r="RSC42" s="435"/>
      <c r="RSD42" s="435"/>
      <c r="RSE42" s="435"/>
      <c r="RSF42" s="435"/>
      <c r="RSG42" s="435"/>
      <c r="RSH42" s="435"/>
      <c r="RSI42" s="435"/>
      <c r="RSJ42" s="435"/>
      <c r="RSK42" s="435"/>
      <c r="RSL42" s="435"/>
      <c r="RSM42" s="435"/>
      <c r="RSN42" s="435"/>
      <c r="RSO42" s="435"/>
      <c r="RSP42" s="435"/>
      <c r="RSQ42" s="435"/>
      <c r="RSR42" s="435"/>
      <c r="RSS42" s="435"/>
      <c r="RST42" s="435"/>
      <c r="RSU42" s="435"/>
      <c r="RSV42" s="435"/>
      <c r="RSW42" s="435"/>
      <c r="RSX42" s="435"/>
      <c r="RSY42" s="435"/>
      <c r="RSZ42" s="435"/>
      <c r="RTA42" s="435"/>
      <c r="RTB42" s="435"/>
      <c r="RTC42" s="435"/>
      <c r="RTD42" s="435"/>
      <c r="RTE42" s="435"/>
      <c r="RTF42" s="435"/>
      <c r="RTG42" s="435"/>
      <c r="RTH42" s="435"/>
      <c r="RTI42" s="435"/>
      <c r="RTJ42" s="435"/>
      <c r="RTK42" s="435"/>
      <c r="RTL42" s="435"/>
      <c r="RTM42" s="435"/>
      <c r="RTN42" s="435"/>
      <c r="RTO42" s="435"/>
      <c r="RTP42" s="435"/>
      <c r="RTQ42" s="435"/>
      <c r="RTR42" s="435"/>
      <c r="RTS42" s="435"/>
      <c r="RTT42" s="435"/>
      <c r="RTU42" s="435"/>
      <c r="RTV42" s="435"/>
      <c r="RTW42" s="435"/>
      <c r="RTX42" s="435"/>
      <c r="RTY42" s="435"/>
      <c r="RTZ42" s="435"/>
      <c r="RUA42" s="435"/>
      <c r="RUB42" s="435"/>
      <c r="RUC42" s="435"/>
      <c r="RUD42" s="435"/>
      <c r="RUE42" s="435"/>
      <c r="RUF42" s="435"/>
      <c r="RUG42" s="435"/>
      <c r="RUH42" s="435"/>
      <c r="RUI42" s="435"/>
      <c r="RUJ42" s="435"/>
      <c r="RUK42" s="435"/>
      <c r="RUL42" s="435"/>
      <c r="RUM42" s="435"/>
      <c r="RUN42" s="435"/>
      <c r="RUO42" s="435"/>
      <c r="RUP42" s="435"/>
      <c r="RUQ42" s="435"/>
      <c r="RUR42" s="435"/>
      <c r="RUS42" s="435"/>
      <c r="RUT42" s="435"/>
      <c r="RUU42" s="435"/>
      <c r="RUV42" s="435"/>
      <c r="RUW42" s="435"/>
      <c r="RUX42" s="435"/>
      <c r="RUY42" s="435"/>
      <c r="RUZ42" s="435"/>
      <c r="RVA42" s="435"/>
      <c r="RVB42" s="435"/>
      <c r="RVC42" s="435"/>
      <c r="RVD42" s="435"/>
      <c r="RVE42" s="435"/>
      <c r="RVF42" s="435"/>
      <c r="RVG42" s="435"/>
      <c r="RVH42" s="435"/>
      <c r="RVI42" s="435"/>
      <c r="RVJ42" s="435"/>
      <c r="RVK42" s="435"/>
      <c r="RVL42" s="435"/>
      <c r="RVM42" s="435"/>
      <c r="RVN42" s="435"/>
      <c r="RVO42" s="435"/>
      <c r="RVP42" s="435"/>
      <c r="RVQ42" s="435"/>
      <c r="RVR42" s="435"/>
      <c r="RVS42" s="435"/>
      <c r="RVT42" s="435"/>
      <c r="RVU42" s="435"/>
      <c r="RVV42" s="435"/>
      <c r="RVW42" s="435"/>
      <c r="RVX42" s="435"/>
      <c r="RVY42" s="435"/>
      <c r="RVZ42" s="435"/>
      <c r="RWA42" s="435"/>
      <c r="RWB42" s="435"/>
      <c r="RWC42" s="435"/>
      <c r="RWD42" s="435"/>
      <c r="RWE42" s="435"/>
      <c r="RWF42" s="435"/>
      <c r="RWG42" s="435"/>
      <c r="RWH42" s="435"/>
      <c r="RWI42" s="435"/>
      <c r="RWJ42" s="435"/>
      <c r="RWK42" s="435"/>
      <c r="RWL42" s="435"/>
      <c r="RWM42" s="435"/>
      <c r="RWN42" s="435"/>
      <c r="RWO42" s="435"/>
      <c r="RWP42" s="435"/>
      <c r="RWQ42" s="435"/>
      <c r="RWR42" s="435"/>
      <c r="RWS42" s="435"/>
      <c r="RWT42" s="435"/>
      <c r="RWU42" s="435"/>
      <c r="RWV42" s="435"/>
      <c r="RWW42" s="435"/>
      <c r="RWX42" s="435"/>
      <c r="RWY42" s="435"/>
      <c r="RWZ42" s="435"/>
      <c r="RXA42" s="435"/>
      <c r="RXB42" s="435"/>
      <c r="RXC42" s="435"/>
      <c r="RXD42" s="435"/>
      <c r="RXE42" s="435"/>
      <c r="RXF42" s="435"/>
      <c r="RXG42" s="435"/>
      <c r="RXH42" s="435"/>
      <c r="RXI42" s="435"/>
      <c r="RXJ42" s="435"/>
      <c r="RXK42" s="435"/>
      <c r="RXL42" s="435"/>
      <c r="RXM42" s="435"/>
      <c r="RXN42" s="435"/>
      <c r="RXO42" s="435"/>
      <c r="RXP42" s="435"/>
      <c r="RXQ42" s="435"/>
      <c r="RXR42" s="435"/>
      <c r="RXS42" s="435"/>
      <c r="RXT42" s="435"/>
      <c r="RXU42" s="435"/>
      <c r="RXV42" s="435"/>
      <c r="RXW42" s="435"/>
      <c r="RXX42" s="435"/>
      <c r="RXY42" s="435"/>
      <c r="RXZ42" s="435"/>
      <c r="RYA42" s="435"/>
      <c r="RYB42" s="435"/>
      <c r="RYC42" s="435"/>
      <c r="RYD42" s="435"/>
      <c r="RYE42" s="435"/>
      <c r="RYF42" s="435"/>
      <c r="RYG42" s="435"/>
      <c r="RYH42" s="435"/>
      <c r="RYI42" s="435"/>
      <c r="RYJ42" s="435"/>
      <c r="RYK42" s="435"/>
      <c r="RYL42" s="435"/>
      <c r="RYM42" s="435"/>
      <c r="RYN42" s="435"/>
      <c r="RYO42" s="435"/>
      <c r="RYP42" s="435"/>
      <c r="RYQ42" s="435"/>
      <c r="RYR42" s="435"/>
      <c r="RYS42" s="435"/>
      <c r="RYT42" s="435"/>
      <c r="RYU42" s="435"/>
      <c r="RYV42" s="435"/>
      <c r="RYW42" s="435"/>
      <c r="RYX42" s="435"/>
      <c r="RYY42" s="435"/>
      <c r="RYZ42" s="435"/>
      <c r="RZA42" s="435"/>
      <c r="RZB42" s="435"/>
      <c r="RZC42" s="435"/>
      <c r="RZD42" s="435"/>
      <c r="RZE42" s="435"/>
      <c r="RZF42" s="435"/>
      <c r="RZG42" s="435"/>
      <c r="RZH42" s="435"/>
      <c r="RZI42" s="435"/>
      <c r="RZJ42" s="435"/>
      <c r="RZK42" s="435"/>
      <c r="RZL42" s="435"/>
      <c r="RZM42" s="435"/>
      <c r="RZN42" s="435"/>
      <c r="RZO42" s="435"/>
      <c r="RZP42" s="435"/>
      <c r="RZQ42" s="435"/>
      <c r="RZR42" s="435"/>
      <c r="RZS42" s="435"/>
      <c r="RZT42" s="435"/>
      <c r="RZU42" s="435"/>
      <c r="RZV42" s="435"/>
      <c r="RZW42" s="435"/>
      <c r="RZX42" s="435"/>
      <c r="RZY42" s="435"/>
      <c r="RZZ42" s="435"/>
      <c r="SAA42" s="435"/>
      <c r="SAB42" s="435"/>
      <c r="SAC42" s="435"/>
      <c r="SAD42" s="435"/>
      <c r="SAE42" s="435"/>
      <c r="SAF42" s="435"/>
      <c r="SAG42" s="435"/>
      <c r="SAH42" s="435"/>
      <c r="SAI42" s="435"/>
      <c r="SAJ42" s="435"/>
      <c r="SAK42" s="435"/>
      <c r="SAL42" s="435"/>
      <c r="SAM42" s="435"/>
      <c r="SAN42" s="435"/>
      <c r="SAO42" s="435"/>
      <c r="SAP42" s="435"/>
      <c r="SAQ42" s="435"/>
      <c r="SAR42" s="435"/>
      <c r="SAS42" s="435"/>
      <c r="SAT42" s="435"/>
      <c r="SAU42" s="435"/>
      <c r="SAV42" s="435"/>
      <c r="SAW42" s="435"/>
      <c r="SAX42" s="435"/>
      <c r="SAY42" s="435"/>
      <c r="SAZ42" s="435"/>
      <c r="SBA42" s="435"/>
      <c r="SBB42" s="435"/>
      <c r="SBC42" s="435"/>
      <c r="SBD42" s="435"/>
      <c r="SBE42" s="435"/>
      <c r="SBF42" s="435"/>
      <c r="SBG42" s="435"/>
      <c r="SBH42" s="435"/>
      <c r="SBI42" s="435"/>
      <c r="SBJ42" s="435"/>
      <c r="SBK42" s="435"/>
      <c r="SBL42" s="435"/>
      <c r="SBM42" s="435"/>
      <c r="SBN42" s="435"/>
      <c r="SBO42" s="435"/>
      <c r="SBP42" s="435"/>
      <c r="SBQ42" s="435"/>
      <c r="SBR42" s="435"/>
      <c r="SBS42" s="435"/>
      <c r="SBT42" s="435"/>
      <c r="SBU42" s="435"/>
      <c r="SBV42" s="435"/>
      <c r="SBW42" s="435"/>
      <c r="SBX42" s="435"/>
      <c r="SBY42" s="435"/>
      <c r="SBZ42" s="435"/>
      <c r="SCA42" s="435"/>
      <c r="SCB42" s="435"/>
      <c r="SCC42" s="435"/>
      <c r="SCD42" s="435"/>
      <c r="SCE42" s="435"/>
      <c r="SCF42" s="435"/>
      <c r="SCG42" s="435"/>
      <c r="SCH42" s="435"/>
      <c r="SCI42" s="435"/>
      <c r="SCJ42" s="435"/>
      <c r="SCK42" s="435"/>
      <c r="SCL42" s="435"/>
      <c r="SCM42" s="435"/>
      <c r="SCN42" s="435"/>
      <c r="SCO42" s="435"/>
      <c r="SCP42" s="435"/>
      <c r="SCQ42" s="435"/>
      <c r="SCR42" s="435"/>
      <c r="SCS42" s="435"/>
      <c r="SCT42" s="435"/>
      <c r="SCU42" s="435"/>
      <c r="SCV42" s="435"/>
      <c r="SCW42" s="435"/>
      <c r="SCX42" s="435"/>
      <c r="SCY42" s="435"/>
      <c r="SCZ42" s="435"/>
      <c r="SDA42" s="435"/>
      <c r="SDB42" s="435"/>
      <c r="SDC42" s="435"/>
      <c r="SDD42" s="435"/>
      <c r="SDE42" s="435"/>
      <c r="SDF42" s="435"/>
      <c r="SDG42" s="435"/>
      <c r="SDH42" s="435"/>
      <c r="SDI42" s="435"/>
      <c r="SDJ42" s="435"/>
      <c r="SDK42" s="435"/>
      <c r="SDL42" s="435"/>
      <c r="SDM42" s="435"/>
      <c r="SDN42" s="435"/>
      <c r="SDO42" s="435"/>
      <c r="SDP42" s="435"/>
      <c r="SDQ42" s="435"/>
      <c r="SDR42" s="435"/>
      <c r="SDS42" s="435"/>
      <c r="SDT42" s="435"/>
      <c r="SDU42" s="435"/>
      <c r="SDV42" s="435"/>
      <c r="SDW42" s="435"/>
      <c r="SDX42" s="435"/>
      <c r="SDY42" s="435"/>
      <c r="SDZ42" s="435"/>
      <c r="SEA42" s="435"/>
      <c r="SEB42" s="435"/>
      <c r="SEC42" s="435"/>
      <c r="SED42" s="435"/>
      <c r="SEE42" s="435"/>
      <c r="SEF42" s="435"/>
      <c r="SEG42" s="435"/>
      <c r="SEH42" s="435"/>
      <c r="SEI42" s="435"/>
      <c r="SEJ42" s="435"/>
      <c r="SEK42" s="435"/>
      <c r="SEL42" s="435"/>
      <c r="SEM42" s="435"/>
      <c r="SEN42" s="435"/>
      <c r="SEO42" s="435"/>
      <c r="SEP42" s="435"/>
      <c r="SEQ42" s="435"/>
      <c r="SER42" s="435"/>
      <c r="SES42" s="435"/>
      <c r="SET42" s="435"/>
      <c r="SEU42" s="435"/>
      <c r="SEV42" s="435"/>
      <c r="SEW42" s="435"/>
      <c r="SEX42" s="435"/>
      <c r="SEY42" s="435"/>
      <c r="SEZ42" s="435"/>
      <c r="SFA42" s="435"/>
      <c r="SFB42" s="435"/>
      <c r="SFC42" s="435"/>
      <c r="SFD42" s="435"/>
      <c r="SFE42" s="435"/>
      <c r="SFF42" s="435"/>
      <c r="SFG42" s="435"/>
      <c r="SFH42" s="435"/>
      <c r="SFI42" s="435"/>
      <c r="SFJ42" s="435"/>
      <c r="SFK42" s="435"/>
      <c r="SFL42" s="435"/>
      <c r="SFM42" s="435"/>
      <c r="SFN42" s="435"/>
      <c r="SFO42" s="435"/>
      <c r="SFP42" s="435"/>
      <c r="SFQ42" s="435"/>
      <c r="SFR42" s="435"/>
      <c r="SFS42" s="435"/>
      <c r="SFT42" s="435"/>
      <c r="SFU42" s="435"/>
      <c r="SFV42" s="435"/>
      <c r="SFW42" s="435"/>
      <c r="SFX42" s="435"/>
      <c r="SFY42" s="435"/>
      <c r="SFZ42" s="435"/>
      <c r="SGA42" s="435"/>
      <c r="SGB42" s="435"/>
      <c r="SGC42" s="435"/>
      <c r="SGD42" s="435"/>
      <c r="SGE42" s="435"/>
      <c r="SGF42" s="435"/>
      <c r="SGG42" s="435"/>
      <c r="SGH42" s="435"/>
      <c r="SGI42" s="435"/>
      <c r="SGJ42" s="435"/>
      <c r="SGK42" s="435"/>
      <c r="SGL42" s="435"/>
      <c r="SGM42" s="435"/>
      <c r="SGN42" s="435"/>
      <c r="SGO42" s="435"/>
      <c r="SGP42" s="435"/>
      <c r="SGQ42" s="435"/>
      <c r="SGR42" s="435"/>
      <c r="SGS42" s="435"/>
      <c r="SGT42" s="435"/>
      <c r="SGU42" s="435"/>
      <c r="SGV42" s="435"/>
      <c r="SGW42" s="435"/>
      <c r="SGX42" s="435"/>
      <c r="SGY42" s="435"/>
      <c r="SGZ42" s="435"/>
      <c r="SHA42" s="435"/>
      <c r="SHB42" s="435"/>
      <c r="SHC42" s="435"/>
      <c r="SHD42" s="435"/>
      <c r="SHE42" s="435"/>
      <c r="SHF42" s="435"/>
      <c r="SHG42" s="435"/>
      <c r="SHH42" s="435"/>
      <c r="SHI42" s="435"/>
      <c r="SHJ42" s="435"/>
      <c r="SHK42" s="435"/>
      <c r="SHL42" s="435"/>
      <c r="SHM42" s="435"/>
      <c r="SHN42" s="435"/>
      <c r="SHO42" s="435"/>
      <c r="SHP42" s="435"/>
      <c r="SHQ42" s="435"/>
      <c r="SHR42" s="435"/>
      <c r="SHS42" s="435"/>
      <c r="SHT42" s="435"/>
      <c r="SHU42" s="435"/>
      <c r="SHV42" s="435"/>
      <c r="SHW42" s="435"/>
      <c r="SHX42" s="435"/>
      <c r="SHY42" s="435"/>
      <c r="SHZ42" s="435"/>
      <c r="SIA42" s="435"/>
      <c r="SIB42" s="435"/>
      <c r="SIC42" s="435"/>
      <c r="SID42" s="435"/>
      <c r="SIE42" s="435"/>
      <c r="SIF42" s="435"/>
      <c r="SIG42" s="435"/>
      <c r="SIH42" s="435"/>
      <c r="SII42" s="435"/>
      <c r="SIJ42" s="435"/>
      <c r="SIK42" s="435"/>
      <c r="SIL42" s="435"/>
      <c r="SIM42" s="435"/>
      <c r="SIN42" s="435"/>
      <c r="SIO42" s="435"/>
      <c r="SIP42" s="435"/>
      <c r="SIQ42" s="435"/>
      <c r="SIR42" s="435"/>
      <c r="SIS42" s="435"/>
      <c r="SIT42" s="435"/>
      <c r="SIU42" s="435"/>
      <c r="SIV42" s="435"/>
      <c r="SIW42" s="435"/>
      <c r="SIX42" s="435"/>
      <c r="SIY42" s="435"/>
      <c r="SIZ42" s="435"/>
      <c r="SJA42" s="435"/>
      <c r="SJB42" s="435"/>
      <c r="SJC42" s="435"/>
      <c r="SJD42" s="435"/>
      <c r="SJE42" s="435"/>
      <c r="SJF42" s="435"/>
      <c r="SJG42" s="435"/>
      <c r="SJH42" s="435"/>
      <c r="SJI42" s="435"/>
      <c r="SJJ42" s="435"/>
      <c r="SJK42" s="435"/>
      <c r="SJL42" s="435"/>
      <c r="SJM42" s="435"/>
      <c r="SJN42" s="435"/>
      <c r="SJO42" s="435"/>
      <c r="SJP42" s="435"/>
      <c r="SJQ42" s="435"/>
      <c r="SJR42" s="435"/>
      <c r="SJS42" s="435"/>
      <c r="SJT42" s="435"/>
      <c r="SJU42" s="435"/>
      <c r="SJV42" s="435"/>
      <c r="SJW42" s="435"/>
      <c r="SJX42" s="435"/>
      <c r="SJY42" s="435"/>
      <c r="SJZ42" s="435"/>
      <c r="SKA42" s="435"/>
      <c r="SKB42" s="435"/>
      <c r="SKC42" s="435"/>
      <c r="SKD42" s="435"/>
      <c r="SKE42" s="435"/>
      <c r="SKF42" s="435"/>
      <c r="SKG42" s="435"/>
      <c r="SKH42" s="435"/>
      <c r="SKI42" s="435"/>
      <c r="SKJ42" s="435"/>
      <c r="SKK42" s="435"/>
      <c r="SKL42" s="435"/>
      <c r="SKM42" s="435"/>
      <c r="SKN42" s="435"/>
      <c r="SKO42" s="435"/>
      <c r="SKP42" s="435"/>
      <c r="SKQ42" s="435"/>
      <c r="SKR42" s="435"/>
      <c r="SKS42" s="435"/>
      <c r="SKT42" s="435"/>
      <c r="SKU42" s="435"/>
      <c r="SKV42" s="435"/>
      <c r="SKW42" s="435"/>
      <c r="SKX42" s="435"/>
      <c r="SKY42" s="435"/>
      <c r="SKZ42" s="435"/>
      <c r="SLA42" s="435"/>
      <c r="SLB42" s="435"/>
      <c r="SLC42" s="435"/>
      <c r="SLD42" s="435"/>
      <c r="SLE42" s="435"/>
      <c r="SLF42" s="435"/>
      <c r="SLG42" s="435"/>
      <c r="SLH42" s="435"/>
      <c r="SLI42" s="435"/>
      <c r="SLJ42" s="435"/>
      <c r="SLK42" s="435"/>
      <c r="SLL42" s="435"/>
      <c r="SLM42" s="435"/>
      <c r="SLN42" s="435"/>
      <c r="SLO42" s="435"/>
      <c r="SLP42" s="435"/>
      <c r="SLQ42" s="435"/>
      <c r="SLR42" s="435"/>
      <c r="SLS42" s="435"/>
      <c r="SLT42" s="435"/>
      <c r="SLU42" s="435"/>
      <c r="SLV42" s="435"/>
      <c r="SLW42" s="435"/>
      <c r="SLX42" s="435"/>
      <c r="SLY42" s="435"/>
      <c r="SLZ42" s="435"/>
      <c r="SMA42" s="435"/>
      <c r="SMB42" s="435"/>
      <c r="SMC42" s="435"/>
      <c r="SMD42" s="435"/>
      <c r="SME42" s="435"/>
      <c r="SMF42" s="435"/>
      <c r="SMG42" s="435"/>
      <c r="SMH42" s="435"/>
      <c r="SMI42" s="435"/>
      <c r="SMJ42" s="435"/>
      <c r="SMK42" s="435"/>
      <c r="SML42" s="435"/>
      <c r="SMM42" s="435"/>
      <c r="SMN42" s="435"/>
      <c r="SMO42" s="435"/>
      <c r="SMP42" s="435"/>
      <c r="SMQ42" s="435"/>
      <c r="SMR42" s="435"/>
      <c r="SMS42" s="435"/>
      <c r="SMT42" s="435"/>
      <c r="SMU42" s="435"/>
      <c r="SMV42" s="435"/>
      <c r="SMW42" s="435"/>
      <c r="SMX42" s="435"/>
      <c r="SMY42" s="435"/>
      <c r="SMZ42" s="435"/>
      <c r="SNA42" s="435"/>
      <c r="SNB42" s="435"/>
      <c r="SNC42" s="435"/>
      <c r="SND42" s="435"/>
      <c r="SNE42" s="435"/>
      <c r="SNF42" s="435"/>
      <c r="SNG42" s="435"/>
      <c r="SNH42" s="435"/>
      <c r="SNI42" s="435"/>
      <c r="SNJ42" s="435"/>
      <c r="SNK42" s="435"/>
      <c r="SNL42" s="435"/>
      <c r="SNM42" s="435"/>
      <c r="SNN42" s="435"/>
      <c r="SNO42" s="435"/>
      <c r="SNP42" s="435"/>
      <c r="SNQ42" s="435"/>
      <c r="SNR42" s="435"/>
      <c r="SNS42" s="435"/>
      <c r="SNT42" s="435"/>
      <c r="SNU42" s="435"/>
      <c r="SNV42" s="435"/>
      <c r="SNW42" s="435"/>
      <c r="SNX42" s="435"/>
      <c r="SNY42" s="435"/>
      <c r="SNZ42" s="435"/>
      <c r="SOA42" s="435"/>
      <c r="SOB42" s="435"/>
      <c r="SOC42" s="435"/>
      <c r="SOD42" s="435"/>
      <c r="SOE42" s="435"/>
      <c r="SOF42" s="435"/>
      <c r="SOG42" s="435"/>
      <c r="SOH42" s="435"/>
      <c r="SOI42" s="435"/>
      <c r="SOJ42" s="435"/>
      <c r="SOK42" s="435"/>
      <c r="SOL42" s="435"/>
      <c r="SOM42" s="435"/>
      <c r="SON42" s="435"/>
      <c r="SOO42" s="435"/>
      <c r="SOP42" s="435"/>
      <c r="SOQ42" s="435"/>
      <c r="SOR42" s="435"/>
      <c r="SOS42" s="435"/>
      <c r="SOT42" s="435"/>
      <c r="SOU42" s="435"/>
      <c r="SOV42" s="435"/>
      <c r="SOW42" s="435"/>
      <c r="SOX42" s="435"/>
      <c r="SOY42" s="435"/>
      <c r="SOZ42" s="435"/>
      <c r="SPA42" s="435"/>
      <c r="SPB42" s="435"/>
      <c r="SPC42" s="435"/>
      <c r="SPD42" s="435"/>
      <c r="SPE42" s="435"/>
      <c r="SPF42" s="435"/>
      <c r="SPG42" s="435"/>
      <c r="SPH42" s="435"/>
      <c r="SPI42" s="435"/>
      <c r="SPJ42" s="435"/>
      <c r="SPK42" s="435"/>
      <c r="SPL42" s="435"/>
      <c r="SPM42" s="435"/>
      <c r="SPN42" s="435"/>
      <c r="SPO42" s="435"/>
      <c r="SPP42" s="435"/>
      <c r="SPQ42" s="435"/>
      <c r="SPR42" s="435"/>
      <c r="SPS42" s="435"/>
      <c r="SPT42" s="435"/>
      <c r="SPU42" s="435"/>
      <c r="SPV42" s="435"/>
      <c r="SPW42" s="435"/>
      <c r="SPX42" s="435"/>
      <c r="SPY42" s="435"/>
      <c r="SPZ42" s="435"/>
      <c r="SQA42" s="435"/>
      <c r="SQB42" s="435"/>
      <c r="SQC42" s="435"/>
      <c r="SQD42" s="435"/>
      <c r="SQE42" s="435"/>
      <c r="SQF42" s="435"/>
      <c r="SQG42" s="435"/>
      <c r="SQH42" s="435"/>
      <c r="SQI42" s="435"/>
      <c r="SQJ42" s="435"/>
      <c r="SQK42" s="435"/>
      <c r="SQL42" s="435"/>
      <c r="SQM42" s="435"/>
      <c r="SQN42" s="435"/>
      <c r="SQO42" s="435"/>
      <c r="SQP42" s="435"/>
      <c r="SQQ42" s="435"/>
      <c r="SQR42" s="435"/>
      <c r="SQS42" s="435"/>
      <c r="SQT42" s="435"/>
      <c r="SQU42" s="435"/>
      <c r="SQV42" s="435"/>
      <c r="SQW42" s="435"/>
      <c r="SQX42" s="435"/>
      <c r="SQY42" s="435"/>
      <c r="SQZ42" s="435"/>
      <c r="SRA42" s="435"/>
      <c r="SRB42" s="435"/>
      <c r="SRC42" s="435"/>
      <c r="SRD42" s="435"/>
      <c r="SRE42" s="435"/>
      <c r="SRF42" s="435"/>
      <c r="SRG42" s="435"/>
      <c r="SRH42" s="435"/>
      <c r="SRI42" s="435"/>
      <c r="SRJ42" s="435"/>
      <c r="SRK42" s="435"/>
      <c r="SRL42" s="435"/>
      <c r="SRM42" s="435"/>
      <c r="SRN42" s="435"/>
      <c r="SRO42" s="435"/>
      <c r="SRP42" s="435"/>
      <c r="SRQ42" s="435"/>
      <c r="SRR42" s="435"/>
      <c r="SRS42" s="435"/>
      <c r="SRT42" s="435"/>
      <c r="SRU42" s="435"/>
      <c r="SRV42" s="435"/>
      <c r="SRW42" s="435"/>
      <c r="SRX42" s="435"/>
      <c r="SRY42" s="435"/>
      <c r="SRZ42" s="435"/>
      <c r="SSA42" s="435"/>
      <c r="SSB42" s="435"/>
      <c r="SSC42" s="435"/>
      <c r="SSD42" s="435"/>
      <c r="SSE42" s="435"/>
      <c r="SSF42" s="435"/>
      <c r="SSG42" s="435"/>
      <c r="SSH42" s="435"/>
      <c r="SSI42" s="435"/>
      <c r="SSJ42" s="435"/>
      <c r="SSK42" s="435"/>
      <c r="SSL42" s="435"/>
      <c r="SSM42" s="435"/>
      <c r="SSN42" s="435"/>
      <c r="SSO42" s="435"/>
      <c r="SSP42" s="435"/>
      <c r="SSQ42" s="435"/>
      <c r="SSR42" s="435"/>
      <c r="SSS42" s="435"/>
      <c r="SST42" s="435"/>
      <c r="SSU42" s="435"/>
      <c r="SSV42" s="435"/>
      <c r="SSW42" s="435"/>
      <c r="SSX42" s="435"/>
      <c r="SSY42" s="435"/>
      <c r="SSZ42" s="435"/>
      <c r="STA42" s="435"/>
      <c r="STB42" s="435"/>
      <c r="STC42" s="435"/>
      <c r="STD42" s="435"/>
      <c r="STE42" s="435"/>
      <c r="STF42" s="435"/>
      <c r="STG42" s="435"/>
      <c r="STH42" s="435"/>
      <c r="STI42" s="435"/>
      <c r="STJ42" s="435"/>
      <c r="STK42" s="435"/>
      <c r="STL42" s="435"/>
      <c r="STM42" s="435"/>
      <c r="STN42" s="435"/>
      <c r="STO42" s="435"/>
      <c r="STP42" s="435"/>
      <c r="STQ42" s="435"/>
      <c r="STR42" s="435"/>
      <c r="STS42" s="435"/>
      <c r="STT42" s="435"/>
      <c r="STU42" s="435"/>
      <c r="STV42" s="435"/>
      <c r="STW42" s="435"/>
      <c r="STX42" s="435"/>
      <c r="STY42" s="435"/>
      <c r="STZ42" s="435"/>
      <c r="SUA42" s="435"/>
      <c r="SUB42" s="435"/>
      <c r="SUC42" s="435"/>
      <c r="SUD42" s="435"/>
      <c r="SUE42" s="435"/>
      <c r="SUF42" s="435"/>
      <c r="SUG42" s="435"/>
      <c r="SUH42" s="435"/>
      <c r="SUI42" s="435"/>
      <c r="SUJ42" s="435"/>
      <c r="SUK42" s="435"/>
      <c r="SUL42" s="435"/>
      <c r="SUM42" s="435"/>
      <c r="SUN42" s="435"/>
      <c r="SUO42" s="435"/>
      <c r="SUP42" s="435"/>
      <c r="SUQ42" s="435"/>
      <c r="SUR42" s="435"/>
      <c r="SUS42" s="435"/>
      <c r="SUT42" s="435"/>
      <c r="SUU42" s="435"/>
      <c r="SUV42" s="435"/>
      <c r="SUW42" s="435"/>
      <c r="SUX42" s="435"/>
      <c r="SUY42" s="435"/>
      <c r="SUZ42" s="435"/>
      <c r="SVA42" s="435"/>
      <c r="SVB42" s="435"/>
      <c r="SVC42" s="435"/>
      <c r="SVD42" s="435"/>
      <c r="SVE42" s="435"/>
      <c r="SVF42" s="435"/>
      <c r="SVG42" s="435"/>
      <c r="SVH42" s="435"/>
      <c r="SVI42" s="435"/>
      <c r="SVJ42" s="435"/>
      <c r="SVK42" s="435"/>
      <c r="SVL42" s="435"/>
      <c r="SVM42" s="435"/>
      <c r="SVN42" s="435"/>
      <c r="SVO42" s="435"/>
      <c r="SVP42" s="435"/>
      <c r="SVQ42" s="435"/>
      <c r="SVR42" s="435"/>
      <c r="SVS42" s="435"/>
      <c r="SVT42" s="435"/>
      <c r="SVU42" s="435"/>
      <c r="SVV42" s="435"/>
      <c r="SVW42" s="435"/>
      <c r="SVX42" s="435"/>
      <c r="SVY42" s="435"/>
      <c r="SVZ42" s="435"/>
      <c r="SWA42" s="435"/>
      <c r="SWB42" s="435"/>
      <c r="SWC42" s="435"/>
      <c r="SWD42" s="435"/>
      <c r="SWE42" s="435"/>
      <c r="SWF42" s="435"/>
      <c r="SWG42" s="435"/>
      <c r="SWH42" s="435"/>
      <c r="SWI42" s="435"/>
      <c r="SWJ42" s="435"/>
      <c r="SWK42" s="435"/>
      <c r="SWL42" s="435"/>
      <c r="SWM42" s="435"/>
      <c r="SWN42" s="435"/>
      <c r="SWO42" s="435"/>
      <c r="SWP42" s="435"/>
      <c r="SWQ42" s="435"/>
      <c r="SWR42" s="435"/>
      <c r="SWS42" s="435"/>
      <c r="SWT42" s="435"/>
      <c r="SWU42" s="435"/>
      <c r="SWV42" s="435"/>
      <c r="SWW42" s="435"/>
      <c r="SWX42" s="435"/>
      <c r="SWY42" s="435"/>
      <c r="SWZ42" s="435"/>
      <c r="SXA42" s="435"/>
      <c r="SXB42" s="435"/>
      <c r="SXC42" s="435"/>
      <c r="SXD42" s="435"/>
      <c r="SXE42" s="435"/>
      <c r="SXF42" s="435"/>
      <c r="SXG42" s="435"/>
      <c r="SXH42" s="435"/>
      <c r="SXI42" s="435"/>
      <c r="SXJ42" s="435"/>
      <c r="SXK42" s="435"/>
      <c r="SXL42" s="435"/>
      <c r="SXM42" s="435"/>
      <c r="SXN42" s="435"/>
      <c r="SXO42" s="435"/>
      <c r="SXP42" s="435"/>
      <c r="SXQ42" s="435"/>
      <c r="SXR42" s="435"/>
      <c r="SXS42" s="435"/>
      <c r="SXT42" s="435"/>
      <c r="SXU42" s="435"/>
      <c r="SXV42" s="435"/>
      <c r="SXW42" s="435"/>
      <c r="SXX42" s="435"/>
      <c r="SXY42" s="435"/>
      <c r="SXZ42" s="435"/>
      <c r="SYA42" s="435"/>
      <c r="SYB42" s="435"/>
      <c r="SYC42" s="435"/>
      <c r="SYD42" s="435"/>
      <c r="SYE42" s="435"/>
      <c r="SYF42" s="435"/>
      <c r="SYG42" s="435"/>
      <c r="SYH42" s="435"/>
      <c r="SYI42" s="435"/>
      <c r="SYJ42" s="435"/>
      <c r="SYK42" s="435"/>
      <c r="SYL42" s="435"/>
      <c r="SYM42" s="435"/>
      <c r="SYN42" s="435"/>
      <c r="SYO42" s="435"/>
      <c r="SYP42" s="435"/>
      <c r="SYQ42" s="435"/>
      <c r="SYR42" s="435"/>
      <c r="SYS42" s="435"/>
      <c r="SYT42" s="435"/>
      <c r="SYU42" s="435"/>
      <c r="SYV42" s="435"/>
      <c r="SYW42" s="435"/>
      <c r="SYX42" s="435"/>
      <c r="SYY42" s="435"/>
      <c r="SYZ42" s="435"/>
      <c r="SZA42" s="435"/>
      <c r="SZB42" s="435"/>
      <c r="SZC42" s="435"/>
      <c r="SZD42" s="435"/>
      <c r="SZE42" s="435"/>
      <c r="SZF42" s="435"/>
      <c r="SZG42" s="435"/>
      <c r="SZH42" s="435"/>
      <c r="SZI42" s="435"/>
      <c r="SZJ42" s="435"/>
      <c r="SZK42" s="435"/>
      <c r="SZL42" s="435"/>
      <c r="SZM42" s="435"/>
      <c r="SZN42" s="435"/>
      <c r="SZO42" s="435"/>
      <c r="SZP42" s="435"/>
      <c r="SZQ42" s="435"/>
      <c r="SZR42" s="435"/>
      <c r="SZS42" s="435"/>
      <c r="SZT42" s="435"/>
      <c r="SZU42" s="435"/>
      <c r="SZV42" s="435"/>
      <c r="SZW42" s="435"/>
      <c r="SZX42" s="435"/>
      <c r="SZY42" s="435"/>
      <c r="SZZ42" s="435"/>
      <c r="TAA42" s="435"/>
      <c r="TAB42" s="435"/>
      <c r="TAC42" s="435"/>
      <c r="TAD42" s="435"/>
      <c r="TAE42" s="435"/>
      <c r="TAF42" s="435"/>
      <c r="TAG42" s="435"/>
      <c r="TAH42" s="435"/>
      <c r="TAI42" s="435"/>
      <c r="TAJ42" s="435"/>
      <c r="TAK42" s="435"/>
      <c r="TAL42" s="435"/>
      <c r="TAM42" s="435"/>
      <c r="TAN42" s="435"/>
      <c r="TAO42" s="435"/>
      <c r="TAP42" s="435"/>
      <c r="TAQ42" s="435"/>
      <c r="TAR42" s="435"/>
      <c r="TAS42" s="435"/>
      <c r="TAT42" s="435"/>
      <c r="TAU42" s="435"/>
      <c r="TAV42" s="435"/>
      <c r="TAW42" s="435"/>
      <c r="TAX42" s="435"/>
      <c r="TAY42" s="435"/>
      <c r="TAZ42" s="435"/>
      <c r="TBA42" s="435"/>
      <c r="TBB42" s="435"/>
      <c r="TBC42" s="435"/>
      <c r="TBD42" s="435"/>
      <c r="TBE42" s="435"/>
      <c r="TBF42" s="435"/>
      <c r="TBG42" s="435"/>
      <c r="TBH42" s="435"/>
      <c r="TBI42" s="435"/>
      <c r="TBJ42" s="435"/>
      <c r="TBK42" s="435"/>
      <c r="TBL42" s="435"/>
      <c r="TBM42" s="435"/>
      <c r="TBN42" s="435"/>
      <c r="TBO42" s="435"/>
      <c r="TBP42" s="435"/>
      <c r="TBQ42" s="435"/>
      <c r="TBR42" s="435"/>
      <c r="TBS42" s="435"/>
      <c r="TBT42" s="435"/>
      <c r="TBU42" s="435"/>
      <c r="TBV42" s="435"/>
      <c r="TBW42" s="435"/>
      <c r="TBX42" s="435"/>
      <c r="TBY42" s="435"/>
      <c r="TBZ42" s="435"/>
      <c r="TCA42" s="435"/>
      <c r="TCB42" s="435"/>
      <c r="TCC42" s="435"/>
      <c r="TCD42" s="435"/>
      <c r="TCE42" s="435"/>
      <c r="TCF42" s="435"/>
      <c r="TCG42" s="435"/>
      <c r="TCH42" s="435"/>
      <c r="TCI42" s="435"/>
      <c r="TCJ42" s="435"/>
      <c r="TCK42" s="435"/>
      <c r="TCL42" s="435"/>
      <c r="TCM42" s="435"/>
      <c r="TCN42" s="435"/>
      <c r="TCO42" s="435"/>
      <c r="TCP42" s="435"/>
      <c r="TCQ42" s="435"/>
      <c r="TCR42" s="435"/>
      <c r="TCS42" s="435"/>
      <c r="TCT42" s="435"/>
      <c r="TCU42" s="435"/>
      <c r="TCV42" s="435"/>
      <c r="TCW42" s="435"/>
      <c r="TCX42" s="435"/>
      <c r="TCY42" s="435"/>
      <c r="TCZ42" s="435"/>
      <c r="TDA42" s="435"/>
      <c r="TDB42" s="435"/>
      <c r="TDC42" s="435"/>
      <c r="TDD42" s="435"/>
      <c r="TDE42" s="435"/>
      <c r="TDF42" s="435"/>
      <c r="TDG42" s="435"/>
      <c r="TDH42" s="435"/>
      <c r="TDI42" s="435"/>
      <c r="TDJ42" s="435"/>
      <c r="TDK42" s="435"/>
      <c r="TDL42" s="435"/>
      <c r="TDM42" s="435"/>
      <c r="TDN42" s="435"/>
      <c r="TDO42" s="435"/>
      <c r="TDP42" s="435"/>
      <c r="TDQ42" s="435"/>
      <c r="TDR42" s="435"/>
      <c r="TDS42" s="435"/>
      <c r="TDT42" s="435"/>
      <c r="TDU42" s="435"/>
      <c r="TDV42" s="435"/>
      <c r="TDW42" s="435"/>
      <c r="TDX42" s="435"/>
      <c r="TDY42" s="435"/>
      <c r="TDZ42" s="435"/>
      <c r="TEA42" s="435"/>
      <c r="TEB42" s="435"/>
      <c r="TEC42" s="435"/>
      <c r="TED42" s="435"/>
      <c r="TEE42" s="435"/>
      <c r="TEF42" s="435"/>
      <c r="TEG42" s="435"/>
      <c r="TEH42" s="435"/>
      <c r="TEI42" s="435"/>
      <c r="TEJ42" s="435"/>
      <c r="TEK42" s="435"/>
      <c r="TEL42" s="435"/>
      <c r="TEM42" s="435"/>
      <c r="TEN42" s="435"/>
      <c r="TEO42" s="435"/>
      <c r="TEP42" s="435"/>
      <c r="TEQ42" s="435"/>
      <c r="TER42" s="435"/>
      <c r="TES42" s="435"/>
      <c r="TET42" s="435"/>
      <c r="TEU42" s="435"/>
      <c r="TEV42" s="435"/>
      <c r="TEW42" s="435"/>
      <c r="TEX42" s="435"/>
      <c r="TEY42" s="435"/>
      <c r="TEZ42" s="435"/>
      <c r="TFA42" s="435"/>
      <c r="TFB42" s="435"/>
      <c r="TFC42" s="435"/>
      <c r="TFD42" s="435"/>
      <c r="TFE42" s="435"/>
      <c r="TFF42" s="435"/>
      <c r="TFG42" s="435"/>
      <c r="TFH42" s="435"/>
      <c r="TFI42" s="435"/>
      <c r="TFJ42" s="435"/>
      <c r="TFK42" s="435"/>
      <c r="TFL42" s="435"/>
      <c r="TFM42" s="435"/>
      <c r="TFN42" s="435"/>
      <c r="TFO42" s="435"/>
      <c r="TFP42" s="435"/>
      <c r="TFQ42" s="435"/>
      <c r="TFR42" s="435"/>
      <c r="TFS42" s="435"/>
      <c r="TFT42" s="435"/>
      <c r="TFU42" s="435"/>
      <c r="TFV42" s="435"/>
      <c r="TFW42" s="435"/>
      <c r="TFX42" s="435"/>
      <c r="TFY42" s="435"/>
      <c r="TFZ42" s="435"/>
      <c r="TGA42" s="435"/>
      <c r="TGB42" s="435"/>
      <c r="TGC42" s="435"/>
      <c r="TGD42" s="435"/>
      <c r="TGE42" s="435"/>
      <c r="TGF42" s="435"/>
      <c r="TGG42" s="435"/>
      <c r="TGH42" s="435"/>
      <c r="TGI42" s="435"/>
      <c r="TGJ42" s="435"/>
      <c r="TGK42" s="435"/>
      <c r="TGL42" s="435"/>
      <c r="TGM42" s="435"/>
      <c r="TGN42" s="435"/>
      <c r="TGO42" s="435"/>
      <c r="TGP42" s="435"/>
      <c r="TGQ42" s="435"/>
      <c r="TGR42" s="435"/>
      <c r="TGS42" s="435"/>
      <c r="TGT42" s="435"/>
      <c r="TGU42" s="435"/>
      <c r="TGV42" s="435"/>
      <c r="TGW42" s="435"/>
      <c r="TGX42" s="435"/>
      <c r="TGY42" s="435"/>
      <c r="TGZ42" s="435"/>
      <c r="THA42" s="435"/>
      <c r="THB42" s="435"/>
      <c r="THC42" s="435"/>
      <c r="THD42" s="435"/>
      <c r="THE42" s="435"/>
      <c r="THF42" s="435"/>
      <c r="THG42" s="435"/>
      <c r="THH42" s="435"/>
      <c r="THI42" s="435"/>
      <c r="THJ42" s="435"/>
      <c r="THK42" s="435"/>
      <c r="THL42" s="435"/>
      <c r="THM42" s="435"/>
      <c r="THN42" s="435"/>
      <c r="THO42" s="435"/>
      <c r="THP42" s="435"/>
      <c r="THQ42" s="435"/>
      <c r="THR42" s="435"/>
      <c r="THS42" s="435"/>
      <c r="THT42" s="435"/>
      <c r="THU42" s="435"/>
      <c r="THV42" s="435"/>
      <c r="THW42" s="435"/>
      <c r="THX42" s="435"/>
      <c r="THY42" s="435"/>
      <c r="THZ42" s="435"/>
      <c r="TIA42" s="435"/>
      <c r="TIB42" s="435"/>
      <c r="TIC42" s="435"/>
      <c r="TID42" s="435"/>
      <c r="TIE42" s="435"/>
      <c r="TIF42" s="435"/>
      <c r="TIG42" s="435"/>
      <c r="TIH42" s="435"/>
      <c r="TII42" s="435"/>
      <c r="TIJ42" s="435"/>
      <c r="TIK42" s="435"/>
      <c r="TIL42" s="435"/>
      <c r="TIM42" s="435"/>
      <c r="TIN42" s="435"/>
      <c r="TIO42" s="435"/>
      <c r="TIP42" s="435"/>
      <c r="TIQ42" s="435"/>
      <c r="TIR42" s="435"/>
      <c r="TIS42" s="435"/>
      <c r="TIT42" s="435"/>
      <c r="TIU42" s="435"/>
      <c r="TIV42" s="435"/>
      <c r="TIW42" s="435"/>
      <c r="TIX42" s="435"/>
      <c r="TIY42" s="435"/>
      <c r="TIZ42" s="435"/>
      <c r="TJA42" s="435"/>
      <c r="TJB42" s="435"/>
      <c r="TJC42" s="435"/>
      <c r="TJD42" s="435"/>
      <c r="TJE42" s="435"/>
      <c r="TJF42" s="435"/>
      <c r="TJG42" s="435"/>
      <c r="TJH42" s="435"/>
      <c r="TJI42" s="435"/>
      <c r="TJJ42" s="435"/>
      <c r="TJK42" s="435"/>
      <c r="TJL42" s="435"/>
      <c r="TJM42" s="435"/>
      <c r="TJN42" s="435"/>
      <c r="TJO42" s="435"/>
      <c r="TJP42" s="435"/>
      <c r="TJQ42" s="435"/>
      <c r="TJR42" s="435"/>
      <c r="TJS42" s="435"/>
      <c r="TJT42" s="435"/>
      <c r="TJU42" s="435"/>
      <c r="TJV42" s="435"/>
      <c r="TJW42" s="435"/>
      <c r="TJX42" s="435"/>
      <c r="TJY42" s="435"/>
      <c r="TJZ42" s="435"/>
      <c r="TKA42" s="435"/>
      <c r="TKB42" s="435"/>
      <c r="TKC42" s="435"/>
      <c r="TKD42" s="435"/>
      <c r="TKE42" s="435"/>
      <c r="TKF42" s="435"/>
      <c r="TKG42" s="435"/>
      <c r="TKH42" s="435"/>
      <c r="TKI42" s="435"/>
      <c r="TKJ42" s="435"/>
      <c r="TKK42" s="435"/>
      <c r="TKL42" s="435"/>
      <c r="TKM42" s="435"/>
      <c r="TKN42" s="435"/>
      <c r="TKO42" s="435"/>
      <c r="TKP42" s="435"/>
      <c r="TKQ42" s="435"/>
      <c r="TKR42" s="435"/>
      <c r="TKS42" s="435"/>
      <c r="TKT42" s="435"/>
      <c r="TKU42" s="435"/>
      <c r="TKV42" s="435"/>
      <c r="TKW42" s="435"/>
      <c r="TKX42" s="435"/>
      <c r="TKY42" s="435"/>
      <c r="TKZ42" s="435"/>
      <c r="TLA42" s="435"/>
      <c r="TLB42" s="435"/>
      <c r="TLC42" s="435"/>
      <c r="TLD42" s="435"/>
      <c r="TLE42" s="435"/>
      <c r="TLF42" s="435"/>
      <c r="TLG42" s="435"/>
      <c r="TLH42" s="435"/>
      <c r="TLI42" s="435"/>
      <c r="TLJ42" s="435"/>
      <c r="TLK42" s="435"/>
      <c r="TLL42" s="435"/>
      <c r="TLM42" s="435"/>
      <c r="TLN42" s="435"/>
      <c r="TLO42" s="435"/>
      <c r="TLP42" s="435"/>
      <c r="TLQ42" s="435"/>
      <c r="TLR42" s="435"/>
      <c r="TLS42" s="435"/>
      <c r="TLT42" s="435"/>
      <c r="TLU42" s="435"/>
      <c r="TLV42" s="435"/>
      <c r="TLW42" s="435"/>
      <c r="TLX42" s="435"/>
      <c r="TLY42" s="435"/>
      <c r="TLZ42" s="435"/>
      <c r="TMA42" s="435"/>
      <c r="TMB42" s="435"/>
      <c r="TMC42" s="435"/>
      <c r="TMD42" s="435"/>
      <c r="TME42" s="435"/>
      <c r="TMF42" s="435"/>
      <c r="TMG42" s="435"/>
      <c r="TMH42" s="435"/>
      <c r="TMI42" s="435"/>
      <c r="TMJ42" s="435"/>
      <c r="TMK42" s="435"/>
      <c r="TML42" s="435"/>
      <c r="TMM42" s="435"/>
      <c r="TMN42" s="435"/>
      <c r="TMO42" s="435"/>
      <c r="TMP42" s="435"/>
      <c r="TMQ42" s="435"/>
      <c r="TMR42" s="435"/>
      <c r="TMS42" s="435"/>
      <c r="TMT42" s="435"/>
      <c r="TMU42" s="435"/>
      <c r="TMV42" s="435"/>
      <c r="TMW42" s="435"/>
      <c r="TMX42" s="435"/>
      <c r="TMY42" s="435"/>
      <c r="TMZ42" s="435"/>
      <c r="TNA42" s="435"/>
      <c r="TNB42" s="435"/>
      <c r="TNC42" s="435"/>
      <c r="TND42" s="435"/>
      <c r="TNE42" s="435"/>
      <c r="TNF42" s="435"/>
      <c r="TNG42" s="435"/>
      <c r="TNH42" s="435"/>
      <c r="TNI42" s="435"/>
      <c r="TNJ42" s="435"/>
      <c r="TNK42" s="435"/>
      <c r="TNL42" s="435"/>
      <c r="TNM42" s="435"/>
      <c r="TNN42" s="435"/>
      <c r="TNO42" s="435"/>
      <c r="TNP42" s="435"/>
      <c r="TNQ42" s="435"/>
      <c r="TNR42" s="435"/>
      <c r="TNS42" s="435"/>
      <c r="TNT42" s="435"/>
      <c r="TNU42" s="435"/>
      <c r="TNV42" s="435"/>
      <c r="TNW42" s="435"/>
      <c r="TNX42" s="435"/>
      <c r="TNY42" s="435"/>
      <c r="TNZ42" s="435"/>
      <c r="TOA42" s="435"/>
      <c r="TOB42" s="435"/>
      <c r="TOC42" s="435"/>
      <c r="TOD42" s="435"/>
      <c r="TOE42" s="435"/>
      <c r="TOF42" s="435"/>
      <c r="TOG42" s="435"/>
      <c r="TOH42" s="435"/>
      <c r="TOI42" s="435"/>
      <c r="TOJ42" s="435"/>
      <c r="TOK42" s="435"/>
      <c r="TOL42" s="435"/>
      <c r="TOM42" s="435"/>
      <c r="TON42" s="435"/>
      <c r="TOO42" s="435"/>
      <c r="TOP42" s="435"/>
      <c r="TOQ42" s="435"/>
      <c r="TOR42" s="435"/>
      <c r="TOS42" s="435"/>
      <c r="TOT42" s="435"/>
      <c r="TOU42" s="435"/>
      <c r="TOV42" s="435"/>
      <c r="TOW42" s="435"/>
      <c r="TOX42" s="435"/>
      <c r="TOY42" s="435"/>
      <c r="TOZ42" s="435"/>
      <c r="TPA42" s="435"/>
      <c r="TPB42" s="435"/>
      <c r="TPC42" s="435"/>
      <c r="TPD42" s="435"/>
      <c r="TPE42" s="435"/>
      <c r="TPF42" s="435"/>
      <c r="TPG42" s="435"/>
      <c r="TPH42" s="435"/>
      <c r="TPI42" s="435"/>
      <c r="TPJ42" s="435"/>
      <c r="TPK42" s="435"/>
      <c r="TPL42" s="435"/>
      <c r="TPM42" s="435"/>
      <c r="TPN42" s="435"/>
      <c r="TPO42" s="435"/>
      <c r="TPP42" s="435"/>
      <c r="TPQ42" s="435"/>
      <c r="TPR42" s="435"/>
      <c r="TPS42" s="435"/>
      <c r="TPT42" s="435"/>
      <c r="TPU42" s="435"/>
      <c r="TPV42" s="435"/>
      <c r="TPW42" s="435"/>
      <c r="TPX42" s="435"/>
      <c r="TPY42" s="435"/>
      <c r="TPZ42" s="435"/>
      <c r="TQA42" s="435"/>
      <c r="TQB42" s="435"/>
      <c r="TQC42" s="435"/>
      <c r="TQD42" s="435"/>
      <c r="TQE42" s="435"/>
      <c r="TQF42" s="435"/>
      <c r="TQG42" s="435"/>
      <c r="TQH42" s="435"/>
      <c r="TQI42" s="435"/>
      <c r="TQJ42" s="435"/>
      <c r="TQK42" s="435"/>
      <c r="TQL42" s="435"/>
      <c r="TQM42" s="435"/>
      <c r="TQN42" s="435"/>
      <c r="TQO42" s="435"/>
      <c r="TQP42" s="435"/>
      <c r="TQQ42" s="435"/>
      <c r="TQR42" s="435"/>
      <c r="TQS42" s="435"/>
      <c r="TQT42" s="435"/>
      <c r="TQU42" s="435"/>
      <c r="TQV42" s="435"/>
      <c r="TQW42" s="435"/>
      <c r="TQX42" s="435"/>
      <c r="TQY42" s="435"/>
      <c r="TQZ42" s="435"/>
      <c r="TRA42" s="435"/>
      <c r="TRB42" s="435"/>
      <c r="TRC42" s="435"/>
      <c r="TRD42" s="435"/>
      <c r="TRE42" s="435"/>
      <c r="TRF42" s="435"/>
      <c r="TRG42" s="435"/>
      <c r="TRH42" s="435"/>
      <c r="TRI42" s="435"/>
      <c r="TRJ42" s="435"/>
      <c r="TRK42" s="435"/>
      <c r="TRL42" s="435"/>
      <c r="TRM42" s="435"/>
      <c r="TRN42" s="435"/>
      <c r="TRO42" s="435"/>
      <c r="TRP42" s="435"/>
      <c r="TRQ42" s="435"/>
      <c r="TRR42" s="435"/>
      <c r="TRS42" s="435"/>
      <c r="TRT42" s="435"/>
      <c r="TRU42" s="435"/>
      <c r="TRV42" s="435"/>
      <c r="TRW42" s="435"/>
      <c r="TRX42" s="435"/>
      <c r="TRY42" s="435"/>
      <c r="TRZ42" s="435"/>
      <c r="TSA42" s="435"/>
      <c r="TSB42" s="435"/>
      <c r="TSC42" s="435"/>
      <c r="TSD42" s="435"/>
      <c r="TSE42" s="435"/>
      <c r="TSF42" s="435"/>
      <c r="TSG42" s="435"/>
      <c r="TSH42" s="435"/>
      <c r="TSI42" s="435"/>
      <c r="TSJ42" s="435"/>
      <c r="TSK42" s="435"/>
      <c r="TSL42" s="435"/>
      <c r="TSM42" s="435"/>
      <c r="TSN42" s="435"/>
      <c r="TSO42" s="435"/>
      <c r="TSP42" s="435"/>
      <c r="TSQ42" s="435"/>
      <c r="TSR42" s="435"/>
      <c r="TSS42" s="435"/>
      <c r="TST42" s="435"/>
      <c r="TSU42" s="435"/>
      <c r="TSV42" s="435"/>
      <c r="TSW42" s="435"/>
      <c r="TSX42" s="435"/>
      <c r="TSY42" s="435"/>
      <c r="TSZ42" s="435"/>
      <c r="TTA42" s="435"/>
      <c r="TTB42" s="435"/>
      <c r="TTC42" s="435"/>
      <c r="TTD42" s="435"/>
      <c r="TTE42" s="435"/>
      <c r="TTF42" s="435"/>
      <c r="TTG42" s="435"/>
      <c r="TTH42" s="435"/>
      <c r="TTI42" s="435"/>
      <c r="TTJ42" s="435"/>
      <c r="TTK42" s="435"/>
      <c r="TTL42" s="435"/>
      <c r="TTM42" s="435"/>
      <c r="TTN42" s="435"/>
      <c r="TTO42" s="435"/>
      <c r="TTP42" s="435"/>
      <c r="TTQ42" s="435"/>
      <c r="TTR42" s="435"/>
      <c r="TTS42" s="435"/>
      <c r="TTT42" s="435"/>
      <c r="TTU42" s="435"/>
      <c r="TTV42" s="435"/>
      <c r="TTW42" s="435"/>
      <c r="TTX42" s="435"/>
      <c r="TTY42" s="435"/>
      <c r="TTZ42" s="435"/>
      <c r="TUA42" s="435"/>
      <c r="TUB42" s="435"/>
      <c r="TUC42" s="435"/>
      <c r="TUD42" s="435"/>
      <c r="TUE42" s="435"/>
      <c r="TUF42" s="435"/>
      <c r="TUG42" s="435"/>
      <c r="TUH42" s="435"/>
      <c r="TUI42" s="435"/>
      <c r="TUJ42" s="435"/>
      <c r="TUK42" s="435"/>
      <c r="TUL42" s="435"/>
      <c r="TUM42" s="435"/>
      <c r="TUN42" s="435"/>
      <c r="TUO42" s="435"/>
      <c r="TUP42" s="435"/>
      <c r="TUQ42" s="435"/>
      <c r="TUR42" s="435"/>
      <c r="TUS42" s="435"/>
      <c r="TUT42" s="435"/>
      <c r="TUU42" s="435"/>
      <c r="TUV42" s="435"/>
      <c r="TUW42" s="435"/>
      <c r="TUX42" s="435"/>
      <c r="TUY42" s="435"/>
      <c r="TUZ42" s="435"/>
      <c r="TVA42" s="435"/>
      <c r="TVB42" s="435"/>
      <c r="TVC42" s="435"/>
      <c r="TVD42" s="435"/>
      <c r="TVE42" s="435"/>
      <c r="TVF42" s="435"/>
      <c r="TVG42" s="435"/>
      <c r="TVH42" s="435"/>
      <c r="TVI42" s="435"/>
      <c r="TVJ42" s="435"/>
      <c r="TVK42" s="435"/>
      <c r="TVL42" s="435"/>
      <c r="TVM42" s="435"/>
      <c r="TVN42" s="435"/>
      <c r="TVO42" s="435"/>
      <c r="TVP42" s="435"/>
      <c r="TVQ42" s="435"/>
      <c r="TVR42" s="435"/>
      <c r="TVS42" s="435"/>
      <c r="TVT42" s="435"/>
      <c r="TVU42" s="435"/>
      <c r="TVV42" s="435"/>
      <c r="TVW42" s="435"/>
      <c r="TVX42" s="435"/>
      <c r="TVY42" s="435"/>
      <c r="TVZ42" s="435"/>
      <c r="TWA42" s="435"/>
      <c r="TWB42" s="435"/>
      <c r="TWC42" s="435"/>
      <c r="TWD42" s="435"/>
      <c r="TWE42" s="435"/>
      <c r="TWF42" s="435"/>
      <c r="TWG42" s="435"/>
      <c r="TWH42" s="435"/>
      <c r="TWI42" s="435"/>
      <c r="TWJ42" s="435"/>
      <c r="TWK42" s="435"/>
      <c r="TWL42" s="435"/>
      <c r="TWM42" s="435"/>
      <c r="TWN42" s="435"/>
      <c r="TWO42" s="435"/>
      <c r="TWP42" s="435"/>
      <c r="TWQ42" s="435"/>
      <c r="TWR42" s="435"/>
      <c r="TWS42" s="435"/>
      <c r="TWT42" s="435"/>
      <c r="TWU42" s="435"/>
      <c r="TWV42" s="435"/>
      <c r="TWW42" s="435"/>
      <c r="TWX42" s="435"/>
      <c r="TWY42" s="435"/>
      <c r="TWZ42" s="435"/>
      <c r="TXA42" s="435"/>
      <c r="TXB42" s="435"/>
      <c r="TXC42" s="435"/>
      <c r="TXD42" s="435"/>
      <c r="TXE42" s="435"/>
      <c r="TXF42" s="435"/>
      <c r="TXG42" s="435"/>
      <c r="TXH42" s="435"/>
      <c r="TXI42" s="435"/>
      <c r="TXJ42" s="435"/>
      <c r="TXK42" s="435"/>
      <c r="TXL42" s="435"/>
      <c r="TXM42" s="435"/>
      <c r="TXN42" s="435"/>
      <c r="TXO42" s="435"/>
      <c r="TXP42" s="435"/>
      <c r="TXQ42" s="435"/>
      <c r="TXR42" s="435"/>
      <c r="TXS42" s="435"/>
      <c r="TXT42" s="435"/>
      <c r="TXU42" s="435"/>
      <c r="TXV42" s="435"/>
      <c r="TXW42" s="435"/>
      <c r="TXX42" s="435"/>
      <c r="TXY42" s="435"/>
      <c r="TXZ42" s="435"/>
      <c r="TYA42" s="435"/>
      <c r="TYB42" s="435"/>
      <c r="TYC42" s="435"/>
      <c r="TYD42" s="435"/>
      <c r="TYE42" s="435"/>
      <c r="TYF42" s="435"/>
      <c r="TYG42" s="435"/>
      <c r="TYH42" s="435"/>
      <c r="TYI42" s="435"/>
      <c r="TYJ42" s="435"/>
      <c r="TYK42" s="435"/>
      <c r="TYL42" s="435"/>
      <c r="TYM42" s="435"/>
      <c r="TYN42" s="435"/>
      <c r="TYO42" s="435"/>
      <c r="TYP42" s="435"/>
      <c r="TYQ42" s="435"/>
      <c r="TYR42" s="435"/>
      <c r="TYS42" s="435"/>
      <c r="TYT42" s="435"/>
      <c r="TYU42" s="435"/>
      <c r="TYV42" s="435"/>
      <c r="TYW42" s="435"/>
      <c r="TYX42" s="435"/>
      <c r="TYY42" s="435"/>
      <c r="TYZ42" s="435"/>
      <c r="TZA42" s="435"/>
      <c r="TZB42" s="435"/>
      <c r="TZC42" s="435"/>
      <c r="TZD42" s="435"/>
      <c r="TZE42" s="435"/>
      <c r="TZF42" s="435"/>
      <c r="TZG42" s="435"/>
      <c r="TZH42" s="435"/>
      <c r="TZI42" s="435"/>
      <c r="TZJ42" s="435"/>
      <c r="TZK42" s="435"/>
      <c r="TZL42" s="435"/>
      <c r="TZM42" s="435"/>
      <c r="TZN42" s="435"/>
      <c r="TZO42" s="435"/>
      <c r="TZP42" s="435"/>
      <c r="TZQ42" s="435"/>
      <c r="TZR42" s="435"/>
      <c r="TZS42" s="435"/>
      <c r="TZT42" s="435"/>
      <c r="TZU42" s="435"/>
      <c r="TZV42" s="435"/>
      <c r="TZW42" s="435"/>
      <c r="TZX42" s="435"/>
      <c r="TZY42" s="435"/>
      <c r="TZZ42" s="435"/>
      <c r="UAA42" s="435"/>
      <c r="UAB42" s="435"/>
      <c r="UAC42" s="435"/>
      <c r="UAD42" s="435"/>
      <c r="UAE42" s="435"/>
      <c r="UAF42" s="435"/>
      <c r="UAG42" s="435"/>
      <c r="UAH42" s="435"/>
      <c r="UAI42" s="435"/>
      <c r="UAJ42" s="435"/>
      <c r="UAK42" s="435"/>
      <c r="UAL42" s="435"/>
      <c r="UAM42" s="435"/>
      <c r="UAN42" s="435"/>
      <c r="UAO42" s="435"/>
      <c r="UAP42" s="435"/>
      <c r="UAQ42" s="435"/>
      <c r="UAR42" s="435"/>
      <c r="UAS42" s="435"/>
      <c r="UAT42" s="435"/>
      <c r="UAU42" s="435"/>
      <c r="UAV42" s="435"/>
      <c r="UAW42" s="435"/>
      <c r="UAX42" s="435"/>
      <c r="UAY42" s="435"/>
      <c r="UAZ42" s="435"/>
      <c r="UBA42" s="435"/>
      <c r="UBB42" s="435"/>
      <c r="UBC42" s="435"/>
      <c r="UBD42" s="435"/>
      <c r="UBE42" s="435"/>
      <c r="UBF42" s="435"/>
      <c r="UBG42" s="435"/>
      <c r="UBH42" s="435"/>
      <c r="UBI42" s="435"/>
      <c r="UBJ42" s="435"/>
      <c r="UBK42" s="435"/>
      <c r="UBL42" s="435"/>
      <c r="UBM42" s="435"/>
      <c r="UBN42" s="435"/>
      <c r="UBO42" s="435"/>
      <c r="UBP42" s="435"/>
      <c r="UBQ42" s="435"/>
      <c r="UBR42" s="435"/>
      <c r="UBS42" s="435"/>
      <c r="UBT42" s="435"/>
      <c r="UBU42" s="435"/>
      <c r="UBV42" s="435"/>
      <c r="UBW42" s="435"/>
      <c r="UBX42" s="435"/>
      <c r="UBY42" s="435"/>
      <c r="UBZ42" s="435"/>
      <c r="UCA42" s="435"/>
      <c r="UCB42" s="435"/>
      <c r="UCC42" s="435"/>
      <c r="UCD42" s="435"/>
      <c r="UCE42" s="435"/>
      <c r="UCF42" s="435"/>
      <c r="UCG42" s="435"/>
      <c r="UCH42" s="435"/>
      <c r="UCI42" s="435"/>
      <c r="UCJ42" s="435"/>
      <c r="UCK42" s="435"/>
      <c r="UCL42" s="435"/>
      <c r="UCM42" s="435"/>
      <c r="UCN42" s="435"/>
      <c r="UCO42" s="435"/>
      <c r="UCP42" s="435"/>
      <c r="UCQ42" s="435"/>
      <c r="UCR42" s="435"/>
      <c r="UCS42" s="435"/>
      <c r="UCT42" s="435"/>
      <c r="UCU42" s="435"/>
      <c r="UCV42" s="435"/>
      <c r="UCW42" s="435"/>
      <c r="UCX42" s="435"/>
      <c r="UCY42" s="435"/>
      <c r="UCZ42" s="435"/>
      <c r="UDA42" s="435"/>
      <c r="UDB42" s="435"/>
      <c r="UDC42" s="435"/>
      <c r="UDD42" s="435"/>
      <c r="UDE42" s="435"/>
      <c r="UDF42" s="435"/>
      <c r="UDG42" s="435"/>
      <c r="UDH42" s="435"/>
      <c r="UDI42" s="435"/>
      <c r="UDJ42" s="435"/>
      <c r="UDK42" s="435"/>
      <c r="UDL42" s="435"/>
      <c r="UDM42" s="435"/>
      <c r="UDN42" s="435"/>
      <c r="UDO42" s="435"/>
      <c r="UDP42" s="435"/>
      <c r="UDQ42" s="435"/>
      <c r="UDR42" s="435"/>
      <c r="UDS42" s="435"/>
      <c r="UDT42" s="435"/>
      <c r="UDU42" s="435"/>
      <c r="UDV42" s="435"/>
      <c r="UDW42" s="435"/>
      <c r="UDX42" s="435"/>
      <c r="UDY42" s="435"/>
      <c r="UDZ42" s="435"/>
      <c r="UEA42" s="435"/>
      <c r="UEB42" s="435"/>
      <c r="UEC42" s="435"/>
      <c r="UED42" s="435"/>
      <c r="UEE42" s="435"/>
      <c r="UEF42" s="435"/>
      <c r="UEG42" s="435"/>
      <c r="UEH42" s="435"/>
      <c r="UEI42" s="435"/>
      <c r="UEJ42" s="435"/>
      <c r="UEK42" s="435"/>
      <c r="UEL42" s="435"/>
      <c r="UEM42" s="435"/>
      <c r="UEN42" s="435"/>
      <c r="UEO42" s="435"/>
      <c r="UEP42" s="435"/>
      <c r="UEQ42" s="435"/>
      <c r="UER42" s="435"/>
      <c r="UES42" s="435"/>
      <c r="UET42" s="435"/>
      <c r="UEU42" s="435"/>
      <c r="UEV42" s="435"/>
      <c r="UEW42" s="435"/>
      <c r="UEX42" s="435"/>
      <c r="UEY42" s="435"/>
      <c r="UEZ42" s="435"/>
      <c r="UFA42" s="435"/>
      <c r="UFB42" s="435"/>
      <c r="UFC42" s="435"/>
      <c r="UFD42" s="435"/>
      <c r="UFE42" s="435"/>
      <c r="UFF42" s="435"/>
      <c r="UFG42" s="435"/>
      <c r="UFH42" s="435"/>
      <c r="UFI42" s="435"/>
      <c r="UFJ42" s="435"/>
      <c r="UFK42" s="435"/>
      <c r="UFL42" s="435"/>
      <c r="UFM42" s="435"/>
      <c r="UFN42" s="435"/>
      <c r="UFO42" s="435"/>
      <c r="UFP42" s="435"/>
      <c r="UFQ42" s="435"/>
      <c r="UFR42" s="435"/>
      <c r="UFS42" s="435"/>
      <c r="UFT42" s="435"/>
      <c r="UFU42" s="435"/>
      <c r="UFV42" s="435"/>
      <c r="UFW42" s="435"/>
      <c r="UFX42" s="435"/>
      <c r="UFY42" s="435"/>
      <c r="UFZ42" s="435"/>
      <c r="UGA42" s="435"/>
      <c r="UGB42" s="435"/>
      <c r="UGC42" s="435"/>
      <c r="UGD42" s="435"/>
      <c r="UGE42" s="435"/>
      <c r="UGF42" s="435"/>
      <c r="UGG42" s="435"/>
      <c r="UGH42" s="435"/>
      <c r="UGI42" s="435"/>
      <c r="UGJ42" s="435"/>
      <c r="UGK42" s="435"/>
      <c r="UGL42" s="435"/>
      <c r="UGM42" s="435"/>
      <c r="UGN42" s="435"/>
      <c r="UGO42" s="435"/>
      <c r="UGP42" s="435"/>
      <c r="UGQ42" s="435"/>
      <c r="UGR42" s="435"/>
      <c r="UGS42" s="435"/>
      <c r="UGT42" s="435"/>
      <c r="UGU42" s="435"/>
      <c r="UGV42" s="435"/>
      <c r="UGW42" s="435"/>
      <c r="UGX42" s="435"/>
      <c r="UGY42" s="435"/>
      <c r="UGZ42" s="435"/>
      <c r="UHA42" s="435"/>
      <c r="UHB42" s="435"/>
      <c r="UHC42" s="435"/>
      <c r="UHD42" s="435"/>
      <c r="UHE42" s="435"/>
      <c r="UHF42" s="435"/>
      <c r="UHG42" s="435"/>
      <c r="UHH42" s="435"/>
      <c r="UHI42" s="435"/>
      <c r="UHJ42" s="435"/>
      <c r="UHK42" s="435"/>
      <c r="UHL42" s="435"/>
      <c r="UHM42" s="435"/>
      <c r="UHN42" s="435"/>
      <c r="UHO42" s="435"/>
      <c r="UHP42" s="435"/>
      <c r="UHQ42" s="435"/>
      <c r="UHR42" s="435"/>
      <c r="UHS42" s="435"/>
      <c r="UHT42" s="435"/>
      <c r="UHU42" s="435"/>
      <c r="UHV42" s="435"/>
      <c r="UHW42" s="435"/>
      <c r="UHX42" s="435"/>
      <c r="UHY42" s="435"/>
      <c r="UHZ42" s="435"/>
      <c r="UIA42" s="435"/>
      <c r="UIB42" s="435"/>
      <c r="UIC42" s="435"/>
      <c r="UID42" s="435"/>
      <c r="UIE42" s="435"/>
      <c r="UIF42" s="435"/>
      <c r="UIG42" s="435"/>
      <c r="UIH42" s="435"/>
      <c r="UII42" s="435"/>
      <c r="UIJ42" s="435"/>
      <c r="UIK42" s="435"/>
      <c r="UIL42" s="435"/>
      <c r="UIM42" s="435"/>
      <c r="UIN42" s="435"/>
      <c r="UIO42" s="435"/>
      <c r="UIP42" s="435"/>
      <c r="UIQ42" s="435"/>
      <c r="UIR42" s="435"/>
      <c r="UIS42" s="435"/>
      <c r="UIT42" s="435"/>
      <c r="UIU42" s="435"/>
      <c r="UIV42" s="435"/>
      <c r="UIW42" s="435"/>
      <c r="UIX42" s="435"/>
      <c r="UIY42" s="435"/>
      <c r="UIZ42" s="435"/>
      <c r="UJA42" s="435"/>
      <c r="UJB42" s="435"/>
      <c r="UJC42" s="435"/>
      <c r="UJD42" s="435"/>
      <c r="UJE42" s="435"/>
      <c r="UJF42" s="435"/>
      <c r="UJG42" s="435"/>
      <c r="UJH42" s="435"/>
      <c r="UJI42" s="435"/>
      <c r="UJJ42" s="435"/>
      <c r="UJK42" s="435"/>
      <c r="UJL42" s="435"/>
      <c r="UJM42" s="435"/>
      <c r="UJN42" s="435"/>
      <c r="UJO42" s="435"/>
      <c r="UJP42" s="435"/>
      <c r="UJQ42" s="435"/>
      <c r="UJR42" s="435"/>
      <c r="UJS42" s="435"/>
      <c r="UJT42" s="435"/>
      <c r="UJU42" s="435"/>
      <c r="UJV42" s="435"/>
      <c r="UJW42" s="435"/>
      <c r="UJX42" s="435"/>
      <c r="UJY42" s="435"/>
      <c r="UJZ42" s="435"/>
      <c r="UKA42" s="435"/>
      <c r="UKB42" s="435"/>
      <c r="UKC42" s="435"/>
      <c r="UKD42" s="435"/>
      <c r="UKE42" s="435"/>
      <c r="UKF42" s="435"/>
      <c r="UKG42" s="435"/>
      <c r="UKH42" s="435"/>
      <c r="UKI42" s="435"/>
      <c r="UKJ42" s="435"/>
      <c r="UKK42" s="435"/>
      <c r="UKL42" s="435"/>
      <c r="UKM42" s="435"/>
      <c r="UKN42" s="435"/>
      <c r="UKO42" s="435"/>
      <c r="UKP42" s="435"/>
      <c r="UKQ42" s="435"/>
      <c r="UKR42" s="435"/>
      <c r="UKS42" s="435"/>
      <c r="UKT42" s="435"/>
      <c r="UKU42" s="435"/>
      <c r="UKV42" s="435"/>
      <c r="UKW42" s="435"/>
      <c r="UKX42" s="435"/>
      <c r="UKY42" s="435"/>
      <c r="UKZ42" s="435"/>
      <c r="ULA42" s="435"/>
      <c r="ULB42" s="435"/>
      <c r="ULC42" s="435"/>
      <c r="ULD42" s="435"/>
      <c r="ULE42" s="435"/>
      <c r="ULF42" s="435"/>
      <c r="ULG42" s="435"/>
      <c r="ULH42" s="435"/>
      <c r="ULI42" s="435"/>
      <c r="ULJ42" s="435"/>
      <c r="ULK42" s="435"/>
      <c r="ULL42" s="435"/>
      <c r="ULM42" s="435"/>
      <c r="ULN42" s="435"/>
      <c r="ULO42" s="435"/>
      <c r="ULP42" s="435"/>
      <c r="ULQ42" s="435"/>
      <c r="ULR42" s="435"/>
      <c r="ULS42" s="435"/>
      <c r="ULT42" s="435"/>
      <c r="ULU42" s="435"/>
      <c r="ULV42" s="435"/>
      <c r="ULW42" s="435"/>
      <c r="ULX42" s="435"/>
      <c r="ULY42" s="435"/>
      <c r="ULZ42" s="435"/>
      <c r="UMA42" s="435"/>
      <c r="UMB42" s="435"/>
      <c r="UMC42" s="435"/>
      <c r="UMD42" s="435"/>
      <c r="UME42" s="435"/>
      <c r="UMF42" s="435"/>
      <c r="UMG42" s="435"/>
      <c r="UMH42" s="435"/>
      <c r="UMI42" s="435"/>
      <c r="UMJ42" s="435"/>
      <c r="UMK42" s="435"/>
      <c r="UML42" s="435"/>
      <c r="UMM42" s="435"/>
      <c r="UMN42" s="435"/>
      <c r="UMO42" s="435"/>
      <c r="UMP42" s="435"/>
      <c r="UMQ42" s="435"/>
      <c r="UMR42" s="435"/>
      <c r="UMS42" s="435"/>
      <c r="UMT42" s="435"/>
      <c r="UMU42" s="435"/>
      <c r="UMV42" s="435"/>
      <c r="UMW42" s="435"/>
      <c r="UMX42" s="435"/>
      <c r="UMY42" s="435"/>
      <c r="UMZ42" s="435"/>
      <c r="UNA42" s="435"/>
      <c r="UNB42" s="435"/>
      <c r="UNC42" s="435"/>
      <c r="UND42" s="435"/>
      <c r="UNE42" s="435"/>
      <c r="UNF42" s="435"/>
      <c r="UNG42" s="435"/>
      <c r="UNH42" s="435"/>
      <c r="UNI42" s="435"/>
      <c r="UNJ42" s="435"/>
      <c r="UNK42" s="435"/>
      <c r="UNL42" s="435"/>
      <c r="UNM42" s="435"/>
      <c r="UNN42" s="435"/>
      <c r="UNO42" s="435"/>
      <c r="UNP42" s="435"/>
      <c r="UNQ42" s="435"/>
      <c r="UNR42" s="435"/>
      <c r="UNS42" s="435"/>
      <c r="UNT42" s="435"/>
      <c r="UNU42" s="435"/>
      <c r="UNV42" s="435"/>
      <c r="UNW42" s="435"/>
      <c r="UNX42" s="435"/>
      <c r="UNY42" s="435"/>
      <c r="UNZ42" s="435"/>
      <c r="UOA42" s="435"/>
      <c r="UOB42" s="435"/>
      <c r="UOC42" s="435"/>
      <c r="UOD42" s="435"/>
      <c r="UOE42" s="435"/>
      <c r="UOF42" s="435"/>
      <c r="UOG42" s="435"/>
      <c r="UOH42" s="435"/>
      <c r="UOI42" s="435"/>
      <c r="UOJ42" s="435"/>
      <c r="UOK42" s="435"/>
      <c r="UOL42" s="435"/>
      <c r="UOM42" s="435"/>
      <c r="UON42" s="435"/>
      <c r="UOO42" s="435"/>
      <c r="UOP42" s="435"/>
      <c r="UOQ42" s="435"/>
      <c r="UOR42" s="435"/>
      <c r="UOS42" s="435"/>
      <c r="UOT42" s="435"/>
      <c r="UOU42" s="435"/>
      <c r="UOV42" s="435"/>
      <c r="UOW42" s="435"/>
      <c r="UOX42" s="435"/>
      <c r="UOY42" s="435"/>
      <c r="UOZ42" s="435"/>
      <c r="UPA42" s="435"/>
      <c r="UPB42" s="435"/>
      <c r="UPC42" s="435"/>
      <c r="UPD42" s="435"/>
      <c r="UPE42" s="435"/>
      <c r="UPF42" s="435"/>
      <c r="UPG42" s="435"/>
      <c r="UPH42" s="435"/>
      <c r="UPI42" s="435"/>
      <c r="UPJ42" s="435"/>
      <c r="UPK42" s="435"/>
      <c r="UPL42" s="435"/>
      <c r="UPM42" s="435"/>
      <c r="UPN42" s="435"/>
      <c r="UPO42" s="435"/>
      <c r="UPP42" s="435"/>
      <c r="UPQ42" s="435"/>
      <c r="UPR42" s="435"/>
      <c r="UPS42" s="435"/>
      <c r="UPT42" s="435"/>
      <c r="UPU42" s="435"/>
      <c r="UPV42" s="435"/>
      <c r="UPW42" s="435"/>
      <c r="UPX42" s="435"/>
      <c r="UPY42" s="435"/>
      <c r="UPZ42" s="435"/>
      <c r="UQA42" s="435"/>
      <c r="UQB42" s="435"/>
      <c r="UQC42" s="435"/>
      <c r="UQD42" s="435"/>
      <c r="UQE42" s="435"/>
      <c r="UQF42" s="435"/>
      <c r="UQG42" s="435"/>
      <c r="UQH42" s="435"/>
      <c r="UQI42" s="435"/>
      <c r="UQJ42" s="435"/>
      <c r="UQK42" s="435"/>
      <c r="UQL42" s="435"/>
      <c r="UQM42" s="435"/>
      <c r="UQN42" s="435"/>
      <c r="UQO42" s="435"/>
      <c r="UQP42" s="435"/>
      <c r="UQQ42" s="435"/>
      <c r="UQR42" s="435"/>
      <c r="UQS42" s="435"/>
      <c r="UQT42" s="435"/>
      <c r="UQU42" s="435"/>
      <c r="UQV42" s="435"/>
      <c r="UQW42" s="435"/>
      <c r="UQX42" s="435"/>
      <c r="UQY42" s="435"/>
      <c r="UQZ42" s="435"/>
      <c r="URA42" s="435"/>
      <c r="URB42" s="435"/>
      <c r="URC42" s="435"/>
      <c r="URD42" s="435"/>
      <c r="URE42" s="435"/>
      <c r="URF42" s="435"/>
      <c r="URG42" s="435"/>
      <c r="URH42" s="435"/>
      <c r="URI42" s="435"/>
      <c r="URJ42" s="435"/>
      <c r="URK42" s="435"/>
      <c r="URL42" s="435"/>
      <c r="URM42" s="435"/>
      <c r="URN42" s="435"/>
      <c r="URO42" s="435"/>
      <c r="URP42" s="435"/>
      <c r="URQ42" s="435"/>
      <c r="URR42" s="435"/>
      <c r="URS42" s="435"/>
      <c r="URT42" s="435"/>
      <c r="URU42" s="435"/>
      <c r="URV42" s="435"/>
      <c r="URW42" s="435"/>
      <c r="URX42" s="435"/>
      <c r="URY42" s="435"/>
      <c r="URZ42" s="435"/>
      <c r="USA42" s="435"/>
      <c r="USB42" s="435"/>
      <c r="USC42" s="435"/>
      <c r="USD42" s="435"/>
      <c r="USE42" s="435"/>
      <c r="USF42" s="435"/>
      <c r="USG42" s="435"/>
      <c r="USH42" s="435"/>
      <c r="USI42" s="435"/>
      <c r="USJ42" s="435"/>
      <c r="USK42" s="435"/>
      <c r="USL42" s="435"/>
      <c r="USM42" s="435"/>
      <c r="USN42" s="435"/>
      <c r="USO42" s="435"/>
      <c r="USP42" s="435"/>
      <c r="USQ42" s="435"/>
      <c r="USR42" s="435"/>
      <c r="USS42" s="435"/>
      <c r="UST42" s="435"/>
      <c r="USU42" s="435"/>
      <c r="USV42" s="435"/>
      <c r="USW42" s="435"/>
      <c r="USX42" s="435"/>
      <c r="USY42" s="435"/>
      <c r="USZ42" s="435"/>
      <c r="UTA42" s="435"/>
      <c r="UTB42" s="435"/>
      <c r="UTC42" s="435"/>
      <c r="UTD42" s="435"/>
      <c r="UTE42" s="435"/>
      <c r="UTF42" s="435"/>
      <c r="UTG42" s="435"/>
      <c r="UTH42" s="435"/>
      <c r="UTI42" s="435"/>
      <c r="UTJ42" s="435"/>
      <c r="UTK42" s="435"/>
      <c r="UTL42" s="435"/>
      <c r="UTM42" s="435"/>
      <c r="UTN42" s="435"/>
      <c r="UTO42" s="435"/>
      <c r="UTP42" s="435"/>
      <c r="UTQ42" s="435"/>
      <c r="UTR42" s="435"/>
      <c r="UTS42" s="435"/>
      <c r="UTT42" s="435"/>
      <c r="UTU42" s="435"/>
      <c r="UTV42" s="435"/>
      <c r="UTW42" s="435"/>
      <c r="UTX42" s="435"/>
      <c r="UTY42" s="435"/>
      <c r="UTZ42" s="435"/>
      <c r="UUA42" s="435"/>
      <c r="UUB42" s="435"/>
      <c r="UUC42" s="435"/>
      <c r="UUD42" s="435"/>
      <c r="UUE42" s="435"/>
      <c r="UUF42" s="435"/>
      <c r="UUG42" s="435"/>
      <c r="UUH42" s="435"/>
      <c r="UUI42" s="435"/>
      <c r="UUJ42" s="435"/>
      <c r="UUK42" s="435"/>
      <c r="UUL42" s="435"/>
      <c r="UUM42" s="435"/>
      <c r="UUN42" s="435"/>
      <c r="UUO42" s="435"/>
      <c r="UUP42" s="435"/>
      <c r="UUQ42" s="435"/>
      <c r="UUR42" s="435"/>
      <c r="UUS42" s="435"/>
      <c r="UUT42" s="435"/>
      <c r="UUU42" s="435"/>
      <c r="UUV42" s="435"/>
      <c r="UUW42" s="435"/>
      <c r="UUX42" s="435"/>
      <c r="UUY42" s="435"/>
      <c r="UUZ42" s="435"/>
      <c r="UVA42" s="435"/>
      <c r="UVB42" s="435"/>
      <c r="UVC42" s="435"/>
      <c r="UVD42" s="435"/>
      <c r="UVE42" s="435"/>
      <c r="UVF42" s="435"/>
      <c r="UVG42" s="435"/>
      <c r="UVH42" s="435"/>
      <c r="UVI42" s="435"/>
      <c r="UVJ42" s="435"/>
      <c r="UVK42" s="435"/>
      <c r="UVL42" s="435"/>
      <c r="UVM42" s="435"/>
      <c r="UVN42" s="435"/>
      <c r="UVO42" s="435"/>
      <c r="UVP42" s="435"/>
      <c r="UVQ42" s="435"/>
      <c r="UVR42" s="435"/>
      <c r="UVS42" s="435"/>
      <c r="UVT42" s="435"/>
      <c r="UVU42" s="435"/>
      <c r="UVV42" s="435"/>
      <c r="UVW42" s="435"/>
      <c r="UVX42" s="435"/>
      <c r="UVY42" s="435"/>
      <c r="UVZ42" s="435"/>
      <c r="UWA42" s="435"/>
      <c r="UWB42" s="435"/>
      <c r="UWC42" s="435"/>
      <c r="UWD42" s="435"/>
      <c r="UWE42" s="435"/>
      <c r="UWF42" s="435"/>
      <c r="UWG42" s="435"/>
      <c r="UWH42" s="435"/>
      <c r="UWI42" s="435"/>
      <c r="UWJ42" s="435"/>
      <c r="UWK42" s="435"/>
      <c r="UWL42" s="435"/>
      <c r="UWM42" s="435"/>
      <c r="UWN42" s="435"/>
      <c r="UWO42" s="435"/>
      <c r="UWP42" s="435"/>
      <c r="UWQ42" s="435"/>
      <c r="UWR42" s="435"/>
      <c r="UWS42" s="435"/>
      <c r="UWT42" s="435"/>
      <c r="UWU42" s="435"/>
      <c r="UWV42" s="435"/>
      <c r="UWW42" s="435"/>
      <c r="UWX42" s="435"/>
      <c r="UWY42" s="435"/>
      <c r="UWZ42" s="435"/>
      <c r="UXA42" s="435"/>
      <c r="UXB42" s="435"/>
      <c r="UXC42" s="435"/>
      <c r="UXD42" s="435"/>
      <c r="UXE42" s="435"/>
      <c r="UXF42" s="435"/>
      <c r="UXG42" s="435"/>
      <c r="UXH42" s="435"/>
      <c r="UXI42" s="435"/>
      <c r="UXJ42" s="435"/>
      <c r="UXK42" s="435"/>
      <c r="UXL42" s="435"/>
      <c r="UXM42" s="435"/>
      <c r="UXN42" s="435"/>
      <c r="UXO42" s="435"/>
      <c r="UXP42" s="435"/>
      <c r="UXQ42" s="435"/>
      <c r="UXR42" s="435"/>
      <c r="UXS42" s="435"/>
      <c r="UXT42" s="435"/>
      <c r="UXU42" s="435"/>
      <c r="UXV42" s="435"/>
      <c r="UXW42" s="435"/>
      <c r="UXX42" s="435"/>
      <c r="UXY42" s="435"/>
      <c r="UXZ42" s="435"/>
      <c r="UYA42" s="435"/>
      <c r="UYB42" s="435"/>
      <c r="UYC42" s="435"/>
      <c r="UYD42" s="435"/>
      <c r="UYE42" s="435"/>
      <c r="UYF42" s="435"/>
      <c r="UYG42" s="435"/>
      <c r="UYH42" s="435"/>
      <c r="UYI42" s="435"/>
      <c r="UYJ42" s="435"/>
      <c r="UYK42" s="435"/>
      <c r="UYL42" s="435"/>
      <c r="UYM42" s="435"/>
      <c r="UYN42" s="435"/>
      <c r="UYO42" s="435"/>
      <c r="UYP42" s="435"/>
      <c r="UYQ42" s="435"/>
      <c r="UYR42" s="435"/>
      <c r="UYS42" s="435"/>
      <c r="UYT42" s="435"/>
      <c r="UYU42" s="435"/>
      <c r="UYV42" s="435"/>
      <c r="UYW42" s="435"/>
      <c r="UYX42" s="435"/>
      <c r="UYY42" s="435"/>
      <c r="UYZ42" s="435"/>
      <c r="UZA42" s="435"/>
      <c r="UZB42" s="435"/>
      <c r="UZC42" s="435"/>
      <c r="UZD42" s="435"/>
      <c r="UZE42" s="435"/>
      <c r="UZF42" s="435"/>
      <c r="UZG42" s="435"/>
      <c r="UZH42" s="435"/>
      <c r="UZI42" s="435"/>
      <c r="UZJ42" s="435"/>
      <c r="UZK42" s="435"/>
      <c r="UZL42" s="435"/>
      <c r="UZM42" s="435"/>
      <c r="UZN42" s="435"/>
      <c r="UZO42" s="435"/>
      <c r="UZP42" s="435"/>
      <c r="UZQ42" s="435"/>
      <c r="UZR42" s="435"/>
      <c r="UZS42" s="435"/>
      <c r="UZT42" s="435"/>
      <c r="UZU42" s="435"/>
      <c r="UZV42" s="435"/>
      <c r="UZW42" s="435"/>
      <c r="UZX42" s="435"/>
      <c r="UZY42" s="435"/>
      <c r="UZZ42" s="435"/>
      <c r="VAA42" s="435"/>
      <c r="VAB42" s="435"/>
      <c r="VAC42" s="435"/>
      <c r="VAD42" s="435"/>
      <c r="VAE42" s="435"/>
      <c r="VAF42" s="435"/>
      <c r="VAG42" s="435"/>
      <c r="VAH42" s="435"/>
      <c r="VAI42" s="435"/>
      <c r="VAJ42" s="435"/>
      <c r="VAK42" s="435"/>
      <c r="VAL42" s="435"/>
      <c r="VAM42" s="435"/>
      <c r="VAN42" s="435"/>
      <c r="VAO42" s="435"/>
      <c r="VAP42" s="435"/>
      <c r="VAQ42" s="435"/>
      <c r="VAR42" s="435"/>
      <c r="VAS42" s="435"/>
      <c r="VAT42" s="435"/>
      <c r="VAU42" s="435"/>
      <c r="VAV42" s="435"/>
      <c r="VAW42" s="435"/>
      <c r="VAX42" s="435"/>
      <c r="VAY42" s="435"/>
      <c r="VAZ42" s="435"/>
      <c r="VBA42" s="435"/>
      <c r="VBB42" s="435"/>
      <c r="VBC42" s="435"/>
      <c r="VBD42" s="435"/>
      <c r="VBE42" s="435"/>
      <c r="VBF42" s="435"/>
      <c r="VBG42" s="435"/>
      <c r="VBH42" s="435"/>
      <c r="VBI42" s="435"/>
      <c r="VBJ42" s="435"/>
      <c r="VBK42" s="435"/>
      <c r="VBL42" s="435"/>
      <c r="VBM42" s="435"/>
      <c r="VBN42" s="435"/>
      <c r="VBO42" s="435"/>
      <c r="VBP42" s="435"/>
      <c r="VBQ42" s="435"/>
      <c r="VBR42" s="435"/>
      <c r="VBS42" s="435"/>
      <c r="VBT42" s="435"/>
      <c r="VBU42" s="435"/>
      <c r="VBV42" s="435"/>
      <c r="VBW42" s="435"/>
      <c r="VBX42" s="435"/>
      <c r="VBY42" s="435"/>
      <c r="VBZ42" s="435"/>
      <c r="VCA42" s="435"/>
      <c r="VCB42" s="435"/>
      <c r="VCC42" s="435"/>
      <c r="VCD42" s="435"/>
      <c r="VCE42" s="435"/>
      <c r="VCF42" s="435"/>
      <c r="VCG42" s="435"/>
      <c r="VCH42" s="435"/>
      <c r="VCI42" s="435"/>
      <c r="VCJ42" s="435"/>
      <c r="VCK42" s="435"/>
      <c r="VCL42" s="435"/>
      <c r="VCM42" s="435"/>
      <c r="VCN42" s="435"/>
      <c r="VCO42" s="435"/>
      <c r="VCP42" s="435"/>
      <c r="VCQ42" s="435"/>
      <c r="VCR42" s="435"/>
      <c r="VCS42" s="435"/>
      <c r="VCT42" s="435"/>
      <c r="VCU42" s="435"/>
      <c r="VCV42" s="435"/>
      <c r="VCW42" s="435"/>
      <c r="VCX42" s="435"/>
      <c r="VCY42" s="435"/>
      <c r="VCZ42" s="435"/>
      <c r="VDA42" s="435"/>
      <c r="VDB42" s="435"/>
      <c r="VDC42" s="435"/>
      <c r="VDD42" s="435"/>
      <c r="VDE42" s="435"/>
      <c r="VDF42" s="435"/>
      <c r="VDG42" s="435"/>
      <c r="VDH42" s="435"/>
      <c r="VDI42" s="435"/>
      <c r="VDJ42" s="435"/>
      <c r="VDK42" s="435"/>
      <c r="VDL42" s="435"/>
      <c r="VDM42" s="435"/>
      <c r="VDN42" s="435"/>
      <c r="VDO42" s="435"/>
      <c r="VDP42" s="435"/>
      <c r="VDQ42" s="435"/>
      <c r="VDR42" s="435"/>
      <c r="VDS42" s="435"/>
      <c r="VDT42" s="435"/>
      <c r="VDU42" s="435"/>
      <c r="VDV42" s="435"/>
      <c r="VDW42" s="435"/>
      <c r="VDX42" s="435"/>
      <c r="VDY42" s="435"/>
      <c r="VDZ42" s="435"/>
      <c r="VEA42" s="435"/>
      <c r="VEB42" s="435"/>
      <c r="VEC42" s="435"/>
      <c r="VED42" s="435"/>
      <c r="VEE42" s="435"/>
      <c r="VEF42" s="435"/>
      <c r="VEG42" s="435"/>
      <c r="VEH42" s="435"/>
      <c r="VEI42" s="435"/>
      <c r="VEJ42" s="435"/>
      <c r="VEK42" s="435"/>
      <c r="VEL42" s="435"/>
      <c r="VEM42" s="435"/>
      <c r="VEN42" s="435"/>
      <c r="VEO42" s="435"/>
      <c r="VEP42" s="435"/>
      <c r="VEQ42" s="435"/>
      <c r="VER42" s="435"/>
      <c r="VES42" s="435"/>
      <c r="VET42" s="435"/>
      <c r="VEU42" s="435"/>
      <c r="VEV42" s="435"/>
      <c r="VEW42" s="435"/>
      <c r="VEX42" s="435"/>
      <c r="VEY42" s="435"/>
      <c r="VEZ42" s="435"/>
      <c r="VFA42" s="435"/>
      <c r="VFB42" s="435"/>
      <c r="VFC42" s="435"/>
      <c r="VFD42" s="435"/>
      <c r="VFE42" s="435"/>
      <c r="VFF42" s="435"/>
      <c r="VFG42" s="435"/>
      <c r="VFH42" s="435"/>
      <c r="VFI42" s="435"/>
      <c r="VFJ42" s="435"/>
      <c r="VFK42" s="435"/>
      <c r="VFL42" s="435"/>
      <c r="VFM42" s="435"/>
      <c r="VFN42" s="435"/>
      <c r="VFO42" s="435"/>
      <c r="VFP42" s="435"/>
      <c r="VFQ42" s="435"/>
      <c r="VFR42" s="435"/>
      <c r="VFS42" s="435"/>
      <c r="VFT42" s="435"/>
      <c r="VFU42" s="435"/>
      <c r="VFV42" s="435"/>
      <c r="VFW42" s="435"/>
      <c r="VFX42" s="435"/>
      <c r="VFY42" s="435"/>
      <c r="VFZ42" s="435"/>
      <c r="VGA42" s="435"/>
      <c r="VGB42" s="435"/>
      <c r="VGC42" s="435"/>
      <c r="VGD42" s="435"/>
      <c r="VGE42" s="435"/>
      <c r="VGF42" s="435"/>
      <c r="VGG42" s="435"/>
      <c r="VGH42" s="435"/>
      <c r="VGI42" s="435"/>
      <c r="VGJ42" s="435"/>
      <c r="VGK42" s="435"/>
      <c r="VGL42" s="435"/>
      <c r="VGM42" s="435"/>
      <c r="VGN42" s="435"/>
      <c r="VGO42" s="435"/>
      <c r="VGP42" s="435"/>
      <c r="VGQ42" s="435"/>
      <c r="VGR42" s="435"/>
      <c r="VGS42" s="435"/>
      <c r="VGT42" s="435"/>
      <c r="VGU42" s="435"/>
      <c r="VGV42" s="435"/>
      <c r="VGW42" s="435"/>
      <c r="VGX42" s="435"/>
      <c r="VGY42" s="435"/>
      <c r="VGZ42" s="435"/>
      <c r="VHA42" s="435"/>
      <c r="VHB42" s="435"/>
      <c r="VHC42" s="435"/>
      <c r="VHD42" s="435"/>
      <c r="VHE42" s="435"/>
      <c r="VHF42" s="435"/>
      <c r="VHG42" s="435"/>
      <c r="VHH42" s="435"/>
      <c r="VHI42" s="435"/>
      <c r="VHJ42" s="435"/>
      <c r="VHK42" s="435"/>
      <c r="VHL42" s="435"/>
      <c r="VHM42" s="435"/>
      <c r="VHN42" s="435"/>
      <c r="VHO42" s="435"/>
      <c r="VHP42" s="435"/>
      <c r="VHQ42" s="435"/>
      <c r="VHR42" s="435"/>
      <c r="VHS42" s="435"/>
      <c r="VHT42" s="435"/>
      <c r="VHU42" s="435"/>
      <c r="VHV42" s="435"/>
      <c r="VHW42" s="435"/>
      <c r="VHX42" s="435"/>
      <c r="VHY42" s="435"/>
      <c r="VHZ42" s="435"/>
      <c r="VIA42" s="435"/>
      <c r="VIB42" s="435"/>
      <c r="VIC42" s="435"/>
      <c r="VID42" s="435"/>
      <c r="VIE42" s="435"/>
      <c r="VIF42" s="435"/>
      <c r="VIG42" s="435"/>
      <c r="VIH42" s="435"/>
      <c r="VII42" s="435"/>
      <c r="VIJ42" s="435"/>
      <c r="VIK42" s="435"/>
      <c r="VIL42" s="435"/>
      <c r="VIM42" s="435"/>
      <c r="VIN42" s="435"/>
      <c r="VIO42" s="435"/>
      <c r="VIP42" s="435"/>
      <c r="VIQ42" s="435"/>
      <c r="VIR42" s="435"/>
      <c r="VIS42" s="435"/>
      <c r="VIT42" s="435"/>
      <c r="VIU42" s="435"/>
      <c r="VIV42" s="435"/>
      <c r="VIW42" s="435"/>
      <c r="VIX42" s="435"/>
      <c r="VIY42" s="435"/>
      <c r="VIZ42" s="435"/>
      <c r="VJA42" s="435"/>
      <c r="VJB42" s="435"/>
      <c r="VJC42" s="435"/>
      <c r="VJD42" s="435"/>
      <c r="VJE42" s="435"/>
      <c r="VJF42" s="435"/>
      <c r="VJG42" s="435"/>
      <c r="VJH42" s="435"/>
      <c r="VJI42" s="435"/>
      <c r="VJJ42" s="435"/>
      <c r="VJK42" s="435"/>
      <c r="VJL42" s="435"/>
      <c r="VJM42" s="435"/>
      <c r="VJN42" s="435"/>
      <c r="VJO42" s="435"/>
      <c r="VJP42" s="435"/>
      <c r="VJQ42" s="435"/>
      <c r="VJR42" s="435"/>
      <c r="VJS42" s="435"/>
      <c r="VJT42" s="435"/>
      <c r="VJU42" s="435"/>
      <c r="VJV42" s="435"/>
      <c r="VJW42" s="435"/>
      <c r="VJX42" s="435"/>
      <c r="VJY42" s="435"/>
      <c r="VJZ42" s="435"/>
      <c r="VKA42" s="435"/>
      <c r="VKB42" s="435"/>
      <c r="VKC42" s="435"/>
      <c r="VKD42" s="435"/>
      <c r="VKE42" s="435"/>
      <c r="VKF42" s="435"/>
      <c r="VKG42" s="435"/>
      <c r="VKH42" s="435"/>
      <c r="VKI42" s="435"/>
      <c r="VKJ42" s="435"/>
      <c r="VKK42" s="435"/>
      <c r="VKL42" s="435"/>
      <c r="VKM42" s="435"/>
      <c r="VKN42" s="435"/>
      <c r="VKO42" s="435"/>
      <c r="VKP42" s="435"/>
      <c r="VKQ42" s="435"/>
      <c r="VKR42" s="435"/>
      <c r="VKS42" s="435"/>
      <c r="VKT42" s="435"/>
      <c r="VKU42" s="435"/>
      <c r="VKV42" s="435"/>
      <c r="VKW42" s="435"/>
      <c r="VKX42" s="435"/>
      <c r="VKY42" s="435"/>
      <c r="VKZ42" s="435"/>
      <c r="VLA42" s="435"/>
      <c r="VLB42" s="435"/>
      <c r="VLC42" s="435"/>
      <c r="VLD42" s="435"/>
      <c r="VLE42" s="435"/>
      <c r="VLF42" s="435"/>
      <c r="VLG42" s="435"/>
      <c r="VLH42" s="435"/>
      <c r="VLI42" s="435"/>
      <c r="VLJ42" s="435"/>
      <c r="VLK42" s="435"/>
      <c r="VLL42" s="435"/>
      <c r="VLM42" s="435"/>
      <c r="VLN42" s="435"/>
      <c r="VLO42" s="435"/>
      <c r="VLP42" s="435"/>
      <c r="VLQ42" s="435"/>
      <c r="VLR42" s="435"/>
      <c r="VLS42" s="435"/>
      <c r="VLT42" s="435"/>
      <c r="VLU42" s="435"/>
      <c r="VLV42" s="435"/>
      <c r="VLW42" s="435"/>
      <c r="VLX42" s="435"/>
      <c r="VLY42" s="435"/>
      <c r="VLZ42" s="435"/>
      <c r="VMA42" s="435"/>
      <c r="VMB42" s="435"/>
      <c r="VMC42" s="435"/>
      <c r="VMD42" s="435"/>
      <c r="VME42" s="435"/>
      <c r="VMF42" s="435"/>
      <c r="VMG42" s="435"/>
      <c r="VMH42" s="435"/>
      <c r="VMI42" s="435"/>
      <c r="VMJ42" s="435"/>
      <c r="VMK42" s="435"/>
      <c r="VML42" s="435"/>
      <c r="VMM42" s="435"/>
      <c r="VMN42" s="435"/>
      <c r="VMO42" s="435"/>
      <c r="VMP42" s="435"/>
      <c r="VMQ42" s="435"/>
      <c r="VMR42" s="435"/>
      <c r="VMS42" s="435"/>
      <c r="VMT42" s="435"/>
      <c r="VMU42" s="435"/>
      <c r="VMV42" s="435"/>
      <c r="VMW42" s="435"/>
      <c r="VMX42" s="435"/>
      <c r="VMY42" s="435"/>
      <c r="VMZ42" s="435"/>
      <c r="VNA42" s="435"/>
      <c r="VNB42" s="435"/>
      <c r="VNC42" s="435"/>
      <c r="VND42" s="435"/>
      <c r="VNE42" s="435"/>
      <c r="VNF42" s="435"/>
      <c r="VNG42" s="435"/>
      <c r="VNH42" s="435"/>
      <c r="VNI42" s="435"/>
      <c r="VNJ42" s="435"/>
      <c r="VNK42" s="435"/>
      <c r="VNL42" s="435"/>
      <c r="VNM42" s="435"/>
      <c r="VNN42" s="435"/>
      <c r="VNO42" s="435"/>
      <c r="VNP42" s="435"/>
      <c r="VNQ42" s="435"/>
      <c r="VNR42" s="435"/>
      <c r="VNS42" s="435"/>
      <c r="VNT42" s="435"/>
      <c r="VNU42" s="435"/>
      <c r="VNV42" s="435"/>
      <c r="VNW42" s="435"/>
      <c r="VNX42" s="435"/>
      <c r="VNY42" s="435"/>
      <c r="VNZ42" s="435"/>
      <c r="VOA42" s="435"/>
      <c r="VOB42" s="435"/>
      <c r="VOC42" s="435"/>
      <c r="VOD42" s="435"/>
      <c r="VOE42" s="435"/>
      <c r="VOF42" s="435"/>
      <c r="VOG42" s="435"/>
      <c r="VOH42" s="435"/>
      <c r="VOI42" s="435"/>
      <c r="VOJ42" s="435"/>
      <c r="VOK42" s="435"/>
      <c r="VOL42" s="435"/>
      <c r="VOM42" s="435"/>
      <c r="VON42" s="435"/>
      <c r="VOO42" s="435"/>
      <c r="VOP42" s="435"/>
      <c r="VOQ42" s="435"/>
      <c r="VOR42" s="435"/>
      <c r="VOS42" s="435"/>
      <c r="VOT42" s="435"/>
      <c r="VOU42" s="435"/>
      <c r="VOV42" s="435"/>
      <c r="VOW42" s="435"/>
      <c r="VOX42" s="435"/>
      <c r="VOY42" s="435"/>
      <c r="VOZ42" s="435"/>
      <c r="VPA42" s="435"/>
      <c r="VPB42" s="435"/>
      <c r="VPC42" s="435"/>
      <c r="VPD42" s="435"/>
      <c r="VPE42" s="435"/>
      <c r="VPF42" s="435"/>
      <c r="VPG42" s="435"/>
      <c r="VPH42" s="435"/>
      <c r="VPI42" s="435"/>
      <c r="VPJ42" s="435"/>
      <c r="VPK42" s="435"/>
      <c r="VPL42" s="435"/>
      <c r="VPM42" s="435"/>
      <c r="VPN42" s="435"/>
      <c r="VPO42" s="435"/>
      <c r="VPP42" s="435"/>
      <c r="VPQ42" s="435"/>
      <c r="VPR42" s="435"/>
      <c r="VPS42" s="435"/>
      <c r="VPT42" s="435"/>
      <c r="VPU42" s="435"/>
      <c r="VPV42" s="435"/>
      <c r="VPW42" s="435"/>
      <c r="VPX42" s="435"/>
      <c r="VPY42" s="435"/>
      <c r="VPZ42" s="435"/>
      <c r="VQA42" s="435"/>
      <c r="VQB42" s="435"/>
      <c r="VQC42" s="435"/>
      <c r="VQD42" s="435"/>
      <c r="VQE42" s="435"/>
      <c r="VQF42" s="435"/>
      <c r="VQG42" s="435"/>
      <c r="VQH42" s="435"/>
      <c r="VQI42" s="435"/>
      <c r="VQJ42" s="435"/>
      <c r="VQK42" s="435"/>
      <c r="VQL42" s="435"/>
      <c r="VQM42" s="435"/>
      <c r="VQN42" s="435"/>
      <c r="VQO42" s="435"/>
      <c r="VQP42" s="435"/>
      <c r="VQQ42" s="435"/>
      <c r="VQR42" s="435"/>
      <c r="VQS42" s="435"/>
      <c r="VQT42" s="435"/>
      <c r="VQU42" s="435"/>
      <c r="VQV42" s="435"/>
      <c r="VQW42" s="435"/>
      <c r="VQX42" s="435"/>
      <c r="VQY42" s="435"/>
      <c r="VQZ42" s="435"/>
      <c r="VRA42" s="435"/>
      <c r="VRB42" s="435"/>
      <c r="VRC42" s="435"/>
      <c r="VRD42" s="435"/>
      <c r="VRE42" s="435"/>
      <c r="VRF42" s="435"/>
      <c r="VRG42" s="435"/>
      <c r="VRH42" s="435"/>
      <c r="VRI42" s="435"/>
      <c r="VRJ42" s="435"/>
      <c r="VRK42" s="435"/>
      <c r="VRL42" s="435"/>
      <c r="VRM42" s="435"/>
      <c r="VRN42" s="435"/>
      <c r="VRO42" s="435"/>
      <c r="VRP42" s="435"/>
      <c r="VRQ42" s="435"/>
      <c r="VRR42" s="435"/>
      <c r="VRS42" s="435"/>
      <c r="VRT42" s="435"/>
      <c r="VRU42" s="435"/>
      <c r="VRV42" s="435"/>
      <c r="VRW42" s="435"/>
      <c r="VRX42" s="435"/>
      <c r="VRY42" s="435"/>
      <c r="VRZ42" s="435"/>
      <c r="VSA42" s="435"/>
      <c r="VSB42" s="435"/>
      <c r="VSC42" s="435"/>
      <c r="VSD42" s="435"/>
      <c r="VSE42" s="435"/>
      <c r="VSF42" s="435"/>
      <c r="VSG42" s="435"/>
      <c r="VSH42" s="435"/>
      <c r="VSI42" s="435"/>
      <c r="VSJ42" s="435"/>
      <c r="VSK42" s="435"/>
      <c r="VSL42" s="435"/>
      <c r="VSM42" s="435"/>
      <c r="VSN42" s="435"/>
      <c r="VSO42" s="435"/>
      <c r="VSP42" s="435"/>
      <c r="VSQ42" s="435"/>
      <c r="VSR42" s="435"/>
      <c r="VSS42" s="435"/>
      <c r="VST42" s="435"/>
      <c r="VSU42" s="435"/>
      <c r="VSV42" s="435"/>
      <c r="VSW42" s="435"/>
      <c r="VSX42" s="435"/>
      <c r="VSY42" s="435"/>
      <c r="VSZ42" s="435"/>
      <c r="VTA42" s="435"/>
      <c r="VTB42" s="435"/>
      <c r="VTC42" s="435"/>
      <c r="VTD42" s="435"/>
      <c r="VTE42" s="435"/>
      <c r="VTF42" s="435"/>
      <c r="VTG42" s="435"/>
      <c r="VTH42" s="435"/>
      <c r="VTI42" s="435"/>
      <c r="VTJ42" s="435"/>
      <c r="VTK42" s="435"/>
      <c r="VTL42" s="435"/>
      <c r="VTM42" s="435"/>
      <c r="VTN42" s="435"/>
      <c r="VTO42" s="435"/>
      <c r="VTP42" s="435"/>
      <c r="VTQ42" s="435"/>
      <c r="VTR42" s="435"/>
      <c r="VTS42" s="435"/>
      <c r="VTT42" s="435"/>
      <c r="VTU42" s="435"/>
      <c r="VTV42" s="435"/>
      <c r="VTW42" s="435"/>
      <c r="VTX42" s="435"/>
      <c r="VTY42" s="435"/>
      <c r="VTZ42" s="435"/>
      <c r="VUA42" s="435"/>
      <c r="VUB42" s="435"/>
      <c r="VUC42" s="435"/>
      <c r="VUD42" s="435"/>
      <c r="VUE42" s="435"/>
      <c r="VUF42" s="435"/>
      <c r="VUG42" s="435"/>
      <c r="VUH42" s="435"/>
      <c r="VUI42" s="435"/>
      <c r="VUJ42" s="435"/>
      <c r="VUK42" s="435"/>
      <c r="VUL42" s="435"/>
      <c r="VUM42" s="435"/>
      <c r="VUN42" s="435"/>
      <c r="VUO42" s="435"/>
      <c r="VUP42" s="435"/>
      <c r="VUQ42" s="435"/>
      <c r="VUR42" s="435"/>
      <c r="VUS42" s="435"/>
      <c r="VUT42" s="435"/>
      <c r="VUU42" s="435"/>
      <c r="VUV42" s="435"/>
      <c r="VUW42" s="435"/>
      <c r="VUX42" s="435"/>
      <c r="VUY42" s="435"/>
      <c r="VUZ42" s="435"/>
      <c r="VVA42" s="435"/>
      <c r="VVB42" s="435"/>
      <c r="VVC42" s="435"/>
      <c r="VVD42" s="435"/>
      <c r="VVE42" s="435"/>
      <c r="VVF42" s="435"/>
      <c r="VVG42" s="435"/>
      <c r="VVH42" s="435"/>
      <c r="VVI42" s="435"/>
      <c r="VVJ42" s="435"/>
      <c r="VVK42" s="435"/>
      <c r="VVL42" s="435"/>
      <c r="VVM42" s="435"/>
      <c r="VVN42" s="435"/>
      <c r="VVO42" s="435"/>
      <c r="VVP42" s="435"/>
      <c r="VVQ42" s="435"/>
      <c r="VVR42" s="435"/>
      <c r="VVS42" s="435"/>
      <c r="VVT42" s="435"/>
      <c r="VVU42" s="435"/>
      <c r="VVV42" s="435"/>
      <c r="VVW42" s="435"/>
      <c r="VVX42" s="435"/>
      <c r="VVY42" s="435"/>
      <c r="VVZ42" s="435"/>
      <c r="VWA42" s="435"/>
      <c r="VWB42" s="435"/>
      <c r="VWC42" s="435"/>
      <c r="VWD42" s="435"/>
      <c r="VWE42" s="435"/>
      <c r="VWF42" s="435"/>
      <c r="VWG42" s="435"/>
      <c r="VWH42" s="435"/>
      <c r="VWI42" s="435"/>
      <c r="VWJ42" s="435"/>
      <c r="VWK42" s="435"/>
      <c r="VWL42" s="435"/>
      <c r="VWM42" s="435"/>
      <c r="VWN42" s="435"/>
      <c r="VWO42" s="435"/>
      <c r="VWP42" s="435"/>
      <c r="VWQ42" s="435"/>
      <c r="VWR42" s="435"/>
      <c r="VWS42" s="435"/>
      <c r="VWT42" s="435"/>
      <c r="VWU42" s="435"/>
      <c r="VWV42" s="435"/>
      <c r="VWW42" s="435"/>
      <c r="VWX42" s="435"/>
      <c r="VWY42" s="435"/>
      <c r="VWZ42" s="435"/>
      <c r="VXA42" s="435"/>
      <c r="VXB42" s="435"/>
      <c r="VXC42" s="435"/>
      <c r="VXD42" s="435"/>
      <c r="VXE42" s="435"/>
      <c r="VXF42" s="435"/>
      <c r="VXG42" s="435"/>
      <c r="VXH42" s="435"/>
      <c r="VXI42" s="435"/>
      <c r="VXJ42" s="435"/>
      <c r="VXK42" s="435"/>
      <c r="VXL42" s="435"/>
      <c r="VXM42" s="435"/>
      <c r="VXN42" s="435"/>
      <c r="VXO42" s="435"/>
      <c r="VXP42" s="435"/>
      <c r="VXQ42" s="435"/>
      <c r="VXR42" s="435"/>
      <c r="VXS42" s="435"/>
      <c r="VXT42" s="435"/>
      <c r="VXU42" s="435"/>
      <c r="VXV42" s="435"/>
      <c r="VXW42" s="435"/>
      <c r="VXX42" s="435"/>
      <c r="VXY42" s="435"/>
      <c r="VXZ42" s="435"/>
      <c r="VYA42" s="435"/>
      <c r="VYB42" s="435"/>
      <c r="VYC42" s="435"/>
      <c r="VYD42" s="435"/>
      <c r="VYE42" s="435"/>
      <c r="VYF42" s="435"/>
      <c r="VYG42" s="435"/>
      <c r="VYH42" s="435"/>
      <c r="VYI42" s="435"/>
      <c r="VYJ42" s="435"/>
      <c r="VYK42" s="435"/>
      <c r="VYL42" s="435"/>
      <c r="VYM42" s="435"/>
      <c r="VYN42" s="435"/>
      <c r="VYO42" s="435"/>
      <c r="VYP42" s="435"/>
      <c r="VYQ42" s="435"/>
      <c r="VYR42" s="435"/>
      <c r="VYS42" s="435"/>
      <c r="VYT42" s="435"/>
      <c r="VYU42" s="435"/>
      <c r="VYV42" s="435"/>
      <c r="VYW42" s="435"/>
      <c r="VYX42" s="435"/>
      <c r="VYY42" s="435"/>
      <c r="VYZ42" s="435"/>
      <c r="VZA42" s="435"/>
      <c r="VZB42" s="435"/>
      <c r="VZC42" s="435"/>
      <c r="VZD42" s="435"/>
      <c r="VZE42" s="435"/>
      <c r="VZF42" s="435"/>
      <c r="VZG42" s="435"/>
      <c r="VZH42" s="435"/>
      <c r="VZI42" s="435"/>
      <c r="VZJ42" s="435"/>
      <c r="VZK42" s="435"/>
      <c r="VZL42" s="435"/>
      <c r="VZM42" s="435"/>
      <c r="VZN42" s="435"/>
      <c r="VZO42" s="435"/>
      <c r="VZP42" s="435"/>
      <c r="VZQ42" s="435"/>
      <c r="VZR42" s="435"/>
      <c r="VZS42" s="435"/>
      <c r="VZT42" s="435"/>
      <c r="VZU42" s="435"/>
      <c r="VZV42" s="435"/>
      <c r="VZW42" s="435"/>
      <c r="VZX42" s="435"/>
      <c r="VZY42" s="435"/>
      <c r="VZZ42" s="435"/>
      <c r="WAA42" s="435"/>
      <c r="WAB42" s="435"/>
      <c r="WAC42" s="435"/>
      <c r="WAD42" s="435"/>
      <c r="WAE42" s="435"/>
      <c r="WAF42" s="435"/>
      <c r="WAG42" s="435"/>
      <c r="WAH42" s="435"/>
      <c r="WAI42" s="435"/>
      <c r="WAJ42" s="435"/>
      <c r="WAK42" s="435"/>
      <c r="WAL42" s="435"/>
      <c r="WAM42" s="435"/>
      <c r="WAN42" s="435"/>
      <c r="WAO42" s="435"/>
      <c r="WAP42" s="435"/>
      <c r="WAQ42" s="435"/>
      <c r="WAR42" s="435"/>
      <c r="WAS42" s="435"/>
      <c r="WAT42" s="435"/>
      <c r="WAU42" s="435"/>
      <c r="WAV42" s="435"/>
      <c r="WAW42" s="435"/>
      <c r="WAX42" s="435"/>
      <c r="WAY42" s="435"/>
      <c r="WAZ42" s="435"/>
      <c r="WBA42" s="435"/>
      <c r="WBB42" s="435"/>
      <c r="WBC42" s="435"/>
      <c r="WBD42" s="435"/>
      <c r="WBE42" s="435"/>
      <c r="WBF42" s="435"/>
      <c r="WBG42" s="435"/>
      <c r="WBH42" s="435"/>
      <c r="WBI42" s="435"/>
      <c r="WBJ42" s="435"/>
      <c r="WBK42" s="435"/>
      <c r="WBL42" s="435"/>
      <c r="WBM42" s="435"/>
      <c r="WBN42" s="435"/>
      <c r="WBO42" s="435"/>
      <c r="WBP42" s="435"/>
      <c r="WBQ42" s="435"/>
      <c r="WBR42" s="435"/>
      <c r="WBS42" s="435"/>
      <c r="WBT42" s="435"/>
      <c r="WBU42" s="435"/>
      <c r="WBV42" s="435"/>
      <c r="WBW42" s="435"/>
      <c r="WBX42" s="435"/>
      <c r="WBY42" s="435"/>
      <c r="WBZ42" s="435"/>
      <c r="WCA42" s="435"/>
      <c r="WCB42" s="435"/>
      <c r="WCC42" s="435"/>
      <c r="WCD42" s="435"/>
      <c r="WCE42" s="435"/>
      <c r="WCF42" s="435"/>
      <c r="WCG42" s="435"/>
      <c r="WCH42" s="435"/>
      <c r="WCI42" s="435"/>
      <c r="WCJ42" s="435"/>
      <c r="WCK42" s="435"/>
      <c r="WCL42" s="435"/>
      <c r="WCM42" s="435"/>
      <c r="WCN42" s="435"/>
      <c r="WCO42" s="435"/>
      <c r="WCP42" s="435"/>
      <c r="WCQ42" s="435"/>
      <c r="WCR42" s="435"/>
      <c r="WCS42" s="435"/>
      <c r="WCT42" s="435"/>
      <c r="WCU42" s="435"/>
      <c r="WCV42" s="435"/>
      <c r="WCW42" s="435"/>
      <c r="WCX42" s="435"/>
      <c r="WCY42" s="435"/>
      <c r="WCZ42" s="435"/>
      <c r="WDA42" s="435"/>
      <c r="WDB42" s="435"/>
      <c r="WDC42" s="435"/>
      <c r="WDD42" s="435"/>
      <c r="WDE42" s="435"/>
      <c r="WDF42" s="435"/>
      <c r="WDG42" s="435"/>
      <c r="WDH42" s="435"/>
      <c r="WDI42" s="435"/>
      <c r="WDJ42" s="435"/>
      <c r="WDK42" s="435"/>
      <c r="WDL42" s="435"/>
      <c r="WDM42" s="435"/>
      <c r="WDN42" s="435"/>
      <c r="WDO42" s="435"/>
      <c r="WDP42" s="435"/>
      <c r="WDQ42" s="435"/>
      <c r="WDR42" s="435"/>
      <c r="WDS42" s="435"/>
      <c r="WDT42" s="435"/>
      <c r="WDU42" s="435"/>
      <c r="WDV42" s="435"/>
      <c r="WDW42" s="435"/>
      <c r="WDX42" s="435"/>
      <c r="WDY42" s="435"/>
      <c r="WDZ42" s="435"/>
      <c r="WEA42" s="435"/>
      <c r="WEB42" s="435"/>
      <c r="WEC42" s="435"/>
      <c r="WED42" s="435"/>
      <c r="WEE42" s="435"/>
      <c r="WEF42" s="435"/>
      <c r="WEG42" s="435"/>
      <c r="WEH42" s="435"/>
      <c r="WEI42" s="435"/>
      <c r="WEJ42" s="435"/>
      <c r="WEK42" s="435"/>
      <c r="WEL42" s="435"/>
      <c r="WEM42" s="435"/>
      <c r="WEN42" s="435"/>
      <c r="WEO42" s="435"/>
      <c r="WEP42" s="435"/>
      <c r="WEQ42" s="435"/>
      <c r="WER42" s="435"/>
      <c r="WES42" s="435"/>
      <c r="WET42" s="435"/>
      <c r="WEU42" s="435"/>
      <c r="WEV42" s="435"/>
      <c r="WEW42" s="435"/>
      <c r="WEX42" s="435"/>
      <c r="WEY42" s="435"/>
      <c r="WEZ42" s="435"/>
      <c r="WFA42" s="435"/>
      <c r="WFB42" s="435"/>
      <c r="WFC42" s="435"/>
      <c r="WFD42" s="435"/>
      <c r="WFE42" s="435"/>
      <c r="WFF42" s="435"/>
      <c r="WFG42" s="435"/>
      <c r="WFH42" s="435"/>
      <c r="WFI42" s="435"/>
      <c r="WFJ42" s="435"/>
      <c r="WFK42" s="435"/>
      <c r="WFL42" s="435"/>
      <c r="WFM42" s="435"/>
      <c r="WFN42" s="435"/>
      <c r="WFO42" s="435"/>
      <c r="WFP42" s="435"/>
      <c r="WFQ42" s="435"/>
      <c r="WFR42" s="435"/>
      <c r="WFS42" s="435"/>
      <c r="WFT42" s="435"/>
      <c r="WFU42" s="435"/>
      <c r="WFV42" s="435"/>
      <c r="WFW42" s="435"/>
      <c r="WFX42" s="435"/>
      <c r="WFY42" s="435"/>
      <c r="WFZ42" s="435"/>
      <c r="WGA42" s="435"/>
      <c r="WGB42" s="435"/>
      <c r="WGC42" s="435"/>
      <c r="WGD42" s="435"/>
      <c r="WGE42" s="435"/>
      <c r="WGF42" s="435"/>
      <c r="WGG42" s="435"/>
      <c r="WGH42" s="435"/>
      <c r="WGI42" s="435"/>
      <c r="WGJ42" s="435"/>
      <c r="WGK42" s="435"/>
      <c r="WGL42" s="435"/>
      <c r="WGM42" s="435"/>
      <c r="WGN42" s="435"/>
      <c r="WGO42" s="435"/>
      <c r="WGP42" s="435"/>
      <c r="WGQ42" s="435"/>
      <c r="WGR42" s="435"/>
      <c r="WGS42" s="435"/>
      <c r="WGT42" s="435"/>
      <c r="WGU42" s="435"/>
      <c r="WGV42" s="435"/>
      <c r="WGW42" s="435"/>
      <c r="WGX42" s="435"/>
      <c r="WGY42" s="435"/>
      <c r="WGZ42" s="435"/>
      <c r="WHA42" s="435"/>
      <c r="WHB42" s="435"/>
      <c r="WHC42" s="435"/>
      <c r="WHD42" s="435"/>
      <c r="WHE42" s="435"/>
      <c r="WHF42" s="435"/>
      <c r="WHG42" s="435"/>
      <c r="WHH42" s="435"/>
      <c r="WHI42" s="435"/>
      <c r="WHJ42" s="435"/>
      <c r="WHK42" s="435"/>
      <c r="WHL42" s="435"/>
      <c r="WHM42" s="435"/>
      <c r="WHN42" s="435"/>
      <c r="WHO42" s="435"/>
      <c r="WHP42" s="435"/>
      <c r="WHQ42" s="435"/>
      <c r="WHR42" s="435"/>
      <c r="WHS42" s="435"/>
      <c r="WHT42" s="435"/>
      <c r="WHU42" s="435"/>
      <c r="WHV42" s="435"/>
      <c r="WHW42" s="435"/>
      <c r="WHX42" s="435"/>
      <c r="WHY42" s="435"/>
      <c r="WHZ42" s="435"/>
      <c r="WIA42" s="435"/>
      <c r="WIB42" s="435"/>
      <c r="WIC42" s="435"/>
      <c r="WID42" s="435"/>
      <c r="WIE42" s="435"/>
      <c r="WIF42" s="435"/>
      <c r="WIG42" s="435"/>
      <c r="WIH42" s="435"/>
      <c r="WII42" s="435"/>
      <c r="WIJ42" s="435"/>
      <c r="WIK42" s="435"/>
      <c r="WIL42" s="435"/>
      <c r="WIM42" s="435"/>
      <c r="WIN42" s="435"/>
      <c r="WIO42" s="435"/>
      <c r="WIP42" s="435"/>
      <c r="WIQ42" s="435"/>
      <c r="WIR42" s="435"/>
      <c r="WIS42" s="435"/>
      <c r="WIT42" s="435"/>
      <c r="WIU42" s="435"/>
      <c r="WIV42" s="435"/>
      <c r="WIW42" s="435"/>
      <c r="WIX42" s="435"/>
      <c r="WIY42" s="435"/>
      <c r="WIZ42" s="435"/>
      <c r="WJA42" s="435"/>
      <c r="WJB42" s="435"/>
      <c r="WJC42" s="435"/>
      <c r="WJD42" s="435"/>
      <c r="WJE42" s="435"/>
      <c r="WJF42" s="435"/>
      <c r="WJG42" s="435"/>
      <c r="WJH42" s="435"/>
      <c r="WJI42" s="435"/>
      <c r="WJJ42" s="435"/>
      <c r="WJK42" s="435"/>
      <c r="WJL42" s="435"/>
      <c r="WJM42" s="435"/>
      <c r="WJN42" s="435"/>
      <c r="WJO42" s="435"/>
      <c r="WJP42" s="435"/>
      <c r="WJQ42" s="435"/>
      <c r="WJR42" s="435"/>
      <c r="WJS42" s="435"/>
      <c r="WJT42" s="435"/>
      <c r="WJU42" s="435"/>
      <c r="WJV42" s="435"/>
      <c r="WJW42" s="435"/>
      <c r="WJX42" s="435"/>
      <c r="WJY42" s="435"/>
      <c r="WJZ42" s="435"/>
      <c r="WKA42" s="435"/>
      <c r="WKB42" s="435"/>
      <c r="WKC42" s="435"/>
      <c r="WKD42" s="435"/>
      <c r="WKE42" s="435"/>
      <c r="WKF42" s="435"/>
      <c r="WKG42" s="435"/>
      <c r="WKH42" s="435"/>
      <c r="WKI42" s="435"/>
      <c r="WKJ42" s="435"/>
      <c r="WKK42" s="435"/>
      <c r="WKL42" s="435"/>
      <c r="WKM42" s="435"/>
      <c r="WKN42" s="435"/>
      <c r="WKO42" s="435"/>
      <c r="WKP42" s="435"/>
      <c r="WKQ42" s="435"/>
      <c r="WKR42" s="435"/>
      <c r="WKS42" s="435"/>
      <c r="WKT42" s="435"/>
      <c r="WKU42" s="435"/>
      <c r="WKV42" s="435"/>
      <c r="WKW42" s="435"/>
      <c r="WKX42" s="435"/>
      <c r="WKY42" s="435"/>
      <c r="WKZ42" s="435"/>
      <c r="WLA42" s="435"/>
      <c r="WLB42" s="435"/>
      <c r="WLC42" s="435"/>
      <c r="WLD42" s="435"/>
      <c r="WLE42" s="435"/>
      <c r="WLF42" s="435"/>
      <c r="WLG42" s="435"/>
      <c r="WLH42" s="435"/>
      <c r="WLI42" s="435"/>
      <c r="WLJ42" s="435"/>
      <c r="WLK42" s="435"/>
      <c r="WLL42" s="435"/>
      <c r="WLM42" s="435"/>
      <c r="WLN42" s="435"/>
      <c r="WLO42" s="435"/>
      <c r="WLP42" s="435"/>
      <c r="WLQ42" s="435"/>
      <c r="WLR42" s="435"/>
      <c r="WLS42" s="435"/>
      <c r="WLT42" s="435"/>
      <c r="WLU42" s="435"/>
      <c r="WLV42" s="435"/>
      <c r="WLW42" s="435"/>
      <c r="WLX42" s="435"/>
      <c r="WLY42" s="435"/>
      <c r="WLZ42" s="435"/>
      <c r="WMA42" s="435"/>
      <c r="WMB42" s="435"/>
      <c r="WMC42" s="435"/>
      <c r="WMD42" s="435"/>
      <c r="WME42" s="435"/>
      <c r="WMF42" s="435"/>
      <c r="WMG42" s="435"/>
      <c r="WMH42" s="435"/>
      <c r="WMI42" s="435"/>
      <c r="WMJ42" s="435"/>
      <c r="WMK42" s="435"/>
      <c r="WML42" s="435"/>
      <c r="WMM42" s="435"/>
      <c r="WMN42" s="435"/>
      <c r="WMO42" s="435"/>
      <c r="WMP42" s="435"/>
      <c r="WMQ42" s="435"/>
      <c r="WMR42" s="435"/>
      <c r="WMS42" s="435"/>
      <c r="WMT42" s="435"/>
      <c r="WMU42" s="435"/>
      <c r="WMV42" s="435"/>
      <c r="WMW42" s="435"/>
      <c r="WMX42" s="435"/>
      <c r="WMY42" s="435"/>
      <c r="WMZ42" s="435"/>
      <c r="WNA42" s="435"/>
      <c r="WNB42" s="435"/>
      <c r="WNC42" s="435"/>
      <c r="WND42" s="435"/>
      <c r="WNE42" s="435"/>
      <c r="WNF42" s="435"/>
      <c r="WNG42" s="435"/>
      <c r="WNH42" s="435"/>
      <c r="WNI42" s="435"/>
      <c r="WNJ42" s="435"/>
      <c r="WNK42" s="435"/>
      <c r="WNL42" s="435"/>
      <c r="WNM42" s="435"/>
      <c r="WNN42" s="435"/>
      <c r="WNO42" s="435"/>
      <c r="WNP42" s="435"/>
      <c r="WNQ42" s="435"/>
      <c r="WNR42" s="435"/>
      <c r="WNS42" s="435"/>
      <c r="WNT42" s="435"/>
      <c r="WNU42" s="435"/>
      <c r="WNV42" s="435"/>
      <c r="WNW42" s="435"/>
      <c r="WNX42" s="435"/>
      <c r="WNY42" s="435"/>
      <c r="WNZ42" s="435"/>
      <c r="WOA42" s="435"/>
      <c r="WOB42" s="435"/>
      <c r="WOC42" s="435"/>
      <c r="WOD42" s="435"/>
      <c r="WOE42" s="435"/>
      <c r="WOF42" s="435"/>
      <c r="WOG42" s="435"/>
      <c r="WOH42" s="435"/>
      <c r="WOI42" s="435"/>
      <c r="WOJ42" s="435"/>
      <c r="WOK42" s="435"/>
      <c r="WOL42" s="435"/>
      <c r="WOM42" s="435"/>
      <c r="WON42" s="435"/>
      <c r="WOO42" s="435"/>
      <c r="WOP42" s="435"/>
      <c r="WOQ42" s="435"/>
      <c r="WOR42" s="435"/>
      <c r="WOS42" s="435"/>
      <c r="WOT42" s="435"/>
      <c r="WOU42" s="435"/>
      <c r="WOV42" s="435"/>
      <c r="WOW42" s="435"/>
      <c r="WOX42" s="435"/>
      <c r="WOY42" s="435"/>
      <c r="WOZ42" s="435"/>
      <c r="WPA42" s="435"/>
      <c r="WPB42" s="435"/>
      <c r="WPC42" s="435"/>
      <c r="WPD42" s="435"/>
      <c r="WPE42" s="435"/>
      <c r="WPF42" s="435"/>
      <c r="WPG42" s="435"/>
      <c r="WPH42" s="435"/>
      <c r="WPI42" s="435"/>
      <c r="WPJ42" s="435"/>
      <c r="WPK42" s="435"/>
      <c r="WPL42" s="435"/>
      <c r="WPM42" s="435"/>
      <c r="WPN42" s="435"/>
      <c r="WPO42" s="435"/>
      <c r="WPP42" s="435"/>
      <c r="WPQ42" s="435"/>
      <c r="WPR42" s="435"/>
      <c r="WPS42" s="435"/>
      <c r="WPT42" s="435"/>
      <c r="WPU42" s="435"/>
      <c r="WPV42" s="435"/>
      <c r="WPW42" s="435"/>
      <c r="WPX42" s="435"/>
      <c r="WPY42" s="435"/>
      <c r="WPZ42" s="435"/>
      <c r="WQA42" s="435"/>
      <c r="WQB42" s="435"/>
      <c r="WQC42" s="435"/>
      <c r="WQD42" s="435"/>
      <c r="WQE42" s="435"/>
      <c r="WQF42" s="435"/>
      <c r="WQG42" s="435"/>
      <c r="WQH42" s="435"/>
      <c r="WQI42" s="435"/>
      <c r="WQJ42" s="435"/>
      <c r="WQK42" s="435"/>
      <c r="WQL42" s="435"/>
      <c r="WQM42" s="435"/>
      <c r="WQN42" s="435"/>
      <c r="WQO42" s="435"/>
      <c r="WQP42" s="435"/>
      <c r="WQQ42" s="435"/>
      <c r="WQR42" s="435"/>
      <c r="WQS42" s="435"/>
      <c r="WQT42" s="435"/>
      <c r="WQU42" s="435"/>
      <c r="WQV42" s="435"/>
      <c r="WQW42" s="435"/>
      <c r="WQX42" s="435"/>
      <c r="WQY42" s="435"/>
      <c r="WQZ42" s="435"/>
      <c r="WRA42" s="435"/>
      <c r="WRB42" s="435"/>
      <c r="WRC42" s="435"/>
      <c r="WRD42" s="435"/>
      <c r="WRE42" s="435"/>
      <c r="WRF42" s="435"/>
      <c r="WRG42" s="435"/>
      <c r="WRH42" s="435"/>
      <c r="WRI42" s="435"/>
      <c r="WRJ42" s="435"/>
      <c r="WRK42" s="435"/>
      <c r="WRL42" s="435"/>
      <c r="WRM42" s="435"/>
      <c r="WRN42" s="435"/>
      <c r="WRO42" s="435"/>
      <c r="WRP42" s="435"/>
      <c r="WRQ42" s="435"/>
      <c r="WRR42" s="435"/>
      <c r="WRS42" s="435"/>
      <c r="WRT42" s="435"/>
      <c r="WRU42" s="435"/>
      <c r="WRV42" s="435"/>
      <c r="WRW42" s="435"/>
      <c r="WRX42" s="435"/>
      <c r="WRY42" s="435"/>
      <c r="WRZ42" s="435"/>
      <c r="WSA42" s="435"/>
      <c r="WSB42" s="435"/>
      <c r="WSC42" s="435"/>
      <c r="WSD42" s="435"/>
      <c r="WSE42" s="435"/>
      <c r="WSF42" s="435"/>
      <c r="WSG42" s="435"/>
      <c r="WSH42" s="435"/>
      <c r="WSI42" s="435"/>
      <c r="WSJ42" s="435"/>
      <c r="WSK42" s="435"/>
      <c r="WSL42" s="435"/>
      <c r="WSM42" s="435"/>
      <c r="WSN42" s="435"/>
      <c r="WSO42" s="435"/>
      <c r="WSP42" s="435"/>
      <c r="WSQ42" s="435"/>
      <c r="WSR42" s="435"/>
      <c r="WSS42" s="435"/>
      <c r="WST42" s="435"/>
      <c r="WSU42" s="435"/>
      <c r="WSV42" s="435"/>
      <c r="WSW42" s="435"/>
      <c r="WSX42" s="435"/>
      <c r="WSY42" s="435"/>
      <c r="WSZ42" s="435"/>
      <c r="WTA42" s="435"/>
      <c r="WTB42" s="435"/>
      <c r="WTC42" s="435"/>
      <c r="WTD42" s="435"/>
      <c r="WTE42" s="435"/>
      <c r="WTF42" s="435"/>
      <c r="WTG42" s="435"/>
      <c r="WTH42" s="435"/>
      <c r="WTI42" s="435"/>
      <c r="WTJ42" s="435"/>
      <c r="WTK42" s="435"/>
      <c r="WTL42" s="435"/>
      <c r="WTM42" s="435"/>
      <c r="WTN42" s="435"/>
      <c r="WTO42" s="435"/>
      <c r="WTP42" s="435"/>
      <c r="WTQ42" s="435"/>
      <c r="WTR42" s="435"/>
      <c r="WTS42" s="435"/>
      <c r="WTT42" s="435"/>
      <c r="WTU42" s="435"/>
      <c r="WTV42" s="435"/>
      <c r="WTW42" s="435"/>
      <c r="WTX42" s="435"/>
      <c r="WTY42" s="435"/>
      <c r="WTZ42" s="435"/>
      <c r="WUA42" s="435"/>
      <c r="WUB42" s="435"/>
      <c r="WUC42" s="435"/>
      <c r="WUD42" s="435"/>
      <c r="WUE42" s="435"/>
      <c r="WUF42" s="435"/>
      <c r="WUG42" s="435"/>
      <c r="WUH42" s="435"/>
      <c r="WUI42" s="435"/>
      <c r="WUJ42" s="435"/>
      <c r="WUK42" s="435"/>
      <c r="WUL42" s="435"/>
      <c r="WUM42" s="435"/>
      <c r="WUN42" s="435"/>
      <c r="WUO42" s="435"/>
      <c r="WUP42" s="435"/>
      <c r="WUQ42" s="435"/>
      <c r="WUR42" s="435"/>
      <c r="WUS42" s="435"/>
      <c r="WUT42" s="435"/>
      <c r="WUU42" s="435"/>
      <c r="WUV42" s="435"/>
      <c r="WUW42" s="435"/>
      <c r="WUX42" s="435"/>
      <c r="WUY42" s="435"/>
      <c r="WUZ42" s="435"/>
      <c r="WVA42" s="435"/>
      <c r="WVB42" s="435"/>
      <c r="WVC42" s="435"/>
      <c r="WVD42" s="435"/>
      <c r="WVE42" s="435"/>
      <c r="WVF42" s="435"/>
      <c r="WVG42" s="435"/>
      <c r="WVH42" s="435"/>
      <c r="WVI42" s="435"/>
      <c r="WVJ42" s="435"/>
      <c r="WVK42" s="435"/>
      <c r="WVL42" s="435"/>
      <c r="WVM42" s="435"/>
      <c r="WVN42" s="435"/>
      <c r="WVO42" s="435"/>
      <c r="WVP42" s="435"/>
      <c r="WVQ42" s="435"/>
      <c r="WVR42" s="435"/>
      <c r="WVS42" s="435"/>
      <c r="WVT42" s="435"/>
      <c r="WVU42" s="435"/>
      <c r="WVV42" s="435"/>
      <c r="WVW42" s="435"/>
      <c r="WVX42" s="435"/>
      <c r="WVY42" s="435"/>
      <c r="WVZ42" s="435"/>
      <c r="WWA42" s="435"/>
      <c r="WWB42" s="435"/>
      <c r="WWC42" s="435"/>
      <c r="WWD42" s="435"/>
      <c r="WWE42" s="435"/>
      <c r="WWF42" s="435"/>
      <c r="WWG42" s="435"/>
      <c r="WWH42" s="435"/>
      <c r="WWI42" s="435"/>
      <c r="WWJ42" s="435"/>
      <c r="WWK42" s="435"/>
      <c r="WWL42" s="435"/>
      <c r="WWM42" s="435"/>
      <c r="WWN42" s="435"/>
      <c r="WWO42" s="435"/>
      <c r="WWP42" s="435"/>
      <c r="WWQ42" s="435"/>
      <c r="WWR42" s="435"/>
      <c r="WWS42" s="435"/>
      <c r="WWT42" s="435"/>
      <c r="WWU42" s="435"/>
      <c r="WWV42" s="435"/>
      <c r="WWW42" s="435"/>
      <c r="WWX42" s="435"/>
      <c r="WWY42" s="435"/>
      <c r="WWZ42" s="435"/>
      <c r="WXA42" s="435"/>
      <c r="WXB42" s="435"/>
      <c r="WXC42" s="435"/>
      <c r="WXD42" s="435"/>
      <c r="WXE42" s="435"/>
      <c r="WXF42" s="435"/>
      <c r="WXG42" s="435"/>
      <c r="WXH42" s="435"/>
      <c r="WXI42" s="435"/>
      <c r="WXJ42" s="435"/>
      <c r="WXK42" s="435"/>
      <c r="WXL42" s="435"/>
      <c r="WXM42" s="435"/>
      <c r="WXN42" s="435"/>
      <c r="WXO42" s="435"/>
      <c r="WXP42" s="435"/>
      <c r="WXQ42" s="435"/>
      <c r="WXR42" s="435"/>
      <c r="WXS42" s="435"/>
      <c r="WXT42" s="435"/>
      <c r="WXU42" s="435"/>
      <c r="WXV42" s="435"/>
      <c r="WXW42" s="435"/>
      <c r="WXX42" s="435"/>
      <c r="WXY42" s="435"/>
      <c r="WXZ42" s="435"/>
      <c r="WYA42" s="435"/>
      <c r="WYB42" s="435"/>
      <c r="WYC42" s="435"/>
      <c r="WYD42" s="435"/>
      <c r="WYE42" s="435"/>
      <c r="WYF42" s="435"/>
      <c r="WYG42" s="435"/>
      <c r="WYH42" s="435"/>
      <c r="WYI42" s="435"/>
      <c r="WYJ42" s="435"/>
      <c r="WYK42" s="435"/>
      <c r="WYL42" s="435"/>
      <c r="WYM42" s="435"/>
      <c r="WYN42" s="435"/>
      <c r="WYO42" s="435"/>
      <c r="WYP42" s="435"/>
      <c r="WYQ42" s="435"/>
      <c r="WYR42" s="435"/>
      <c r="WYS42" s="435"/>
      <c r="WYT42" s="435"/>
      <c r="WYU42" s="435"/>
      <c r="WYV42" s="435"/>
      <c r="WYW42" s="435"/>
      <c r="WYX42" s="435"/>
      <c r="WYY42" s="435"/>
      <c r="WYZ42" s="435"/>
      <c r="WZA42" s="435"/>
      <c r="WZB42" s="435"/>
      <c r="WZC42" s="435"/>
      <c r="WZD42" s="435"/>
      <c r="WZE42" s="435"/>
      <c r="WZF42" s="435"/>
      <c r="WZG42" s="435"/>
      <c r="WZH42" s="435"/>
      <c r="WZI42" s="435"/>
      <c r="WZJ42" s="435"/>
      <c r="WZK42" s="435"/>
      <c r="WZL42" s="435"/>
      <c r="WZM42" s="435"/>
      <c r="WZN42" s="435"/>
      <c r="WZO42" s="435"/>
      <c r="WZP42" s="435"/>
      <c r="WZQ42" s="435"/>
      <c r="WZR42" s="435"/>
      <c r="WZS42" s="435"/>
      <c r="WZT42" s="435"/>
      <c r="WZU42" s="435"/>
      <c r="WZV42" s="435"/>
      <c r="WZW42" s="435"/>
      <c r="WZX42" s="435"/>
      <c r="WZY42" s="435"/>
      <c r="WZZ42" s="435"/>
      <c r="XAA42" s="435"/>
      <c r="XAB42" s="435"/>
      <c r="XAC42" s="435"/>
      <c r="XAD42" s="435"/>
      <c r="XAE42" s="435"/>
      <c r="XAF42" s="435"/>
      <c r="XAG42" s="435"/>
      <c r="XAH42" s="435"/>
      <c r="XAI42" s="435"/>
      <c r="XAJ42" s="435"/>
      <c r="XAK42" s="435"/>
      <c r="XAL42" s="435"/>
      <c r="XAM42" s="435"/>
      <c r="XAN42" s="435"/>
      <c r="XAO42" s="435"/>
      <c r="XAP42" s="435"/>
      <c r="XAQ42" s="435"/>
      <c r="XAR42" s="435"/>
      <c r="XAS42" s="435"/>
      <c r="XAT42" s="435"/>
      <c r="XAU42" s="435"/>
      <c r="XAV42" s="435"/>
      <c r="XAW42" s="435"/>
      <c r="XAX42" s="435"/>
      <c r="XAY42" s="435"/>
      <c r="XAZ42" s="435"/>
      <c r="XBA42" s="435"/>
      <c r="XBB42" s="435"/>
      <c r="XBC42" s="435"/>
      <c r="XBD42" s="435"/>
      <c r="XBE42" s="435"/>
      <c r="XBF42" s="435"/>
      <c r="XBG42" s="435"/>
      <c r="XBH42" s="435"/>
      <c r="XBI42" s="435"/>
      <c r="XBJ42" s="435"/>
      <c r="XBK42" s="435"/>
      <c r="XBL42" s="435"/>
      <c r="XBM42" s="435"/>
      <c r="XBN42" s="435"/>
      <c r="XBO42" s="435"/>
      <c r="XBP42" s="435"/>
      <c r="XBQ42" s="446"/>
      <c r="XBV42" s="435"/>
      <c r="XBW42" s="435"/>
      <c r="XBX42" s="435"/>
      <c r="XBY42" s="435"/>
      <c r="XBZ42" s="435"/>
      <c r="XCA42" s="435"/>
      <c r="XCB42" s="435"/>
      <c r="XCC42" s="435"/>
      <c r="XCD42" s="435"/>
      <c r="XCE42" s="435"/>
      <c r="XCF42" s="435"/>
      <c r="XCG42" s="435"/>
      <c r="XCH42" s="435"/>
      <c r="XCI42" s="435"/>
      <c r="XCJ42" s="446"/>
      <c r="XCO42" s="435"/>
      <c r="XCP42" s="435"/>
      <c r="XCQ42" s="435"/>
      <c r="XCR42" s="435"/>
      <c r="XCS42" s="435"/>
      <c r="XCT42" s="435"/>
      <c r="XCU42" s="435"/>
      <c r="XCV42" s="435"/>
      <c r="XCW42" s="435"/>
      <c r="XCX42" s="435"/>
      <c r="XCY42" s="435"/>
      <c r="XCZ42" s="435"/>
      <c r="XDA42" s="435"/>
      <c r="XDB42" s="435"/>
      <c r="XDC42" s="446"/>
    </row>
    <row r="43" spans="1:16349" s="436" customFormat="1" ht="32" hidden="1" x14ac:dyDescent="0.2">
      <c r="A43" s="446" t="s">
        <v>166</v>
      </c>
      <c r="B43" s="436" t="s">
        <v>432</v>
      </c>
      <c r="E43" s="436" t="s">
        <v>111</v>
      </c>
      <c r="F43" s="435"/>
      <c r="G43" s="436" t="s">
        <v>431</v>
      </c>
      <c r="K43" s="323"/>
      <c r="T43" s="414"/>
      <c r="U43" s="414"/>
      <c r="V43" s="414"/>
      <c r="W43" s="414"/>
      <c r="X43" s="414"/>
      <c r="Y43" s="414"/>
      <c r="Z43" s="414"/>
      <c r="AA43" s="414"/>
      <c r="AB43" s="414"/>
      <c r="AC43" s="414"/>
      <c r="AD43" s="414"/>
      <c r="AE43" s="414"/>
      <c r="AF43" s="414"/>
      <c r="AG43" s="414"/>
      <c r="AH43" s="414"/>
      <c r="AI43" s="414"/>
      <c r="AJ43" s="414"/>
      <c r="AK43" s="414"/>
      <c r="AL43" s="414"/>
      <c r="AM43" s="414" t="s">
        <v>431</v>
      </c>
      <c r="AN43" s="435"/>
      <c r="AO43" s="435"/>
      <c r="AP43" s="435"/>
      <c r="AS43" s="435"/>
      <c r="AT43" s="435"/>
      <c r="AU43" s="435"/>
      <c r="AV43" s="435"/>
      <c r="AW43" s="435"/>
      <c r="AX43" s="435"/>
      <c r="AY43" s="435"/>
      <c r="XDQ43" s="446"/>
    </row>
    <row r="44" spans="1:16349" ht="240" hidden="1" x14ac:dyDescent="0.2">
      <c r="A44" s="217" t="s">
        <v>389</v>
      </c>
      <c r="B44" s="167" t="s">
        <v>433</v>
      </c>
      <c r="C44" s="167">
        <v>989557</v>
      </c>
      <c r="D44" s="167">
        <v>2.5</v>
      </c>
      <c r="E44" s="167" t="s">
        <v>72</v>
      </c>
      <c r="F44" s="332" t="s">
        <v>1260</v>
      </c>
      <c r="G44" s="167" t="s">
        <v>1266</v>
      </c>
      <c r="I44" s="167"/>
      <c r="M44" s="448">
        <v>46198</v>
      </c>
      <c r="N44" s="448">
        <v>46192</v>
      </c>
      <c r="S44" s="167" t="s">
        <v>1250</v>
      </c>
      <c r="Y44" s="167" t="s">
        <v>434</v>
      </c>
      <c r="AA44" s="167" t="s">
        <v>435</v>
      </c>
      <c r="AB44" s="167" t="s">
        <v>436</v>
      </c>
      <c r="AC44" s="167" t="s">
        <v>437</v>
      </c>
      <c r="AD44" s="167" t="s">
        <v>437</v>
      </c>
      <c r="AE44" s="167" t="s">
        <v>438</v>
      </c>
      <c r="AF44" s="167" t="s">
        <v>395</v>
      </c>
      <c r="AJ44" s="167" t="s">
        <v>397</v>
      </c>
      <c r="AL44" s="131"/>
      <c r="AP44" s="334" t="s">
        <v>1261</v>
      </c>
      <c r="AQ44" s="167" t="s">
        <v>1279</v>
      </c>
      <c r="AU44" s="202">
        <v>0.12</v>
      </c>
      <c r="AV44" s="202">
        <v>1</v>
      </c>
    </row>
    <row r="45" spans="1:16349" s="310" customFormat="1" ht="240" hidden="1" x14ac:dyDescent="0.2">
      <c r="A45" s="217" t="s">
        <v>389</v>
      </c>
      <c r="B45" s="167" t="s">
        <v>439</v>
      </c>
      <c r="C45" s="167">
        <v>989557</v>
      </c>
      <c r="D45" s="167">
        <v>2.5</v>
      </c>
      <c r="E45" s="167" t="s">
        <v>72</v>
      </c>
      <c r="F45" s="332" t="s">
        <v>1260</v>
      </c>
      <c r="G45" s="167" t="s">
        <v>1266</v>
      </c>
      <c r="H45" s="436"/>
      <c r="J45" s="436"/>
      <c r="K45" s="323"/>
      <c r="L45" s="436"/>
      <c r="M45" s="448">
        <v>46198</v>
      </c>
      <c r="N45" s="448">
        <v>46192</v>
      </c>
      <c r="O45" s="436"/>
      <c r="P45" s="436"/>
      <c r="Q45" s="436"/>
      <c r="R45" s="436"/>
      <c r="S45" s="131" t="s">
        <v>1247</v>
      </c>
      <c r="T45" s="167"/>
      <c r="U45" s="167"/>
      <c r="V45" s="167"/>
      <c r="W45" s="167"/>
      <c r="X45" s="167"/>
      <c r="Y45" s="167"/>
      <c r="Z45" s="167"/>
      <c r="AA45" s="167"/>
      <c r="AB45" s="167" t="s">
        <v>440</v>
      </c>
      <c r="AC45" s="167" t="s">
        <v>435</v>
      </c>
      <c r="AD45" s="167" t="s">
        <v>441</v>
      </c>
      <c r="AE45" s="167" t="s">
        <v>442</v>
      </c>
      <c r="AF45" s="167" t="s">
        <v>406</v>
      </c>
      <c r="AG45" s="167" t="s">
        <v>443</v>
      </c>
      <c r="AH45" s="167"/>
      <c r="AI45" s="167"/>
      <c r="AJ45" s="167"/>
      <c r="AK45" s="167"/>
      <c r="AL45" s="131"/>
      <c r="AM45" s="167"/>
      <c r="AN45" s="167"/>
      <c r="AO45" s="167"/>
      <c r="AP45" s="334" t="s">
        <v>1261</v>
      </c>
      <c r="AQ45" s="167" t="s">
        <v>1279</v>
      </c>
      <c r="AS45" s="167"/>
      <c r="AT45" s="167"/>
      <c r="AU45" s="167"/>
      <c r="AV45" s="167"/>
      <c r="AW45" s="167"/>
      <c r="AX45" s="167"/>
      <c r="AY45" s="167"/>
    </row>
    <row r="46" spans="1:16349" s="310" customFormat="1" ht="272" x14ac:dyDescent="0.2">
      <c r="A46" s="217" t="s">
        <v>389</v>
      </c>
      <c r="B46" s="167" t="s">
        <v>444</v>
      </c>
      <c r="C46" s="167">
        <v>989557</v>
      </c>
      <c r="D46" s="167">
        <v>2.5</v>
      </c>
      <c r="E46" s="167" t="s">
        <v>75</v>
      </c>
      <c r="F46" s="167">
        <v>9017</v>
      </c>
      <c r="G46" s="167" t="s">
        <v>1266</v>
      </c>
      <c r="H46" s="436"/>
      <c r="J46" s="436"/>
      <c r="K46" s="323"/>
      <c r="L46" s="436"/>
      <c r="M46" s="448">
        <v>46198</v>
      </c>
      <c r="N46" s="448">
        <v>46192</v>
      </c>
      <c r="O46" s="436"/>
      <c r="P46" s="436"/>
      <c r="Q46" s="436"/>
      <c r="R46" s="436"/>
      <c r="S46" s="131" t="s">
        <v>1247</v>
      </c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 t="s">
        <v>418</v>
      </c>
      <c r="AF46" s="167" t="s">
        <v>418</v>
      </c>
      <c r="AG46" s="167"/>
      <c r="AH46" s="167" t="s">
        <v>418</v>
      </c>
      <c r="AI46" s="167" t="s">
        <v>227</v>
      </c>
      <c r="AJ46" s="167" t="s">
        <v>445</v>
      </c>
      <c r="AK46" s="167"/>
      <c r="AL46" s="167" t="s">
        <v>446</v>
      </c>
      <c r="AM46" s="167" t="s">
        <v>447</v>
      </c>
      <c r="AN46" s="167"/>
      <c r="AO46" s="167"/>
      <c r="AP46" s="323" t="s">
        <v>448</v>
      </c>
      <c r="AQ46" s="458" t="s">
        <v>1268</v>
      </c>
      <c r="AS46" s="167"/>
      <c r="AT46" s="167"/>
      <c r="AU46" s="167"/>
      <c r="AV46" s="167"/>
      <c r="AW46" s="167"/>
      <c r="AX46" s="167"/>
      <c r="AY46" s="167"/>
    </row>
    <row r="47" spans="1:16349" ht="288" x14ac:dyDescent="0.2">
      <c r="A47" s="217" t="s">
        <v>389</v>
      </c>
      <c r="B47" s="167" t="s">
        <v>449</v>
      </c>
      <c r="C47" s="167">
        <v>989557</v>
      </c>
      <c r="D47" s="167">
        <v>2.5</v>
      </c>
      <c r="E47" s="167" t="s">
        <v>72</v>
      </c>
      <c r="F47" s="167">
        <v>9059</v>
      </c>
      <c r="G47" s="167" t="s">
        <v>1266</v>
      </c>
      <c r="H47" s="442"/>
      <c r="I47" s="167"/>
      <c r="J47" s="442"/>
      <c r="L47" s="442"/>
      <c r="M47" s="457">
        <v>46198</v>
      </c>
      <c r="N47" s="448">
        <v>46192</v>
      </c>
      <c r="O47" s="442"/>
      <c r="P47" s="442"/>
      <c r="Q47" s="442"/>
      <c r="R47" s="442"/>
      <c r="S47" s="442" t="s">
        <v>1247</v>
      </c>
      <c r="AE47" s="167" t="s">
        <v>450</v>
      </c>
      <c r="AF47" s="167" t="s">
        <v>451</v>
      </c>
      <c r="AH47" s="167" t="s">
        <v>452</v>
      </c>
      <c r="AJ47" s="167"/>
      <c r="AL47" s="167" t="s">
        <v>453</v>
      </c>
      <c r="AP47" s="323" t="s">
        <v>1262</v>
      </c>
      <c r="AQ47" s="167" t="s">
        <v>1279</v>
      </c>
    </row>
    <row r="48" spans="1:16349" s="435" customFormat="1" ht="144" hidden="1" x14ac:dyDescent="0.2">
      <c r="A48" s="438" t="s">
        <v>119</v>
      </c>
      <c r="B48" s="435" t="s">
        <v>454</v>
      </c>
      <c r="C48" s="435">
        <v>989556</v>
      </c>
      <c r="D48" s="435">
        <v>2.4</v>
      </c>
      <c r="E48" s="435" t="s">
        <v>109</v>
      </c>
      <c r="G48" s="435" t="s">
        <v>455</v>
      </c>
      <c r="H48" s="442"/>
      <c r="J48" s="442"/>
      <c r="K48" s="131"/>
      <c r="L48" s="435" t="s">
        <v>1244</v>
      </c>
      <c r="M48" s="442"/>
      <c r="N48" s="442"/>
      <c r="O48" s="442"/>
      <c r="P48" s="442"/>
      <c r="Q48" s="442"/>
      <c r="R48" s="442"/>
      <c r="S48" s="323" t="s">
        <v>1244</v>
      </c>
      <c r="AA48" s="435" t="s">
        <v>456</v>
      </c>
      <c r="AB48" s="435" t="s">
        <v>440</v>
      </c>
      <c r="AC48" s="435" t="s">
        <v>457</v>
      </c>
      <c r="AD48" s="435" t="s">
        <v>458</v>
      </c>
      <c r="AE48" s="435" t="s">
        <v>459</v>
      </c>
      <c r="AF48" s="435" t="s">
        <v>459</v>
      </c>
      <c r="AP48" s="436" t="s">
        <v>460</v>
      </c>
    </row>
    <row r="49" spans="1:16349" s="435" customFormat="1" ht="64" hidden="1" x14ac:dyDescent="0.2">
      <c r="A49" s="446" t="s">
        <v>86</v>
      </c>
      <c r="B49" s="436" t="s">
        <v>100</v>
      </c>
      <c r="C49" s="436"/>
      <c r="D49" s="436"/>
      <c r="E49" s="436" t="s">
        <v>140</v>
      </c>
      <c r="G49" s="436" t="s">
        <v>431</v>
      </c>
      <c r="H49" s="442"/>
      <c r="J49" s="442"/>
      <c r="K49" s="131"/>
      <c r="L49" s="442"/>
      <c r="M49" s="442"/>
      <c r="N49" s="442"/>
      <c r="O49" s="442"/>
      <c r="P49" s="442"/>
      <c r="Q49" s="442"/>
      <c r="R49" s="442"/>
      <c r="S49" s="442"/>
      <c r="T49" s="414"/>
      <c r="U49" s="414" t="s">
        <v>461</v>
      </c>
      <c r="V49" s="414"/>
      <c r="W49" s="414"/>
      <c r="X49" s="414"/>
      <c r="Y49" s="414"/>
      <c r="Z49" s="414"/>
      <c r="AA49" s="414"/>
      <c r="AB49" s="414"/>
      <c r="AC49" s="414"/>
      <c r="AD49" s="414"/>
      <c r="AE49" s="414"/>
      <c r="AF49" s="414" t="s">
        <v>462</v>
      </c>
      <c r="AG49" s="414"/>
      <c r="AH49" s="414"/>
      <c r="AI49" s="414"/>
      <c r="AJ49" s="414"/>
      <c r="AK49" s="414"/>
      <c r="AL49" s="414"/>
      <c r="AM49" s="414"/>
      <c r="XCJ49" s="446"/>
      <c r="XCK49" s="436"/>
      <c r="XCL49" s="436"/>
      <c r="XCM49" s="436"/>
      <c r="XCN49" s="436"/>
      <c r="XDC49" s="446"/>
      <c r="XDD49" s="436"/>
      <c r="XDE49" s="436"/>
      <c r="XDF49" s="436"/>
      <c r="XDG49" s="436"/>
    </row>
    <row r="50" spans="1:16349" s="435" customFormat="1" ht="48" hidden="1" x14ac:dyDescent="0.2">
      <c r="A50" s="446" t="s">
        <v>280</v>
      </c>
      <c r="B50" s="436" t="s">
        <v>463</v>
      </c>
      <c r="C50" s="436"/>
      <c r="D50" s="436"/>
      <c r="E50" s="436" t="s">
        <v>135</v>
      </c>
      <c r="G50" s="436" t="s">
        <v>431</v>
      </c>
      <c r="K50" s="167"/>
      <c r="T50" s="310"/>
      <c r="U50" s="333" t="s">
        <v>464</v>
      </c>
      <c r="V50" s="333"/>
      <c r="W50" s="333"/>
      <c r="X50" s="310"/>
      <c r="Y50" s="310"/>
      <c r="Z50" s="310"/>
      <c r="AA50" s="310"/>
      <c r="AB50" s="310"/>
      <c r="AC50" s="310"/>
      <c r="AD50" s="167"/>
      <c r="AE50" s="167"/>
      <c r="AF50" s="167"/>
      <c r="AG50" s="167"/>
      <c r="AH50" s="167"/>
      <c r="AI50" s="167"/>
      <c r="AJ50" s="167"/>
      <c r="AK50" s="167"/>
      <c r="AL50" s="167"/>
      <c r="AM50" s="414"/>
      <c r="XDC50" s="446"/>
      <c r="XDD50" s="436"/>
      <c r="XDE50" s="436"/>
      <c r="XDF50" s="436"/>
      <c r="XDG50" s="436"/>
    </row>
    <row r="51" spans="1:16349" s="435" customFormat="1" ht="32" hidden="1" x14ac:dyDescent="0.2">
      <c r="A51" s="446" t="s">
        <v>105</v>
      </c>
      <c r="B51" s="436" t="s">
        <v>465</v>
      </c>
      <c r="C51" s="436"/>
      <c r="D51" s="436"/>
      <c r="E51" s="436" t="s">
        <v>111</v>
      </c>
      <c r="G51" s="436" t="s">
        <v>431</v>
      </c>
      <c r="H51" s="442"/>
      <c r="J51" s="442"/>
      <c r="K51" s="131"/>
      <c r="L51" s="442"/>
      <c r="M51" s="442"/>
      <c r="N51" s="442"/>
      <c r="O51" s="442"/>
      <c r="P51" s="442"/>
      <c r="Q51" s="442"/>
      <c r="R51" s="442"/>
      <c r="S51" s="442"/>
      <c r="T51" s="414"/>
      <c r="U51" s="414"/>
      <c r="V51" s="414"/>
      <c r="W51" s="414"/>
      <c r="X51" s="414" t="s">
        <v>466</v>
      </c>
      <c r="Y51" s="414"/>
      <c r="Z51" s="414"/>
      <c r="AA51" s="414"/>
      <c r="AB51" s="414"/>
      <c r="AC51" s="414"/>
      <c r="AD51" s="414"/>
      <c r="AE51" s="414"/>
      <c r="AF51" s="414"/>
      <c r="AG51" s="414"/>
      <c r="AH51" s="414"/>
      <c r="AI51" s="414"/>
      <c r="AJ51" s="414"/>
      <c r="AK51" s="414"/>
      <c r="AL51" s="414"/>
      <c r="AM51" s="414"/>
      <c r="XBQ51" s="446"/>
      <c r="XBR51" s="436"/>
      <c r="XBS51" s="436"/>
      <c r="XBT51" s="436"/>
      <c r="XBU51" s="436"/>
      <c r="XCJ51" s="446"/>
      <c r="XCK51" s="436"/>
      <c r="XCL51" s="436"/>
      <c r="XCM51" s="436"/>
      <c r="XCN51" s="436"/>
      <c r="XDC51" s="446"/>
      <c r="XDD51" s="436"/>
      <c r="XDE51" s="436"/>
      <c r="XDF51" s="436"/>
      <c r="XDG51" s="436"/>
    </row>
    <row r="52" spans="1:16349" s="435" customFormat="1" ht="32" hidden="1" x14ac:dyDescent="0.2">
      <c r="A52" s="446" t="s">
        <v>105</v>
      </c>
      <c r="B52" s="436" t="s">
        <v>467</v>
      </c>
      <c r="C52" s="436"/>
      <c r="D52" s="436"/>
      <c r="E52" s="436" t="s">
        <v>109</v>
      </c>
      <c r="G52" s="436" t="s">
        <v>431</v>
      </c>
      <c r="H52" s="442"/>
      <c r="J52" s="442"/>
      <c r="K52" s="131"/>
      <c r="L52" s="442"/>
      <c r="M52" s="442"/>
      <c r="N52" s="442"/>
      <c r="O52" s="442"/>
      <c r="P52" s="442"/>
      <c r="Q52" s="442"/>
      <c r="R52" s="442"/>
      <c r="S52" s="442"/>
      <c r="T52" s="414"/>
      <c r="U52" s="414"/>
      <c r="V52" s="414"/>
      <c r="W52" s="414"/>
      <c r="X52" s="414" t="s">
        <v>468</v>
      </c>
      <c r="Y52" s="414"/>
      <c r="Z52" s="414" t="s">
        <v>307</v>
      </c>
      <c r="AA52" s="414"/>
      <c r="AB52" s="414"/>
      <c r="AC52" s="414"/>
      <c r="AD52" s="414"/>
      <c r="AE52" s="414"/>
      <c r="AF52" s="414"/>
      <c r="AG52" s="414"/>
      <c r="AH52" s="414"/>
      <c r="AI52" s="414"/>
      <c r="AJ52" s="414"/>
      <c r="AK52" s="414"/>
      <c r="AL52" s="414"/>
      <c r="AM52" s="414"/>
      <c r="AZ52" s="435" t="s">
        <v>469</v>
      </c>
      <c r="XBQ52" s="446"/>
      <c r="XBR52" s="436"/>
      <c r="XBS52" s="436"/>
      <c r="XBT52" s="436"/>
      <c r="XBU52" s="436"/>
      <c r="XCJ52" s="446"/>
      <c r="XCK52" s="436"/>
      <c r="XCL52" s="436"/>
      <c r="XCM52" s="436"/>
      <c r="XCN52" s="436"/>
      <c r="XDC52" s="446"/>
      <c r="XDD52" s="436"/>
      <c r="XDE52" s="436"/>
      <c r="XDF52" s="436"/>
      <c r="XDG52" s="436"/>
    </row>
    <row r="53" spans="1:16349" s="435" customFormat="1" ht="64" hidden="1" x14ac:dyDescent="0.2">
      <c r="A53" s="446" t="s">
        <v>105</v>
      </c>
      <c r="B53" s="436" t="s">
        <v>117</v>
      </c>
      <c r="C53" s="436"/>
      <c r="D53" s="436"/>
      <c r="E53" s="436" t="s">
        <v>107</v>
      </c>
      <c r="G53" s="436" t="s">
        <v>431</v>
      </c>
      <c r="H53" s="442"/>
      <c r="J53" s="442"/>
      <c r="K53" s="131"/>
      <c r="L53" s="442"/>
      <c r="M53" s="442"/>
      <c r="N53" s="442"/>
      <c r="O53" s="442"/>
      <c r="P53" s="442"/>
      <c r="Q53" s="442"/>
      <c r="R53" s="442"/>
      <c r="S53" s="442"/>
      <c r="T53" s="414"/>
      <c r="U53" s="414"/>
      <c r="V53" s="414"/>
      <c r="W53" s="414"/>
      <c r="X53" s="414" t="s">
        <v>470</v>
      </c>
      <c r="Y53" s="414"/>
      <c r="Z53" s="414"/>
      <c r="AA53" s="414"/>
      <c r="AB53" s="414"/>
      <c r="AC53" s="414"/>
      <c r="AD53" s="414"/>
      <c r="AE53" s="414"/>
      <c r="AF53" s="414"/>
      <c r="AG53" s="414"/>
      <c r="AH53" s="414"/>
      <c r="AI53" s="414"/>
      <c r="AJ53" s="414"/>
      <c r="AK53" s="414"/>
      <c r="AL53" s="414"/>
      <c r="AM53" s="414"/>
      <c r="XBQ53" s="446"/>
      <c r="XBR53" s="436"/>
      <c r="XBS53" s="436"/>
      <c r="XBT53" s="436"/>
      <c r="XBU53" s="436"/>
      <c r="XCJ53" s="446"/>
      <c r="XCK53" s="436"/>
      <c r="XCL53" s="436"/>
      <c r="XCM53" s="436"/>
      <c r="XCN53" s="436"/>
      <c r="XDC53" s="446"/>
      <c r="XDD53" s="436"/>
      <c r="XDE53" s="436"/>
      <c r="XDF53" s="436"/>
      <c r="XDG53" s="436"/>
      <c r="XDH53" s="436"/>
      <c r="XDI53" s="436"/>
      <c r="XDJ53" s="436"/>
      <c r="XDK53" s="436"/>
      <c r="XDL53" s="436"/>
      <c r="XDM53" s="436"/>
      <c r="XDN53" s="436"/>
      <c r="XDO53" s="436"/>
      <c r="XDP53" s="436"/>
      <c r="XDQ53" s="446"/>
      <c r="XDR53" s="436"/>
      <c r="XDS53" s="436"/>
      <c r="XDT53" s="436"/>
      <c r="XDU53" s="436"/>
    </row>
    <row r="54" spans="1:16349" s="435" customFormat="1" ht="64" hidden="1" x14ac:dyDescent="0.2">
      <c r="A54" s="446" t="s">
        <v>105</v>
      </c>
      <c r="B54" s="436" t="s">
        <v>118</v>
      </c>
      <c r="C54" s="436"/>
      <c r="D54" s="436"/>
      <c r="E54" s="436" t="s">
        <v>107</v>
      </c>
      <c r="G54" s="436" t="s">
        <v>431</v>
      </c>
      <c r="H54" s="442"/>
      <c r="J54" s="442"/>
      <c r="K54" s="131"/>
      <c r="L54" s="442"/>
      <c r="M54" s="442"/>
      <c r="N54" s="442"/>
      <c r="O54" s="442"/>
      <c r="P54" s="442"/>
      <c r="Q54" s="442"/>
      <c r="R54" s="442"/>
      <c r="S54" s="442"/>
      <c r="T54" s="414"/>
      <c r="U54" s="414"/>
      <c r="V54" s="414"/>
      <c r="W54" s="414"/>
      <c r="X54" s="414" t="s">
        <v>470</v>
      </c>
      <c r="Y54" s="414"/>
      <c r="Z54" s="414"/>
      <c r="AA54" s="414"/>
      <c r="AB54" s="414"/>
      <c r="AC54" s="414"/>
      <c r="AD54" s="414"/>
      <c r="AE54" s="414"/>
      <c r="AF54" s="414"/>
      <c r="AG54" s="414"/>
      <c r="AH54" s="414"/>
      <c r="AI54" s="414"/>
      <c r="AJ54" s="414"/>
      <c r="AK54" s="414"/>
      <c r="AL54" s="414"/>
      <c r="AM54" s="414"/>
      <c r="AT54" s="435">
        <v>0.22</v>
      </c>
      <c r="XBQ54" s="446"/>
      <c r="XBR54" s="436"/>
      <c r="XBS54" s="436"/>
      <c r="XBT54" s="436"/>
      <c r="XBU54" s="436"/>
      <c r="XCJ54" s="446"/>
      <c r="XCK54" s="436"/>
      <c r="XCL54" s="436"/>
      <c r="XCM54" s="436"/>
      <c r="XCN54" s="436"/>
      <c r="XDC54" s="446"/>
      <c r="XDD54" s="436"/>
      <c r="XDE54" s="436"/>
      <c r="XDF54" s="436"/>
      <c r="XDG54" s="436"/>
    </row>
    <row r="55" spans="1:16349" s="435" customFormat="1" ht="48" hidden="1" x14ac:dyDescent="0.2">
      <c r="A55" s="446" t="s">
        <v>126</v>
      </c>
      <c r="B55" s="436" t="s">
        <v>471</v>
      </c>
      <c r="C55" s="436"/>
      <c r="D55" s="436"/>
      <c r="E55" s="436" t="s">
        <v>111</v>
      </c>
      <c r="G55" s="436" t="s">
        <v>431</v>
      </c>
      <c r="H55" s="442"/>
      <c r="J55" s="442"/>
      <c r="K55" s="131"/>
      <c r="L55" s="442"/>
      <c r="M55" s="442"/>
      <c r="N55" s="442"/>
      <c r="O55" s="442"/>
      <c r="P55" s="442"/>
      <c r="Q55" s="442"/>
      <c r="R55" s="442"/>
      <c r="S55" s="442"/>
      <c r="T55" s="414"/>
      <c r="U55" s="414"/>
      <c r="V55" s="414"/>
      <c r="W55" s="414"/>
      <c r="X55" s="414"/>
      <c r="Y55" s="414"/>
      <c r="Z55" s="414"/>
      <c r="AA55" s="414" t="s">
        <v>472</v>
      </c>
      <c r="AB55" s="414"/>
      <c r="AC55" s="414"/>
      <c r="AD55" s="414"/>
      <c r="AE55" s="414"/>
      <c r="AF55" s="414"/>
      <c r="AG55" s="414"/>
      <c r="AH55" s="414"/>
      <c r="AI55" s="414"/>
      <c r="AJ55" s="414"/>
      <c r="AK55" s="414"/>
      <c r="AL55" s="414"/>
      <c r="AM55" s="414"/>
      <c r="XBQ55" s="446"/>
      <c r="XBR55" s="436"/>
      <c r="XBS55" s="436"/>
      <c r="XBT55" s="436"/>
      <c r="XBU55" s="436"/>
      <c r="XCJ55" s="446"/>
      <c r="XCK55" s="436"/>
      <c r="XCL55" s="436"/>
      <c r="XCM55" s="436"/>
      <c r="XCN55" s="436"/>
      <c r="XDC55" s="446"/>
      <c r="XDD55" s="436"/>
      <c r="XDE55" s="436"/>
      <c r="XDF55" s="436"/>
      <c r="XDG55" s="436"/>
    </row>
    <row r="56" spans="1:16349" s="435" customFormat="1" ht="16" hidden="1" x14ac:dyDescent="0.2">
      <c r="A56" s="446" t="s">
        <v>119</v>
      </c>
      <c r="B56" s="436" t="s">
        <v>473</v>
      </c>
      <c r="C56" s="436">
        <v>989556</v>
      </c>
      <c r="D56" s="436"/>
      <c r="E56" s="436" t="s">
        <v>474</v>
      </c>
      <c r="G56" s="436" t="s">
        <v>431</v>
      </c>
      <c r="K56" s="167"/>
      <c r="T56" s="414"/>
      <c r="U56" s="414"/>
      <c r="V56" s="414"/>
      <c r="W56" s="414"/>
      <c r="X56" s="414"/>
      <c r="Y56" s="414" t="s">
        <v>475</v>
      </c>
      <c r="Z56" s="414" t="s">
        <v>476</v>
      </c>
      <c r="AA56" s="414" t="s">
        <v>456</v>
      </c>
      <c r="AB56" s="414"/>
      <c r="AC56" s="414"/>
      <c r="AD56" s="414"/>
      <c r="AE56" s="414"/>
      <c r="AF56" s="414"/>
      <c r="AG56" s="414"/>
      <c r="AH56" s="414"/>
      <c r="AI56" s="414"/>
      <c r="AJ56" s="414" t="s">
        <v>214</v>
      </c>
      <c r="AK56" s="414" t="s">
        <v>214</v>
      </c>
      <c r="AL56" s="414"/>
      <c r="AM56" s="414"/>
      <c r="XBQ56" s="446"/>
      <c r="XBR56" s="436"/>
      <c r="XBS56" s="436"/>
      <c r="XBT56" s="436"/>
      <c r="XBU56" s="436"/>
      <c r="XCJ56" s="446"/>
      <c r="XCK56" s="436"/>
      <c r="XCL56" s="436"/>
      <c r="XCM56" s="436"/>
      <c r="XCN56" s="436"/>
      <c r="XDC56" s="446"/>
      <c r="XDD56" s="436"/>
      <c r="XDE56" s="436"/>
      <c r="XDF56" s="436"/>
      <c r="XDG56" s="436"/>
    </row>
    <row r="57" spans="1:16349" s="435" customFormat="1" ht="16" hidden="1" x14ac:dyDescent="0.2">
      <c r="A57" s="446" t="s">
        <v>119</v>
      </c>
      <c r="B57" s="436" t="s">
        <v>477</v>
      </c>
      <c r="C57" s="436">
        <v>989556</v>
      </c>
      <c r="D57" s="436"/>
      <c r="E57" s="436" t="s">
        <v>109</v>
      </c>
      <c r="G57" s="436" t="s">
        <v>431</v>
      </c>
      <c r="H57" s="442"/>
      <c r="J57" s="442"/>
      <c r="K57" s="131"/>
      <c r="L57" s="442"/>
      <c r="M57" s="442"/>
      <c r="N57" s="442"/>
      <c r="O57" s="442"/>
      <c r="P57" s="442"/>
      <c r="Q57" s="442"/>
      <c r="R57" s="442"/>
      <c r="S57" s="442"/>
      <c r="T57" s="414"/>
      <c r="U57" s="414"/>
      <c r="V57" s="414"/>
      <c r="W57" s="414"/>
      <c r="X57" s="414"/>
      <c r="Y57" s="414"/>
      <c r="Z57" s="414" t="s">
        <v>307</v>
      </c>
      <c r="AA57" s="414" t="s">
        <v>478</v>
      </c>
      <c r="AB57" s="414"/>
      <c r="AC57" s="414"/>
      <c r="AD57" s="414"/>
      <c r="AE57" s="414"/>
      <c r="AF57" s="414"/>
      <c r="AG57" s="414"/>
      <c r="AH57" s="414"/>
      <c r="AI57" s="414"/>
      <c r="AJ57" s="414"/>
      <c r="AK57" s="414"/>
      <c r="AL57" s="414"/>
      <c r="AM57" s="414"/>
      <c r="XBQ57" s="446"/>
      <c r="XBR57" s="436"/>
      <c r="XBS57" s="436"/>
      <c r="XBT57" s="436"/>
      <c r="XBU57" s="436"/>
      <c r="XCJ57" s="446"/>
      <c r="XCK57" s="436"/>
      <c r="XCL57" s="436"/>
      <c r="XCM57" s="436"/>
      <c r="XCN57" s="436"/>
      <c r="XDC57" s="446"/>
      <c r="XDD57" s="436"/>
      <c r="XDE57" s="436"/>
      <c r="XDF57" s="436"/>
      <c r="XDG57" s="436"/>
    </row>
    <row r="58" spans="1:16349" s="436" customFormat="1" ht="16" hidden="1" x14ac:dyDescent="0.2">
      <c r="A58" s="446" t="s">
        <v>389</v>
      </c>
      <c r="B58" s="436" t="s">
        <v>479</v>
      </c>
      <c r="C58" s="436">
        <v>989557</v>
      </c>
      <c r="E58" s="436" t="s">
        <v>140</v>
      </c>
      <c r="F58" s="435"/>
      <c r="G58" s="436" t="s">
        <v>431</v>
      </c>
      <c r="K58" s="323"/>
      <c r="T58" s="414"/>
      <c r="U58" s="414"/>
      <c r="V58" s="414"/>
      <c r="W58" s="414"/>
      <c r="X58" s="414"/>
      <c r="Y58" s="414"/>
      <c r="Z58" s="414"/>
      <c r="AA58" s="414"/>
      <c r="AB58" s="414"/>
      <c r="AC58" s="414"/>
      <c r="AD58" s="414"/>
      <c r="AE58" s="414"/>
      <c r="AF58" s="414"/>
      <c r="AG58" s="414"/>
      <c r="AH58" s="414"/>
      <c r="AI58" s="414"/>
      <c r="AJ58" s="414"/>
      <c r="AK58" s="414"/>
      <c r="AL58" s="414"/>
      <c r="AM58" s="414"/>
      <c r="AN58" s="435"/>
      <c r="AO58" s="435"/>
      <c r="AP58" s="435"/>
      <c r="AS58" s="435"/>
      <c r="AT58" s="435"/>
      <c r="AU58" s="435"/>
      <c r="AV58" s="435"/>
      <c r="AW58" s="435"/>
      <c r="AX58" s="435"/>
      <c r="AY58" s="435"/>
      <c r="AZ58" s="435"/>
      <c r="BA58" s="435"/>
      <c r="BB58" s="435"/>
      <c r="BC58" s="435"/>
      <c r="BD58" s="435"/>
      <c r="BE58" s="435"/>
      <c r="BF58" s="435"/>
      <c r="BG58" s="435"/>
      <c r="BH58" s="435"/>
      <c r="BI58" s="435"/>
      <c r="BJ58" s="435"/>
      <c r="BK58" s="435"/>
      <c r="BL58" s="435"/>
      <c r="BM58" s="435"/>
      <c r="BN58" s="435"/>
      <c r="BO58" s="435"/>
      <c r="BP58" s="435"/>
      <c r="BQ58" s="435"/>
      <c r="BR58" s="435"/>
      <c r="BS58" s="435"/>
      <c r="BT58" s="435"/>
      <c r="BU58" s="435"/>
      <c r="BV58" s="435"/>
      <c r="BW58" s="435"/>
      <c r="BX58" s="435"/>
      <c r="BY58" s="435"/>
      <c r="BZ58" s="435"/>
      <c r="CA58" s="435"/>
      <c r="CB58" s="435"/>
      <c r="CC58" s="435"/>
      <c r="CD58" s="435"/>
      <c r="CE58" s="435"/>
      <c r="CF58" s="435"/>
      <c r="CG58" s="435"/>
      <c r="CH58" s="435"/>
      <c r="CI58" s="435"/>
      <c r="CJ58" s="435"/>
      <c r="CK58" s="435"/>
      <c r="CL58" s="435"/>
      <c r="CM58" s="435"/>
      <c r="CN58" s="435"/>
      <c r="CO58" s="435"/>
      <c r="CP58" s="435"/>
      <c r="CQ58" s="435"/>
      <c r="CR58" s="435"/>
      <c r="CS58" s="435"/>
      <c r="CT58" s="435"/>
      <c r="CU58" s="435"/>
      <c r="CV58" s="435"/>
      <c r="CW58" s="435"/>
      <c r="CX58" s="435"/>
      <c r="CY58" s="435"/>
      <c r="CZ58" s="435"/>
      <c r="DA58" s="435"/>
      <c r="DB58" s="435"/>
      <c r="DC58" s="435"/>
      <c r="DD58" s="435"/>
      <c r="DE58" s="435"/>
      <c r="DF58" s="435"/>
      <c r="DG58" s="435"/>
      <c r="DH58" s="435"/>
      <c r="DI58" s="435"/>
      <c r="DJ58" s="435"/>
      <c r="DK58" s="435"/>
      <c r="DL58" s="435"/>
      <c r="DM58" s="435"/>
      <c r="DN58" s="435"/>
      <c r="DO58" s="435"/>
      <c r="DP58" s="435"/>
      <c r="DQ58" s="435"/>
      <c r="DR58" s="435"/>
      <c r="DS58" s="435"/>
      <c r="DT58" s="435"/>
      <c r="DU58" s="435"/>
      <c r="DV58" s="435"/>
      <c r="DW58" s="435"/>
      <c r="DX58" s="435"/>
      <c r="DY58" s="435"/>
      <c r="DZ58" s="435"/>
      <c r="EA58" s="435"/>
      <c r="EB58" s="435"/>
      <c r="EC58" s="435"/>
      <c r="ED58" s="435"/>
      <c r="EE58" s="435"/>
      <c r="EF58" s="435"/>
      <c r="EG58" s="435"/>
      <c r="EH58" s="435"/>
      <c r="EI58" s="435"/>
      <c r="EJ58" s="435"/>
      <c r="EK58" s="435"/>
      <c r="EL58" s="435"/>
      <c r="EM58" s="435"/>
      <c r="EN58" s="435"/>
      <c r="EO58" s="435"/>
      <c r="EP58" s="435"/>
      <c r="EQ58" s="435"/>
      <c r="ER58" s="435"/>
      <c r="ES58" s="435"/>
      <c r="ET58" s="435"/>
      <c r="EU58" s="435"/>
      <c r="EV58" s="435"/>
      <c r="EW58" s="435"/>
      <c r="EX58" s="435"/>
      <c r="EY58" s="435"/>
      <c r="EZ58" s="435"/>
      <c r="FA58" s="435"/>
      <c r="FB58" s="435"/>
      <c r="FC58" s="435"/>
      <c r="FD58" s="435"/>
      <c r="FE58" s="435"/>
      <c r="FF58" s="435"/>
      <c r="FG58" s="435"/>
      <c r="FH58" s="435"/>
      <c r="FI58" s="435"/>
      <c r="FJ58" s="435"/>
      <c r="FK58" s="435"/>
      <c r="FL58" s="435"/>
      <c r="FM58" s="435"/>
      <c r="FN58" s="435"/>
      <c r="FO58" s="435"/>
      <c r="FP58" s="435"/>
      <c r="FQ58" s="435"/>
      <c r="FR58" s="435"/>
      <c r="FS58" s="435"/>
      <c r="FT58" s="435"/>
      <c r="FU58" s="435"/>
      <c r="FV58" s="435"/>
      <c r="FW58" s="435"/>
      <c r="FX58" s="435"/>
      <c r="FY58" s="435"/>
      <c r="FZ58" s="435"/>
      <c r="GA58" s="435"/>
      <c r="GB58" s="435"/>
      <c r="GC58" s="435"/>
      <c r="GD58" s="435"/>
      <c r="GE58" s="435"/>
      <c r="GF58" s="435"/>
      <c r="GG58" s="435"/>
      <c r="GH58" s="435"/>
      <c r="GI58" s="435"/>
      <c r="GJ58" s="435"/>
      <c r="GK58" s="435"/>
      <c r="GL58" s="435"/>
      <c r="GM58" s="435"/>
      <c r="GN58" s="435"/>
      <c r="GO58" s="435"/>
      <c r="GP58" s="435"/>
      <c r="GQ58" s="435"/>
      <c r="GR58" s="435"/>
      <c r="GS58" s="435"/>
      <c r="GT58" s="435"/>
      <c r="GU58" s="435"/>
      <c r="GV58" s="435"/>
      <c r="GW58" s="435"/>
      <c r="GX58" s="435"/>
      <c r="GY58" s="435"/>
      <c r="GZ58" s="435"/>
      <c r="HA58" s="435"/>
      <c r="HB58" s="435"/>
      <c r="HC58" s="435"/>
      <c r="HD58" s="435"/>
      <c r="HE58" s="435"/>
      <c r="HF58" s="435"/>
      <c r="HG58" s="435"/>
      <c r="HH58" s="435"/>
      <c r="HI58" s="435"/>
      <c r="HJ58" s="435"/>
      <c r="HK58" s="435"/>
      <c r="HL58" s="435"/>
      <c r="HM58" s="435"/>
      <c r="HN58" s="435"/>
      <c r="HO58" s="435"/>
      <c r="HP58" s="435"/>
      <c r="HQ58" s="435"/>
      <c r="HR58" s="435"/>
      <c r="HS58" s="435"/>
      <c r="HT58" s="435"/>
      <c r="HU58" s="435"/>
      <c r="HV58" s="435"/>
      <c r="HW58" s="435"/>
      <c r="HX58" s="435"/>
      <c r="HY58" s="435"/>
      <c r="HZ58" s="435"/>
      <c r="IA58" s="435"/>
      <c r="IB58" s="435"/>
      <c r="IC58" s="435"/>
      <c r="ID58" s="435"/>
      <c r="IE58" s="435"/>
      <c r="IF58" s="435"/>
      <c r="IG58" s="435"/>
      <c r="IH58" s="435"/>
      <c r="II58" s="435"/>
      <c r="IJ58" s="435"/>
      <c r="IK58" s="435"/>
      <c r="IL58" s="435"/>
      <c r="IM58" s="435"/>
      <c r="IN58" s="435"/>
      <c r="IO58" s="435"/>
      <c r="IP58" s="435"/>
      <c r="IQ58" s="435"/>
      <c r="IR58" s="435"/>
      <c r="IS58" s="435"/>
      <c r="IT58" s="435"/>
      <c r="IU58" s="435"/>
      <c r="IV58" s="435"/>
      <c r="IW58" s="435"/>
      <c r="IX58" s="435"/>
      <c r="IY58" s="435"/>
      <c r="IZ58" s="435"/>
      <c r="JA58" s="435"/>
      <c r="JB58" s="435"/>
      <c r="JC58" s="435"/>
      <c r="JD58" s="435"/>
      <c r="JE58" s="435"/>
      <c r="JF58" s="435"/>
      <c r="JG58" s="435"/>
      <c r="JH58" s="435"/>
      <c r="JI58" s="435"/>
      <c r="JJ58" s="435"/>
      <c r="JK58" s="435"/>
      <c r="JL58" s="435"/>
      <c r="JM58" s="435"/>
      <c r="JN58" s="435"/>
      <c r="JO58" s="435"/>
      <c r="JP58" s="435"/>
      <c r="JQ58" s="435"/>
      <c r="JR58" s="435"/>
      <c r="JS58" s="435"/>
      <c r="JT58" s="435"/>
      <c r="JU58" s="435"/>
      <c r="JV58" s="435"/>
      <c r="JW58" s="435"/>
      <c r="JX58" s="435"/>
      <c r="JY58" s="435"/>
      <c r="JZ58" s="435"/>
      <c r="KA58" s="435"/>
      <c r="KB58" s="435"/>
      <c r="KC58" s="435"/>
      <c r="KD58" s="435"/>
      <c r="KE58" s="435"/>
      <c r="KF58" s="435"/>
      <c r="KG58" s="435"/>
      <c r="KH58" s="435"/>
      <c r="KI58" s="435"/>
      <c r="KJ58" s="435"/>
      <c r="KK58" s="435"/>
      <c r="KL58" s="435"/>
      <c r="KM58" s="435"/>
      <c r="KN58" s="435"/>
      <c r="KO58" s="435"/>
      <c r="KP58" s="435"/>
      <c r="KQ58" s="435"/>
      <c r="KR58" s="435"/>
      <c r="KS58" s="435"/>
      <c r="KT58" s="435"/>
      <c r="KU58" s="435"/>
      <c r="KV58" s="435"/>
      <c r="KW58" s="435"/>
      <c r="KX58" s="435"/>
      <c r="KY58" s="435"/>
      <c r="KZ58" s="435"/>
      <c r="LA58" s="435"/>
      <c r="LB58" s="435"/>
      <c r="LC58" s="435"/>
      <c r="LD58" s="435"/>
      <c r="LE58" s="435"/>
      <c r="LF58" s="435"/>
      <c r="LG58" s="435"/>
      <c r="LH58" s="435"/>
      <c r="LI58" s="435"/>
      <c r="LJ58" s="435"/>
      <c r="LK58" s="435"/>
      <c r="LL58" s="435"/>
      <c r="LM58" s="435"/>
      <c r="LN58" s="435"/>
      <c r="LO58" s="435"/>
      <c r="LP58" s="435"/>
      <c r="LQ58" s="435"/>
      <c r="LR58" s="435"/>
      <c r="LS58" s="435"/>
      <c r="LT58" s="435"/>
      <c r="LU58" s="435"/>
      <c r="LV58" s="435"/>
      <c r="LW58" s="435"/>
      <c r="LX58" s="435"/>
      <c r="LY58" s="435"/>
      <c r="LZ58" s="435"/>
      <c r="MA58" s="435"/>
      <c r="MB58" s="435"/>
      <c r="MC58" s="435"/>
      <c r="MD58" s="435"/>
      <c r="ME58" s="435"/>
      <c r="MF58" s="435"/>
      <c r="MG58" s="435"/>
      <c r="MH58" s="435"/>
      <c r="MI58" s="435"/>
      <c r="MJ58" s="435"/>
      <c r="MK58" s="435"/>
      <c r="ML58" s="435"/>
      <c r="MM58" s="435"/>
      <c r="MN58" s="435"/>
      <c r="MO58" s="435"/>
      <c r="MP58" s="435"/>
      <c r="MQ58" s="435"/>
      <c r="MR58" s="435"/>
      <c r="MS58" s="435"/>
      <c r="MT58" s="435"/>
      <c r="MU58" s="435"/>
      <c r="MV58" s="435"/>
      <c r="MW58" s="435"/>
      <c r="MX58" s="435"/>
      <c r="MY58" s="435"/>
      <c r="MZ58" s="435"/>
      <c r="NA58" s="435"/>
      <c r="NB58" s="435"/>
      <c r="NC58" s="435"/>
      <c r="ND58" s="435"/>
      <c r="NE58" s="435"/>
      <c r="NF58" s="435"/>
      <c r="NG58" s="435"/>
      <c r="NH58" s="435"/>
      <c r="NI58" s="435"/>
      <c r="NJ58" s="435"/>
      <c r="NK58" s="435"/>
      <c r="NL58" s="435"/>
      <c r="NM58" s="435"/>
      <c r="NN58" s="435"/>
      <c r="NO58" s="435"/>
      <c r="NP58" s="435"/>
      <c r="NQ58" s="435"/>
      <c r="NR58" s="435"/>
      <c r="NS58" s="435"/>
      <c r="NT58" s="435"/>
      <c r="NU58" s="435"/>
      <c r="NV58" s="435"/>
      <c r="NW58" s="435"/>
      <c r="NX58" s="435"/>
      <c r="NY58" s="435"/>
      <c r="NZ58" s="435"/>
      <c r="OA58" s="435"/>
      <c r="OB58" s="435"/>
      <c r="OC58" s="435"/>
      <c r="OD58" s="435"/>
      <c r="OE58" s="435"/>
      <c r="OF58" s="435"/>
      <c r="OG58" s="435"/>
      <c r="OH58" s="435"/>
      <c r="OI58" s="435"/>
      <c r="OJ58" s="435"/>
      <c r="OK58" s="435"/>
      <c r="OL58" s="435"/>
      <c r="OM58" s="435"/>
      <c r="ON58" s="435"/>
      <c r="OO58" s="435"/>
      <c r="OP58" s="435"/>
      <c r="OQ58" s="435"/>
      <c r="OR58" s="435"/>
      <c r="OS58" s="435"/>
      <c r="OT58" s="435"/>
      <c r="OU58" s="435"/>
      <c r="OV58" s="435"/>
      <c r="OW58" s="435"/>
      <c r="OX58" s="435"/>
      <c r="OY58" s="435"/>
      <c r="OZ58" s="435"/>
      <c r="PA58" s="435"/>
      <c r="PB58" s="435"/>
      <c r="PC58" s="435"/>
      <c r="PD58" s="435"/>
      <c r="PE58" s="435"/>
      <c r="PF58" s="435"/>
      <c r="PG58" s="435"/>
      <c r="PH58" s="435"/>
      <c r="PI58" s="435"/>
      <c r="PJ58" s="435"/>
      <c r="PK58" s="435"/>
      <c r="PL58" s="435"/>
      <c r="PM58" s="435"/>
      <c r="PN58" s="435"/>
      <c r="PO58" s="435"/>
      <c r="PP58" s="435"/>
      <c r="PQ58" s="435"/>
      <c r="PR58" s="435"/>
      <c r="PS58" s="435"/>
      <c r="PT58" s="435"/>
      <c r="PU58" s="435"/>
      <c r="PV58" s="435"/>
      <c r="PW58" s="435"/>
      <c r="PX58" s="435"/>
      <c r="PY58" s="435"/>
      <c r="PZ58" s="435"/>
      <c r="QA58" s="435"/>
      <c r="QB58" s="435"/>
      <c r="QC58" s="435"/>
      <c r="QD58" s="435"/>
      <c r="QE58" s="435"/>
      <c r="QF58" s="435"/>
      <c r="QG58" s="435"/>
      <c r="QH58" s="435"/>
      <c r="QI58" s="435"/>
      <c r="QJ58" s="435"/>
      <c r="QK58" s="435"/>
      <c r="QL58" s="435"/>
      <c r="QM58" s="435"/>
      <c r="QN58" s="435"/>
      <c r="QO58" s="435"/>
      <c r="QP58" s="435"/>
      <c r="QQ58" s="435"/>
      <c r="QR58" s="435"/>
      <c r="QS58" s="435"/>
      <c r="QT58" s="435"/>
      <c r="QU58" s="435"/>
      <c r="QV58" s="435"/>
      <c r="QW58" s="435"/>
      <c r="QX58" s="435"/>
      <c r="QY58" s="435"/>
      <c r="QZ58" s="435"/>
      <c r="RA58" s="435"/>
      <c r="RB58" s="435"/>
      <c r="RC58" s="435"/>
      <c r="RD58" s="435"/>
      <c r="RE58" s="435"/>
      <c r="RF58" s="435"/>
      <c r="RG58" s="435"/>
      <c r="RH58" s="435"/>
      <c r="RI58" s="435"/>
      <c r="RJ58" s="435"/>
      <c r="RK58" s="435"/>
      <c r="RL58" s="435"/>
      <c r="RM58" s="435"/>
      <c r="RN58" s="435"/>
      <c r="RO58" s="435"/>
      <c r="RP58" s="435"/>
      <c r="RQ58" s="435"/>
      <c r="RR58" s="435"/>
      <c r="RS58" s="435"/>
      <c r="RT58" s="435"/>
      <c r="RU58" s="435"/>
      <c r="RV58" s="435"/>
      <c r="RW58" s="435"/>
      <c r="RX58" s="435"/>
      <c r="RY58" s="435"/>
      <c r="RZ58" s="435"/>
      <c r="SA58" s="435"/>
      <c r="SB58" s="435"/>
      <c r="SC58" s="435"/>
      <c r="SD58" s="435"/>
      <c r="SE58" s="435"/>
      <c r="SF58" s="435"/>
      <c r="SG58" s="435"/>
      <c r="SH58" s="435"/>
      <c r="SI58" s="435"/>
      <c r="SJ58" s="435"/>
      <c r="SK58" s="435"/>
      <c r="SL58" s="435"/>
      <c r="SM58" s="435"/>
      <c r="SN58" s="435"/>
      <c r="SO58" s="435"/>
      <c r="SP58" s="435"/>
      <c r="SQ58" s="435"/>
      <c r="SR58" s="435"/>
      <c r="SS58" s="435"/>
      <c r="ST58" s="435"/>
      <c r="SU58" s="435"/>
      <c r="SV58" s="435"/>
      <c r="SW58" s="435"/>
      <c r="SX58" s="435"/>
      <c r="SY58" s="435"/>
      <c r="SZ58" s="435"/>
      <c r="TA58" s="435"/>
      <c r="TB58" s="435"/>
      <c r="TC58" s="435"/>
      <c r="TD58" s="435"/>
      <c r="TE58" s="435"/>
      <c r="TF58" s="435"/>
      <c r="TG58" s="435"/>
      <c r="TH58" s="435"/>
      <c r="TI58" s="435"/>
      <c r="TJ58" s="435"/>
      <c r="TK58" s="435"/>
      <c r="TL58" s="435"/>
      <c r="TM58" s="435"/>
      <c r="TN58" s="435"/>
      <c r="TO58" s="435"/>
      <c r="TP58" s="435"/>
      <c r="TQ58" s="435"/>
      <c r="TR58" s="435"/>
      <c r="TS58" s="435"/>
      <c r="TT58" s="435"/>
      <c r="TU58" s="435"/>
      <c r="TV58" s="435"/>
      <c r="TW58" s="435"/>
      <c r="TX58" s="435"/>
      <c r="TY58" s="435"/>
      <c r="TZ58" s="435"/>
      <c r="UA58" s="435"/>
      <c r="UB58" s="435"/>
      <c r="UC58" s="435"/>
      <c r="UD58" s="435"/>
      <c r="UE58" s="435"/>
      <c r="UF58" s="435"/>
      <c r="UG58" s="435"/>
      <c r="UH58" s="435"/>
      <c r="UI58" s="435"/>
      <c r="UJ58" s="435"/>
      <c r="UK58" s="435"/>
      <c r="UL58" s="435"/>
      <c r="UM58" s="435"/>
      <c r="UN58" s="435"/>
      <c r="UO58" s="435"/>
      <c r="UP58" s="435"/>
      <c r="UQ58" s="435"/>
      <c r="UR58" s="435"/>
      <c r="US58" s="435"/>
      <c r="UT58" s="435"/>
      <c r="UU58" s="435"/>
      <c r="UV58" s="435"/>
      <c r="UW58" s="435"/>
      <c r="UX58" s="435"/>
      <c r="UY58" s="435"/>
      <c r="UZ58" s="435"/>
      <c r="VA58" s="435"/>
      <c r="VB58" s="435"/>
      <c r="VC58" s="435"/>
      <c r="VD58" s="435"/>
      <c r="VE58" s="435"/>
      <c r="VF58" s="435"/>
      <c r="VG58" s="435"/>
      <c r="VH58" s="435"/>
      <c r="VI58" s="435"/>
      <c r="VJ58" s="435"/>
      <c r="VK58" s="435"/>
      <c r="VL58" s="435"/>
      <c r="VM58" s="435"/>
      <c r="VN58" s="435"/>
      <c r="VO58" s="435"/>
      <c r="VP58" s="435"/>
      <c r="VQ58" s="435"/>
      <c r="VR58" s="435"/>
      <c r="VS58" s="435"/>
      <c r="VT58" s="435"/>
      <c r="VU58" s="435"/>
      <c r="VV58" s="435"/>
      <c r="VW58" s="435"/>
      <c r="VX58" s="435"/>
      <c r="VY58" s="435"/>
      <c r="VZ58" s="435"/>
      <c r="WA58" s="435"/>
      <c r="WB58" s="435"/>
      <c r="WC58" s="435"/>
      <c r="WD58" s="435"/>
      <c r="WE58" s="435"/>
      <c r="WF58" s="435"/>
      <c r="WG58" s="435"/>
      <c r="WH58" s="435"/>
      <c r="WI58" s="435"/>
      <c r="WJ58" s="435"/>
      <c r="WK58" s="435"/>
      <c r="WL58" s="435"/>
      <c r="WM58" s="435"/>
      <c r="WN58" s="435"/>
      <c r="WO58" s="435"/>
      <c r="WP58" s="435"/>
      <c r="WQ58" s="435"/>
      <c r="WR58" s="435"/>
      <c r="WS58" s="435"/>
      <c r="WT58" s="435"/>
      <c r="WU58" s="435"/>
      <c r="WV58" s="435"/>
      <c r="WW58" s="435"/>
      <c r="WX58" s="435"/>
      <c r="WY58" s="435"/>
      <c r="WZ58" s="435"/>
      <c r="XA58" s="435"/>
      <c r="XB58" s="435"/>
      <c r="XC58" s="435"/>
      <c r="XD58" s="435"/>
      <c r="XE58" s="435"/>
      <c r="XF58" s="435"/>
      <c r="XG58" s="435"/>
      <c r="XH58" s="435"/>
      <c r="XI58" s="435"/>
      <c r="XJ58" s="435"/>
      <c r="XK58" s="435"/>
      <c r="XL58" s="435"/>
      <c r="XM58" s="435"/>
      <c r="XN58" s="435"/>
      <c r="XO58" s="435"/>
      <c r="XP58" s="435"/>
      <c r="XQ58" s="435"/>
      <c r="XR58" s="435"/>
      <c r="XS58" s="435"/>
      <c r="XT58" s="435"/>
      <c r="XU58" s="435"/>
      <c r="XV58" s="435"/>
      <c r="XW58" s="435"/>
      <c r="XX58" s="435"/>
      <c r="XY58" s="435"/>
      <c r="XZ58" s="435"/>
      <c r="YA58" s="435"/>
      <c r="YB58" s="435"/>
      <c r="YC58" s="435"/>
      <c r="YD58" s="435"/>
      <c r="YE58" s="435"/>
      <c r="YF58" s="435"/>
      <c r="YG58" s="435"/>
      <c r="YH58" s="435"/>
      <c r="YI58" s="435"/>
      <c r="YJ58" s="435"/>
      <c r="YK58" s="435"/>
      <c r="YL58" s="435"/>
      <c r="YM58" s="435"/>
      <c r="YN58" s="435"/>
      <c r="YO58" s="435"/>
      <c r="YP58" s="435"/>
      <c r="YQ58" s="435"/>
      <c r="YR58" s="435"/>
      <c r="YS58" s="435"/>
      <c r="YT58" s="435"/>
      <c r="YU58" s="435"/>
      <c r="YV58" s="435"/>
      <c r="YW58" s="435"/>
      <c r="YX58" s="435"/>
      <c r="YY58" s="435"/>
      <c r="YZ58" s="435"/>
      <c r="ZA58" s="435"/>
      <c r="ZB58" s="435"/>
      <c r="ZC58" s="435"/>
      <c r="ZD58" s="435"/>
      <c r="ZE58" s="435"/>
      <c r="ZF58" s="435"/>
      <c r="ZG58" s="435"/>
      <c r="ZH58" s="435"/>
      <c r="ZI58" s="435"/>
      <c r="ZJ58" s="435"/>
      <c r="ZK58" s="435"/>
      <c r="ZL58" s="435"/>
      <c r="ZM58" s="435"/>
      <c r="ZN58" s="435"/>
      <c r="ZO58" s="435"/>
      <c r="ZP58" s="435"/>
      <c r="ZQ58" s="435"/>
      <c r="ZR58" s="435"/>
      <c r="ZS58" s="435"/>
      <c r="ZT58" s="435"/>
      <c r="ZU58" s="435"/>
      <c r="ZV58" s="435"/>
      <c r="ZW58" s="435"/>
      <c r="ZX58" s="435"/>
      <c r="ZY58" s="435"/>
      <c r="ZZ58" s="435"/>
      <c r="AAA58" s="435"/>
      <c r="AAB58" s="435"/>
      <c r="AAC58" s="435"/>
      <c r="AAD58" s="435"/>
      <c r="AAE58" s="435"/>
      <c r="AAF58" s="435"/>
      <c r="AAG58" s="435"/>
      <c r="AAH58" s="435"/>
      <c r="AAI58" s="435"/>
      <c r="AAJ58" s="435"/>
      <c r="AAK58" s="435"/>
      <c r="AAL58" s="435"/>
      <c r="AAM58" s="435"/>
      <c r="AAN58" s="435"/>
      <c r="AAO58" s="435"/>
      <c r="AAP58" s="435"/>
      <c r="AAQ58" s="435"/>
      <c r="AAR58" s="435"/>
      <c r="AAS58" s="435"/>
      <c r="AAT58" s="435"/>
      <c r="AAU58" s="435"/>
      <c r="AAV58" s="435"/>
      <c r="AAW58" s="435"/>
      <c r="AAX58" s="435"/>
      <c r="AAY58" s="435"/>
      <c r="AAZ58" s="435"/>
      <c r="ABA58" s="435"/>
      <c r="ABB58" s="435"/>
      <c r="ABC58" s="435"/>
      <c r="ABD58" s="435"/>
      <c r="ABE58" s="435"/>
      <c r="ABF58" s="435"/>
      <c r="ABG58" s="435"/>
      <c r="ABH58" s="435"/>
      <c r="ABI58" s="435"/>
      <c r="ABJ58" s="435"/>
      <c r="ABK58" s="435"/>
      <c r="ABL58" s="435"/>
      <c r="ABM58" s="435"/>
      <c r="ABN58" s="435"/>
      <c r="ABO58" s="435"/>
      <c r="ABP58" s="435"/>
      <c r="ABQ58" s="435"/>
      <c r="ABR58" s="435"/>
      <c r="ABS58" s="435"/>
      <c r="ABT58" s="435"/>
      <c r="ABU58" s="435"/>
      <c r="ABV58" s="435"/>
      <c r="ABW58" s="435"/>
      <c r="ABX58" s="435"/>
      <c r="ABY58" s="435"/>
      <c r="ABZ58" s="435"/>
      <c r="ACA58" s="435"/>
      <c r="ACB58" s="435"/>
      <c r="ACC58" s="435"/>
      <c r="ACD58" s="435"/>
      <c r="ACE58" s="435"/>
      <c r="ACF58" s="435"/>
      <c r="ACG58" s="435"/>
      <c r="ACH58" s="435"/>
      <c r="ACI58" s="435"/>
      <c r="ACJ58" s="435"/>
      <c r="ACK58" s="435"/>
      <c r="ACL58" s="435"/>
      <c r="ACM58" s="435"/>
      <c r="ACN58" s="435"/>
      <c r="ACO58" s="435"/>
      <c r="ACP58" s="435"/>
      <c r="ACQ58" s="435"/>
      <c r="ACR58" s="435"/>
      <c r="ACS58" s="435"/>
      <c r="ACT58" s="435"/>
      <c r="ACU58" s="435"/>
      <c r="ACV58" s="435"/>
      <c r="ACW58" s="435"/>
      <c r="ACX58" s="435"/>
      <c r="ACY58" s="435"/>
      <c r="ACZ58" s="435"/>
      <c r="ADA58" s="435"/>
      <c r="ADB58" s="435"/>
      <c r="ADC58" s="435"/>
      <c r="ADD58" s="435"/>
      <c r="ADE58" s="435"/>
      <c r="ADF58" s="435"/>
      <c r="ADG58" s="435"/>
      <c r="ADH58" s="435"/>
      <c r="ADI58" s="435"/>
      <c r="ADJ58" s="435"/>
      <c r="ADK58" s="435"/>
      <c r="ADL58" s="435"/>
      <c r="ADM58" s="435"/>
      <c r="ADN58" s="435"/>
      <c r="ADO58" s="435"/>
      <c r="ADP58" s="435"/>
      <c r="ADQ58" s="435"/>
      <c r="ADR58" s="435"/>
      <c r="ADS58" s="435"/>
      <c r="ADT58" s="435"/>
      <c r="ADU58" s="435"/>
      <c r="ADV58" s="435"/>
      <c r="ADW58" s="435"/>
      <c r="ADX58" s="435"/>
      <c r="ADY58" s="435"/>
      <c r="ADZ58" s="435"/>
      <c r="AEA58" s="435"/>
      <c r="AEB58" s="435"/>
      <c r="AEC58" s="435"/>
      <c r="AED58" s="435"/>
      <c r="AEE58" s="435"/>
      <c r="AEF58" s="435"/>
      <c r="AEG58" s="435"/>
      <c r="AEH58" s="435"/>
      <c r="AEI58" s="435"/>
      <c r="AEJ58" s="435"/>
      <c r="AEK58" s="435"/>
      <c r="AEL58" s="435"/>
      <c r="AEM58" s="435"/>
      <c r="AEN58" s="435"/>
      <c r="AEO58" s="435"/>
      <c r="AEP58" s="435"/>
      <c r="AEQ58" s="435"/>
      <c r="AER58" s="435"/>
      <c r="AES58" s="435"/>
      <c r="AET58" s="435"/>
      <c r="AEU58" s="435"/>
      <c r="AEV58" s="435"/>
      <c r="AEW58" s="435"/>
      <c r="AEX58" s="435"/>
      <c r="AEY58" s="435"/>
      <c r="AEZ58" s="435"/>
      <c r="AFA58" s="435"/>
      <c r="AFB58" s="435"/>
      <c r="AFC58" s="435"/>
      <c r="AFD58" s="435"/>
      <c r="AFE58" s="435"/>
      <c r="AFF58" s="435"/>
      <c r="AFG58" s="435"/>
      <c r="AFH58" s="435"/>
      <c r="AFI58" s="435"/>
      <c r="AFJ58" s="435"/>
      <c r="AFK58" s="435"/>
      <c r="AFL58" s="435"/>
      <c r="AFM58" s="435"/>
      <c r="AFN58" s="435"/>
      <c r="AFO58" s="435"/>
      <c r="AFP58" s="435"/>
      <c r="AFQ58" s="435"/>
      <c r="AFR58" s="435"/>
      <c r="AFS58" s="435"/>
      <c r="AFT58" s="435"/>
      <c r="AFU58" s="435"/>
      <c r="AFV58" s="435"/>
      <c r="AFW58" s="435"/>
      <c r="AFX58" s="435"/>
      <c r="AFY58" s="435"/>
      <c r="AFZ58" s="435"/>
      <c r="AGA58" s="435"/>
      <c r="AGB58" s="435"/>
      <c r="AGC58" s="435"/>
      <c r="AGD58" s="435"/>
      <c r="AGE58" s="435"/>
      <c r="AGF58" s="435"/>
      <c r="AGG58" s="435"/>
      <c r="AGH58" s="435"/>
      <c r="AGI58" s="435"/>
      <c r="AGJ58" s="435"/>
      <c r="AGK58" s="435"/>
      <c r="AGL58" s="435"/>
      <c r="AGM58" s="435"/>
      <c r="AGN58" s="435"/>
      <c r="AGO58" s="435"/>
      <c r="AGP58" s="435"/>
      <c r="AGQ58" s="435"/>
      <c r="AGR58" s="435"/>
      <c r="AGS58" s="435"/>
      <c r="AGT58" s="435"/>
      <c r="AGU58" s="435"/>
      <c r="AGV58" s="435"/>
      <c r="AGW58" s="435"/>
      <c r="AGX58" s="435"/>
      <c r="AGY58" s="435"/>
      <c r="AGZ58" s="435"/>
      <c r="AHA58" s="435"/>
      <c r="AHB58" s="435"/>
      <c r="AHC58" s="435"/>
      <c r="AHD58" s="435"/>
      <c r="AHE58" s="435"/>
      <c r="AHF58" s="435"/>
      <c r="AHG58" s="435"/>
      <c r="AHH58" s="435"/>
      <c r="AHI58" s="435"/>
      <c r="AHJ58" s="435"/>
      <c r="AHK58" s="435"/>
      <c r="AHL58" s="435"/>
      <c r="AHM58" s="435"/>
      <c r="AHN58" s="435"/>
      <c r="AHO58" s="435"/>
      <c r="AHP58" s="435"/>
      <c r="AHQ58" s="435"/>
      <c r="AHR58" s="435"/>
      <c r="AHS58" s="435"/>
      <c r="AHT58" s="435"/>
      <c r="AHU58" s="435"/>
      <c r="AHV58" s="435"/>
      <c r="AHW58" s="435"/>
      <c r="AHX58" s="435"/>
      <c r="AHY58" s="435"/>
      <c r="AHZ58" s="435"/>
      <c r="AIA58" s="435"/>
      <c r="AIB58" s="435"/>
      <c r="AIC58" s="435"/>
      <c r="AID58" s="435"/>
      <c r="AIE58" s="435"/>
      <c r="AIF58" s="435"/>
      <c r="AIG58" s="435"/>
      <c r="AIH58" s="435"/>
      <c r="AII58" s="435"/>
      <c r="AIJ58" s="435"/>
      <c r="AIK58" s="435"/>
      <c r="AIL58" s="435"/>
      <c r="AIM58" s="435"/>
      <c r="AIN58" s="435"/>
      <c r="AIO58" s="435"/>
      <c r="AIP58" s="435"/>
      <c r="AIQ58" s="435"/>
      <c r="AIR58" s="435"/>
      <c r="AIS58" s="435"/>
      <c r="AIT58" s="435"/>
      <c r="AIU58" s="435"/>
      <c r="AIV58" s="435"/>
      <c r="AIW58" s="435"/>
      <c r="AIX58" s="435"/>
      <c r="AIY58" s="435"/>
      <c r="AIZ58" s="435"/>
      <c r="AJA58" s="435"/>
      <c r="AJB58" s="435"/>
      <c r="AJC58" s="435"/>
      <c r="AJD58" s="435"/>
      <c r="AJE58" s="435"/>
      <c r="AJF58" s="435"/>
      <c r="AJG58" s="435"/>
      <c r="AJH58" s="435"/>
      <c r="AJI58" s="435"/>
      <c r="AJJ58" s="435"/>
      <c r="AJK58" s="435"/>
      <c r="AJL58" s="435"/>
      <c r="AJM58" s="435"/>
      <c r="AJN58" s="435"/>
      <c r="AJO58" s="435"/>
      <c r="AJP58" s="435"/>
      <c r="AJQ58" s="435"/>
      <c r="AJR58" s="435"/>
      <c r="AJS58" s="435"/>
      <c r="AJT58" s="435"/>
      <c r="AJU58" s="435"/>
      <c r="AJV58" s="435"/>
      <c r="AJW58" s="435"/>
      <c r="AJX58" s="435"/>
      <c r="AJY58" s="435"/>
      <c r="AJZ58" s="435"/>
      <c r="AKA58" s="435"/>
      <c r="AKB58" s="435"/>
      <c r="AKC58" s="435"/>
      <c r="AKD58" s="435"/>
      <c r="AKE58" s="435"/>
      <c r="AKF58" s="435"/>
      <c r="AKG58" s="435"/>
      <c r="AKH58" s="435"/>
      <c r="AKI58" s="435"/>
      <c r="AKJ58" s="435"/>
      <c r="AKK58" s="435"/>
      <c r="AKL58" s="435"/>
      <c r="AKM58" s="435"/>
      <c r="AKN58" s="435"/>
      <c r="AKO58" s="435"/>
      <c r="AKP58" s="435"/>
      <c r="AKQ58" s="435"/>
      <c r="AKR58" s="435"/>
      <c r="AKS58" s="435"/>
      <c r="AKT58" s="435"/>
      <c r="AKU58" s="435"/>
      <c r="AKV58" s="435"/>
      <c r="AKW58" s="435"/>
      <c r="AKX58" s="435"/>
      <c r="AKY58" s="435"/>
      <c r="AKZ58" s="435"/>
      <c r="ALA58" s="435"/>
      <c r="ALB58" s="435"/>
      <c r="ALC58" s="435"/>
      <c r="ALD58" s="435"/>
      <c r="ALE58" s="435"/>
      <c r="ALF58" s="435"/>
      <c r="ALG58" s="435"/>
      <c r="ALH58" s="435"/>
      <c r="ALI58" s="435"/>
      <c r="ALJ58" s="435"/>
      <c r="ALK58" s="435"/>
      <c r="ALL58" s="435"/>
      <c r="ALM58" s="435"/>
      <c r="ALN58" s="435"/>
      <c r="ALO58" s="435"/>
      <c r="ALP58" s="435"/>
      <c r="ALQ58" s="435"/>
      <c r="ALR58" s="435"/>
      <c r="ALS58" s="435"/>
      <c r="ALT58" s="435"/>
      <c r="ALU58" s="435"/>
      <c r="ALV58" s="435"/>
      <c r="ALW58" s="435"/>
      <c r="ALX58" s="435"/>
      <c r="ALY58" s="435"/>
      <c r="ALZ58" s="435"/>
      <c r="AMA58" s="435"/>
      <c r="AMB58" s="435"/>
      <c r="AMC58" s="435"/>
      <c r="AMD58" s="435"/>
      <c r="AME58" s="435"/>
      <c r="AMF58" s="435"/>
      <c r="AMG58" s="435"/>
      <c r="AMH58" s="435"/>
      <c r="AMI58" s="435"/>
      <c r="AMJ58" s="435"/>
      <c r="AMK58" s="435"/>
      <c r="AML58" s="435"/>
      <c r="AMM58" s="435"/>
      <c r="AMN58" s="435"/>
      <c r="AMO58" s="435"/>
      <c r="AMP58" s="435"/>
      <c r="AMQ58" s="435"/>
      <c r="AMR58" s="435"/>
      <c r="AMS58" s="435"/>
      <c r="AMT58" s="435"/>
      <c r="AMU58" s="435"/>
      <c r="AMV58" s="435"/>
      <c r="AMW58" s="435"/>
      <c r="AMX58" s="435"/>
      <c r="AMY58" s="435"/>
      <c r="AMZ58" s="435"/>
      <c r="ANA58" s="435"/>
      <c r="ANB58" s="435"/>
      <c r="ANC58" s="435"/>
      <c r="AND58" s="435"/>
      <c r="ANE58" s="435"/>
      <c r="ANF58" s="435"/>
      <c r="ANG58" s="435"/>
      <c r="ANH58" s="435"/>
      <c r="ANI58" s="435"/>
      <c r="ANJ58" s="435"/>
      <c r="ANK58" s="435"/>
      <c r="ANL58" s="435"/>
      <c r="ANM58" s="435"/>
      <c r="ANN58" s="435"/>
      <c r="ANO58" s="435"/>
      <c r="ANP58" s="435"/>
      <c r="ANQ58" s="435"/>
      <c r="ANR58" s="435"/>
      <c r="ANS58" s="435"/>
      <c r="ANT58" s="435"/>
      <c r="ANU58" s="435"/>
      <c r="ANV58" s="435"/>
      <c r="ANW58" s="435"/>
      <c r="ANX58" s="435"/>
      <c r="ANY58" s="435"/>
      <c r="ANZ58" s="435"/>
      <c r="AOA58" s="435"/>
      <c r="AOB58" s="435"/>
      <c r="AOC58" s="435"/>
      <c r="AOD58" s="435"/>
      <c r="AOE58" s="435"/>
      <c r="AOF58" s="435"/>
      <c r="AOG58" s="435"/>
      <c r="AOH58" s="435"/>
      <c r="AOI58" s="435"/>
      <c r="AOJ58" s="435"/>
      <c r="AOK58" s="435"/>
      <c r="AOL58" s="435"/>
      <c r="AOM58" s="435"/>
      <c r="AON58" s="435"/>
      <c r="AOO58" s="435"/>
      <c r="AOP58" s="435"/>
      <c r="AOQ58" s="435"/>
      <c r="AOR58" s="435"/>
      <c r="AOS58" s="435"/>
      <c r="AOT58" s="435"/>
      <c r="AOU58" s="435"/>
      <c r="AOV58" s="435"/>
      <c r="AOW58" s="435"/>
      <c r="AOX58" s="435"/>
      <c r="AOY58" s="435"/>
      <c r="AOZ58" s="435"/>
      <c r="APA58" s="435"/>
      <c r="APB58" s="435"/>
      <c r="APC58" s="435"/>
      <c r="APD58" s="435"/>
      <c r="APE58" s="435"/>
      <c r="APF58" s="435"/>
      <c r="APG58" s="435"/>
      <c r="APH58" s="435"/>
      <c r="API58" s="435"/>
      <c r="APJ58" s="435"/>
      <c r="APK58" s="435"/>
      <c r="APL58" s="435"/>
      <c r="APM58" s="435"/>
      <c r="APN58" s="435"/>
      <c r="APO58" s="435"/>
      <c r="APP58" s="435"/>
      <c r="APQ58" s="435"/>
      <c r="APR58" s="435"/>
      <c r="APS58" s="435"/>
      <c r="APT58" s="435"/>
      <c r="APU58" s="435"/>
      <c r="APV58" s="435"/>
      <c r="APW58" s="435"/>
      <c r="APX58" s="435"/>
      <c r="APY58" s="435"/>
      <c r="APZ58" s="435"/>
      <c r="AQA58" s="435"/>
      <c r="AQB58" s="435"/>
      <c r="AQC58" s="435"/>
      <c r="AQD58" s="435"/>
      <c r="AQE58" s="435"/>
      <c r="AQF58" s="435"/>
      <c r="AQG58" s="435"/>
      <c r="AQH58" s="435"/>
      <c r="AQI58" s="435"/>
      <c r="AQJ58" s="435"/>
      <c r="AQK58" s="435"/>
      <c r="AQL58" s="435"/>
      <c r="AQM58" s="435"/>
      <c r="AQN58" s="435"/>
      <c r="AQO58" s="435"/>
      <c r="AQP58" s="435"/>
      <c r="AQQ58" s="435"/>
      <c r="AQR58" s="435"/>
      <c r="AQS58" s="435"/>
      <c r="AQT58" s="435"/>
      <c r="AQU58" s="435"/>
      <c r="AQV58" s="435"/>
      <c r="AQW58" s="435"/>
      <c r="AQX58" s="435"/>
      <c r="AQY58" s="435"/>
      <c r="AQZ58" s="435"/>
      <c r="ARA58" s="435"/>
      <c r="ARB58" s="435"/>
      <c r="ARC58" s="435"/>
      <c r="ARD58" s="435"/>
      <c r="ARE58" s="435"/>
      <c r="ARF58" s="435"/>
      <c r="ARG58" s="435"/>
      <c r="ARH58" s="435"/>
      <c r="ARI58" s="435"/>
      <c r="ARJ58" s="435"/>
      <c r="ARK58" s="435"/>
      <c r="ARL58" s="435"/>
      <c r="ARM58" s="435"/>
      <c r="ARN58" s="435"/>
      <c r="ARO58" s="435"/>
      <c r="ARP58" s="435"/>
      <c r="ARQ58" s="435"/>
      <c r="ARR58" s="435"/>
      <c r="ARS58" s="435"/>
      <c r="ART58" s="435"/>
      <c r="ARU58" s="435"/>
      <c r="ARV58" s="435"/>
      <c r="ARW58" s="435"/>
      <c r="ARX58" s="435"/>
      <c r="ARY58" s="435"/>
      <c r="ARZ58" s="435"/>
      <c r="ASA58" s="435"/>
      <c r="ASB58" s="435"/>
      <c r="ASC58" s="435"/>
      <c r="ASD58" s="435"/>
      <c r="ASE58" s="435"/>
      <c r="ASF58" s="435"/>
      <c r="ASG58" s="435"/>
      <c r="ASH58" s="435"/>
      <c r="ASI58" s="435"/>
      <c r="ASJ58" s="435"/>
      <c r="ASK58" s="435"/>
      <c r="ASL58" s="435"/>
      <c r="ASM58" s="435"/>
      <c r="ASN58" s="435"/>
      <c r="ASO58" s="435"/>
      <c r="ASP58" s="435"/>
      <c r="ASQ58" s="435"/>
      <c r="ASR58" s="435"/>
      <c r="ASS58" s="435"/>
      <c r="AST58" s="435"/>
      <c r="ASU58" s="435"/>
      <c r="ASV58" s="435"/>
      <c r="ASW58" s="435"/>
      <c r="ASX58" s="435"/>
      <c r="ASY58" s="435"/>
      <c r="ASZ58" s="435"/>
      <c r="ATA58" s="435"/>
      <c r="ATB58" s="435"/>
      <c r="ATC58" s="435"/>
      <c r="ATD58" s="435"/>
      <c r="ATE58" s="435"/>
      <c r="ATF58" s="435"/>
      <c r="ATG58" s="435"/>
      <c r="ATH58" s="435"/>
      <c r="ATI58" s="435"/>
      <c r="ATJ58" s="435"/>
      <c r="ATK58" s="435"/>
      <c r="ATL58" s="435"/>
      <c r="ATM58" s="435"/>
      <c r="ATN58" s="435"/>
      <c r="ATO58" s="435"/>
      <c r="ATP58" s="435"/>
      <c r="ATQ58" s="435"/>
      <c r="ATR58" s="435"/>
      <c r="ATS58" s="435"/>
      <c r="ATT58" s="435"/>
      <c r="ATU58" s="435"/>
      <c r="ATV58" s="435"/>
      <c r="ATW58" s="435"/>
      <c r="ATX58" s="435"/>
      <c r="ATY58" s="435"/>
      <c r="ATZ58" s="435"/>
      <c r="AUA58" s="435"/>
      <c r="AUB58" s="435"/>
      <c r="AUC58" s="435"/>
      <c r="AUD58" s="435"/>
      <c r="AUE58" s="435"/>
      <c r="AUF58" s="435"/>
      <c r="AUG58" s="435"/>
      <c r="AUH58" s="435"/>
      <c r="AUI58" s="435"/>
      <c r="AUJ58" s="435"/>
      <c r="AUK58" s="435"/>
      <c r="AUL58" s="435"/>
      <c r="AUM58" s="435"/>
      <c r="AUN58" s="435"/>
      <c r="AUO58" s="435"/>
      <c r="AUP58" s="435"/>
      <c r="AUQ58" s="435"/>
      <c r="AUR58" s="435"/>
      <c r="AUS58" s="435"/>
      <c r="AUT58" s="435"/>
      <c r="AUU58" s="435"/>
      <c r="AUV58" s="435"/>
      <c r="AUW58" s="435"/>
      <c r="AUX58" s="435"/>
      <c r="AUY58" s="435"/>
      <c r="AUZ58" s="435"/>
      <c r="AVA58" s="435"/>
      <c r="AVB58" s="435"/>
      <c r="AVC58" s="435"/>
      <c r="AVD58" s="435"/>
      <c r="AVE58" s="435"/>
      <c r="AVF58" s="435"/>
      <c r="AVG58" s="435"/>
      <c r="AVH58" s="435"/>
      <c r="AVI58" s="435"/>
      <c r="AVJ58" s="435"/>
      <c r="AVK58" s="435"/>
      <c r="AVL58" s="435"/>
      <c r="AVM58" s="435"/>
      <c r="AVN58" s="435"/>
      <c r="AVO58" s="435"/>
      <c r="AVP58" s="435"/>
      <c r="AVQ58" s="435"/>
      <c r="AVR58" s="435"/>
      <c r="AVS58" s="435"/>
      <c r="AVT58" s="435"/>
      <c r="AVU58" s="435"/>
      <c r="AVV58" s="435"/>
      <c r="AVW58" s="435"/>
      <c r="AVX58" s="435"/>
      <c r="AVY58" s="435"/>
      <c r="AVZ58" s="435"/>
      <c r="AWA58" s="435"/>
      <c r="AWB58" s="435"/>
      <c r="AWC58" s="435"/>
      <c r="AWD58" s="435"/>
      <c r="AWE58" s="435"/>
      <c r="AWF58" s="435"/>
      <c r="AWG58" s="435"/>
      <c r="AWH58" s="435"/>
      <c r="AWI58" s="435"/>
      <c r="AWJ58" s="435"/>
      <c r="AWK58" s="435"/>
      <c r="AWL58" s="435"/>
      <c r="AWM58" s="435"/>
      <c r="AWN58" s="435"/>
      <c r="AWO58" s="435"/>
      <c r="AWP58" s="435"/>
      <c r="AWQ58" s="435"/>
      <c r="AWR58" s="435"/>
      <c r="AWS58" s="435"/>
      <c r="AWT58" s="435"/>
      <c r="AWU58" s="435"/>
      <c r="AWV58" s="435"/>
      <c r="AWW58" s="435"/>
      <c r="AWX58" s="435"/>
      <c r="AWY58" s="435"/>
      <c r="AWZ58" s="435"/>
      <c r="AXA58" s="435"/>
      <c r="AXB58" s="435"/>
      <c r="AXC58" s="435"/>
      <c r="AXD58" s="435"/>
      <c r="AXE58" s="435"/>
      <c r="AXF58" s="435"/>
      <c r="AXG58" s="435"/>
      <c r="AXH58" s="435"/>
      <c r="AXI58" s="435"/>
      <c r="AXJ58" s="435"/>
      <c r="AXK58" s="435"/>
      <c r="AXL58" s="435"/>
      <c r="AXM58" s="435"/>
      <c r="AXN58" s="435"/>
      <c r="AXO58" s="435"/>
      <c r="AXP58" s="435"/>
      <c r="AXQ58" s="435"/>
      <c r="AXR58" s="435"/>
      <c r="AXS58" s="435"/>
      <c r="AXT58" s="435"/>
      <c r="AXU58" s="435"/>
      <c r="AXV58" s="435"/>
      <c r="AXW58" s="435"/>
      <c r="AXX58" s="435"/>
      <c r="AXY58" s="435"/>
      <c r="AXZ58" s="435"/>
      <c r="AYA58" s="435"/>
      <c r="AYB58" s="435"/>
      <c r="AYC58" s="435"/>
      <c r="AYD58" s="435"/>
      <c r="AYE58" s="435"/>
      <c r="AYF58" s="435"/>
      <c r="AYG58" s="435"/>
      <c r="AYH58" s="435"/>
      <c r="AYI58" s="435"/>
      <c r="AYJ58" s="435"/>
      <c r="AYK58" s="435"/>
      <c r="AYL58" s="435"/>
      <c r="AYM58" s="435"/>
      <c r="AYN58" s="435"/>
      <c r="AYO58" s="435"/>
      <c r="AYP58" s="435"/>
      <c r="AYQ58" s="435"/>
      <c r="AYR58" s="435"/>
      <c r="AYS58" s="435"/>
      <c r="AYT58" s="435"/>
      <c r="AYU58" s="435"/>
      <c r="AYV58" s="435"/>
      <c r="AYW58" s="435"/>
      <c r="AYX58" s="435"/>
      <c r="AYY58" s="435"/>
      <c r="AYZ58" s="435"/>
      <c r="AZA58" s="435"/>
      <c r="AZB58" s="435"/>
      <c r="AZC58" s="435"/>
      <c r="AZD58" s="435"/>
      <c r="AZE58" s="435"/>
      <c r="AZF58" s="435"/>
      <c r="AZG58" s="435"/>
      <c r="AZH58" s="435"/>
      <c r="AZI58" s="435"/>
      <c r="AZJ58" s="435"/>
      <c r="AZK58" s="435"/>
      <c r="AZL58" s="435"/>
      <c r="AZM58" s="435"/>
      <c r="AZN58" s="435"/>
      <c r="AZO58" s="435"/>
      <c r="AZP58" s="435"/>
      <c r="AZQ58" s="435"/>
      <c r="AZR58" s="435"/>
      <c r="AZS58" s="435"/>
      <c r="AZT58" s="435"/>
      <c r="AZU58" s="435"/>
      <c r="AZV58" s="435"/>
      <c r="AZW58" s="435"/>
      <c r="AZX58" s="435"/>
      <c r="AZY58" s="435"/>
      <c r="AZZ58" s="435"/>
      <c r="BAA58" s="435"/>
      <c r="BAB58" s="435"/>
      <c r="BAC58" s="435"/>
      <c r="BAD58" s="435"/>
      <c r="BAE58" s="435"/>
      <c r="BAF58" s="435"/>
      <c r="BAG58" s="435"/>
      <c r="BAH58" s="435"/>
      <c r="BAI58" s="435"/>
      <c r="BAJ58" s="435"/>
      <c r="BAK58" s="435"/>
      <c r="BAL58" s="435"/>
      <c r="BAM58" s="435"/>
      <c r="BAN58" s="435"/>
      <c r="BAO58" s="435"/>
      <c r="BAP58" s="435"/>
      <c r="BAQ58" s="435"/>
      <c r="BAR58" s="435"/>
      <c r="BAS58" s="435"/>
      <c r="BAT58" s="435"/>
      <c r="BAU58" s="435"/>
      <c r="BAV58" s="435"/>
      <c r="BAW58" s="435"/>
      <c r="BAX58" s="435"/>
      <c r="BAY58" s="435"/>
      <c r="BAZ58" s="435"/>
      <c r="BBA58" s="435"/>
      <c r="BBB58" s="435"/>
      <c r="BBC58" s="435"/>
      <c r="BBD58" s="435"/>
      <c r="BBE58" s="435"/>
      <c r="BBF58" s="435"/>
      <c r="BBG58" s="435"/>
      <c r="BBH58" s="435"/>
      <c r="BBI58" s="435"/>
      <c r="BBJ58" s="435"/>
      <c r="BBK58" s="435"/>
      <c r="BBL58" s="435"/>
      <c r="BBM58" s="435"/>
      <c r="BBN58" s="435"/>
      <c r="BBO58" s="435"/>
      <c r="BBP58" s="435"/>
      <c r="BBQ58" s="435"/>
      <c r="BBR58" s="435"/>
      <c r="BBS58" s="435"/>
      <c r="BBT58" s="435"/>
      <c r="BBU58" s="435"/>
      <c r="BBV58" s="435"/>
      <c r="BBW58" s="435"/>
      <c r="BBX58" s="435"/>
      <c r="BBY58" s="435"/>
      <c r="BBZ58" s="435"/>
      <c r="BCA58" s="435"/>
      <c r="BCB58" s="435"/>
      <c r="BCC58" s="435"/>
      <c r="BCD58" s="435"/>
      <c r="BCE58" s="435"/>
      <c r="BCF58" s="435"/>
      <c r="BCG58" s="435"/>
      <c r="BCH58" s="435"/>
      <c r="BCI58" s="435"/>
      <c r="BCJ58" s="435"/>
      <c r="BCK58" s="435"/>
      <c r="BCL58" s="435"/>
      <c r="BCM58" s="435"/>
      <c r="BCN58" s="435"/>
      <c r="BCO58" s="435"/>
      <c r="BCP58" s="435"/>
      <c r="BCQ58" s="435"/>
      <c r="BCR58" s="435"/>
      <c r="BCS58" s="435"/>
      <c r="BCT58" s="435"/>
      <c r="BCU58" s="435"/>
      <c r="BCV58" s="435"/>
      <c r="BCW58" s="435"/>
      <c r="BCX58" s="435"/>
      <c r="BCY58" s="435"/>
      <c r="BCZ58" s="435"/>
      <c r="BDA58" s="435"/>
      <c r="BDB58" s="435"/>
      <c r="BDC58" s="435"/>
      <c r="BDD58" s="435"/>
      <c r="BDE58" s="435"/>
      <c r="BDF58" s="435"/>
      <c r="BDG58" s="435"/>
      <c r="BDH58" s="435"/>
      <c r="BDI58" s="435"/>
      <c r="BDJ58" s="435"/>
      <c r="BDK58" s="435"/>
      <c r="BDL58" s="435"/>
      <c r="BDM58" s="435"/>
      <c r="BDN58" s="435"/>
      <c r="BDO58" s="435"/>
      <c r="BDP58" s="435"/>
      <c r="BDQ58" s="435"/>
      <c r="BDR58" s="435"/>
      <c r="BDS58" s="435"/>
      <c r="BDT58" s="435"/>
      <c r="BDU58" s="435"/>
      <c r="BDV58" s="435"/>
      <c r="BDW58" s="435"/>
      <c r="BDX58" s="435"/>
      <c r="BDY58" s="435"/>
      <c r="BDZ58" s="435"/>
      <c r="BEA58" s="435"/>
      <c r="BEB58" s="435"/>
      <c r="BEC58" s="435"/>
      <c r="BED58" s="435"/>
      <c r="BEE58" s="435"/>
      <c r="BEF58" s="435"/>
      <c r="BEG58" s="435"/>
      <c r="BEH58" s="435"/>
      <c r="BEI58" s="435"/>
      <c r="BEJ58" s="435"/>
      <c r="BEK58" s="435"/>
      <c r="BEL58" s="435"/>
      <c r="BEM58" s="435"/>
      <c r="BEN58" s="435"/>
      <c r="BEO58" s="435"/>
      <c r="BEP58" s="435"/>
      <c r="BEQ58" s="435"/>
      <c r="BER58" s="435"/>
      <c r="BES58" s="435"/>
      <c r="BET58" s="435"/>
      <c r="BEU58" s="435"/>
      <c r="BEV58" s="435"/>
      <c r="BEW58" s="435"/>
      <c r="BEX58" s="435"/>
      <c r="BEY58" s="435"/>
      <c r="BEZ58" s="435"/>
      <c r="BFA58" s="435"/>
      <c r="BFB58" s="435"/>
      <c r="BFC58" s="435"/>
      <c r="BFD58" s="435"/>
      <c r="BFE58" s="435"/>
      <c r="BFF58" s="435"/>
      <c r="BFG58" s="435"/>
      <c r="BFH58" s="435"/>
      <c r="BFI58" s="435"/>
      <c r="BFJ58" s="435"/>
      <c r="BFK58" s="435"/>
      <c r="BFL58" s="435"/>
      <c r="BFM58" s="435"/>
      <c r="BFN58" s="435"/>
      <c r="BFO58" s="435"/>
      <c r="BFP58" s="435"/>
      <c r="BFQ58" s="435"/>
      <c r="BFR58" s="435"/>
      <c r="BFS58" s="435"/>
      <c r="BFT58" s="435"/>
      <c r="BFU58" s="435"/>
      <c r="BFV58" s="435"/>
      <c r="BFW58" s="435"/>
      <c r="BFX58" s="435"/>
      <c r="BFY58" s="435"/>
      <c r="BFZ58" s="435"/>
      <c r="BGA58" s="435"/>
      <c r="BGB58" s="435"/>
      <c r="BGC58" s="435"/>
      <c r="BGD58" s="435"/>
      <c r="BGE58" s="435"/>
      <c r="BGF58" s="435"/>
      <c r="BGG58" s="435"/>
      <c r="BGH58" s="435"/>
      <c r="BGI58" s="435"/>
      <c r="BGJ58" s="435"/>
      <c r="BGK58" s="435"/>
      <c r="BGL58" s="435"/>
      <c r="BGM58" s="435"/>
      <c r="BGN58" s="435"/>
      <c r="BGO58" s="435"/>
      <c r="BGP58" s="435"/>
      <c r="BGQ58" s="435"/>
      <c r="BGR58" s="435"/>
      <c r="BGS58" s="435"/>
      <c r="BGT58" s="435"/>
      <c r="BGU58" s="435"/>
      <c r="BGV58" s="435"/>
      <c r="BGW58" s="435"/>
      <c r="BGX58" s="435"/>
      <c r="BGY58" s="435"/>
      <c r="BGZ58" s="435"/>
      <c r="BHA58" s="435"/>
      <c r="BHB58" s="435"/>
      <c r="BHC58" s="435"/>
      <c r="BHD58" s="435"/>
      <c r="BHE58" s="435"/>
      <c r="BHF58" s="435"/>
      <c r="BHG58" s="435"/>
      <c r="BHH58" s="435"/>
      <c r="BHI58" s="435"/>
      <c r="BHJ58" s="435"/>
      <c r="BHK58" s="435"/>
      <c r="BHL58" s="435"/>
      <c r="BHM58" s="435"/>
      <c r="BHN58" s="435"/>
      <c r="BHO58" s="435"/>
      <c r="BHP58" s="435"/>
      <c r="BHQ58" s="435"/>
      <c r="BHR58" s="435"/>
      <c r="BHS58" s="435"/>
      <c r="BHT58" s="435"/>
      <c r="BHU58" s="435"/>
      <c r="BHV58" s="435"/>
      <c r="BHW58" s="435"/>
      <c r="BHX58" s="435"/>
      <c r="BHY58" s="435"/>
      <c r="BHZ58" s="435"/>
      <c r="BIA58" s="435"/>
      <c r="BIB58" s="435"/>
      <c r="BIC58" s="435"/>
      <c r="BID58" s="435"/>
      <c r="BIE58" s="435"/>
      <c r="BIF58" s="435"/>
      <c r="BIG58" s="435"/>
      <c r="BIH58" s="435"/>
      <c r="BII58" s="435"/>
      <c r="BIJ58" s="435"/>
      <c r="BIK58" s="435"/>
      <c r="BIL58" s="435"/>
      <c r="BIM58" s="435"/>
      <c r="BIN58" s="435"/>
      <c r="BIO58" s="435"/>
      <c r="BIP58" s="435"/>
      <c r="BIQ58" s="435"/>
      <c r="BIR58" s="435"/>
      <c r="BIS58" s="435"/>
      <c r="BIT58" s="435"/>
      <c r="BIU58" s="435"/>
      <c r="BIV58" s="435"/>
      <c r="BIW58" s="435"/>
      <c r="BIX58" s="435"/>
      <c r="BIY58" s="435"/>
      <c r="BIZ58" s="435"/>
      <c r="BJA58" s="435"/>
      <c r="BJB58" s="435"/>
      <c r="BJC58" s="435"/>
      <c r="BJD58" s="435"/>
      <c r="BJE58" s="435"/>
      <c r="BJF58" s="435"/>
      <c r="BJG58" s="435"/>
      <c r="BJH58" s="435"/>
      <c r="BJI58" s="435"/>
      <c r="BJJ58" s="435"/>
      <c r="BJK58" s="435"/>
      <c r="BJL58" s="435"/>
      <c r="BJM58" s="435"/>
      <c r="BJN58" s="435"/>
      <c r="BJO58" s="435"/>
      <c r="BJP58" s="435"/>
      <c r="BJQ58" s="435"/>
      <c r="BJR58" s="435"/>
      <c r="BJS58" s="435"/>
      <c r="BJT58" s="435"/>
      <c r="BJU58" s="435"/>
      <c r="BJV58" s="435"/>
      <c r="BJW58" s="435"/>
      <c r="BJX58" s="435"/>
      <c r="BJY58" s="435"/>
      <c r="BJZ58" s="435"/>
      <c r="BKA58" s="435"/>
      <c r="BKB58" s="435"/>
      <c r="BKC58" s="435"/>
      <c r="BKD58" s="435"/>
      <c r="BKE58" s="435"/>
      <c r="BKF58" s="435"/>
      <c r="BKG58" s="435"/>
      <c r="BKH58" s="435"/>
      <c r="BKI58" s="435"/>
      <c r="BKJ58" s="435"/>
      <c r="BKK58" s="435"/>
      <c r="BKL58" s="435"/>
      <c r="BKM58" s="435"/>
      <c r="BKN58" s="435"/>
      <c r="BKO58" s="435"/>
      <c r="BKP58" s="435"/>
      <c r="BKQ58" s="435"/>
      <c r="BKR58" s="435"/>
      <c r="BKS58" s="435"/>
      <c r="BKT58" s="435"/>
      <c r="BKU58" s="435"/>
      <c r="BKV58" s="435"/>
      <c r="BKW58" s="435"/>
      <c r="BKX58" s="435"/>
      <c r="BKY58" s="435"/>
      <c r="BKZ58" s="435"/>
      <c r="BLA58" s="435"/>
      <c r="BLB58" s="435"/>
      <c r="BLC58" s="435"/>
      <c r="BLD58" s="435"/>
      <c r="BLE58" s="435"/>
      <c r="BLF58" s="435"/>
      <c r="BLG58" s="435"/>
      <c r="BLH58" s="435"/>
      <c r="BLI58" s="435"/>
      <c r="BLJ58" s="435"/>
      <c r="BLK58" s="435"/>
      <c r="BLL58" s="435"/>
      <c r="BLM58" s="435"/>
      <c r="BLN58" s="435"/>
      <c r="BLO58" s="435"/>
      <c r="BLP58" s="435"/>
      <c r="BLQ58" s="435"/>
      <c r="BLR58" s="435"/>
      <c r="BLS58" s="435"/>
      <c r="BLT58" s="435"/>
      <c r="BLU58" s="435"/>
      <c r="BLV58" s="435"/>
      <c r="BLW58" s="435"/>
      <c r="BLX58" s="435"/>
      <c r="BLY58" s="435"/>
      <c r="BLZ58" s="435"/>
      <c r="BMA58" s="435"/>
      <c r="BMB58" s="435"/>
      <c r="BMC58" s="435"/>
      <c r="BMD58" s="435"/>
      <c r="BME58" s="435"/>
      <c r="BMF58" s="435"/>
      <c r="BMG58" s="435"/>
      <c r="BMH58" s="435"/>
      <c r="BMI58" s="435"/>
      <c r="BMJ58" s="435"/>
      <c r="BMK58" s="435"/>
      <c r="BML58" s="435"/>
      <c r="BMM58" s="435"/>
      <c r="BMN58" s="435"/>
      <c r="BMO58" s="435"/>
      <c r="BMP58" s="435"/>
      <c r="BMQ58" s="435"/>
      <c r="BMR58" s="435"/>
      <c r="BMS58" s="435"/>
      <c r="BMT58" s="435"/>
      <c r="BMU58" s="435"/>
      <c r="BMV58" s="435"/>
      <c r="BMW58" s="435"/>
      <c r="BMX58" s="435"/>
      <c r="BMY58" s="435"/>
      <c r="BMZ58" s="435"/>
      <c r="BNA58" s="435"/>
      <c r="BNB58" s="435"/>
      <c r="BNC58" s="435"/>
      <c r="BND58" s="435"/>
      <c r="BNE58" s="435"/>
      <c r="BNF58" s="435"/>
      <c r="BNG58" s="435"/>
      <c r="BNH58" s="435"/>
      <c r="BNI58" s="435"/>
      <c r="BNJ58" s="435"/>
      <c r="BNK58" s="435"/>
      <c r="BNL58" s="435"/>
      <c r="BNM58" s="435"/>
      <c r="BNN58" s="435"/>
      <c r="BNO58" s="435"/>
      <c r="BNP58" s="435"/>
      <c r="BNQ58" s="435"/>
      <c r="BNR58" s="435"/>
      <c r="BNS58" s="435"/>
      <c r="BNT58" s="435"/>
      <c r="BNU58" s="435"/>
      <c r="BNV58" s="435"/>
      <c r="BNW58" s="435"/>
      <c r="BNX58" s="435"/>
      <c r="BNY58" s="435"/>
      <c r="BNZ58" s="435"/>
      <c r="BOA58" s="435"/>
      <c r="BOB58" s="435"/>
      <c r="BOC58" s="435"/>
      <c r="BOD58" s="435"/>
      <c r="BOE58" s="435"/>
      <c r="BOF58" s="435"/>
      <c r="BOG58" s="435"/>
      <c r="BOH58" s="435"/>
      <c r="BOI58" s="435"/>
      <c r="BOJ58" s="435"/>
      <c r="BOK58" s="435"/>
      <c r="BOL58" s="435"/>
      <c r="BOM58" s="435"/>
      <c r="BON58" s="435"/>
      <c r="BOO58" s="435"/>
      <c r="BOP58" s="435"/>
      <c r="BOQ58" s="435"/>
      <c r="BOR58" s="435"/>
      <c r="BOS58" s="435"/>
      <c r="BOT58" s="435"/>
      <c r="BOU58" s="435"/>
      <c r="BOV58" s="435"/>
      <c r="BOW58" s="435"/>
      <c r="BOX58" s="435"/>
      <c r="BOY58" s="435"/>
      <c r="BOZ58" s="435"/>
      <c r="BPA58" s="435"/>
      <c r="BPB58" s="435"/>
      <c r="BPC58" s="435"/>
      <c r="BPD58" s="435"/>
      <c r="BPE58" s="435"/>
      <c r="BPF58" s="435"/>
      <c r="BPG58" s="435"/>
      <c r="BPH58" s="435"/>
      <c r="BPI58" s="435"/>
      <c r="BPJ58" s="435"/>
      <c r="BPK58" s="435"/>
      <c r="BPL58" s="435"/>
      <c r="BPM58" s="435"/>
      <c r="BPN58" s="435"/>
      <c r="BPO58" s="435"/>
      <c r="BPP58" s="435"/>
      <c r="BPQ58" s="435"/>
      <c r="BPR58" s="435"/>
      <c r="BPS58" s="435"/>
      <c r="BPT58" s="435"/>
      <c r="BPU58" s="435"/>
      <c r="BPV58" s="435"/>
      <c r="BPW58" s="435"/>
      <c r="BPX58" s="435"/>
      <c r="BPY58" s="435"/>
      <c r="BPZ58" s="435"/>
      <c r="BQA58" s="435"/>
      <c r="BQB58" s="435"/>
      <c r="BQC58" s="435"/>
      <c r="BQD58" s="435"/>
      <c r="BQE58" s="435"/>
      <c r="BQF58" s="435"/>
      <c r="BQG58" s="435"/>
      <c r="BQH58" s="435"/>
      <c r="BQI58" s="435"/>
      <c r="BQJ58" s="435"/>
      <c r="BQK58" s="435"/>
      <c r="BQL58" s="435"/>
      <c r="BQM58" s="435"/>
      <c r="BQN58" s="435"/>
      <c r="BQO58" s="435"/>
      <c r="BQP58" s="435"/>
      <c r="BQQ58" s="435"/>
      <c r="BQR58" s="435"/>
      <c r="BQS58" s="435"/>
      <c r="BQT58" s="435"/>
      <c r="BQU58" s="435"/>
      <c r="BQV58" s="435"/>
      <c r="BQW58" s="435"/>
      <c r="BQX58" s="435"/>
      <c r="BQY58" s="435"/>
      <c r="BQZ58" s="435"/>
      <c r="BRA58" s="435"/>
      <c r="BRB58" s="435"/>
      <c r="BRC58" s="435"/>
      <c r="BRD58" s="435"/>
      <c r="BRE58" s="435"/>
      <c r="BRF58" s="435"/>
      <c r="BRG58" s="435"/>
      <c r="BRH58" s="435"/>
      <c r="BRI58" s="435"/>
      <c r="BRJ58" s="435"/>
      <c r="BRK58" s="435"/>
      <c r="BRL58" s="435"/>
      <c r="BRM58" s="435"/>
      <c r="BRN58" s="435"/>
      <c r="BRO58" s="435"/>
      <c r="BRP58" s="435"/>
      <c r="BRQ58" s="435"/>
      <c r="BRR58" s="435"/>
      <c r="BRS58" s="435"/>
      <c r="BRT58" s="435"/>
      <c r="BRU58" s="435"/>
      <c r="BRV58" s="435"/>
      <c r="BRW58" s="435"/>
      <c r="BRX58" s="435"/>
      <c r="BRY58" s="435"/>
      <c r="BRZ58" s="435"/>
      <c r="BSA58" s="435"/>
      <c r="BSB58" s="435"/>
      <c r="BSC58" s="435"/>
      <c r="BSD58" s="435"/>
      <c r="BSE58" s="435"/>
      <c r="BSF58" s="435"/>
      <c r="BSG58" s="435"/>
      <c r="BSH58" s="435"/>
      <c r="BSI58" s="435"/>
      <c r="BSJ58" s="435"/>
      <c r="BSK58" s="435"/>
      <c r="BSL58" s="435"/>
      <c r="BSM58" s="435"/>
      <c r="BSN58" s="435"/>
      <c r="BSO58" s="435"/>
      <c r="BSP58" s="435"/>
      <c r="BSQ58" s="435"/>
      <c r="BSR58" s="435"/>
      <c r="BSS58" s="435"/>
      <c r="BST58" s="435"/>
      <c r="BSU58" s="435"/>
      <c r="BSV58" s="435"/>
      <c r="BSW58" s="435"/>
      <c r="BSX58" s="435"/>
      <c r="BSY58" s="435"/>
      <c r="BSZ58" s="435"/>
      <c r="BTA58" s="435"/>
      <c r="BTB58" s="435"/>
      <c r="BTC58" s="435"/>
      <c r="BTD58" s="435"/>
      <c r="BTE58" s="435"/>
      <c r="BTF58" s="435"/>
      <c r="BTG58" s="435"/>
      <c r="BTH58" s="435"/>
      <c r="BTI58" s="435"/>
      <c r="BTJ58" s="435"/>
      <c r="BTK58" s="435"/>
      <c r="BTL58" s="435"/>
      <c r="BTM58" s="435"/>
      <c r="BTN58" s="435"/>
      <c r="BTO58" s="435"/>
      <c r="BTP58" s="435"/>
      <c r="BTQ58" s="435"/>
      <c r="BTR58" s="435"/>
      <c r="BTS58" s="435"/>
      <c r="BTT58" s="435"/>
      <c r="BTU58" s="435"/>
      <c r="BTV58" s="435"/>
      <c r="BTW58" s="435"/>
      <c r="BTX58" s="435"/>
      <c r="BTY58" s="435"/>
      <c r="BTZ58" s="435"/>
      <c r="BUA58" s="435"/>
      <c r="BUB58" s="435"/>
      <c r="BUC58" s="435"/>
      <c r="BUD58" s="435"/>
      <c r="BUE58" s="435"/>
      <c r="BUF58" s="435"/>
      <c r="BUG58" s="435"/>
      <c r="BUH58" s="435"/>
      <c r="BUI58" s="435"/>
      <c r="BUJ58" s="435"/>
      <c r="BUK58" s="435"/>
      <c r="BUL58" s="435"/>
      <c r="BUM58" s="435"/>
      <c r="BUN58" s="435"/>
      <c r="BUO58" s="435"/>
      <c r="BUP58" s="435"/>
      <c r="BUQ58" s="435"/>
      <c r="BUR58" s="435"/>
      <c r="BUS58" s="435"/>
      <c r="BUT58" s="435"/>
      <c r="BUU58" s="435"/>
      <c r="BUV58" s="435"/>
      <c r="BUW58" s="435"/>
      <c r="BUX58" s="435"/>
      <c r="BUY58" s="435"/>
      <c r="BUZ58" s="435"/>
      <c r="BVA58" s="435"/>
      <c r="BVB58" s="435"/>
      <c r="BVC58" s="435"/>
      <c r="BVD58" s="435"/>
      <c r="BVE58" s="435"/>
      <c r="BVF58" s="435"/>
      <c r="BVG58" s="435"/>
      <c r="BVH58" s="435"/>
      <c r="BVI58" s="435"/>
      <c r="BVJ58" s="435"/>
      <c r="BVK58" s="435"/>
      <c r="BVL58" s="435"/>
      <c r="BVM58" s="435"/>
      <c r="BVN58" s="435"/>
      <c r="BVO58" s="435"/>
      <c r="BVP58" s="435"/>
      <c r="BVQ58" s="435"/>
      <c r="BVR58" s="435"/>
      <c r="BVS58" s="435"/>
      <c r="BVT58" s="435"/>
      <c r="BVU58" s="435"/>
      <c r="BVV58" s="435"/>
      <c r="BVW58" s="435"/>
      <c r="BVX58" s="435"/>
      <c r="BVY58" s="435"/>
      <c r="BVZ58" s="435"/>
      <c r="BWA58" s="435"/>
      <c r="BWB58" s="435"/>
      <c r="BWC58" s="435"/>
      <c r="BWD58" s="435"/>
      <c r="BWE58" s="435"/>
      <c r="BWF58" s="435"/>
      <c r="BWG58" s="435"/>
      <c r="BWH58" s="435"/>
      <c r="BWI58" s="435"/>
      <c r="BWJ58" s="435"/>
      <c r="BWK58" s="435"/>
      <c r="BWL58" s="435"/>
      <c r="BWM58" s="435"/>
      <c r="BWN58" s="435"/>
      <c r="BWO58" s="435"/>
      <c r="BWP58" s="435"/>
      <c r="BWQ58" s="435"/>
      <c r="BWR58" s="435"/>
      <c r="BWS58" s="435"/>
      <c r="BWT58" s="435"/>
      <c r="BWU58" s="435"/>
      <c r="BWV58" s="435"/>
      <c r="BWW58" s="435"/>
      <c r="BWX58" s="435"/>
      <c r="BWY58" s="435"/>
      <c r="BWZ58" s="435"/>
      <c r="BXA58" s="435"/>
      <c r="BXB58" s="435"/>
      <c r="BXC58" s="435"/>
      <c r="BXD58" s="435"/>
      <c r="BXE58" s="435"/>
      <c r="BXF58" s="435"/>
      <c r="BXG58" s="435"/>
      <c r="BXH58" s="435"/>
      <c r="BXI58" s="435"/>
      <c r="BXJ58" s="435"/>
      <c r="BXK58" s="435"/>
      <c r="BXL58" s="435"/>
      <c r="BXM58" s="435"/>
      <c r="BXN58" s="435"/>
      <c r="BXO58" s="435"/>
      <c r="BXP58" s="435"/>
      <c r="BXQ58" s="435"/>
      <c r="BXR58" s="435"/>
      <c r="BXS58" s="435"/>
      <c r="BXT58" s="435"/>
      <c r="BXU58" s="435"/>
      <c r="BXV58" s="435"/>
      <c r="BXW58" s="435"/>
      <c r="BXX58" s="435"/>
      <c r="BXY58" s="435"/>
      <c r="BXZ58" s="435"/>
      <c r="BYA58" s="435"/>
      <c r="BYB58" s="435"/>
      <c r="BYC58" s="435"/>
      <c r="BYD58" s="435"/>
      <c r="BYE58" s="435"/>
      <c r="BYF58" s="435"/>
      <c r="BYG58" s="435"/>
      <c r="BYH58" s="435"/>
      <c r="BYI58" s="435"/>
      <c r="BYJ58" s="435"/>
      <c r="BYK58" s="435"/>
      <c r="BYL58" s="435"/>
      <c r="BYM58" s="435"/>
      <c r="BYN58" s="435"/>
      <c r="BYO58" s="435"/>
      <c r="BYP58" s="435"/>
      <c r="BYQ58" s="435"/>
      <c r="BYR58" s="435"/>
      <c r="BYS58" s="435"/>
      <c r="BYT58" s="435"/>
      <c r="BYU58" s="435"/>
      <c r="BYV58" s="435"/>
      <c r="BYW58" s="435"/>
      <c r="BYX58" s="435"/>
      <c r="BYY58" s="435"/>
      <c r="BYZ58" s="435"/>
      <c r="BZA58" s="435"/>
      <c r="BZB58" s="435"/>
      <c r="BZC58" s="435"/>
      <c r="BZD58" s="435"/>
      <c r="BZE58" s="435"/>
      <c r="BZF58" s="435"/>
      <c r="BZG58" s="435"/>
      <c r="BZH58" s="435"/>
      <c r="BZI58" s="435"/>
      <c r="BZJ58" s="435"/>
      <c r="BZK58" s="435"/>
      <c r="BZL58" s="435"/>
      <c r="BZM58" s="435"/>
      <c r="BZN58" s="435"/>
      <c r="BZO58" s="435"/>
      <c r="BZP58" s="435"/>
      <c r="BZQ58" s="435"/>
      <c r="BZR58" s="435"/>
      <c r="BZS58" s="435"/>
      <c r="BZT58" s="435"/>
      <c r="BZU58" s="435"/>
      <c r="BZV58" s="435"/>
      <c r="BZW58" s="435"/>
      <c r="BZX58" s="435"/>
      <c r="BZY58" s="435"/>
      <c r="BZZ58" s="435"/>
      <c r="CAA58" s="435"/>
      <c r="CAB58" s="435"/>
      <c r="CAC58" s="435"/>
      <c r="CAD58" s="435"/>
      <c r="CAE58" s="435"/>
      <c r="CAF58" s="435"/>
      <c r="CAG58" s="435"/>
      <c r="CAH58" s="435"/>
      <c r="CAI58" s="435"/>
      <c r="CAJ58" s="435"/>
      <c r="CAK58" s="435"/>
      <c r="CAL58" s="435"/>
      <c r="CAM58" s="435"/>
      <c r="CAN58" s="435"/>
      <c r="CAO58" s="435"/>
      <c r="CAP58" s="435"/>
      <c r="CAQ58" s="435"/>
      <c r="CAR58" s="435"/>
      <c r="CAS58" s="435"/>
      <c r="CAT58" s="435"/>
      <c r="CAU58" s="435"/>
      <c r="CAV58" s="435"/>
      <c r="CAW58" s="435"/>
      <c r="CAX58" s="435"/>
      <c r="CAY58" s="435"/>
      <c r="CAZ58" s="435"/>
      <c r="CBA58" s="435"/>
      <c r="CBB58" s="435"/>
      <c r="CBC58" s="435"/>
      <c r="CBD58" s="435"/>
      <c r="CBE58" s="435"/>
      <c r="CBF58" s="435"/>
      <c r="CBG58" s="435"/>
      <c r="CBH58" s="435"/>
      <c r="CBI58" s="435"/>
      <c r="CBJ58" s="435"/>
      <c r="CBK58" s="435"/>
      <c r="CBL58" s="435"/>
      <c r="CBM58" s="435"/>
      <c r="CBN58" s="435"/>
      <c r="CBO58" s="435"/>
      <c r="CBP58" s="435"/>
      <c r="CBQ58" s="435"/>
      <c r="CBR58" s="435"/>
      <c r="CBS58" s="435"/>
      <c r="CBT58" s="435"/>
      <c r="CBU58" s="435"/>
      <c r="CBV58" s="435"/>
      <c r="CBW58" s="435"/>
      <c r="CBX58" s="435"/>
      <c r="CBY58" s="435"/>
      <c r="CBZ58" s="435"/>
      <c r="CCA58" s="435"/>
      <c r="CCB58" s="435"/>
      <c r="CCC58" s="435"/>
      <c r="CCD58" s="435"/>
      <c r="CCE58" s="435"/>
      <c r="CCF58" s="435"/>
      <c r="CCG58" s="435"/>
      <c r="CCH58" s="435"/>
      <c r="CCI58" s="435"/>
      <c r="CCJ58" s="435"/>
      <c r="CCK58" s="435"/>
      <c r="CCL58" s="435"/>
      <c r="CCM58" s="435"/>
      <c r="CCN58" s="435"/>
      <c r="CCO58" s="435"/>
      <c r="CCP58" s="435"/>
      <c r="CCQ58" s="435"/>
      <c r="CCR58" s="435"/>
      <c r="CCS58" s="435"/>
      <c r="CCT58" s="435"/>
      <c r="CCU58" s="435"/>
      <c r="CCV58" s="435"/>
      <c r="CCW58" s="435"/>
      <c r="CCX58" s="435"/>
      <c r="CCY58" s="435"/>
      <c r="CCZ58" s="435"/>
      <c r="CDA58" s="435"/>
      <c r="CDB58" s="435"/>
      <c r="CDC58" s="435"/>
      <c r="CDD58" s="435"/>
      <c r="CDE58" s="435"/>
      <c r="CDF58" s="435"/>
      <c r="CDG58" s="435"/>
      <c r="CDH58" s="435"/>
      <c r="CDI58" s="435"/>
      <c r="CDJ58" s="435"/>
      <c r="CDK58" s="435"/>
      <c r="CDL58" s="435"/>
      <c r="CDM58" s="435"/>
      <c r="CDN58" s="435"/>
      <c r="CDO58" s="435"/>
      <c r="CDP58" s="435"/>
      <c r="CDQ58" s="435"/>
      <c r="CDR58" s="435"/>
      <c r="CDS58" s="435"/>
      <c r="CDT58" s="435"/>
      <c r="CDU58" s="435"/>
      <c r="CDV58" s="435"/>
      <c r="CDW58" s="435"/>
      <c r="CDX58" s="435"/>
      <c r="CDY58" s="435"/>
      <c r="CDZ58" s="435"/>
      <c r="CEA58" s="435"/>
      <c r="CEB58" s="435"/>
      <c r="CEC58" s="435"/>
      <c r="CED58" s="435"/>
      <c r="CEE58" s="435"/>
      <c r="CEF58" s="435"/>
      <c r="CEG58" s="435"/>
      <c r="CEH58" s="435"/>
      <c r="CEI58" s="435"/>
      <c r="CEJ58" s="435"/>
      <c r="CEK58" s="435"/>
      <c r="CEL58" s="435"/>
      <c r="CEM58" s="435"/>
      <c r="CEN58" s="435"/>
      <c r="CEO58" s="435"/>
      <c r="CEP58" s="435"/>
      <c r="CEQ58" s="435"/>
      <c r="CER58" s="435"/>
      <c r="CES58" s="435"/>
      <c r="CET58" s="435"/>
      <c r="CEU58" s="435"/>
      <c r="CEV58" s="435"/>
      <c r="CEW58" s="435"/>
      <c r="CEX58" s="435"/>
      <c r="CEY58" s="435"/>
      <c r="CEZ58" s="435"/>
      <c r="CFA58" s="435"/>
      <c r="CFB58" s="435"/>
      <c r="CFC58" s="435"/>
      <c r="CFD58" s="435"/>
      <c r="CFE58" s="435"/>
      <c r="CFF58" s="435"/>
      <c r="CFG58" s="435"/>
      <c r="CFH58" s="435"/>
      <c r="CFI58" s="435"/>
      <c r="CFJ58" s="435"/>
      <c r="CFK58" s="435"/>
      <c r="CFL58" s="435"/>
      <c r="CFM58" s="435"/>
      <c r="CFN58" s="435"/>
      <c r="CFO58" s="435"/>
      <c r="CFP58" s="435"/>
      <c r="CFQ58" s="435"/>
      <c r="CFR58" s="435"/>
      <c r="CFS58" s="435"/>
      <c r="CFT58" s="435"/>
      <c r="CFU58" s="435"/>
      <c r="CFV58" s="435"/>
      <c r="CFW58" s="435"/>
      <c r="CFX58" s="435"/>
      <c r="CFY58" s="435"/>
      <c r="CFZ58" s="435"/>
      <c r="CGA58" s="435"/>
      <c r="CGB58" s="435"/>
      <c r="CGC58" s="435"/>
      <c r="CGD58" s="435"/>
      <c r="CGE58" s="435"/>
      <c r="CGF58" s="435"/>
      <c r="CGG58" s="435"/>
      <c r="CGH58" s="435"/>
      <c r="CGI58" s="435"/>
      <c r="CGJ58" s="435"/>
      <c r="CGK58" s="435"/>
      <c r="CGL58" s="435"/>
      <c r="CGM58" s="435"/>
      <c r="CGN58" s="435"/>
      <c r="CGO58" s="435"/>
      <c r="CGP58" s="435"/>
      <c r="CGQ58" s="435"/>
      <c r="CGR58" s="435"/>
      <c r="CGS58" s="435"/>
      <c r="CGT58" s="435"/>
      <c r="CGU58" s="435"/>
      <c r="CGV58" s="435"/>
      <c r="CGW58" s="435"/>
      <c r="CGX58" s="435"/>
      <c r="CGY58" s="435"/>
      <c r="CGZ58" s="435"/>
      <c r="CHA58" s="435"/>
      <c r="CHB58" s="435"/>
      <c r="CHC58" s="435"/>
      <c r="CHD58" s="435"/>
      <c r="CHE58" s="435"/>
      <c r="CHF58" s="435"/>
      <c r="CHG58" s="435"/>
      <c r="CHH58" s="435"/>
      <c r="CHI58" s="435"/>
      <c r="CHJ58" s="435"/>
      <c r="CHK58" s="435"/>
      <c r="CHL58" s="435"/>
      <c r="CHM58" s="435"/>
      <c r="CHN58" s="435"/>
      <c r="CHO58" s="435"/>
      <c r="CHP58" s="435"/>
      <c r="CHQ58" s="435"/>
      <c r="CHR58" s="435"/>
      <c r="CHS58" s="435"/>
      <c r="CHT58" s="435"/>
      <c r="CHU58" s="435"/>
      <c r="CHV58" s="435"/>
      <c r="CHW58" s="435"/>
      <c r="CHX58" s="435"/>
      <c r="CHY58" s="435"/>
      <c r="CHZ58" s="435"/>
      <c r="CIA58" s="435"/>
      <c r="CIB58" s="435"/>
      <c r="CIC58" s="435"/>
      <c r="CID58" s="435"/>
      <c r="CIE58" s="435"/>
      <c r="CIF58" s="435"/>
      <c r="CIG58" s="435"/>
      <c r="CIH58" s="435"/>
      <c r="CII58" s="435"/>
      <c r="CIJ58" s="435"/>
      <c r="CIK58" s="435"/>
      <c r="CIL58" s="435"/>
      <c r="CIM58" s="435"/>
      <c r="CIN58" s="435"/>
      <c r="CIO58" s="435"/>
      <c r="CIP58" s="435"/>
      <c r="CIQ58" s="435"/>
      <c r="CIR58" s="435"/>
      <c r="CIS58" s="435"/>
      <c r="CIT58" s="435"/>
      <c r="CIU58" s="435"/>
      <c r="CIV58" s="435"/>
      <c r="CIW58" s="435"/>
      <c r="CIX58" s="435"/>
      <c r="CIY58" s="435"/>
      <c r="CIZ58" s="435"/>
      <c r="CJA58" s="435"/>
      <c r="CJB58" s="435"/>
      <c r="CJC58" s="435"/>
      <c r="CJD58" s="435"/>
      <c r="CJE58" s="435"/>
      <c r="CJF58" s="435"/>
      <c r="CJG58" s="435"/>
      <c r="CJH58" s="435"/>
      <c r="CJI58" s="435"/>
      <c r="CJJ58" s="435"/>
      <c r="CJK58" s="435"/>
      <c r="CJL58" s="435"/>
      <c r="CJM58" s="435"/>
      <c r="CJN58" s="435"/>
      <c r="CJO58" s="435"/>
      <c r="CJP58" s="435"/>
      <c r="CJQ58" s="435"/>
      <c r="CJR58" s="435"/>
      <c r="CJS58" s="435"/>
      <c r="CJT58" s="435"/>
      <c r="CJU58" s="435"/>
      <c r="CJV58" s="435"/>
      <c r="CJW58" s="435"/>
      <c r="CJX58" s="435"/>
      <c r="CJY58" s="435"/>
      <c r="CJZ58" s="435"/>
      <c r="CKA58" s="435"/>
      <c r="CKB58" s="435"/>
      <c r="CKC58" s="435"/>
      <c r="CKD58" s="435"/>
      <c r="CKE58" s="435"/>
      <c r="CKF58" s="435"/>
      <c r="CKG58" s="435"/>
      <c r="CKH58" s="435"/>
      <c r="CKI58" s="435"/>
      <c r="CKJ58" s="435"/>
      <c r="CKK58" s="435"/>
      <c r="CKL58" s="435"/>
      <c r="CKM58" s="435"/>
      <c r="CKN58" s="435"/>
      <c r="CKO58" s="435"/>
      <c r="CKP58" s="435"/>
      <c r="CKQ58" s="435"/>
      <c r="CKR58" s="435"/>
      <c r="CKS58" s="435"/>
      <c r="CKT58" s="435"/>
      <c r="CKU58" s="435"/>
      <c r="CKV58" s="435"/>
      <c r="CKW58" s="435"/>
      <c r="CKX58" s="435"/>
      <c r="CKY58" s="435"/>
      <c r="CKZ58" s="435"/>
      <c r="CLA58" s="435"/>
      <c r="CLB58" s="435"/>
      <c r="CLC58" s="435"/>
      <c r="CLD58" s="435"/>
      <c r="CLE58" s="435"/>
      <c r="CLF58" s="435"/>
      <c r="CLG58" s="435"/>
      <c r="CLH58" s="435"/>
      <c r="CLI58" s="435"/>
      <c r="CLJ58" s="435"/>
      <c r="CLK58" s="435"/>
      <c r="CLL58" s="435"/>
      <c r="CLM58" s="435"/>
      <c r="CLN58" s="435"/>
      <c r="CLO58" s="435"/>
      <c r="CLP58" s="435"/>
      <c r="CLQ58" s="435"/>
      <c r="CLR58" s="435"/>
      <c r="CLS58" s="435"/>
      <c r="CLT58" s="435"/>
      <c r="CLU58" s="435"/>
      <c r="CLV58" s="435"/>
      <c r="CLW58" s="435"/>
      <c r="CLX58" s="435"/>
      <c r="CLY58" s="435"/>
      <c r="CLZ58" s="435"/>
      <c r="CMA58" s="435"/>
      <c r="CMB58" s="435"/>
      <c r="CMC58" s="435"/>
      <c r="CMD58" s="435"/>
      <c r="CME58" s="435"/>
      <c r="CMF58" s="435"/>
      <c r="CMG58" s="435"/>
      <c r="CMH58" s="435"/>
      <c r="CMI58" s="435"/>
      <c r="CMJ58" s="435"/>
      <c r="CMK58" s="435"/>
      <c r="CML58" s="435"/>
      <c r="CMM58" s="435"/>
      <c r="CMN58" s="435"/>
      <c r="CMO58" s="435"/>
      <c r="CMP58" s="435"/>
      <c r="CMQ58" s="435"/>
      <c r="CMR58" s="435"/>
      <c r="CMS58" s="435"/>
      <c r="CMT58" s="435"/>
      <c r="CMU58" s="435"/>
      <c r="CMV58" s="435"/>
      <c r="CMW58" s="435"/>
      <c r="CMX58" s="435"/>
      <c r="CMY58" s="435"/>
      <c r="CMZ58" s="435"/>
      <c r="CNA58" s="435"/>
      <c r="CNB58" s="435"/>
      <c r="CNC58" s="435"/>
      <c r="CND58" s="435"/>
      <c r="CNE58" s="435"/>
      <c r="CNF58" s="435"/>
      <c r="CNG58" s="435"/>
      <c r="CNH58" s="435"/>
      <c r="CNI58" s="435"/>
      <c r="CNJ58" s="435"/>
      <c r="CNK58" s="435"/>
      <c r="CNL58" s="435"/>
      <c r="CNM58" s="435"/>
      <c r="CNN58" s="435"/>
      <c r="CNO58" s="435"/>
      <c r="CNP58" s="435"/>
      <c r="CNQ58" s="435"/>
      <c r="CNR58" s="435"/>
      <c r="CNS58" s="435"/>
      <c r="CNT58" s="435"/>
      <c r="CNU58" s="435"/>
      <c r="CNV58" s="435"/>
      <c r="CNW58" s="435"/>
      <c r="CNX58" s="435"/>
      <c r="CNY58" s="435"/>
      <c r="CNZ58" s="435"/>
      <c r="COA58" s="435"/>
      <c r="COB58" s="435"/>
      <c r="COC58" s="435"/>
      <c r="COD58" s="435"/>
      <c r="COE58" s="435"/>
      <c r="COF58" s="435"/>
      <c r="COG58" s="435"/>
      <c r="COH58" s="435"/>
      <c r="COI58" s="435"/>
      <c r="COJ58" s="435"/>
      <c r="COK58" s="435"/>
      <c r="COL58" s="435"/>
      <c r="COM58" s="435"/>
      <c r="CON58" s="435"/>
      <c r="COO58" s="435"/>
      <c r="COP58" s="435"/>
      <c r="COQ58" s="435"/>
      <c r="COR58" s="435"/>
      <c r="COS58" s="435"/>
      <c r="COT58" s="435"/>
      <c r="COU58" s="435"/>
      <c r="COV58" s="435"/>
      <c r="COW58" s="435"/>
      <c r="COX58" s="435"/>
      <c r="COY58" s="435"/>
      <c r="COZ58" s="435"/>
      <c r="CPA58" s="435"/>
      <c r="CPB58" s="435"/>
      <c r="CPC58" s="435"/>
      <c r="CPD58" s="435"/>
      <c r="CPE58" s="435"/>
      <c r="CPF58" s="435"/>
      <c r="CPG58" s="435"/>
      <c r="CPH58" s="435"/>
      <c r="CPI58" s="435"/>
      <c r="CPJ58" s="435"/>
      <c r="CPK58" s="435"/>
      <c r="CPL58" s="435"/>
      <c r="CPM58" s="435"/>
      <c r="CPN58" s="435"/>
      <c r="CPO58" s="435"/>
      <c r="CPP58" s="435"/>
      <c r="CPQ58" s="435"/>
      <c r="CPR58" s="435"/>
      <c r="CPS58" s="435"/>
      <c r="CPT58" s="435"/>
      <c r="CPU58" s="435"/>
      <c r="CPV58" s="435"/>
      <c r="CPW58" s="435"/>
      <c r="CPX58" s="435"/>
      <c r="CPY58" s="435"/>
      <c r="CPZ58" s="435"/>
      <c r="CQA58" s="435"/>
      <c r="CQB58" s="435"/>
      <c r="CQC58" s="435"/>
      <c r="CQD58" s="435"/>
      <c r="CQE58" s="435"/>
      <c r="CQF58" s="435"/>
      <c r="CQG58" s="435"/>
      <c r="CQH58" s="435"/>
      <c r="CQI58" s="435"/>
      <c r="CQJ58" s="435"/>
      <c r="CQK58" s="435"/>
      <c r="CQL58" s="435"/>
      <c r="CQM58" s="435"/>
      <c r="CQN58" s="435"/>
      <c r="CQO58" s="435"/>
      <c r="CQP58" s="435"/>
      <c r="CQQ58" s="435"/>
      <c r="CQR58" s="435"/>
      <c r="CQS58" s="435"/>
      <c r="CQT58" s="435"/>
      <c r="CQU58" s="435"/>
      <c r="CQV58" s="435"/>
      <c r="CQW58" s="435"/>
      <c r="CQX58" s="435"/>
      <c r="CQY58" s="435"/>
      <c r="CQZ58" s="435"/>
      <c r="CRA58" s="435"/>
      <c r="CRB58" s="435"/>
      <c r="CRC58" s="435"/>
      <c r="CRD58" s="435"/>
      <c r="CRE58" s="435"/>
      <c r="CRF58" s="435"/>
      <c r="CRG58" s="435"/>
      <c r="CRH58" s="435"/>
      <c r="CRI58" s="435"/>
      <c r="CRJ58" s="435"/>
      <c r="CRK58" s="435"/>
      <c r="CRL58" s="435"/>
      <c r="CRM58" s="435"/>
      <c r="CRN58" s="435"/>
      <c r="CRO58" s="435"/>
      <c r="CRP58" s="435"/>
      <c r="CRQ58" s="435"/>
      <c r="CRR58" s="435"/>
      <c r="CRS58" s="435"/>
      <c r="CRT58" s="435"/>
      <c r="CRU58" s="435"/>
      <c r="CRV58" s="435"/>
      <c r="CRW58" s="435"/>
      <c r="CRX58" s="435"/>
      <c r="CRY58" s="435"/>
      <c r="CRZ58" s="435"/>
      <c r="CSA58" s="435"/>
      <c r="CSB58" s="435"/>
      <c r="CSC58" s="435"/>
      <c r="CSD58" s="435"/>
      <c r="CSE58" s="435"/>
      <c r="CSF58" s="435"/>
      <c r="CSG58" s="435"/>
      <c r="CSH58" s="435"/>
      <c r="CSI58" s="435"/>
      <c r="CSJ58" s="435"/>
      <c r="CSK58" s="435"/>
      <c r="CSL58" s="435"/>
      <c r="CSM58" s="435"/>
      <c r="CSN58" s="435"/>
      <c r="CSO58" s="435"/>
      <c r="CSP58" s="435"/>
      <c r="CSQ58" s="435"/>
      <c r="CSR58" s="435"/>
      <c r="CSS58" s="435"/>
      <c r="CST58" s="435"/>
      <c r="CSU58" s="435"/>
      <c r="CSV58" s="435"/>
      <c r="CSW58" s="435"/>
      <c r="CSX58" s="435"/>
      <c r="CSY58" s="435"/>
      <c r="CSZ58" s="435"/>
      <c r="CTA58" s="435"/>
      <c r="CTB58" s="435"/>
      <c r="CTC58" s="435"/>
      <c r="CTD58" s="435"/>
      <c r="CTE58" s="435"/>
      <c r="CTF58" s="435"/>
      <c r="CTG58" s="435"/>
      <c r="CTH58" s="435"/>
      <c r="CTI58" s="435"/>
      <c r="CTJ58" s="435"/>
      <c r="CTK58" s="435"/>
      <c r="CTL58" s="435"/>
      <c r="CTM58" s="435"/>
      <c r="CTN58" s="435"/>
      <c r="CTO58" s="435"/>
      <c r="CTP58" s="435"/>
      <c r="CTQ58" s="435"/>
      <c r="CTR58" s="435"/>
      <c r="CTS58" s="435"/>
      <c r="CTT58" s="435"/>
      <c r="CTU58" s="435"/>
      <c r="CTV58" s="435"/>
      <c r="CTW58" s="435"/>
      <c r="CTX58" s="435"/>
      <c r="CTY58" s="435"/>
      <c r="CTZ58" s="435"/>
      <c r="CUA58" s="435"/>
      <c r="CUB58" s="435"/>
      <c r="CUC58" s="435"/>
      <c r="CUD58" s="435"/>
      <c r="CUE58" s="435"/>
      <c r="CUF58" s="435"/>
      <c r="CUG58" s="435"/>
      <c r="CUH58" s="435"/>
      <c r="CUI58" s="435"/>
      <c r="CUJ58" s="435"/>
      <c r="CUK58" s="435"/>
      <c r="CUL58" s="435"/>
      <c r="CUM58" s="435"/>
      <c r="CUN58" s="435"/>
      <c r="CUO58" s="435"/>
      <c r="CUP58" s="435"/>
      <c r="CUQ58" s="435"/>
      <c r="CUR58" s="435"/>
      <c r="CUS58" s="435"/>
      <c r="CUT58" s="435"/>
      <c r="CUU58" s="435"/>
      <c r="CUV58" s="435"/>
      <c r="CUW58" s="435"/>
      <c r="CUX58" s="435"/>
      <c r="CUY58" s="435"/>
      <c r="CUZ58" s="435"/>
      <c r="CVA58" s="435"/>
      <c r="CVB58" s="435"/>
      <c r="CVC58" s="435"/>
      <c r="CVD58" s="435"/>
      <c r="CVE58" s="435"/>
      <c r="CVF58" s="435"/>
      <c r="CVG58" s="435"/>
      <c r="CVH58" s="435"/>
      <c r="CVI58" s="435"/>
      <c r="CVJ58" s="435"/>
      <c r="CVK58" s="435"/>
      <c r="CVL58" s="435"/>
      <c r="CVM58" s="435"/>
      <c r="CVN58" s="435"/>
      <c r="CVO58" s="435"/>
      <c r="CVP58" s="435"/>
      <c r="CVQ58" s="435"/>
      <c r="CVR58" s="435"/>
      <c r="CVS58" s="435"/>
      <c r="CVT58" s="435"/>
      <c r="CVU58" s="435"/>
      <c r="CVV58" s="435"/>
      <c r="CVW58" s="435"/>
      <c r="CVX58" s="435"/>
      <c r="CVY58" s="435"/>
      <c r="CVZ58" s="435"/>
      <c r="CWA58" s="435"/>
      <c r="CWB58" s="435"/>
      <c r="CWC58" s="435"/>
      <c r="CWD58" s="435"/>
      <c r="CWE58" s="435"/>
      <c r="CWF58" s="435"/>
      <c r="CWG58" s="435"/>
      <c r="CWH58" s="435"/>
      <c r="CWI58" s="435"/>
      <c r="CWJ58" s="435"/>
      <c r="CWK58" s="435"/>
      <c r="CWL58" s="435"/>
      <c r="CWM58" s="435"/>
      <c r="CWN58" s="435"/>
      <c r="CWO58" s="435"/>
      <c r="CWP58" s="435"/>
      <c r="CWQ58" s="435"/>
      <c r="CWR58" s="435"/>
      <c r="CWS58" s="435"/>
      <c r="CWT58" s="435"/>
      <c r="CWU58" s="435"/>
      <c r="CWV58" s="435"/>
      <c r="CWW58" s="435"/>
      <c r="CWX58" s="435"/>
      <c r="CWY58" s="435"/>
      <c r="CWZ58" s="435"/>
      <c r="CXA58" s="435"/>
      <c r="CXB58" s="435"/>
      <c r="CXC58" s="435"/>
      <c r="CXD58" s="435"/>
      <c r="CXE58" s="435"/>
      <c r="CXF58" s="435"/>
      <c r="CXG58" s="435"/>
      <c r="CXH58" s="435"/>
      <c r="CXI58" s="435"/>
      <c r="CXJ58" s="435"/>
      <c r="CXK58" s="435"/>
      <c r="CXL58" s="435"/>
      <c r="CXM58" s="435"/>
      <c r="CXN58" s="435"/>
      <c r="CXO58" s="435"/>
      <c r="CXP58" s="435"/>
      <c r="CXQ58" s="435"/>
      <c r="CXR58" s="435"/>
      <c r="CXS58" s="435"/>
      <c r="CXT58" s="435"/>
      <c r="CXU58" s="435"/>
      <c r="CXV58" s="435"/>
      <c r="CXW58" s="435"/>
      <c r="CXX58" s="435"/>
      <c r="CXY58" s="435"/>
      <c r="CXZ58" s="435"/>
      <c r="CYA58" s="435"/>
      <c r="CYB58" s="435"/>
      <c r="CYC58" s="435"/>
      <c r="CYD58" s="435"/>
      <c r="CYE58" s="435"/>
      <c r="CYF58" s="435"/>
      <c r="CYG58" s="435"/>
      <c r="CYH58" s="435"/>
      <c r="CYI58" s="435"/>
      <c r="CYJ58" s="435"/>
      <c r="CYK58" s="435"/>
      <c r="CYL58" s="435"/>
      <c r="CYM58" s="435"/>
      <c r="CYN58" s="435"/>
      <c r="CYO58" s="435"/>
      <c r="CYP58" s="435"/>
      <c r="CYQ58" s="435"/>
      <c r="CYR58" s="435"/>
      <c r="CYS58" s="435"/>
      <c r="CYT58" s="435"/>
      <c r="CYU58" s="435"/>
      <c r="CYV58" s="435"/>
      <c r="CYW58" s="435"/>
      <c r="CYX58" s="435"/>
      <c r="CYY58" s="435"/>
      <c r="CYZ58" s="435"/>
      <c r="CZA58" s="435"/>
      <c r="CZB58" s="435"/>
      <c r="CZC58" s="435"/>
      <c r="CZD58" s="435"/>
      <c r="CZE58" s="435"/>
      <c r="CZF58" s="435"/>
      <c r="CZG58" s="435"/>
      <c r="CZH58" s="435"/>
      <c r="CZI58" s="435"/>
      <c r="CZJ58" s="435"/>
      <c r="CZK58" s="435"/>
      <c r="CZL58" s="435"/>
      <c r="CZM58" s="435"/>
      <c r="CZN58" s="435"/>
      <c r="CZO58" s="435"/>
      <c r="CZP58" s="435"/>
      <c r="CZQ58" s="435"/>
      <c r="CZR58" s="435"/>
      <c r="CZS58" s="435"/>
      <c r="CZT58" s="435"/>
      <c r="CZU58" s="435"/>
      <c r="CZV58" s="435"/>
      <c r="CZW58" s="435"/>
      <c r="CZX58" s="435"/>
      <c r="CZY58" s="435"/>
      <c r="CZZ58" s="435"/>
      <c r="DAA58" s="435"/>
      <c r="DAB58" s="435"/>
      <c r="DAC58" s="435"/>
      <c r="DAD58" s="435"/>
      <c r="DAE58" s="435"/>
      <c r="DAF58" s="435"/>
      <c r="DAG58" s="435"/>
      <c r="DAH58" s="435"/>
      <c r="DAI58" s="435"/>
      <c r="DAJ58" s="435"/>
      <c r="DAK58" s="435"/>
      <c r="DAL58" s="435"/>
      <c r="DAM58" s="435"/>
      <c r="DAN58" s="435"/>
      <c r="DAO58" s="435"/>
      <c r="DAP58" s="435"/>
      <c r="DAQ58" s="435"/>
      <c r="DAR58" s="435"/>
      <c r="DAS58" s="435"/>
      <c r="DAT58" s="435"/>
      <c r="DAU58" s="435"/>
      <c r="DAV58" s="435"/>
      <c r="DAW58" s="435"/>
      <c r="DAX58" s="435"/>
      <c r="DAY58" s="435"/>
      <c r="DAZ58" s="435"/>
      <c r="DBA58" s="435"/>
      <c r="DBB58" s="435"/>
      <c r="DBC58" s="435"/>
      <c r="DBD58" s="435"/>
      <c r="DBE58" s="435"/>
      <c r="DBF58" s="435"/>
      <c r="DBG58" s="435"/>
      <c r="DBH58" s="435"/>
      <c r="DBI58" s="435"/>
      <c r="DBJ58" s="435"/>
      <c r="DBK58" s="435"/>
      <c r="DBL58" s="435"/>
      <c r="DBM58" s="435"/>
      <c r="DBN58" s="435"/>
      <c r="DBO58" s="435"/>
      <c r="DBP58" s="435"/>
      <c r="DBQ58" s="435"/>
      <c r="DBR58" s="435"/>
      <c r="DBS58" s="435"/>
      <c r="DBT58" s="435"/>
      <c r="DBU58" s="435"/>
      <c r="DBV58" s="435"/>
      <c r="DBW58" s="435"/>
      <c r="DBX58" s="435"/>
      <c r="DBY58" s="435"/>
      <c r="DBZ58" s="435"/>
      <c r="DCA58" s="435"/>
      <c r="DCB58" s="435"/>
      <c r="DCC58" s="435"/>
      <c r="DCD58" s="435"/>
      <c r="DCE58" s="435"/>
      <c r="DCF58" s="435"/>
      <c r="DCG58" s="435"/>
      <c r="DCH58" s="435"/>
      <c r="DCI58" s="435"/>
      <c r="DCJ58" s="435"/>
      <c r="DCK58" s="435"/>
      <c r="DCL58" s="435"/>
      <c r="DCM58" s="435"/>
      <c r="DCN58" s="435"/>
      <c r="DCO58" s="435"/>
      <c r="DCP58" s="435"/>
      <c r="DCQ58" s="435"/>
      <c r="DCR58" s="435"/>
      <c r="DCS58" s="435"/>
      <c r="DCT58" s="435"/>
      <c r="DCU58" s="435"/>
      <c r="DCV58" s="435"/>
      <c r="DCW58" s="435"/>
      <c r="DCX58" s="435"/>
      <c r="DCY58" s="435"/>
      <c r="DCZ58" s="435"/>
      <c r="DDA58" s="435"/>
      <c r="DDB58" s="435"/>
      <c r="DDC58" s="435"/>
      <c r="DDD58" s="435"/>
      <c r="DDE58" s="435"/>
      <c r="DDF58" s="435"/>
      <c r="DDG58" s="435"/>
      <c r="DDH58" s="435"/>
      <c r="DDI58" s="435"/>
      <c r="DDJ58" s="435"/>
      <c r="DDK58" s="435"/>
      <c r="DDL58" s="435"/>
      <c r="DDM58" s="435"/>
      <c r="DDN58" s="435"/>
      <c r="DDO58" s="435"/>
      <c r="DDP58" s="435"/>
      <c r="DDQ58" s="435"/>
      <c r="DDR58" s="435"/>
      <c r="DDS58" s="435"/>
      <c r="DDT58" s="435"/>
      <c r="DDU58" s="435"/>
      <c r="DDV58" s="435"/>
      <c r="DDW58" s="435"/>
      <c r="DDX58" s="435"/>
      <c r="DDY58" s="435"/>
      <c r="DDZ58" s="435"/>
      <c r="DEA58" s="435"/>
      <c r="DEB58" s="435"/>
      <c r="DEC58" s="435"/>
      <c r="DED58" s="435"/>
      <c r="DEE58" s="435"/>
      <c r="DEF58" s="435"/>
      <c r="DEG58" s="435"/>
      <c r="DEH58" s="435"/>
      <c r="DEI58" s="435"/>
      <c r="DEJ58" s="435"/>
      <c r="DEK58" s="435"/>
      <c r="DEL58" s="435"/>
      <c r="DEM58" s="435"/>
      <c r="DEN58" s="435"/>
      <c r="DEO58" s="435"/>
      <c r="DEP58" s="435"/>
      <c r="DEQ58" s="435"/>
      <c r="DER58" s="435"/>
      <c r="DES58" s="435"/>
      <c r="DET58" s="435"/>
      <c r="DEU58" s="435"/>
      <c r="DEV58" s="435"/>
      <c r="DEW58" s="435"/>
      <c r="DEX58" s="435"/>
      <c r="DEY58" s="435"/>
      <c r="DEZ58" s="435"/>
      <c r="DFA58" s="435"/>
      <c r="DFB58" s="435"/>
      <c r="DFC58" s="435"/>
      <c r="DFD58" s="435"/>
      <c r="DFE58" s="435"/>
      <c r="DFF58" s="435"/>
      <c r="DFG58" s="435"/>
      <c r="DFH58" s="435"/>
      <c r="DFI58" s="435"/>
      <c r="DFJ58" s="435"/>
      <c r="DFK58" s="435"/>
      <c r="DFL58" s="435"/>
      <c r="DFM58" s="435"/>
      <c r="DFN58" s="435"/>
      <c r="DFO58" s="435"/>
      <c r="DFP58" s="435"/>
      <c r="DFQ58" s="435"/>
      <c r="DFR58" s="435"/>
      <c r="DFS58" s="435"/>
      <c r="DFT58" s="435"/>
      <c r="DFU58" s="435"/>
      <c r="DFV58" s="435"/>
      <c r="DFW58" s="435"/>
      <c r="DFX58" s="435"/>
      <c r="DFY58" s="435"/>
      <c r="DFZ58" s="435"/>
      <c r="DGA58" s="435"/>
      <c r="DGB58" s="435"/>
      <c r="DGC58" s="435"/>
      <c r="DGD58" s="435"/>
      <c r="DGE58" s="435"/>
      <c r="DGF58" s="435"/>
      <c r="DGG58" s="435"/>
      <c r="DGH58" s="435"/>
      <c r="DGI58" s="435"/>
      <c r="DGJ58" s="435"/>
      <c r="DGK58" s="435"/>
      <c r="DGL58" s="435"/>
      <c r="DGM58" s="435"/>
      <c r="DGN58" s="435"/>
      <c r="DGO58" s="435"/>
      <c r="DGP58" s="435"/>
      <c r="DGQ58" s="435"/>
      <c r="DGR58" s="435"/>
      <c r="DGS58" s="435"/>
      <c r="DGT58" s="435"/>
      <c r="DGU58" s="435"/>
      <c r="DGV58" s="435"/>
      <c r="DGW58" s="435"/>
      <c r="DGX58" s="435"/>
      <c r="DGY58" s="435"/>
      <c r="DGZ58" s="435"/>
      <c r="DHA58" s="435"/>
      <c r="DHB58" s="435"/>
      <c r="DHC58" s="435"/>
      <c r="DHD58" s="435"/>
      <c r="DHE58" s="435"/>
      <c r="DHF58" s="435"/>
      <c r="DHG58" s="435"/>
      <c r="DHH58" s="435"/>
      <c r="DHI58" s="435"/>
      <c r="DHJ58" s="435"/>
      <c r="DHK58" s="435"/>
      <c r="DHL58" s="435"/>
      <c r="DHM58" s="435"/>
      <c r="DHN58" s="435"/>
      <c r="DHO58" s="435"/>
      <c r="DHP58" s="435"/>
      <c r="DHQ58" s="435"/>
      <c r="DHR58" s="435"/>
      <c r="DHS58" s="435"/>
      <c r="DHT58" s="435"/>
      <c r="DHU58" s="435"/>
      <c r="DHV58" s="435"/>
      <c r="DHW58" s="435"/>
      <c r="DHX58" s="435"/>
      <c r="DHY58" s="435"/>
      <c r="DHZ58" s="435"/>
      <c r="DIA58" s="435"/>
      <c r="DIB58" s="435"/>
      <c r="DIC58" s="435"/>
      <c r="DID58" s="435"/>
      <c r="DIE58" s="435"/>
      <c r="DIF58" s="435"/>
      <c r="DIG58" s="435"/>
      <c r="DIH58" s="435"/>
      <c r="DII58" s="435"/>
      <c r="DIJ58" s="435"/>
      <c r="DIK58" s="435"/>
      <c r="DIL58" s="435"/>
      <c r="DIM58" s="435"/>
      <c r="DIN58" s="435"/>
      <c r="DIO58" s="435"/>
      <c r="DIP58" s="435"/>
      <c r="DIQ58" s="435"/>
      <c r="DIR58" s="435"/>
      <c r="DIS58" s="435"/>
      <c r="DIT58" s="435"/>
      <c r="DIU58" s="435"/>
      <c r="DIV58" s="435"/>
      <c r="DIW58" s="435"/>
      <c r="DIX58" s="435"/>
      <c r="DIY58" s="435"/>
      <c r="DIZ58" s="435"/>
      <c r="DJA58" s="435"/>
      <c r="DJB58" s="435"/>
      <c r="DJC58" s="435"/>
      <c r="DJD58" s="435"/>
      <c r="DJE58" s="435"/>
      <c r="DJF58" s="435"/>
      <c r="DJG58" s="435"/>
      <c r="DJH58" s="435"/>
      <c r="DJI58" s="435"/>
      <c r="DJJ58" s="435"/>
      <c r="DJK58" s="435"/>
      <c r="DJL58" s="435"/>
      <c r="DJM58" s="435"/>
      <c r="DJN58" s="435"/>
      <c r="DJO58" s="435"/>
      <c r="DJP58" s="435"/>
      <c r="DJQ58" s="435"/>
      <c r="DJR58" s="435"/>
      <c r="DJS58" s="435"/>
      <c r="DJT58" s="435"/>
      <c r="DJU58" s="435"/>
      <c r="DJV58" s="435"/>
      <c r="DJW58" s="435"/>
      <c r="DJX58" s="435"/>
      <c r="DJY58" s="435"/>
      <c r="DJZ58" s="435"/>
      <c r="DKA58" s="435"/>
      <c r="DKB58" s="435"/>
      <c r="DKC58" s="435"/>
      <c r="DKD58" s="435"/>
      <c r="DKE58" s="435"/>
      <c r="DKF58" s="435"/>
      <c r="DKG58" s="435"/>
      <c r="DKH58" s="435"/>
      <c r="DKI58" s="435"/>
      <c r="DKJ58" s="435"/>
      <c r="DKK58" s="435"/>
      <c r="DKL58" s="435"/>
      <c r="DKM58" s="435"/>
      <c r="DKN58" s="435"/>
      <c r="DKO58" s="435"/>
      <c r="DKP58" s="435"/>
      <c r="DKQ58" s="435"/>
      <c r="DKR58" s="435"/>
      <c r="DKS58" s="435"/>
      <c r="DKT58" s="435"/>
      <c r="DKU58" s="435"/>
      <c r="DKV58" s="435"/>
      <c r="DKW58" s="435"/>
      <c r="DKX58" s="435"/>
      <c r="DKY58" s="435"/>
      <c r="DKZ58" s="435"/>
      <c r="DLA58" s="435"/>
      <c r="DLB58" s="435"/>
      <c r="DLC58" s="435"/>
      <c r="DLD58" s="435"/>
      <c r="DLE58" s="435"/>
      <c r="DLF58" s="435"/>
      <c r="DLG58" s="435"/>
      <c r="DLH58" s="435"/>
      <c r="DLI58" s="435"/>
      <c r="DLJ58" s="435"/>
      <c r="DLK58" s="435"/>
      <c r="DLL58" s="435"/>
      <c r="DLM58" s="435"/>
      <c r="DLN58" s="435"/>
      <c r="DLO58" s="435"/>
      <c r="DLP58" s="435"/>
      <c r="DLQ58" s="435"/>
      <c r="DLR58" s="435"/>
      <c r="DLS58" s="435"/>
      <c r="DLT58" s="435"/>
      <c r="DLU58" s="435"/>
      <c r="DLV58" s="435"/>
      <c r="DLW58" s="435"/>
      <c r="DLX58" s="435"/>
      <c r="DLY58" s="435"/>
      <c r="DLZ58" s="435"/>
      <c r="DMA58" s="435"/>
      <c r="DMB58" s="435"/>
      <c r="DMC58" s="435"/>
      <c r="DMD58" s="435"/>
      <c r="DME58" s="435"/>
      <c r="DMF58" s="435"/>
      <c r="DMG58" s="435"/>
      <c r="DMH58" s="435"/>
      <c r="DMI58" s="435"/>
      <c r="DMJ58" s="435"/>
      <c r="DMK58" s="435"/>
      <c r="DML58" s="435"/>
      <c r="DMM58" s="435"/>
      <c r="DMN58" s="435"/>
      <c r="DMO58" s="435"/>
      <c r="DMP58" s="435"/>
      <c r="DMQ58" s="435"/>
      <c r="DMR58" s="435"/>
      <c r="DMS58" s="435"/>
      <c r="DMT58" s="435"/>
      <c r="DMU58" s="435"/>
      <c r="DMV58" s="435"/>
      <c r="DMW58" s="435"/>
      <c r="DMX58" s="435"/>
      <c r="DMY58" s="435"/>
      <c r="DMZ58" s="435"/>
      <c r="DNA58" s="435"/>
      <c r="DNB58" s="435"/>
      <c r="DNC58" s="435"/>
      <c r="DND58" s="435"/>
      <c r="DNE58" s="435"/>
      <c r="DNF58" s="435"/>
      <c r="DNG58" s="435"/>
      <c r="DNH58" s="435"/>
      <c r="DNI58" s="435"/>
      <c r="DNJ58" s="435"/>
      <c r="DNK58" s="435"/>
      <c r="DNL58" s="435"/>
      <c r="DNM58" s="435"/>
      <c r="DNN58" s="435"/>
      <c r="DNO58" s="435"/>
      <c r="DNP58" s="435"/>
      <c r="DNQ58" s="435"/>
      <c r="DNR58" s="435"/>
      <c r="DNS58" s="435"/>
      <c r="DNT58" s="435"/>
      <c r="DNU58" s="435"/>
      <c r="DNV58" s="435"/>
      <c r="DNW58" s="435"/>
      <c r="DNX58" s="435"/>
      <c r="DNY58" s="435"/>
      <c r="DNZ58" s="435"/>
      <c r="DOA58" s="435"/>
      <c r="DOB58" s="435"/>
      <c r="DOC58" s="435"/>
      <c r="DOD58" s="435"/>
      <c r="DOE58" s="435"/>
      <c r="DOF58" s="435"/>
      <c r="DOG58" s="435"/>
      <c r="DOH58" s="435"/>
      <c r="DOI58" s="435"/>
      <c r="DOJ58" s="435"/>
      <c r="DOK58" s="435"/>
      <c r="DOL58" s="435"/>
      <c r="DOM58" s="435"/>
      <c r="DON58" s="435"/>
      <c r="DOO58" s="435"/>
      <c r="DOP58" s="435"/>
      <c r="DOQ58" s="435"/>
      <c r="DOR58" s="435"/>
      <c r="DOS58" s="435"/>
      <c r="DOT58" s="435"/>
      <c r="DOU58" s="435"/>
      <c r="DOV58" s="435"/>
      <c r="DOW58" s="435"/>
      <c r="DOX58" s="435"/>
      <c r="DOY58" s="435"/>
      <c r="DOZ58" s="435"/>
      <c r="DPA58" s="435"/>
      <c r="DPB58" s="435"/>
      <c r="DPC58" s="435"/>
      <c r="DPD58" s="435"/>
      <c r="DPE58" s="435"/>
      <c r="DPF58" s="435"/>
      <c r="DPG58" s="435"/>
      <c r="DPH58" s="435"/>
      <c r="DPI58" s="435"/>
      <c r="DPJ58" s="435"/>
      <c r="DPK58" s="435"/>
      <c r="DPL58" s="435"/>
      <c r="DPM58" s="435"/>
      <c r="DPN58" s="435"/>
      <c r="DPO58" s="435"/>
      <c r="DPP58" s="435"/>
      <c r="DPQ58" s="435"/>
      <c r="DPR58" s="435"/>
      <c r="DPS58" s="435"/>
      <c r="DPT58" s="435"/>
      <c r="DPU58" s="435"/>
      <c r="DPV58" s="435"/>
      <c r="DPW58" s="435"/>
      <c r="DPX58" s="435"/>
      <c r="DPY58" s="435"/>
      <c r="DPZ58" s="435"/>
      <c r="DQA58" s="435"/>
      <c r="DQB58" s="435"/>
      <c r="DQC58" s="435"/>
      <c r="DQD58" s="435"/>
      <c r="DQE58" s="435"/>
      <c r="DQF58" s="435"/>
      <c r="DQG58" s="435"/>
      <c r="DQH58" s="435"/>
      <c r="DQI58" s="435"/>
      <c r="DQJ58" s="435"/>
      <c r="DQK58" s="435"/>
      <c r="DQL58" s="435"/>
      <c r="DQM58" s="435"/>
      <c r="DQN58" s="435"/>
      <c r="DQO58" s="435"/>
      <c r="DQP58" s="435"/>
      <c r="DQQ58" s="435"/>
      <c r="DQR58" s="435"/>
      <c r="DQS58" s="435"/>
      <c r="DQT58" s="435"/>
      <c r="DQU58" s="435"/>
      <c r="DQV58" s="435"/>
      <c r="DQW58" s="435"/>
      <c r="DQX58" s="435"/>
      <c r="DQY58" s="435"/>
      <c r="DQZ58" s="435"/>
      <c r="DRA58" s="435"/>
      <c r="DRB58" s="435"/>
      <c r="DRC58" s="435"/>
      <c r="DRD58" s="435"/>
      <c r="DRE58" s="435"/>
      <c r="DRF58" s="435"/>
      <c r="DRG58" s="435"/>
      <c r="DRH58" s="435"/>
      <c r="DRI58" s="435"/>
      <c r="DRJ58" s="435"/>
      <c r="DRK58" s="435"/>
      <c r="DRL58" s="435"/>
      <c r="DRM58" s="435"/>
      <c r="DRN58" s="435"/>
      <c r="DRO58" s="435"/>
      <c r="DRP58" s="435"/>
      <c r="DRQ58" s="435"/>
      <c r="DRR58" s="435"/>
      <c r="DRS58" s="435"/>
      <c r="DRT58" s="435"/>
      <c r="DRU58" s="435"/>
      <c r="DRV58" s="435"/>
      <c r="DRW58" s="435"/>
      <c r="DRX58" s="435"/>
      <c r="DRY58" s="435"/>
      <c r="DRZ58" s="435"/>
      <c r="DSA58" s="435"/>
      <c r="DSB58" s="435"/>
      <c r="DSC58" s="435"/>
      <c r="DSD58" s="435"/>
      <c r="DSE58" s="435"/>
      <c r="DSF58" s="435"/>
      <c r="DSG58" s="435"/>
      <c r="DSH58" s="435"/>
      <c r="DSI58" s="435"/>
      <c r="DSJ58" s="435"/>
      <c r="DSK58" s="435"/>
      <c r="DSL58" s="435"/>
      <c r="DSM58" s="435"/>
      <c r="DSN58" s="435"/>
      <c r="DSO58" s="435"/>
      <c r="DSP58" s="435"/>
      <c r="DSQ58" s="435"/>
      <c r="DSR58" s="435"/>
      <c r="DSS58" s="435"/>
      <c r="DST58" s="435"/>
      <c r="DSU58" s="435"/>
      <c r="DSV58" s="435"/>
      <c r="DSW58" s="435"/>
      <c r="DSX58" s="435"/>
      <c r="DSY58" s="435"/>
      <c r="DSZ58" s="435"/>
      <c r="DTA58" s="435"/>
      <c r="DTB58" s="435"/>
      <c r="DTC58" s="435"/>
      <c r="DTD58" s="435"/>
      <c r="DTE58" s="435"/>
      <c r="DTF58" s="435"/>
      <c r="DTG58" s="435"/>
      <c r="DTH58" s="435"/>
      <c r="DTI58" s="435"/>
      <c r="DTJ58" s="435"/>
      <c r="DTK58" s="435"/>
      <c r="DTL58" s="435"/>
      <c r="DTM58" s="435"/>
      <c r="DTN58" s="435"/>
      <c r="DTO58" s="435"/>
      <c r="DTP58" s="435"/>
      <c r="DTQ58" s="435"/>
      <c r="DTR58" s="435"/>
      <c r="DTS58" s="435"/>
      <c r="DTT58" s="435"/>
      <c r="DTU58" s="435"/>
      <c r="DTV58" s="435"/>
      <c r="DTW58" s="435"/>
      <c r="DTX58" s="435"/>
      <c r="DTY58" s="435"/>
      <c r="DTZ58" s="435"/>
      <c r="DUA58" s="435"/>
      <c r="DUB58" s="435"/>
      <c r="DUC58" s="435"/>
      <c r="DUD58" s="435"/>
      <c r="DUE58" s="435"/>
      <c r="DUF58" s="435"/>
      <c r="DUG58" s="435"/>
      <c r="DUH58" s="435"/>
      <c r="DUI58" s="435"/>
      <c r="DUJ58" s="435"/>
      <c r="DUK58" s="435"/>
      <c r="DUL58" s="435"/>
      <c r="DUM58" s="435"/>
      <c r="DUN58" s="435"/>
      <c r="DUO58" s="435"/>
      <c r="DUP58" s="435"/>
      <c r="DUQ58" s="435"/>
      <c r="DUR58" s="435"/>
      <c r="DUS58" s="435"/>
      <c r="DUT58" s="435"/>
      <c r="DUU58" s="435"/>
      <c r="DUV58" s="435"/>
      <c r="DUW58" s="435"/>
      <c r="DUX58" s="435"/>
      <c r="DUY58" s="435"/>
      <c r="DUZ58" s="435"/>
      <c r="DVA58" s="435"/>
      <c r="DVB58" s="435"/>
      <c r="DVC58" s="435"/>
      <c r="DVD58" s="435"/>
      <c r="DVE58" s="435"/>
      <c r="DVF58" s="435"/>
      <c r="DVG58" s="435"/>
      <c r="DVH58" s="435"/>
      <c r="DVI58" s="435"/>
      <c r="DVJ58" s="435"/>
      <c r="DVK58" s="435"/>
      <c r="DVL58" s="435"/>
      <c r="DVM58" s="435"/>
      <c r="DVN58" s="435"/>
      <c r="DVO58" s="435"/>
      <c r="DVP58" s="435"/>
      <c r="DVQ58" s="435"/>
      <c r="DVR58" s="435"/>
      <c r="DVS58" s="435"/>
      <c r="DVT58" s="435"/>
      <c r="DVU58" s="435"/>
      <c r="DVV58" s="435"/>
      <c r="DVW58" s="435"/>
      <c r="DVX58" s="435"/>
      <c r="DVY58" s="435"/>
      <c r="DVZ58" s="435"/>
      <c r="DWA58" s="435"/>
      <c r="DWB58" s="435"/>
      <c r="DWC58" s="435"/>
      <c r="DWD58" s="435"/>
      <c r="DWE58" s="435"/>
      <c r="DWF58" s="435"/>
      <c r="DWG58" s="435"/>
      <c r="DWH58" s="435"/>
      <c r="DWI58" s="435"/>
      <c r="DWJ58" s="435"/>
      <c r="DWK58" s="435"/>
      <c r="DWL58" s="435"/>
      <c r="DWM58" s="435"/>
      <c r="DWN58" s="435"/>
      <c r="DWO58" s="435"/>
      <c r="DWP58" s="435"/>
      <c r="DWQ58" s="435"/>
      <c r="DWR58" s="435"/>
      <c r="DWS58" s="435"/>
      <c r="DWT58" s="435"/>
      <c r="DWU58" s="435"/>
      <c r="DWV58" s="435"/>
      <c r="DWW58" s="435"/>
      <c r="DWX58" s="435"/>
      <c r="DWY58" s="435"/>
      <c r="DWZ58" s="435"/>
      <c r="DXA58" s="435"/>
      <c r="DXB58" s="435"/>
      <c r="DXC58" s="435"/>
      <c r="DXD58" s="435"/>
      <c r="DXE58" s="435"/>
      <c r="DXF58" s="435"/>
      <c r="DXG58" s="435"/>
      <c r="DXH58" s="435"/>
      <c r="DXI58" s="435"/>
      <c r="DXJ58" s="435"/>
      <c r="DXK58" s="435"/>
      <c r="DXL58" s="435"/>
      <c r="DXM58" s="435"/>
      <c r="DXN58" s="435"/>
      <c r="DXO58" s="435"/>
      <c r="DXP58" s="435"/>
      <c r="DXQ58" s="435"/>
      <c r="DXR58" s="435"/>
      <c r="DXS58" s="435"/>
      <c r="DXT58" s="435"/>
      <c r="DXU58" s="435"/>
      <c r="DXV58" s="435"/>
      <c r="DXW58" s="435"/>
      <c r="DXX58" s="435"/>
      <c r="DXY58" s="435"/>
      <c r="DXZ58" s="435"/>
      <c r="DYA58" s="435"/>
      <c r="DYB58" s="435"/>
      <c r="DYC58" s="435"/>
      <c r="DYD58" s="435"/>
      <c r="DYE58" s="435"/>
      <c r="DYF58" s="435"/>
      <c r="DYG58" s="435"/>
      <c r="DYH58" s="435"/>
      <c r="DYI58" s="435"/>
      <c r="DYJ58" s="435"/>
      <c r="DYK58" s="435"/>
      <c r="DYL58" s="435"/>
      <c r="DYM58" s="435"/>
      <c r="DYN58" s="435"/>
      <c r="DYO58" s="435"/>
      <c r="DYP58" s="435"/>
      <c r="DYQ58" s="435"/>
      <c r="DYR58" s="435"/>
      <c r="DYS58" s="435"/>
      <c r="DYT58" s="435"/>
      <c r="DYU58" s="435"/>
      <c r="DYV58" s="435"/>
      <c r="DYW58" s="435"/>
      <c r="DYX58" s="435"/>
      <c r="DYY58" s="435"/>
      <c r="DYZ58" s="435"/>
      <c r="DZA58" s="435"/>
      <c r="DZB58" s="435"/>
      <c r="DZC58" s="435"/>
      <c r="DZD58" s="435"/>
      <c r="DZE58" s="435"/>
      <c r="DZF58" s="435"/>
      <c r="DZG58" s="435"/>
      <c r="DZH58" s="435"/>
      <c r="DZI58" s="435"/>
      <c r="DZJ58" s="435"/>
      <c r="DZK58" s="435"/>
      <c r="DZL58" s="435"/>
      <c r="DZM58" s="435"/>
      <c r="DZN58" s="435"/>
      <c r="DZO58" s="435"/>
      <c r="DZP58" s="435"/>
      <c r="DZQ58" s="435"/>
      <c r="DZR58" s="435"/>
      <c r="DZS58" s="435"/>
      <c r="DZT58" s="435"/>
      <c r="DZU58" s="435"/>
      <c r="DZV58" s="435"/>
      <c r="DZW58" s="435"/>
      <c r="DZX58" s="435"/>
      <c r="DZY58" s="435"/>
      <c r="DZZ58" s="435"/>
      <c r="EAA58" s="435"/>
      <c r="EAB58" s="435"/>
      <c r="EAC58" s="435"/>
      <c r="EAD58" s="435"/>
      <c r="EAE58" s="435"/>
      <c r="EAF58" s="435"/>
      <c r="EAG58" s="435"/>
      <c r="EAH58" s="435"/>
      <c r="EAI58" s="435"/>
      <c r="EAJ58" s="435"/>
      <c r="EAK58" s="435"/>
      <c r="EAL58" s="435"/>
      <c r="EAM58" s="435"/>
      <c r="EAN58" s="435"/>
      <c r="EAO58" s="435"/>
      <c r="EAP58" s="435"/>
      <c r="EAQ58" s="435"/>
      <c r="EAR58" s="435"/>
      <c r="EAS58" s="435"/>
      <c r="EAT58" s="435"/>
      <c r="EAU58" s="435"/>
      <c r="EAV58" s="435"/>
      <c r="EAW58" s="435"/>
      <c r="EAX58" s="435"/>
      <c r="EAY58" s="435"/>
      <c r="EAZ58" s="435"/>
      <c r="EBA58" s="435"/>
      <c r="EBB58" s="435"/>
      <c r="EBC58" s="435"/>
      <c r="EBD58" s="435"/>
      <c r="EBE58" s="435"/>
      <c r="EBF58" s="435"/>
      <c r="EBG58" s="435"/>
      <c r="EBH58" s="435"/>
      <c r="EBI58" s="435"/>
      <c r="EBJ58" s="435"/>
      <c r="EBK58" s="435"/>
      <c r="EBL58" s="435"/>
      <c r="EBM58" s="435"/>
      <c r="EBN58" s="435"/>
      <c r="EBO58" s="435"/>
      <c r="EBP58" s="435"/>
      <c r="EBQ58" s="435"/>
      <c r="EBR58" s="435"/>
      <c r="EBS58" s="435"/>
      <c r="EBT58" s="435"/>
      <c r="EBU58" s="435"/>
      <c r="EBV58" s="435"/>
      <c r="EBW58" s="435"/>
      <c r="EBX58" s="435"/>
      <c r="EBY58" s="435"/>
      <c r="EBZ58" s="435"/>
      <c r="ECA58" s="435"/>
      <c r="ECB58" s="435"/>
      <c r="ECC58" s="435"/>
      <c r="ECD58" s="435"/>
      <c r="ECE58" s="435"/>
      <c r="ECF58" s="435"/>
      <c r="ECG58" s="435"/>
      <c r="ECH58" s="435"/>
      <c r="ECI58" s="435"/>
      <c r="ECJ58" s="435"/>
      <c r="ECK58" s="435"/>
      <c r="ECL58" s="435"/>
      <c r="ECM58" s="435"/>
      <c r="ECN58" s="435"/>
      <c r="ECO58" s="435"/>
      <c r="ECP58" s="435"/>
      <c r="ECQ58" s="435"/>
      <c r="ECR58" s="435"/>
      <c r="ECS58" s="435"/>
      <c r="ECT58" s="435"/>
      <c r="ECU58" s="435"/>
      <c r="ECV58" s="435"/>
      <c r="ECW58" s="435"/>
      <c r="ECX58" s="435"/>
      <c r="ECY58" s="435"/>
      <c r="ECZ58" s="435"/>
      <c r="EDA58" s="435"/>
      <c r="EDB58" s="435"/>
      <c r="EDC58" s="435"/>
      <c r="EDD58" s="435"/>
      <c r="EDE58" s="435"/>
      <c r="EDF58" s="435"/>
      <c r="EDG58" s="435"/>
      <c r="EDH58" s="435"/>
      <c r="EDI58" s="435"/>
      <c r="EDJ58" s="435"/>
      <c r="EDK58" s="435"/>
      <c r="EDL58" s="435"/>
      <c r="EDM58" s="435"/>
      <c r="EDN58" s="435"/>
      <c r="EDO58" s="435"/>
      <c r="EDP58" s="435"/>
      <c r="EDQ58" s="435"/>
      <c r="EDR58" s="435"/>
      <c r="EDS58" s="435"/>
      <c r="EDT58" s="435"/>
      <c r="EDU58" s="435"/>
      <c r="EDV58" s="435"/>
      <c r="EDW58" s="435"/>
      <c r="EDX58" s="435"/>
      <c r="EDY58" s="435"/>
      <c r="EDZ58" s="435"/>
      <c r="EEA58" s="435"/>
      <c r="EEB58" s="435"/>
      <c r="EEC58" s="435"/>
      <c r="EED58" s="435"/>
      <c r="EEE58" s="435"/>
      <c r="EEF58" s="435"/>
      <c r="EEG58" s="435"/>
      <c r="EEH58" s="435"/>
      <c r="EEI58" s="435"/>
      <c r="EEJ58" s="435"/>
      <c r="EEK58" s="435"/>
      <c r="EEL58" s="435"/>
      <c r="EEM58" s="435"/>
      <c r="EEN58" s="435"/>
      <c r="EEO58" s="435"/>
      <c r="EEP58" s="435"/>
      <c r="EEQ58" s="435"/>
      <c r="EER58" s="435"/>
      <c r="EES58" s="435"/>
      <c r="EET58" s="435"/>
      <c r="EEU58" s="435"/>
      <c r="EEV58" s="435"/>
      <c r="EEW58" s="435"/>
      <c r="EEX58" s="435"/>
      <c r="EEY58" s="435"/>
      <c r="EEZ58" s="435"/>
      <c r="EFA58" s="435"/>
      <c r="EFB58" s="435"/>
      <c r="EFC58" s="435"/>
      <c r="EFD58" s="435"/>
      <c r="EFE58" s="435"/>
      <c r="EFF58" s="435"/>
      <c r="EFG58" s="435"/>
      <c r="EFH58" s="435"/>
      <c r="EFI58" s="435"/>
      <c r="EFJ58" s="435"/>
      <c r="EFK58" s="435"/>
      <c r="EFL58" s="435"/>
      <c r="EFM58" s="435"/>
      <c r="EFN58" s="435"/>
      <c r="EFO58" s="435"/>
      <c r="EFP58" s="435"/>
      <c r="EFQ58" s="435"/>
      <c r="EFR58" s="435"/>
      <c r="EFS58" s="435"/>
      <c r="EFT58" s="435"/>
      <c r="EFU58" s="435"/>
      <c r="EFV58" s="435"/>
      <c r="EFW58" s="435"/>
      <c r="EFX58" s="435"/>
      <c r="EFY58" s="435"/>
      <c r="EFZ58" s="435"/>
      <c r="EGA58" s="435"/>
      <c r="EGB58" s="435"/>
      <c r="EGC58" s="435"/>
      <c r="EGD58" s="435"/>
      <c r="EGE58" s="435"/>
      <c r="EGF58" s="435"/>
      <c r="EGG58" s="435"/>
      <c r="EGH58" s="435"/>
      <c r="EGI58" s="435"/>
      <c r="EGJ58" s="435"/>
      <c r="EGK58" s="435"/>
      <c r="EGL58" s="435"/>
      <c r="EGM58" s="435"/>
      <c r="EGN58" s="435"/>
      <c r="EGO58" s="435"/>
      <c r="EGP58" s="435"/>
      <c r="EGQ58" s="435"/>
      <c r="EGR58" s="435"/>
      <c r="EGS58" s="435"/>
      <c r="EGT58" s="435"/>
      <c r="EGU58" s="435"/>
      <c r="EGV58" s="435"/>
      <c r="EGW58" s="435"/>
      <c r="EGX58" s="435"/>
      <c r="EGY58" s="435"/>
      <c r="EGZ58" s="435"/>
      <c r="EHA58" s="435"/>
      <c r="EHB58" s="435"/>
      <c r="EHC58" s="435"/>
      <c r="EHD58" s="435"/>
      <c r="EHE58" s="435"/>
      <c r="EHF58" s="435"/>
      <c r="EHG58" s="435"/>
      <c r="EHH58" s="435"/>
      <c r="EHI58" s="435"/>
      <c r="EHJ58" s="435"/>
      <c r="EHK58" s="435"/>
      <c r="EHL58" s="435"/>
      <c r="EHM58" s="435"/>
      <c r="EHN58" s="435"/>
      <c r="EHO58" s="435"/>
      <c r="EHP58" s="435"/>
      <c r="EHQ58" s="435"/>
      <c r="EHR58" s="435"/>
      <c r="EHS58" s="435"/>
      <c r="EHT58" s="435"/>
      <c r="EHU58" s="435"/>
      <c r="EHV58" s="435"/>
      <c r="EHW58" s="435"/>
      <c r="EHX58" s="435"/>
      <c r="EHY58" s="435"/>
      <c r="EHZ58" s="435"/>
      <c r="EIA58" s="435"/>
      <c r="EIB58" s="435"/>
      <c r="EIC58" s="435"/>
      <c r="EID58" s="435"/>
      <c r="EIE58" s="435"/>
      <c r="EIF58" s="435"/>
      <c r="EIG58" s="435"/>
      <c r="EIH58" s="435"/>
      <c r="EII58" s="435"/>
      <c r="EIJ58" s="435"/>
      <c r="EIK58" s="435"/>
      <c r="EIL58" s="435"/>
      <c r="EIM58" s="435"/>
      <c r="EIN58" s="435"/>
      <c r="EIO58" s="435"/>
      <c r="EIP58" s="435"/>
      <c r="EIQ58" s="435"/>
      <c r="EIR58" s="435"/>
      <c r="EIS58" s="435"/>
      <c r="EIT58" s="435"/>
      <c r="EIU58" s="435"/>
      <c r="EIV58" s="435"/>
      <c r="EIW58" s="435"/>
      <c r="EIX58" s="435"/>
      <c r="EIY58" s="435"/>
      <c r="EIZ58" s="435"/>
      <c r="EJA58" s="435"/>
      <c r="EJB58" s="435"/>
      <c r="EJC58" s="435"/>
      <c r="EJD58" s="435"/>
      <c r="EJE58" s="435"/>
      <c r="EJF58" s="435"/>
      <c r="EJG58" s="435"/>
      <c r="EJH58" s="435"/>
      <c r="EJI58" s="435"/>
      <c r="EJJ58" s="435"/>
      <c r="EJK58" s="435"/>
      <c r="EJL58" s="435"/>
      <c r="EJM58" s="435"/>
      <c r="EJN58" s="435"/>
      <c r="EJO58" s="435"/>
      <c r="EJP58" s="435"/>
      <c r="EJQ58" s="435"/>
      <c r="EJR58" s="435"/>
      <c r="EJS58" s="435"/>
      <c r="EJT58" s="435"/>
      <c r="EJU58" s="435"/>
      <c r="EJV58" s="435"/>
      <c r="EJW58" s="435"/>
      <c r="EJX58" s="435"/>
      <c r="EJY58" s="435"/>
      <c r="EJZ58" s="435"/>
      <c r="EKA58" s="435"/>
      <c r="EKB58" s="435"/>
      <c r="EKC58" s="435"/>
      <c r="EKD58" s="435"/>
      <c r="EKE58" s="435"/>
      <c r="EKF58" s="435"/>
      <c r="EKG58" s="435"/>
      <c r="EKH58" s="435"/>
      <c r="EKI58" s="435"/>
      <c r="EKJ58" s="435"/>
      <c r="EKK58" s="435"/>
      <c r="EKL58" s="435"/>
      <c r="EKM58" s="435"/>
      <c r="EKN58" s="435"/>
      <c r="EKO58" s="435"/>
      <c r="EKP58" s="435"/>
      <c r="EKQ58" s="435"/>
      <c r="EKR58" s="435"/>
      <c r="EKS58" s="435"/>
      <c r="EKT58" s="435"/>
      <c r="EKU58" s="435"/>
      <c r="EKV58" s="435"/>
      <c r="EKW58" s="435"/>
      <c r="EKX58" s="435"/>
      <c r="EKY58" s="435"/>
      <c r="EKZ58" s="435"/>
      <c r="ELA58" s="435"/>
      <c r="ELB58" s="435"/>
      <c r="ELC58" s="435"/>
      <c r="ELD58" s="435"/>
      <c r="ELE58" s="435"/>
      <c r="ELF58" s="435"/>
      <c r="ELG58" s="435"/>
      <c r="ELH58" s="435"/>
      <c r="ELI58" s="435"/>
      <c r="ELJ58" s="435"/>
      <c r="ELK58" s="435"/>
      <c r="ELL58" s="435"/>
      <c r="ELM58" s="435"/>
      <c r="ELN58" s="435"/>
      <c r="ELO58" s="435"/>
      <c r="ELP58" s="435"/>
      <c r="ELQ58" s="435"/>
      <c r="ELR58" s="435"/>
      <c r="ELS58" s="435"/>
      <c r="ELT58" s="435"/>
      <c r="ELU58" s="435"/>
      <c r="ELV58" s="435"/>
      <c r="ELW58" s="435"/>
      <c r="ELX58" s="435"/>
      <c r="ELY58" s="435"/>
      <c r="ELZ58" s="435"/>
      <c r="EMA58" s="435"/>
      <c r="EMB58" s="435"/>
      <c r="EMC58" s="435"/>
      <c r="EMD58" s="435"/>
      <c r="EME58" s="435"/>
      <c r="EMF58" s="435"/>
      <c r="EMG58" s="435"/>
      <c r="EMH58" s="435"/>
      <c r="EMI58" s="435"/>
      <c r="EMJ58" s="435"/>
      <c r="EMK58" s="435"/>
      <c r="EML58" s="435"/>
      <c r="EMM58" s="435"/>
      <c r="EMN58" s="435"/>
      <c r="EMO58" s="435"/>
      <c r="EMP58" s="435"/>
      <c r="EMQ58" s="435"/>
      <c r="EMR58" s="435"/>
      <c r="EMS58" s="435"/>
      <c r="EMT58" s="435"/>
      <c r="EMU58" s="435"/>
      <c r="EMV58" s="435"/>
      <c r="EMW58" s="435"/>
      <c r="EMX58" s="435"/>
      <c r="EMY58" s="435"/>
      <c r="EMZ58" s="435"/>
      <c r="ENA58" s="435"/>
      <c r="ENB58" s="435"/>
      <c r="ENC58" s="435"/>
      <c r="END58" s="435"/>
      <c r="ENE58" s="435"/>
      <c r="ENF58" s="435"/>
      <c r="ENG58" s="435"/>
      <c r="ENH58" s="435"/>
      <c r="ENI58" s="435"/>
      <c r="ENJ58" s="435"/>
      <c r="ENK58" s="435"/>
      <c r="ENL58" s="435"/>
      <c r="ENM58" s="435"/>
      <c r="ENN58" s="435"/>
      <c r="ENO58" s="435"/>
      <c r="ENP58" s="435"/>
      <c r="ENQ58" s="435"/>
      <c r="ENR58" s="435"/>
      <c r="ENS58" s="435"/>
      <c r="ENT58" s="435"/>
      <c r="ENU58" s="435"/>
      <c r="ENV58" s="435"/>
      <c r="ENW58" s="435"/>
      <c r="ENX58" s="435"/>
      <c r="ENY58" s="435"/>
      <c r="ENZ58" s="435"/>
      <c r="EOA58" s="435"/>
      <c r="EOB58" s="435"/>
      <c r="EOC58" s="435"/>
      <c r="EOD58" s="435"/>
      <c r="EOE58" s="435"/>
      <c r="EOF58" s="435"/>
      <c r="EOG58" s="435"/>
      <c r="EOH58" s="435"/>
      <c r="EOI58" s="435"/>
      <c r="EOJ58" s="435"/>
      <c r="EOK58" s="435"/>
      <c r="EOL58" s="435"/>
      <c r="EOM58" s="435"/>
      <c r="EON58" s="435"/>
      <c r="EOO58" s="435"/>
      <c r="EOP58" s="435"/>
      <c r="EOQ58" s="435"/>
      <c r="EOR58" s="435"/>
      <c r="EOS58" s="435"/>
      <c r="EOT58" s="435"/>
      <c r="EOU58" s="435"/>
      <c r="EOV58" s="435"/>
      <c r="EOW58" s="435"/>
      <c r="EOX58" s="435"/>
      <c r="EOY58" s="435"/>
      <c r="EOZ58" s="435"/>
      <c r="EPA58" s="435"/>
      <c r="EPB58" s="435"/>
      <c r="EPC58" s="435"/>
      <c r="EPD58" s="435"/>
      <c r="EPE58" s="435"/>
      <c r="EPF58" s="435"/>
      <c r="EPG58" s="435"/>
      <c r="EPH58" s="435"/>
      <c r="EPI58" s="435"/>
      <c r="EPJ58" s="435"/>
      <c r="EPK58" s="435"/>
      <c r="EPL58" s="435"/>
      <c r="EPM58" s="435"/>
      <c r="EPN58" s="435"/>
      <c r="EPO58" s="435"/>
      <c r="EPP58" s="435"/>
      <c r="EPQ58" s="435"/>
      <c r="EPR58" s="435"/>
      <c r="EPS58" s="435"/>
      <c r="EPT58" s="435"/>
      <c r="EPU58" s="435"/>
      <c r="EPV58" s="435"/>
      <c r="EPW58" s="435"/>
      <c r="EPX58" s="435"/>
      <c r="EPY58" s="435"/>
      <c r="EPZ58" s="435"/>
      <c r="EQA58" s="435"/>
      <c r="EQB58" s="435"/>
      <c r="EQC58" s="435"/>
      <c r="EQD58" s="435"/>
      <c r="EQE58" s="435"/>
      <c r="EQF58" s="435"/>
      <c r="EQG58" s="435"/>
      <c r="EQH58" s="435"/>
      <c r="EQI58" s="435"/>
      <c r="EQJ58" s="435"/>
      <c r="EQK58" s="435"/>
      <c r="EQL58" s="435"/>
      <c r="EQM58" s="435"/>
      <c r="EQN58" s="435"/>
      <c r="EQO58" s="435"/>
      <c r="EQP58" s="435"/>
      <c r="EQQ58" s="435"/>
      <c r="EQR58" s="435"/>
      <c r="EQS58" s="435"/>
      <c r="EQT58" s="435"/>
      <c r="EQU58" s="435"/>
      <c r="EQV58" s="435"/>
      <c r="EQW58" s="435"/>
      <c r="EQX58" s="435"/>
      <c r="EQY58" s="435"/>
      <c r="EQZ58" s="435"/>
      <c r="ERA58" s="435"/>
      <c r="ERB58" s="435"/>
      <c r="ERC58" s="435"/>
      <c r="ERD58" s="435"/>
      <c r="ERE58" s="435"/>
      <c r="ERF58" s="435"/>
      <c r="ERG58" s="435"/>
      <c r="ERH58" s="435"/>
      <c r="ERI58" s="435"/>
      <c r="ERJ58" s="435"/>
      <c r="ERK58" s="435"/>
      <c r="ERL58" s="435"/>
      <c r="ERM58" s="435"/>
      <c r="ERN58" s="435"/>
      <c r="ERO58" s="435"/>
      <c r="ERP58" s="435"/>
      <c r="ERQ58" s="435"/>
      <c r="ERR58" s="435"/>
      <c r="ERS58" s="435"/>
      <c r="ERT58" s="435"/>
      <c r="ERU58" s="435"/>
      <c r="ERV58" s="435"/>
      <c r="ERW58" s="435"/>
      <c r="ERX58" s="435"/>
      <c r="ERY58" s="435"/>
      <c r="ERZ58" s="435"/>
      <c r="ESA58" s="435"/>
      <c r="ESB58" s="435"/>
      <c r="ESC58" s="435"/>
      <c r="ESD58" s="435"/>
      <c r="ESE58" s="435"/>
      <c r="ESF58" s="435"/>
      <c r="ESG58" s="435"/>
      <c r="ESH58" s="435"/>
      <c r="ESI58" s="435"/>
      <c r="ESJ58" s="435"/>
      <c r="ESK58" s="435"/>
      <c r="ESL58" s="435"/>
      <c r="ESM58" s="435"/>
      <c r="ESN58" s="435"/>
      <c r="ESO58" s="435"/>
      <c r="ESP58" s="435"/>
      <c r="ESQ58" s="435"/>
      <c r="ESR58" s="435"/>
      <c r="ESS58" s="435"/>
      <c r="EST58" s="435"/>
      <c r="ESU58" s="435"/>
      <c r="ESV58" s="435"/>
      <c r="ESW58" s="435"/>
      <c r="ESX58" s="435"/>
      <c r="ESY58" s="435"/>
      <c r="ESZ58" s="435"/>
      <c r="ETA58" s="435"/>
      <c r="ETB58" s="435"/>
      <c r="ETC58" s="435"/>
      <c r="ETD58" s="435"/>
      <c r="ETE58" s="435"/>
      <c r="ETF58" s="435"/>
      <c r="ETG58" s="435"/>
      <c r="ETH58" s="435"/>
      <c r="ETI58" s="435"/>
      <c r="ETJ58" s="435"/>
      <c r="ETK58" s="435"/>
      <c r="ETL58" s="435"/>
      <c r="ETM58" s="435"/>
      <c r="ETN58" s="435"/>
      <c r="ETO58" s="435"/>
      <c r="ETP58" s="435"/>
      <c r="ETQ58" s="435"/>
      <c r="ETR58" s="435"/>
      <c r="ETS58" s="435"/>
      <c r="ETT58" s="435"/>
      <c r="ETU58" s="435"/>
      <c r="ETV58" s="435"/>
      <c r="ETW58" s="435"/>
      <c r="ETX58" s="435"/>
      <c r="ETY58" s="435"/>
      <c r="ETZ58" s="435"/>
      <c r="EUA58" s="435"/>
      <c r="EUB58" s="435"/>
      <c r="EUC58" s="435"/>
      <c r="EUD58" s="435"/>
      <c r="EUE58" s="435"/>
      <c r="EUF58" s="435"/>
      <c r="EUG58" s="435"/>
      <c r="EUH58" s="435"/>
      <c r="EUI58" s="435"/>
      <c r="EUJ58" s="435"/>
      <c r="EUK58" s="435"/>
      <c r="EUL58" s="435"/>
      <c r="EUM58" s="435"/>
      <c r="EUN58" s="435"/>
      <c r="EUO58" s="435"/>
      <c r="EUP58" s="435"/>
      <c r="EUQ58" s="435"/>
      <c r="EUR58" s="435"/>
      <c r="EUS58" s="435"/>
      <c r="EUT58" s="435"/>
      <c r="EUU58" s="435"/>
      <c r="EUV58" s="435"/>
      <c r="EUW58" s="435"/>
      <c r="EUX58" s="435"/>
      <c r="EUY58" s="435"/>
      <c r="EUZ58" s="435"/>
      <c r="EVA58" s="435"/>
      <c r="EVB58" s="435"/>
      <c r="EVC58" s="435"/>
      <c r="EVD58" s="435"/>
      <c r="EVE58" s="435"/>
      <c r="EVF58" s="435"/>
      <c r="EVG58" s="435"/>
      <c r="EVH58" s="435"/>
      <c r="EVI58" s="435"/>
      <c r="EVJ58" s="435"/>
      <c r="EVK58" s="435"/>
      <c r="EVL58" s="435"/>
      <c r="EVM58" s="435"/>
      <c r="EVN58" s="435"/>
      <c r="EVO58" s="435"/>
      <c r="EVP58" s="435"/>
      <c r="EVQ58" s="435"/>
      <c r="EVR58" s="435"/>
      <c r="EVS58" s="435"/>
      <c r="EVT58" s="435"/>
      <c r="EVU58" s="435"/>
      <c r="EVV58" s="435"/>
      <c r="EVW58" s="435"/>
      <c r="EVX58" s="435"/>
      <c r="EVY58" s="435"/>
      <c r="EVZ58" s="435"/>
      <c r="EWA58" s="435"/>
      <c r="EWB58" s="435"/>
      <c r="EWC58" s="435"/>
      <c r="EWD58" s="435"/>
      <c r="EWE58" s="435"/>
      <c r="EWF58" s="435"/>
      <c r="EWG58" s="435"/>
      <c r="EWH58" s="435"/>
      <c r="EWI58" s="435"/>
      <c r="EWJ58" s="435"/>
      <c r="EWK58" s="435"/>
      <c r="EWL58" s="435"/>
      <c r="EWM58" s="435"/>
      <c r="EWN58" s="435"/>
      <c r="EWO58" s="435"/>
      <c r="EWP58" s="435"/>
      <c r="EWQ58" s="435"/>
      <c r="EWR58" s="435"/>
      <c r="EWS58" s="435"/>
      <c r="EWT58" s="435"/>
      <c r="EWU58" s="435"/>
      <c r="EWV58" s="435"/>
      <c r="EWW58" s="435"/>
      <c r="EWX58" s="435"/>
      <c r="EWY58" s="435"/>
      <c r="EWZ58" s="435"/>
      <c r="EXA58" s="435"/>
      <c r="EXB58" s="435"/>
      <c r="EXC58" s="435"/>
      <c r="EXD58" s="435"/>
      <c r="EXE58" s="435"/>
      <c r="EXF58" s="435"/>
      <c r="EXG58" s="435"/>
      <c r="EXH58" s="435"/>
      <c r="EXI58" s="435"/>
      <c r="EXJ58" s="435"/>
      <c r="EXK58" s="435"/>
      <c r="EXL58" s="435"/>
      <c r="EXM58" s="435"/>
      <c r="EXN58" s="435"/>
      <c r="EXO58" s="435"/>
      <c r="EXP58" s="435"/>
      <c r="EXQ58" s="435"/>
      <c r="EXR58" s="435"/>
      <c r="EXS58" s="435"/>
      <c r="EXT58" s="435"/>
      <c r="EXU58" s="435"/>
      <c r="EXV58" s="435"/>
      <c r="EXW58" s="435"/>
      <c r="EXX58" s="435"/>
      <c r="EXY58" s="435"/>
      <c r="EXZ58" s="435"/>
      <c r="EYA58" s="435"/>
      <c r="EYB58" s="435"/>
      <c r="EYC58" s="435"/>
      <c r="EYD58" s="435"/>
      <c r="EYE58" s="435"/>
      <c r="EYF58" s="435"/>
      <c r="EYG58" s="435"/>
      <c r="EYH58" s="435"/>
      <c r="EYI58" s="435"/>
      <c r="EYJ58" s="435"/>
      <c r="EYK58" s="435"/>
      <c r="EYL58" s="435"/>
      <c r="EYM58" s="435"/>
      <c r="EYN58" s="435"/>
      <c r="EYO58" s="435"/>
      <c r="EYP58" s="435"/>
      <c r="EYQ58" s="435"/>
      <c r="EYR58" s="435"/>
      <c r="EYS58" s="435"/>
      <c r="EYT58" s="435"/>
      <c r="EYU58" s="435"/>
      <c r="EYV58" s="435"/>
      <c r="EYW58" s="435"/>
      <c r="EYX58" s="435"/>
      <c r="EYY58" s="435"/>
      <c r="EYZ58" s="435"/>
      <c r="EZA58" s="435"/>
      <c r="EZB58" s="435"/>
      <c r="EZC58" s="435"/>
      <c r="EZD58" s="435"/>
      <c r="EZE58" s="435"/>
      <c r="EZF58" s="435"/>
      <c r="EZG58" s="435"/>
      <c r="EZH58" s="435"/>
      <c r="EZI58" s="435"/>
      <c r="EZJ58" s="435"/>
      <c r="EZK58" s="435"/>
      <c r="EZL58" s="435"/>
      <c r="EZM58" s="435"/>
      <c r="EZN58" s="435"/>
      <c r="EZO58" s="435"/>
      <c r="EZP58" s="435"/>
      <c r="EZQ58" s="435"/>
      <c r="EZR58" s="435"/>
      <c r="EZS58" s="435"/>
      <c r="EZT58" s="435"/>
      <c r="EZU58" s="435"/>
      <c r="EZV58" s="435"/>
      <c r="EZW58" s="435"/>
      <c r="EZX58" s="435"/>
      <c r="EZY58" s="435"/>
      <c r="EZZ58" s="435"/>
      <c r="FAA58" s="435"/>
      <c r="FAB58" s="435"/>
      <c r="FAC58" s="435"/>
      <c r="FAD58" s="435"/>
      <c r="FAE58" s="435"/>
      <c r="FAF58" s="435"/>
      <c r="FAG58" s="435"/>
      <c r="FAH58" s="435"/>
      <c r="FAI58" s="435"/>
      <c r="FAJ58" s="435"/>
      <c r="FAK58" s="435"/>
      <c r="FAL58" s="435"/>
      <c r="FAM58" s="435"/>
      <c r="FAN58" s="435"/>
      <c r="FAO58" s="435"/>
      <c r="FAP58" s="435"/>
      <c r="FAQ58" s="435"/>
      <c r="FAR58" s="435"/>
      <c r="FAS58" s="435"/>
      <c r="FAT58" s="435"/>
      <c r="FAU58" s="435"/>
      <c r="FAV58" s="435"/>
      <c r="FAW58" s="435"/>
      <c r="FAX58" s="435"/>
      <c r="FAY58" s="435"/>
      <c r="FAZ58" s="435"/>
      <c r="FBA58" s="435"/>
      <c r="FBB58" s="435"/>
      <c r="FBC58" s="435"/>
      <c r="FBD58" s="435"/>
      <c r="FBE58" s="435"/>
      <c r="FBF58" s="435"/>
      <c r="FBG58" s="435"/>
      <c r="FBH58" s="435"/>
      <c r="FBI58" s="435"/>
      <c r="FBJ58" s="435"/>
      <c r="FBK58" s="435"/>
      <c r="FBL58" s="435"/>
      <c r="FBM58" s="435"/>
      <c r="FBN58" s="435"/>
      <c r="FBO58" s="435"/>
      <c r="FBP58" s="435"/>
      <c r="FBQ58" s="435"/>
      <c r="FBR58" s="435"/>
      <c r="FBS58" s="435"/>
      <c r="FBT58" s="435"/>
      <c r="FBU58" s="435"/>
      <c r="FBV58" s="435"/>
      <c r="FBW58" s="435"/>
      <c r="FBX58" s="435"/>
      <c r="FBY58" s="435"/>
      <c r="FBZ58" s="435"/>
      <c r="FCA58" s="435"/>
      <c r="FCB58" s="435"/>
      <c r="FCC58" s="435"/>
      <c r="FCD58" s="435"/>
      <c r="FCE58" s="435"/>
      <c r="FCF58" s="435"/>
      <c r="FCG58" s="435"/>
      <c r="FCH58" s="435"/>
      <c r="FCI58" s="435"/>
      <c r="FCJ58" s="435"/>
      <c r="FCK58" s="435"/>
      <c r="FCL58" s="435"/>
      <c r="FCM58" s="435"/>
      <c r="FCN58" s="435"/>
      <c r="FCO58" s="435"/>
      <c r="FCP58" s="435"/>
      <c r="FCQ58" s="435"/>
      <c r="FCR58" s="435"/>
      <c r="FCS58" s="435"/>
      <c r="FCT58" s="435"/>
      <c r="FCU58" s="435"/>
      <c r="FCV58" s="435"/>
      <c r="FCW58" s="435"/>
      <c r="FCX58" s="435"/>
      <c r="FCY58" s="435"/>
      <c r="FCZ58" s="435"/>
      <c r="FDA58" s="435"/>
      <c r="FDB58" s="435"/>
      <c r="FDC58" s="435"/>
      <c r="FDD58" s="435"/>
      <c r="FDE58" s="435"/>
      <c r="FDF58" s="435"/>
      <c r="FDG58" s="435"/>
      <c r="FDH58" s="435"/>
      <c r="FDI58" s="435"/>
      <c r="FDJ58" s="435"/>
      <c r="FDK58" s="435"/>
      <c r="FDL58" s="435"/>
      <c r="FDM58" s="435"/>
      <c r="FDN58" s="435"/>
      <c r="FDO58" s="435"/>
      <c r="FDP58" s="435"/>
      <c r="FDQ58" s="435"/>
      <c r="FDR58" s="435"/>
      <c r="FDS58" s="435"/>
      <c r="FDT58" s="435"/>
      <c r="FDU58" s="435"/>
      <c r="FDV58" s="435"/>
      <c r="FDW58" s="435"/>
      <c r="FDX58" s="435"/>
      <c r="FDY58" s="435"/>
      <c r="FDZ58" s="435"/>
      <c r="FEA58" s="435"/>
      <c r="FEB58" s="435"/>
      <c r="FEC58" s="435"/>
      <c r="FED58" s="435"/>
      <c r="FEE58" s="435"/>
      <c r="FEF58" s="435"/>
      <c r="FEG58" s="435"/>
      <c r="FEH58" s="435"/>
      <c r="FEI58" s="435"/>
      <c r="FEJ58" s="435"/>
      <c r="FEK58" s="435"/>
      <c r="FEL58" s="435"/>
      <c r="FEM58" s="435"/>
      <c r="FEN58" s="435"/>
      <c r="FEO58" s="435"/>
      <c r="FEP58" s="435"/>
      <c r="FEQ58" s="435"/>
      <c r="FER58" s="435"/>
      <c r="FES58" s="435"/>
      <c r="FET58" s="435"/>
      <c r="FEU58" s="435"/>
      <c r="FEV58" s="435"/>
      <c r="FEW58" s="435"/>
      <c r="FEX58" s="435"/>
      <c r="FEY58" s="435"/>
      <c r="FEZ58" s="435"/>
      <c r="FFA58" s="435"/>
      <c r="FFB58" s="435"/>
      <c r="FFC58" s="435"/>
      <c r="FFD58" s="435"/>
      <c r="FFE58" s="435"/>
      <c r="FFF58" s="435"/>
      <c r="FFG58" s="435"/>
      <c r="FFH58" s="435"/>
      <c r="FFI58" s="435"/>
      <c r="FFJ58" s="435"/>
      <c r="FFK58" s="435"/>
      <c r="FFL58" s="435"/>
      <c r="FFM58" s="435"/>
      <c r="FFN58" s="435"/>
      <c r="FFO58" s="435"/>
      <c r="FFP58" s="435"/>
      <c r="FFQ58" s="435"/>
      <c r="FFR58" s="435"/>
      <c r="FFS58" s="435"/>
      <c r="FFT58" s="435"/>
      <c r="FFU58" s="435"/>
      <c r="FFV58" s="435"/>
      <c r="FFW58" s="435"/>
      <c r="FFX58" s="435"/>
      <c r="FFY58" s="435"/>
      <c r="FFZ58" s="435"/>
      <c r="FGA58" s="435"/>
      <c r="FGB58" s="435"/>
      <c r="FGC58" s="435"/>
      <c r="FGD58" s="435"/>
      <c r="FGE58" s="435"/>
      <c r="FGF58" s="435"/>
      <c r="FGG58" s="435"/>
      <c r="FGH58" s="435"/>
      <c r="FGI58" s="435"/>
      <c r="FGJ58" s="435"/>
      <c r="FGK58" s="435"/>
      <c r="FGL58" s="435"/>
      <c r="FGM58" s="435"/>
      <c r="FGN58" s="435"/>
      <c r="FGO58" s="435"/>
      <c r="FGP58" s="435"/>
      <c r="FGQ58" s="435"/>
      <c r="FGR58" s="435"/>
      <c r="FGS58" s="435"/>
      <c r="FGT58" s="435"/>
      <c r="FGU58" s="435"/>
      <c r="FGV58" s="435"/>
      <c r="FGW58" s="435"/>
      <c r="FGX58" s="435"/>
      <c r="FGY58" s="435"/>
      <c r="FGZ58" s="435"/>
      <c r="FHA58" s="435"/>
      <c r="FHB58" s="435"/>
      <c r="FHC58" s="435"/>
      <c r="FHD58" s="435"/>
      <c r="FHE58" s="435"/>
      <c r="FHF58" s="435"/>
      <c r="FHG58" s="435"/>
      <c r="FHH58" s="435"/>
      <c r="FHI58" s="435"/>
      <c r="FHJ58" s="435"/>
      <c r="FHK58" s="435"/>
      <c r="FHL58" s="435"/>
      <c r="FHM58" s="435"/>
      <c r="FHN58" s="435"/>
      <c r="FHO58" s="435"/>
      <c r="FHP58" s="435"/>
      <c r="FHQ58" s="435"/>
      <c r="FHR58" s="435"/>
      <c r="FHS58" s="435"/>
      <c r="FHT58" s="435"/>
      <c r="FHU58" s="435"/>
      <c r="FHV58" s="435"/>
      <c r="FHW58" s="435"/>
      <c r="FHX58" s="435"/>
      <c r="FHY58" s="435"/>
      <c r="FHZ58" s="435"/>
      <c r="FIA58" s="435"/>
      <c r="FIB58" s="435"/>
      <c r="FIC58" s="435"/>
      <c r="FID58" s="435"/>
      <c r="FIE58" s="435"/>
      <c r="FIF58" s="435"/>
      <c r="FIG58" s="435"/>
      <c r="FIH58" s="435"/>
      <c r="FII58" s="435"/>
      <c r="FIJ58" s="435"/>
      <c r="FIK58" s="435"/>
      <c r="FIL58" s="435"/>
      <c r="FIM58" s="435"/>
      <c r="FIN58" s="435"/>
      <c r="FIO58" s="435"/>
      <c r="FIP58" s="435"/>
      <c r="FIQ58" s="435"/>
      <c r="FIR58" s="435"/>
      <c r="FIS58" s="435"/>
      <c r="FIT58" s="435"/>
      <c r="FIU58" s="435"/>
      <c r="FIV58" s="435"/>
      <c r="FIW58" s="435"/>
      <c r="FIX58" s="435"/>
      <c r="FIY58" s="435"/>
      <c r="FIZ58" s="435"/>
      <c r="FJA58" s="435"/>
      <c r="FJB58" s="435"/>
      <c r="FJC58" s="435"/>
      <c r="FJD58" s="435"/>
      <c r="FJE58" s="435"/>
      <c r="FJF58" s="435"/>
      <c r="FJG58" s="435"/>
      <c r="FJH58" s="435"/>
      <c r="FJI58" s="435"/>
      <c r="FJJ58" s="435"/>
      <c r="FJK58" s="435"/>
      <c r="FJL58" s="435"/>
      <c r="FJM58" s="435"/>
      <c r="FJN58" s="435"/>
      <c r="FJO58" s="435"/>
      <c r="FJP58" s="435"/>
      <c r="FJQ58" s="435"/>
      <c r="FJR58" s="435"/>
      <c r="FJS58" s="435"/>
      <c r="FJT58" s="435"/>
      <c r="FJU58" s="435"/>
      <c r="FJV58" s="435"/>
      <c r="FJW58" s="435"/>
      <c r="FJX58" s="435"/>
      <c r="FJY58" s="435"/>
      <c r="FJZ58" s="435"/>
      <c r="FKA58" s="435"/>
      <c r="FKB58" s="435"/>
      <c r="FKC58" s="435"/>
      <c r="FKD58" s="435"/>
      <c r="FKE58" s="435"/>
      <c r="FKF58" s="435"/>
      <c r="FKG58" s="435"/>
      <c r="FKH58" s="435"/>
      <c r="FKI58" s="435"/>
      <c r="FKJ58" s="435"/>
      <c r="FKK58" s="435"/>
      <c r="FKL58" s="435"/>
      <c r="FKM58" s="435"/>
      <c r="FKN58" s="435"/>
      <c r="FKO58" s="435"/>
      <c r="FKP58" s="435"/>
      <c r="FKQ58" s="435"/>
      <c r="FKR58" s="435"/>
      <c r="FKS58" s="435"/>
      <c r="FKT58" s="435"/>
      <c r="FKU58" s="435"/>
      <c r="FKV58" s="435"/>
      <c r="FKW58" s="435"/>
      <c r="FKX58" s="435"/>
      <c r="FKY58" s="435"/>
      <c r="FKZ58" s="435"/>
      <c r="FLA58" s="435"/>
      <c r="FLB58" s="435"/>
      <c r="FLC58" s="435"/>
      <c r="FLD58" s="435"/>
      <c r="FLE58" s="435"/>
      <c r="FLF58" s="435"/>
      <c r="FLG58" s="435"/>
      <c r="FLH58" s="435"/>
      <c r="FLI58" s="435"/>
      <c r="FLJ58" s="435"/>
      <c r="FLK58" s="435"/>
      <c r="FLL58" s="435"/>
      <c r="FLM58" s="435"/>
      <c r="FLN58" s="435"/>
      <c r="FLO58" s="435"/>
      <c r="FLP58" s="435"/>
      <c r="FLQ58" s="435"/>
      <c r="FLR58" s="435"/>
      <c r="FLS58" s="435"/>
      <c r="FLT58" s="435"/>
      <c r="FLU58" s="435"/>
      <c r="FLV58" s="435"/>
      <c r="FLW58" s="435"/>
      <c r="FLX58" s="435"/>
      <c r="FLY58" s="435"/>
      <c r="FLZ58" s="435"/>
      <c r="FMA58" s="435"/>
      <c r="FMB58" s="435"/>
      <c r="FMC58" s="435"/>
      <c r="FMD58" s="435"/>
      <c r="FME58" s="435"/>
      <c r="FMF58" s="435"/>
      <c r="FMG58" s="435"/>
      <c r="FMH58" s="435"/>
      <c r="FMI58" s="435"/>
      <c r="FMJ58" s="435"/>
      <c r="FMK58" s="435"/>
      <c r="FML58" s="435"/>
      <c r="FMM58" s="435"/>
      <c r="FMN58" s="435"/>
      <c r="FMO58" s="435"/>
      <c r="FMP58" s="435"/>
      <c r="FMQ58" s="435"/>
      <c r="FMR58" s="435"/>
      <c r="FMS58" s="435"/>
      <c r="FMT58" s="435"/>
      <c r="FMU58" s="435"/>
      <c r="FMV58" s="435"/>
      <c r="FMW58" s="435"/>
      <c r="FMX58" s="435"/>
      <c r="FMY58" s="435"/>
      <c r="FMZ58" s="435"/>
      <c r="FNA58" s="435"/>
      <c r="FNB58" s="435"/>
      <c r="FNC58" s="435"/>
      <c r="FND58" s="435"/>
      <c r="FNE58" s="435"/>
      <c r="FNF58" s="435"/>
      <c r="FNG58" s="435"/>
      <c r="FNH58" s="435"/>
      <c r="FNI58" s="435"/>
      <c r="FNJ58" s="435"/>
      <c r="FNK58" s="435"/>
      <c r="FNL58" s="435"/>
      <c r="FNM58" s="435"/>
      <c r="FNN58" s="435"/>
      <c r="FNO58" s="435"/>
      <c r="FNP58" s="435"/>
      <c r="FNQ58" s="435"/>
      <c r="FNR58" s="435"/>
      <c r="FNS58" s="435"/>
      <c r="FNT58" s="435"/>
      <c r="FNU58" s="435"/>
      <c r="FNV58" s="435"/>
      <c r="FNW58" s="435"/>
      <c r="FNX58" s="435"/>
      <c r="FNY58" s="435"/>
      <c r="FNZ58" s="435"/>
      <c r="FOA58" s="435"/>
      <c r="FOB58" s="435"/>
      <c r="FOC58" s="435"/>
      <c r="FOD58" s="435"/>
      <c r="FOE58" s="435"/>
      <c r="FOF58" s="435"/>
      <c r="FOG58" s="435"/>
      <c r="FOH58" s="435"/>
      <c r="FOI58" s="435"/>
      <c r="FOJ58" s="435"/>
      <c r="FOK58" s="435"/>
      <c r="FOL58" s="435"/>
      <c r="FOM58" s="435"/>
      <c r="FON58" s="435"/>
      <c r="FOO58" s="435"/>
      <c r="FOP58" s="435"/>
      <c r="FOQ58" s="435"/>
      <c r="FOR58" s="435"/>
      <c r="FOS58" s="435"/>
      <c r="FOT58" s="435"/>
      <c r="FOU58" s="435"/>
      <c r="FOV58" s="435"/>
      <c r="FOW58" s="435"/>
      <c r="FOX58" s="435"/>
      <c r="FOY58" s="435"/>
      <c r="FOZ58" s="435"/>
      <c r="FPA58" s="435"/>
      <c r="FPB58" s="435"/>
      <c r="FPC58" s="435"/>
      <c r="FPD58" s="435"/>
      <c r="FPE58" s="435"/>
      <c r="FPF58" s="435"/>
      <c r="FPG58" s="435"/>
      <c r="FPH58" s="435"/>
      <c r="FPI58" s="435"/>
      <c r="FPJ58" s="435"/>
      <c r="FPK58" s="435"/>
      <c r="FPL58" s="435"/>
      <c r="FPM58" s="435"/>
      <c r="FPN58" s="435"/>
      <c r="FPO58" s="435"/>
      <c r="FPP58" s="435"/>
      <c r="FPQ58" s="435"/>
      <c r="FPR58" s="435"/>
      <c r="FPS58" s="435"/>
      <c r="FPT58" s="435"/>
      <c r="FPU58" s="435"/>
      <c r="FPV58" s="435"/>
      <c r="FPW58" s="435"/>
      <c r="FPX58" s="435"/>
      <c r="FPY58" s="435"/>
      <c r="FPZ58" s="435"/>
      <c r="FQA58" s="435"/>
      <c r="FQB58" s="435"/>
      <c r="FQC58" s="435"/>
      <c r="FQD58" s="435"/>
      <c r="FQE58" s="435"/>
      <c r="FQF58" s="435"/>
      <c r="FQG58" s="435"/>
      <c r="FQH58" s="435"/>
      <c r="FQI58" s="435"/>
      <c r="FQJ58" s="435"/>
      <c r="FQK58" s="435"/>
      <c r="FQL58" s="435"/>
      <c r="FQM58" s="435"/>
      <c r="FQN58" s="435"/>
      <c r="FQO58" s="435"/>
      <c r="FQP58" s="435"/>
      <c r="FQQ58" s="435"/>
      <c r="FQR58" s="435"/>
      <c r="FQS58" s="435"/>
      <c r="FQT58" s="435"/>
      <c r="FQU58" s="435"/>
      <c r="FQV58" s="435"/>
      <c r="FQW58" s="435"/>
      <c r="FQX58" s="435"/>
      <c r="FQY58" s="435"/>
      <c r="FQZ58" s="435"/>
      <c r="FRA58" s="435"/>
      <c r="FRB58" s="435"/>
      <c r="FRC58" s="435"/>
      <c r="FRD58" s="435"/>
      <c r="FRE58" s="435"/>
      <c r="FRF58" s="435"/>
      <c r="FRG58" s="435"/>
      <c r="FRH58" s="435"/>
      <c r="FRI58" s="435"/>
      <c r="FRJ58" s="435"/>
      <c r="FRK58" s="435"/>
      <c r="FRL58" s="435"/>
      <c r="FRM58" s="435"/>
      <c r="FRN58" s="435"/>
      <c r="FRO58" s="435"/>
      <c r="FRP58" s="435"/>
      <c r="FRQ58" s="435"/>
      <c r="FRR58" s="435"/>
      <c r="FRS58" s="435"/>
      <c r="FRT58" s="435"/>
      <c r="FRU58" s="435"/>
      <c r="FRV58" s="435"/>
      <c r="FRW58" s="435"/>
      <c r="FRX58" s="435"/>
      <c r="FRY58" s="435"/>
      <c r="FRZ58" s="435"/>
      <c r="FSA58" s="435"/>
      <c r="FSB58" s="435"/>
      <c r="FSC58" s="435"/>
      <c r="FSD58" s="435"/>
      <c r="FSE58" s="435"/>
      <c r="FSF58" s="435"/>
      <c r="FSG58" s="435"/>
      <c r="FSH58" s="435"/>
      <c r="FSI58" s="435"/>
      <c r="FSJ58" s="435"/>
      <c r="FSK58" s="435"/>
      <c r="FSL58" s="435"/>
      <c r="FSM58" s="435"/>
      <c r="FSN58" s="435"/>
      <c r="FSO58" s="435"/>
      <c r="FSP58" s="435"/>
      <c r="FSQ58" s="435"/>
      <c r="FSR58" s="435"/>
      <c r="FSS58" s="435"/>
      <c r="FST58" s="435"/>
      <c r="FSU58" s="435"/>
      <c r="FSV58" s="435"/>
      <c r="FSW58" s="435"/>
      <c r="FSX58" s="435"/>
      <c r="FSY58" s="435"/>
      <c r="FSZ58" s="435"/>
      <c r="FTA58" s="435"/>
      <c r="FTB58" s="435"/>
      <c r="FTC58" s="435"/>
      <c r="FTD58" s="435"/>
      <c r="FTE58" s="435"/>
      <c r="FTF58" s="435"/>
      <c r="FTG58" s="435"/>
      <c r="FTH58" s="435"/>
      <c r="FTI58" s="435"/>
      <c r="FTJ58" s="435"/>
      <c r="FTK58" s="435"/>
      <c r="FTL58" s="435"/>
      <c r="FTM58" s="435"/>
      <c r="FTN58" s="435"/>
      <c r="FTO58" s="435"/>
      <c r="FTP58" s="435"/>
      <c r="FTQ58" s="435"/>
      <c r="FTR58" s="435"/>
      <c r="FTS58" s="435"/>
      <c r="FTT58" s="435"/>
      <c r="FTU58" s="435"/>
      <c r="FTV58" s="435"/>
      <c r="FTW58" s="435"/>
      <c r="FTX58" s="435"/>
      <c r="FTY58" s="435"/>
      <c r="FTZ58" s="435"/>
      <c r="FUA58" s="435"/>
      <c r="FUB58" s="435"/>
      <c r="FUC58" s="435"/>
      <c r="FUD58" s="435"/>
      <c r="FUE58" s="435"/>
      <c r="FUF58" s="435"/>
      <c r="FUG58" s="435"/>
      <c r="FUH58" s="435"/>
      <c r="FUI58" s="435"/>
      <c r="FUJ58" s="435"/>
      <c r="FUK58" s="435"/>
      <c r="FUL58" s="435"/>
      <c r="FUM58" s="435"/>
      <c r="FUN58" s="435"/>
      <c r="FUO58" s="435"/>
      <c r="FUP58" s="435"/>
      <c r="FUQ58" s="435"/>
      <c r="FUR58" s="435"/>
      <c r="FUS58" s="435"/>
      <c r="FUT58" s="435"/>
      <c r="FUU58" s="435"/>
      <c r="FUV58" s="435"/>
      <c r="FUW58" s="435"/>
      <c r="FUX58" s="435"/>
      <c r="FUY58" s="435"/>
      <c r="FUZ58" s="435"/>
      <c r="FVA58" s="435"/>
      <c r="FVB58" s="435"/>
      <c r="FVC58" s="435"/>
      <c r="FVD58" s="435"/>
      <c r="FVE58" s="435"/>
      <c r="FVF58" s="435"/>
      <c r="FVG58" s="435"/>
      <c r="FVH58" s="435"/>
      <c r="FVI58" s="435"/>
      <c r="FVJ58" s="435"/>
      <c r="FVK58" s="435"/>
      <c r="FVL58" s="435"/>
      <c r="FVM58" s="435"/>
      <c r="FVN58" s="435"/>
      <c r="FVO58" s="435"/>
      <c r="FVP58" s="435"/>
      <c r="FVQ58" s="435"/>
      <c r="FVR58" s="435"/>
      <c r="FVS58" s="435"/>
      <c r="FVT58" s="435"/>
      <c r="FVU58" s="435"/>
      <c r="FVV58" s="435"/>
      <c r="FVW58" s="435"/>
      <c r="FVX58" s="435"/>
      <c r="FVY58" s="435"/>
      <c r="FVZ58" s="435"/>
      <c r="FWA58" s="435"/>
      <c r="FWB58" s="435"/>
      <c r="FWC58" s="435"/>
      <c r="FWD58" s="435"/>
      <c r="FWE58" s="435"/>
      <c r="FWF58" s="435"/>
      <c r="FWG58" s="435"/>
      <c r="FWH58" s="435"/>
      <c r="FWI58" s="435"/>
      <c r="FWJ58" s="435"/>
      <c r="FWK58" s="435"/>
      <c r="FWL58" s="435"/>
      <c r="FWM58" s="435"/>
      <c r="FWN58" s="435"/>
      <c r="FWO58" s="435"/>
      <c r="FWP58" s="435"/>
      <c r="FWQ58" s="435"/>
      <c r="FWR58" s="435"/>
      <c r="FWS58" s="435"/>
      <c r="FWT58" s="435"/>
      <c r="FWU58" s="435"/>
      <c r="FWV58" s="435"/>
      <c r="FWW58" s="435"/>
      <c r="FWX58" s="435"/>
      <c r="FWY58" s="435"/>
      <c r="FWZ58" s="435"/>
      <c r="FXA58" s="435"/>
      <c r="FXB58" s="435"/>
      <c r="FXC58" s="435"/>
      <c r="FXD58" s="435"/>
      <c r="FXE58" s="435"/>
      <c r="FXF58" s="435"/>
      <c r="FXG58" s="435"/>
      <c r="FXH58" s="435"/>
      <c r="FXI58" s="435"/>
      <c r="FXJ58" s="435"/>
      <c r="FXK58" s="435"/>
      <c r="FXL58" s="435"/>
      <c r="FXM58" s="435"/>
      <c r="FXN58" s="435"/>
      <c r="FXO58" s="435"/>
      <c r="FXP58" s="435"/>
      <c r="FXQ58" s="435"/>
      <c r="FXR58" s="435"/>
      <c r="FXS58" s="435"/>
      <c r="FXT58" s="435"/>
      <c r="FXU58" s="435"/>
      <c r="FXV58" s="435"/>
      <c r="FXW58" s="435"/>
      <c r="FXX58" s="435"/>
      <c r="FXY58" s="435"/>
      <c r="FXZ58" s="435"/>
      <c r="FYA58" s="435"/>
      <c r="FYB58" s="435"/>
      <c r="FYC58" s="435"/>
      <c r="FYD58" s="435"/>
      <c r="FYE58" s="435"/>
      <c r="FYF58" s="435"/>
      <c r="FYG58" s="435"/>
      <c r="FYH58" s="435"/>
      <c r="FYI58" s="435"/>
      <c r="FYJ58" s="435"/>
      <c r="FYK58" s="435"/>
      <c r="FYL58" s="435"/>
      <c r="FYM58" s="435"/>
      <c r="FYN58" s="435"/>
      <c r="FYO58" s="435"/>
      <c r="FYP58" s="435"/>
      <c r="FYQ58" s="435"/>
      <c r="FYR58" s="435"/>
      <c r="FYS58" s="435"/>
      <c r="FYT58" s="435"/>
      <c r="FYU58" s="435"/>
      <c r="FYV58" s="435"/>
      <c r="FYW58" s="435"/>
      <c r="FYX58" s="435"/>
      <c r="FYY58" s="435"/>
      <c r="FYZ58" s="435"/>
      <c r="FZA58" s="435"/>
      <c r="FZB58" s="435"/>
      <c r="FZC58" s="435"/>
      <c r="FZD58" s="435"/>
      <c r="FZE58" s="435"/>
      <c r="FZF58" s="435"/>
      <c r="FZG58" s="435"/>
      <c r="FZH58" s="435"/>
      <c r="FZI58" s="435"/>
      <c r="FZJ58" s="435"/>
      <c r="FZK58" s="435"/>
      <c r="FZL58" s="435"/>
      <c r="FZM58" s="435"/>
      <c r="FZN58" s="435"/>
      <c r="FZO58" s="435"/>
      <c r="FZP58" s="435"/>
      <c r="FZQ58" s="435"/>
      <c r="FZR58" s="435"/>
      <c r="FZS58" s="435"/>
      <c r="FZT58" s="435"/>
      <c r="FZU58" s="435"/>
      <c r="FZV58" s="435"/>
      <c r="FZW58" s="435"/>
      <c r="FZX58" s="435"/>
      <c r="FZY58" s="435"/>
      <c r="FZZ58" s="435"/>
      <c r="GAA58" s="435"/>
      <c r="GAB58" s="435"/>
      <c r="GAC58" s="435"/>
      <c r="GAD58" s="435"/>
      <c r="GAE58" s="435"/>
      <c r="GAF58" s="435"/>
      <c r="GAG58" s="435"/>
      <c r="GAH58" s="435"/>
      <c r="GAI58" s="435"/>
      <c r="GAJ58" s="435"/>
      <c r="GAK58" s="435"/>
      <c r="GAL58" s="435"/>
      <c r="GAM58" s="435"/>
      <c r="GAN58" s="435"/>
      <c r="GAO58" s="435"/>
      <c r="GAP58" s="435"/>
      <c r="GAQ58" s="435"/>
      <c r="GAR58" s="435"/>
      <c r="GAS58" s="435"/>
      <c r="GAT58" s="435"/>
      <c r="GAU58" s="435"/>
      <c r="GAV58" s="435"/>
      <c r="GAW58" s="435"/>
      <c r="GAX58" s="435"/>
      <c r="GAY58" s="435"/>
      <c r="GAZ58" s="435"/>
      <c r="GBA58" s="435"/>
      <c r="GBB58" s="435"/>
      <c r="GBC58" s="435"/>
      <c r="GBD58" s="435"/>
      <c r="GBE58" s="435"/>
      <c r="GBF58" s="435"/>
      <c r="GBG58" s="435"/>
      <c r="GBH58" s="435"/>
      <c r="GBI58" s="435"/>
      <c r="GBJ58" s="435"/>
      <c r="GBK58" s="435"/>
      <c r="GBL58" s="435"/>
      <c r="GBM58" s="435"/>
      <c r="GBN58" s="435"/>
      <c r="GBO58" s="435"/>
      <c r="GBP58" s="435"/>
      <c r="GBQ58" s="435"/>
      <c r="GBR58" s="435"/>
      <c r="GBS58" s="435"/>
      <c r="GBT58" s="435"/>
      <c r="GBU58" s="435"/>
      <c r="GBV58" s="435"/>
      <c r="GBW58" s="435"/>
      <c r="GBX58" s="435"/>
      <c r="GBY58" s="435"/>
      <c r="GBZ58" s="435"/>
      <c r="GCA58" s="435"/>
      <c r="GCB58" s="435"/>
      <c r="GCC58" s="435"/>
      <c r="GCD58" s="435"/>
      <c r="GCE58" s="435"/>
      <c r="GCF58" s="435"/>
      <c r="GCG58" s="435"/>
      <c r="GCH58" s="435"/>
      <c r="GCI58" s="435"/>
      <c r="GCJ58" s="435"/>
      <c r="GCK58" s="435"/>
      <c r="GCL58" s="435"/>
      <c r="GCM58" s="435"/>
      <c r="GCN58" s="435"/>
      <c r="GCO58" s="435"/>
      <c r="GCP58" s="435"/>
      <c r="GCQ58" s="435"/>
      <c r="GCR58" s="435"/>
      <c r="GCS58" s="435"/>
      <c r="GCT58" s="435"/>
      <c r="GCU58" s="435"/>
      <c r="GCV58" s="435"/>
      <c r="GCW58" s="435"/>
      <c r="GCX58" s="435"/>
      <c r="GCY58" s="435"/>
      <c r="GCZ58" s="435"/>
      <c r="GDA58" s="435"/>
      <c r="GDB58" s="435"/>
      <c r="GDC58" s="435"/>
      <c r="GDD58" s="435"/>
      <c r="GDE58" s="435"/>
      <c r="GDF58" s="435"/>
      <c r="GDG58" s="435"/>
      <c r="GDH58" s="435"/>
      <c r="GDI58" s="435"/>
      <c r="GDJ58" s="435"/>
      <c r="GDK58" s="435"/>
      <c r="GDL58" s="435"/>
      <c r="GDM58" s="435"/>
      <c r="GDN58" s="435"/>
      <c r="GDO58" s="435"/>
      <c r="GDP58" s="435"/>
      <c r="GDQ58" s="435"/>
      <c r="GDR58" s="435"/>
      <c r="GDS58" s="435"/>
      <c r="GDT58" s="435"/>
      <c r="GDU58" s="435"/>
      <c r="GDV58" s="435"/>
      <c r="GDW58" s="435"/>
      <c r="GDX58" s="435"/>
      <c r="GDY58" s="435"/>
      <c r="GDZ58" s="435"/>
      <c r="GEA58" s="435"/>
      <c r="GEB58" s="435"/>
      <c r="GEC58" s="435"/>
      <c r="GED58" s="435"/>
      <c r="GEE58" s="435"/>
      <c r="GEF58" s="435"/>
      <c r="GEG58" s="435"/>
      <c r="GEH58" s="435"/>
      <c r="GEI58" s="435"/>
      <c r="GEJ58" s="435"/>
      <c r="GEK58" s="435"/>
      <c r="GEL58" s="435"/>
      <c r="GEM58" s="435"/>
      <c r="GEN58" s="435"/>
      <c r="GEO58" s="435"/>
      <c r="GEP58" s="435"/>
      <c r="GEQ58" s="435"/>
      <c r="GER58" s="435"/>
      <c r="GES58" s="435"/>
      <c r="GET58" s="435"/>
      <c r="GEU58" s="435"/>
      <c r="GEV58" s="435"/>
      <c r="GEW58" s="435"/>
      <c r="GEX58" s="435"/>
      <c r="GEY58" s="435"/>
      <c r="GEZ58" s="435"/>
      <c r="GFA58" s="435"/>
      <c r="GFB58" s="435"/>
      <c r="GFC58" s="435"/>
      <c r="GFD58" s="435"/>
      <c r="GFE58" s="435"/>
      <c r="GFF58" s="435"/>
      <c r="GFG58" s="435"/>
      <c r="GFH58" s="435"/>
      <c r="GFI58" s="435"/>
      <c r="GFJ58" s="435"/>
      <c r="GFK58" s="435"/>
      <c r="GFL58" s="435"/>
      <c r="GFM58" s="435"/>
      <c r="GFN58" s="435"/>
      <c r="GFO58" s="435"/>
      <c r="GFP58" s="435"/>
      <c r="GFQ58" s="435"/>
      <c r="GFR58" s="435"/>
      <c r="GFS58" s="435"/>
      <c r="GFT58" s="435"/>
      <c r="GFU58" s="435"/>
      <c r="GFV58" s="435"/>
      <c r="GFW58" s="435"/>
      <c r="GFX58" s="435"/>
      <c r="GFY58" s="435"/>
      <c r="GFZ58" s="435"/>
      <c r="GGA58" s="435"/>
      <c r="GGB58" s="435"/>
      <c r="GGC58" s="435"/>
      <c r="GGD58" s="435"/>
      <c r="GGE58" s="435"/>
      <c r="GGF58" s="435"/>
      <c r="GGG58" s="435"/>
      <c r="GGH58" s="435"/>
      <c r="GGI58" s="435"/>
      <c r="GGJ58" s="435"/>
      <c r="GGK58" s="435"/>
      <c r="GGL58" s="435"/>
      <c r="GGM58" s="435"/>
      <c r="GGN58" s="435"/>
      <c r="GGO58" s="435"/>
      <c r="GGP58" s="435"/>
      <c r="GGQ58" s="435"/>
      <c r="GGR58" s="435"/>
      <c r="GGS58" s="435"/>
      <c r="GGT58" s="435"/>
      <c r="GGU58" s="435"/>
      <c r="GGV58" s="435"/>
      <c r="GGW58" s="435"/>
      <c r="GGX58" s="435"/>
      <c r="GGY58" s="435"/>
      <c r="GGZ58" s="435"/>
      <c r="GHA58" s="435"/>
      <c r="GHB58" s="435"/>
      <c r="GHC58" s="435"/>
      <c r="GHD58" s="435"/>
      <c r="GHE58" s="435"/>
      <c r="GHF58" s="435"/>
      <c r="GHG58" s="435"/>
      <c r="GHH58" s="435"/>
      <c r="GHI58" s="435"/>
      <c r="GHJ58" s="435"/>
      <c r="GHK58" s="435"/>
      <c r="GHL58" s="435"/>
      <c r="GHM58" s="435"/>
      <c r="GHN58" s="435"/>
      <c r="GHO58" s="435"/>
      <c r="GHP58" s="435"/>
      <c r="GHQ58" s="435"/>
      <c r="GHR58" s="435"/>
      <c r="GHS58" s="435"/>
      <c r="GHT58" s="435"/>
      <c r="GHU58" s="435"/>
      <c r="GHV58" s="435"/>
      <c r="GHW58" s="435"/>
      <c r="GHX58" s="435"/>
      <c r="GHY58" s="435"/>
      <c r="GHZ58" s="435"/>
      <c r="GIA58" s="435"/>
      <c r="GIB58" s="435"/>
      <c r="GIC58" s="435"/>
      <c r="GID58" s="435"/>
      <c r="GIE58" s="435"/>
      <c r="GIF58" s="435"/>
      <c r="GIG58" s="435"/>
      <c r="GIH58" s="435"/>
      <c r="GII58" s="435"/>
      <c r="GIJ58" s="435"/>
      <c r="GIK58" s="435"/>
      <c r="GIL58" s="435"/>
      <c r="GIM58" s="435"/>
      <c r="GIN58" s="435"/>
      <c r="GIO58" s="435"/>
      <c r="GIP58" s="435"/>
      <c r="GIQ58" s="435"/>
      <c r="GIR58" s="435"/>
      <c r="GIS58" s="435"/>
      <c r="GIT58" s="435"/>
      <c r="GIU58" s="435"/>
      <c r="GIV58" s="435"/>
      <c r="GIW58" s="435"/>
      <c r="GIX58" s="435"/>
      <c r="GIY58" s="435"/>
      <c r="GIZ58" s="435"/>
      <c r="GJA58" s="435"/>
      <c r="GJB58" s="435"/>
      <c r="GJC58" s="435"/>
      <c r="GJD58" s="435"/>
      <c r="GJE58" s="435"/>
      <c r="GJF58" s="435"/>
      <c r="GJG58" s="435"/>
      <c r="GJH58" s="435"/>
      <c r="GJI58" s="435"/>
      <c r="GJJ58" s="435"/>
      <c r="GJK58" s="435"/>
      <c r="GJL58" s="435"/>
      <c r="GJM58" s="435"/>
      <c r="GJN58" s="435"/>
      <c r="GJO58" s="435"/>
      <c r="GJP58" s="435"/>
      <c r="GJQ58" s="435"/>
      <c r="GJR58" s="435"/>
      <c r="GJS58" s="435"/>
      <c r="GJT58" s="435"/>
      <c r="GJU58" s="435"/>
      <c r="GJV58" s="435"/>
      <c r="GJW58" s="435"/>
      <c r="GJX58" s="435"/>
      <c r="GJY58" s="435"/>
      <c r="GJZ58" s="435"/>
      <c r="GKA58" s="435"/>
      <c r="GKB58" s="435"/>
      <c r="GKC58" s="435"/>
      <c r="GKD58" s="435"/>
      <c r="GKE58" s="435"/>
      <c r="GKF58" s="435"/>
      <c r="GKG58" s="435"/>
      <c r="GKH58" s="435"/>
      <c r="GKI58" s="435"/>
      <c r="GKJ58" s="435"/>
      <c r="GKK58" s="435"/>
      <c r="GKL58" s="435"/>
      <c r="GKM58" s="435"/>
      <c r="GKN58" s="435"/>
      <c r="GKO58" s="435"/>
      <c r="GKP58" s="435"/>
      <c r="GKQ58" s="435"/>
      <c r="GKR58" s="435"/>
      <c r="GKS58" s="435"/>
      <c r="GKT58" s="435"/>
      <c r="GKU58" s="435"/>
      <c r="GKV58" s="435"/>
      <c r="GKW58" s="435"/>
      <c r="GKX58" s="435"/>
      <c r="GKY58" s="435"/>
      <c r="GKZ58" s="435"/>
      <c r="GLA58" s="435"/>
      <c r="GLB58" s="435"/>
      <c r="GLC58" s="435"/>
      <c r="GLD58" s="435"/>
      <c r="GLE58" s="435"/>
      <c r="GLF58" s="435"/>
      <c r="GLG58" s="435"/>
      <c r="GLH58" s="435"/>
      <c r="GLI58" s="435"/>
      <c r="GLJ58" s="435"/>
      <c r="GLK58" s="435"/>
      <c r="GLL58" s="435"/>
      <c r="GLM58" s="435"/>
      <c r="GLN58" s="435"/>
      <c r="GLO58" s="435"/>
      <c r="GLP58" s="435"/>
      <c r="GLQ58" s="435"/>
      <c r="GLR58" s="435"/>
      <c r="GLS58" s="435"/>
      <c r="GLT58" s="435"/>
      <c r="GLU58" s="435"/>
      <c r="GLV58" s="435"/>
      <c r="GLW58" s="435"/>
      <c r="GLX58" s="435"/>
      <c r="GLY58" s="435"/>
      <c r="GLZ58" s="435"/>
      <c r="GMA58" s="435"/>
      <c r="GMB58" s="435"/>
      <c r="GMC58" s="435"/>
      <c r="GMD58" s="435"/>
      <c r="GME58" s="435"/>
      <c r="GMF58" s="435"/>
      <c r="GMG58" s="435"/>
      <c r="GMH58" s="435"/>
      <c r="GMI58" s="435"/>
      <c r="GMJ58" s="435"/>
      <c r="GMK58" s="435"/>
      <c r="GML58" s="435"/>
      <c r="GMM58" s="435"/>
      <c r="GMN58" s="435"/>
      <c r="GMO58" s="435"/>
      <c r="GMP58" s="435"/>
      <c r="GMQ58" s="435"/>
      <c r="GMR58" s="435"/>
      <c r="GMS58" s="435"/>
      <c r="GMT58" s="435"/>
      <c r="GMU58" s="435"/>
      <c r="GMV58" s="435"/>
      <c r="GMW58" s="435"/>
      <c r="GMX58" s="435"/>
      <c r="GMY58" s="435"/>
      <c r="GMZ58" s="435"/>
      <c r="GNA58" s="435"/>
      <c r="GNB58" s="435"/>
      <c r="GNC58" s="435"/>
      <c r="GND58" s="435"/>
      <c r="GNE58" s="435"/>
      <c r="GNF58" s="435"/>
      <c r="GNG58" s="435"/>
      <c r="GNH58" s="435"/>
      <c r="GNI58" s="435"/>
      <c r="GNJ58" s="435"/>
      <c r="GNK58" s="435"/>
      <c r="GNL58" s="435"/>
      <c r="GNM58" s="435"/>
      <c r="GNN58" s="435"/>
      <c r="GNO58" s="435"/>
      <c r="GNP58" s="435"/>
      <c r="GNQ58" s="435"/>
      <c r="GNR58" s="435"/>
      <c r="GNS58" s="435"/>
      <c r="GNT58" s="435"/>
      <c r="GNU58" s="435"/>
      <c r="GNV58" s="435"/>
      <c r="GNW58" s="435"/>
      <c r="GNX58" s="435"/>
      <c r="GNY58" s="435"/>
      <c r="GNZ58" s="435"/>
      <c r="GOA58" s="435"/>
      <c r="GOB58" s="435"/>
      <c r="GOC58" s="435"/>
      <c r="GOD58" s="435"/>
      <c r="GOE58" s="435"/>
      <c r="GOF58" s="435"/>
      <c r="GOG58" s="435"/>
      <c r="GOH58" s="435"/>
      <c r="GOI58" s="435"/>
      <c r="GOJ58" s="435"/>
      <c r="GOK58" s="435"/>
      <c r="GOL58" s="435"/>
      <c r="GOM58" s="435"/>
      <c r="GON58" s="435"/>
      <c r="GOO58" s="435"/>
      <c r="GOP58" s="435"/>
      <c r="GOQ58" s="435"/>
      <c r="GOR58" s="435"/>
      <c r="GOS58" s="435"/>
      <c r="GOT58" s="435"/>
      <c r="GOU58" s="435"/>
      <c r="GOV58" s="435"/>
      <c r="GOW58" s="435"/>
      <c r="GOX58" s="435"/>
      <c r="GOY58" s="435"/>
      <c r="GOZ58" s="435"/>
      <c r="GPA58" s="435"/>
      <c r="GPB58" s="435"/>
      <c r="GPC58" s="435"/>
      <c r="GPD58" s="435"/>
      <c r="GPE58" s="435"/>
      <c r="GPF58" s="435"/>
      <c r="GPG58" s="435"/>
      <c r="GPH58" s="435"/>
      <c r="GPI58" s="435"/>
      <c r="GPJ58" s="435"/>
      <c r="GPK58" s="435"/>
      <c r="GPL58" s="435"/>
      <c r="GPM58" s="435"/>
      <c r="GPN58" s="435"/>
      <c r="GPO58" s="435"/>
      <c r="GPP58" s="435"/>
      <c r="GPQ58" s="435"/>
      <c r="GPR58" s="435"/>
      <c r="GPS58" s="435"/>
      <c r="GPT58" s="435"/>
      <c r="GPU58" s="435"/>
      <c r="GPV58" s="435"/>
      <c r="GPW58" s="435"/>
      <c r="GPX58" s="435"/>
      <c r="GPY58" s="435"/>
      <c r="GPZ58" s="435"/>
      <c r="GQA58" s="435"/>
      <c r="GQB58" s="435"/>
      <c r="GQC58" s="435"/>
      <c r="GQD58" s="435"/>
      <c r="GQE58" s="435"/>
      <c r="GQF58" s="435"/>
      <c r="GQG58" s="435"/>
      <c r="GQH58" s="435"/>
      <c r="GQI58" s="435"/>
      <c r="GQJ58" s="435"/>
      <c r="GQK58" s="435"/>
      <c r="GQL58" s="435"/>
      <c r="GQM58" s="435"/>
      <c r="GQN58" s="435"/>
      <c r="GQO58" s="435"/>
      <c r="GQP58" s="435"/>
      <c r="GQQ58" s="435"/>
      <c r="GQR58" s="435"/>
      <c r="GQS58" s="435"/>
      <c r="GQT58" s="435"/>
      <c r="GQU58" s="435"/>
      <c r="GQV58" s="435"/>
      <c r="GQW58" s="435"/>
      <c r="GQX58" s="435"/>
      <c r="GQY58" s="435"/>
      <c r="GQZ58" s="435"/>
      <c r="GRA58" s="435"/>
      <c r="GRB58" s="435"/>
      <c r="GRC58" s="435"/>
      <c r="GRD58" s="435"/>
      <c r="GRE58" s="435"/>
      <c r="GRF58" s="435"/>
      <c r="GRG58" s="435"/>
      <c r="GRH58" s="435"/>
      <c r="GRI58" s="435"/>
      <c r="GRJ58" s="435"/>
      <c r="GRK58" s="435"/>
      <c r="GRL58" s="435"/>
      <c r="GRM58" s="435"/>
      <c r="GRN58" s="435"/>
      <c r="GRO58" s="435"/>
      <c r="GRP58" s="435"/>
      <c r="GRQ58" s="435"/>
      <c r="GRR58" s="435"/>
      <c r="GRS58" s="435"/>
      <c r="GRT58" s="435"/>
      <c r="GRU58" s="435"/>
      <c r="GRV58" s="435"/>
      <c r="GRW58" s="435"/>
      <c r="GRX58" s="435"/>
      <c r="GRY58" s="435"/>
      <c r="GRZ58" s="435"/>
      <c r="GSA58" s="435"/>
      <c r="GSB58" s="435"/>
      <c r="GSC58" s="435"/>
      <c r="GSD58" s="435"/>
      <c r="GSE58" s="435"/>
      <c r="GSF58" s="435"/>
      <c r="GSG58" s="435"/>
      <c r="GSH58" s="435"/>
      <c r="GSI58" s="435"/>
      <c r="GSJ58" s="435"/>
      <c r="GSK58" s="435"/>
      <c r="GSL58" s="435"/>
      <c r="GSM58" s="435"/>
      <c r="GSN58" s="435"/>
      <c r="GSO58" s="435"/>
      <c r="GSP58" s="435"/>
      <c r="GSQ58" s="435"/>
      <c r="GSR58" s="435"/>
      <c r="GSS58" s="435"/>
      <c r="GST58" s="435"/>
      <c r="GSU58" s="435"/>
      <c r="GSV58" s="435"/>
      <c r="GSW58" s="435"/>
      <c r="GSX58" s="435"/>
      <c r="GSY58" s="435"/>
      <c r="GSZ58" s="435"/>
      <c r="GTA58" s="435"/>
      <c r="GTB58" s="435"/>
      <c r="GTC58" s="435"/>
      <c r="GTD58" s="435"/>
      <c r="GTE58" s="435"/>
      <c r="GTF58" s="435"/>
      <c r="GTG58" s="435"/>
      <c r="GTH58" s="435"/>
      <c r="GTI58" s="435"/>
      <c r="GTJ58" s="435"/>
      <c r="GTK58" s="435"/>
      <c r="GTL58" s="435"/>
      <c r="GTM58" s="435"/>
      <c r="GTN58" s="435"/>
      <c r="GTO58" s="435"/>
      <c r="GTP58" s="435"/>
      <c r="GTQ58" s="435"/>
      <c r="GTR58" s="435"/>
      <c r="GTS58" s="435"/>
      <c r="GTT58" s="435"/>
      <c r="GTU58" s="435"/>
      <c r="GTV58" s="435"/>
      <c r="GTW58" s="435"/>
      <c r="GTX58" s="435"/>
      <c r="GTY58" s="435"/>
      <c r="GTZ58" s="435"/>
      <c r="GUA58" s="435"/>
      <c r="GUB58" s="435"/>
      <c r="GUC58" s="435"/>
      <c r="GUD58" s="435"/>
      <c r="GUE58" s="435"/>
      <c r="GUF58" s="435"/>
      <c r="GUG58" s="435"/>
      <c r="GUH58" s="435"/>
      <c r="GUI58" s="435"/>
      <c r="GUJ58" s="435"/>
      <c r="GUK58" s="435"/>
      <c r="GUL58" s="435"/>
      <c r="GUM58" s="435"/>
      <c r="GUN58" s="435"/>
      <c r="GUO58" s="435"/>
      <c r="GUP58" s="435"/>
      <c r="GUQ58" s="435"/>
      <c r="GUR58" s="435"/>
      <c r="GUS58" s="435"/>
      <c r="GUT58" s="435"/>
      <c r="GUU58" s="435"/>
      <c r="GUV58" s="435"/>
      <c r="GUW58" s="435"/>
      <c r="GUX58" s="435"/>
      <c r="GUY58" s="435"/>
      <c r="GUZ58" s="435"/>
      <c r="GVA58" s="435"/>
      <c r="GVB58" s="435"/>
      <c r="GVC58" s="435"/>
      <c r="GVD58" s="435"/>
      <c r="GVE58" s="435"/>
      <c r="GVF58" s="435"/>
      <c r="GVG58" s="435"/>
      <c r="GVH58" s="435"/>
      <c r="GVI58" s="435"/>
      <c r="GVJ58" s="435"/>
      <c r="GVK58" s="435"/>
      <c r="GVL58" s="435"/>
      <c r="GVM58" s="435"/>
      <c r="GVN58" s="435"/>
      <c r="GVO58" s="435"/>
      <c r="GVP58" s="435"/>
      <c r="GVQ58" s="435"/>
      <c r="GVR58" s="435"/>
      <c r="GVS58" s="435"/>
      <c r="GVT58" s="435"/>
      <c r="GVU58" s="435"/>
      <c r="GVV58" s="435"/>
      <c r="GVW58" s="435"/>
      <c r="GVX58" s="435"/>
      <c r="GVY58" s="435"/>
      <c r="GVZ58" s="435"/>
      <c r="GWA58" s="435"/>
      <c r="GWB58" s="435"/>
      <c r="GWC58" s="435"/>
      <c r="GWD58" s="435"/>
      <c r="GWE58" s="435"/>
      <c r="GWF58" s="435"/>
      <c r="GWG58" s="435"/>
      <c r="GWH58" s="435"/>
      <c r="GWI58" s="435"/>
      <c r="GWJ58" s="435"/>
      <c r="GWK58" s="435"/>
      <c r="GWL58" s="435"/>
      <c r="GWM58" s="435"/>
      <c r="GWN58" s="435"/>
      <c r="GWO58" s="435"/>
      <c r="GWP58" s="435"/>
      <c r="GWQ58" s="435"/>
      <c r="GWR58" s="435"/>
      <c r="GWS58" s="435"/>
      <c r="GWT58" s="435"/>
      <c r="GWU58" s="435"/>
      <c r="GWV58" s="435"/>
      <c r="GWW58" s="435"/>
      <c r="GWX58" s="435"/>
      <c r="GWY58" s="435"/>
      <c r="GWZ58" s="435"/>
      <c r="GXA58" s="435"/>
      <c r="GXB58" s="435"/>
      <c r="GXC58" s="435"/>
      <c r="GXD58" s="435"/>
      <c r="GXE58" s="435"/>
      <c r="GXF58" s="435"/>
      <c r="GXG58" s="435"/>
      <c r="GXH58" s="435"/>
      <c r="GXI58" s="435"/>
      <c r="GXJ58" s="435"/>
      <c r="GXK58" s="435"/>
      <c r="GXL58" s="435"/>
      <c r="GXM58" s="435"/>
      <c r="GXN58" s="435"/>
      <c r="GXO58" s="435"/>
      <c r="GXP58" s="435"/>
      <c r="GXQ58" s="435"/>
      <c r="GXR58" s="435"/>
      <c r="GXS58" s="435"/>
      <c r="GXT58" s="435"/>
      <c r="GXU58" s="435"/>
      <c r="GXV58" s="435"/>
      <c r="GXW58" s="435"/>
      <c r="GXX58" s="435"/>
      <c r="GXY58" s="435"/>
      <c r="GXZ58" s="435"/>
      <c r="GYA58" s="435"/>
      <c r="GYB58" s="435"/>
      <c r="GYC58" s="435"/>
      <c r="GYD58" s="435"/>
      <c r="GYE58" s="435"/>
      <c r="GYF58" s="435"/>
      <c r="GYG58" s="435"/>
      <c r="GYH58" s="435"/>
      <c r="GYI58" s="435"/>
      <c r="GYJ58" s="435"/>
      <c r="GYK58" s="435"/>
      <c r="GYL58" s="435"/>
      <c r="GYM58" s="435"/>
      <c r="GYN58" s="435"/>
      <c r="GYO58" s="435"/>
      <c r="GYP58" s="435"/>
      <c r="GYQ58" s="435"/>
      <c r="GYR58" s="435"/>
      <c r="GYS58" s="435"/>
      <c r="GYT58" s="435"/>
      <c r="GYU58" s="435"/>
      <c r="GYV58" s="435"/>
      <c r="GYW58" s="435"/>
      <c r="GYX58" s="435"/>
      <c r="GYY58" s="435"/>
      <c r="GYZ58" s="435"/>
      <c r="GZA58" s="435"/>
      <c r="GZB58" s="435"/>
      <c r="GZC58" s="435"/>
      <c r="GZD58" s="435"/>
      <c r="GZE58" s="435"/>
      <c r="GZF58" s="435"/>
      <c r="GZG58" s="435"/>
      <c r="GZH58" s="435"/>
      <c r="GZI58" s="435"/>
      <c r="GZJ58" s="435"/>
      <c r="GZK58" s="435"/>
      <c r="GZL58" s="435"/>
      <c r="GZM58" s="435"/>
      <c r="GZN58" s="435"/>
      <c r="GZO58" s="435"/>
      <c r="GZP58" s="435"/>
      <c r="GZQ58" s="435"/>
      <c r="GZR58" s="435"/>
      <c r="GZS58" s="435"/>
      <c r="GZT58" s="435"/>
      <c r="GZU58" s="435"/>
      <c r="GZV58" s="435"/>
      <c r="GZW58" s="435"/>
      <c r="GZX58" s="435"/>
      <c r="GZY58" s="435"/>
      <c r="GZZ58" s="435"/>
      <c r="HAA58" s="435"/>
      <c r="HAB58" s="435"/>
      <c r="HAC58" s="435"/>
      <c r="HAD58" s="435"/>
      <c r="HAE58" s="435"/>
      <c r="HAF58" s="435"/>
      <c r="HAG58" s="435"/>
      <c r="HAH58" s="435"/>
      <c r="HAI58" s="435"/>
      <c r="HAJ58" s="435"/>
      <c r="HAK58" s="435"/>
      <c r="HAL58" s="435"/>
      <c r="HAM58" s="435"/>
      <c r="HAN58" s="435"/>
      <c r="HAO58" s="435"/>
      <c r="HAP58" s="435"/>
      <c r="HAQ58" s="435"/>
      <c r="HAR58" s="435"/>
      <c r="HAS58" s="435"/>
      <c r="HAT58" s="435"/>
      <c r="HAU58" s="435"/>
      <c r="HAV58" s="435"/>
      <c r="HAW58" s="435"/>
      <c r="HAX58" s="435"/>
      <c r="HAY58" s="435"/>
      <c r="HAZ58" s="435"/>
      <c r="HBA58" s="435"/>
      <c r="HBB58" s="435"/>
      <c r="HBC58" s="435"/>
      <c r="HBD58" s="435"/>
      <c r="HBE58" s="435"/>
      <c r="HBF58" s="435"/>
      <c r="HBG58" s="435"/>
      <c r="HBH58" s="435"/>
      <c r="HBI58" s="435"/>
      <c r="HBJ58" s="435"/>
      <c r="HBK58" s="435"/>
      <c r="HBL58" s="435"/>
      <c r="HBM58" s="435"/>
      <c r="HBN58" s="435"/>
      <c r="HBO58" s="435"/>
      <c r="HBP58" s="435"/>
      <c r="HBQ58" s="435"/>
      <c r="HBR58" s="435"/>
      <c r="HBS58" s="435"/>
      <c r="HBT58" s="435"/>
      <c r="HBU58" s="435"/>
      <c r="HBV58" s="435"/>
      <c r="HBW58" s="435"/>
      <c r="HBX58" s="435"/>
      <c r="HBY58" s="435"/>
      <c r="HBZ58" s="435"/>
      <c r="HCA58" s="435"/>
      <c r="HCB58" s="435"/>
      <c r="HCC58" s="435"/>
      <c r="HCD58" s="435"/>
      <c r="HCE58" s="435"/>
      <c r="HCF58" s="435"/>
      <c r="HCG58" s="435"/>
      <c r="HCH58" s="435"/>
      <c r="HCI58" s="435"/>
      <c r="HCJ58" s="435"/>
      <c r="HCK58" s="435"/>
      <c r="HCL58" s="435"/>
      <c r="HCM58" s="435"/>
      <c r="HCN58" s="435"/>
      <c r="HCO58" s="435"/>
      <c r="HCP58" s="435"/>
      <c r="HCQ58" s="435"/>
      <c r="HCR58" s="435"/>
      <c r="HCS58" s="435"/>
      <c r="HCT58" s="435"/>
      <c r="HCU58" s="435"/>
      <c r="HCV58" s="435"/>
      <c r="HCW58" s="435"/>
      <c r="HCX58" s="435"/>
      <c r="HCY58" s="435"/>
      <c r="HCZ58" s="435"/>
      <c r="HDA58" s="435"/>
      <c r="HDB58" s="435"/>
      <c r="HDC58" s="435"/>
      <c r="HDD58" s="435"/>
      <c r="HDE58" s="435"/>
      <c r="HDF58" s="435"/>
      <c r="HDG58" s="435"/>
      <c r="HDH58" s="435"/>
      <c r="HDI58" s="435"/>
      <c r="HDJ58" s="435"/>
      <c r="HDK58" s="435"/>
      <c r="HDL58" s="435"/>
      <c r="HDM58" s="435"/>
      <c r="HDN58" s="435"/>
      <c r="HDO58" s="435"/>
      <c r="HDP58" s="435"/>
      <c r="HDQ58" s="435"/>
      <c r="HDR58" s="435"/>
      <c r="HDS58" s="435"/>
      <c r="HDT58" s="435"/>
      <c r="HDU58" s="435"/>
      <c r="HDV58" s="435"/>
      <c r="HDW58" s="435"/>
      <c r="HDX58" s="435"/>
      <c r="HDY58" s="435"/>
      <c r="HDZ58" s="435"/>
      <c r="HEA58" s="435"/>
      <c r="HEB58" s="435"/>
      <c r="HEC58" s="435"/>
      <c r="HED58" s="435"/>
      <c r="HEE58" s="435"/>
      <c r="HEF58" s="435"/>
      <c r="HEG58" s="435"/>
      <c r="HEH58" s="435"/>
      <c r="HEI58" s="435"/>
      <c r="HEJ58" s="435"/>
      <c r="HEK58" s="435"/>
      <c r="HEL58" s="435"/>
      <c r="HEM58" s="435"/>
      <c r="HEN58" s="435"/>
      <c r="HEO58" s="435"/>
      <c r="HEP58" s="435"/>
      <c r="HEQ58" s="435"/>
      <c r="HER58" s="435"/>
      <c r="HES58" s="435"/>
      <c r="HET58" s="435"/>
      <c r="HEU58" s="435"/>
      <c r="HEV58" s="435"/>
      <c r="HEW58" s="435"/>
      <c r="HEX58" s="435"/>
      <c r="HEY58" s="435"/>
      <c r="HEZ58" s="435"/>
      <c r="HFA58" s="435"/>
      <c r="HFB58" s="435"/>
      <c r="HFC58" s="435"/>
      <c r="HFD58" s="435"/>
      <c r="HFE58" s="435"/>
      <c r="HFF58" s="435"/>
      <c r="HFG58" s="435"/>
      <c r="HFH58" s="435"/>
      <c r="HFI58" s="435"/>
      <c r="HFJ58" s="435"/>
      <c r="HFK58" s="435"/>
      <c r="HFL58" s="435"/>
      <c r="HFM58" s="435"/>
      <c r="HFN58" s="435"/>
      <c r="HFO58" s="435"/>
      <c r="HFP58" s="435"/>
      <c r="HFQ58" s="435"/>
      <c r="HFR58" s="435"/>
      <c r="HFS58" s="435"/>
      <c r="HFT58" s="435"/>
      <c r="HFU58" s="435"/>
      <c r="HFV58" s="435"/>
      <c r="HFW58" s="435"/>
      <c r="HFX58" s="435"/>
      <c r="HFY58" s="435"/>
      <c r="HFZ58" s="435"/>
      <c r="HGA58" s="435"/>
      <c r="HGB58" s="435"/>
      <c r="HGC58" s="435"/>
      <c r="HGD58" s="435"/>
      <c r="HGE58" s="435"/>
      <c r="HGF58" s="435"/>
      <c r="HGG58" s="435"/>
      <c r="HGH58" s="435"/>
      <c r="HGI58" s="435"/>
      <c r="HGJ58" s="435"/>
      <c r="HGK58" s="435"/>
      <c r="HGL58" s="435"/>
      <c r="HGM58" s="435"/>
      <c r="HGN58" s="435"/>
      <c r="HGO58" s="435"/>
      <c r="HGP58" s="435"/>
      <c r="HGQ58" s="435"/>
      <c r="HGR58" s="435"/>
      <c r="HGS58" s="435"/>
      <c r="HGT58" s="435"/>
      <c r="HGU58" s="435"/>
      <c r="HGV58" s="435"/>
      <c r="HGW58" s="435"/>
      <c r="HGX58" s="435"/>
      <c r="HGY58" s="435"/>
      <c r="HGZ58" s="435"/>
      <c r="HHA58" s="435"/>
      <c r="HHB58" s="435"/>
      <c r="HHC58" s="435"/>
      <c r="HHD58" s="435"/>
      <c r="HHE58" s="435"/>
      <c r="HHF58" s="435"/>
      <c r="HHG58" s="435"/>
      <c r="HHH58" s="435"/>
      <c r="HHI58" s="435"/>
      <c r="HHJ58" s="435"/>
      <c r="HHK58" s="435"/>
      <c r="HHL58" s="435"/>
      <c r="HHM58" s="435"/>
      <c r="HHN58" s="435"/>
      <c r="HHO58" s="435"/>
      <c r="HHP58" s="435"/>
      <c r="HHQ58" s="435"/>
      <c r="HHR58" s="435"/>
      <c r="HHS58" s="435"/>
      <c r="HHT58" s="435"/>
      <c r="HHU58" s="435"/>
      <c r="HHV58" s="435"/>
      <c r="HHW58" s="435"/>
      <c r="HHX58" s="435"/>
      <c r="HHY58" s="435"/>
      <c r="HHZ58" s="435"/>
      <c r="HIA58" s="435"/>
      <c r="HIB58" s="435"/>
      <c r="HIC58" s="435"/>
      <c r="HID58" s="435"/>
      <c r="HIE58" s="435"/>
      <c r="HIF58" s="435"/>
      <c r="HIG58" s="435"/>
      <c r="HIH58" s="435"/>
      <c r="HII58" s="435"/>
      <c r="HIJ58" s="435"/>
      <c r="HIK58" s="435"/>
      <c r="HIL58" s="435"/>
      <c r="HIM58" s="435"/>
      <c r="HIN58" s="435"/>
      <c r="HIO58" s="435"/>
      <c r="HIP58" s="435"/>
      <c r="HIQ58" s="435"/>
      <c r="HIR58" s="435"/>
      <c r="HIS58" s="435"/>
      <c r="HIT58" s="435"/>
      <c r="HIU58" s="435"/>
      <c r="HIV58" s="435"/>
      <c r="HIW58" s="435"/>
      <c r="HIX58" s="435"/>
      <c r="HIY58" s="435"/>
      <c r="HIZ58" s="435"/>
      <c r="HJA58" s="435"/>
      <c r="HJB58" s="435"/>
      <c r="HJC58" s="435"/>
      <c r="HJD58" s="435"/>
      <c r="HJE58" s="435"/>
      <c r="HJF58" s="435"/>
      <c r="HJG58" s="435"/>
      <c r="HJH58" s="435"/>
      <c r="HJI58" s="435"/>
      <c r="HJJ58" s="435"/>
      <c r="HJK58" s="435"/>
      <c r="HJL58" s="435"/>
      <c r="HJM58" s="435"/>
      <c r="HJN58" s="435"/>
      <c r="HJO58" s="435"/>
      <c r="HJP58" s="435"/>
      <c r="HJQ58" s="435"/>
      <c r="HJR58" s="435"/>
      <c r="HJS58" s="435"/>
      <c r="HJT58" s="435"/>
      <c r="HJU58" s="435"/>
      <c r="HJV58" s="435"/>
      <c r="HJW58" s="435"/>
      <c r="HJX58" s="435"/>
      <c r="HJY58" s="435"/>
      <c r="HJZ58" s="435"/>
      <c r="HKA58" s="435"/>
      <c r="HKB58" s="435"/>
      <c r="HKC58" s="435"/>
      <c r="HKD58" s="435"/>
      <c r="HKE58" s="435"/>
      <c r="HKF58" s="435"/>
      <c r="HKG58" s="435"/>
      <c r="HKH58" s="435"/>
      <c r="HKI58" s="435"/>
      <c r="HKJ58" s="435"/>
      <c r="HKK58" s="435"/>
      <c r="HKL58" s="435"/>
      <c r="HKM58" s="435"/>
      <c r="HKN58" s="435"/>
      <c r="HKO58" s="435"/>
      <c r="HKP58" s="435"/>
      <c r="HKQ58" s="435"/>
      <c r="HKR58" s="435"/>
      <c r="HKS58" s="435"/>
      <c r="HKT58" s="435"/>
      <c r="HKU58" s="435"/>
      <c r="HKV58" s="435"/>
      <c r="HKW58" s="435"/>
      <c r="HKX58" s="435"/>
      <c r="HKY58" s="435"/>
      <c r="HKZ58" s="435"/>
      <c r="HLA58" s="435"/>
      <c r="HLB58" s="435"/>
      <c r="HLC58" s="435"/>
      <c r="HLD58" s="435"/>
      <c r="HLE58" s="435"/>
      <c r="HLF58" s="435"/>
      <c r="HLG58" s="435"/>
      <c r="HLH58" s="435"/>
      <c r="HLI58" s="435"/>
      <c r="HLJ58" s="435"/>
      <c r="HLK58" s="435"/>
      <c r="HLL58" s="435"/>
      <c r="HLM58" s="435"/>
      <c r="HLN58" s="435"/>
      <c r="HLO58" s="435"/>
      <c r="HLP58" s="435"/>
      <c r="HLQ58" s="435"/>
      <c r="HLR58" s="435"/>
      <c r="HLS58" s="435"/>
      <c r="HLT58" s="435"/>
      <c r="HLU58" s="435"/>
      <c r="HLV58" s="435"/>
      <c r="HLW58" s="435"/>
      <c r="HLX58" s="435"/>
      <c r="HLY58" s="435"/>
      <c r="HLZ58" s="435"/>
      <c r="HMA58" s="435"/>
      <c r="HMB58" s="435"/>
      <c r="HMC58" s="435"/>
      <c r="HMD58" s="435"/>
      <c r="HME58" s="435"/>
      <c r="HMF58" s="435"/>
      <c r="HMG58" s="435"/>
      <c r="HMH58" s="435"/>
      <c r="HMI58" s="435"/>
      <c r="HMJ58" s="435"/>
      <c r="HMK58" s="435"/>
      <c r="HML58" s="435"/>
      <c r="HMM58" s="435"/>
      <c r="HMN58" s="435"/>
      <c r="HMO58" s="435"/>
      <c r="HMP58" s="435"/>
      <c r="HMQ58" s="435"/>
      <c r="HMR58" s="435"/>
      <c r="HMS58" s="435"/>
      <c r="HMT58" s="435"/>
      <c r="HMU58" s="435"/>
      <c r="HMV58" s="435"/>
      <c r="HMW58" s="435"/>
      <c r="HMX58" s="435"/>
      <c r="HMY58" s="435"/>
      <c r="HMZ58" s="435"/>
      <c r="HNA58" s="435"/>
      <c r="HNB58" s="435"/>
      <c r="HNC58" s="435"/>
      <c r="HND58" s="435"/>
      <c r="HNE58" s="435"/>
      <c r="HNF58" s="435"/>
      <c r="HNG58" s="435"/>
      <c r="HNH58" s="435"/>
      <c r="HNI58" s="435"/>
      <c r="HNJ58" s="435"/>
      <c r="HNK58" s="435"/>
      <c r="HNL58" s="435"/>
      <c r="HNM58" s="435"/>
      <c r="HNN58" s="435"/>
      <c r="HNO58" s="435"/>
      <c r="HNP58" s="435"/>
      <c r="HNQ58" s="435"/>
      <c r="HNR58" s="435"/>
      <c r="HNS58" s="435"/>
      <c r="HNT58" s="435"/>
      <c r="HNU58" s="435"/>
      <c r="HNV58" s="435"/>
      <c r="HNW58" s="435"/>
      <c r="HNX58" s="435"/>
      <c r="HNY58" s="435"/>
      <c r="HNZ58" s="435"/>
      <c r="HOA58" s="435"/>
      <c r="HOB58" s="435"/>
      <c r="HOC58" s="435"/>
      <c r="HOD58" s="435"/>
      <c r="HOE58" s="435"/>
      <c r="HOF58" s="435"/>
      <c r="HOG58" s="435"/>
      <c r="HOH58" s="435"/>
      <c r="HOI58" s="435"/>
      <c r="HOJ58" s="435"/>
      <c r="HOK58" s="435"/>
      <c r="HOL58" s="435"/>
      <c r="HOM58" s="435"/>
      <c r="HON58" s="435"/>
      <c r="HOO58" s="435"/>
      <c r="HOP58" s="435"/>
      <c r="HOQ58" s="435"/>
      <c r="HOR58" s="435"/>
      <c r="HOS58" s="435"/>
      <c r="HOT58" s="435"/>
      <c r="HOU58" s="435"/>
      <c r="HOV58" s="435"/>
      <c r="HOW58" s="435"/>
      <c r="HOX58" s="435"/>
      <c r="HOY58" s="435"/>
      <c r="HOZ58" s="435"/>
      <c r="HPA58" s="435"/>
      <c r="HPB58" s="435"/>
      <c r="HPC58" s="435"/>
      <c r="HPD58" s="435"/>
      <c r="HPE58" s="435"/>
      <c r="HPF58" s="435"/>
      <c r="HPG58" s="435"/>
      <c r="HPH58" s="435"/>
      <c r="HPI58" s="435"/>
      <c r="HPJ58" s="435"/>
      <c r="HPK58" s="435"/>
      <c r="HPL58" s="435"/>
      <c r="HPM58" s="435"/>
      <c r="HPN58" s="435"/>
      <c r="HPO58" s="435"/>
      <c r="HPP58" s="435"/>
      <c r="HPQ58" s="435"/>
      <c r="HPR58" s="435"/>
      <c r="HPS58" s="435"/>
      <c r="HPT58" s="435"/>
      <c r="HPU58" s="435"/>
      <c r="HPV58" s="435"/>
      <c r="HPW58" s="435"/>
      <c r="HPX58" s="435"/>
      <c r="HPY58" s="435"/>
      <c r="HPZ58" s="435"/>
      <c r="HQA58" s="435"/>
      <c r="HQB58" s="435"/>
      <c r="HQC58" s="435"/>
      <c r="HQD58" s="435"/>
      <c r="HQE58" s="435"/>
      <c r="HQF58" s="435"/>
      <c r="HQG58" s="435"/>
      <c r="HQH58" s="435"/>
      <c r="HQI58" s="435"/>
      <c r="HQJ58" s="435"/>
      <c r="HQK58" s="435"/>
      <c r="HQL58" s="435"/>
      <c r="HQM58" s="435"/>
      <c r="HQN58" s="435"/>
      <c r="HQO58" s="435"/>
      <c r="HQP58" s="435"/>
      <c r="HQQ58" s="435"/>
      <c r="HQR58" s="435"/>
      <c r="HQS58" s="435"/>
      <c r="HQT58" s="435"/>
      <c r="HQU58" s="435"/>
      <c r="HQV58" s="435"/>
      <c r="HQW58" s="435"/>
      <c r="HQX58" s="435"/>
      <c r="HQY58" s="435"/>
      <c r="HQZ58" s="435"/>
      <c r="HRA58" s="435"/>
      <c r="HRB58" s="435"/>
      <c r="HRC58" s="435"/>
      <c r="HRD58" s="435"/>
      <c r="HRE58" s="435"/>
      <c r="HRF58" s="435"/>
      <c r="HRG58" s="435"/>
      <c r="HRH58" s="435"/>
      <c r="HRI58" s="435"/>
      <c r="HRJ58" s="435"/>
      <c r="HRK58" s="435"/>
      <c r="HRL58" s="435"/>
      <c r="HRM58" s="435"/>
      <c r="HRN58" s="435"/>
      <c r="HRO58" s="435"/>
      <c r="HRP58" s="435"/>
      <c r="HRQ58" s="435"/>
      <c r="HRR58" s="435"/>
      <c r="HRS58" s="435"/>
      <c r="HRT58" s="435"/>
      <c r="HRU58" s="435"/>
      <c r="HRV58" s="435"/>
      <c r="HRW58" s="435"/>
      <c r="HRX58" s="435"/>
      <c r="HRY58" s="435"/>
      <c r="HRZ58" s="435"/>
      <c r="HSA58" s="435"/>
      <c r="HSB58" s="435"/>
      <c r="HSC58" s="435"/>
      <c r="HSD58" s="435"/>
      <c r="HSE58" s="435"/>
      <c r="HSF58" s="435"/>
      <c r="HSG58" s="435"/>
      <c r="HSH58" s="435"/>
      <c r="HSI58" s="435"/>
      <c r="HSJ58" s="435"/>
      <c r="HSK58" s="435"/>
      <c r="HSL58" s="435"/>
      <c r="HSM58" s="435"/>
      <c r="HSN58" s="435"/>
      <c r="HSO58" s="435"/>
      <c r="HSP58" s="435"/>
      <c r="HSQ58" s="435"/>
      <c r="HSR58" s="435"/>
      <c r="HSS58" s="435"/>
      <c r="HST58" s="435"/>
      <c r="HSU58" s="435"/>
      <c r="HSV58" s="435"/>
      <c r="HSW58" s="435"/>
      <c r="HSX58" s="435"/>
      <c r="HSY58" s="435"/>
      <c r="HSZ58" s="435"/>
      <c r="HTA58" s="435"/>
      <c r="HTB58" s="435"/>
      <c r="HTC58" s="435"/>
      <c r="HTD58" s="435"/>
      <c r="HTE58" s="435"/>
      <c r="HTF58" s="435"/>
      <c r="HTG58" s="435"/>
      <c r="HTH58" s="435"/>
      <c r="HTI58" s="435"/>
      <c r="HTJ58" s="435"/>
      <c r="HTK58" s="435"/>
      <c r="HTL58" s="435"/>
      <c r="HTM58" s="435"/>
      <c r="HTN58" s="435"/>
      <c r="HTO58" s="435"/>
      <c r="HTP58" s="435"/>
      <c r="HTQ58" s="435"/>
      <c r="HTR58" s="435"/>
      <c r="HTS58" s="435"/>
      <c r="HTT58" s="435"/>
      <c r="HTU58" s="435"/>
      <c r="HTV58" s="435"/>
      <c r="HTW58" s="435"/>
      <c r="HTX58" s="435"/>
      <c r="HTY58" s="435"/>
      <c r="HTZ58" s="435"/>
      <c r="HUA58" s="435"/>
      <c r="HUB58" s="435"/>
      <c r="HUC58" s="435"/>
      <c r="HUD58" s="435"/>
      <c r="HUE58" s="435"/>
      <c r="HUF58" s="435"/>
      <c r="HUG58" s="435"/>
      <c r="HUH58" s="435"/>
      <c r="HUI58" s="435"/>
      <c r="HUJ58" s="435"/>
      <c r="HUK58" s="435"/>
      <c r="HUL58" s="435"/>
      <c r="HUM58" s="435"/>
      <c r="HUN58" s="435"/>
      <c r="HUO58" s="435"/>
      <c r="HUP58" s="435"/>
      <c r="HUQ58" s="435"/>
      <c r="HUR58" s="435"/>
      <c r="HUS58" s="435"/>
      <c r="HUT58" s="435"/>
      <c r="HUU58" s="435"/>
      <c r="HUV58" s="435"/>
      <c r="HUW58" s="435"/>
      <c r="HUX58" s="435"/>
      <c r="HUY58" s="435"/>
      <c r="HUZ58" s="435"/>
      <c r="HVA58" s="435"/>
      <c r="HVB58" s="435"/>
      <c r="HVC58" s="435"/>
      <c r="HVD58" s="435"/>
      <c r="HVE58" s="435"/>
      <c r="HVF58" s="435"/>
      <c r="HVG58" s="435"/>
      <c r="HVH58" s="435"/>
      <c r="HVI58" s="435"/>
      <c r="HVJ58" s="435"/>
      <c r="HVK58" s="435"/>
      <c r="HVL58" s="435"/>
      <c r="HVM58" s="435"/>
      <c r="HVN58" s="435"/>
      <c r="HVO58" s="435"/>
      <c r="HVP58" s="435"/>
      <c r="HVQ58" s="435"/>
      <c r="HVR58" s="435"/>
      <c r="HVS58" s="435"/>
      <c r="HVT58" s="435"/>
      <c r="HVU58" s="435"/>
      <c r="HVV58" s="435"/>
      <c r="HVW58" s="435"/>
      <c r="HVX58" s="435"/>
      <c r="HVY58" s="435"/>
      <c r="HVZ58" s="435"/>
      <c r="HWA58" s="435"/>
      <c r="HWB58" s="435"/>
      <c r="HWC58" s="435"/>
      <c r="HWD58" s="435"/>
      <c r="HWE58" s="435"/>
      <c r="HWF58" s="435"/>
      <c r="HWG58" s="435"/>
      <c r="HWH58" s="435"/>
      <c r="HWI58" s="435"/>
      <c r="HWJ58" s="435"/>
      <c r="HWK58" s="435"/>
      <c r="HWL58" s="435"/>
      <c r="HWM58" s="435"/>
      <c r="HWN58" s="435"/>
      <c r="HWO58" s="435"/>
      <c r="HWP58" s="435"/>
      <c r="HWQ58" s="435"/>
      <c r="HWR58" s="435"/>
      <c r="HWS58" s="435"/>
      <c r="HWT58" s="435"/>
      <c r="HWU58" s="435"/>
      <c r="HWV58" s="435"/>
      <c r="HWW58" s="435"/>
      <c r="HWX58" s="435"/>
      <c r="HWY58" s="435"/>
      <c r="HWZ58" s="435"/>
      <c r="HXA58" s="435"/>
      <c r="HXB58" s="435"/>
      <c r="HXC58" s="435"/>
      <c r="HXD58" s="435"/>
      <c r="HXE58" s="435"/>
      <c r="HXF58" s="435"/>
      <c r="HXG58" s="435"/>
      <c r="HXH58" s="435"/>
      <c r="HXI58" s="435"/>
      <c r="HXJ58" s="435"/>
      <c r="HXK58" s="435"/>
      <c r="HXL58" s="435"/>
      <c r="HXM58" s="435"/>
      <c r="HXN58" s="435"/>
      <c r="HXO58" s="435"/>
      <c r="HXP58" s="435"/>
      <c r="HXQ58" s="435"/>
      <c r="HXR58" s="435"/>
      <c r="HXS58" s="435"/>
      <c r="HXT58" s="435"/>
      <c r="HXU58" s="435"/>
      <c r="HXV58" s="435"/>
      <c r="HXW58" s="435"/>
      <c r="HXX58" s="435"/>
      <c r="HXY58" s="435"/>
      <c r="HXZ58" s="435"/>
      <c r="HYA58" s="435"/>
      <c r="HYB58" s="435"/>
      <c r="HYC58" s="435"/>
      <c r="HYD58" s="435"/>
      <c r="HYE58" s="435"/>
      <c r="HYF58" s="435"/>
      <c r="HYG58" s="435"/>
      <c r="HYH58" s="435"/>
      <c r="HYI58" s="435"/>
      <c r="HYJ58" s="435"/>
      <c r="HYK58" s="435"/>
      <c r="HYL58" s="435"/>
      <c r="HYM58" s="435"/>
      <c r="HYN58" s="435"/>
      <c r="HYO58" s="435"/>
      <c r="HYP58" s="435"/>
      <c r="HYQ58" s="435"/>
      <c r="HYR58" s="435"/>
      <c r="HYS58" s="435"/>
      <c r="HYT58" s="435"/>
      <c r="HYU58" s="435"/>
      <c r="HYV58" s="435"/>
      <c r="HYW58" s="435"/>
      <c r="HYX58" s="435"/>
      <c r="HYY58" s="435"/>
      <c r="HYZ58" s="435"/>
      <c r="HZA58" s="435"/>
      <c r="HZB58" s="435"/>
      <c r="HZC58" s="435"/>
      <c r="HZD58" s="435"/>
      <c r="HZE58" s="435"/>
      <c r="HZF58" s="435"/>
      <c r="HZG58" s="435"/>
      <c r="HZH58" s="435"/>
      <c r="HZI58" s="435"/>
      <c r="HZJ58" s="435"/>
      <c r="HZK58" s="435"/>
      <c r="HZL58" s="435"/>
      <c r="HZM58" s="435"/>
      <c r="HZN58" s="435"/>
      <c r="HZO58" s="435"/>
      <c r="HZP58" s="435"/>
      <c r="HZQ58" s="435"/>
      <c r="HZR58" s="435"/>
      <c r="HZS58" s="435"/>
      <c r="HZT58" s="435"/>
      <c r="HZU58" s="435"/>
      <c r="HZV58" s="435"/>
      <c r="HZW58" s="435"/>
      <c r="HZX58" s="435"/>
      <c r="HZY58" s="435"/>
      <c r="HZZ58" s="435"/>
      <c r="IAA58" s="435"/>
      <c r="IAB58" s="435"/>
      <c r="IAC58" s="435"/>
      <c r="IAD58" s="435"/>
      <c r="IAE58" s="435"/>
      <c r="IAF58" s="435"/>
      <c r="IAG58" s="435"/>
      <c r="IAH58" s="435"/>
      <c r="IAI58" s="435"/>
      <c r="IAJ58" s="435"/>
      <c r="IAK58" s="435"/>
      <c r="IAL58" s="435"/>
      <c r="IAM58" s="435"/>
      <c r="IAN58" s="435"/>
      <c r="IAO58" s="435"/>
      <c r="IAP58" s="435"/>
      <c r="IAQ58" s="435"/>
      <c r="IAR58" s="435"/>
      <c r="IAS58" s="435"/>
      <c r="IAT58" s="435"/>
      <c r="IAU58" s="435"/>
      <c r="IAV58" s="435"/>
      <c r="IAW58" s="435"/>
      <c r="IAX58" s="435"/>
      <c r="IAY58" s="435"/>
      <c r="IAZ58" s="435"/>
      <c r="IBA58" s="435"/>
      <c r="IBB58" s="435"/>
      <c r="IBC58" s="435"/>
      <c r="IBD58" s="435"/>
      <c r="IBE58" s="435"/>
      <c r="IBF58" s="435"/>
      <c r="IBG58" s="435"/>
      <c r="IBH58" s="435"/>
      <c r="IBI58" s="435"/>
      <c r="IBJ58" s="435"/>
      <c r="IBK58" s="435"/>
      <c r="IBL58" s="435"/>
      <c r="IBM58" s="435"/>
      <c r="IBN58" s="435"/>
      <c r="IBO58" s="435"/>
      <c r="IBP58" s="435"/>
      <c r="IBQ58" s="435"/>
      <c r="IBR58" s="435"/>
      <c r="IBS58" s="435"/>
      <c r="IBT58" s="435"/>
      <c r="IBU58" s="435"/>
      <c r="IBV58" s="435"/>
      <c r="IBW58" s="435"/>
      <c r="IBX58" s="435"/>
      <c r="IBY58" s="435"/>
      <c r="IBZ58" s="435"/>
      <c r="ICA58" s="435"/>
      <c r="ICB58" s="435"/>
      <c r="ICC58" s="435"/>
      <c r="ICD58" s="435"/>
      <c r="ICE58" s="435"/>
      <c r="ICF58" s="435"/>
      <c r="ICG58" s="435"/>
      <c r="ICH58" s="435"/>
      <c r="ICI58" s="435"/>
      <c r="ICJ58" s="435"/>
      <c r="ICK58" s="435"/>
      <c r="ICL58" s="435"/>
      <c r="ICM58" s="435"/>
      <c r="ICN58" s="435"/>
      <c r="ICO58" s="435"/>
      <c r="ICP58" s="435"/>
      <c r="ICQ58" s="435"/>
      <c r="ICR58" s="435"/>
      <c r="ICS58" s="435"/>
      <c r="ICT58" s="435"/>
      <c r="ICU58" s="435"/>
      <c r="ICV58" s="435"/>
      <c r="ICW58" s="435"/>
      <c r="ICX58" s="435"/>
      <c r="ICY58" s="435"/>
      <c r="ICZ58" s="435"/>
      <c r="IDA58" s="435"/>
      <c r="IDB58" s="435"/>
      <c r="IDC58" s="435"/>
      <c r="IDD58" s="435"/>
      <c r="IDE58" s="435"/>
      <c r="IDF58" s="435"/>
      <c r="IDG58" s="435"/>
      <c r="IDH58" s="435"/>
      <c r="IDI58" s="435"/>
      <c r="IDJ58" s="435"/>
      <c r="IDK58" s="435"/>
      <c r="IDL58" s="435"/>
      <c r="IDM58" s="435"/>
      <c r="IDN58" s="435"/>
      <c r="IDO58" s="435"/>
      <c r="IDP58" s="435"/>
      <c r="IDQ58" s="435"/>
      <c r="IDR58" s="435"/>
      <c r="IDS58" s="435"/>
      <c r="IDT58" s="435"/>
      <c r="IDU58" s="435"/>
      <c r="IDV58" s="435"/>
      <c r="IDW58" s="435"/>
      <c r="IDX58" s="435"/>
      <c r="IDY58" s="435"/>
      <c r="IDZ58" s="435"/>
      <c r="IEA58" s="435"/>
      <c r="IEB58" s="435"/>
      <c r="IEC58" s="435"/>
      <c r="IED58" s="435"/>
      <c r="IEE58" s="435"/>
      <c r="IEF58" s="435"/>
      <c r="IEG58" s="435"/>
      <c r="IEH58" s="435"/>
      <c r="IEI58" s="435"/>
      <c r="IEJ58" s="435"/>
      <c r="IEK58" s="435"/>
      <c r="IEL58" s="435"/>
      <c r="IEM58" s="435"/>
      <c r="IEN58" s="435"/>
      <c r="IEO58" s="435"/>
      <c r="IEP58" s="435"/>
      <c r="IEQ58" s="435"/>
      <c r="IER58" s="435"/>
      <c r="IES58" s="435"/>
      <c r="IET58" s="435"/>
      <c r="IEU58" s="435"/>
      <c r="IEV58" s="435"/>
      <c r="IEW58" s="435"/>
      <c r="IEX58" s="435"/>
      <c r="IEY58" s="435"/>
      <c r="IEZ58" s="435"/>
      <c r="IFA58" s="435"/>
      <c r="IFB58" s="435"/>
      <c r="IFC58" s="435"/>
      <c r="IFD58" s="435"/>
      <c r="IFE58" s="435"/>
      <c r="IFF58" s="435"/>
      <c r="IFG58" s="435"/>
      <c r="IFH58" s="435"/>
      <c r="IFI58" s="435"/>
      <c r="IFJ58" s="435"/>
      <c r="IFK58" s="435"/>
      <c r="IFL58" s="435"/>
      <c r="IFM58" s="435"/>
      <c r="IFN58" s="435"/>
      <c r="IFO58" s="435"/>
      <c r="IFP58" s="435"/>
      <c r="IFQ58" s="435"/>
      <c r="IFR58" s="435"/>
      <c r="IFS58" s="435"/>
      <c r="IFT58" s="435"/>
      <c r="IFU58" s="435"/>
      <c r="IFV58" s="435"/>
      <c r="IFW58" s="435"/>
      <c r="IFX58" s="435"/>
      <c r="IFY58" s="435"/>
      <c r="IFZ58" s="435"/>
      <c r="IGA58" s="435"/>
      <c r="IGB58" s="435"/>
      <c r="IGC58" s="435"/>
      <c r="IGD58" s="435"/>
      <c r="IGE58" s="435"/>
      <c r="IGF58" s="435"/>
      <c r="IGG58" s="435"/>
      <c r="IGH58" s="435"/>
      <c r="IGI58" s="435"/>
      <c r="IGJ58" s="435"/>
      <c r="IGK58" s="435"/>
      <c r="IGL58" s="435"/>
      <c r="IGM58" s="435"/>
      <c r="IGN58" s="435"/>
      <c r="IGO58" s="435"/>
      <c r="IGP58" s="435"/>
      <c r="IGQ58" s="435"/>
      <c r="IGR58" s="435"/>
      <c r="IGS58" s="435"/>
      <c r="IGT58" s="435"/>
      <c r="IGU58" s="435"/>
      <c r="IGV58" s="435"/>
      <c r="IGW58" s="435"/>
      <c r="IGX58" s="435"/>
      <c r="IGY58" s="435"/>
      <c r="IGZ58" s="435"/>
      <c r="IHA58" s="435"/>
      <c r="IHB58" s="435"/>
      <c r="IHC58" s="435"/>
      <c r="IHD58" s="435"/>
      <c r="IHE58" s="435"/>
      <c r="IHF58" s="435"/>
      <c r="IHG58" s="435"/>
      <c r="IHH58" s="435"/>
      <c r="IHI58" s="435"/>
      <c r="IHJ58" s="435"/>
      <c r="IHK58" s="435"/>
      <c r="IHL58" s="435"/>
      <c r="IHM58" s="435"/>
      <c r="IHN58" s="435"/>
      <c r="IHO58" s="435"/>
      <c r="IHP58" s="435"/>
      <c r="IHQ58" s="435"/>
      <c r="IHR58" s="435"/>
      <c r="IHS58" s="435"/>
      <c r="IHT58" s="435"/>
      <c r="IHU58" s="435"/>
      <c r="IHV58" s="435"/>
      <c r="IHW58" s="435"/>
      <c r="IHX58" s="435"/>
      <c r="IHY58" s="435"/>
      <c r="IHZ58" s="435"/>
      <c r="IIA58" s="435"/>
      <c r="IIB58" s="435"/>
      <c r="IIC58" s="435"/>
      <c r="IID58" s="435"/>
      <c r="IIE58" s="435"/>
      <c r="IIF58" s="435"/>
      <c r="IIG58" s="435"/>
      <c r="IIH58" s="435"/>
      <c r="III58" s="435"/>
      <c r="IIJ58" s="435"/>
      <c r="IIK58" s="435"/>
      <c r="IIL58" s="435"/>
      <c r="IIM58" s="435"/>
      <c r="IIN58" s="435"/>
      <c r="IIO58" s="435"/>
      <c r="IIP58" s="435"/>
      <c r="IIQ58" s="435"/>
      <c r="IIR58" s="435"/>
      <c r="IIS58" s="435"/>
      <c r="IIT58" s="435"/>
      <c r="IIU58" s="435"/>
      <c r="IIV58" s="435"/>
      <c r="IIW58" s="435"/>
      <c r="IIX58" s="435"/>
      <c r="IIY58" s="435"/>
      <c r="IIZ58" s="435"/>
      <c r="IJA58" s="435"/>
      <c r="IJB58" s="435"/>
      <c r="IJC58" s="435"/>
      <c r="IJD58" s="435"/>
      <c r="IJE58" s="435"/>
      <c r="IJF58" s="435"/>
      <c r="IJG58" s="435"/>
      <c r="IJH58" s="435"/>
      <c r="IJI58" s="435"/>
      <c r="IJJ58" s="435"/>
      <c r="IJK58" s="435"/>
      <c r="IJL58" s="435"/>
      <c r="IJM58" s="435"/>
      <c r="IJN58" s="435"/>
      <c r="IJO58" s="435"/>
      <c r="IJP58" s="435"/>
      <c r="IJQ58" s="435"/>
      <c r="IJR58" s="435"/>
      <c r="IJS58" s="435"/>
      <c r="IJT58" s="435"/>
      <c r="IJU58" s="435"/>
      <c r="IJV58" s="435"/>
      <c r="IJW58" s="435"/>
      <c r="IJX58" s="435"/>
      <c r="IJY58" s="435"/>
      <c r="IJZ58" s="435"/>
      <c r="IKA58" s="435"/>
      <c r="IKB58" s="435"/>
      <c r="IKC58" s="435"/>
      <c r="IKD58" s="435"/>
      <c r="IKE58" s="435"/>
      <c r="IKF58" s="435"/>
      <c r="IKG58" s="435"/>
      <c r="IKH58" s="435"/>
      <c r="IKI58" s="435"/>
      <c r="IKJ58" s="435"/>
      <c r="IKK58" s="435"/>
      <c r="IKL58" s="435"/>
      <c r="IKM58" s="435"/>
      <c r="IKN58" s="435"/>
      <c r="IKO58" s="435"/>
      <c r="IKP58" s="435"/>
      <c r="IKQ58" s="435"/>
      <c r="IKR58" s="435"/>
      <c r="IKS58" s="435"/>
      <c r="IKT58" s="435"/>
      <c r="IKU58" s="435"/>
      <c r="IKV58" s="435"/>
      <c r="IKW58" s="435"/>
      <c r="IKX58" s="435"/>
      <c r="IKY58" s="435"/>
      <c r="IKZ58" s="435"/>
      <c r="ILA58" s="435"/>
      <c r="ILB58" s="435"/>
      <c r="ILC58" s="435"/>
      <c r="ILD58" s="435"/>
      <c r="ILE58" s="435"/>
      <c r="ILF58" s="435"/>
      <c r="ILG58" s="435"/>
      <c r="ILH58" s="435"/>
      <c r="ILI58" s="435"/>
      <c r="ILJ58" s="435"/>
      <c r="ILK58" s="435"/>
      <c r="ILL58" s="435"/>
      <c r="ILM58" s="435"/>
      <c r="ILN58" s="435"/>
      <c r="ILO58" s="435"/>
      <c r="ILP58" s="435"/>
      <c r="ILQ58" s="435"/>
      <c r="ILR58" s="435"/>
      <c r="ILS58" s="435"/>
      <c r="ILT58" s="435"/>
      <c r="ILU58" s="435"/>
      <c r="ILV58" s="435"/>
      <c r="ILW58" s="435"/>
      <c r="ILX58" s="435"/>
      <c r="ILY58" s="435"/>
      <c r="ILZ58" s="435"/>
      <c r="IMA58" s="435"/>
      <c r="IMB58" s="435"/>
      <c r="IMC58" s="435"/>
      <c r="IMD58" s="435"/>
      <c r="IME58" s="435"/>
      <c r="IMF58" s="435"/>
      <c r="IMG58" s="435"/>
      <c r="IMH58" s="435"/>
      <c r="IMI58" s="435"/>
      <c r="IMJ58" s="435"/>
      <c r="IMK58" s="435"/>
      <c r="IML58" s="435"/>
      <c r="IMM58" s="435"/>
      <c r="IMN58" s="435"/>
      <c r="IMO58" s="435"/>
      <c r="IMP58" s="435"/>
      <c r="IMQ58" s="435"/>
      <c r="IMR58" s="435"/>
      <c r="IMS58" s="435"/>
      <c r="IMT58" s="435"/>
      <c r="IMU58" s="435"/>
      <c r="IMV58" s="435"/>
      <c r="IMW58" s="435"/>
      <c r="IMX58" s="435"/>
      <c r="IMY58" s="435"/>
      <c r="IMZ58" s="435"/>
      <c r="INA58" s="435"/>
      <c r="INB58" s="435"/>
      <c r="INC58" s="435"/>
      <c r="IND58" s="435"/>
      <c r="INE58" s="435"/>
      <c r="INF58" s="435"/>
      <c r="ING58" s="435"/>
      <c r="INH58" s="435"/>
      <c r="INI58" s="435"/>
      <c r="INJ58" s="435"/>
      <c r="INK58" s="435"/>
      <c r="INL58" s="435"/>
      <c r="INM58" s="435"/>
      <c r="INN58" s="435"/>
      <c r="INO58" s="435"/>
      <c r="INP58" s="435"/>
      <c r="INQ58" s="435"/>
      <c r="INR58" s="435"/>
      <c r="INS58" s="435"/>
      <c r="INT58" s="435"/>
      <c r="INU58" s="435"/>
      <c r="INV58" s="435"/>
      <c r="INW58" s="435"/>
      <c r="INX58" s="435"/>
      <c r="INY58" s="435"/>
      <c r="INZ58" s="435"/>
      <c r="IOA58" s="435"/>
      <c r="IOB58" s="435"/>
      <c r="IOC58" s="435"/>
      <c r="IOD58" s="435"/>
      <c r="IOE58" s="435"/>
      <c r="IOF58" s="435"/>
      <c r="IOG58" s="435"/>
      <c r="IOH58" s="435"/>
      <c r="IOI58" s="435"/>
      <c r="IOJ58" s="435"/>
      <c r="IOK58" s="435"/>
      <c r="IOL58" s="435"/>
      <c r="IOM58" s="435"/>
      <c r="ION58" s="435"/>
      <c r="IOO58" s="435"/>
      <c r="IOP58" s="435"/>
      <c r="IOQ58" s="435"/>
      <c r="IOR58" s="435"/>
      <c r="IOS58" s="435"/>
      <c r="IOT58" s="435"/>
      <c r="IOU58" s="435"/>
      <c r="IOV58" s="435"/>
      <c r="IOW58" s="435"/>
      <c r="IOX58" s="435"/>
      <c r="IOY58" s="435"/>
      <c r="IOZ58" s="435"/>
      <c r="IPA58" s="435"/>
      <c r="IPB58" s="435"/>
      <c r="IPC58" s="435"/>
      <c r="IPD58" s="435"/>
      <c r="IPE58" s="435"/>
      <c r="IPF58" s="435"/>
      <c r="IPG58" s="435"/>
      <c r="IPH58" s="435"/>
      <c r="IPI58" s="435"/>
      <c r="IPJ58" s="435"/>
      <c r="IPK58" s="435"/>
      <c r="IPL58" s="435"/>
      <c r="IPM58" s="435"/>
      <c r="IPN58" s="435"/>
      <c r="IPO58" s="435"/>
      <c r="IPP58" s="435"/>
      <c r="IPQ58" s="435"/>
      <c r="IPR58" s="435"/>
      <c r="IPS58" s="435"/>
      <c r="IPT58" s="435"/>
      <c r="IPU58" s="435"/>
      <c r="IPV58" s="435"/>
      <c r="IPW58" s="435"/>
      <c r="IPX58" s="435"/>
      <c r="IPY58" s="435"/>
      <c r="IPZ58" s="435"/>
      <c r="IQA58" s="435"/>
      <c r="IQB58" s="435"/>
      <c r="IQC58" s="435"/>
      <c r="IQD58" s="435"/>
      <c r="IQE58" s="435"/>
      <c r="IQF58" s="435"/>
      <c r="IQG58" s="435"/>
      <c r="IQH58" s="435"/>
      <c r="IQI58" s="435"/>
      <c r="IQJ58" s="435"/>
      <c r="IQK58" s="435"/>
      <c r="IQL58" s="435"/>
      <c r="IQM58" s="435"/>
      <c r="IQN58" s="435"/>
      <c r="IQO58" s="435"/>
      <c r="IQP58" s="435"/>
      <c r="IQQ58" s="435"/>
      <c r="IQR58" s="435"/>
      <c r="IQS58" s="435"/>
      <c r="IQT58" s="435"/>
      <c r="IQU58" s="435"/>
      <c r="IQV58" s="435"/>
      <c r="IQW58" s="435"/>
      <c r="IQX58" s="435"/>
      <c r="IQY58" s="435"/>
      <c r="IQZ58" s="435"/>
      <c r="IRA58" s="435"/>
      <c r="IRB58" s="435"/>
      <c r="IRC58" s="435"/>
      <c r="IRD58" s="435"/>
      <c r="IRE58" s="435"/>
      <c r="IRF58" s="435"/>
      <c r="IRG58" s="435"/>
      <c r="IRH58" s="435"/>
      <c r="IRI58" s="435"/>
      <c r="IRJ58" s="435"/>
      <c r="IRK58" s="435"/>
      <c r="IRL58" s="435"/>
      <c r="IRM58" s="435"/>
      <c r="IRN58" s="435"/>
      <c r="IRO58" s="435"/>
      <c r="IRP58" s="435"/>
      <c r="IRQ58" s="435"/>
      <c r="IRR58" s="435"/>
      <c r="IRS58" s="435"/>
      <c r="IRT58" s="435"/>
      <c r="IRU58" s="435"/>
      <c r="IRV58" s="435"/>
      <c r="IRW58" s="435"/>
      <c r="IRX58" s="435"/>
      <c r="IRY58" s="435"/>
      <c r="IRZ58" s="435"/>
      <c r="ISA58" s="435"/>
      <c r="ISB58" s="435"/>
      <c r="ISC58" s="435"/>
      <c r="ISD58" s="435"/>
      <c r="ISE58" s="435"/>
      <c r="ISF58" s="435"/>
      <c r="ISG58" s="435"/>
      <c r="ISH58" s="435"/>
      <c r="ISI58" s="435"/>
      <c r="ISJ58" s="435"/>
      <c r="ISK58" s="435"/>
      <c r="ISL58" s="435"/>
      <c r="ISM58" s="435"/>
      <c r="ISN58" s="435"/>
      <c r="ISO58" s="435"/>
      <c r="ISP58" s="435"/>
      <c r="ISQ58" s="435"/>
      <c r="ISR58" s="435"/>
      <c r="ISS58" s="435"/>
      <c r="IST58" s="435"/>
      <c r="ISU58" s="435"/>
      <c r="ISV58" s="435"/>
      <c r="ISW58" s="435"/>
      <c r="ISX58" s="435"/>
      <c r="ISY58" s="435"/>
      <c r="ISZ58" s="435"/>
      <c r="ITA58" s="435"/>
      <c r="ITB58" s="435"/>
      <c r="ITC58" s="435"/>
      <c r="ITD58" s="435"/>
      <c r="ITE58" s="435"/>
      <c r="ITF58" s="435"/>
      <c r="ITG58" s="435"/>
      <c r="ITH58" s="435"/>
      <c r="ITI58" s="435"/>
      <c r="ITJ58" s="435"/>
      <c r="ITK58" s="435"/>
      <c r="ITL58" s="435"/>
      <c r="ITM58" s="435"/>
      <c r="ITN58" s="435"/>
      <c r="ITO58" s="435"/>
      <c r="ITP58" s="435"/>
      <c r="ITQ58" s="435"/>
      <c r="ITR58" s="435"/>
      <c r="ITS58" s="435"/>
      <c r="ITT58" s="435"/>
      <c r="ITU58" s="435"/>
      <c r="ITV58" s="435"/>
      <c r="ITW58" s="435"/>
      <c r="ITX58" s="435"/>
      <c r="ITY58" s="435"/>
      <c r="ITZ58" s="435"/>
      <c r="IUA58" s="435"/>
      <c r="IUB58" s="435"/>
      <c r="IUC58" s="435"/>
      <c r="IUD58" s="435"/>
      <c r="IUE58" s="435"/>
      <c r="IUF58" s="435"/>
      <c r="IUG58" s="435"/>
      <c r="IUH58" s="435"/>
      <c r="IUI58" s="435"/>
      <c r="IUJ58" s="435"/>
      <c r="IUK58" s="435"/>
      <c r="IUL58" s="435"/>
      <c r="IUM58" s="435"/>
      <c r="IUN58" s="435"/>
      <c r="IUO58" s="435"/>
      <c r="IUP58" s="435"/>
      <c r="IUQ58" s="435"/>
      <c r="IUR58" s="435"/>
      <c r="IUS58" s="435"/>
      <c r="IUT58" s="435"/>
      <c r="IUU58" s="435"/>
      <c r="IUV58" s="435"/>
      <c r="IUW58" s="435"/>
      <c r="IUX58" s="435"/>
      <c r="IUY58" s="435"/>
      <c r="IUZ58" s="435"/>
      <c r="IVA58" s="435"/>
      <c r="IVB58" s="435"/>
      <c r="IVC58" s="435"/>
      <c r="IVD58" s="435"/>
      <c r="IVE58" s="435"/>
      <c r="IVF58" s="435"/>
      <c r="IVG58" s="435"/>
      <c r="IVH58" s="435"/>
      <c r="IVI58" s="435"/>
      <c r="IVJ58" s="435"/>
      <c r="IVK58" s="435"/>
      <c r="IVL58" s="435"/>
      <c r="IVM58" s="435"/>
      <c r="IVN58" s="435"/>
      <c r="IVO58" s="435"/>
      <c r="IVP58" s="435"/>
      <c r="IVQ58" s="435"/>
      <c r="IVR58" s="435"/>
      <c r="IVS58" s="435"/>
      <c r="IVT58" s="435"/>
      <c r="IVU58" s="435"/>
      <c r="IVV58" s="435"/>
      <c r="IVW58" s="435"/>
      <c r="IVX58" s="435"/>
      <c r="IVY58" s="435"/>
      <c r="IVZ58" s="435"/>
      <c r="IWA58" s="435"/>
      <c r="IWB58" s="435"/>
      <c r="IWC58" s="435"/>
      <c r="IWD58" s="435"/>
      <c r="IWE58" s="435"/>
      <c r="IWF58" s="435"/>
      <c r="IWG58" s="435"/>
      <c r="IWH58" s="435"/>
      <c r="IWI58" s="435"/>
      <c r="IWJ58" s="435"/>
      <c r="IWK58" s="435"/>
      <c r="IWL58" s="435"/>
      <c r="IWM58" s="435"/>
      <c r="IWN58" s="435"/>
      <c r="IWO58" s="435"/>
      <c r="IWP58" s="435"/>
      <c r="IWQ58" s="435"/>
      <c r="IWR58" s="435"/>
      <c r="IWS58" s="435"/>
      <c r="IWT58" s="435"/>
      <c r="IWU58" s="435"/>
      <c r="IWV58" s="435"/>
      <c r="IWW58" s="435"/>
      <c r="IWX58" s="435"/>
      <c r="IWY58" s="435"/>
      <c r="IWZ58" s="435"/>
      <c r="IXA58" s="435"/>
      <c r="IXB58" s="435"/>
      <c r="IXC58" s="435"/>
      <c r="IXD58" s="435"/>
      <c r="IXE58" s="435"/>
      <c r="IXF58" s="435"/>
      <c r="IXG58" s="435"/>
      <c r="IXH58" s="435"/>
      <c r="IXI58" s="435"/>
      <c r="IXJ58" s="435"/>
      <c r="IXK58" s="435"/>
      <c r="IXL58" s="435"/>
      <c r="IXM58" s="435"/>
      <c r="IXN58" s="435"/>
      <c r="IXO58" s="435"/>
      <c r="IXP58" s="435"/>
      <c r="IXQ58" s="435"/>
      <c r="IXR58" s="435"/>
      <c r="IXS58" s="435"/>
      <c r="IXT58" s="435"/>
      <c r="IXU58" s="435"/>
      <c r="IXV58" s="435"/>
      <c r="IXW58" s="435"/>
      <c r="IXX58" s="435"/>
      <c r="IXY58" s="435"/>
      <c r="IXZ58" s="435"/>
      <c r="IYA58" s="435"/>
      <c r="IYB58" s="435"/>
      <c r="IYC58" s="435"/>
      <c r="IYD58" s="435"/>
      <c r="IYE58" s="435"/>
      <c r="IYF58" s="435"/>
      <c r="IYG58" s="435"/>
      <c r="IYH58" s="435"/>
      <c r="IYI58" s="435"/>
      <c r="IYJ58" s="435"/>
      <c r="IYK58" s="435"/>
      <c r="IYL58" s="435"/>
      <c r="IYM58" s="435"/>
      <c r="IYN58" s="435"/>
      <c r="IYO58" s="435"/>
      <c r="IYP58" s="435"/>
      <c r="IYQ58" s="435"/>
      <c r="IYR58" s="435"/>
      <c r="IYS58" s="435"/>
      <c r="IYT58" s="435"/>
      <c r="IYU58" s="435"/>
      <c r="IYV58" s="435"/>
      <c r="IYW58" s="435"/>
      <c r="IYX58" s="435"/>
      <c r="IYY58" s="435"/>
      <c r="IYZ58" s="435"/>
      <c r="IZA58" s="435"/>
      <c r="IZB58" s="435"/>
      <c r="IZC58" s="435"/>
      <c r="IZD58" s="435"/>
      <c r="IZE58" s="435"/>
      <c r="IZF58" s="435"/>
      <c r="IZG58" s="435"/>
      <c r="IZH58" s="435"/>
      <c r="IZI58" s="435"/>
      <c r="IZJ58" s="435"/>
      <c r="IZK58" s="435"/>
      <c r="IZL58" s="435"/>
      <c r="IZM58" s="435"/>
      <c r="IZN58" s="435"/>
      <c r="IZO58" s="435"/>
      <c r="IZP58" s="435"/>
      <c r="IZQ58" s="435"/>
      <c r="IZR58" s="435"/>
      <c r="IZS58" s="435"/>
      <c r="IZT58" s="435"/>
      <c r="IZU58" s="435"/>
      <c r="IZV58" s="435"/>
      <c r="IZW58" s="435"/>
      <c r="IZX58" s="435"/>
      <c r="IZY58" s="435"/>
      <c r="IZZ58" s="435"/>
      <c r="JAA58" s="435"/>
      <c r="JAB58" s="435"/>
      <c r="JAC58" s="435"/>
      <c r="JAD58" s="435"/>
      <c r="JAE58" s="435"/>
      <c r="JAF58" s="435"/>
      <c r="JAG58" s="435"/>
      <c r="JAH58" s="435"/>
      <c r="JAI58" s="435"/>
      <c r="JAJ58" s="435"/>
      <c r="JAK58" s="435"/>
      <c r="JAL58" s="435"/>
      <c r="JAM58" s="435"/>
      <c r="JAN58" s="435"/>
      <c r="JAO58" s="435"/>
      <c r="JAP58" s="435"/>
      <c r="JAQ58" s="435"/>
      <c r="JAR58" s="435"/>
      <c r="JAS58" s="435"/>
      <c r="JAT58" s="435"/>
      <c r="JAU58" s="435"/>
      <c r="JAV58" s="435"/>
      <c r="JAW58" s="435"/>
      <c r="JAX58" s="435"/>
      <c r="JAY58" s="435"/>
      <c r="JAZ58" s="435"/>
      <c r="JBA58" s="435"/>
      <c r="JBB58" s="435"/>
      <c r="JBC58" s="435"/>
      <c r="JBD58" s="435"/>
      <c r="JBE58" s="435"/>
      <c r="JBF58" s="435"/>
      <c r="JBG58" s="435"/>
      <c r="JBH58" s="435"/>
      <c r="JBI58" s="435"/>
      <c r="JBJ58" s="435"/>
      <c r="JBK58" s="435"/>
      <c r="JBL58" s="435"/>
      <c r="JBM58" s="435"/>
      <c r="JBN58" s="435"/>
      <c r="JBO58" s="435"/>
      <c r="JBP58" s="435"/>
      <c r="JBQ58" s="435"/>
      <c r="JBR58" s="435"/>
      <c r="JBS58" s="435"/>
      <c r="JBT58" s="435"/>
      <c r="JBU58" s="435"/>
      <c r="JBV58" s="435"/>
      <c r="JBW58" s="435"/>
      <c r="JBX58" s="435"/>
      <c r="JBY58" s="435"/>
      <c r="JBZ58" s="435"/>
      <c r="JCA58" s="435"/>
      <c r="JCB58" s="435"/>
      <c r="JCC58" s="435"/>
      <c r="JCD58" s="435"/>
      <c r="JCE58" s="435"/>
      <c r="JCF58" s="435"/>
      <c r="JCG58" s="435"/>
      <c r="JCH58" s="435"/>
      <c r="JCI58" s="435"/>
      <c r="JCJ58" s="435"/>
      <c r="JCK58" s="435"/>
      <c r="JCL58" s="435"/>
      <c r="JCM58" s="435"/>
      <c r="JCN58" s="435"/>
      <c r="JCO58" s="435"/>
      <c r="JCP58" s="435"/>
      <c r="JCQ58" s="435"/>
      <c r="JCR58" s="435"/>
      <c r="JCS58" s="435"/>
      <c r="JCT58" s="435"/>
      <c r="JCU58" s="435"/>
      <c r="JCV58" s="435"/>
      <c r="JCW58" s="435"/>
      <c r="JCX58" s="435"/>
      <c r="JCY58" s="435"/>
      <c r="JCZ58" s="435"/>
      <c r="JDA58" s="435"/>
      <c r="JDB58" s="435"/>
      <c r="JDC58" s="435"/>
      <c r="JDD58" s="435"/>
      <c r="JDE58" s="435"/>
      <c r="JDF58" s="435"/>
      <c r="JDG58" s="435"/>
      <c r="JDH58" s="435"/>
      <c r="JDI58" s="435"/>
      <c r="JDJ58" s="435"/>
      <c r="JDK58" s="435"/>
      <c r="JDL58" s="435"/>
      <c r="JDM58" s="435"/>
      <c r="JDN58" s="435"/>
      <c r="JDO58" s="435"/>
      <c r="JDP58" s="435"/>
      <c r="JDQ58" s="435"/>
      <c r="JDR58" s="435"/>
      <c r="JDS58" s="435"/>
      <c r="JDT58" s="435"/>
      <c r="JDU58" s="435"/>
      <c r="JDV58" s="435"/>
      <c r="JDW58" s="435"/>
      <c r="JDX58" s="435"/>
      <c r="JDY58" s="435"/>
      <c r="JDZ58" s="435"/>
      <c r="JEA58" s="435"/>
      <c r="JEB58" s="435"/>
      <c r="JEC58" s="435"/>
      <c r="JED58" s="435"/>
      <c r="JEE58" s="435"/>
      <c r="JEF58" s="435"/>
      <c r="JEG58" s="435"/>
      <c r="JEH58" s="435"/>
      <c r="JEI58" s="435"/>
      <c r="JEJ58" s="435"/>
      <c r="JEK58" s="435"/>
      <c r="JEL58" s="435"/>
      <c r="JEM58" s="435"/>
      <c r="JEN58" s="435"/>
      <c r="JEO58" s="435"/>
      <c r="JEP58" s="435"/>
      <c r="JEQ58" s="435"/>
      <c r="JER58" s="435"/>
      <c r="JES58" s="435"/>
      <c r="JET58" s="435"/>
      <c r="JEU58" s="435"/>
      <c r="JEV58" s="435"/>
      <c r="JEW58" s="435"/>
      <c r="JEX58" s="435"/>
      <c r="JEY58" s="435"/>
      <c r="JEZ58" s="435"/>
      <c r="JFA58" s="435"/>
      <c r="JFB58" s="435"/>
      <c r="JFC58" s="435"/>
      <c r="JFD58" s="435"/>
      <c r="JFE58" s="435"/>
      <c r="JFF58" s="435"/>
      <c r="JFG58" s="435"/>
      <c r="JFH58" s="435"/>
      <c r="JFI58" s="435"/>
      <c r="JFJ58" s="435"/>
      <c r="JFK58" s="435"/>
      <c r="JFL58" s="435"/>
      <c r="JFM58" s="435"/>
      <c r="JFN58" s="435"/>
      <c r="JFO58" s="435"/>
      <c r="JFP58" s="435"/>
      <c r="JFQ58" s="435"/>
      <c r="JFR58" s="435"/>
      <c r="JFS58" s="435"/>
      <c r="JFT58" s="435"/>
      <c r="JFU58" s="435"/>
      <c r="JFV58" s="435"/>
      <c r="JFW58" s="435"/>
      <c r="JFX58" s="435"/>
      <c r="JFY58" s="435"/>
      <c r="JFZ58" s="435"/>
      <c r="JGA58" s="435"/>
      <c r="JGB58" s="435"/>
      <c r="JGC58" s="435"/>
      <c r="JGD58" s="435"/>
      <c r="JGE58" s="435"/>
      <c r="JGF58" s="435"/>
      <c r="JGG58" s="435"/>
      <c r="JGH58" s="435"/>
      <c r="JGI58" s="435"/>
      <c r="JGJ58" s="435"/>
      <c r="JGK58" s="435"/>
      <c r="JGL58" s="435"/>
      <c r="JGM58" s="435"/>
      <c r="JGN58" s="435"/>
      <c r="JGO58" s="435"/>
      <c r="JGP58" s="435"/>
      <c r="JGQ58" s="435"/>
      <c r="JGR58" s="435"/>
      <c r="JGS58" s="435"/>
      <c r="JGT58" s="435"/>
      <c r="JGU58" s="435"/>
      <c r="JGV58" s="435"/>
      <c r="JGW58" s="435"/>
      <c r="JGX58" s="435"/>
      <c r="JGY58" s="435"/>
      <c r="JGZ58" s="435"/>
      <c r="JHA58" s="435"/>
      <c r="JHB58" s="435"/>
      <c r="JHC58" s="435"/>
      <c r="JHD58" s="435"/>
      <c r="JHE58" s="435"/>
      <c r="JHF58" s="435"/>
      <c r="JHG58" s="435"/>
      <c r="JHH58" s="435"/>
      <c r="JHI58" s="435"/>
      <c r="JHJ58" s="435"/>
      <c r="JHK58" s="435"/>
      <c r="JHL58" s="435"/>
      <c r="JHM58" s="435"/>
      <c r="JHN58" s="435"/>
      <c r="JHO58" s="435"/>
      <c r="JHP58" s="435"/>
      <c r="JHQ58" s="435"/>
      <c r="JHR58" s="435"/>
      <c r="JHS58" s="435"/>
      <c r="JHT58" s="435"/>
      <c r="JHU58" s="435"/>
      <c r="JHV58" s="435"/>
      <c r="JHW58" s="435"/>
      <c r="JHX58" s="435"/>
      <c r="JHY58" s="435"/>
      <c r="JHZ58" s="435"/>
      <c r="JIA58" s="435"/>
      <c r="JIB58" s="435"/>
      <c r="JIC58" s="435"/>
      <c r="JID58" s="435"/>
      <c r="JIE58" s="435"/>
      <c r="JIF58" s="435"/>
      <c r="JIG58" s="435"/>
      <c r="JIH58" s="435"/>
      <c r="JII58" s="435"/>
      <c r="JIJ58" s="435"/>
      <c r="JIK58" s="435"/>
      <c r="JIL58" s="435"/>
      <c r="JIM58" s="435"/>
      <c r="JIN58" s="435"/>
      <c r="JIO58" s="435"/>
      <c r="JIP58" s="435"/>
      <c r="JIQ58" s="435"/>
      <c r="JIR58" s="435"/>
      <c r="JIS58" s="435"/>
      <c r="JIT58" s="435"/>
      <c r="JIU58" s="435"/>
      <c r="JIV58" s="435"/>
      <c r="JIW58" s="435"/>
      <c r="JIX58" s="435"/>
      <c r="JIY58" s="435"/>
      <c r="JIZ58" s="435"/>
      <c r="JJA58" s="435"/>
      <c r="JJB58" s="435"/>
      <c r="JJC58" s="435"/>
      <c r="JJD58" s="435"/>
      <c r="JJE58" s="435"/>
      <c r="JJF58" s="435"/>
      <c r="JJG58" s="435"/>
      <c r="JJH58" s="435"/>
      <c r="JJI58" s="435"/>
      <c r="JJJ58" s="435"/>
      <c r="JJK58" s="435"/>
      <c r="JJL58" s="435"/>
      <c r="JJM58" s="435"/>
      <c r="JJN58" s="435"/>
      <c r="JJO58" s="435"/>
      <c r="JJP58" s="435"/>
      <c r="JJQ58" s="435"/>
      <c r="JJR58" s="435"/>
      <c r="JJS58" s="435"/>
      <c r="JJT58" s="435"/>
      <c r="JJU58" s="435"/>
      <c r="JJV58" s="435"/>
      <c r="JJW58" s="435"/>
      <c r="JJX58" s="435"/>
      <c r="JJY58" s="435"/>
      <c r="JJZ58" s="435"/>
      <c r="JKA58" s="435"/>
      <c r="JKB58" s="435"/>
      <c r="JKC58" s="435"/>
      <c r="JKD58" s="435"/>
      <c r="JKE58" s="435"/>
      <c r="JKF58" s="435"/>
      <c r="JKG58" s="435"/>
      <c r="JKH58" s="435"/>
      <c r="JKI58" s="435"/>
      <c r="JKJ58" s="435"/>
      <c r="JKK58" s="435"/>
      <c r="JKL58" s="435"/>
      <c r="JKM58" s="435"/>
      <c r="JKN58" s="435"/>
      <c r="JKO58" s="435"/>
      <c r="JKP58" s="435"/>
      <c r="JKQ58" s="435"/>
      <c r="JKR58" s="435"/>
      <c r="JKS58" s="435"/>
      <c r="JKT58" s="435"/>
      <c r="JKU58" s="435"/>
      <c r="JKV58" s="435"/>
      <c r="JKW58" s="435"/>
      <c r="JKX58" s="435"/>
      <c r="JKY58" s="435"/>
      <c r="JKZ58" s="435"/>
      <c r="JLA58" s="435"/>
      <c r="JLB58" s="435"/>
      <c r="JLC58" s="435"/>
      <c r="JLD58" s="435"/>
      <c r="JLE58" s="435"/>
      <c r="JLF58" s="435"/>
      <c r="JLG58" s="435"/>
      <c r="JLH58" s="435"/>
      <c r="JLI58" s="435"/>
      <c r="JLJ58" s="435"/>
      <c r="JLK58" s="435"/>
      <c r="JLL58" s="435"/>
      <c r="JLM58" s="435"/>
      <c r="JLN58" s="435"/>
      <c r="JLO58" s="435"/>
      <c r="JLP58" s="435"/>
      <c r="JLQ58" s="435"/>
      <c r="JLR58" s="435"/>
      <c r="JLS58" s="435"/>
      <c r="JLT58" s="435"/>
      <c r="JLU58" s="435"/>
      <c r="JLV58" s="435"/>
      <c r="JLW58" s="435"/>
      <c r="JLX58" s="435"/>
      <c r="JLY58" s="435"/>
      <c r="JLZ58" s="435"/>
      <c r="JMA58" s="435"/>
      <c r="JMB58" s="435"/>
      <c r="JMC58" s="435"/>
      <c r="JMD58" s="435"/>
      <c r="JME58" s="435"/>
      <c r="JMF58" s="435"/>
      <c r="JMG58" s="435"/>
      <c r="JMH58" s="435"/>
      <c r="JMI58" s="435"/>
      <c r="JMJ58" s="435"/>
      <c r="JMK58" s="435"/>
      <c r="JML58" s="435"/>
      <c r="JMM58" s="435"/>
      <c r="JMN58" s="435"/>
      <c r="JMO58" s="435"/>
      <c r="JMP58" s="435"/>
      <c r="JMQ58" s="435"/>
      <c r="JMR58" s="435"/>
      <c r="JMS58" s="435"/>
      <c r="JMT58" s="435"/>
      <c r="JMU58" s="435"/>
      <c r="JMV58" s="435"/>
      <c r="JMW58" s="435"/>
      <c r="JMX58" s="435"/>
      <c r="JMY58" s="435"/>
      <c r="JMZ58" s="435"/>
      <c r="JNA58" s="435"/>
      <c r="JNB58" s="435"/>
      <c r="JNC58" s="435"/>
      <c r="JND58" s="435"/>
      <c r="JNE58" s="435"/>
      <c r="JNF58" s="435"/>
      <c r="JNG58" s="435"/>
      <c r="JNH58" s="435"/>
      <c r="JNI58" s="435"/>
      <c r="JNJ58" s="435"/>
      <c r="JNK58" s="435"/>
      <c r="JNL58" s="435"/>
      <c r="JNM58" s="435"/>
      <c r="JNN58" s="435"/>
      <c r="JNO58" s="435"/>
      <c r="JNP58" s="435"/>
      <c r="JNQ58" s="435"/>
      <c r="JNR58" s="435"/>
      <c r="JNS58" s="435"/>
      <c r="JNT58" s="435"/>
      <c r="JNU58" s="435"/>
      <c r="JNV58" s="435"/>
      <c r="JNW58" s="435"/>
      <c r="JNX58" s="435"/>
      <c r="JNY58" s="435"/>
      <c r="JNZ58" s="435"/>
      <c r="JOA58" s="435"/>
      <c r="JOB58" s="435"/>
      <c r="JOC58" s="435"/>
      <c r="JOD58" s="435"/>
      <c r="JOE58" s="435"/>
      <c r="JOF58" s="435"/>
      <c r="JOG58" s="435"/>
      <c r="JOH58" s="435"/>
      <c r="JOI58" s="435"/>
      <c r="JOJ58" s="435"/>
      <c r="JOK58" s="435"/>
      <c r="JOL58" s="435"/>
      <c r="JOM58" s="435"/>
      <c r="JON58" s="435"/>
      <c r="JOO58" s="435"/>
      <c r="JOP58" s="435"/>
      <c r="JOQ58" s="435"/>
      <c r="JOR58" s="435"/>
      <c r="JOS58" s="435"/>
      <c r="JOT58" s="435"/>
      <c r="JOU58" s="435"/>
      <c r="JOV58" s="435"/>
      <c r="JOW58" s="435"/>
      <c r="JOX58" s="435"/>
      <c r="JOY58" s="435"/>
      <c r="JOZ58" s="435"/>
      <c r="JPA58" s="435"/>
      <c r="JPB58" s="435"/>
      <c r="JPC58" s="435"/>
      <c r="JPD58" s="435"/>
      <c r="JPE58" s="435"/>
      <c r="JPF58" s="435"/>
      <c r="JPG58" s="435"/>
      <c r="JPH58" s="435"/>
      <c r="JPI58" s="435"/>
      <c r="JPJ58" s="435"/>
      <c r="JPK58" s="435"/>
      <c r="JPL58" s="435"/>
      <c r="JPM58" s="435"/>
      <c r="JPN58" s="435"/>
      <c r="JPO58" s="435"/>
      <c r="JPP58" s="435"/>
      <c r="JPQ58" s="435"/>
      <c r="JPR58" s="435"/>
      <c r="JPS58" s="435"/>
      <c r="JPT58" s="435"/>
      <c r="JPU58" s="435"/>
      <c r="JPV58" s="435"/>
      <c r="JPW58" s="435"/>
      <c r="JPX58" s="435"/>
      <c r="JPY58" s="435"/>
      <c r="JPZ58" s="435"/>
      <c r="JQA58" s="435"/>
      <c r="JQB58" s="435"/>
      <c r="JQC58" s="435"/>
      <c r="JQD58" s="435"/>
      <c r="JQE58" s="435"/>
      <c r="JQF58" s="435"/>
      <c r="JQG58" s="435"/>
      <c r="JQH58" s="435"/>
      <c r="JQI58" s="435"/>
      <c r="JQJ58" s="435"/>
      <c r="JQK58" s="435"/>
      <c r="JQL58" s="435"/>
      <c r="JQM58" s="435"/>
      <c r="JQN58" s="435"/>
      <c r="JQO58" s="435"/>
      <c r="JQP58" s="435"/>
      <c r="JQQ58" s="435"/>
      <c r="JQR58" s="435"/>
      <c r="JQS58" s="435"/>
      <c r="JQT58" s="435"/>
      <c r="JQU58" s="435"/>
      <c r="JQV58" s="435"/>
      <c r="JQW58" s="435"/>
      <c r="JQX58" s="435"/>
      <c r="JQY58" s="435"/>
      <c r="JQZ58" s="435"/>
      <c r="JRA58" s="435"/>
      <c r="JRB58" s="435"/>
      <c r="JRC58" s="435"/>
      <c r="JRD58" s="435"/>
      <c r="JRE58" s="435"/>
      <c r="JRF58" s="435"/>
      <c r="JRG58" s="435"/>
      <c r="JRH58" s="435"/>
      <c r="JRI58" s="435"/>
      <c r="JRJ58" s="435"/>
      <c r="JRK58" s="435"/>
      <c r="JRL58" s="435"/>
      <c r="JRM58" s="435"/>
      <c r="JRN58" s="435"/>
      <c r="JRO58" s="435"/>
      <c r="JRP58" s="435"/>
      <c r="JRQ58" s="435"/>
      <c r="JRR58" s="435"/>
      <c r="JRS58" s="435"/>
      <c r="JRT58" s="435"/>
      <c r="JRU58" s="435"/>
      <c r="JRV58" s="435"/>
      <c r="JRW58" s="435"/>
      <c r="JRX58" s="435"/>
      <c r="JRY58" s="435"/>
      <c r="JRZ58" s="435"/>
      <c r="JSA58" s="435"/>
      <c r="JSB58" s="435"/>
      <c r="JSC58" s="435"/>
      <c r="JSD58" s="435"/>
      <c r="JSE58" s="435"/>
      <c r="JSF58" s="435"/>
      <c r="JSG58" s="435"/>
      <c r="JSH58" s="435"/>
      <c r="JSI58" s="435"/>
      <c r="JSJ58" s="435"/>
      <c r="JSK58" s="435"/>
      <c r="JSL58" s="435"/>
      <c r="JSM58" s="435"/>
      <c r="JSN58" s="435"/>
      <c r="JSO58" s="435"/>
      <c r="JSP58" s="435"/>
      <c r="JSQ58" s="435"/>
      <c r="JSR58" s="435"/>
      <c r="JSS58" s="435"/>
      <c r="JST58" s="435"/>
      <c r="JSU58" s="435"/>
      <c r="JSV58" s="435"/>
      <c r="JSW58" s="435"/>
      <c r="JSX58" s="435"/>
      <c r="JSY58" s="435"/>
      <c r="JSZ58" s="435"/>
      <c r="JTA58" s="435"/>
      <c r="JTB58" s="435"/>
      <c r="JTC58" s="435"/>
      <c r="JTD58" s="435"/>
      <c r="JTE58" s="435"/>
      <c r="JTF58" s="435"/>
      <c r="JTG58" s="435"/>
      <c r="JTH58" s="435"/>
      <c r="JTI58" s="435"/>
      <c r="JTJ58" s="435"/>
      <c r="JTK58" s="435"/>
      <c r="JTL58" s="435"/>
      <c r="JTM58" s="435"/>
      <c r="JTN58" s="435"/>
      <c r="JTO58" s="435"/>
      <c r="JTP58" s="435"/>
      <c r="JTQ58" s="435"/>
      <c r="JTR58" s="435"/>
      <c r="JTS58" s="435"/>
      <c r="JTT58" s="435"/>
      <c r="JTU58" s="435"/>
      <c r="JTV58" s="435"/>
      <c r="JTW58" s="435"/>
      <c r="JTX58" s="435"/>
      <c r="JTY58" s="435"/>
      <c r="JTZ58" s="435"/>
      <c r="JUA58" s="435"/>
      <c r="JUB58" s="435"/>
      <c r="JUC58" s="435"/>
      <c r="JUD58" s="435"/>
      <c r="JUE58" s="435"/>
      <c r="JUF58" s="435"/>
      <c r="JUG58" s="435"/>
      <c r="JUH58" s="435"/>
      <c r="JUI58" s="435"/>
      <c r="JUJ58" s="435"/>
      <c r="JUK58" s="435"/>
      <c r="JUL58" s="435"/>
      <c r="JUM58" s="435"/>
      <c r="JUN58" s="435"/>
      <c r="JUO58" s="435"/>
      <c r="JUP58" s="435"/>
      <c r="JUQ58" s="435"/>
      <c r="JUR58" s="435"/>
      <c r="JUS58" s="435"/>
      <c r="JUT58" s="435"/>
      <c r="JUU58" s="435"/>
      <c r="JUV58" s="435"/>
      <c r="JUW58" s="435"/>
      <c r="JUX58" s="435"/>
      <c r="JUY58" s="435"/>
      <c r="JUZ58" s="435"/>
      <c r="JVA58" s="435"/>
      <c r="JVB58" s="435"/>
      <c r="JVC58" s="435"/>
      <c r="JVD58" s="435"/>
      <c r="JVE58" s="435"/>
      <c r="JVF58" s="435"/>
      <c r="JVG58" s="435"/>
      <c r="JVH58" s="435"/>
      <c r="JVI58" s="435"/>
      <c r="JVJ58" s="435"/>
      <c r="JVK58" s="435"/>
      <c r="JVL58" s="435"/>
      <c r="JVM58" s="435"/>
      <c r="JVN58" s="435"/>
      <c r="JVO58" s="435"/>
      <c r="JVP58" s="435"/>
      <c r="JVQ58" s="435"/>
      <c r="JVR58" s="435"/>
      <c r="JVS58" s="435"/>
      <c r="JVT58" s="435"/>
      <c r="JVU58" s="435"/>
      <c r="JVV58" s="435"/>
      <c r="JVW58" s="435"/>
      <c r="JVX58" s="435"/>
      <c r="JVY58" s="435"/>
      <c r="JVZ58" s="435"/>
      <c r="JWA58" s="435"/>
      <c r="JWB58" s="435"/>
      <c r="JWC58" s="435"/>
      <c r="JWD58" s="435"/>
      <c r="JWE58" s="435"/>
      <c r="JWF58" s="435"/>
      <c r="JWG58" s="435"/>
      <c r="JWH58" s="435"/>
      <c r="JWI58" s="435"/>
      <c r="JWJ58" s="435"/>
      <c r="JWK58" s="435"/>
      <c r="JWL58" s="435"/>
      <c r="JWM58" s="435"/>
      <c r="JWN58" s="435"/>
      <c r="JWO58" s="435"/>
      <c r="JWP58" s="435"/>
      <c r="JWQ58" s="435"/>
      <c r="JWR58" s="435"/>
      <c r="JWS58" s="435"/>
      <c r="JWT58" s="435"/>
      <c r="JWU58" s="435"/>
      <c r="JWV58" s="435"/>
      <c r="JWW58" s="435"/>
      <c r="JWX58" s="435"/>
      <c r="JWY58" s="435"/>
      <c r="JWZ58" s="435"/>
      <c r="JXA58" s="435"/>
      <c r="JXB58" s="435"/>
      <c r="JXC58" s="435"/>
      <c r="JXD58" s="435"/>
      <c r="JXE58" s="435"/>
      <c r="JXF58" s="435"/>
      <c r="JXG58" s="435"/>
      <c r="JXH58" s="435"/>
      <c r="JXI58" s="435"/>
      <c r="JXJ58" s="435"/>
      <c r="JXK58" s="435"/>
      <c r="JXL58" s="435"/>
      <c r="JXM58" s="435"/>
      <c r="JXN58" s="435"/>
      <c r="JXO58" s="435"/>
      <c r="JXP58" s="435"/>
      <c r="JXQ58" s="435"/>
      <c r="JXR58" s="435"/>
      <c r="JXS58" s="435"/>
      <c r="JXT58" s="435"/>
      <c r="JXU58" s="435"/>
      <c r="JXV58" s="435"/>
      <c r="JXW58" s="435"/>
      <c r="JXX58" s="435"/>
      <c r="JXY58" s="435"/>
      <c r="JXZ58" s="435"/>
      <c r="JYA58" s="435"/>
      <c r="JYB58" s="435"/>
      <c r="JYC58" s="435"/>
      <c r="JYD58" s="435"/>
      <c r="JYE58" s="435"/>
      <c r="JYF58" s="435"/>
      <c r="JYG58" s="435"/>
      <c r="JYH58" s="435"/>
      <c r="JYI58" s="435"/>
      <c r="JYJ58" s="435"/>
      <c r="JYK58" s="435"/>
      <c r="JYL58" s="435"/>
      <c r="JYM58" s="435"/>
      <c r="JYN58" s="435"/>
      <c r="JYO58" s="435"/>
      <c r="JYP58" s="435"/>
      <c r="JYQ58" s="435"/>
      <c r="JYR58" s="435"/>
      <c r="JYS58" s="435"/>
      <c r="JYT58" s="435"/>
      <c r="JYU58" s="435"/>
      <c r="JYV58" s="435"/>
      <c r="JYW58" s="435"/>
      <c r="JYX58" s="435"/>
      <c r="JYY58" s="435"/>
      <c r="JYZ58" s="435"/>
      <c r="JZA58" s="435"/>
      <c r="JZB58" s="435"/>
      <c r="JZC58" s="435"/>
      <c r="JZD58" s="435"/>
      <c r="JZE58" s="435"/>
      <c r="JZF58" s="435"/>
      <c r="JZG58" s="435"/>
      <c r="JZH58" s="435"/>
      <c r="JZI58" s="435"/>
      <c r="JZJ58" s="435"/>
      <c r="JZK58" s="435"/>
      <c r="JZL58" s="435"/>
      <c r="JZM58" s="435"/>
      <c r="JZN58" s="435"/>
      <c r="JZO58" s="435"/>
      <c r="JZP58" s="435"/>
      <c r="JZQ58" s="435"/>
      <c r="JZR58" s="435"/>
      <c r="JZS58" s="435"/>
      <c r="JZT58" s="435"/>
      <c r="JZU58" s="435"/>
      <c r="JZV58" s="435"/>
      <c r="JZW58" s="435"/>
      <c r="JZX58" s="435"/>
      <c r="JZY58" s="435"/>
      <c r="JZZ58" s="435"/>
      <c r="KAA58" s="435"/>
      <c r="KAB58" s="435"/>
      <c r="KAC58" s="435"/>
      <c r="KAD58" s="435"/>
      <c r="KAE58" s="435"/>
      <c r="KAF58" s="435"/>
      <c r="KAG58" s="435"/>
      <c r="KAH58" s="435"/>
      <c r="KAI58" s="435"/>
      <c r="KAJ58" s="435"/>
      <c r="KAK58" s="435"/>
      <c r="KAL58" s="435"/>
      <c r="KAM58" s="435"/>
      <c r="KAN58" s="435"/>
      <c r="KAO58" s="435"/>
      <c r="KAP58" s="435"/>
      <c r="KAQ58" s="435"/>
      <c r="KAR58" s="435"/>
      <c r="KAS58" s="435"/>
      <c r="KAT58" s="435"/>
      <c r="KAU58" s="435"/>
      <c r="KAV58" s="435"/>
      <c r="KAW58" s="435"/>
      <c r="KAX58" s="435"/>
      <c r="KAY58" s="435"/>
      <c r="KAZ58" s="435"/>
      <c r="KBA58" s="435"/>
      <c r="KBB58" s="435"/>
      <c r="KBC58" s="435"/>
      <c r="KBD58" s="435"/>
      <c r="KBE58" s="435"/>
      <c r="KBF58" s="435"/>
      <c r="KBG58" s="435"/>
      <c r="KBH58" s="435"/>
      <c r="KBI58" s="435"/>
      <c r="KBJ58" s="435"/>
      <c r="KBK58" s="435"/>
      <c r="KBL58" s="435"/>
      <c r="KBM58" s="435"/>
      <c r="KBN58" s="435"/>
      <c r="KBO58" s="435"/>
      <c r="KBP58" s="435"/>
      <c r="KBQ58" s="435"/>
      <c r="KBR58" s="435"/>
      <c r="KBS58" s="435"/>
      <c r="KBT58" s="435"/>
      <c r="KBU58" s="435"/>
      <c r="KBV58" s="435"/>
      <c r="KBW58" s="435"/>
      <c r="KBX58" s="435"/>
      <c r="KBY58" s="435"/>
      <c r="KBZ58" s="435"/>
      <c r="KCA58" s="435"/>
      <c r="KCB58" s="435"/>
      <c r="KCC58" s="435"/>
      <c r="KCD58" s="435"/>
      <c r="KCE58" s="435"/>
      <c r="KCF58" s="435"/>
      <c r="KCG58" s="435"/>
      <c r="KCH58" s="435"/>
      <c r="KCI58" s="435"/>
      <c r="KCJ58" s="435"/>
      <c r="KCK58" s="435"/>
      <c r="KCL58" s="435"/>
      <c r="KCM58" s="435"/>
      <c r="KCN58" s="435"/>
      <c r="KCO58" s="435"/>
      <c r="KCP58" s="435"/>
      <c r="KCQ58" s="435"/>
      <c r="KCR58" s="435"/>
      <c r="KCS58" s="435"/>
      <c r="KCT58" s="435"/>
      <c r="KCU58" s="435"/>
      <c r="KCV58" s="435"/>
      <c r="KCW58" s="435"/>
      <c r="KCX58" s="435"/>
      <c r="KCY58" s="435"/>
      <c r="KCZ58" s="435"/>
      <c r="KDA58" s="435"/>
      <c r="KDB58" s="435"/>
      <c r="KDC58" s="435"/>
      <c r="KDD58" s="435"/>
      <c r="KDE58" s="435"/>
      <c r="KDF58" s="435"/>
      <c r="KDG58" s="435"/>
      <c r="KDH58" s="435"/>
      <c r="KDI58" s="435"/>
      <c r="KDJ58" s="435"/>
      <c r="KDK58" s="435"/>
      <c r="KDL58" s="435"/>
      <c r="KDM58" s="435"/>
      <c r="KDN58" s="435"/>
      <c r="KDO58" s="435"/>
      <c r="KDP58" s="435"/>
      <c r="KDQ58" s="435"/>
      <c r="KDR58" s="435"/>
      <c r="KDS58" s="435"/>
      <c r="KDT58" s="435"/>
      <c r="KDU58" s="435"/>
      <c r="KDV58" s="435"/>
      <c r="KDW58" s="435"/>
      <c r="KDX58" s="435"/>
      <c r="KDY58" s="435"/>
      <c r="KDZ58" s="435"/>
      <c r="KEA58" s="435"/>
      <c r="KEB58" s="435"/>
      <c r="KEC58" s="435"/>
      <c r="KED58" s="435"/>
      <c r="KEE58" s="435"/>
      <c r="KEF58" s="435"/>
      <c r="KEG58" s="435"/>
      <c r="KEH58" s="435"/>
      <c r="KEI58" s="435"/>
      <c r="KEJ58" s="435"/>
      <c r="KEK58" s="435"/>
      <c r="KEL58" s="435"/>
      <c r="KEM58" s="435"/>
      <c r="KEN58" s="435"/>
      <c r="KEO58" s="435"/>
      <c r="KEP58" s="435"/>
      <c r="KEQ58" s="435"/>
      <c r="KER58" s="435"/>
      <c r="KES58" s="435"/>
      <c r="KET58" s="435"/>
      <c r="KEU58" s="435"/>
      <c r="KEV58" s="435"/>
      <c r="KEW58" s="435"/>
      <c r="KEX58" s="435"/>
      <c r="KEY58" s="435"/>
      <c r="KEZ58" s="435"/>
      <c r="KFA58" s="435"/>
      <c r="KFB58" s="435"/>
      <c r="KFC58" s="435"/>
      <c r="KFD58" s="435"/>
      <c r="KFE58" s="435"/>
      <c r="KFF58" s="435"/>
      <c r="KFG58" s="435"/>
      <c r="KFH58" s="435"/>
      <c r="KFI58" s="435"/>
      <c r="KFJ58" s="435"/>
      <c r="KFK58" s="435"/>
      <c r="KFL58" s="435"/>
      <c r="KFM58" s="435"/>
      <c r="KFN58" s="435"/>
      <c r="KFO58" s="435"/>
      <c r="KFP58" s="435"/>
      <c r="KFQ58" s="435"/>
      <c r="KFR58" s="435"/>
      <c r="KFS58" s="435"/>
      <c r="KFT58" s="435"/>
      <c r="KFU58" s="435"/>
      <c r="KFV58" s="435"/>
      <c r="KFW58" s="435"/>
      <c r="KFX58" s="435"/>
      <c r="KFY58" s="435"/>
      <c r="KFZ58" s="435"/>
      <c r="KGA58" s="435"/>
      <c r="KGB58" s="435"/>
      <c r="KGC58" s="435"/>
      <c r="KGD58" s="435"/>
      <c r="KGE58" s="435"/>
      <c r="KGF58" s="435"/>
      <c r="KGG58" s="435"/>
      <c r="KGH58" s="435"/>
      <c r="KGI58" s="435"/>
      <c r="KGJ58" s="435"/>
      <c r="KGK58" s="435"/>
      <c r="KGL58" s="435"/>
      <c r="KGM58" s="435"/>
      <c r="KGN58" s="435"/>
      <c r="KGO58" s="435"/>
      <c r="KGP58" s="435"/>
      <c r="KGQ58" s="435"/>
      <c r="KGR58" s="435"/>
      <c r="KGS58" s="435"/>
      <c r="KGT58" s="435"/>
      <c r="KGU58" s="435"/>
      <c r="KGV58" s="435"/>
      <c r="KGW58" s="435"/>
      <c r="KGX58" s="435"/>
      <c r="KGY58" s="435"/>
      <c r="KGZ58" s="435"/>
      <c r="KHA58" s="435"/>
      <c r="KHB58" s="435"/>
      <c r="KHC58" s="435"/>
      <c r="KHD58" s="435"/>
      <c r="KHE58" s="435"/>
      <c r="KHF58" s="435"/>
      <c r="KHG58" s="435"/>
      <c r="KHH58" s="435"/>
      <c r="KHI58" s="435"/>
      <c r="KHJ58" s="435"/>
      <c r="KHK58" s="435"/>
      <c r="KHL58" s="435"/>
      <c r="KHM58" s="435"/>
      <c r="KHN58" s="435"/>
      <c r="KHO58" s="435"/>
      <c r="KHP58" s="435"/>
      <c r="KHQ58" s="435"/>
      <c r="KHR58" s="435"/>
      <c r="KHS58" s="435"/>
      <c r="KHT58" s="435"/>
      <c r="KHU58" s="435"/>
      <c r="KHV58" s="435"/>
      <c r="KHW58" s="435"/>
      <c r="KHX58" s="435"/>
      <c r="KHY58" s="435"/>
      <c r="KHZ58" s="435"/>
      <c r="KIA58" s="435"/>
      <c r="KIB58" s="435"/>
      <c r="KIC58" s="435"/>
      <c r="KID58" s="435"/>
      <c r="KIE58" s="435"/>
      <c r="KIF58" s="435"/>
      <c r="KIG58" s="435"/>
      <c r="KIH58" s="435"/>
      <c r="KII58" s="435"/>
      <c r="KIJ58" s="435"/>
      <c r="KIK58" s="435"/>
      <c r="KIL58" s="435"/>
      <c r="KIM58" s="435"/>
      <c r="KIN58" s="435"/>
      <c r="KIO58" s="435"/>
      <c r="KIP58" s="435"/>
      <c r="KIQ58" s="435"/>
      <c r="KIR58" s="435"/>
      <c r="KIS58" s="435"/>
      <c r="KIT58" s="435"/>
      <c r="KIU58" s="435"/>
      <c r="KIV58" s="435"/>
      <c r="KIW58" s="435"/>
      <c r="KIX58" s="435"/>
      <c r="KIY58" s="435"/>
      <c r="KIZ58" s="435"/>
      <c r="KJA58" s="435"/>
      <c r="KJB58" s="435"/>
      <c r="KJC58" s="435"/>
      <c r="KJD58" s="435"/>
      <c r="KJE58" s="435"/>
      <c r="KJF58" s="435"/>
      <c r="KJG58" s="435"/>
      <c r="KJH58" s="435"/>
      <c r="KJI58" s="435"/>
      <c r="KJJ58" s="435"/>
      <c r="KJK58" s="435"/>
      <c r="KJL58" s="435"/>
      <c r="KJM58" s="435"/>
      <c r="KJN58" s="435"/>
      <c r="KJO58" s="435"/>
      <c r="KJP58" s="435"/>
      <c r="KJQ58" s="435"/>
      <c r="KJR58" s="435"/>
      <c r="KJS58" s="435"/>
      <c r="KJT58" s="435"/>
      <c r="KJU58" s="435"/>
      <c r="KJV58" s="435"/>
      <c r="KJW58" s="435"/>
      <c r="KJX58" s="435"/>
      <c r="KJY58" s="435"/>
      <c r="KJZ58" s="435"/>
      <c r="KKA58" s="435"/>
      <c r="KKB58" s="435"/>
      <c r="KKC58" s="435"/>
      <c r="KKD58" s="435"/>
      <c r="KKE58" s="435"/>
      <c r="KKF58" s="435"/>
      <c r="KKG58" s="435"/>
      <c r="KKH58" s="435"/>
      <c r="KKI58" s="435"/>
      <c r="KKJ58" s="435"/>
      <c r="KKK58" s="435"/>
      <c r="KKL58" s="435"/>
      <c r="KKM58" s="435"/>
      <c r="KKN58" s="435"/>
      <c r="KKO58" s="435"/>
      <c r="KKP58" s="435"/>
      <c r="KKQ58" s="435"/>
      <c r="KKR58" s="435"/>
      <c r="KKS58" s="435"/>
      <c r="KKT58" s="435"/>
      <c r="KKU58" s="435"/>
      <c r="KKV58" s="435"/>
      <c r="KKW58" s="435"/>
      <c r="KKX58" s="435"/>
      <c r="KKY58" s="435"/>
      <c r="KKZ58" s="435"/>
      <c r="KLA58" s="435"/>
      <c r="KLB58" s="435"/>
      <c r="KLC58" s="435"/>
      <c r="KLD58" s="435"/>
      <c r="KLE58" s="435"/>
      <c r="KLF58" s="435"/>
      <c r="KLG58" s="435"/>
      <c r="KLH58" s="435"/>
      <c r="KLI58" s="435"/>
      <c r="KLJ58" s="435"/>
      <c r="KLK58" s="435"/>
      <c r="KLL58" s="435"/>
      <c r="KLM58" s="435"/>
      <c r="KLN58" s="435"/>
      <c r="KLO58" s="435"/>
      <c r="KLP58" s="435"/>
      <c r="KLQ58" s="435"/>
      <c r="KLR58" s="435"/>
      <c r="KLS58" s="435"/>
      <c r="KLT58" s="435"/>
      <c r="KLU58" s="435"/>
      <c r="KLV58" s="435"/>
      <c r="KLW58" s="435"/>
      <c r="KLX58" s="435"/>
      <c r="KLY58" s="435"/>
      <c r="KLZ58" s="435"/>
      <c r="KMA58" s="435"/>
      <c r="KMB58" s="435"/>
      <c r="KMC58" s="435"/>
      <c r="KMD58" s="435"/>
      <c r="KME58" s="435"/>
      <c r="KMF58" s="435"/>
      <c r="KMG58" s="435"/>
      <c r="KMH58" s="435"/>
      <c r="KMI58" s="435"/>
      <c r="KMJ58" s="435"/>
      <c r="KMK58" s="435"/>
      <c r="KML58" s="435"/>
      <c r="KMM58" s="435"/>
      <c r="KMN58" s="435"/>
      <c r="KMO58" s="435"/>
      <c r="KMP58" s="435"/>
      <c r="KMQ58" s="435"/>
      <c r="KMR58" s="435"/>
      <c r="KMS58" s="435"/>
      <c r="KMT58" s="435"/>
      <c r="KMU58" s="435"/>
      <c r="KMV58" s="435"/>
      <c r="KMW58" s="435"/>
      <c r="KMX58" s="435"/>
      <c r="KMY58" s="435"/>
      <c r="KMZ58" s="435"/>
      <c r="KNA58" s="435"/>
      <c r="KNB58" s="435"/>
      <c r="KNC58" s="435"/>
      <c r="KND58" s="435"/>
      <c r="KNE58" s="435"/>
      <c r="KNF58" s="435"/>
      <c r="KNG58" s="435"/>
      <c r="KNH58" s="435"/>
      <c r="KNI58" s="435"/>
      <c r="KNJ58" s="435"/>
      <c r="KNK58" s="435"/>
      <c r="KNL58" s="435"/>
      <c r="KNM58" s="435"/>
      <c r="KNN58" s="435"/>
      <c r="KNO58" s="435"/>
      <c r="KNP58" s="435"/>
      <c r="KNQ58" s="435"/>
      <c r="KNR58" s="435"/>
      <c r="KNS58" s="435"/>
      <c r="KNT58" s="435"/>
      <c r="KNU58" s="435"/>
      <c r="KNV58" s="435"/>
      <c r="KNW58" s="435"/>
      <c r="KNX58" s="435"/>
      <c r="KNY58" s="435"/>
      <c r="KNZ58" s="435"/>
      <c r="KOA58" s="435"/>
      <c r="KOB58" s="435"/>
      <c r="KOC58" s="435"/>
      <c r="KOD58" s="435"/>
      <c r="KOE58" s="435"/>
      <c r="KOF58" s="435"/>
      <c r="KOG58" s="435"/>
      <c r="KOH58" s="435"/>
      <c r="KOI58" s="435"/>
      <c r="KOJ58" s="435"/>
      <c r="KOK58" s="435"/>
      <c r="KOL58" s="435"/>
      <c r="KOM58" s="435"/>
      <c r="KON58" s="435"/>
      <c r="KOO58" s="435"/>
      <c r="KOP58" s="435"/>
      <c r="KOQ58" s="435"/>
      <c r="KOR58" s="435"/>
      <c r="KOS58" s="435"/>
      <c r="KOT58" s="435"/>
      <c r="KOU58" s="435"/>
      <c r="KOV58" s="435"/>
      <c r="KOW58" s="435"/>
      <c r="KOX58" s="435"/>
      <c r="KOY58" s="435"/>
      <c r="KOZ58" s="435"/>
      <c r="KPA58" s="435"/>
      <c r="KPB58" s="435"/>
      <c r="KPC58" s="435"/>
      <c r="KPD58" s="435"/>
      <c r="KPE58" s="435"/>
      <c r="KPF58" s="435"/>
      <c r="KPG58" s="435"/>
      <c r="KPH58" s="435"/>
      <c r="KPI58" s="435"/>
      <c r="KPJ58" s="435"/>
      <c r="KPK58" s="435"/>
      <c r="KPL58" s="435"/>
      <c r="KPM58" s="435"/>
      <c r="KPN58" s="435"/>
      <c r="KPO58" s="435"/>
      <c r="KPP58" s="435"/>
      <c r="KPQ58" s="435"/>
      <c r="KPR58" s="435"/>
      <c r="KPS58" s="435"/>
      <c r="KPT58" s="435"/>
      <c r="KPU58" s="435"/>
      <c r="KPV58" s="435"/>
      <c r="KPW58" s="435"/>
      <c r="KPX58" s="435"/>
      <c r="KPY58" s="435"/>
      <c r="KPZ58" s="435"/>
      <c r="KQA58" s="435"/>
      <c r="KQB58" s="435"/>
      <c r="KQC58" s="435"/>
      <c r="KQD58" s="435"/>
      <c r="KQE58" s="435"/>
      <c r="KQF58" s="435"/>
      <c r="KQG58" s="435"/>
      <c r="KQH58" s="435"/>
      <c r="KQI58" s="435"/>
      <c r="KQJ58" s="435"/>
      <c r="KQK58" s="435"/>
      <c r="KQL58" s="435"/>
      <c r="KQM58" s="435"/>
      <c r="KQN58" s="435"/>
      <c r="KQO58" s="435"/>
      <c r="KQP58" s="435"/>
      <c r="KQQ58" s="435"/>
      <c r="KQR58" s="435"/>
      <c r="KQS58" s="435"/>
      <c r="KQT58" s="435"/>
      <c r="KQU58" s="435"/>
      <c r="KQV58" s="435"/>
      <c r="KQW58" s="435"/>
      <c r="KQX58" s="435"/>
      <c r="KQY58" s="435"/>
      <c r="KQZ58" s="435"/>
      <c r="KRA58" s="435"/>
      <c r="KRB58" s="435"/>
      <c r="KRC58" s="435"/>
      <c r="KRD58" s="435"/>
      <c r="KRE58" s="435"/>
      <c r="KRF58" s="435"/>
      <c r="KRG58" s="435"/>
      <c r="KRH58" s="435"/>
      <c r="KRI58" s="435"/>
      <c r="KRJ58" s="435"/>
      <c r="KRK58" s="435"/>
      <c r="KRL58" s="435"/>
      <c r="KRM58" s="435"/>
      <c r="KRN58" s="435"/>
      <c r="KRO58" s="435"/>
      <c r="KRP58" s="435"/>
      <c r="KRQ58" s="435"/>
      <c r="KRR58" s="435"/>
      <c r="KRS58" s="435"/>
      <c r="KRT58" s="435"/>
      <c r="KRU58" s="435"/>
      <c r="KRV58" s="435"/>
      <c r="KRW58" s="435"/>
      <c r="KRX58" s="435"/>
      <c r="KRY58" s="435"/>
      <c r="KRZ58" s="435"/>
      <c r="KSA58" s="435"/>
      <c r="KSB58" s="435"/>
      <c r="KSC58" s="435"/>
      <c r="KSD58" s="435"/>
      <c r="KSE58" s="435"/>
      <c r="KSF58" s="435"/>
      <c r="KSG58" s="435"/>
      <c r="KSH58" s="435"/>
      <c r="KSI58" s="435"/>
      <c r="KSJ58" s="435"/>
      <c r="KSK58" s="435"/>
      <c r="KSL58" s="435"/>
      <c r="KSM58" s="435"/>
      <c r="KSN58" s="435"/>
      <c r="KSO58" s="435"/>
      <c r="KSP58" s="435"/>
      <c r="KSQ58" s="435"/>
      <c r="KSR58" s="435"/>
      <c r="KSS58" s="435"/>
      <c r="KST58" s="435"/>
      <c r="KSU58" s="435"/>
      <c r="KSV58" s="435"/>
      <c r="KSW58" s="435"/>
      <c r="KSX58" s="435"/>
      <c r="KSY58" s="435"/>
      <c r="KSZ58" s="435"/>
      <c r="KTA58" s="435"/>
      <c r="KTB58" s="435"/>
      <c r="KTC58" s="435"/>
      <c r="KTD58" s="435"/>
      <c r="KTE58" s="435"/>
      <c r="KTF58" s="435"/>
      <c r="KTG58" s="435"/>
      <c r="KTH58" s="435"/>
      <c r="KTI58" s="435"/>
      <c r="KTJ58" s="435"/>
      <c r="KTK58" s="435"/>
      <c r="KTL58" s="435"/>
      <c r="KTM58" s="435"/>
      <c r="KTN58" s="435"/>
      <c r="KTO58" s="435"/>
      <c r="KTP58" s="435"/>
      <c r="KTQ58" s="435"/>
      <c r="KTR58" s="435"/>
      <c r="KTS58" s="435"/>
      <c r="KTT58" s="435"/>
      <c r="KTU58" s="435"/>
      <c r="KTV58" s="435"/>
      <c r="KTW58" s="435"/>
      <c r="KTX58" s="435"/>
      <c r="KTY58" s="435"/>
      <c r="KTZ58" s="435"/>
      <c r="KUA58" s="435"/>
      <c r="KUB58" s="435"/>
      <c r="KUC58" s="435"/>
      <c r="KUD58" s="435"/>
      <c r="KUE58" s="435"/>
      <c r="KUF58" s="435"/>
      <c r="KUG58" s="435"/>
      <c r="KUH58" s="435"/>
      <c r="KUI58" s="435"/>
      <c r="KUJ58" s="435"/>
      <c r="KUK58" s="435"/>
      <c r="KUL58" s="435"/>
      <c r="KUM58" s="435"/>
      <c r="KUN58" s="435"/>
      <c r="KUO58" s="435"/>
      <c r="KUP58" s="435"/>
      <c r="KUQ58" s="435"/>
      <c r="KUR58" s="435"/>
      <c r="KUS58" s="435"/>
      <c r="KUT58" s="435"/>
      <c r="KUU58" s="435"/>
      <c r="KUV58" s="435"/>
      <c r="KUW58" s="435"/>
      <c r="KUX58" s="435"/>
      <c r="KUY58" s="435"/>
      <c r="KUZ58" s="435"/>
      <c r="KVA58" s="435"/>
      <c r="KVB58" s="435"/>
      <c r="KVC58" s="435"/>
      <c r="KVD58" s="435"/>
      <c r="KVE58" s="435"/>
      <c r="KVF58" s="435"/>
      <c r="KVG58" s="435"/>
      <c r="KVH58" s="435"/>
      <c r="KVI58" s="435"/>
      <c r="KVJ58" s="435"/>
      <c r="KVK58" s="435"/>
      <c r="KVL58" s="435"/>
      <c r="KVM58" s="435"/>
      <c r="KVN58" s="435"/>
      <c r="KVO58" s="435"/>
      <c r="KVP58" s="435"/>
      <c r="KVQ58" s="435"/>
      <c r="KVR58" s="435"/>
      <c r="KVS58" s="435"/>
      <c r="KVT58" s="435"/>
      <c r="KVU58" s="435"/>
      <c r="KVV58" s="435"/>
      <c r="KVW58" s="435"/>
      <c r="KVX58" s="435"/>
      <c r="KVY58" s="435"/>
      <c r="KVZ58" s="435"/>
      <c r="KWA58" s="435"/>
      <c r="KWB58" s="435"/>
      <c r="KWC58" s="435"/>
      <c r="KWD58" s="435"/>
      <c r="KWE58" s="435"/>
      <c r="KWF58" s="435"/>
      <c r="KWG58" s="435"/>
      <c r="KWH58" s="435"/>
      <c r="KWI58" s="435"/>
      <c r="KWJ58" s="435"/>
      <c r="KWK58" s="435"/>
      <c r="KWL58" s="435"/>
      <c r="KWM58" s="435"/>
      <c r="KWN58" s="435"/>
      <c r="KWO58" s="435"/>
      <c r="KWP58" s="435"/>
      <c r="KWQ58" s="435"/>
      <c r="KWR58" s="435"/>
      <c r="KWS58" s="435"/>
      <c r="KWT58" s="435"/>
      <c r="KWU58" s="435"/>
      <c r="KWV58" s="435"/>
      <c r="KWW58" s="435"/>
      <c r="KWX58" s="435"/>
      <c r="KWY58" s="435"/>
      <c r="KWZ58" s="435"/>
      <c r="KXA58" s="435"/>
      <c r="KXB58" s="435"/>
      <c r="KXC58" s="435"/>
      <c r="KXD58" s="435"/>
      <c r="KXE58" s="435"/>
      <c r="KXF58" s="435"/>
      <c r="KXG58" s="435"/>
      <c r="KXH58" s="435"/>
      <c r="KXI58" s="435"/>
      <c r="KXJ58" s="435"/>
      <c r="KXK58" s="435"/>
      <c r="KXL58" s="435"/>
      <c r="KXM58" s="435"/>
      <c r="KXN58" s="435"/>
      <c r="KXO58" s="435"/>
      <c r="KXP58" s="435"/>
      <c r="KXQ58" s="435"/>
      <c r="KXR58" s="435"/>
      <c r="KXS58" s="435"/>
      <c r="KXT58" s="435"/>
      <c r="KXU58" s="435"/>
      <c r="KXV58" s="435"/>
      <c r="KXW58" s="435"/>
      <c r="KXX58" s="435"/>
      <c r="KXY58" s="435"/>
      <c r="KXZ58" s="435"/>
      <c r="KYA58" s="435"/>
      <c r="KYB58" s="435"/>
      <c r="KYC58" s="435"/>
      <c r="KYD58" s="435"/>
      <c r="KYE58" s="435"/>
      <c r="KYF58" s="435"/>
      <c r="KYG58" s="435"/>
      <c r="KYH58" s="435"/>
      <c r="KYI58" s="435"/>
      <c r="KYJ58" s="435"/>
      <c r="KYK58" s="435"/>
      <c r="KYL58" s="435"/>
      <c r="KYM58" s="435"/>
      <c r="KYN58" s="435"/>
      <c r="KYO58" s="435"/>
      <c r="KYP58" s="435"/>
      <c r="KYQ58" s="435"/>
      <c r="KYR58" s="435"/>
      <c r="KYS58" s="435"/>
      <c r="KYT58" s="435"/>
      <c r="KYU58" s="435"/>
      <c r="KYV58" s="435"/>
      <c r="KYW58" s="435"/>
      <c r="KYX58" s="435"/>
      <c r="KYY58" s="435"/>
      <c r="KYZ58" s="435"/>
      <c r="KZA58" s="435"/>
      <c r="KZB58" s="435"/>
      <c r="KZC58" s="435"/>
      <c r="KZD58" s="435"/>
      <c r="KZE58" s="435"/>
      <c r="KZF58" s="435"/>
      <c r="KZG58" s="435"/>
      <c r="KZH58" s="435"/>
      <c r="KZI58" s="435"/>
      <c r="KZJ58" s="435"/>
      <c r="KZK58" s="435"/>
      <c r="KZL58" s="435"/>
      <c r="KZM58" s="435"/>
      <c r="KZN58" s="435"/>
      <c r="KZO58" s="435"/>
      <c r="KZP58" s="435"/>
      <c r="KZQ58" s="435"/>
      <c r="KZR58" s="435"/>
      <c r="KZS58" s="435"/>
      <c r="KZT58" s="435"/>
      <c r="KZU58" s="435"/>
      <c r="KZV58" s="435"/>
      <c r="KZW58" s="435"/>
      <c r="KZX58" s="435"/>
      <c r="KZY58" s="435"/>
      <c r="KZZ58" s="435"/>
      <c r="LAA58" s="435"/>
      <c r="LAB58" s="435"/>
      <c r="LAC58" s="435"/>
      <c r="LAD58" s="435"/>
      <c r="LAE58" s="435"/>
      <c r="LAF58" s="435"/>
      <c r="LAG58" s="435"/>
      <c r="LAH58" s="435"/>
      <c r="LAI58" s="435"/>
      <c r="LAJ58" s="435"/>
      <c r="LAK58" s="435"/>
      <c r="LAL58" s="435"/>
      <c r="LAM58" s="435"/>
      <c r="LAN58" s="435"/>
      <c r="LAO58" s="435"/>
      <c r="LAP58" s="435"/>
      <c r="LAQ58" s="435"/>
      <c r="LAR58" s="435"/>
      <c r="LAS58" s="435"/>
      <c r="LAT58" s="435"/>
      <c r="LAU58" s="435"/>
      <c r="LAV58" s="435"/>
      <c r="LAW58" s="435"/>
      <c r="LAX58" s="435"/>
      <c r="LAY58" s="435"/>
      <c r="LAZ58" s="435"/>
      <c r="LBA58" s="435"/>
      <c r="LBB58" s="435"/>
      <c r="LBC58" s="435"/>
      <c r="LBD58" s="435"/>
      <c r="LBE58" s="435"/>
      <c r="LBF58" s="435"/>
      <c r="LBG58" s="435"/>
      <c r="LBH58" s="435"/>
      <c r="LBI58" s="435"/>
      <c r="LBJ58" s="435"/>
      <c r="LBK58" s="435"/>
      <c r="LBL58" s="435"/>
      <c r="LBM58" s="435"/>
      <c r="LBN58" s="435"/>
      <c r="LBO58" s="435"/>
      <c r="LBP58" s="435"/>
      <c r="LBQ58" s="435"/>
      <c r="LBR58" s="435"/>
      <c r="LBS58" s="435"/>
      <c r="LBT58" s="435"/>
      <c r="LBU58" s="435"/>
      <c r="LBV58" s="435"/>
      <c r="LBW58" s="435"/>
      <c r="LBX58" s="435"/>
      <c r="LBY58" s="435"/>
      <c r="LBZ58" s="435"/>
      <c r="LCA58" s="435"/>
      <c r="LCB58" s="435"/>
      <c r="LCC58" s="435"/>
      <c r="LCD58" s="435"/>
      <c r="LCE58" s="435"/>
      <c r="LCF58" s="435"/>
      <c r="LCG58" s="435"/>
      <c r="LCH58" s="435"/>
      <c r="LCI58" s="435"/>
      <c r="LCJ58" s="435"/>
      <c r="LCK58" s="435"/>
      <c r="LCL58" s="435"/>
      <c r="LCM58" s="435"/>
      <c r="LCN58" s="435"/>
      <c r="LCO58" s="435"/>
      <c r="LCP58" s="435"/>
      <c r="LCQ58" s="435"/>
      <c r="LCR58" s="435"/>
      <c r="LCS58" s="435"/>
      <c r="LCT58" s="435"/>
      <c r="LCU58" s="435"/>
      <c r="LCV58" s="435"/>
      <c r="LCW58" s="435"/>
      <c r="LCX58" s="435"/>
      <c r="LCY58" s="435"/>
      <c r="LCZ58" s="435"/>
      <c r="LDA58" s="435"/>
      <c r="LDB58" s="435"/>
      <c r="LDC58" s="435"/>
      <c r="LDD58" s="435"/>
      <c r="LDE58" s="435"/>
      <c r="LDF58" s="435"/>
      <c r="LDG58" s="435"/>
      <c r="LDH58" s="435"/>
      <c r="LDI58" s="435"/>
      <c r="LDJ58" s="435"/>
      <c r="LDK58" s="435"/>
      <c r="LDL58" s="435"/>
      <c r="LDM58" s="435"/>
      <c r="LDN58" s="435"/>
      <c r="LDO58" s="435"/>
      <c r="LDP58" s="435"/>
      <c r="LDQ58" s="435"/>
      <c r="LDR58" s="435"/>
      <c r="LDS58" s="435"/>
      <c r="LDT58" s="435"/>
      <c r="LDU58" s="435"/>
      <c r="LDV58" s="435"/>
      <c r="LDW58" s="435"/>
      <c r="LDX58" s="435"/>
      <c r="LDY58" s="435"/>
      <c r="LDZ58" s="435"/>
      <c r="LEA58" s="435"/>
      <c r="LEB58" s="435"/>
      <c r="LEC58" s="435"/>
      <c r="LED58" s="435"/>
      <c r="LEE58" s="435"/>
      <c r="LEF58" s="435"/>
      <c r="LEG58" s="435"/>
      <c r="LEH58" s="435"/>
      <c r="LEI58" s="435"/>
      <c r="LEJ58" s="435"/>
      <c r="LEK58" s="435"/>
      <c r="LEL58" s="435"/>
      <c r="LEM58" s="435"/>
      <c r="LEN58" s="435"/>
      <c r="LEO58" s="435"/>
      <c r="LEP58" s="435"/>
      <c r="LEQ58" s="435"/>
      <c r="LER58" s="435"/>
      <c r="LES58" s="435"/>
      <c r="LET58" s="435"/>
      <c r="LEU58" s="435"/>
      <c r="LEV58" s="435"/>
      <c r="LEW58" s="435"/>
      <c r="LEX58" s="435"/>
      <c r="LEY58" s="435"/>
      <c r="LEZ58" s="435"/>
      <c r="LFA58" s="435"/>
      <c r="LFB58" s="435"/>
      <c r="LFC58" s="435"/>
      <c r="LFD58" s="435"/>
      <c r="LFE58" s="435"/>
      <c r="LFF58" s="435"/>
      <c r="LFG58" s="435"/>
      <c r="LFH58" s="435"/>
      <c r="LFI58" s="435"/>
      <c r="LFJ58" s="435"/>
      <c r="LFK58" s="435"/>
      <c r="LFL58" s="435"/>
      <c r="LFM58" s="435"/>
      <c r="LFN58" s="435"/>
      <c r="LFO58" s="435"/>
      <c r="LFP58" s="435"/>
      <c r="LFQ58" s="435"/>
      <c r="LFR58" s="435"/>
      <c r="LFS58" s="435"/>
      <c r="LFT58" s="435"/>
      <c r="LFU58" s="435"/>
      <c r="LFV58" s="435"/>
      <c r="LFW58" s="435"/>
      <c r="LFX58" s="435"/>
      <c r="LFY58" s="435"/>
      <c r="LFZ58" s="435"/>
      <c r="LGA58" s="435"/>
      <c r="LGB58" s="435"/>
      <c r="LGC58" s="435"/>
      <c r="LGD58" s="435"/>
      <c r="LGE58" s="435"/>
      <c r="LGF58" s="435"/>
      <c r="LGG58" s="435"/>
      <c r="LGH58" s="435"/>
      <c r="LGI58" s="435"/>
      <c r="LGJ58" s="435"/>
      <c r="LGK58" s="435"/>
      <c r="LGL58" s="435"/>
      <c r="LGM58" s="435"/>
      <c r="LGN58" s="435"/>
      <c r="LGO58" s="435"/>
      <c r="LGP58" s="435"/>
      <c r="LGQ58" s="435"/>
      <c r="LGR58" s="435"/>
      <c r="LGS58" s="435"/>
      <c r="LGT58" s="435"/>
      <c r="LGU58" s="435"/>
      <c r="LGV58" s="435"/>
      <c r="LGW58" s="435"/>
      <c r="LGX58" s="435"/>
      <c r="LGY58" s="435"/>
      <c r="LGZ58" s="435"/>
      <c r="LHA58" s="435"/>
      <c r="LHB58" s="435"/>
      <c r="LHC58" s="435"/>
      <c r="LHD58" s="435"/>
      <c r="LHE58" s="435"/>
      <c r="LHF58" s="435"/>
      <c r="LHG58" s="435"/>
      <c r="LHH58" s="435"/>
      <c r="LHI58" s="435"/>
      <c r="LHJ58" s="435"/>
      <c r="LHK58" s="435"/>
      <c r="LHL58" s="435"/>
      <c r="LHM58" s="435"/>
      <c r="LHN58" s="435"/>
      <c r="LHO58" s="435"/>
      <c r="LHP58" s="435"/>
      <c r="LHQ58" s="435"/>
      <c r="LHR58" s="435"/>
      <c r="LHS58" s="435"/>
      <c r="LHT58" s="435"/>
      <c r="LHU58" s="435"/>
      <c r="LHV58" s="435"/>
      <c r="LHW58" s="435"/>
      <c r="LHX58" s="435"/>
      <c r="LHY58" s="435"/>
      <c r="LHZ58" s="435"/>
      <c r="LIA58" s="435"/>
      <c r="LIB58" s="435"/>
      <c r="LIC58" s="435"/>
      <c r="LID58" s="435"/>
      <c r="LIE58" s="435"/>
      <c r="LIF58" s="435"/>
      <c r="LIG58" s="435"/>
      <c r="LIH58" s="435"/>
      <c r="LII58" s="435"/>
      <c r="LIJ58" s="435"/>
      <c r="LIK58" s="435"/>
      <c r="LIL58" s="435"/>
      <c r="LIM58" s="435"/>
      <c r="LIN58" s="435"/>
      <c r="LIO58" s="435"/>
      <c r="LIP58" s="435"/>
      <c r="LIQ58" s="435"/>
      <c r="LIR58" s="435"/>
      <c r="LIS58" s="435"/>
      <c r="LIT58" s="435"/>
      <c r="LIU58" s="435"/>
      <c r="LIV58" s="435"/>
      <c r="LIW58" s="435"/>
      <c r="LIX58" s="435"/>
      <c r="LIY58" s="435"/>
      <c r="LIZ58" s="435"/>
      <c r="LJA58" s="435"/>
      <c r="LJB58" s="435"/>
      <c r="LJC58" s="435"/>
      <c r="LJD58" s="435"/>
      <c r="LJE58" s="435"/>
      <c r="LJF58" s="435"/>
      <c r="LJG58" s="435"/>
      <c r="LJH58" s="435"/>
      <c r="LJI58" s="435"/>
      <c r="LJJ58" s="435"/>
      <c r="LJK58" s="435"/>
      <c r="LJL58" s="435"/>
      <c r="LJM58" s="435"/>
      <c r="LJN58" s="435"/>
      <c r="LJO58" s="435"/>
      <c r="LJP58" s="435"/>
      <c r="LJQ58" s="435"/>
      <c r="LJR58" s="435"/>
      <c r="LJS58" s="435"/>
      <c r="LJT58" s="435"/>
      <c r="LJU58" s="435"/>
      <c r="LJV58" s="435"/>
      <c r="LJW58" s="435"/>
      <c r="LJX58" s="435"/>
      <c r="LJY58" s="435"/>
      <c r="LJZ58" s="435"/>
      <c r="LKA58" s="435"/>
      <c r="LKB58" s="435"/>
      <c r="LKC58" s="435"/>
      <c r="LKD58" s="435"/>
      <c r="LKE58" s="435"/>
      <c r="LKF58" s="435"/>
      <c r="LKG58" s="435"/>
      <c r="LKH58" s="435"/>
      <c r="LKI58" s="435"/>
      <c r="LKJ58" s="435"/>
      <c r="LKK58" s="435"/>
      <c r="LKL58" s="435"/>
      <c r="LKM58" s="435"/>
      <c r="LKN58" s="435"/>
      <c r="LKO58" s="435"/>
      <c r="LKP58" s="435"/>
      <c r="LKQ58" s="435"/>
      <c r="LKR58" s="435"/>
      <c r="LKS58" s="435"/>
      <c r="LKT58" s="435"/>
      <c r="LKU58" s="435"/>
      <c r="LKV58" s="435"/>
      <c r="LKW58" s="435"/>
      <c r="LKX58" s="435"/>
      <c r="LKY58" s="435"/>
      <c r="LKZ58" s="435"/>
      <c r="LLA58" s="435"/>
      <c r="LLB58" s="435"/>
      <c r="LLC58" s="435"/>
      <c r="LLD58" s="435"/>
      <c r="LLE58" s="435"/>
      <c r="LLF58" s="435"/>
      <c r="LLG58" s="435"/>
      <c r="LLH58" s="435"/>
      <c r="LLI58" s="435"/>
      <c r="LLJ58" s="435"/>
      <c r="LLK58" s="435"/>
      <c r="LLL58" s="435"/>
      <c r="LLM58" s="435"/>
      <c r="LLN58" s="435"/>
      <c r="LLO58" s="435"/>
      <c r="LLP58" s="435"/>
      <c r="LLQ58" s="435"/>
      <c r="LLR58" s="435"/>
      <c r="LLS58" s="435"/>
      <c r="LLT58" s="435"/>
      <c r="LLU58" s="435"/>
      <c r="LLV58" s="435"/>
      <c r="LLW58" s="435"/>
      <c r="LLX58" s="435"/>
      <c r="LLY58" s="435"/>
      <c r="LLZ58" s="435"/>
      <c r="LMA58" s="435"/>
      <c r="LMB58" s="435"/>
      <c r="LMC58" s="435"/>
      <c r="LMD58" s="435"/>
      <c r="LME58" s="435"/>
      <c r="LMF58" s="435"/>
      <c r="LMG58" s="435"/>
      <c r="LMH58" s="435"/>
      <c r="LMI58" s="435"/>
      <c r="LMJ58" s="435"/>
      <c r="LMK58" s="435"/>
      <c r="LML58" s="435"/>
      <c r="LMM58" s="435"/>
      <c r="LMN58" s="435"/>
      <c r="LMO58" s="435"/>
      <c r="LMP58" s="435"/>
      <c r="LMQ58" s="435"/>
      <c r="LMR58" s="435"/>
      <c r="LMS58" s="435"/>
      <c r="LMT58" s="435"/>
      <c r="LMU58" s="435"/>
      <c r="LMV58" s="435"/>
      <c r="LMW58" s="435"/>
      <c r="LMX58" s="435"/>
      <c r="LMY58" s="435"/>
      <c r="LMZ58" s="435"/>
      <c r="LNA58" s="435"/>
      <c r="LNB58" s="435"/>
      <c r="LNC58" s="435"/>
      <c r="LND58" s="435"/>
      <c r="LNE58" s="435"/>
      <c r="LNF58" s="435"/>
      <c r="LNG58" s="435"/>
      <c r="LNH58" s="435"/>
      <c r="LNI58" s="435"/>
      <c r="LNJ58" s="435"/>
      <c r="LNK58" s="435"/>
      <c r="LNL58" s="435"/>
      <c r="LNM58" s="435"/>
      <c r="LNN58" s="435"/>
      <c r="LNO58" s="435"/>
      <c r="LNP58" s="435"/>
      <c r="LNQ58" s="435"/>
      <c r="LNR58" s="435"/>
      <c r="LNS58" s="435"/>
      <c r="LNT58" s="435"/>
      <c r="LNU58" s="435"/>
      <c r="LNV58" s="435"/>
      <c r="LNW58" s="435"/>
      <c r="LNX58" s="435"/>
      <c r="LNY58" s="435"/>
      <c r="LNZ58" s="435"/>
      <c r="LOA58" s="435"/>
      <c r="LOB58" s="435"/>
      <c r="LOC58" s="435"/>
      <c r="LOD58" s="435"/>
      <c r="LOE58" s="435"/>
      <c r="LOF58" s="435"/>
      <c r="LOG58" s="435"/>
      <c r="LOH58" s="435"/>
      <c r="LOI58" s="435"/>
      <c r="LOJ58" s="435"/>
      <c r="LOK58" s="435"/>
      <c r="LOL58" s="435"/>
      <c r="LOM58" s="435"/>
      <c r="LON58" s="435"/>
      <c r="LOO58" s="435"/>
      <c r="LOP58" s="435"/>
      <c r="LOQ58" s="435"/>
      <c r="LOR58" s="435"/>
      <c r="LOS58" s="435"/>
      <c r="LOT58" s="435"/>
      <c r="LOU58" s="435"/>
      <c r="LOV58" s="435"/>
      <c r="LOW58" s="435"/>
      <c r="LOX58" s="435"/>
      <c r="LOY58" s="435"/>
      <c r="LOZ58" s="435"/>
      <c r="LPA58" s="435"/>
      <c r="LPB58" s="435"/>
      <c r="LPC58" s="435"/>
      <c r="LPD58" s="435"/>
      <c r="LPE58" s="435"/>
      <c r="LPF58" s="435"/>
      <c r="LPG58" s="435"/>
      <c r="LPH58" s="435"/>
      <c r="LPI58" s="435"/>
      <c r="LPJ58" s="435"/>
      <c r="LPK58" s="435"/>
      <c r="LPL58" s="435"/>
      <c r="LPM58" s="435"/>
      <c r="LPN58" s="435"/>
      <c r="LPO58" s="435"/>
      <c r="LPP58" s="435"/>
      <c r="LPQ58" s="435"/>
      <c r="LPR58" s="435"/>
      <c r="LPS58" s="435"/>
      <c r="LPT58" s="435"/>
      <c r="LPU58" s="435"/>
      <c r="LPV58" s="435"/>
      <c r="LPW58" s="435"/>
      <c r="LPX58" s="435"/>
      <c r="LPY58" s="435"/>
      <c r="LPZ58" s="435"/>
      <c r="LQA58" s="435"/>
      <c r="LQB58" s="435"/>
      <c r="LQC58" s="435"/>
      <c r="LQD58" s="435"/>
      <c r="LQE58" s="435"/>
      <c r="LQF58" s="435"/>
      <c r="LQG58" s="435"/>
      <c r="LQH58" s="435"/>
      <c r="LQI58" s="435"/>
      <c r="LQJ58" s="435"/>
      <c r="LQK58" s="435"/>
      <c r="LQL58" s="435"/>
      <c r="LQM58" s="435"/>
      <c r="LQN58" s="435"/>
      <c r="LQO58" s="435"/>
      <c r="LQP58" s="435"/>
      <c r="LQQ58" s="435"/>
      <c r="LQR58" s="435"/>
      <c r="LQS58" s="435"/>
      <c r="LQT58" s="435"/>
      <c r="LQU58" s="435"/>
      <c r="LQV58" s="435"/>
      <c r="LQW58" s="435"/>
      <c r="LQX58" s="435"/>
      <c r="LQY58" s="435"/>
      <c r="LQZ58" s="435"/>
      <c r="LRA58" s="435"/>
      <c r="LRB58" s="435"/>
      <c r="LRC58" s="435"/>
      <c r="LRD58" s="435"/>
      <c r="LRE58" s="435"/>
      <c r="LRF58" s="435"/>
      <c r="LRG58" s="435"/>
      <c r="LRH58" s="435"/>
      <c r="LRI58" s="435"/>
      <c r="LRJ58" s="435"/>
      <c r="LRK58" s="435"/>
      <c r="LRL58" s="435"/>
      <c r="LRM58" s="435"/>
      <c r="LRN58" s="435"/>
      <c r="LRO58" s="435"/>
      <c r="LRP58" s="435"/>
      <c r="LRQ58" s="435"/>
      <c r="LRR58" s="435"/>
      <c r="LRS58" s="435"/>
      <c r="LRT58" s="435"/>
      <c r="LRU58" s="435"/>
      <c r="LRV58" s="435"/>
      <c r="LRW58" s="435"/>
      <c r="LRX58" s="435"/>
      <c r="LRY58" s="435"/>
      <c r="LRZ58" s="435"/>
      <c r="LSA58" s="435"/>
      <c r="LSB58" s="435"/>
      <c r="LSC58" s="435"/>
      <c r="LSD58" s="435"/>
      <c r="LSE58" s="435"/>
      <c r="LSF58" s="435"/>
      <c r="LSG58" s="435"/>
      <c r="LSH58" s="435"/>
      <c r="LSI58" s="435"/>
      <c r="LSJ58" s="435"/>
      <c r="LSK58" s="435"/>
      <c r="LSL58" s="435"/>
      <c r="LSM58" s="435"/>
      <c r="LSN58" s="435"/>
      <c r="LSO58" s="435"/>
      <c r="LSP58" s="435"/>
      <c r="LSQ58" s="435"/>
      <c r="LSR58" s="435"/>
      <c r="LSS58" s="435"/>
      <c r="LST58" s="435"/>
      <c r="LSU58" s="435"/>
      <c r="LSV58" s="435"/>
      <c r="LSW58" s="435"/>
      <c r="LSX58" s="435"/>
      <c r="LSY58" s="435"/>
      <c r="LSZ58" s="435"/>
      <c r="LTA58" s="435"/>
      <c r="LTB58" s="435"/>
      <c r="LTC58" s="435"/>
      <c r="LTD58" s="435"/>
      <c r="LTE58" s="435"/>
      <c r="LTF58" s="435"/>
      <c r="LTG58" s="435"/>
      <c r="LTH58" s="435"/>
      <c r="LTI58" s="435"/>
      <c r="LTJ58" s="435"/>
      <c r="LTK58" s="435"/>
      <c r="LTL58" s="435"/>
      <c r="LTM58" s="435"/>
      <c r="LTN58" s="435"/>
      <c r="LTO58" s="435"/>
      <c r="LTP58" s="435"/>
      <c r="LTQ58" s="435"/>
      <c r="LTR58" s="435"/>
      <c r="LTS58" s="435"/>
      <c r="LTT58" s="435"/>
      <c r="LTU58" s="435"/>
      <c r="LTV58" s="435"/>
      <c r="LTW58" s="435"/>
      <c r="LTX58" s="435"/>
      <c r="LTY58" s="435"/>
      <c r="LTZ58" s="435"/>
      <c r="LUA58" s="435"/>
      <c r="LUB58" s="435"/>
      <c r="LUC58" s="435"/>
      <c r="LUD58" s="435"/>
      <c r="LUE58" s="435"/>
      <c r="LUF58" s="435"/>
      <c r="LUG58" s="435"/>
      <c r="LUH58" s="435"/>
      <c r="LUI58" s="435"/>
      <c r="LUJ58" s="435"/>
      <c r="LUK58" s="435"/>
      <c r="LUL58" s="435"/>
      <c r="LUM58" s="435"/>
      <c r="LUN58" s="435"/>
      <c r="LUO58" s="435"/>
      <c r="LUP58" s="435"/>
      <c r="LUQ58" s="435"/>
      <c r="LUR58" s="435"/>
      <c r="LUS58" s="435"/>
      <c r="LUT58" s="435"/>
      <c r="LUU58" s="435"/>
      <c r="LUV58" s="435"/>
      <c r="LUW58" s="435"/>
      <c r="LUX58" s="435"/>
      <c r="LUY58" s="435"/>
      <c r="LUZ58" s="435"/>
      <c r="LVA58" s="435"/>
      <c r="LVB58" s="435"/>
      <c r="LVC58" s="435"/>
      <c r="LVD58" s="435"/>
      <c r="LVE58" s="435"/>
      <c r="LVF58" s="435"/>
      <c r="LVG58" s="435"/>
      <c r="LVH58" s="435"/>
      <c r="LVI58" s="435"/>
      <c r="LVJ58" s="435"/>
      <c r="LVK58" s="435"/>
      <c r="LVL58" s="435"/>
      <c r="LVM58" s="435"/>
      <c r="LVN58" s="435"/>
      <c r="LVO58" s="435"/>
      <c r="LVP58" s="435"/>
      <c r="LVQ58" s="435"/>
      <c r="LVR58" s="435"/>
      <c r="LVS58" s="435"/>
      <c r="LVT58" s="435"/>
      <c r="LVU58" s="435"/>
      <c r="LVV58" s="435"/>
      <c r="LVW58" s="435"/>
      <c r="LVX58" s="435"/>
      <c r="LVY58" s="435"/>
      <c r="LVZ58" s="435"/>
      <c r="LWA58" s="435"/>
      <c r="LWB58" s="435"/>
      <c r="LWC58" s="435"/>
      <c r="LWD58" s="435"/>
      <c r="LWE58" s="435"/>
      <c r="LWF58" s="435"/>
      <c r="LWG58" s="435"/>
      <c r="LWH58" s="435"/>
      <c r="LWI58" s="435"/>
      <c r="LWJ58" s="435"/>
      <c r="LWK58" s="435"/>
      <c r="LWL58" s="435"/>
      <c r="LWM58" s="435"/>
      <c r="LWN58" s="435"/>
      <c r="LWO58" s="435"/>
      <c r="LWP58" s="435"/>
      <c r="LWQ58" s="435"/>
      <c r="LWR58" s="435"/>
      <c r="LWS58" s="435"/>
      <c r="LWT58" s="435"/>
      <c r="LWU58" s="435"/>
      <c r="LWV58" s="435"/>
      <c r="LWW58" s="435"/>
      <c r="LWX58" s="435"/>
      <c r="LWY58" s="435"/>
      <c r="LWZ58" s="435"/>
      <c r="LXA58" s="435"/>
      <c r="LXB58" s="435"/>
      <c r="LXC58" s="435"/>
      <c r="LXD58" s="435"/>
      <c r="LXE58" s="435"/>
      <c r="LXF58" s="435"/>
      <c r="LXG58" s="435"/>
      <c r="LXH58" s="435"/>
      <c r="LXI58" s="435"/>
      <c r="LXJ58" s="435"/>
      <c r="LXK58" s="435"/>
      <c r="LXL58" s="435"/>
      <c r="LXM58" s="435"/>
      <c r="LXN58" s="435"/>
      <c r="LXO58" s="435"/>
      <c r="LXP58" s="435"/>
      <c r="LXQ58" s="435"/>
      <c r="LXR58" s="435"/>
      <c r="LXS58" s="435"/>
      <c r="LXT58" s="435"/>
      <c r="LXU58" s="435"/>
      <c r="LXV58" s="435"/>
      <c r="LXW58" s="435"/>
      <c r="LXX58" s="435"/>
      <c r="LXY58" s="435"/>
      <c r="LXZ58" s="435"/>
      <c r="LYA58" s="435"/>
      <c r="LYB58" s="435"/>
      <c r="LYC58" s="435"/>
      <c r="LYD58" s="435"/>
      <c r="LYE58" s="435"/>
      <c r="LYF58" s="435"/>
      <c r="LYG58" s="435"/>
      <c r="LYH58" s="435"/>
      <c r="LYI58" s="435"/>
      <c r="LYJ58" s="435"/>
      <c r="LYK58" s="435"/>
      <c r="LYL58" s="435"/>
      <c r="LYM58" s="435"/>
      <c r="LYN58" s="435"/>
      <c r="LYO58" s="435"/>
      <c r="LYP58" s="435"/>
      <c r="LYQ58" s="435"/>
      <c r="LYR58" s="435"/>
      <c r="LYS58" s="435"/>
      <c r="LYT58" s="435"/>
      <c r="LYU58" s="435"/>
      <c r="LYV58" s="435"/>
      <c r="LYW58" s="435"/>
      <c r="LYX58" s="435"/>
      <c r="LYY58" s="435"/>
      <c r="LYZ58" s="435"/>
      <c r="LZA58" s="435"/>
      <c r="LZB58" s="435"/>
      <c r="LZC58" s="435"/>
      <c r="LZD58" s="435"/>
      <c r="LZE58" s="435"/>
      <c r="LZF58" s="435"/>
      <c r="LZG58" s="435"/>
      <c r="LZH58" s="435"/>
      <c r="LZI58" s="435"/>
      <c r="LZJ58" s="435"/>
      <c r="LZK58" s="435"/>
      <c r="LZL58" s="435"/>
      <c r="LZM58" s="435"/>
      <c r="LZN58" s="435"/>
      <c r="LZO58" s="435"/>
      <c r="LZP58" s="435"/>
      <c r="LZQ58" s="435"/>
      <c r="LZR58" s="435"/>
      <c r="LZS58" s="435"/>
      <c r="LZT58" s="435"/>
      <c r="LZU58" s="435"/>
      <c r="LZV58" s="435"/>
      <c r="LZW58" s="435"/>
      <c r="LZX58" s="435"/>
      <c r="LZY58" s="435"/>
      <c r="LZZ58" s="435"/>
      <c r="MAA58" s="435"/>
      <c r="MAB58" s="435"/>
      <c r="MAC58" s="435"/>
      <c r="MAD58" s="435"/>
      <c r="MAE58" s="435"/>
      <c r="MAF58" s="435"/>
      <c r="MAG58" s="435"/>
      <c r="MAH58" s="435"/>
      <c r="MAI58" s="435"/>
      <c r="MAJ58" s="435"/>
      <c r="MAK58" s="435"/>
      <c r="MAL58" s="435"/>
      <c r="MAM58" s="435"/>
      <c r="MAN58" s="435"/>
      <c r="MAO58" s="435"/>
      <c r="MAP58" s="435"/>
      <c r="MAQ58" s="435"/>
      <c r="MAR58" s="435"/>
      <c r="MAS58" s="435"/>
      <c r="MAT58" s="435"/>
      <c r="MAU58" s="435"/>
      <c r="MAV58" s="435"/>
      <c r="MAW58" s="435"/>
      <c r="MAX58" s="435"/>
      <c r="MAY58" s="435"/>
      <c r="MAZ58" s="435"/>
      <c r="MBA58" s="435"/>
      <c r="MBB58" s="435"/>
      <c r="MBC58" s="435"/>
      <c r="MBD58" s="435"/>
      <c r="MBE58" s="435"/>
      <c r="MBF58" s="435"/>
      <c r="MBG58" s="435"/>
      <c r="MBH58" s="435"/>
      <c r="MBI58" s="435"/>
      <c r="MBJ58" s="435"/>
      <c r="MBK58" s="435"/>
      <c r="MBL58" s="435"/>
      <c r="MBM58" s="435"/>
      <c r="MBN58" s="435"/>
      <c r="MBO58" s="435"/>
      <c r="MBP58" s="435"/>
      <c r="MBQ58" s="435"/>
      <c r="MBR58" s="435"/>
      <c r="MBS58" s="435"/>
      <c r="MBT58" s="435"/>
      <c r="MBU58" s="435"/>
      <c r="MBV58" s="435"/>
      <c r="MBW58" s="435"/>
      <c r="MBX58" s="435"/>
      <c r="MBY58" s="435"/>
      <c r="MBZ58" s="435"/>
      <c r="MCA58" s="435"/>
      <c r="MCB58" s="435"/>
      <c r="MCC58" s="435"/>
      <c r="MCD58" s="435"/>
      <c r="MCE58" s="435"/>
      <c r="MCF58" s="435"/>
      <c r="MCG58" s="435"/>
      <c r="MCH58" s="435"/>
      <c r="MCI58" s="435"/>
      <c r="MCJ58" s="435"/>
      <c r="MCK58" s="435"/>
      <c r="MCL58" s="435"/>
      <c r="MCM58" s="435"/>
      <c r="MCN58" s="435"/>
      <c r="MCO58" s="435"/>
      <c r="MCP58" s="435"/>
      <c r="MCQ58" s="435"/>
      <c r="MCR58" s="435"/>
      <c r="MCS58" s="435"/>
      <c r="MCT58" s="435"/>
      <c r="MCU58" s="435"/>
      <c r="MCV58" s="435"/>
      <c r="MCW58" s="435"/>
      <c r="MCX58" s="435"/>
      <c r="MCY58" s="435"/>
      <c r="MCZ58" s="435"/>
      <c r="MDA58" s="435"/>
      <c r="MDB58" s="435"/>
      <c r="MDC58" s="435"/>
      <c r="MDD58" s="435"/>
      <c r="MDE58" s="435"/>
      <c r="MDF58" s="435"/>
      <c r="MDG58" s="435"/>
      <c r="MDH58" s="435"/>
      <c r="MDI58" s="435"/>
      <c r="MDJ58" s="435"/>
      <c r="MDK58" s="435"/>
      <c r="MDL58" s="435"/>
      <c r="MDM58" s="435"/>
      <c r="MDN58" s="435"/>
      <c r="MDO58" s="435"/>
      <c r="MDP58" s="435"/>
      <c r="MDQ58" s="435"/>
      <c r="MDR58" s="435"/>
      <c r="MDS58" s="435"/>
      <c r="MDT58" s="435"/>
      <c r="MDU58" s="435"/>
      <c r="MDV58" s="435"/>
      <c r="MDW58" s="435"/>
      <c r="MDX58" s="435"/>
      <c r="MDY58" s="435"/>
      <c r="MDZ58" s="435"/>
      <c r="MEA58" s="435"/>
      <c r="MEB58" s="435"/>
      <c r="MEC58" s="435"/>
      <c r="MED58" s="435"/>
      <c r="MEE58" s="435"/>
      <c r="MEF58" s="435"/>
      <c r="MEG58" s="435"/>
      <c r="MEH58" s="435"/>
      <c r="MEI58" s="435"/>
      <c r="MEJ58" s="435"/>
      <c r="MEK58" s="435"/>
      <c r="MEL58" s="435"/>
      <c r="MEM58" s="435"/>
      <c r="MEN58" s="435"/>
      <c r="MEO58" s="435"/>
      <c r="MEP58" s="435"/>
      <c r="MEQ58" s="435"/>
      <c r="MER58" s="435"/>
      <c r="MES58" s="435"/>
      <c r="MET58" s="435"/>
      <c r="MEU58" s="435"/>
      <c r="MEV58" s="435"/>
      <c r="MEW58" s="435"/>
      <c r="MEX58" s="435"/>
      <c r="MEY58" s="435"/>
      <c r="MEZ58" s="435"/>
      <c r="MFA58" s="435"/>
      <c r="MFB58" s="435"/>
      <c r="MFC58" s="435"/>
      <c r="MFD58" s="435"/>
      <c r="MFE58" s="435"/>
      <c r="MFF58" s="435"/>
      <c r="MFG58" s="435"/>
      <c r="MFH58" s="435"/>
      <c r="MFI58" s="435"/>
      <c r="MFJ58" s="435"/>
      <c r="MFK58" s="435"/>
      <c r="MFL58" s="435"/>
      <c r="MFM58" s="435"/>
      <c r="MFN58" s="435"/>
      <c r="MFO58" s="435"/>
      <c r="MFP58" s="435"/>
      <c r="MFQ58" s="435"/>
      <c r="MFR58" s="435"/>
      <c r="MFS58" s="435"/>
      <c r="MFT58" s="435"/>
      <c r="MFU58" s="435"/>
      <c r="MFV58" s="435"/>
      <c r="MFW58" s="435"/>
      <c r="MFX58" s="435"/>
      <c r="MFY58" s="435"/>
      <c r="MFZ58" s="435"/>
      <c r="MGA58" s="435"/>
      <c r="MGB58" s="435"/>
      <c r="MGC58" s="435"/>
      <c r="MGD58" s="435"/>
      <c r="MGE58" s="435"/>
      <c r="MGF58" s="435"/>
      <c r="MGG58" s="435"/>
      <c r="MGH58" s="435"/>
      <c r="MGI58" s="435"/>
      <c r="MGJ58" s="435"/>
      <c r="MGK58" s="435"/>
      <c r="MGL58" s="435"/>
      <c r="MGM58" s="435"/>
      <c r="MGN58" s="435"/>
      <c r="MGO58" s="435"/>
      <c r="MGP58" s="435"/>
      <c r="MGQ58" s="435"/>
      <c r="MGR58" s="435"/>
      <c r="MGS58" s="435"/>
      <c r="MGT58" s="435"/>
      <c r="MGU58" s="435"/>
      <c r="MGV58" s="435"/>
      <c r="MGW58" s="435"/>
      <c r="MGX58" s="435"/>
      <c r="MGY58" s="435"/>
      <c r="MGZ58" s="435"/>
      <c r="MHA58" s="435"/>
      <c r="MHB58" s="435"/>
      <c r="MHC58" s="435"/>
      <c r="MHD58" s="435"/>
      <c r="MHE58" s="435"/>
      <c r="MHF58" s="435"/>
      <c r="MHG58" s="435"/>
      <c r="MHH58" s="435"/>
      <c r="MHI58" s="435"/>
      <c r="MHJ58" s="435"/>
      <c r="MHK58" s="435"/>
      <c r="MHL58" s="435"/>
      <c r="MHM58" s="435"/>
      <c r="MHN58" s="435"/>
      <c r="MHO58" s="435"/>
      <c r="MHP58" s="435"/>
      <c r="MHQ58" s="435"/>
      <c r="MHR58" s="435"/>
      <c r="MHS58" s="435"/>
      <c r="MHT58" s="435"/>
      <c r="MHU58" s="435"/>
      <c r="MHV58" s="435"/>
      <c r="MHW58" s="435"/>
      <c r="MHX58" s="435"/>
      <c r="MHY58" s="435"/>
      <c r="MHZ58" s="435"/>
      <c r="MIA58" s="435"/>
      <c r="MIB58" s="435"/>
      <c r="MIC58" s="435"/>
      <c r="MID58" s="435"/>
      <c r="MIE58" s="435"/>
      <c r="MIF58" s="435"/>
      <c r="MIG58" s="435"/>
      <c r="MIH58" s="435"/>
      <c r="MII58" s="435"/>
      <c r="MIJ58" s="435"/>
      <c r="MIK58" s="435"/>
      <c r="MIL58" s="435"/>
      <c r="MIM58" s="435"/>
      <c r="MIN58" s="435"/>
      <c r="MIO58" s="435"/>
      <c r="MIP58" s="435"/>
      <c r="MIQ58" s="435"/>
      <c r="MIR58" s="435"/>
      <c r="MIS58" s="435"/>
      <c r="MIT58" s="435"/>
      <c r="MIU58" s="435"/>
      <c r="MIV58" s="435"/>
      <c r="MIW58" s="435"/>
      <c r="MIX58" s="435"/>
      <c r="MIY58" s="435"/>
      <c r="MIZ58" s="435"/>
      <c r="MJA58" s="435"/>
      <c r="MJB58" s="435"/>
      <c r="MJC58" s="435"/>
      <c r="MJD58" s="435"/>
      <c r="MJE58" s="435"/>
      <c r="MJF58" s="435"/>
      <c r="MJG58" s="435"/>
      <c r="MJH58" s="435"/>
      <c r="MJI58" s="435"/>
      <c r="MJJ58" s="435"/>
      <c r="MJK58" s="435"/>
      <c r="MJL58" s="435"/>
      <c r="MJM58" s="435"/>
      <c r="MJN58" s="435"/>
      <c r="MJO58" s="435"/>
      <c r="MJP58" s="435"/>
      <c r="MJQ58" s="435"/>
      <c r="MJR58" s="435"/>
      <c r="MJS58" s="435"/>
      <c r="MJT58" s="435"/>
      <c r="MJU58" s="435"/>
      <c r="MJV58" s="435"/>
      <c r="MJW58" s="435"/>
      <c r="MJX58" s="435"/>
      <c r="MJY58" s="435"/>
      <c r="MJZ58" s="435"/>
      <c r="MKA58" s="435"/>
      <c r="MKB58" s="435"/>
      <c r="MKC58" s="435"/>
      <c r="MKD58" s="435"/>
      <c r="MKE58" s="435"/>
      <c r="MKF58" s="435"/>
      <c r="MKG58" s="435"/>
      <c r="MKH58" s="435"/>
      <c r="MKI58" s="435"/>
      <c r="MKJ58" s="435"/>
      <c r="MKK58" s="435"/>
      <c r="MKL58" s="435"/>
      <c r="MKM58" s="435"/>
      <c r="MKN58" s="435"/>
      <c r="MKO58" s="435"/>
      <c r="MKP58" s="435"/>
      <c r="MKQ58" s="435"/>
      <c r="MKR58" s="435"/>
      <c r="MKS58" s="435"/>
      <c r="MKT58" s="435"/>
      <c r="MKU58" s="435"/>
      <c r="MKV58" s="435"/>
      <c r="MKW58" s="435"/>
      <c r="MKX58" s="435"/>
      <c r="MKY58" s="435"/>
      <c r="MKZ58" s="435"/>
      <c r="MLA58" s="435"/>
      <c r="MLB58" s="435"/>
      <c r="MLC58" s="435"/>
      <c r="MLD58" s="435"/>
      <c r="MLE58" s="435"/>
      <c r="MLF58" s="435"/>
      <c r="MLG58" s="435"/>
      <c r="MLH58" s="435"/>
      <c r="MLI58" s="435"/>
      <c r="MLJ58" s="435"/>
      <c r="MLK58" s="435"/>
      <c r="MLL58" s="435"/>
      <c r="MLM58" s="435"/>
      <c r="MLN58" s="435"/>
      <c r="MLO58" s="435"/>
      <c r="MLP58" s="435"/>
      <c r="MLQ58" s="435"/>
      <c r="MLR58" s="435"/>
      <c r="MLS58" s="435"/>
      <c r="MLT58" s="435"/>
      <c r="MLU58" s="435"/>
      <c r="MLV58" s="435"/>
      <c r="MLW58" s="435"/>
      <c r="MLX58" s="435"/>
      <c r="MLY58" s="435"/>
      <c r="MLZ58" s="435"/>
      <c r="MMA58" s="435"/>
      <c r="MMB58" s="435"/>
      <c r="MMC58" s="435"/>
      <c r="MMD58" s="435"/>
      <c r="MME58" s="435"/>
      <c r="MMF58" s="435"/>
      <c r="MMG58" s="435"/>
      <c r="MMH58" s="435"/>
      <c r="MMI58" s="435"/>
      <c r="MMJ58" s="435"/>
      <c r="MMK58" s="435"/>
      <c r="MML58" s="435"/>
      <c r="MMM58" s="435"/>
      <c r="MMN58" s="435"/>
      <c r="MMO58" s="435"/>
      <c r="MMP58" s="435"/>
      <c r="MMQ58" s="435"/>
      <c r="MMR58" s="435"/>
      <c r="MMS58" s="435"/>
      <c r="MMT58" s="435"/>
      <c r="MMU58" s="435"/>
      <c r="MMV58" s="435"/>
      <c r="MMW58" s="435"/>
      <c r="MMX58" s="435"/>
      <c r="MMY58" s="435"/>
      <c r="MMZ58" s="435"/>
      <c r="MNA58" s="435"/>
      <c r="MNB58" s="435"/>
      <c r="MNC58" s="435"/>
      <c r="MND58" s="435"/>
      <c r="MNE58" s="435"/>
      <c r="MNF58" s="435"/>
      <c r="MNG58" s="435"/>
      <c r="MNH58" s="435"/>
      <c r="MNI58" s="435"/>
      <c r="MNJ58" s="435"/>
      <c r="MNK58" s="435"/>
      <c r="MNL58" s="435"/>
      <c r="MNM58" s="435"/>
      <c r="MNN58" s="435"/>
      <c r="MNO58" s="435"/>
      <c r="MNP58" s="435"/>
      <c r="MNQ58" s="435"/>
      <c r="MNR58" s="435"/>
      <c r="MNS58" s="435"/>
      <c r="MNT58" s="435"/>
      <c r="MNU58" s="435"/>
      <c r="MNV58" s="435"/>
      <c r="MNW58" s="435"/>
      <c r="MNX58" s="435"/>
      <c r="MNY58" s="435"/>
      <c r="MNZ58" s="435"/>
      <c r="MOA58" s="435"/>
      <c r="MOB58" s="435"/>
      <c r="MOC58" s="435"/>
      <c r="MOD58" s="435"/>
      <c r="MOE58" s="435"/>
      <c r="MOF58" s="435"/>
      <c r="MOG58" s="435"/>
      <c r="MOH58" s="435"/>
      <c r="MOI58" s="435"/>
      <c r="MOJ58" s="435"/>
      <c r="MOK58" s="435"/>
      <c r="MOL58" s="435"/>
      <c r="MOM58" s="435"/>
      <c r="MON58" s="435"/>
      <c r="MOO58" s="435"/>
      <c r="MOP58" s="435"/>
      <c r="MOQ58" s="435"/>
      <c r="MOR58" s="435"/>
      <c r="MOS58" s="435"/>
      <c r="MOT58" s="435"/>
      <c r="MOU58" s="435"/>
      <c r="MOV58" s="435"/>
      <c r="MOW58" s="435"/>
      <c r="MOX58" s="435"/>
      <c r="MOY58" s="435"/>
      <c r="MOZ58" s="435"/>
      <c r="MPA58" s="435"/>
      <c r="MPB58" s="435"/>
      <c r="MPC58" s="435"/>
      <c r="MPD58" s="435"/>
      <c r="MPE58" s="435"/>
      <c r="MPF58" s="435"/>
      <c r="MPG58" s="435"/>
      <c r="MPH58" s="435"/>
      <c r="MPI58" s="435"/>
      <c r="MPJ58" s="435"/>
      <c r="MPK58" s="435"/>
      <c r="MPL58" s="435"/>
      <c r="MPM58" s="435"/>
      <c r="MPN58" s="435"/>
      <c r="MPO58" s="435"/>
      <c r="MPP58" s="435"/>
      <c r="MPQ58" s="435"/>
      <c r="MPR58" s="435"/>
      <c r="MPS58" s="435"/>
      <c r="MPT58" s="435"/>
      <c r="MPU58" s="435"/>
      <c r="MPV58" s="435"/>
      <c r="MPW58" s="435"/>
      <c r="MPX58" s="435"/>
      <c r="MPY58" s="435"/>
      <c r="MPZ58" s="435"/>
      <c r="MQA58" s="435"/>
      <c r="MQB58" s="435"/>
      <c r="MQC58" s="435"/>
      <c r="MQD58" s="435"/>
      <c r="MQE58" s="435"/>
      <c r="MQF58" s="435"/>
      <c r="MQG58" s="435"/>
      <c r="MQH58" s="435"/>
      <c r="MQI58" s="435"/>
      <c r="MQJ58" s="435"/>
      <c r="MQK58" s="435"/>
      <c r="MQL58" s="435"/>
      <c r="MQM58" s="435"/>
      <c r="MQN58" s="435"/>
      <c r="MQO58" s="435"/>
      <c r="MQP58" s="435"/>
      <c r="MQQ58" s="435"/>
      <c r="MQR58" s="435"/>
      <c r="MQS58" s="435"/>
      <c r="MQT58" s="435"/>
      <c r="MQU58" s="435"/>
      <c r="MQV58" s="435"/>
      <c r="MQW58" s="435"/>
      <c r="MQX58" s="435"/>
      <c r="MQY58" s="435"/>
      <c r="MQZ58" s="435"/>
      <c r="MRA58" s="435"/>
      <c r="MRB58" s="435"/>
      <c r="MRC58" s="435"/>
      <c r="MRD58" s="435"/>
      <c r="MRE58" s="435"/>
      <c r="MRF58" s="435"/>
      <c r="MRG58" s="435"/>
      <c r="MRH58" s="435"/>
      <c r="MRI58" s="435"/>
      <c r="MRJ58" s="435"/>
      <c r="MRK58" s="435"/>
      <c r="MRL58" s="435"/>
      <c r="MRM58" s="435"/>
      <c r="MRN58" s="435"/>
      <c r="MRO58" s="435"/>
      <c r="MRP58" s="435"/>
      <c r="MRQ58" s="435"/>
      <c r="MRR58" s="435"/>
      <c r="MRS58" s="435"/>
      <c r="MRT58" s="435"/>
      <c r="MRU58" s="435"/>
      <c r="MRV58" s="435"/>
      <c r="MRW58" s="435"/>
      <c r="MRX58" s="435"/>
      <c r="MRY58" s="435"/>
      <c r="MRZ58" s="435"/>
      <c r="MSA58" s="435"/>
      <c r="MSB58" s="435"/>
      <c r="MSC58" s="435"/>
      <c r="MSD58" s="435"/>
      <c r="MSE58" s="435"/>
      <c r="MSF58" s="435"/>
      <c r="MSG58" s="435"/>
      <c r="MSH58" s="435"/>
      <c r="MSI58" s="435"/>
      <c r="MSJ58" s="435"/>
      <c r="MSK58" s="435"/>
      <c r="MSL58" s="435"/>
      <c r="MSM58" s="435"/>
      <c r="MSN58" s="435"/>
      <c r="MSO58" s="435"/>
      <c r="MSP58" s="435"/>
      <c r="MSQ58" s="435"/>
      <c r="MSR58" s="435"/>
      <c r="MSS58" s="435"/>
      <c r="MST58" s="435"/>
      <c r="MSU58" s="435"/>
      <c r="MSV58" s="435"/>
      <c r="MSW58" s="435"/>
      <c r="MSX58" s="435"/>
      <c r="MSY58" s="435"/>
      <c r="MSZ58" s="435"/>
      <c r="MTA58" s="435"/>
      <c r="MTB58" s="435"/>
      <c r="MTC58" s="435"/>
      <c r="MTD58" s="435"/>
      <c r="MTE58" s="435"/>
      <c r="MTF58" s="435"/>
      <c r="MTG58" s="435"/>
      <c r="MTH58" s="435"/>
      <c r="MTI58" s="435"/>
      <c r="MTJ58" s="435"/>
      <c r="MTK58" s="435"/>
      <c r="MTL58" s="435"/>
      <c r="MTM58" s="435"/>
      <c r="MTN58" s="435"/>
      <c r="MTO58" s="435"/>
      <c r="MTP58" s="435"/>
      <c r="MTQ58" s="435"/>
      <c r="MTR58" s="435"/>
      <c r="MTS58" s="435"/>
      <c r="MTT58" s="435"/>
      <c r="MTU58" s="435"/>
      <c r="MTV58" s="435"/>
      <c r="MTW58" s="435"/>
      <c r="MTX58" s="435"/>
      <c r="MTY58" s="435"/>
      <c r="MTZ58" s="435"/>
      <c r="MUA58" s="435"/>
      <c r="MUB58" s="435"/>
      <c r="MUC58" s="435"/>
      <c r="MUD58" s="435"/>
      <c r="MUE58" s="435"/>
      <c r="MUF58" s="435"/>
      <c r="MUG58" s="435"/>
      <c r="MUH58" s="435"/>
      <c r="MUI58" s="435"/>
      <c r="MUJ58" s="435"/>
      <c r="MUK58" s="435"/>
      <c r="MUL58" s="435"/>
      <c r="MUM58" s="435"/>
      <c r="MUN58" s="435"/>
      <c r="MUO58" s="435"/>
      <c r="MUP58" s="435"/>
      <c r="MUQ58" s="435"/>
      <c r="MUR58" s="435"/>
      <c r="MUS58" s="435"/>
      <c r="MUT58" s="435"/>
      <c r="MUU58" s="435"/>
      <c r="MUV58" s="435"/>
      <c r="MUW58" s="435"/>
      <c r="MUX58" s="435"/>
      <c r="MUY58" s="435"/>
      <c r="MUZ58" s="435"/>
      <c r="MVA58" s="435"/>
      <c r="MVB58" s="435"/>
      <c r="MVC58" s="435"/>
      <c r="MVD58" s="435"/>
      <c r="MVE58" s="435"/>
      <c r="MVF58" s="435"/>
      <c r="MVG58" s="435"/>
      <c r="MVH58" s="435"/>
      <c r="MVI58" s="435"/>
      <c r="MVJ58" s="435"/>
      <c r="MVK58" s="435"/>
      <c r="MVL58" s="435"/>
      <c r="MVM58" s="435"/>
      <c r="MVN58" s="435"/>
      <c r="MVO58" s="435"/>
      <c r="MVP58" s="435"/>
      <c r="MVQ58" s="435"/>
      <c r="MVR58" s="435"/>
      <c r="MVS58" s="435"/>
      <c r="MVT58" s="435"/>
      <c r="MVU58" s="435"/>
      <c r="MVV58" s="435"/>
      <c r="MVW58" s="435"/>
      <c r="MVX58" s="435"/>
      <c r="MVY58" s="435"/>
      <c r="MVZ58" s="435"/>
      <c r="MWA58" s="435"/>
      <c r="MWB58" s="435"/>
      <c r="MWC58" s="435"/>
      <c r="MWD58" s="435"/>
      <c r="MWE58" s="435"/>
      <c r="MWF58" s="435"/>
      <c r="MWG58" s="435"/>
      <c r="MWH58" s="435"/>
      <c r="MWI58" s="435"/>
      <c r="MWJ58" s="435"/>
      <c r="MWK58" s="435"/>
      <c r="MWL58" s="435"/>
      <c r="MWM58" s="435"/>
      <c r="MWN58" s="435"/>
      <c r="MWO58" s="435"/>
      <c r="MWP58" s="435"/>
      <c r="MWQ58" s="435"/>
      <c r="MWR58" s="435"/>
      <c r="MWS58" s="435"/>
      <c r="MWT58" s="435"/>
      <c r="MWU58" s="435"/>
      <c r="MWV58" s="435"/>
      <c r="MWW58" s="435"/>
      <c r="MWX58" s="435"/>
      <c r="MWY58" s="435"/>
      <c r="MWZ58" s="435"/>
      <c r="MXA58" s="435"/>
      <c r="MXB58" s="435"/>
      <c r="MXC58" s="435"/>
      <c r="MXD58" s="435"/>
      <c r="MXE58" s="435"/>
      <c r="MXF58" s="435"/>
      <c r="MXG58" s="435"/>
      <c r="MXH58" s="435"/>
      <c r="MXI58" s="435"/>
      <c r="MXJ58" s="435"/>
      <c r="MXK58" s="435"/>
      <c r="MXL58" s="435"/>
      <c r="MXM58" s="435"/>
      <c r="MXN58" s="435"/>
      <c r="MXO58" s="435"/>
      <c r="MXP58" s="435"/>
      <c r="MXQ58" s="435"/>
      <c r="MXR58" s="435"/>
      <c r="MXS58" s="435"/>
      <c r="MXT58" s="435"/>
      <c r="MXU58" s="435"/>
      <c r="MXV58" s="435"/>
      <c r="MXW58" s="435"/>
      <c r="MXX58" s="435"/>
      <c r="MXY58" s="435"/>
      <c r="MXZ58" s="435"/>
      <c r="MYA58" s="435"/>
      <c r="MYB58" s="435"/>
      <c r="MYC58" s="435"/>
      <c r="MYD58" s="435"/>
      <c r="MYE58" s="435"/>
      <c r="MYF58" s="435"/>
      <c r="MYG58" s="435"/>
      <c r="MYH58" s="435"/>
      <c r="MYI58" s="435"/>
      <c r="MYJ58" s="435"/>
      <c r="MYK58" s="435"/>
      <c r="MYL58" s="435"/>
      <c r="MYM58" s="435"/>
      <c r="MYN58" s="435"/>
      <c r="MYO58" s="435"/>
      <c r="MYP58" s="435"/>
      <c r="MYQ58" s="435"/>
      <c r="MYR58" s="435"/>
      <c r="MYS58" s="435"/>
      <c r="MYT58" s="435"/>
      <c r="MYU58" s="435"/>
      <c r="MYV58" s="435"/>
      <c r="MYW58" s="435"/>
      <c r="MYX58" s="435"/>
      <c r="MYY58" s="435"/>
      <c r="MYZ58" s="435"/>
      <c r="MZA58" s="435"/>
      <c r="MZB58" s="435"/>
      <c r="MZC58" s="435"/>
      <c r="MZD58" s="435"/>
      <c r="MZE58" s="435"/>
      <c r="MZF58" s="435"/>
      <c r="MZG58" s="435"/>
      <c r="MZH58" s="435"/>
      <c r="MZI58" s="435"/>
      <c r="MZJ58" s="435"/>
      <c r="MZK58" s="435"/>
      <c r="MZL58" s="435"/>
      <c r="MZM58" s="435"/>
      <c r="MZN58" s="435"/>
      <c r="MZO58" s="435"/>
      <c r="MZP58" s="435"/>
      <c r="MZQ58" s="435"/>
      <c r="MZR58" s="435"/>
      <c r="MZS58" s="435"/>
      <c r="MZT58" s="435"/>
      <c r="MZU58" s="435"/>
      <c r="MZV58" s="435"/>
      <c r="MZW58" s="435"/>
      <c r="MZX58" s="435"/>
      <c r="MZY58" s="435"/>
      <c r="MZZ58" s="435"/>
      <c r="NAA58" s="435"/>
      <c r="NAB58" s="435"/>
      <c r="NAC58" s="435"/>
      <c r="NAD58" s="435"/>
      <c r="NAE58" s="435"/>
      <c r="NAF58" s="435"/>
      <c r="NAG58" s="435"/>
      <c r="NAH58" s="435"/>
      <c r="NAI58" s="435"/>
      <c r="NAJ58" s="435"/>
      <c r="NAK58" s="435"/>
      <c r="NAL58" s="435"/>
      <c r="NAM58" s="435"/>
      <c r="NAN58" s="435"/>
      <c r="NAO58" s="435"/>
      <c r="NAP58" s="435"/>
      <c r="NAQ58" s="435"/>
      <c r="NAR58" s="435"/>
      <c r="NAS58" s="435"/>
      <c r="NAT58" s="435"/>
      <c r="NAU58" s="435"/>
      <c r="NAV58" s="435"/>
      <c r="NAW58" s="435"/>
      <c r="NAX58" s="435"/>
      <c r="NAY58" s="435"/>
      <c r="NAZ58" s="435"/>
      <c r="NBA58" s="435"/>
      <c r="NBB58" s="435"/>
      <c r="NBC58" s="435"/>
      <c r="NBD58" s="435"/>
      <c r="NBE58" s="435"/>
      <c r="NBF58" s="435"/>
      <c r="NBG58" s="435"/>
      <c r="NBH58" s="435"/>
      <c r="NBI58" s="435"/>
      <c r="NBJ58" s="435"/>
      <c r="NBK58" s="435"/>
      <c r="NBL58" s="435"/>
      <c r="NBM58" s="435"/>
      <c r="NBN58" s="435"/>
      <c r="NBO58" s="435"/>
      <c r="NBP58" s="435"/>
      <c r="NBQ58" s="435"/>
      <c r="NBR58" s="435"/>
      <c r="NBS58" s="435"/>
      <c r="NBT58" s="435"/>
      <c r="NBU58" s="435"/>
      <c r="NBV58" s="435"/>
      <c r="NBW58" s="435"/>
      <c r="NBX58" s="435"/>
      <c r="NBY58" s="435"/>
      <c r="NBZ58" s="435"/>
      <c r="NCA58" s="435"/>
      <c r="NCB58" s="435"/>
      <c r="NCC58" s="435"/>
      <c r="NCD58" s="435"/>
      <c r="NCE58" s="435"/>
      <c r="NCF58" s="435"/>
      <c r="NCG58" s="435"/>
      <c r="NCH58" s="435"/>
      <c r="NCI58" s="435"/>
      <c r="NCJ58" s="435"/>
      <c r="NCK58" s="435"/>
      <c r="NCL58" s="435"/>
      <c r="NCM58" s="435"/>
      <c r="NCN58" s="435"/>
      <c r="NCO58" s="435"/>
      <c r="NCP58" s="435"/>
      <c r="NCQ58" s="435"/>
      <c r="NCR58" s="435"/>
      <c r="NCS58" s="435"/>
      <c r="NCT58" s="435"/>
      <c r="NCU58" s="435"/>
      <c r="NCV58" s="435"/>
      <c r="NCW58" s="435"/>
      <c r="NCX58" s="435"/>
      <c r="NCY58" s="435"/>
      <c r="NCZ58" s="435"/>
      <c r="NDA58" s="435"/>
      <c r="NDB58" s="435"/>
      <c r="NDC58" s="435"/>
      <c r="NDD58" s="435"/>
      <c r="NDE58" s="435"/>
      <c r="NDF58" s="435"/>
      <c r="NDG58" s="435"/>
      <c r="NDH58" s="435"/>
      <c r="NDI58" s="435"/>
      <c r="NDJ58" s="435"/>
      <c r="NDK58" s="435"/>
      <c r="NDL58" s="435"/>
      <c r="NDM58" s="435"/>
      <c r="NDN58" s="435"/>
      <c r="NDO58" s="435"/>
      <c r="NDP58" s="435"/>
      <c r="NDQ58" s="435"/>
      <c r="NDR58" s="435"/>
      <c r="NDS58" s="435"/>
      <c r="NDT58" s="435"/>
      <c r="NDU58" s="435"/>
      <c r="NDV58" s="435"/>
      <c r="NDW58" s="435"/>
      <c r="NDX58" s="435"/>
      <c r="NDY58" s="435"/>
      <c r="NDZ58" s="435"/>
      <c r="NEA58" s="435"/>
      <c r="NEB58" s="435"/>
      <c r="NEC58" s="435"/>
      <c r="NED58" s="435"/>
      <c r="NEE58" s="435"/>
      <c r="NEF58" s="435"/>
      <c r="NEG58" s="435"/>
      <c r="NEH58" s="435"/>
      <c r="NEI58" s="435"/>
      <c r="NEJ58" s="435"/>
      <c r="NEK58" s="435"/>
      <c r="NEL58" s="435"/>
      <c r="NEM58" s="435"/>
      <c r="NEN58" s="435"/>
      <c r="NEO58" s="435"/>
      <c r="NEP58" s="435"/>
      <c r="NEQ58" s="435"/>
      <c r="NER58" s="435"/>
      <c r="NES58" s="435"/>
      <c r="NET58" s="435"/>
      <c r="NEU58" s="435"/>
      <c r="NEV58" s="435"/>
      <c r="NEW58" s="435"/>
      <c r="NEX58" s="435"/>
      <c r="NEY58" s="435"/>
      <c r="NEZ58" s="435"/>
      <c r="NFA58" s="435"/>
      <c r="NFB58" s="435"/>
      <c r="NFC58" s="435"/>
      <c r="NFD58" s="435"/>
      <c r="NFE58" s="435"/>
      <c r="NFF58" s="435"/>
      <c r="NFG58" s="435"/>
      <c r="NFH58" s="435"/>
      <c r="NFI58" s="435"/>
      <c r="NFJ58" s="435"/>
      <c r="NFK58" s="435"/>
      <c r="NFL58" s="435"/>
      <c r="NFM58" s="435"/>
      <c r="NFN58" s="435"/>
      <c r="NFO58" s="435"/>
      <c r="NFP58" s="435"/>
      <c r="NFQ58" s="435"/>
      <c r="NFR58" s="435"/>
      <c r="NFS58" s="435"/>
      <c r="NFT58" s="435"/>
      <c r="NFU58" s="435"/>
      <c r="NFV58" s="435"/>
      <c r="NFW58" s="435"/>
      <c r="NFX58" s="435"/>
      <c r="NFY58" s="435"/>
      <c r="NFZ58" s="435"/>
      <c r="NGA58" s="435"/>
      <c r="NGB58" s="435"/>
      <c r="NGC58" s="435"/>
      <c r="NGD58" s="435"/>
      <c r="NGE58" s="435"/>
      <c r="NGF58" s="435"/>
      <c r="NGG58" s="435"/>
      <c r="NGH58" s="435"/>
      <c r="NGI58" s="435"/>
      <c r="NGJ58" s="435"/>
      <c r="NGK58" s="435"/>
      <c r="NGL58" s="435"/>
      <c r="NGM58" s="435"/>
      <c r="NGN58" s="435"/>
      <c r="NGO58" s="435"/>
      <c r="NGP58" s="435"/>
      <c r="NGQ58" s="435"/>
      <c r="NGR58" s="435"/>
      <c r="NGS58" s="435"/>
      <c r="NGT58" s="435"/>
      <c r="NGU58" s="435"/>
      <c r="NGV58" s="435"/>
      <c r="NGW58" s="435"/>
      <c r="NGX58" s="435"/>
      <c r="NGY58" s="435"/>
      <c r="NGZ58" s="435"/>
      <c r="NHA58" s="435"/>
      <c r="NHB58" s="435"/>
      <c r="NHC58" s="435"/>
      <c r="NHD58" s="435"/>
      <c r="NHE58" s="435"/>
      <c r="NHF58" s="435"/>
      <c r="NHG58" s="435"/>
      <c r="NHH58" s="435"/>
      <c r="NHI58" s="435"/>
      <c r="NHJ58" s="435"/>
      <c r="NHK58" s="435"/>
      <c r="NHL58" s="435"/>
      <c r="NHM58" s="435"/>
      <c r="NHN58" s="435"/>
      <c r="NHO58" s="435"/>
      <c r="NHP58" s="435"/>
      <c r="NHQ58" s="435"/>
      <c r="NHR58" s="435"/>
      <c r="NHS58" s="435"/>
      <c r="NHT58" s="435"/>
      <c r="NHU58" s="435"/>
      <c r="NHV58" s="435"/>
      <c r="NHW58" s="435"/>
      <c r="NHX58" s="435"/>
      <c r="NHY58" s="435"/>
      <c r="NHZ58" s="435"/>
      <c r="NIA58" s="435"/>
      <c r="NIB58" s="435"/>
      <c r="NIC58" s="435"/>
      <c r="NID58" s="435"/>
      <c r="NIE58" s="435"/>
      <c r="NIF58" s="435"/>
      <c r="NIG58" s="435"/>
      <c r="NIH58" s="435"/>
      <c r="NII58" s="435"/>
      <c r="NIJ58" s="435"/>
      <c r="NIK58" s="435"/>
      <c r="NIL58" s="435"/>
      <c r="NIM58" s="435"/>
      <c r="NIN58" s="435"/>
      <c r="NIO58" s="435"/>
      <c r="NIP58" s="435"/>
      <c r="NIQ58" s="435"/>
      <c r="NIR58" s="435"/>
      <c r="NIS58" s="435"/>
      <c r="NIT58" s="435"/>
      <c r="NIU58" s="435"/>
      <c r="NIV58" s="435"/>
      <c r="NIW58" s="435"/>
      <c r="NIX58" s="435"/>
      <c r="NIY58" s="435"/>
      <c r="NIZ58" s="435"/>
      <c r="NJA58" s="435"/>
      <c r="NJB58" s="435"/>
      <c r="NJC58" s="435"/>
      <c r="NJD58" s="435"/>
      <c r="NJE58" s="435"/>
      <c r="NJF58" s="435"/>
      <c r="NJG58" s="435"/>
      <c r="NJH58" s="435"/>
      <c r="NJI58" s="435"/>
      <c r="NJJ58" s="435"/>
      <c r="NJK58" s="435"/>
      <c r="NJL58" s="435"/>
      <c r="NJM58" s="435"/>
      <c r="NJN58" s="435"/>
      <c r="NJO58" s="435"/>
      <c r="NJP58" s="435"/>
      <c r="NJQ58" s="435"/>
      <c r="NJR58" s="435"/>
      <c r="NJS58" s="435"/>
      <c r="NJT58" s="435"/>
      <c r="NJU58" s="435"/>
      <c r="NJV58" s="435"/>
      <c r="NJW58" s="435"/>
      <c r="NJX58" s="435"/>
      <c r="NJY58" s="435"/>
      <c r="NJZ58" s="435"/>
      <c r="NKA58" s="435"/>
      <c r="NKB58" s="435"/>
      <c r="NKC58" s="435"/>
      <c r="NKD58" s="435"/>
      <c r="NKE58" s="435"/>
      <c r="NKF58" s="435"/>
      <c r="NKG58" s="435"/>
      <c r="NKH58" s="435"/>
      <c r="NKI58" s="435"/>
      <c r="NKJ58" s="435"/>
      <c r="NKK58" s="435"/>
      <c r="NKL58" s="435"/>
      <c r="NKM58" s="435"/>
      <c r="NKN58" s="435"/>
      <c r="NKO58" s="435"/>
      <c r="NKP58" s="435"/>
      <c r="NKQ58" s="435"/>
      <c r="NKR58" s="435"/>
      <c r="NKS58" s="435"/>
      <c r="NKT58" s="435"/>
      <c r="NKU58" s="435"/>
      <c r="NKV58" s="435"/>
      <c r="NKW58" s="435"/>
      <c r="NKX58" s="435"/>
      <c r="NKY58" s="435"/>
      <c r="NKZ58" s="435"/>
      <c r="NLA58" s="435"/>
      <c r="NLB58" s="435"/>
      <c r="NLC58" s="435"/>
      <c r="NLD58" s="435"/>
      <c r="NLE58" s="435"/>
      <c r="NLF58" s="435"/>
      <c r="NLG58" s="435"/>
      <c r="NLH58" s="435"/>
      <c r="NLI58" s="435"/>
      <c r="NLJ58" s="435"/>
      <c r="NLK58" s="435"/>
      <c r="NLL58" s="435"/>
      <c r="NLM58" s="435"/>
      <c r="NLN58" s="435"/>
      <c r="NLO58" s="435"/>
      <c r="NLP58" s="435"/>
      <c r="NLQ58" s="435"/>
      <c r="NLR58" s="435"/>
      <c r="NLS58" s="435"/>
      <c r="NLT58" s="435"/>
      <c r="NLU58" s="435"/>
      <c r="NLV58" s="435"/>
      <c r="NLW58" s="435"/>
      <c r="NLX58" s="435"/>
      <c r="NLY58" s="435"/>
      <c r="NLZ58" s="435"/>
      <c r="NMA58" s="435"/>
      <c r="NMB58" s="435"/>
      <c r="NMC58" s="435"/>
      <c r="NMD58" s="435"/>
      <c r="NME58" s="435"/>
      <c r="NMF58" s="435"/>
      <c r="NMG58" s="435"/>
      <c r="NMH58" s="435"/>
      <c r="NMI58" s="435"/>
      <c r="NMJ58" s="435"/>
      <c r="NMK58" s="435"/>
      <c r="NML58" s="435"/>
      <c r="NMM58" s="435"/>
      <c r="NMN58" s="435"/>
      <c r="NMO58" s="435"/>
      <c r="NMP58" s="435"/>
      <c r="NMQ58" s="435"/>
      <c r="NMR58" s="435"/>
      <c r="NMS58" s="435"/>
      <c r="NMT58" s="435"/>
      <c r="NMU58" s="435"/>
      <c r="NMV58" s="435"/>
      <c r="NMW58" s="435"/>
      <c r="NMX58" s="435"/>
      <c r="NMY58" s="435"/>
      <c r="NMZ58" s="435"/>
      <c r="NNA58" s="435"/>
      <c r="NNB58" s="435"/>
      <c r="NNC58" s="435"/>
      <c r="NND58" s="435"/>
      <c r="NNE58" s="435"/>
      <c r="NNF58" s="435"/>
      <c r="NNG58" s="435"/>
      <c r="NNH58" s="435"/>
      <c r="NNI58" s="435"/>
      <c r="NNJ58" s="435"/>
      <c r="NNK58" s="435"/>
      <c r="NNL58" s="435"/>
      <c r="NNM58" s="435"/>
      <c r="NNN58" s="435"/>
      <c r="NNO58" s="435"/>
      <c r="NNP58" s="435"/>
      <c r="NNQ58" s="435"/>
      <c r="NNR58" s="435"/>
      <c r="NNS58" s="435"/>
      <c r="NNT58" s="435"/>
      <c r="NNU58" s="435"/>
      <c r="NNV58" s="435"/>
      <c r="NNW58" s="435"/>
      <c r="NNX58" s="435"/>
      <c r="NNY58" s="435"/>
      <c r="NNZ58" s="435"/>
      <c r="NOA58" s="435"/>
      <c r="NOB58" s="435"/>
      <c r="NOC58" s="435"/>
      <c r="NOD58" s="435"/>
      <c r="NOE58" s="435"/>
      <c r="NOF58" s="435"/>
      <c r="NOG58" s="435"/>
      <c r="NOH58" s="435"/>
      <c r="NOI58" s="435"/>
      <c r="NOJ58" s="435"/>
      <c r="NOK58" s="435"/>
      <c r="NOL58" s="435"/>
      <c r="NOM58" s="435"/>
      <c r="NON58" s="435"/>
      <c r="NOO58" s="435"/>
      <c r="NOP58" s="435"/>
      <c r="NOQ58" s="435"/>
      <c r="NOR58" s="435"/>
      <c r="NOS58" s="435"/>
      <c r="NOT58" s="435"/>
      <c r="NOU58" s="435"/>
      <c r="NOV58" s="435"/>
      <c r="NOW58" s="435"/>
      <c r="NOX58" s="435"/>
      <c r="NOY58" s="435"/>
      <c r="NOZ58" s="435"/>
      <c r="NPA58" s="435"/>
      <c r="NPB58" s="435"/>
      <c r="NPC58" s="435"/>
      <c r="NPD58" s="435"/>
      <c r="NPE58" s="435"/>
      <c r="NPF58" s="435"/>
      <c r="NPG58" s="435"/>
      <c r="NPH58" s="435"/>
      <c r="NPI58" s="435"/>
      <c r="NPJ58" s="435"/>
      <c r="NPK58" s="435"/>
      <c r="NPL58" s="435"/>
      <c r="NPM58" s="435"/>
      <c r="NPN58" s="435"/>
      <c r="NPO58" s="435"/>
      <c r="NPP58" s="435"/>
      <c r="NPQ58" s="435"/>
      <c r="NPR58" s="435"/>
      <c r="NPS58" s="435"/>
      <c r="NPT58" s="435"/>
      <c r="NPU58" s="435"/>
      <c r="NPV58" s="435"/>
      <c r="NPW58" s="435"/>
      <c r="NPX58" s="435"/>
      <c r="NPY58" s="435"/>
      <c r="NPZ58" s="435"/>
      <c r="NQA58" s="435"/>
      <c r="NQB58" s="435"/>
      <c r="NQC58" s="435"/>
      <c r="NQD58" s="435"/>
      <c r="NQE58" s="435"/>
      <c r="NQF58" s="435"/>
      <c r="NQG58" s="435"/>
      <c r="NQH58" s="435"/>
      <c r="NQI58" s="435"/>
      <c r="NQJ58" s="435"/>
      <c r="NQK58" s="435"/>
      <c r="NQL58" s="435"/>
      <c r="NQM58" s="435"/>
      <c r="NQN58" s="435"/>
      <c r="NQO58" s="435"/>
      <c r="NQP58" s="435"/>
      <c r="NQQ58" s="435"/>
      <c r="NQR58" s="435"/>
      <c r="NQS58" s="435"/>
      <c r="NQT58" s="435"/>
      <c r="NQU58" s="435"/>
      <c r="NQV58" s="435"/>
      <c r="NQW58" s="435"/>
      <c r="NQX58" s="435"/>
      <c r="NQY58" s="435"/>
      <c r="NQZ58" s="435"/>
      <c r="NRA58" s="435"/>
      <c r="NRB58" s="435"/>
      <c r="NRC58" s="435"/>
      <c r="NRD58" s="435"/>
      <c r="NRE58" s="435"/>
      <c r="NRF58" s="435"/>
      <c r="NRG58" s="435"/>
      <c r="NRH58" s="435"/>
      <c r="NRI58" s="435"/>
      <c r="NRJ58" s="435"/>
      <c r="NRK58" s="435"/>
      <c r="NRL58" s="435"/>
      <c r="NRM58" s="435"/>
      <c r="NRN58" s="435"/>
      <c r="NRO58" s="435"/>
      <c r="NRP58" s="435"/>
      <c r="NRQ58" s="435"/>
      <c r="NRR58" s="435"/>
      <c r="NRS58" s="435"/>
      <c r="NRT58" s="435"/>
      <c r="NRU58" s="435"/>
      <c r="NRV58" s="435"/>
      <c r="NRW58" s="435"/>
      <c r="NRX58" s="435"/>
      <c r="NRY58" s="435"/>
      <c r="NRZ58" s="435"/>
      <c r="NSA58" s="435"/>
      <c r="NSB58" s="435"/>
      <c r="NSC58" s="435"/>
      <c r="NSD58" s="435"/>
      <c r="NSE58" s="435"/>
      <c r="NSF58" s="435"/>
      <c r="NSG58" s="435"/>
      <c r="NSH58" s="435"/>
      <c r="NSI58" s="435"/>
      <c r="NSJ58" s="435"/>
      <c r="NSK58" s="435"/>
      <c r="NSL58" s="435"/>
      <c r="NSM58" s="435"/>
      <c r="NSN58" s="435"/>
      <c r="NSO58" s="435"/>
      <c r="NSP58" s="435"/>
      <c r="NSQ58" s="435"/>
      <c r="NSR58" s="435"/>
      <c r="NSS58" s="435"/>
      <c r="NST58" s="435"/>
      <c r="NSU58" s="435"/>
      <c r="NSV58" s="435"/>
      <c r="NSW58" s="435"/>
      <c r="NSX58" s="435"/>
      <c r="NSY58" s="435"/>
      <c r="NSZ58" s="435"/>
      <c r="NTA58" s="435"/>
      <c r="NTB58" s="435"/>
      <c r="NTC58" s="435"/>
      <c r="NTD58" s="435"/>
      <c r="NTE58" s="435"/>
      <c r="NTF58" s="435"/>
      <c r="NTG58" s="435"/>
      <c r="NTH58" s="435"/>
      <c r="NTI58" s="435"/>
      <c r="NTJ58" s="435"/>
      <c r="NTK58" s="435"/>
      <c r="NTL58" s="435"/>
      <c r="NTM58" s="435"/>
      <c r="NTN58" s="435"/>
      <c r="NTO58" s="435"/>
      <c r="NTP58" s="435"/>
      <c r="NTQ58" s="435"/>
      <c r="NTR58" s="435"/>
      <c r="NTS58" s="435"/>
      <c r="NTT58" s="435"/>
      <c r="NTU58" s="435"/>
      <c r="NTV58" s="435"/>
      <c r="NTW58" s="435"/>
      <c r="NTX58" s="435"/>
      <c r="NTY58" s="435"/>
      <c r="NTZ58" s="435"/>
      <c r="NUA58" s="435"/>
      <c r="NUB58" s="435"/>
      <c r="NUC58" s="435"/>
      <c r="NUD58" s="435"/>
      <c r="NUE58" s="435"/>
      <c r="NUF58" s="435"/>
      <c r="NUG58" s="435"/>
      <c r="NUH58" s="435"/>
      <c r="NUI58" s="435"/>
      <c r="NUJ58" s="435"/>
      <c r="NUK58" s="435"/>
      <c r="NUL58" s="435"/>
      <c r="NUM58" s="435"/>
      <c r="NUN58" s="435"/>
      <c r="NUO58" s="435"/>
      <c r="NUP58" s="435"/>
      <c r="NUQ58" s="435"/>
      <c r="NUR58" s="435"/>
      <c r="NUS58" s="435"/>
      <c r="NUT58" s="435"/>
      <c r="NUU58" s="435"/>
      <c r="NUV58" s="435"/>
      <c r="NUW58" s="435"/>
      <c r="NUX58" s="435"/>
      <c r="NUY58" s="435"/>
      <c r="NUZ58" s="435"/>
      <c r="NVA58" s="435"/>
      <c r="NVB58" s="435"/>
      <c r="NVC58" s="435"/>
      <c r="NVD58" s="435"/>
      <c r="NVE58" s="435"/>
      <c r="NVF58" s="435"/>
      <c r="NVG58" s="435"/>
      <c r="NVH58" s="435"/>
      <c r="NVI58" s="435"/>
      <c r="NVJ58" s="435"/>
      <c r="NVK58" s="435"/>
      <c r="NVL58" s="435"/>
      <c r="NVM58" s="435"/>
      <c r="NVN58" s="435"/>
      <c r="NVO58" s="435"/>
      <c r="NVP58" s="435"/>
      <c r="NVQ58" s="435"/>
      <c r="NVR58" s="435"/>
      <c r="NVS58" s="435"/>
      <c r="NVT58" s="435"/>
      <c r="NVU58" s="435"/>
      <c r="NVV58" s="435"/>
      <c r="NVW58" s="435"/>
      <c r="NVX58" s="435"/>
      <c r="NVY58" s="435"/>
      <c r="NVZ58" s="435"/>
      <c r="NWA58" s="435"/>
      <c r="NWB58" s="435"/>
      <c r="NWC58" s="435"/>
      <c r="NWD58" s="435"/>
      <c r="NWE58" s="435"/>
      <c r="NWF58" s="435"/>
      <c r="NWG58" s="435"/>
      <c r="NWH58" s="435"/>
      <c r="NWI58" s="435"/>
      <c r="NWJ58" s="435"/>
      <c r="NWK58" s="435"/>
      <c r="NWL58" s="435"/>
      <c r="NWM58" s="435"/>
      <c r="NWN58" s="435"/>
      <c r="NWO58" s="435"/>
      <c r="NWP58" s="435"/>
      <c r="NWQ58" s="435"/>
      <c r="NWR58" s="435"/>
      <c r="NWS58" s="435"/>
      <c r="NWT58" s="435"/>
      <c r="NWU58" s="435"/>
      <c r="NWV58" s="435"/>
      <c r="NWW58" s="435"/>
      <c r="NWX58" s="435"/>
      <c r="NWY58" s="435"/>
      <c r="NWZ58" s="435"/>
      <c r="NXA58" s="435"/>
      <c r="NXB58" s="435"/>
      <c r="NXC58" s="435"/>
      <c r="NXD58" s="435"/>
      <c r="NXE58" s="435"/>
      <c r="NXF58" s="435"/>
      <c r="NXG58" s="435"/>
      <c r="NXH58" s="435"/>
      <c r="NXI58" s="435"/>
      <c r="NXJ58" s="435"/>
      <c r="NXK58" s="435"/>
      <c r="NXL58" s="435"/>
      <c r="NXM58" s="435"/>
      <c r="NXN58" s="435"/>
      <c r="NXO58" s="435"/>
      <c r="NXP58" s="435"/>
      <c r="NXQ58" s="435"/>
      <c r="NXR58" s="435"/>
      <c r="NXS58" s="435"/>
      <c r="NXT58" s="435"/>
      <c r="NXU58" s="435"/>
      <c r="NXV58" s="435"/>
      <c r="NXW58" s="435"/>
      <c r="NXX58" s="435"/>
      <c r="NXY58" s="435"/>
      <c r="NXZ58" s="435"/>
      <c r="NYA58" s="435"/>
      <c r="NYB58" s="435"/>
      <c r="NYC58" s="435"/>
      <c r="NYD58" s="435"/>
      <c r="NYE58" s="435"/>
      <c r="NYF58" s="435"/>
      <c r="NYG58" s="435"/>
      <c r="NYH58" s="435"/>
      <c r="NYI58" s="435"/>
      <c r="NYJ58" s="435"/>
      <c r="NYK58" s="435"/>
      <c r="NYL58" s="435"/>
      <c r="NYM58" s="435"/>
      <c r="NYN58" s="435"/>
      <c r="NYO58" s="435"/>
      <c r="NYP58" s="435"/>
      <c r="NYQ58" s="435"/>
      <c r="NYR58" s="435"/>
      <c r="NYS58" s="435"/>
      <c r="NYT58" s="435"/>
      <c r="NYU58" s="435"/>
      <c r="NYV58" s="435"/>
      <c r="NYW58" s="435"/>
      <c r="NYX58" s="435"/>
      <c r="NYY58" s="435"/>
      <c r="NYZ58" s="435"/>
      <c r="NZA58" s="435"/>
      <c r="NZB58" s="435"/>
      <c r="NZC58" s="435"/>
      <c r="NZD58" s="435"/>
      <c r="NZE58" s="435"/>
      <c r="NZF58" s="435"/>
      <c r="NZG58" s="435"/>
      <c r="NZH58" s="435"/>
      <c r="NZI58" s="435"/>
      <c r="NZJ58" s="435"/>
      <c r="NZK58" s="435"/>
      <c r="NZL58" s="435"/>
      <c r="NZM58" s="435"/>
      <c r="NZN58" s="435"/>
      <c r="NZO58" s="435"/>
      <c r="NZP58" s="435"/>
      <c r="NZQ58" s="435"/>
      <c r="NZR58" s="435"/>
      <c r="NZS58" s="435"/>
      <c r="NZT58" s="435"/>
      <c r="NZU58" s="435"/>
      <c r="NZV58" s="435"/>
      <c r="NZW58" s="435"/>
      <c r="NZX58" s="435"/>
      <c r="NZY58" s="435"/>
      <c r="NZZ58" s="435"/>
      <c r="OAA58" s="435"/>
      <c r="OAB58" s="435"/>
      <c r="OAC58" s="435"/>
      <c r="OAD58" s="435"/>
      <c r="OAE58" s="435"/>
      <c r="OAF58" s="435"/>
      <c r="OAG58" s="435"/>
      <c r="OAH58" s="435"/>
      <c r="OAI58" s="435"/>
      <c r="OAJ58" s="435"/>
      <c r="OAK58" s="435"/>
      <c r="OAL58" s="435"/>
      <c r="OAM58" s="435"/>
      <c r="OAN58" s="435"/>
      <c r="OAO58" s="435"/>
      <c r="OAP58" s="435"/>
      <c r="OAQ58" s="435"/>
      <c r="OAR58" s="435"/>
      <c r="OAS58" s="435"/>
      <c r="OAT58" s="435"/>
      <c r="OAU58" s="435"/>
      <c r="OAV58" s="435"/>
      <c r="OAW58" s="435"/>
      <c r="OAX58" s="435"/>
      <c r="OAY58" s="435"/>
      <c r="OAZ58" s="435"/>
      <c r="OBA58" s="435"/>
      <c r="OBB58" s="435"/>
      <c r="OBC58" s="435"/>
      <c r="OBD58" s="435"/>
      <c r="OBE58" s="435"/>
      <c r="OBF58" s="435"/>
      <c r="OBG58" s="435"/>
      <c r="OBH58" s="435"/>
      <c r="OBI58" s="435"/>
      <c r="OBJ58" s="435"/>
      <c r="OBK58" s="435"/>
      <c r="OBL58" s="435"/>
      <c r="OBM58" s="435"/>
      <c r="OBN58" s="435"/>
      <c r="OBO58" s="435"/>
      <c r="OBP58" s="435"/>
      <c r="OBQ58" s="435"/>
      <c r="OBR58" s="435"/>
      <c r="OBS58" s="435"/>
      <c r="OBT58" s="435"/>
      <c r="OBU58" s="435"/>
      <c r="OBV58" s="435"/>
      <c r="OBW58" s="435"/>
      <c r="OBX58" s="435"/>
      <c r="OBY58" s="435"/>
      <c r="OBZ58" s="435"/>
      <c r="OCA58" s="435"/>
      <c r="OCB58" s="435"/>
      <c r="OCC58" s="435"/>
      <c r="OCD58" s="435"/>
      <c r="OCE58" s="435"/>
      <c r="OCF58" s="435"/>
      <c r="OCG58" s="435"/>
      <c r="OCH58" s="435"/>
      <c r="OCI58" s="435"/>
      <c r="OCJ58" s="435"/>
      <c r="OCK58" s="435"/>
      <c r="OCL58" s="435"/>
      <c r="OCM58" s="435"/>
      <c r="OCN58" s="435"/>
      <c r="OCO58" s="435"/>
      <c r="OCP58" s="435"/>
      <c r="OCQ58" s="435"/>
      <c r="OCR58" s="435"/>
      <c r="OCS58" s="435"/>
      <c r="OCT58" s="435"/>
      <c r="OCU58" s="435"/>
      <c r="OCV58" s="435"/>
      <c r="OCW58" s="435"/>
      <c r="OCX58" s="435"/>
      <c r="OCY58" s="435"/>
      <c r="OCZ58" s="435"/>
      <c r="ODA58" s="435"/>
      <c r="ODB58" s="435"/>
      <c r="ODC58" s="435"/>
      <c r="ODD58" s="435"/>
      <c r="ODE58" s="435"/>
      <c r="ODF58" s="435"/>
      <c r="ODG58" s="435"/>
      <c r="ODH58" s="435"/>
      <c r="ODI58" s="435"/>
      <c r="ODJ58" s="435"/>
      <c r="ODK58" s="435"/>
      <c r="ODL58" s="435"/>
      <c r="ODM58" s="435"/>
      <c r="ODN58" s="435"/>
      <c r="ODO58" s="435"/>
      <c r="ODP58" s="435"/>
      <c r="ODQ58" s="435"/>
      <c r="ODR58" s="435"/>
      <c r="ODS58" s="435"/>
      <c r="ODT58" s="435"/>
      <c r="ODU58" s="435"/>
      <c r="ODV58" s="435"/>
      <c r="ODW58" s="435"/>
      <c r="ODX58" s="435"/>
      <c r="ODY58" s="435"/>
      <c r="ODZ58" s="435"/>
      <c r="OEA58" s="435"/>
      <c r="OEB58" s="435"/>
      <c r="OEC58" s="435"/>
      <c r="OED58" s="435"/>
      <c r="OEE58" s="435"/>
      <c r="OEF58" s="435"/>
      <c r="OEG58" s="435"/>
      <c r="OEH58" s="435"/>
      <c r="OEI58" s="435"/>
      <c r="OEJ58" s="435"/>
      <c r="OEK58" s="435"/>
      <c r="OEL58" s="435"/>
      <c r="OEM58" s="435"/>
      <c r="OEN58" s="435"/>
      <c r="OEO58" s="435"/>
      <c r="OEP58" s="435"/>
      <c r="OEQ58" s="435"/>
      <c r="OER58" s="435"/>
      <c r="OES58" s="435"/>
      <c r="OET58" s="435"/>
      <c r="OEU58" s="435"/>
      <c r="OEV58" s="435"/>
      <c r="OEW58" s="435"/>
      <c r="OEX58" s="435"/>
      <c r="OEY58" s="435"/>
      <c r="OEZ58" s="435"/>
      <c r="OFA58" s="435"/>
      <c r="OFB58" s="435"/>
      <c r="OFC58" s="435"/>
      <c r="OFD58" s="435"/>
      <c r="OFE58" s="435"/>
      <c r="OFF58" s="435"/>
      <c r="OFG58" s="435"/>
      <c r="OFH58" s="435"/>
      <c r="OFI58" s="435"/>
      <c r="OFJ58" s="435"/>
      <c r="OFK58" s="435"/>
      <c r="OFL58" s="435"/>
      <c r="OFM58" s="435"/>
      <c r="OFN58" s="435"/>
      <c r="OFO58" s="435"/>
      <c r="OFP58" s="435"/>
      <c r="OFQ58" s="435"/>
      <c r="OFR58" s="435"/>
      <c r="OFS58" s="435"/>
      <c r="OFT58" s="435"/>
      <c r="OFU58" s="435"/>
      <c r="OFV58" s="435"/>
      <c r="OFW58" s="435"/>
      <c r="OFX58" s="435"/>
      <c r="OFY58" s="435"/>
      <c r="OFZ58" s="435"/>
      <c r="OGA58" s="435"/>
      <c r="OGB58" s="435"/>
      <c r="OGC58" s="435"/>
      <c r="OGD58" s="435"/>
      <c r="OGE58" s="435"/>
      <c r="OGF58" s="435"/>
      <c r="OGG58" s="435"/>
      <c r="OGH58" s="435"/>
      <c r="OGI58" s="435"/>
      <c r="OGJ58" s="435"/>
      <c r="OGK58" s="435"/>
      <c r="OGL58" s="435"/>
      <c r="OGM58" s="435"/>
      <c r="OGN58" s="435"/>
      <c r="OGO58" s="435"/>
      <c r="OGP58" s="435"/>
      <c r="OGQ58" s="435"/>
      <c r="OGR58" s="435"/>
      <c r="OGS58" s="435"/>
      <c r="OGT58" s="435"/>
      <c r="OGU58" s="435"/>
      <c r="OGV58" s="435"/>
      <c r="OGW58" s="435"/>
      <c r="OGX58" s="435"/>
      <c r="OGY58" s="435"/>
      <c r="OGZ58" s="435"/>
      <c r="OHA58" s="435"/>
      <c r="OHB58" s="435"/>
      <c r="OHC58" s="435"/>
      <c r="OHD58" s="435"/>
      <c r="OHE58" s="435"/>
      <c r="OHF58" s="435"/>
      <c r="OHG58" s="435"/>
      <c r="OHH58" s="435"/>
      <c r="OHI58" s="435"/>
      <c r="OHJ58" s="435"/>
      <c r="OHK58" s="435"/>
      <c r="OHL58" s="435"/>
      <c r="OHM58" s="435"/>
      <c r="OHN58" s="435"/>
      <c r="OHO58" s="435"/>
      <c r="OHP58" s="435"/>
      <c r="OHQ58" s="435"/>
      <c r="OHR58" s="435"/>
      <c r="OHS58" s="435"/>
      <c r="OHT58" s="435"/>
      <c r="OHU58" s="435"/>
      <c r="OHV58" s="435"/>
      <c r="OHW58" s="435"/>
      <c r="OHX58" s="435"/>
      <c r="OHY58" s="435"/>
      <c r="OHZ58" s="435"/>
      <c r="OIA58" s="435"/>
      <c r="OIB58" s="435"/>
      <c r="OIC58" s="435"/>
      <c r="OID58" s="435"/>
      <c r="OIE58" s="435"/>
      <c r="OIF58" s="435"/>
      <c r="OIG58" s="435"/>
      <c r="OIH58" s="435"/>
      <c r="OII58" s="435"/>
      <c r="OIJ58" s="435"/>
      <c r="OIK58" s="435"/>
      <c r="OIL58" s="435"/>
      <c r="OIM58" s="435"/>
      <c r="OIN58" s="435"/>
      <c r="OIO58" s="435"/>
      <c r="OIP58" s="435"/>
      <c r="OIQ58" s="435"/>
      <c r="OIR58" s="435"/>
      <c r="OIS58" s="435"/>
      <c r="OIT58" s="435"/>
      <c r="OIU58" s="435"/>
      <c r="OIV58" s="435"/>
      <c r="OIW58" s="435"/>
      <c r="OIX58" s="435"/>
      <c r="OIY58" s="435"/>
      <c r="OIZ58" s="435"/>
      <c r="OJA58" s="435"/>
      <c r="OJB58" s="435"/>
      <c r="OJC58" s="435"/>
      <c r="OJD58" s="435"/>
      <c r="OJE58" s="435"/>
      <c r="OJF58" s="435"/>
      <c r="OJG58" s="435"/>
      <c r="OJH58" s="435"/>
      <c r="OJI58" s="435"/>
      <c r="OJJ58" s="435"/>
      <c r="OJK58" s="435"/>
      <c r="OJL58" s="435"/>
      <c r="OJM58" s="435"/>
      <c r="OJN58" s="435"/>
      <c r="OJO58" s="435"/>
      <c r="OJP58" s="435"/>
      <c r="OJQ58" s="435"/>
      <c r="OJR58" s="435"/>
      <c r="OJS58" s="435"/>
      <c r="OJT58" s="435"/>
      <c r="OJU58" s="435"/>
      <c r="OJV58" s="435"/>
      <c r="OJW58" s="435"/>
      <c r="OJX58" s="435"/>
      <c r="OJY58" s="435"/>
      <c r="OJZ58" s="435"/>
      <c r="OKA58" s="435"/>
      <c r="OKB58" s="435"/>
      <c r="OKC58" s="435"/>
      <c r="OKD58" s="435"/>
      <c r="OKE58" s="435"/>
      <c r="OKF58" s="435"/>
      <c r="OKG58" s="435"/>
      <c r="OKH58" s="435"/>
      <c r="OKI58" s="435"/>
      <c r="OKJ58" s="435"/>
      <c r="OKK58" s="435"/>
      <c r="OKL58" s="435"/>
      <c r="OKM58" s="435"/>
      <c r="OKN58" s="435"/>
      <c r="OKO58" s="435"/>
      <c r="OKP58" s="435"/>
      <c r="OKQ58" s="435"/>
      <c r="OKR58" s="435"/>
      <c r="OKS58" s="435"/>
      <c r="OKT58" s="435"/>
      <c r="OKU58" s="435"/>
      <c r="OKV58" s="435"/>
      <c r="OKW58" s="435"/>
      <c r="OKX58" s="435"/>
      <c r="OKY58" s="435"/>
      <c r="OKZ58" s="435"/>
      <c r="OLA58" s="435"/>
      <c r="OLB58" s="435"/>
      <c r="OLC58" s="435"/>
      <c r="OLD58" s="435"/>
      <c r="OLE58" s="435"/>
      <c r="OLF58" s="435"/>
      <c r="OLG58" s="435"/>
      <c r="OLH58" s="435"/>
      <c r="OLI58" s="435"/>
      <c r="OLJ58" s="435"/>
      <c r="OLK58" s="435"/>
      <c r="OLL58" s="435"/>
      <c r="OLM58" s="435"/>
      <c r="OLN58" s="435"/>
      <c r="OLO58" s="435"/>
      <c r="OLP58" s="435"/>
      <c r="OLQ58" s="435"/>
      <c r="OLR58" s="435"/>
      <c r="OLS58" s="435"/>
      <c r="OLT58" s="435"/>
      <c r="OLU58" s="435"/>
      <c r="OLV58" s="435"/>
      <c r="OLW58" s="435"/>
      <c r="OLX58" s="435"/>
      <c r="OLY58" s="435"/>
      <c r="OLZ58" s="435"/>
      <c r="OMA58" s="435"/>
      <c r="OMB58" s="435"/>
      <c r="OMC58" s="435"/>
      <c r="OMD58" s="435"/>
      <c r="OME58" s="435"/>
      <c r="OMF58" s="435"/>
      <c r="OMG58" s="435"/>
      <c r="OMH58" s="435"/>
      <c r="OMI58" s="435"/>
      <c r="OMJ58" s="435"/>
      <c r="OMK58" s="435"/>
      <c r="OML58" s="435"/>
      <c r="OMM58" s="435"/>
      <c r="OMN58" s="435"/>
      <c r="OMO58" s="435"/>
      <c r="OMP58" s="435"/>
      <c r="OMQ58" s="435"/>
      <c r="OMR58" s="435"/>
      <c r="OMS58" s="435"/>
      <c r="OMT58" s="435"/>
      <c r="OMU58" s="435"/>
      <c r="OMV58" s="435"/>
      <c r="OMW58" s="435"/>
      <c r="OMX58" s="435"/>
      <c r="OMY58" s="435"/>
      <c r="OMZ58" s="435"/>
      <c r="ONA58" s="435"/>
      <c r="ONB58" s="435"/>
      <c r="ONC58" s="435"/>
      <c r="OND58" s="435"/>
      <c r="ONE58" s="435"/>
      <c r="ONF58" s="435"/>
      <c r="ONG58" s="435"/>
      <c r="ONH58" s="435"/>
      <c r="ONI58" s="435"/>
      <c r="ONJ58" s="435"/>
      <c r="ONK58" s="435"/>
      <c r="ONL58" s="435"/>
      <c r="ONM58" s="435"/>
      <c r="ONN58" s="435"/>
      <c r="ONO58" s="435"/>
      <c r="ONP58" s="435"/>
      <c r="ONQ58" s="435"/>
      <c r="ONR58" s="435"/>
      <c r="ONS58" s="435"/>
      <c r="ONT58" s="435"/>
      <c r="ONU58" s="435"/>
      <c r="ONV58" s="435"/>
      <c r="ONW58" s="435"/>
      <c r="ONX58" s="435"/>
      <c r="ONY58" s="435"/>
      <c r="ONZ58" s="435"/>
      <c r="OOA58" s="435"/>
      <c r="OOB58" s="435"/>
      <c r="OOC58" s="435"/>
      <c r="OOD58" s="435"/>
      <c r="OOE58" s="435"/>
      <c r="OOF58" s="435"/>
      <c r="OOG58" s="435"/>
      <c r="OOH58" s="435"/>
      <c r="OOI58" s="435"/>
      <c r="OOJ58" s="435"/>
      <c r="OOK58" s="435"/>
      <c r="OOL58" s="435"/>
      <c r="OOM58" s="435"/>
      <c r="OON58" s="435"/>
      <c r="OOO58" s="435"/>
      <c r="OOP58" s="435"/>
      <c r="OOQ58" s="435"/>
      <c r="OOR58" s="435"/>
      <c r="OOS58" s="435"/>
      <c r="OOT58" s="435"/>
      <c r="OOU58" s="435"/>
      <c r="OOV58" s="435"/>
      <c r="OOW58" s="435"/>
      <c r="OOX58" s="435"/>
      <c r="OOY58" s="435"/>
      <c r="OOZ58" s="435"/>
      <c r="OPA58" s="435"/>
      <c r="OPB58" s="435"/>
      <c r="OPC58" s="435"/>
      <c r="OPD58" s="435"/>
      <c r="OPE58" s="435"/>
      <c r="OPF58" s="435"/>
      <c r="OPG58" s="435"/>
      <c r="OPH58" s="435"/>
      <c r="OPI58" s="435"/>
      <c r="OPJ58" s="435"/>
      <c r="OPK58" s="435"/>
      <c r="OPL58" s="435"/>
      <c r="OPM58" s="435"/>
      <c r="OPN58" s="435"/>
      <c r="OPO58" s="435"/>
      <c r="OPP58" s="435"/>
      <c r="OPQ58" s="435"/>
      <c r="OPR58" s="435"/>
      <c r="OPS58" s="435"/>
      <c r="OPT58" s="435"/>
      <c r="OPU58" s="435"/>
      <c r="OPV58" s="435"/>
      <c r="OPW58" s="435"/>
      <c r="OPX58" s="435"/>
      <c r="OPY58" s="435"/>
      <c r="OPZ58" s="435"/>
      <c r="OQA58" s="435"/>
      <c r="OQB58" s="435"/>
      <c r="OQC58" s="435"/>
      <c r="OQD58" s="435"/>
      <c r="OQE58" s="435"/>
      <c r="OQF58" s="435"/>
      <c r="OQG58" s="435"/>
      <c r="OQH58" s="435"/>
      <c r="OQI58" s="435"/>
      <c r="OQJ58" s="435"/>
      <c r="OQK58" s="435"/>
      <c r="OQL58" s="435"/>
      <c r="OQM58" s="435"/>
      <c r="OQN58" s="435"/>
      <c r="OQO58" s="435"/>
      <c r="OQP58" s="435"/>
      <c r="OQQ58" s="435"/>
      <c r="OQR58" s="435"/>
      <c r="OQS58" s="435"/>
      <c r="OQT58" s="435"/>
      <c r="OQU58" s="435"/>
      <c r="OQV58" s="435"/>
      <c r="OQW58" s="435"/>
      <c r="OQX58" s="435"/>
      <c r="OQY58" s="435"/>
      <c r="OQZ58" s="435"/>
      <c r="ORA58" s="435"/>
      <c r="ORB58" s="435"/>
      <c r="ORC58" s="435"/>
      <c r="ORD58" s="435"/>
      <c r="ORE58" s="435"/>
      <c r="ORF58" s="435"/>
      <c r="ORG58" s="435"/>
      <c r="ORH58" s="435"/>
      <c r="ORI58" s="435"/>
      <c r="ORJ58" s="435"/>
      <c r="ORK58" s="435"/>
      <c r="ORL58" s="435"/>
      <c r="ORM58" s="435"/>
      <c r="ORN58" s="435"/>
      <c r="ORO58" s="435"/>
      <c r="ORP58" s="435"/>
      <c r="ORQ58" s="435"/>
      <c r="ORR58" s="435"/>
      <c r="ORS58" s="435"/>
      <c r="ORT58" s="435"/>
      <c r="ORU58" s="435"/>
      <c r="ORV58" s="435"/>
      <c r="ORW58" s="435"/>
      <c r="ORX58" s="435"/>
      <c r="ORY58" s="435"/>
      <c r="ORZ58" s="435"/>
      <c r="OSA58" s="435"/>
      <c r="OSB58" s="435"/>
      <c r="OSC58" s="435"/>
      <c r="OSD58" s="435"/>
      <c r="OSE58" s="435"/>
      <c r="OSF58" s="435"/>
      <c r="OSG58" s="435"/>
      <c r="OSH58" s="435"/>
      <c r="OSI58" s="435"/>
      <c r="OSJ58" s="435"/>
      <c r="OSK58" s="435"/>
      <c r="OSL58" s="435"/>
      <c r="OSM58" s="435"/>
      <c r="OSN58" s="435"/>
      <c r="OSO58" s="435"/>
      <c r="OSP58" s="435"/>
      <c r="OSQ58" s="435"/>
      <c r="OSR58" s="435"/>
      <c r="OSS58" s="435"/>
      <c r="OST58" s="435"/>
      <c r="OSU58" s="435"/>
      <c r="OSV58" s="435"/>
      <c r="OSW58" s="435"/>
      <c r="OSX58" s="435"/>
      <c r="OSY58" s="435"/>
      <c r="OSZ58" s="435"/>
      <c r="OTA58" s="435"/>
      <c r="OTB58" s="435"/>
      <c r="OTC58" s="435"/>
      <c r="OTD58" s="435"/>
      <c r="OTE58" s="435"/>
      <c r="OTF58" s="435"/>
      <c r="OTG58" s="435"/>
      <c r="OTH58" s="435"/>
      <c r="OTI58" s="435"/>
      <c r="OTJ58" s="435"/>
      <c r="OTK58" s="435"/>
      <c r="OTL58" s="435"/>
      <c r="OTM58" s="435"/>
      <c r="OTN58" s="435"/>
      <c r="OTO58" s="435"/>
      <c r="OTP58" s="435"/>
      <c r="OTQ58" s="435"/>
      <c r="OTR58" s="435"/>
      <c r="OTS58" s="435"/>
      <c r="OTT58" s="435"/>
      <c r="OTU58" s="435"/>
      <c r="OTV58" s="435"/>
      <c r="OTW58" s="435"/>
      <c r="OTX58" s="435"/>
      <c r="OTY58" s="435"/>
      <c r="OTZ58" s="435"/>
      <c r="OUA58" s="435"/>
      <c r="OUB58" s="435"/>
      <c r="OUC58" s="435"/>
      <c r="OUD58" s="435"/>
      <c r="OUE58" s="435"/>
      <c r="OUF58" s="435"/>
      <c r="OUG58" s="435"/>
      <c r="OUH58" s="435"/>
      <c r="OUI58" s="435"/>
      <c r="OUJ58" s="435"/>
      <c r="OUK58" s="435"/>
      <c r="OUL58" s="435"/>
      <c r="OUM58" s="435"/>
      <c r="OUN58" s="435"/>
      <c r="OUO58" s="435"/>
      <c r="OUP58" s="435"/>
      <c r="OUQ58" s="435"/>
      <c r="OUR58" s="435"/>
      <c r="OUS58" s="435"/>
      <c r="OUT58" s="435"/>
      <c r="OUU58" s="435"/>
      <c r="OUV58" s="435"/>
      <c r="OUW58" s="435"/>
      <c r="OUX58" s="435"/>
      <c r="OUY58" s="435"/>
      <c r="OUZ58" s="435"/>
      <c r="OVA58" s="435"/>
      <c r="OVB58" s="435"/>
      <c r="OVC58" s="435"/>
      <c r="OVD58" s="435"/>
      <c r="OVE58" s="435"/>
      <c r="OVF58" s="435"/>
      <c r="OVG58" s="435"/>
      <c r="OVH58" s="435"/>
      <c r="OVI58" s="435"/>
      <c r="OVJ58" s="435"/>
      <c r="OVK58" s="435"/>
      <c r="OVL58" s="435"/>
      <c r="OVM58" s="435"/>
      <c r="OVN58" s="435"/>
      <c r="OVO58" s="435"/>
      <c r="OVP58" s="435"/>
      <c r="OVQ58" s="435"/>
      <c r="OVR58" s="435"/>
      <c r="OVS58" s="435"/>
      <c r="OVT58" s="435"/>
      <c r="OVU58" s="435"/>
      <c r="OVV58" s="435"/>
      <c r="OVW58" s="435"/>
      <c r="OVX58" s="435"/>
      <c r="OVY58" s="435"/>
      <c r="OVZ58" s="435"/>
      <c r="OWA58" s="435"/>
      <c r="OWB58" s="435"/>
      <c r="OWC58" s="435"/>
      <c r="OWD58" s="435"/>
      <c r="OWE58" s="435"/>
      <c r="OWF58" s="435"/>
      <c r="OWG58" s="435"/>
      <c r="OWH58" s="435"/>
      <c r="OWI58" s="435"/>
      <c r="OWJ58" s="435"/>
      <c r="OWK58" s="435"/>
      <c r="OWL58" s="435"/>
      <c r="OWM58" s="435"/>
      <c r="OWN58" s="435"/>
      <c r="OWO58" s="435"/>
      <c r="OWP58" s="435"/>
      <c r="OWQ58" s="435"/>
      <c r="OWR58" s="435"/>
      <c r="OWS58" s="435"/>
      <c r="OWT58" s="435"/>
      <c r="OWU58" s="435"/>
      <c r="OWV58" s="435"/>
      <c r="OWW58" s="435"/>
      <c r="OWX58" s="435"/>
      <c r="OWY58" s="435"/>
      <c r="OWZ58" s="435"/>
      <c r="OXA58" s="435"/>
      <c r="OXB58" s="435"/>
      <c r="OXC58" s="435"/>
      <c r="OXD58" s="435"/>
      <c r="OXE58" s="435"/>
      <c r="OXF58" s="435"/>
      <c r="OXG58" s="435"/>
      <c r="OXH58" s="435"/>
      <c r="OXI58" s="435"/>
      <c r="OXJ58" s="435"/>
      <c r="OXK58" s="435"/>
      <c r="OXL58" s="435"/>
      <c r="OXM58" s="435"/>
      <c r="OXN58" s="435"/>
      <c r="OXO58" s="435"/>
      <c r="OXP58" s="435"/>
      <c r="OXQ58" s="435"/>
      <c r="OXR58" s="435"/>
      <c r="OXS58" s="435"/>
      <c r="OXT58" s="435"/>
      <c r="OXU58" s="435"/>
      <c r="OXV58" s="435"/>
      <c r="OXW58" s="435"/>
      <c r="OXX58" s="435"/>
      <c r="OXY58" s="435"/>
      <c r="OXZ58" s="435"/>
      <c r="OYA58" s="435"/>
      <c r="OYB58" s="435"/>
      <c r="OYC58" s="435"/>
      <c r="OYD58" s="435"/>
      <c r="OYE58" s="435"/>
      <c r="OYF58" s="435"/>
      <c r="OYG58" s="435"/>
      <c r="OYH58" s="435"/>
      <c r="OYI58" s="435"/>
      <c r="OYJ58" s="435"/>
      <c r="OYK58" s="435"/>
      <c r="OYL58" s="435"/>
      <c r="OYM58" s="435"/>
      <c r="OYN58" s="435"/>
      <c r="OYO58" s="435"/>
      <c r="OYP58" s="435"/>
      <c r="OYQ58" s="435"/>
      <c r="OYR58" s="435"/>
      <c r="OYS58" s="435"/>
      <c r="OYT58" s="435"/>
      <c r="OYU58" s="435"/>
      <c r="OYV58" s="435"/>
      <c r="OYW58" s="435"/>
      <c r="OYX58" s="435"/>
      <c r="OYY58" s="435"/>
      <c r="OYZ58" s="435"/>
      <c r="OZA58" s="435"/>
      <c r="OZB58" s="435"/>
      <c r="OZC58" s="435"/>
      <c r="OZD58" s="435"/>
      <c r="OZE58" s="435"/>
      <c r="OZF58" s="435"/>
      <c r="OZG58" s="435"/>
      <c r="OZH58" s="435"/>
      <c r="OZI58" s="435"/>
      <c r="OZJ58" s="435"/>
      <c r="OZK58" s="435"/>
      <c r="OZL58" s="435"/>
      <c r="OZM58" s="435"/>
      <c r="OZN58" s="435"/>
      <c r="OZO58" s="435"/>
      <c r="OZP58" s="435"/>
      <c r="OZQ58" s="435"/>
      <c r="OZR58" s="435"/>
      <c r="OZS58" s="435"/>
      <c r="OZT58" s="435"/>
      <c r="OZU58" s="435"/>
      <c r="OZV58" s="435"/>
      <c r="OZW58" s="435"/>
      <c r="OZX58" s="435"/>
      <c r="OZY58" s="435"/>
      <c r="OZZ58" s="435"/>
      <c r="PAA58" s="435"/>
      <c r="PAB58" s="435"/>
      <c r="PAC58" s="435"/>
      <c r="PAD58" s="435"/>
      <c r="PAE58" s="435"/>
      <c r="PAF58" s="435"/>
      <c r="PAG58" s="435"/>
      <c r="PAH58" s="435"/>
      <c r="PAI58" s="435"/>
      <c r="PAJ58" s="435"/>
      <c r="PAK58" s="435"/>
      <c r="PAL58" s="435"/>
      <c r="PAM58" s="435"/>
      <c r="PAN58" s="435"/>
      <c r="PAO58" s="435"/>
      <c r="PAP58" s="435"/>
      <c r="PAQ58" s="435"/>
      <c r="PAR58" s="435"/>
      <c r="PAS58" s="435"/>
      <c r="PAT58" s="435"/>
      <c r="PAU58" s="435"/>
      <c r="PAV58" s="435"/>
      <c r="PAW58" s="435"/>
      <c r="PAX58" s="435"/>
      <c r="PAY58" s="435"/>
      <c r="PAZ58" s="435"/>
      <c r="PBA58" s="435"/>
      <c r="PBB58" s="435"/>
      <c r="PBC58" s="435"/>
      <c r="PBD58" s="435"/>
      <c r="PBE58" s="435"/>
      <c r="PBF58" s="435"/>
      <c r="PBG58" s="435"/>
      <c r="PBH58" s="435"/>
      <c r="PBI58" s="435"/>
      <c r="PBJ58" s="435"/>
      <c r="PBK58" s="435"/>
      <c r="PBL58" s="435"/>
      <c r="PBM58" s="435"/>
      <c r="PBN58" s="435"/>
      <c r="PBO58" s="435"/>
      <c r="PBP58" s="435"/>
      <c r="PBQ58" s="435"/>
      <c r="PBR58" s="435"/>
      <c r="PBS58" s="435"/>
      <c r="PBT58" s="435"/>
      <c r="PBU58" s="435"/>
      <c r="PBV58" s="435"/>
      <c r="PBW58" s="435"/>
      <c r="PBX58" s="435"/>
      <c r="PBY58" s="435"/>
      <c r="PBZ58" s="435"/>
      <c r="PCA58" s="435"/>
      <c r="PCB58" s="435"/>
      <c r="PCC58" s="435"/>
      <c r="PCD58" s="435"/>
      <c r="PCE58" s="435"/>
      <c r="PCF58" s="435"/>
      <c r="PCG58" s="435"/>
      <c r="PCH58" s="435"/>
      <c r="PCI58" s="435"/>
      <c r="PCJ58" s="435"/>
      <c r="PCK58" s="435"/>
      <c r="PCL58" s="435"/>
      <c r="PCM58" s="435"/>
      <c r="PCN58" s="435"/>
      <c r="PCO58" s="435"/>
      <c r="PCP58" s="435"/>
      <c r="PCQ58" s="435"/>
      <c r="PCR58" s="435"/>
      <c r="PCS58" s="435"/>
      <c r="PCT58" s="435"/>
      <c r="PCU58" s="435"/>
      <c r="PCV58" s="435"/>
      <c r="PCW58" s="435"/>
      <c r="PCX58" s="435"/>
      <c r="PCY58" s="435"/>
      <c r="PCZ58" s="435"/>
      <c r="PDA58" s="435"/>
      <c r="PDB58" s="435"/>
      <c r="PDC58" s="435"/>
      <c r="PDD58" s="435"/>
      <c r="PDE58" s="435"/>
      <c r="PDF58" s="435"/>
      <c r="PDG58" s="435"/>
      <c r="PDH58" s="435"/>
      <c r="PDI58" s="435"/>
      <c r="PDJ58" s="435"/>
      <c r="PDK58" s="435"/>
      <c r="PDL58" s="435"/>
      <c r="PDM58" s="435"/>
      <c r="PDN58" s="435"/>
      <c r="PDO58" s="435"/>
      <c r="PDP58" s="435"/>
      <c r="PDQ58" s="435"/>
      <c r="PDR58" s="435"/>
      <c r="PDS58" s="435"/>
      <c r="PDT58" s="435"/>
      <c r="PDU58" s="435"/>
      <c r="PDV58" s="435"/>
      <c r="PDW58" s="435"/>
      <c r="PDX58" s="435"/>
      <c r="PDY58" s="435"/>
      <c r="PDZ58" s="435"/>
      <c r="PEA58" s="435"/>
      <c r="PEB58" s="435"/>
      <c r="PEC58" s="435"/>
      <c r="PED58" s="435"/>
      <c r="PEE58" s="435"/>
      <c r="PEF58" s="435"/>
      <c r="PEG58" s="435"/>
      <c r="PEH58" s="435"/>
      <c r="PEI58" s="435"/>
      <c r="PEJ58" s="435"/>
      <c r="PEK58" s="435"/>
      <c r="PEL58" s="435"/>
      <c r="PEM58" s="435"/>
      <c r="PEN58" s="435"/>
      <c r="PEO58" s="435"/>
      <c r="PEP58" s="435"/>
      <c r="PEQ58" s="435"/>
      <c r="PER58" s="435"/>
      <c r="PES58" s="435"/>
      <c r="PET58" s="435"/>
      <c r="PEU58" s="435"/>
      <c r="PEV58" s="435"/>
      <c r="PEW58" s="435"/>
      <c r="PEX58" s="435"/>
      <c r="PEY58" s="435"/>
      <c r="PEZ58" s="435"/>
      <c r="PFA58" s="435"/>
      <c r="PFB58" s="435"/>
      <c r="PFC58" s="435"/>
      <c r="PFD58" s="435"/>
      <c r="PFE58" s="435"/>
      <c r="PFF58" s="435"/>
      <c r="PFG58" s="435"/>
      <c r="PFH58" s="435"/>
      <c r="PFI58" s="435"/>
      <c r="PFJ58" s="435"/>
      <c r="PFK58" s="435"/>
      <c r="PFL58" s="435"/>
      <c r="PFM58" s="435"/>
      <c r="PFN58" s="435"/>
      <c r="PFO58" s="435"/>
      <c r="PFP58" s="435"/>
      <c r="PFQ58" s="435"/>
      <c r="PFR58" s="435"/>
      <c r="PFS58" s="435"/>
      <c r="PFT58" s="435"/>
      <c r="PFU58" s="435"/>
      <c r="PFV58" s="435"/>
      <c r="PFW58" s="435"/>
      <c r="PFX58" s="435"/>
      <c r="PFY58" s="435"/>
      <c r="PFZ58" s="435"/>
      <c r="PGA58" s="435"/>
      <c r="PGB58" s="435"/>
      <c r="PGC58" s="435"/>
      <c r="PGD58" s="435"/>
      <c r="PGE58" s="435"/>
      <c r="PGF58" s="435"/>
      <c r="PGG58" s="435"/>
      <c r="PGH58" s="435"/>
      <c r="PGI58" s="435"/>
      <c r="PGJ58" s="435"/>
      <c r="PGK58" s="435"/>
      <c r="PGL58" s="435"/>
      <c r="PGM58" s="435"/>
      <c r="PGN58" s="435"/>
      <c r="PGO58" s="435"/>
      <c r="PGP58" s="435"/>
      <c r="PGQ58" s="435"/>
      <c r="PGR58" s="435"/>
      <c r="PGS58" s="435"/>
      <c r="PGT58" s="435"/>
      <c r="PGU58" s="435"/>
      <c r="PGV58" s="435"/>
      <c r="PGW58" s="435"/>
      <c r="PGX58" s="435"/>
      <c r="PGY58" s="435"/>
      <c r="PGZ58" s="435"/>
      <c r="PHA58" s="435"/>
      <c r="PHB58" s="435"/>
      <c r="PHC58" s="435"/>
      <c r="PHD58" s="435"/>
      <c r="PHE58" s="435"/>
      <c r="PHF58" s="435"/>
      <c r="PHG58" s="435"/>
      <c r="PHH58" s="435"/>
      <c r="PHI58" s="435"/>
      <c r="PHJ58" s="435"/>
      <c r="PHK58" s="435"/>
      <c r="PHL58" s="435"/>
      <c r="PHM58" s="435"/>
      <c r="PHN58" s="435"/>
      <c r="PHO58" s="435"/>
      <c r="PHP58" s="435"/>
      <c r="PHQ58" s="435"/>
      <c r="PHR58" s="435"/>
      <c r="PHS58" s="435"/>
      <c r="PHT58" s="435"/>
      <c r="PHU58" s="435"/>
      <c r="PHV58" s="435"/>
      <c r="PHW58" s="435"/>
      <c r="PHX58" s="435"/>
      <c r="PHY58" s="435"/>
      <c r="PHZ58" s="435"/>
      <c r="PIA58" s="435"/>
      <c r="PIB58" s="435"/>
      <c r="PIC58" s="435"/>
      <c r="PID58" s="435"/>
      <c r="PIE58" s="435"/>
      <c r="PIF58" s="435"/>
      <c r="PIG58" s="435"/>
      <c r="PIH58" s="435"/>
      <c r="PII58" s="435"/>
      <c r="PIJ58" s="435"/>
      <c r="PIK58" s="435"/>
      <c r="PIL58" s="435"/>
      <c r="PIM58" s="435"/>
      <c r="PIN58" s="435"/>
      <c r="PIO58" s="435"/>
      <c r="PIP58" s="435"/>
      <c r="PIQ58" s="435"/>
      <c r="PIR58" s="435"/>
      <c r="PIS58" s="435"/>
      <c r="PIT58" s="435"/>
      <c r="PIU58" s="435"/>
      <c r="PIV58" s="435"/>
      <c r="PIW58" s="435"/>
      <c r="PIX58" s="435"/>
      <c r="PIY58" s="435"/>
      <c r="PIZ58" s="435"/>
      <c r="PJA58" s="435"/>
      <c r="PJB58" s="435"/>
      <c r="PJC58" s="435"/>
      <c r="PJD58" s="435"/>
      <c r="PJE58" s="435"/>
      <c r="PJF58" s="435"/>
      <c r="PJG58" s="435"/>
      <c r="PJH58" s="435"/>
      <c r="PJI58" s="435"/>
      <c r="PJJ58" s="435"/>
      <c r="PJK58" s="435"/>
      <c r="PJL58" s="435"/>
      <c r="PJM58" s="435"/>
      <c r="PJN58" s="435"/>
      <c r="PJO58" s="435"/>
      <c r="PJP58" s="435"/>
      <c r="PJQ58" s="435"/>
      <c r="PJR58" s="435"/>
      <c r="PJS58" s="435"/>
      <c r="PJT58" s="435"/>
      <c r="PJU58" s="435"/>
      <c r="PJV58" s="435"/>
      <c r="PJW58" s="435"/>
      <c r="PJX58" s="435"/>
      <c r="PJY58" s="435"/>
      <c r="PJZ58" s="435"/>
      <c r="PKA58" s="435"/>
      <c r="PKB58" s="435"/>
      <c r="PKC58" s="435"/>
      <c r="PKD58" s="435"/>
      <c r="PKE58" s="435"/>
      <c r="PKF58" s="435"/>
      <c r="PKG58" s="435"/>
      <c r="PKH58" s="435"/>
      <c r="PKI58" s="435"/>
      <c r="PKJ58" s="435"/>
      <c r="PKK58" s="435"/>
      <c r="PKL58" s="435"/>
      <c r="PKM58" s="435"/>
      <c r="PKN58" s="435"/>
      <c r="PKO58" s="435"/>
      <c r="PKP58" s="435"/>
      <c r="PKQ58" s="435"/>
      <c r="PKR58" s="435"/>
      <c r="PKS58" s="435"/>
      <c r="PKT58" s="435"/>
      <c r="PKU58" s="435"/>
      <c r="PKV58" s="435"/>
      <c r="PKW58" s="435"/>
      <c r="PKX58" s="435"/>
      <c r="PKY58" s="435"/>
      <c r="PKZ58" s="435"/>
      <c r="PLA58" s="435"/>
      <c r="PLB58" s="435"/>
      <c r="PLC58" s="435"/>
      <c r="PLD58" s="435"/>
      <c r="PLE58" s="435"/>
      <c r="PLF58" s="435"/>
      <c r="PLG58" s="435"/>
      <c r="PLH58" s="435"/>
      <c r="PLI58" s="435"/>
      <c r="PLJ58" s="435"/>
      <c r="PLK58" s="435"/>
      <c r="PLL58" s="435"/>
      <c r="PLM58" s="435"/>
      <c r="PLN58" s="435"/>
      <c r="PLO58" s="435"/>
      <c r="PLP58" s="435"/>
      <c r="PLQ58" s="435"/>
      <c r="PLR58" s="435"/>
      <c r="PLS58" s="435"/>
      <c r="PLT58" s="435"/>
      <c r="PLU58" s="435"/>
      <c r="PLV58" s="435"/>
      <c r="PLW58" s="435"/>
      <c r="PLX58" s="435"/>
      <c r="PLY58" s="435"/>
      <c r="PLZ58" s="435"/>
      <c r="PMA58" s="435"/>
      <c r="PMB58" s="435"/>
      <c r="PMC58" s="435"/>
      <c r="PMD58" s="435"/>
      <c r="PME58" s="435"/>
      <c r="PMF58" s="435"/>
      <c r="PMG58" s="435"/>
      <c r="PMH58" s="435"/>
      <c r="PMI58" s="435"/>
      <c r="PMJ58" s="435"/>
      <c r="PMK58" s="435"/>
      <c r="PML58" s="435"/>
      <c r="PMM58" s="435"/>
      <c r="PMN58" s="435"/>
      <c r="PMO58" s="435"/>
      <c r="PMP58" s="435"/>
      <c r="PMQ58" s="435"/>
      <c r="PMR58" s="435"/>
      <c r="PMS58" s="435"/>
      <c r="PMT58" s="435"/>
      <c r="PMU58" s="435"/>
      <c r="PMV58" s="435"/>
      <c r="PMW58" s="435"/>
      <c r="PMX58" s="435"/>
      <c r="PMY58" s="435"/>
      <c r="PMZ58" s="435"/>
      <c r="PNA58" s="435"/>
      <c r="PNB58" s="435"/>
      <c r="PNC58" s="435"/>
      <c r="PND58" s="435"/>
      <c r="PNE58" s="435"/>
      <c r="PNF58" s="435"/>
      <c r="PNG58" s="435"/>
      <c r="PNH58" s="435"/>
      <c r="PNI58" s="435"/>
      <c r="PNJ58" s="435"/>
      <c r="PNK58" s="435"/>
      <c r="PNL58" s="435"/>
      <c r="PNM58" s="435"/>
      <c r="PNN58" s="435"/>
      <c r="PNO58" s="435"/>
      <c r="PNP58" s="435"/>
      <c r="PNQ58" s="435"/>
      <c r="PNR58" s="435"/>
      <c r="PNS58" s="435"/>
      <c r="PNT58" s="435"/>
      <c r="PNU58" s="435"/>
      <c r="PNV58" s="435"/>
      <c r="PNW58" s="435"/>
      <c r="PNX58" s="435"/>
      <c r="PNY58" s="435"/>
      <c r="PNZ58" s="435"/>
      <c r="POA58" s="435"/>
      <c r="POB58" s="435"/>
      <c r="POC58" s="435"/>
      <c r="POD58" s="435"/>
      <c r="POE58" s="435"/>
      <c r="POF58" s="435"/>
      <c r="POG58" s="435"/>
      <c r="POH58" s="435"/>
      <c r="POI58" s="435"/>
      <c r="POJ58" s="435"/>
      <c r="POK58" s="435"/>
      <c r="POL58" s="435"/>
      <c r="POM58" s="435"/>
      <c r="PON58" s="435"/>
      <c r="POO58" s="435"/>
      <c r="POP58" s="435"/>
      <c r="POQ58" s="435"/>
      <c r="POR58" s="435"/>
      <c r="POS58" s="435"/>
      <c r="POT58" s="435"/>
      <c r="POU58" s="435"/>
      <c r="POV58" s="435"/>
      <c r="POW58" s="435"/>
      <c r="POX58" s="435"/>
      <c r="POY58" s="435"/>
      <c r="POZ58" s="435"/>
      <c r="PPA58" s="435"/>
      <c r="PPB58" s="435"/>
      <c r="PPC58" s="435"/>
      <c r="PPD58" s="435"/>
      <c r="PPE58" s="435"/>
      <c r="PPF58" s="435"/>
      <c r="PPG58" s="435"/>
      <c r="PPH58" s="435"/>
      <c r="PPI58" s="435"/>
      <c r="PPJ58" s="435"/>
      <c r="PPK58" s="435"/>
      <c r="PPL58" s="435"/>
      <c r="PPM58" s="435"/>
      <c r="PPN58" s="435"/>
      <c r="PPO58" s="435"/>
      <c r="PPP58" s="435"/>
      <c r="PPQ58" s="435"/>
      <c r="PPR58" s="435"/>
      <c r="PPS58" s="435"/>
      <c r="PPT58" s="435"/>
      <c r="PPU58" s="435"/>
      <c r="PPV58" s="435"/>
      <c r="PPW58" s="435"/>
      <c r="PPX58" s="435"/>
      <c r="PPY58" s="435"/>
      <c r="PPZ58" s="435"/>
      <c r="PQA58" s="435"/>
      <c r="PQB58" s="435"/>
      <c r="PQC58" s="435"/>
      <c r="PQD58" s="435"/>
      <c r="PQE58" s="435"/>
      <c r="PQF58" s="435"/>
      <c r="PQG58" s="435"/>
      <c r="PQH58" s="435"/>
      <c r="PQI58" s="435"/>
      <c r="PQJ58" s="435"/>
      <c r="PQK58" s="435"/>
      <c r="PQL58" s="435"/>
      <c r="PQM58" s="435"/>
      <c r="PQN58" s="435"/>
      <c r="PQO58" s="435"/>
      <c r="PQP58" s="435"/>
      <c r="PQQ58" s="435"/>
      <c r="PQR58" s="435"/>
      <c r="PQS58" s="435"/>
      <c r="PQT58" s="435"/>
      <c r="PQU58" s="435"/>
      <c r="PQV58" s="435"/>
      <c r="PQW58" s="435"/>
      <c r="PQX58" s="435"/>
      <c r="PQY58" s="435"/>
      <c r="PQZ58" s="435"/>
      <c r="PRA58" s="435"/>
      <c r="PRB58" s="435"/>
      <c r="PRC58" s="435"/>
      <c r="PRD58" s="435"/>
      <c r="PRE58" s="435"/>
      <c r="PRF58" s="435"/>
      <c r="PRG58" s="435"/>
      <c r="PRH58" s="435"/>
      <c r="PRI58" s="435"/>
      <c r="PRJ58" s="435"/>
      <c r="PRK58" s="435"/>
      <c r="PRL58" s="435"/>
      <c r="PRM58" s="435"/>
      <c r="PRN58" s="435"/>
      <c r="PRO58" s="435"/>
      <c r="PRP58" s="435"/>
      <c r="PRQ58" s="435"/>
      <c r="PRR58" s="435"/>
      <c r="PRS58" s="435"/>
      <c r="PRT58" s="435"/>
      <c r="PRU58" s="435"/>
      <c r="PRV58" s="435"/>
      <c r="PRW58" s="435"/>
      <c r="PRX58" s="435"/>
      <c r="PRY58" s="435"/>
      <c r="PRZ58" s="435"/>
      <c r="PSA58" s="435"/>
      <c r="PSB58" s="435"/>
      <c r="PSC58" s="435"/>
      <c r="PSD58" s="435"/>
      <c r="PSE58" s="435"/>
      <c r="PSF58" s="435"/>
      <c r="PSG58" s="435"/>
      <c r="PSH58" s="435"/>
      <c r="PSI58" s="435"/>
      <c r="PSJ58" s="435"/>
      <c r="PSK58" s="435"/>
      <c r="PSL58" s="435"/>
      <c r="PSM58" s="435"/>
      <c r="PSN58" s="435"/>
      <c r="PSO58" s="435"/>
      <c r="PSP58" s="435"/>
      <c r="PSQ58" s="435"/>
      <c r="PSR58" s="435"/>
      <c r="PSS58" s="435"/>
      <c r="PST58" s="435"/>
      <c r="PSU58" s="435"/>
      <c r="PSV58" s="435"/>
      <c r="PSW58" s="435"/>
      <c r="PSX58" s="435"/>
      <c r="PSY58" s="435"/>
      <c r="PSZ58" s="435"/>
      <c r="PTA58" s="435"/>
      <c r="PTB58" s="435"/>
      <c r="PTC58" s="435"/>
      <c r="PTD58" s="435"/>
      <c r="PTE58" s="435"/>
      <c r="PTF58" s="435"/>
      <c r="PTG58" s="435"/>
      <c r="PTH58" s="435"/>
      <c r="PTI58" s="435"/>
      <c r="PTJ58" s="435"/>
      <c r="PTK58" s="435"/>
      <c r="PTL58" s="435"/>
      <c r="PTM58" s="435"/>
      <c r="PTN58" s="435"/>
      <c r="PTO58" s="435"/>
      <c r="PTP58" s="435"/>
      <c r="PTQ58" s="435"/>
      <c r="PTR58" s="435"/>
      <c r="PTS58" s="435"/>
      <c r="PTT58" s="435"/>
      <c r="PTU58" s="435"/>
      <c r="PTV58" s="435"/>
      <c r="PTW58" s="435"/>
      <c r="PTX58" s="435"/>
      <c r="PTY58" s="435"/>
      <c r="PTZ58" s="435"/>
      <c r="PUA58" s="435"/>
      <c r="PUB58" s="435"/>
      <c r="PUC58" s="435"/>
      <c r="PUD58" s="435"/>
      <c r="PUE58" s="435"/>
      <c r="PUF58" s="435"/>
      <c r="PUG58" s="435"/>
      <c r="PUH58" s="435"/>
      <c r="PUI58" s="435"/>
      <c r="PUJ58" s="435"/>
      <c r="PUK58" s="435"/>
      <c r="PUL58" s="435"/>
      <c r="PUM58" s="435"/>
      <c r="PUN58" s="435"/>
      <c r="PUO58" s="435"/>
      <c r="PUP58" s="435"/>
      <c r="PUQ58" s="435"/>
      <c r="PUR58" s="435"/>
      <c r="PUS58" s="435"/>
      <c r="PUT58" s="435"/>
      <c r="PUU58" s="435"/>
      <c r="PUV58" s="435"/>
      <c r="PUW58" s="435"/>
      <c r="PUX58" s="435"/>
      <c r="PUY58" s="435"/>
      <c r="PUZ58" s="435"/>
      <c r="PVA58" s="435"/>
      <c r="PVB58" s="435"/>
      <c r="PVC58" s="435"/>
      <c r="PVD58" s="435"/>
      <c r="PVE58" s="435"/>
      <c r="PVF58" s="435"/>
      <c r="PVG58" s="435"/>
      <c r="PVH58" s="435"/>
      <c r="PVI58" s="435"/>
      <c r="PVJ58" s="435"/>
      <c r="PVK58" s="435"/>
      <c r="PVL58" s="435"/>
      <c r="PVM58" s="435"/>
      <c r="PVN58" s="435"/>
      <c r="PVO58" s="435"/>
      <c r="PVP58" s="435"/>
      <c r="PVQ58" s="435"/>
      <c r="PVR58" s="435"/>
      <c r="PVS58" s="435"/>
      <c r="PVT58" s="435"/>
      <c r="PVU58" s="435"/>
      <c r="PVV58" s="435"/>
      <c r="PVW58" s="435"/>
      <c r="PVX58" s="435"/>
      <c r="PVY58" s="435"/>
      <c r="PVZ58" s="435"/>
      <c r="PWA58" s="435"/>
      <c r="PWB58" s="435"/>
      <c r="PWC58" s="435"/>
      <c r="PWD58" s="435"/>
      <c r="PWE58" s="435"/>
      <c r="PWF58" s="435"/>
      <c r="PWG58" s="435"/>
      <c r="PWH58" s="435"/>
      <c r="PWI58" s="435"/>
      <c r="PWJ58" s="435"/>
      <c r="PWK58" s="435"/>
      <c r="PWL58" s="435"/>
      <c r="PWM58" s="435"/>
      <c r="PWN58" s="435"/>
      <c r="PWO58" s="435"/>
      <c r="PWP58" s="435"/>
      <c r="PWQ58" s="435"/>
      <c r="PWR58" s="435"/>
      <c r="PWS58" s="435"/>
      <c r="PWT58" s="435"/>
      <c r="PWU58" s="435"/>
      <c r="PWV58" s="435"/>
      <c r="PWW58" s="435"/>
      <c r="PWX58" s="435"/>
      <c r="PWY58" s="435"/>
      <c r="PWZ58" s="435"/>
      <c r="PXA58" s="435"/>
      <c r="PXB58" s="435"/>
      <c r="PXC58" s="435"/>
      <c r="PXD58" s="435"/>
      <c r="PXE58" s="435"/>
      <c r="PXF58" s="435"/>
      <c r="PXG58" s="435"/>
      <c r="PXH58" s="435"/>
      <c r="PXI58" s="435"/>
      <c r="PXJ58" s="435"/>
      <c r="PXK58" s="435"/>
      <c r="PXL58" s="435"/>
      <c r="PXM58" s="435"/>
      <c r="PXN58" s="435"/>
      <c r="PXO58" s="435"/>
      <c r="PXP58" s="435"/>
      <c r="PXQ58" s="435"/>
      <c r="PXR58" s="435"/>
      <c r="PXS58" s="435"/>
      <c r="PXT58" s="435"/>
      <c r="PXU58" s="435"/>
      <c r="PXV58" s="435"/>
      <c r="PXW58" s="435"/>
      <c r="PXX58" s="435"/>
      <c r="PXY58" s="435"/>
      <c r="PXZ58" s="435"/>
      <c r="PYA58" s="435"/>
      <c r="PYB58" s="435"/>
      <c r="PYC58" s="435"/>
      <c r="PYD58" s="435"/>
      <c r="PYE58" s="435"/>
      <c r="PYF58" s="435"/>
      <c r="PYG58" s="435"/>
      <c r="PYH58" s="435"/>
      <c r="PYI58" s="435"/>
      <c r="PYJ58" s="435"/>
      <c r="PYK58" s="435"/>
      <c r="PYL58" s="435"/>
      <c r="PYM58" s="435"/>
      <c r="PYN58" s="435"/>
      <c r="PYO58" s="435"/>
      <c r="PYP58" s="435"/>
      <c r="PYQ58" s="435"/>
      <c r="PYR58" s="435"/>
      <c r="PYS58" s="435"/>
      <c r="PYT58" s="435"/>
      <c r="PYU58" s="435"/>
      <c r="PYV58" s="435"/>
      <c r="PYW58" s="435"/>
      <c r="PYX58" s="435"/>
      <c r="PYY58" s="435"/>
      <c r="PYZ58" s="435"/>
      <c r="PZA58" s="435"/>
      <c r="PZB58" s="435"/>
      <c r="PZC58" s="435"/>
      <c r="PZD58" s="435"/>
      <c r="PZE58" s="435"/>
      <c r="PZF58" s="435"/>
      <c r="PZG58" s="435"/>
      <c r="PZH58" s="435"/>
      <c r="PZI58" s="435"/>
      <c r="PZJ58" s="435"/>
      <c r="PZK58" s="435"/>
      <c r="PZL58" s="435"/>
      <c r="PZM58" s="435"/>
      <c r="PZN58" s="435"/>
      <c r="PZO58" s="435"/>
      <c r="PZP58" s="435"/>
      <c r="PZQ58" s="435"/>
      <c r="PZR58" s="435"/>
      <c r="PZS58" s="435"/>
      <c r="PZT58" s="435"/>
      <c r="PZU58" s="435"/>
      <c r="PZV58" s="435"/>
      <c r="PZW58" s="435"/>
      <c r="PZX58" s="435"/>
      <c r="PZY58" s="435"/>
      <c r="PZZ58" s="435"/>
      <c r="QAA58" s="435"/>
      <c r="QAB58" s="435"/>
      <c r="QAC58" s="435"/>
      <c r="QAD58" s="435"/>
      <c r="QAE58" s="435"/>
      <c r="QAF58" s="435"/>
      <c r="QAG58" s="435"/>
      <c r="QAH58" s="435"/>
      <c r="QAI58" s="435"/>
      <c r="QAJ58" s="435"/>
      <c r="QAK58" s="435"/>
      <c r="QAL58" s="435"/>
      <c r="QAM58" s="435"/>
      <c r="QAN58" s="435"/>
      <c r="QAO58" s="435"/>
      <c r="QAP58" s="435"/>
      <c r="QAQ58" s="435"/>
      <c r="QAR58" s="435"/>
      <c r="QAS58" s="435"/>
      <c r="QAT58" s="435"/>
      <c r="QAU58" s="435"/>
      <c r="QAV58" s="435"/>
      <c r="QAW58" s="435"/>
      <c r="QAX58" s="435"/>
      <c r="QAY58" s="435"/>
      <c r="QAZ58" s="435"/>
      <c r="QBA58" s="435"/>
      <c r="QBB58" s="435"/>
      <c r="QBC58" s="435"/>
      <c r="QBD58" s="435"/>
      <c r="QBE58" s="435"/>
      <c r="QBF58" s="435"/>
      <c r="QBG58" s="435"/>
      <c r="QBH58" s="435"/>
      <c r="QBI58" s="435"/>
      <c r="QBJ58" s="435"/>
      <c r="QBK58" s="435"/>
      <c r="QBL58" s="435"/>
      <c r="QBM58" s="435"/>
      <c r="QBN58" s="435"/>
      <c r="QBO58" s="435"/>
      <c r="QBP58" s="435"/>
      <c r="QBQ58" s="435"/>
      <c r="QBR58" s="435"/>
      <c r="QBS58" s="435"/>
      <c r="QBT58" s="435"/>
      <c r="QBU58" s="435"/>
      <c r="QBV58" s="435"/>
      <c r="QBW58" s="435"/>
      <c r="QBX58" s="435"/>
      <c r="QBY58" s="435"/>
      <c r="QBZ58" s="435"/>
      <c r="QCA58" s="435"/>
      <c r="QCB58" s="435"/>
      <c r="QCC58" s="435"/>
      <c r="QCD58" s="435"/>
      <c r="QCE58" s="435"/>
      <c r="QCF58" s="435"/>
      <c r="QCG58" s="435"/>
      <c r="QCH58" s="435"/>
      <c r="QCI58" s="435"/>
      <c r="QCJ58" s="435"/>
      <c r="QCK58" s="435"/>
      <c r="QCL58" s="435"/>
      <c r="QCM58" s="435"/>
      <c r="QCN58" s="435"/>
      <c r="QCO58" s="435"/>
      <c r="QCP58" s="435"/>
      <c r="QCQ58" s="435"/>
      <c r="QCR58" s="435"/>
      <c r="QCS58" s="435"/>
      <c r="QCT58" s="435"/>
      <c r="QCU58" s="435"/>
      <c r="QCV58" s="435"/>
      <c r="QCW58" s="435"/>
      <c r="QCX58" s="435"/>
      <c r="QCY58" s="435"/>
      <c r="QCZ58" s="435"/>
      <c r="QDA58" s="435"/>
      <c r="QDB58" s="435"/>
      <c r="QDC58" s="435"/>
      <c r="QDD58" s="435"/>
      <c r="QDE58" s="435"/>
      <c r="QDF58" s="435"/>
      <c r="QDG58" s="435"/>
      <c r="QDH58" s="435"/>
      <c r="QDI58" s="435"/>
      <c r="QDJ58" s="435"/>
      <c r="QDK58" s="435"/>
      <c r="QDL58" s="435"/>
      <c r="QDM58" s="435"/>
      <c r="QDN58" s="435"/>
      <c r="QDO58" s="435"/>
      <c r="QDP58" s="435"/>
      <c r="QDQ58" s="435"/>
      <c r="QDR58" s="435"/>
      <c r="QDS58" s="435"/>
      <c r="QDT58" s="435"/>
      <c r="QDU58" s="435"/>
      <c r="QDV58" s="435"/>
      <c r="QDW58" s="435"/>
      <c r="QDX58" s="435"/>
      <c r="QDY58" s="435"/>
      <c r="QDZ58" s="435"/>
      <c r="QEA58" s="435"/>
      <c r="QEB58" s="435"/>
      <c r="QEC58" s="435"/>
      <c r="QED58" s="435"/>
      <c r="QEE58" s="435"/>
      <c r="QEF58" s="435"/>
      <c r="QEG58" s="435"/>
      <c r="QEH58" s="435"/>
      <c r="QEI58" s="435"/>
      <c r="QEJ58" s="435"/>
      <c r="QEK58" s="435"/>
      <c r="QEL58" s="435"/>
      <c r="QEM58" s="435"/>
      <c r="QEN58" s="435"/>
      <c r="QEO58" s="435"/>
      <c r="QEP58" s="435"/>
      <c r="QEQ58" s="435"/>
      <c r="QER58" s="435"/>
      <c r="QES58" s="435"/>
      <c r="QET58" s="435"/>
      <c r="QEU58" s="435"/>
      <c r="QEV58" s="435"/>
      <c r="QEW58" s="435"/>
      <c r="QEX58" s="435"/>
      <c r="QEY58" s="435"/>
      <c r="QEZ58" s="435"/>
      <c r="QFA58" s="435"/>
      <c r="QFB58" s="435"/>
      <c r="QFC58" s="435"/>
      <c r="QFD58" s="435"/>
      <c r="QFE58" s="435"/>
      <c r="QFF58" s="435"/>
      <c r="QFG58" s="435"/>
      <c r="QFH58" s="435"/>
      <c r="QFI58" s="435"/>
      <c r="QFJ58" s="435"/>
      <c r="QFK58" s="435"/>
      <c r="QFL58" s="435"/>
      <c r="QFM58" s="435"/>
      <c r="QFN58" s="435"/>
      <c r="QFO58" s="435"/>
      <c r="QFP58" s="435"/>
      <c r="QFQ58" s="435"/>
      <c r="QFR58" s="435"/>
      <c r="QFS58" s="435"/>
      <c r="QFT58" s="435"/>
      <c r="QFU58" s="435"/>
      <c r="QFV58" s="435"/>
      <c r="QFW58" s="435"/>
      <c r="QFX58" s="435"/>
      <c r="QFY58" s="435"/>
      <c r="QFZ58" s="435"/>
      <c r="QGA58" s="435"/>
      <c r="QGB58" s="435"/>
      <c r="QGC58" s="435"/>
      <c r="QGD58" s="435"/>
      <c r="QGE58" s="435"/>
      <c r="QGF58" s="435"/>
      <c r="QGG58" s="435"/>
      <c r="QGH58" s="435"/>
      <c r="QGI58" s="435"/>
      <c r="QGJ58" s="435"/>
      <c r="QGK58" s="435"/>
      <c r="QGL58" s="435"/>
      <c r="QGM58" s="435"/>
      <c r="QGN58" s="435"/>
      <c r="QGO58" s="435"/>
      <c r="QGP58" s="435"/>
      <c r="QGQ58" s="435"/>
      <c r="QGR58" s="435"/>
      <c r="QGS58" s="435"/>
      <c r="QGT58" s="435"/>
      <c r="QGU58" s="435"/>
      <c r="QGV58" s="435"/>
      <c r="QGW58" s="435"/>
      <c r="QGX58" s="435"/>
      <c r="QGY58" s="435"/>
      <c r="QGZ58" s="435"/>
      <c r="QHA58" s="435"/>
      <c r="QHB58" s="435"/>
      <c r="QHC58" s="435"/>
      <c r="QHD58" s="435"/>
      <c r="QHE58" s="435"/>
      <c r="QHF58" s="435"/>
      <c r="QHG58" s="435"/>
      <c r="QHH58" s="435"/>
      <c r="QHI58" s="435"/>
      <c r="QHJ58" s="435"/>
      <c r="QHK58" s="435"/>
      <c r="QHL58" s="435"/>
      <c r="QHM58" s="435"/>
      <c r="QHN58" s="435"/>
      <c r="QHO58" s="435"/>
      <c r="QHP58" s="435"/>
      <c r="QHQ58" s="435"/>
      <c r="QHR58" s="435"/>
      <c r="QHS58" s="435"/>
      <c r="QHT58" s="435"/>
      <c r="QHU58" s="435"/>
      <c r="QHV58" s="435"/>
      <c r="QHW58" s="435"/>
      <c r="QHX58" s="435"/>
      <c r="QHY58" s="435"/>
      <c r="QHZ58" s="435"/>
      <c r="QIA58" s="435"/>
      <c r="QIB58" s="435"/>
      <c r="QIC58" s="435"/>
      <c r="QID58" s="435"/>
      <c r="QIE58" s="435"/>
      <c r="QIF58" s="435"/>
      <c r="QIG58" s="435"/>
      <c r="QIH58" s="435"/>
      <c r="QII58" s="435"/>
      <c r="QIJ58" s="435"/>
      <c r="QIK58" s="435"/>
      <c r="QIL58" s="435"/>
      <c r="QIM58" s="435"/>
      <c r="QIN58" s="435"/>
      <c r="QIO58" s="435"/>
      <c r="QIP58" s="435"/>
      <c r="QIQ58" s="435"/>
      <c r="QIR58" s="435"/>
      <c r="QIS58" s="435"/>
      <c r="QIT58" s="435"/>
      <c r="QIU58" s="435"/>
      <c r="QIV58" s="435"/>
      <c r="QIW58" s="435"/>
      <c r="QIX58" s="435"/>
      <c r="QIY58" s="435"/>
      <c r="QIZ58" s="435"/>
      <c r="QJA58" s="435"/>
      <c r="QJB58" s="435"/>
      <c r="QJC58" s="435"/>
      <c r="QJD58" s="435"/>
      <c r="QJE58" s="435"/>
      <c r="QJF58" s="435"/>
      <c r="QJG58" s="435"/>
      <c r="QJH58" s="435"/>
      <c r="QJI58" s="435"/>
      <c r="QJJ58" s="435"/>
      <c r="QJK58" s="435"/>
      <c r="QJL58" s="435"/>
      <c r="QJM58" s="435"/>
      <c r="QJN58" s="435"/>
      <c r="QJO58" s="435"/>
      <c r="QJP58" s="435"/>
      <c r="QJQ58" s="435"/>
      <c r="QJR58" s="435"/>
      <c r="QJS58" s="435"/>
      <c r="QJT58" s="435"/>
      <c r="QJU58" s="435"/>
      <c r="QJV58" s="435"/>
      <c r="QJW58" s="435"/>
      <c r="QJX58" s="435"/>
      <c r="QJY58" s="435"/>
      <c r="QJZ58" s="435"/>
      <c r="QKA58" s="435"/>
      <c r="QKB58" s="435"/>
      <c r="QKC58" s="435"/>
      <c r="QKD58" s="435"/>
      <c r="QKE58" s="435"/>
      <c r="QKF58" s="435"/>
      <c r="QKG58" s="435"/>
      <c r="QKH58" s="435"/>
      <c r="QKI58" s="435"/>
      <c r="QKJ58" s="435"/>
      <c r="QKK58" s="435"/>
      <c r="QKL58" s="435"/>
      <c r="QKM58" s="435"/>
      <c r="QKN58" s="435"/>
      <c r="QKO58" s="435"/>
      <c r="QKP58" s="435"/>
      <c r="QKQ58" s="435"/>
      <c r="QKR58" s="435"/>
      <c r="QKS58" s="435"/>
      <c r="QKT58" s="435"/>
      <c r="QKU58" s="435"/>
      <c r="QKV58" s="435"/>
      <c r="QKW58" s="435"/>
      <c r="QKX58" s="435"/>
      <c r="QKY58" s="435"/>
      <c r="QKZ58" s="435"/>
      <c r="QLA58" s="435"/>
      <c r="QLB58" s="435"/>
      <c r="QLC58" s="435"/>
      <c r="QLD58" s="435"/>
      <c r="QLE58" s="435"/>
      <c r="QLF58" s="435"/>
      <c r="QLG58" s="435"/>
      <c r="QLH58" s="435"/>
      <c r="QLI58" s="435"/>
      <c r="QLJ58" s="435"/>
      <c r="QLK58" s="435"/>
      <c r="QLL58" s="435"/>
      <c r="QLM58" s="435"/>
      <c r="QLN58" s="435"/>
      <c r="QLO58" s="435"/>
      <c r="QLP58" s="435"/>
      <c r="QLQ58" s="435"/>
      <c r="QLR58" s="435"/>
      <c r="QLS58" s="435"/>
      <c r="QLT58" s="435"/>
      <c r="QLU58" s="435"/>
      <c r="QLV58" s="435"/>
      <c r="QLW58" s="435"/>
      <c r="QLX58" s="435"/>
      <c r="QLY58" s="435"/>
      <c r="QLZ58" s="435"/>
      <c r="QMA58" s="435"/>
      <c r="QMB58" s="435"/>
      <c r="QMC58" s="435"/>
      <c r="QMD58" s="435"/>
      <c r="QME58" s="435"/>
      <c r="QMF58" s="435"/>
      <c r="QMG58" s="435"/>
      <c r="QMH58" s="435"/>
      <c r="QMI58" s="435"/>
      <c r="QMJ58" s="435"/>
      <c r="QMK58" s="435"/>
      <c r="QML58" s="435"/>
      <c r="QMM58" s="435"/>
      <c r="QMN58" s="435"/>
      <c r="QMO58" s="435"/>
      <c r="QMP58" s="435"/>
      <c r="QMQ58" s="435"/>
      <c r="QMR58" s="435"/>
      <c r="QMS58" s="435"/>
      <c r="QMT58" s="435"/>
      <c r="QMU58" s="435"/>
      <c r="QMV58" s="435"/>
      <c r="QMW58" s="435"/>
      <c r="QMX58" s="435"/>
      <c r="QMY58" s="435"/>
      <c r="QMZ58" s="435"/>
      <c r="QNA58" s="435"/>
      <c r="QNB58" s="435"/>
      <c r="QNC58" s="435"/>
      <c r="QND58" s="435"/>
      <c r="QNE58" s="435"/>
      <c r="QNF58" s="435"/>
      <c r="QNG58" s="435"/>
      <c r="QNH58" s="435"/>
      <c r="QNI58" s="435"/>
      <c r="QNJ58" s="435"/>
      <c r="QNK58" s="435"/>
      <c r="QNL58" s="435"/>
      <c r="QNM58" s="435"/>
      <c r="QNN58" s="435"/>
      <c r="QNO58" s="435"/>
      <c r="QNP58" s="435"/>
      <c r="QNQ58" s="435"/>
      <c r="QNR58" s="435"/>
      <c r="QNS58" s="435"/>
      <c r="QNT58" s="435"/>
      <c r="QNU58" s="435"/>
      <c r="QNV58" s="435"/>
      <c r="QNW58" s="435"/>
      <c r="QNX58" s="435"/>
      <c r="QNY58" s="435"/>
      <c r="QNZ58" s="435"/>
      <c r="QOA58" s="435"/>
      <c r="QOB58" s="435"/>
      <c r="QOC58" s="435"/>
      <c r="QOD58" s="435"/>
      <c r="QOE58" s="435"/>
      <c r="QOF58" s="435"/>
      <c r="QOG58" s="435"/>
      <c r="QOH58" s="435"/>
      <c r="QOI58" s="435"/>
      <c r="QOJ58" s="435"/>
      <c r="QOK58" s="435"/>
      <c r="QOL58" s="435"/>
      <c r="QOM58" s="435"/>
      <c r="QON58" s="435"/>
      <c r="QOO58" s="435"/>
      <c r="QOP58" s="435"/>
      <c r="QOQ58" s="435"/>
      <c r="QOR58" s="435"/>
      <c r="QOS58" s="435"/>
      <c r="QOT58" s="435"/>
      <c r="QOU58" s="435"/>
      <c r="QOV58" s="435"/>
      <c r="QOW58" s="435"/>
      <c r="QOX58" s="435"/>
      <c r="QOY58" s="435"/>
      <c r="QOZ58" s="435"/>
      <c r="QPA58" s="435"/>
      <c r="QPB58" s="435"/>
      <c r="QPC58" s="435"/>
      <c r="QPD58" s="435"/>
      <c r="QPE58" s="435"/>
      <c r="QPF58" s="435"/>
      <c r="QPG58" s="435"/>
      <c r="QPH58" s="435"/>
      <c r="QPI58" s="435"/>
      <c r="QPJ58" s="435"/>
      <c r="QPK58" s="435"/>
      <c r="QPL58" s="435"/>
      <c r="QPM58" s="435"/>
      <c r="QPN58" s="435"/>
      <c r="QPO58" s="435"/>
      <c r="QPP58" s="435"/>
      <c r="QPQ58" s="435"/>
      <c r="QPR58" s="435"/>
      <c r="QPS58" s="435"/>
      <c r="QPT58" s="435"/>
      <c r="QPU58" s="435"/>
      <c r="QPV58" s="435"/>
      <c r="QPW58" s="435"/>
      <c r="QPX58" s="435"/>
      <c r="QPY58" s="435"/>
      <c r="QPZ58" s="435"/>
      <c r="QQA58" s="435"/>
      <c r="QQB58" s="435"/>
      <c r="QQC58" s="435"/>
      <c r="QQD58" s="435"/>
      <c r="QQE58" s="435"/>
      <c r="QQF58" s="435"/>
      <c r="QQG58" s="435"/>
      <c r="QQH58" s="435"/>
      <c r="QQI58" s="435"/>
      <c r="QQJ58" s="435"/>
      <c r="QQK58" s="435"/>
      <c r="QQL58" s="435"/>
      <c r="QQM58" s="435"/>
      <c r="QQN58" s="435"/>
      <c r="QQO58" s="435"/>
      <c r="QQP58" s="435"/>
      <c r="QQQ58" s="435"/>
      <c r="QQR58" s="435"/>
      <c r="QQS58" s="435"/>
      <c r="QQT58" s="435"/>
      <c r="QQU58" s="435"/>
      <c r="QQV58" s="435"/>
      <c r="QQW58" s="435"/>
      <c r="QQX58" s="435"/>
      <c r="QQY58" s="435"/>
      <c r="QQZ58" s="435"/>
      <c r="QRA58" s="435"/>
      <c r="QRB58" s="435"/>
      <c r="QRC58" s="435"/>
      <c r="QRD58" s="435"/>
      <c r="QRE58" s="435"/>
      <c r="QRF58" s="435"/>
      <c r="QRG58" s="435"/>
      <c r="QRH58" s="435"/>
      <c r="QRI58" s="435"/>
      <c r="QRJ58" s="435"/>
      <c r="QRK58" s="435"/>
      <c r="QRL58" s="435"/>
      <c r="QRM58" s="435"/>
      <c r="QRN58" s="435"/>
      <c r="QRO58" s="435"/>
      <c r="QRP58" s="435"/>
      <c r="QRQ58" s="435"/>
      <c r="QRR58" s="435"/>
      <c r="QRS58" s="435"/>
      <c r="QRT58" s="435"/>
      <c r="QRU58" s="435"/>
      <c r="QRV58" s="435"/>
      <c r="QRW58" s="435"/>
      <c r="QRX58" s="435"/>
      <c r="QRY58" s="435"/>
      <c r="QRZ58" s="435"/>
      <c r="QSA58" s="435"/>
      <c r="QSB58" s="435"/>
      <c r="QSC58" s="435"/>
      <c r="QSD58" s="435"/>
      <c r="QSE58" s="435"/>
      <c r="QSF58" s="435"/>
      <c r="QSG58" s="435"/>
      <c r="QSH58" s="435"/>
      <c r="QSI58" s="435"/>
      <c r="QSJ58" s="435"/>
      <c r="QSK58" s="435"/>
      <c r="QSL58" s="435"/>
      <c r="QSM58" s="435"/>
      <c r="QSN58" s="435"/>
      <c r="QSO58" s="435"/>
      <c r="QSP58" s="435"/>
      <c r="QSQ58" s="435"/>
      <c r="QSR58" s="435"/>
      <c r="QSS58" s="435"/>
      <c r="QST58" s="435"/>
      <c r="QSU58" s="435"/>
      <c r="QSV58" s="435"/>
      <c r="QSW58" s="435"/>
      <c r="QSX58" s="435"/>
      <c r="QSY58" s="435"/>
      <c r="QSZ58" s="435"/>
      <c r="QTA58" s="435"/>
      <c r="QTB58" s="435"/>
      <c r="QTC58" s="435"/>
      <c r="QTD58" s="435"/>
      <c r="QTE58" s="435"/>
      <c r="QTF58" s="435"/>
      <c r="QTG58" s="435"/>
      <c r="QTH58" s="435"/>
      <c r="QTI58" s="435"/>
      <c r="QTJ58" s="435"/>
      <c r="QTK58" s="435"/>
      <c r="QTL58" s="435"/>
      <c r="QTM58" s="435"/>
      <c r="QTN58" s="435"/>
      <c r="QTO58" s="435"/>
      <c r="QTP58" s="435"/>
      <c r="QTQ58" s="435"/>
      <c r="QTR58" s="435"/>
      <c r="QTS58" s="435"/>
      <c r="QTT58" s="435"/>
      <c r="QTU58" s="435"/>
      <c r="QTV58" s="435"/>
      <c r="QTW58" s="435"/>
      <c r="QTX58" s="435"/>
      <c r="QTY58" s="435"/>
      <c r="QTZ58" s="435"/>
      <c r="QUA58" s="435"/>
      <c r="QUB58" s="435"/>
      <c r="QUC58" s="435"/>
      <c r="QUD58" s="435"/>
      <c r="QUE58" s="435"/>
      <c r="QUF58" s="435"/>
      <c r="QUG58" s="435"/>
      <c r="QUH58" s="435"/>
      <c r="QUI58" s="435"/>
      <c r="QUJ58" s="435"/>
      <c r="QUK58" s="435"/>
      <c r="QUL58" s="435"/>
      <c r="QUM58" s="435"/>
      <c r="QUN58" s="435"/>
      <c r="QUO58" s="435"/>
      <c r="QUP58" s="435"/>
      <c r="QUQ58" s="435"/>
      <c r="QUR58" s="435"/>
      <c r="QUS58" s="435"/>
      <c r="QUT58" s="435"/>
      <c r="QUU58" s="435"/>
      <c r="QUV58" s="435"/>
      <c r="QUW58" s="435"/>
      <c r="QUX58" s="435"/>
      <c r="QUY58" s="435"/>
      <c r="QUZ58" s="435"/>
      <c r="QVA58" s="435"/>
      <c r="QVB58" s="435"/>
      <c r="QVC58" s="435"/>
      <c r="QVD58" s="435"/>
      <c r="QVE58" s="435"/>
      <c r="QVF58" s="435"/>
      <c r="QVG58" s="435"/>
      <c r="QVH58" s="435"/>
      <c r="QVI58" s="435"/>
      <c r="QVJ58" s="435"/>
      <c r="QVK58" s="435"/>
      <c r="QVL58" s="435"/>
      <c r="QVM58" s="435"/>
      <c r="QVN58" s="435"/>
      <c r="QVO58" s="435"/>
      <c r="QVP58" s="435"/>
      <c r="QVQ58" s="435"/>
      <c r="QVR58" s="435"/>
      <c r="QVS58" s="435"/>
      <c r="QVT58" s="435"/>
      <c r="QVU58" s="435"/>
      <c r="QVV58" s="435"/>
      <c r="QVW58" s="435"/>
      <c r="QVX58" s="435"/>
      <c r="QVY58" s="435"/>
      <c r="QVZ58" s="435"/>
      <c r="QWA58" s="435"/>
      <c r="QWB58" s="435"/>
      <c r="QWC58" s="435"/>
      <c r="QWD58" s="435"/>
      <c r="QWE58" s="435"/>
      <c r="QWF58" s="435"/>
      <c r="QWG58" s="435"/>
      <c r="QWH58" s="435"/>
      <c r="QWI58" s="435"/>
      <c r="QWJ58" s="435"/>
      <c r="QWK58" s="435"/>
      <c r="QWL58" s="435"/>
      <c r="QWM58" s="435"/>
      <c r="QWN58" s="435"/>
      <c r="QWO58" s="435"/>
      <c r="QWP58" s="435"/>
      <c r="QWQ58" s="435"/>
      <c r="QWR58" s="435"/>
      <c r="QWS58" s="435"/>
      <c r="QWT58" s="435"/>
      <c r="QWU58" s="435"/>
      <c r="QWV58" s="435"/>
      <c r="QWW58" s="435"/>
      <c r="QWX58" s="435"/>
      <c r="QWY58" s="435"/>
      <c r="QWZ58" s="435"/>
      <c r="QXA58" s="435"/>
      <c r="QXB58" s="435"/>
      <c r="QXC58" s="435"/>
      <c r="QXD58" s="435"/>
      <c r="QXE58" s="435"/>
      <c r="QXF58" s="435"/>
      <c r="QXG58" s="435"/>
      <c r="QXH58" s="435"/>
      <c r="QXI58" s="435"/>
      <c r="QXJ58" s="435"/>
      <c r="QXK58" s="435"/>
      <c r="QXL58" s="435"/>
      <c r="QXM58" s="435"/>
      <c r="QXN58" s="435"/>
      <c r="QXO58" s="435"/>
      <c r="QXP58" s="435"/>
      <c r="QXQ58" s="435"/>
      <c r="QXR58" s="435"/>
      <c r="QXS58" s="435"/>
      <c r="QXT58" s="435"/>
      <c r="QXU58" s="435"/>
      <c r="QXV58" s="435"/>
      <c r="QXW58" s="435"/>
      <c r="QXX58" s="435"/>
      <c r="QXY58" s="435"/>
      <c r="QXZ58" s="435"/>
      <c r="QYA58" s="435"/>
      <c r="QYB58" s="435"/>
      <c r="QYC58" s="435"/>
      <c r="QYD58" s="435"/>
      <c r="QYE58" s="435"/>
      <c r="QYF58" s="435"/>
      <c r="QYG58" s="435"/>
      <c r="QYH58" s="435"/>
      <c r="QYI58" s="435"/>
      <c r="QYJ58" s="435"/>
      <c r="QYK58" s="435"/>
      <c r="QYL58" s="435"/>
      <c r="QYM58" s="435"/>
      <c r="QYN58" s="435"/>
      <c r="QYO58" s="435"/>
      <c r="QYP58" s="435"/>
      <c r="QYQ58" s="435"/>
      <c r="QYR58" s="435"/>
      <c r="QYS58" s="435"/>
      <c r="QYT58" s="435"/>
      <c r="QYU58" s="435"/>
      <c r="QYV58" s="435"/>
      <c r="QYW58" s="435"/>
      <c r="QYX58" s="435"/>
      <c r="QYY58" s="435"/>
      <c r="QYZ58" s="435"/>
      <c r="QZA58" s="435"/>
      <c r="QZB58" s="435"/>
      <c r="QZC58" s="435"/>
      <c r="QZD58" s="435"/>
      <c r="QZE58" s="435"/>
      <c r="QZF58" s="435"/>
      <c r="QZG58" s="435"/>
      <c r="QZH58" s="435"/>
      <c r="QZI58" s="435"/>
      <c r="QZJ58" s="435"/>
      <c r="QZK58" s="435"/>
      <c r="QZL58" s="435"/>
      <c r="QZM58" s="435"/>
      <c r="QZN58" s="435"/>
      <c r="QZO58" s="435"/>
      <c r="QZP58" s="435"/>
      <c r="QZQ58" s="435"/>
      <c r="QZR58" s="435"/>
      <c r="QZS58" s="435"/>
      <c r="QZT58" s="435"/>
      <c r="QZU58" s="435"/>
      <c r="QZV58" s="435"/>
      <c r="QZW58" s="435"/>
      <c r="QZX58" s="435"/>
      <c r="QZY58" s="435"/>
      <c r="QZZ58" s="435"/>
      <c r="RAA58" s="435"/>
      <c r="RAB58" s="435"/>
      <c r="RAC58" s="435"/>
      <c r="RAD58" s="435"/>
      <c r="RAE58" s="435"/>
      <c r="RAF58" s="435"/>
      <c r="RAG58" s="435"/>
      <c r="RAH58" s="435"/>
      <c r="RAI58" s="435"/>
      <c r="RAJ58" s="435"/>
      <c r="RAK58" s="435"/>
      <c r="RAL58" s="435"/>
      <c r="RAM58" s="435"/>
      <c r="RAN58" s="435"/>
      <c r="RAO58" s="435"/>
      <c r="RAP58" s="435"/>
      <c r="RAQ58" s="435"/>
      <c r="RAR58" s="435"/>
      <c r="RAS58" s="435"/>
      <c r="RAT58" s="435"/>
      <c r="RAU58" s="435"/>
      <c r="RAV58" s="435"/>
      <c r="RAW58" s="435"/>
      <c r="RAX58" s="435"/>
      <c r="RAY58" s="435"/>
      <c r="RAZ58" s="435"/>
      <c r="RBA58" s="435"/>
      <c r="RBB58" s="435"/>
      <c r="RBC58" s="435"/>
      <c r="RBD58" s="435"/>
      <c r="RBE58" s="435"/>
      <c r="RBF58" s="435"/>
      <c r="RBG58" s="435"/>
      <c r="RBH58" s="435"/>
      <c r="RBI58" s="435"/>
      <c r="RBJ58" s="435"/>
      <c r="RBK58" s="435"/>
      <c r="RBL58" s="435"/>
      <c r="RBM58" s="435"/>
      <c r="RBN58" s="435"/>
      <c r="RBO58" s="435"/>
      <c r="RBP58" s="435"/>
      <c r="RBQ58" s="435"/>
      <c r="RBR58" s="435"/>
      <c r="RBS58" s="435"/>
      <c r="RBT58" s="435"/>
      <c r="RBU58" s="435"/>
      <c r="RBV58" s="435"/>
      <c r="RBW58" s="435"/>
      <c r="RBX58" s="435"/>
      <c r="RBY58" s="435"/>
      <c r="RBZ58" s="435"/>
      <c r="RCA58" s="435"/>
      <c r="RCB58" s="435"/>
      <c r="RCC58" s="435"/>
      <c r="RCD58" s="435"/>
      <c r="RCE58" s="435"/>
      <c r="RCF58" s="435"/>
      <c r="RCG58" s="435"/>
      <c r="RCH58" s="435"/>
      <c r="RCI58" s="435"/>
      <c r="RCJ58" s="435"/>
      <c r="RCK58" s="435"/>
      <c r="RCL58" s="435"/>
      <c r="RCM58" s="435"/>
      <c r="RCN58" s="435"/>
      <c r="RCO58" s="435"/>
      <c r="RCP58" s="435"/>
      <c r="RCQ58" s="435"/>
      <c r="RCR58" s="435"/>
      <c r="RCS58" s="435"/>
      <c r="RCT58" s="435"/>
      <c r="RCU58" s="435"/>
      <c r="RCV58" s="435"/>
      <c r="RCW58" s="435"/>
      <c r="RCX58" s="435"/>
      <c r="RCY58" s="435"/>
      <c r="RCZ58" s="435"/>
      <c r="RDA58" s="435"/>
      <c r="RDB58" s="435"/>
      <c r="RDC58" s="435"/>
      <c r="RDD58" s="435"/>
      <c r="RDE58" s="435"/>
      <c r="RDF58" s="435"/>
      <c r="RDG58" s="435"/>
      <c r="RDH58" s="435"/>
      <c r="RDI58" s="435"/>
      <c r="RDJ58" s="435"/>
      <c r="RDK58" s="435"/>
      <c r="RDL58" s="435"/>
      <c r="RDM58" s="435"/>
      <c r="RDN58" s="435"/>
      <c r="RDO58" s="435"/>
      <c r="RDP58" s="435"/>
      <c r="RDQ58" s="435"/>
      <c r="RDR58" s="435"/>
      <c r="RDS58" s="435"/>
      <c r="RDT58" s="435"/>
      <c r="RDU58" s="435"/>
      <c r="RDV58" s="435"/>
      <c r="RDW58" s="435"/>
      <c r="RDX58" s="435"/>
      <c r="RDY58" s="435"/>
      <c r="RDZ58" s="435"/>
      <c r="REA58" s="435"/>
      <c r="REB58" s="435"/>
      <c r="REC58" s="435"/>
      <c r="RED58" s="435"/>
      <c r="REE58" s="435"/>
      <c r="REF58" s="435"/>
      <c r="REG58" s="435"/>
      <c r="REH58" s="435"/>
      <c r="REI58" s="435"/>
      <c r="REJ58" s="435"/>
      <c r="REK58" s="435"/>
      <c r="REL58" s="435"/>
      <c r="REM58" s="435"/>
      <c r="REN58" s="435"/>
      <c r="REO58" s="435"/>
      <c r="REP58" s="435"/>
      <c r="REQ58" s="435"/>
      <c r="RER58" s="435"/>
      <c r="RES58" s="435"/>
      <c r="RET58" s="435"/>
      <c r="REU58" s="435"/>
      <c r="REV58" s="435"/>
      <c r="REW58" s="435"/>
      <c r="REX58" s="435"/>
      <c r="REY58" s="435"/>
      <c r="REZ58" s="435"/>
      <c r="RFA58" s="435"/>
      <c r="RFB58" s="435"/>
      <c r="RFC58" s="435"/>
      <c r="RFD58" s="435"/>
      <c r="RFE58" s="435"/>
      <c r="RFF58" s="435"/>
      <c r="RFG58" s="435"/>
      <c r="RFH58" s="435"/>
      <c r="RFI58" s="435"/>
      <c r="RFJ58" s="435"/>
      <c r="RFK58" s="435"/>
      <c r="RFL58" s="435"/>
      <c r="RFM58" s="435"/>
      <c r="RFN58" s="435"/>
      <c r="RFO58" s="435"/>
      <c r="RFP58" s="435"/>
      <c r="RFQ58" s="435"/>
      <c r="RFR58" s="435"/>
      <c r="RFS58" s="435"/>
      <c r="RFT58" s="435"/>
      <c r="RFU58" s="435"/>
      <c r="RFV58" s="435"/>
      <c r="RFW58" s="435"/>
      <c r="RFX58" s="435"/>
      <c r="RFY58" s="435"/>
      <c r="RFZ58" s="435"/>
      <c r="RGA58" s="435"/>
      <c r="RGB58" s="435"/>
      <c r="RGC58" s="435"/>
      <c r="RGD58" s="435"/>
      <c r="RGE58" s="435"/>
      <c r="RGF58" s="435"/>
      <c r="RGG58" s="435"/>
      <c r="RGH58" s="435"/>
      <c r="RGI58" s="435"/>
      <c r="RGJ58" s="435"/>
      <c r="RGK58" s="435"/>
      <c r="RGL58" s="435"/>
      <c r="RGM58" s="435"/>
      <c r="RGN58" s="435"/>
      <c r="RGO58" s="435"/>
      <c r="RGP58" s="435"/>
      <c r="RGQ58" s="435"/>
      <c r="RGR58" s="435"/>
      <c r="RGS58" s="435"/>
      <c r="RGT58" s="435"/>
      <c r="RGU58" s="435"/>
      <c r="RGV58" s="435"/>
      <c r="RGW58" s="435"/>
      <c r="RGX58" s="435"/>
      <c r="RGY58" s="435"/>
      <c r="RGZ58" s="435"/>
      <c r="RHA58" s="435"/>
      <c r="RHB58" s="435"/>
      <c r="RHC58" s="435"/>
      <c r="RHD58" s="435"/>
      <c r="RHE58" s="435"/>
      <c r="RHF58" s="435"/>
      <c r="RHG58" s="435"/>
      <c r="RHH58" s="435"/>
      <c r="RHI58" s="435"/>
      <c r="RHJ58" s="435"/>
      <c r="RHK58" s="435"/>
      <c r="RHL58" s="435"/>
      <c r="RHM58" s="435"/>
      <c r="RHN58" s="435"/>
      <c r="RHO58" s="435"/>
      <c r="RHP58" s="435"/>
      <c r="RHQ58" s="435"/>
      <c r="RHR58" s="435"/>
      <c r="RHS58" s="435"/>
      <c r="RHT58" s="435"/>
      <c r="RHU58" s="435"/>
      <c r="RHV58" s="435"/>
      <c r="RHW58" s="435"/>
      <c r="RHX58" s="435"/>
      <c r="RHY58" s="435"/>
      <c r="RHZ58" s="435"/>
      <c r="RIA58" s="435"/>
      <c r="RIB58" s="435"/>
      <c r="RIC58" s="435"/>
      <c r="RID58" s="435"/>
      <c r="RIE58" s="435"/>
      <c r="RIF58" s="435"/>
      <c r="RIG58" s="435"/>
      <c r="RIH58" s="435"/>
      <c r="RII58" s="435"/>
      <c r="RIJ58" s="435"/>
      <c r="RIK58" s="435"/>
      <c r="RIL58" s="435"/>
      <c r="RIM58" s="435"/>
      <c r="RIN58" s="435"/>
      <c r="RIO58" s="435"/>
      <c r="RIP58" s="435"/>
      <c r="RIQ58" s="435"/>
      <c r="RIR58" s="435"/>
      <c r="RIS58" s="435"/>
      <c r="RIT58" s="435"/>
      <c r="RIU58" s="435"/>
      <c r="RIV58" s="435"/>
      <c r="RIW58" s="435"/>
      <c r="RIX58" s="435"/>
      <c r="RIY58" s="435"/>
      <c r="RIZ58" s="435"/>
      <c r="RJA58" s="435"/>
      <c r="RJB58" s="435"/>
      <c r="RJC58" s="435"/>
      <c r="RJD58" s="435"/>
      <c r="RJE58" s="435"/>
      <c r="RJF58" s="435"/>
      <c r="RJG58" s="435"/>
      <c r="RJH58" s="435"/>
      <c r="RJI58" s="435"/>
      <c r="RJJ58" s="435"/>
      <c r="RJK58" s="435"/>
      <c r="RJL58" s="435"/>
      <c r="RJM58" s="435"/>
      <c r="RJN58" s="435"/>
      <c r="RJO58" s="435"/>
      <c r="RJP58" s="435"/>
      <c r="RJQ58" s="435"/>
      <c r="RJR58" s="435"/>
      <c r="RJS58" s="435"/>
      <c r="RJT58" s="435"/>
      <c r="RJU58" s="435"/>
      <c r="RJV58" s="435"/>
      <c r="RJW58" s="435"/>
      <c r="RJX58" s="435"/>
      <c r="RJY58" s="435"/>
      <c r="RJZ58" s="435"/>
      <c r="RKA58" s="435"/>
      <c r="RKB58" s="435"/>
      <c r="RKC58" s="435"/>
      <c r="RKD58" s="435"/>
      <c r="RKE58" s="435"/>
      <c r="RKF58" s="435"/>
      <c r="RKG58" s="435"/>
      <c r="RKH58" s="435"/>
      <c r="RKI58" s="435"/>
      <c r="RKJ58" s="435"/>
      <c r="RKK58" s="435"/>
      <c r="RKL58" s="435"/>
      <c r="RKM58" s="435"/>
      <c r="RKN58" s="435"/>
      <c r="RKO58" s="435"/>
      <c r="RKP58" s="435"/>
      <c r="RKQ58" s="435"/>
      <c r="RKR58" s="435"/>
      <c r="RKS58" s="435"/>
      <c r="RKT58" s="435"/>
      <c r="RKU58" s="435"/>
      <c r="RKV58" s="435"/>
      <c r="RKW58" s="435"/>
      <c r="RKX58" s="435"/>
      <c r="RKY58" s="435"/>
      <c r="RKZ58" s="435"/>
      <c r="RLA58" s="435"/>
      <c r="RLB58" s="435"/>
      <c r="RLC58" s="435"/>
      <c r="RLD58" s="435"/>
      <c r="RLE58" s="435"/>
      <c r="RLF58" s="435"/>
      <c r="RLG58" s="435"/>
      <c r="RLH58" s="435"/>
      <c r="RLI58" s="435"/>
      <c r="RLJ58" s="435"/>
      <c r="RLK58" s="435"/>
      <c r="RLL58" s="435"/>
      <c r="RLM58" s="435"/>
      <c r="RLN58" s="435"/>
      <c r="RLO58" s="435"/>
      <c r="RLP58" s="435"/>
      <c r="RLQ58" s="435"/>
      <c r="RLR58" s="435"/>
      <c r="RLS58" s="435"/>
      <c r="RLT58" s="435"/>
      <c r="RLU58" s="435"/>
      <c r="RLV58" s="435"/>
      <c r="RLW58" s="435"/>
      <c r="RLX58" s="435"/>
      <c r="RLY58" s="435"/>
      <c r="RLZ58" s="435"/>
      <c r="RMA58" s="435"/>
      <c r="RMB58" s="435"/>
      <c r="RMC58" s="435"/>
      <c r="RMD58" s="435"/>
      <c r="RME58" s="435"/>
      <c r="RMF58" s="435"/>
      <c r="RMG58" s="435"/>
      <c r="RMH58" s="435"/>
      <c r="RMI58" s="435"/>
      <c r="RMJ58" s="435"/>
      <c r="RMK58" s="435"/>
      <c r="RML58" s="435"/>
      <c r="RMM58" s="435"/>
      <c r="RMN58" s="435"/>
      <c r="RMO58" s="435"/>
      <c r="RMP58" s="435"/>
      <c r="RMQ58" s="435"/>
      <c r="RMR58" s="435"/>
      <c r="RMS58" s="435"/>
      <c r="RMT58" s="435"/>
      <c r="RMU58" s="435"/>
      <c r="RMV58" s="435"/>
      <c r="RMW58" s="435"/>
      <c r="RMX58" s="435"/>
      <c r="RMY58" s="435"/>
      <c r="RMZ58" s="435"/>
      <c r="RNA58" s="435"/>
      <c r="RNB58" s="435"/>
      <c r="RNC58" s="435"/>
      <c r="RND58" s="435"/>
      <c r="RNE58" s="435"/>
      <c r="RNF58" s="435"/>
      <c r="RNG58" s="435"/>
      <c r="RNH58" s="435"/>
      <c r="RNI58" s="435"/>
      <c r="RNJ58" s="435"/>
      <c r="RNK58" s="435"/>
      <c r="RNL58" s="435"/>
      <c r="RNM58" s="435"/>
      <c r="RNN58" s="435"/>
      <c r="RNO58" s="435"/>
      <c r="RNP58" s="435"/>
      <c r="RNQ58" s="435"/>
      <c r="RNR58" s="435"/>
      <c r="RNS58" s="435"/>
      <c r="RNT58" s="435"/>
      <c r="RNU58" s="435"/>
      <c r="RNV58" s="435"/>
      <c r="RNW58" s="435"/>
      <c r="RNX58" s="435"/>
      <c r="RNY58" s="435"/>
      <c r="RNZ58" s="435"/>
      <c r="ROA58" s="435"/>
      <c r="ROB58" s="435"/>
      <c r="ROC58" s="435"/>
      <c r="ROD58" s="435"/>
      <c r="ROE58" s="435"/>
      <c r="ROF58" s="435"/>
      <c r="ROG58" s="435"/>
      <c r="ROH58" s="435"/>
      <c r="ROI58" s="435"/>
      <c r="ROJ58" s="435"/>
      <c r="ROK58" s="435"/>
      <c r="ROL58" s="435"/>
      <c r="ROM58" s="435"/>
      <c r="RON58" s="435"/>
      <c r="ROO58" s="435"/>
      <c r="ROP58" s="435"/>
      <c r="ROQ58" s="435"/>
      <c r="ROR58" s="435"/>
      <c r="ROS58" s="435"/>
      <c r="ROT58" s="435"/>
      <c r="ROU58" s="435"/>
      <c r="ROV58" s="435"/>
      <c r="ROW58" s="435"/>
      <c r="ROX58" s="435"/>
      <c r="ROY58" s="435"/>
      <c r="ROZ58" s="435"/>
      <c r="RPA58" s="435"/>
      <c r="RPB58" s="435"/>
      <c r="RPC58" s="435"/>
      <c r="RPD58" s="435"/>
      <c r="RPE58" s="435"/>
      <c r="RPF58" s="435"/>
      <c r="RPG58" s="435"/>
      <c r="RPH58" s="435"/>
      <c r="RPI58" s="435"/>
      <c r="RPJ58" s="435"/>
      <c r="RPK58" s="435"/>
      <c r="RPL58" s="435"/>
      <c r="RPM58" s="435"/>
      <c r="RPN58" s="435"/>
      <c r="RPO58" s="435"/>
      <c r="RPP58" s="435"/>
      <c r="RPQ58" s="435"/>
      <c r="RPR58" s="435"/>
      <c r="RPS58" s="435"/>
      <c r="RPT58" s="435"/>
      <c r="RPU58" s="435"/>
      <c r="RPV58" s="435"/>
      <c r="RPW58" s="435"/>
      <c r="RPX58" s="435"/>
      <c r="RPY58" s="435"/>
      <c r="RPZ58" s="435"/>
      <c r="RQA58" s="435"/>
      <c r="RQB58" s="435"/>
      <c r="RQC58" s="435"/>
      <c r="RQD58" s="435"/>
      <c r="RQE58" s="435"/>
      <c r="RQF58" s="435"/>
      <c r="RQG58" s="435"/>
      <c r="RQH58" s="435"/>
      <c r="RQI58" s="435"/>
      <c r="RQJ58" s="435"/>
      <c r="RQK58" s="435"/>
      <c r="RQL58" s="435"/>
      <c r="RQM58" s="435"/>
      <c r="RQN58" s="435"/>
      <c r="RQO58" s="435"/>
      <c r="RQP58" s="435"/>
      <c r="RQQ58" s="435"/>
      <c r="RQR58" s="435"/>
      <c r="RQS58" s="435"/>
      <c r="RQT58" s="435"/>
      <c r="RQU58" s="435"/>
      <c r="RQV58" s="435"/>
      <c r="RQW58" s="435"/>
      <c r="RQX58" s="435"/>
      <c r="RQY58" s="435"/>
      <c r="RQZ58" s="435"/>
      <c r="RRA58" s="435"/>
      <c r="RRB58" s="435"/>
      <c r="RRC58" s="435"/>
      <c r="RRD58" s="435"/>
      <c r="RRE58" s="435"/>
      <c r="RRF58" s="435"/>
      <c r="RRG58" s="435"/>
      <c r="RRH58" s="435"/>
      <c r="RRI58" s="435"/>
      <c r="RRJ58" s="435"/>
      <c r="RRK58" s="435"/>
      <c r="RRL58" s="435"/>
      <c r="RRM58" s="435"/>
      <c r="RRN58" s="435"/>
      <c r="RRO58" s="435"/>
      <c r="RRP58" s="435"/>
      <c r="RRQ58" s="435"/>
      <c r="RRR58" s="435"/>
      <c r="RRS58" s="435"/>
      <c r="RRT58" s="435"/>
      <c r="RRU58" s="435"/>
      <c r="RRV58" s="435"/>
      <c r="RRW58" s="435"/>
      <c r="RRX58" s="435"/>
      <c r="RRY58" s="435"/>
      <c r="RRZ58" s="435"/>
      <c r="RSA58" s="435"/>
      <c r="RSB58" s="435"/>
      <c r="RSC58" s="435"/>
      <c r="RSD58" s="435"/>
      <c r="RSE58" s="435"/>
      <c r="RSF58" s="435"/>
      <c r="RSG58" s="435"/>
      <c r="RSH58" s="435"/>
      <c r="RSI58" s="435"/>
      <c r="RSJ58" s="435"/>
      <c r="RSK58" s="435"/>
      <c r="RSL58" s="435"/>
      <c r="RSM58" s="435"/>
      <c r="RSN58" s="435"/>
      <c r="RSO58" s="435"/>
      <c r="RSP58" s="435"/>
      <c r="RSQ58" s="435"/>
      <c r="RSR58" s="435"/>
      <c r="RSS58" s="435"/>
      <c r="RST58" s="435"/>
      <c r="RSU58" s="435"/>
      <c r="RSV58" s="435"/>
      <c r="RSW58" s="435"/>
      <c r="RSX58" s="435"/>
      <c r="RSY58" s="435"/>
      <c r="RSZ58" s="435"/>
      <c r="RTA58" s="435"/>
      <c r="RTB58" s="435"/>
      <c r="RTC58" s="435"/>
      <c r="RTD58" s="435"/>
      <c r="RTE58" s="435"/>
      <c r="RTF58" s="435"/>
      <c r="RTG58" s="435"/>
      <c r="RTH58" s="435"/>
      <c r="RTI58" s="435"/>
      <c r="RTJ58" s="435"/>
      <c r="RTK58" s="435"/>
      <c r="RTL58" s="435"/>
      <c r="RTM58" s="435"/>
      <c r="RTN58" s="435"/>
      <c r="RTO58" s="435"/>
      <c r="RTP58" s="435"/>
      <c r="RTQ58" s="435"/>
      <c r="RTR58" s="435"/>
      <c r="RTS58" s="435"/>
      <c r="RTT58" s="435"/>
      <c r="RTU58" s="435"/>
      <c r="RTV58" s="435"/>
      <c r="RTW58" s="435"/>
      <c r="RTX58" s="435"/>
      <c r="RTY58" s="435"/>
      <c r="RTZ58" s="435"/>
      <c r="RUA58" s="435"/>
      <c r="RUB58" s="435"/>
      <c r="RUC58" s="435"/>
      <c r="RUD58" s="435"/>
      <c r="RUE58" s="435"/>
      <c r="RUF58" s="435"/>
      <c r="RUG58" s="435"/>
      <c r="RUH58" s="435"/>
      <c r="RUI58" s="435"/>
      <c r="RUJ58" s="435"/>
      <c r="RUK58" s="435"/>
      <c r="RUL58" s="435"/>
      <c r="RUM58" s="435"/>
      <c r="RUN58" s="435"/>
      <c r="RUO58" s="435"/>
      <c r="RUP58" s="435"/>
      <c r="RUQ58" s="435"/>
      <c r="RUR58" s="435"/>
      <c r="RUS58" s="435"/>
      <c r="RUT58" s="435"/>
      <c r="RUU58" s="435"/>
      <c r="RUV58" s="435"/>
      <c r="RUW58" s="435"/>
      <c r="RUX58" s="435"/>
      <c r="RUY58" s="435"/>
      <c r="RUZ58" s="435"/>
      <c r="RVA58" s="435"/>
      <c r="RVB58" s="435"/>
      <c r="RVC58" s="435"/>
      <c r="RVD58" s="435"/>
      <c r="RVE58" s="435"/>
      <c r="RVF58" s="435"/>
      <c r="RVG58" s="435"/>
      <c r="RVH58" s="435"/>
      <c r="RVI58" s="435"/>
      <c r="RVJ58" s="435"/>
      <c r="RVK58" s="435"/>
      <c r="RVL58" s="435"/>
      <c r="RVM58" s="435"/>
      <c r="RVN58" s="435"/>
      <c r="RVO58" s="435"/>
      <c r="RVP58" s="435"/>
      <c r="RVQ58" s="435"/>
      <c r="RVR58" s="435"/>
      <c r="RVS58" s="435"/>
      <c r="RVT58" s="435"/>
      <c r="RVU58" s="435"/>
      <c r="RVV58" s="435"/>
      <c r="RVW58" s="435"/>
      <c r="RVX58" s="435"/>
      <c r="RVY58" s="435"/>
      <c r="RVZ58" s="435"/>
      <c r="RWA58" s="435"/>
      <c r="RWB58" s="435"/>
      <c r="RWC58" s="435"/>
      <c r="RWD58" s="435"/>
      <c r="RWE58" s="435"/>
      <c r="RWF58" s="435"/>
      <c r="RWG58" s="435"/>
      <c r="RWH58" s="435"/>
      <c r="RWI58" s="435"/>
      <c r="RWJ58" s="435"/>
      <c r="RWK58" s="435"/>
      <c r="RWL58" s="435"/>
      <c r="RWM58" s="435"/>
      <c r="RWN58" s="435"/>
      <c r="RWO58" s="435"/>
      <c r="RWP58" s="435"/>
      <c r="RWQ58" s="435"/>
      <c r="RWR58" s="435"/>
      <c r="RWS58" s="435"/>
      <c r="RWT58" s="435"/>
      <c r="RWU58" s="435"/>
      <c r="RWV58" s="435"/>
      <c r="RWW58" s="435"/>
      <c r="RWX58" s="435"/>
      <c r="RWY58" s="435"/>
      <c r="RWZ58" s="435"/>
      <c r="RXA58" s="435"/>
      <c r="RXB58" s="435"/>
      <c r="RXC58" s="435"/>
      <c r="RXD58" s="435"/>
      <c r="RXE58" s="435"/>
      <c r="RXF58" s="435"/>
      <c r="RXG58" s="435"/>
      <c r="RXH58" s="435"/>
      <c r="RXI58" s="435"/>
      <c r="RXJ58" s="435"/>
      <c r="RXK58" s="435"/>
      <c r="RXL58" s="435"/>
      <c r="RXM58" s="435"/>
      <c r="RXN58" s="435"/>
      <c r="RXO58" s="435"/>
      <c r="RXP58" s="435"/>
      <c r="RXQ58" s="435"/>
      <c r="RXR58" s="435"/>
      <c r="RXS58" s="435"/>
      <c r="RXT58" s="435"/>
      <c r="RXU58" s="435"/>
      <c r="RXV58" s="435"/>
      <c r="RXW58" s="435"/>
      <c r="RXX58" s="435"/>
      <c r="RXY58" s="435"/>
      <c r="RXZ58" s="435"/>
      <c r="RYA58" s="435"/>
      <c r="RYB58" s="435"/>
      <c r="RYC58" s="435"/>
      <c r="RYD58" s="435"/>
      <c r="RYE58" s="435"/>
      <c r="RYF58" s="435"/>
      <c r="RYG58" s="435"/>
      <c r="RYH58" s="435"/>
      <c r="RYI58" s="435"/>
      <c r="RYJ58" s="435"/>
      <c r="RYK58" s="435"/>
      <c r="RYL58" s="435"/>
      <c r="RYM58" s="435"/>
      <c r="RYN58" s="435"/>
      <c r="RYO58" s="435"/>
      <c r="RYP58" s="435"/>
      <c r="RYQ58" s="435"/>
      <c r="RYR58" s="435"/>
      <c r="RYS58" s="435"/>
      <c r="RYT58" s="435"/>
      <c r="RYU58" s="435"/>
      <c r="RYV58" s="435"/>
      <c r="RYW58" s="435"/>
      <c r="RYX58" s="435"/>
      <c r="RYY58" s="435"/>
      <c r="RYZ58" s="435"/>
      <c r="RZA58" s="435"/>
      <c r="RZB58" s="435"/>
      <c r="RZC58" s="435"/>
      <c r="RZD58" s="435"/>
      <c r="RZE58" s="435"/>
      <c r="RZF58" s="435"/>
      <c r="RZG58" s="435"/>
      <c r="RZH58" s="435"/>
      <c r="RZI58" s="435"/>
      <c r="RZJ58" s="435"/>
      <c r="RZK58" s="435"/>
      <c r="RZL58" s="435"/>
      <c r="RZM58" s="435"/>
      <c r="RZN58" s="435"/>
      <c r="RZO58" s="435"/>
      <c r="RZP58" s="435"/>
      <c r="RZQ58" s="435"/>
      <c r="RZR58" s="435"/>
      <c r="RZS58" s="435"/>
      <c r="RZT58" s="435"/>
      <c r="RZU58" s="435"/>
      <c r="RZV58" s="435"/>
      <c r="RZW58" s="435"/>
      <c r="RZX58" s="435"/>
      <c r="RZY58" s="435"/>
      <c r="RZZ58" s="435"/>
      <c r="SAA58" s="435"/>
      <c r="SAB58" s="435"/>
      <c r="SAC58" s="435"/>
      <c r="SAD58" s="435"/>
      <c r="SAE58" s="435"/>
      <c r="SAF58" s="435"/>
      <c r="SAG58" s="435"/>
      <c r="SAH58" s="435"/>
      <c r="SAI58" s="435"/>
      <c r="SAJ58" s="435"/>
      <c r="SAK58" s="435"/>
      <c r="SAL58" s="435"/>
      <c r="SAM58" s="435"/>
      <c r="SAN58" s="435"/>
      <c r="SAO58" s="435"/>
      <c r="SAP58" s="435"/>
      <c r="SAQ58" s="435"/>
      <c r="SAR58" s="435"/>
      <c r="SAS58" s="435"/>
      <c r="SAT58" s="435"/>
      <c r="SAU58" s="435"/>
      <c r="SAV58" s="435"/>
      <c r="SAW58" s="435"/>
      <c r="SAX58" s="435"/>
      <c r="SAY58" s="435"/>
      <c r="SAZ58" s="435"/>
      <c r="SBA58" s="435"/>
      <c r="SBB58" s="435"/>
      <c r="SBC58" s="435"/>
      <c r="SBD58" s="435"/>
      <c r="SBE58" s="435"/>
      <c r="SBF58" s="435"/>
      <c r="SBG58" s="435"/>
      <c r="SBH58" s="435"/>
      <c r="SBI58" s="435"/>
      <c r="SBJ58" s="435"/>
      <c r="SBK58" s="435"/>
      <c r="SBL58" s="435"/>
      <c r="SBM58" s="435"/>
      <c r="SBN58" s="435"/>
      <c r="SBO58" s="435"/>
      <c r="SBP58" s="435"/>
      <c r="SBQ58" s="435"/>
      <c r="SBR58" s="435"/>
      <c r="SBS58" s="435"/>
      <c r="SBT58" s="435"/>
      <c r="SBU58" s="435"/>
      <c r="SBV58" s="435"/>
      <c r="SBW58" s="435"/>
      <c r="SBX58" s="435"/>
      <c r="SBY58" s="435"/>
      <c r="SBZ58" s="435"/>
      <c r="SCA58" s="435"/>
      <c r="SCB58" s="435"/>
      <c r="SCC58" s="435"/>
      <c r="SCD58" s="435"/>
      <c r="SCE58" s="435"/>
      <c r="SCF58" s="435"/>
      <c r="SCG58" s="435"/>
      <c r="SCH58" s="435"/>
      <c r="SCI58" s="435"/>
      <c r="SCJ58" s="435"/>
      <c r="SCK58" s="435"/>
      <c r="SCL58" s="435"/>
      <c r="SCM58" s="435"/>
      <c r="SCN58" s="435"/>
      <c r="SCO58" s="435"/>
      <c r="SCP58" s="435"/>
      <c r="SCQ58" s="435"/>
      <c r="SCR58" s="435"/>
      <c r="SCS58" s="435"/>
      <c r="SCT58" s="435"/>
      <c r="SCU58" s="435"/>
      <c r="SCV58" s="435"/>
      <c r="SCW58" s="435"/>
      <c r="SCX58" s="435"/>
      <c r="SCY58" s="435"/>
      <c r="SCZ58" s="435"/>
      <c r="SDA58" s="435"/>
      <c r="SDB58" s="435"/>
      <c r="SDC58" s="435"/>
      <c r="SDD58" s="435"/>
      <c r="SDE58" s="435"/>
      <c r="SDF58" s="435"/>
      <c r="SDG58" s="435"/>
      <c r="SDH58" s="435"/>
      <c r="SDI58" s="435"/>
      <c r="SDJ58" s="435"/>
      <c r="SDK58" s="435"/>
      <c r="SDL58" s="435"/>
      <c r="SDM58" s="435"/>
      <c r="SDN58" s="435"/>
      <c r="SDO58" s="435"/>
      <c r="SDP58" s="435"/>
      <c r="SDQ58" s="435"/>
      <c r="SDR58" s="435"/>
      <c r="SDS58" s="435"/>
      <c r="SDT58" s="435"/>
      <c r="SDU58" s="435"/>
      <c r="SDV58" s="435"/>
      <c r="SDW58" s="435"/>
      <c r="SDX58" s="435"/>
      <c r="SDY58" s="435"/>
      <c r="SDZ58" s="435"/>
      <c r="SEA58" s="435"/>
      <c r="SEB58" s="435"/>
      <c r="SEC58" s="435"/>
      <c r="SED58" s="435"/>
      <c r="SEE58" s="435"/>
      <c r="SEF58" s="435"/>
      <c r="SEG58" s="435"/>
      <c r="SEH58" s="435"/>
      <c r="SEI58" s="435"/>
      <c r="SEJ58" s="435"/>
      <c r="SEK58" s="435"/>
      <c r="SEL58" s="435"/>
      <c r="SEM58" s="435"/>
      <c r="SEN58" s="435"/>
      <c r="SEO58" s="435"/>
      <c r="SEP58" s="435"/>
      <c r="SEQ58" s="435"/>
      <c r="SER58" s="435"/>
      <c r="SES58" s="435"/>
      <c r="SET58" s="435"/>
      <c r="SEU58" s="435"/>
      <c r="SEV58" s="435"/>
      <c r="SEW58" s="435"/>
      <c r="SEX58" s="435"/>
      <c r="SEY58" s="435"/>
      <c r="SEZ58" s="435"/>
      <c r="SFA58" s="435"/>
      <c r="SFB58" s="435"/>
      <c r="SFC58" s="435"/>
      <c r="SFD58" s="435"/>
      <c r="SFE58" s="435"/>
      <c r="SFF58" s="435"/>
      <c r="SFG58" s="435"/>
      <c r="SFH58" s="435"/>
      <c r="SFI58" s="435"/>
      <c r="SFJ58" s="435"/>
      <c r="SFK58" s="435"/>
      <c r="SFL58" s="435"/>
      <c r="SFM58" s="435"/>
      <c r="SFN58" s="435"/>
      <c r="SFO58" s="435"/>
      <c r="SFP58" s="435"/>
      <c r="SFQ58" s="435"/>
      <c r="SFR58" s="435"/>
      <c r="SFS58" s="435"/>
      <c r="SFT58" s="435"/>
      <c r="SFU58" s="435"/>
      <c r="SFV58" s="435"/>
      <c r="SFW58" s="435"/>
      <c r="SFX58" s="435"/>
      <c r="SFY58" s="435"/>
      <c r="SFZ58" s="435"/>
      <c r="SGA58" s="435"/>
      <c r="SGB58" s="435"/>
      <c r="SGC58" s="435"/>
      <c r="SGD58" s="435"/>
      <c r="SGE58" s="435"/>
      <c r="SGF58" s="435"/>
      <c r="SGG58" s="435"/>
      <c r="SGH58" s="435"/>
      <c r="SGI58" s="435"/>
      <c r="SGJ58" s="435"/>
      <c r="SGK58" s="435"/>
      <c r="SGL58" s="435"/>
      <c r="SGM58" s="435"/>
      <c r="SGN58" s="435"/>
      <c r="SGO58" s="435"/>
      <c r="SGP58" s="435"/>
      <c r="SGQ58" s="435"/>
      <c r="SGR58" s="435"/>
      <c r="SGS58" s="435"/>
      <c r="SGT58" s="435"/>
      <c r="SGU58" s="435"/>
      <c r="SGV58" s="435"/>
      <c r="SGW58" s="435"/>
      <c r="SGX58" s="435"/>
      <c r="SGY58" s="435"/>
      <c r="SGZ58" s="435"/>
      <c r="SHA58" s="435"/>
      <c r="SHB58" s="435"/>
      <c r="SHC58" s="435"/>
      <c r="SHD58" s="435"/>
      <c r="SHE58" s="435"/>
      <c r="SHF58" s="435"/>
      <c r="SHG58" s="435"/>
      <c r="SHH58" s="435"/>
      <c r="SHI58" s="435"/>
      <c r="SHJ58" s="435"/>
      <c r="SHK58" s="435"/>
      <c r="SHL58" s="435"/>
      <c r="SHM58" s="435"/>
      <c r="SHN58" s="435"/>
      <c r="SHO58" s="435"/>
      <c r="SHP58" s="435"/>
      <c r="SHQ58" s="435"/>
      <c r="SHR58" s="435"/>
      <c r="SHS58" s="435"/>
      <c r="SHT58" s="435"/>
      <c r="SHU58" s="435"/>
      <c r="SHV58" s="435"/>
      <c r="SHW58" s="435"/>
      <c r="SHX58" s="435"/>
      <c r="SHY58" s="435"/>
      <c r="SHZ58" s="435"/>
      <c r="SIA58" s="435"/>
      <c r="SIB58" s="435"/>
      <c r="SIC58" s="435"/>
      <c r="SID58" s="435"/>
      <c r="SIE58" s="435"/>
      <c r="SIF58" s="435"/>
      <c r="SIG58" s="435"/>
      <c r="SIH58" s="435"/>
      <c r="SII58" s="435"/>
      <c r="SIJ58" s="435"/>
      <c r="SIK58" s="435"/>
      <c r="SIL58" s="435"/>
      <c r="SIM58" s="435"/>
      <c r="SIN58" s="435"/>
      <c r="SIO58" s="435"/>
      <c r="SIP58" s="435"/>
      <c r="SIQ58" s="435"/>
      <c r="SIR58" s="435"/>
      <c r="SIS58" s="435"/>
      <c r="SIT58" s="435"/>
      <c r="SIU58" s="435"/>
      <c r="SIV58" s="435"/>
      <c r="SIW58" s="435"/>
      <c r="SIX58" s="435"/>
      <c r="SIY58" s="435"/>
      <c r="SIZ58" s="435"/>
      <c r="SJA58" s="435"/>
      <c r="SJB58" s="435"/>
      <c r="SJC58" s="435"/>
      <c r="SJD58" s="435"/>
      <c r="SJE58" s="435"/>
      <c r="SJF58" s="435"/>
      <c r="SJG58" s="435"/>
      <c r="SJH58" s="435"/>
      <c r="SJI58" s="435"/>
      <c r="SJJ58" s="435"/>
      <c r="SJK58" s="435"/>
      <c r="SJL58" s="435"/>
      <c r="SJM58" s="435"/>
      <c r="SJN58" s="435"/>
      <c r="SJO58" s="435"/>
      <c r="SJP58" s="435"/>
      <c r="SJQ58" s="435"/>
      <c r="SJR58" s="435"/>
      <c r="SJS58" s="435"/>
      <c r="SJT58" s="435"/>
      <c r="SJU58" s="435"/>
      <c r="SJV58" s="435"/>
      <c r="SJW58" s="435"/>
      <c r="SJX58" s="435"/>
      <c r="SJY58" s="435"/>
      <c r="SJZ58" s="435"/>
      <c r="SKA58" s="435"/>
      <c r="SKB58" s="435"/>
      <c r="SKC58" s="435"/>
      <c r="SKD58" s="435"/>
      <c r="SKE58" s="435"/>
      <c r="SKF58" s="435"/>
      <c r="SKG58" s="435"/>
      <c r="SKH58" s="435"/>
      <c r="SKI58" s="435"/>
      <c r="SKJ58" s="435"/>
      <c r="SKK58" s="435"/>
      <c r="SKL58" s="435"/>
      <c r="SKM58" s="435"/>
      <c r="SKN58" s="435"/>
      <c r="SKO58" s="435"/>
      <c r="SKP58" s="435"/>
      <c r="SKQ58" s="435"/>
      <c r="SKR58" s="435"/>
      <c r="SKS58" s="435"/>
      <c r="SKT58" s="435"/>
      <c r="SKU58" s="435"/>
      <c r="SKV58" s="435"/>
      <c r="SKW58" s="435"/>
      <c r="SKX58" s="435"/>
      <c r="SKY58" s="435"/>
      <c r="SKZ58" s="435"/>
      <c r="SLA58" s="435"/>
      <c r="SLB58" s="435"/>
      <c r="SLC58" s="435"/>
      <c r="SLD58" s="435"/>
      <c r="SLE58" s="435"/>
      <c r="SLF58" s="435"/>
      <c r="SLG58" s="435"/>
      <c r="SLH58" s="435"/>
      <c r="SLI58" s="435"/>
      <c r="SLJ58" s="435"/>
      <c r="SLK58" s="435"/>
      <c r="SLL58" s="435"/>
      <c r="SLM58" s="435"/>
      <c r="SLN58" s="435"/>
      <c r="SLO58" s="435"/>
      <c r="SLP58" s="435"/>
      <c r="SLQ58" s="435"/>
      <c r="SLR58" s="435"/>
      <c r="SLS58" s="435"/>
      <c r="SLT58" s="435"/>
      <c r="SLU58" s="435"/>
      <c r="SLV58" s="435"/>
      <c r="SLW58" s="435"/>
      <c r="SLX58" s="435"/>
      <c r="SLY58" s="435"/>
      <c r="SLZ58" s="435"/>
      <c r="SMA58" s="435"/>
      <c r="SMB58" s="435"/>
      <c r="SMC58" s="435"/>
      <c r="SMD58" s="435"/>
      <c r="SME58" s="435"/>
      <c r="SMF58" s="435"/>
      <c r="SMG58" s="435"/>
      <c r="SMH58" s="435"/>
      <c r="SMI58" s="435"/>
      <c r="SMJ58" s="435"/>
      <c r="SMK58" s="435"/>
      <c r="SML58" s="435"/>
      <c r="SMM58" s="435"/>
      <c r="SMN58" s="435"/>
      <c r="SMO58" s="435"/>
      <c r="SMP58" s="435"/>
      <c r="SMQ58" s="435"/>
      <c r="SMR58" s="435"/>
      <c r="SMS58" s="435"/>
      <c r="SMT58" s="435"/>
      <c r="SMU58" s="435"/>
      <c r="SMV58" s="435"/>
      <c r="SMW58" s="435"/>
      <c r="SMX58" s="435"/>
      <c r="SMY58" s="435"/>
      <c r="SMZ58" s="435"/>
      <c r="SNA58" s="435"/>
      <c r="SNB58" s="435"/>
      <c r="SNC58" s="435"/>
      <c r="SND58" s="435"/>
      <c r="SNE58" s="435"/>
      <c r="SNF58" s="435"/>
      <c r="SNG58" s="435"/>
      <c r="SNH58" s="435"/>
      <c r="SNI58" s="435"/>
      <c r="SNJ58" s="435"/>
      <c r="SNK58" s="435"/>
      <c r="SNL58" s="435"/>
      <c r="SNM58" s="435"/>
      <c r="SNN58" s="435"/>
      <c r="SNO58" s="435"/>
      <c r="SNP58" s="435"/>
      <c r="SNQ58" s="435"/>
      <c r="SNR58" s="435"/>
      <c r="SNS58" s="435"/>
      <c r="SNT58" s="435"/>
      <c r="SNU58" s="435"/>
      <c r="SNV58" s="435"/>
      <c r="SNW58" s="435"/>
      <c r="SNX58" s="435"/>
      <c r="SNY58" s="435"/>
      <c r="SNZ58" s="435"/>
      <c r="SOA58" s="435"/>
      <c r="SOB58" s="435"/>
      <c r="SOC58" s="435"/>
      <c r="SOD58" s="435"/>
      <c r="SOE58" s="435"/>
      <c r="SOF58" s="435"/>
      <c r="SOG58" s="435"/>
      <c r="SOH58" s="435"/>
      <c r="SOI58" s="435"/>
      <c r="SOJ58" s="435"/>
      <c r="SOK58" s="435"/>
      <c r="SOL58" s="435"/>
      <c r="SOM58" s="435"/>
      <c r="SON58" s="435"/>
      <c r="SOO58" s="435"/>
      <c r="SOP58" s="435"/>
      <c r="SOQ58" s="435"/>
      <c r="SOR58" s="435"/>
      <c r="SOS58" s="435"/>
      <c r="SOT58" s="435"/>
      <c r="SOU58" s="435"/>
      <c r="SOV58" s="435"/>
      <c r="SOW58" s="435"/>
      <c r="SOX58" s="435"/>
      <c r="SOY58" s="435"/>
      <c r="SOZ58" s="435"/>
      <c r="SPA58" s="435"/>
      <c r="SPB58" s="435"/>
      <c r="SPC58" s="435"/>
      <c r="SPD58" s="435"/>
      <c r="SPE58" s="435"/>
      <c r="SPF58" s="435"/>
      <c r="SPG58" s="435"/>
      <c r="SPH58" s="435"/>
      <c r="SPI58" s="435"/>
      <c r="SPJ58" s="435"/>
      <c r="SPK58" s="435"/>
      <c r="SPL58" s="435"/>
      <c r="SPM58" s="435"/>
      <c r="SPN58" s="435"/>
      <c r="SPO58" s="435"/>
      <c r="SPP58" s="435"/>
      <c r="SPQ58" s="435"/>
      <c r="SPR58" s="435"/>
      <c r="SPS58" s="435"/>
      <c r="SPT58" s="435"/>
      <c r="SPU58" s="435"/>
      <c r="SPV58" s="435"/>
      <c r="SPW58" s="435"/>
      <c r="SPX58" s="435"/>
      <c r="SPY58" s="435"/>
      <c r="SPZ58" s="435"/>
      <c r="SQA58" s="435"/>
      <c r="SQB58" s="435"/>
      <c r="SQC58" s="435"/>
      <c r="SQD58" s="435"/>
      <c r="SQE58" s="435"/>
      <c r="SQF58" s="435"/>
      <c r="SQG58" s="435"/>
      <c r="SQH58" s="435"/>
      <c r="SQI58" s="435"/>
      <c r="SQJ58" s="435"/>
      <c r="SQK58" s="435"/>
      <c r="SQL58" s="435"/>
      <c r="SQM58" s="435"/>
      <c r="SQN58" s="435"/>
      <c r="SQO58" s="435"/>
      <c r="SQP58" s="435"/>
      <c r="SQQ58" s="435"/>
      <c r="SQR58" s="435"/>
      <c r="SQS58" s="435"/>
      <c r="SQT58" s="435"/>
      <c r="SQU58" s="435"/>
      <c r="SQV58" s="435"/>
      <c r="SQW58" s="435"/>
      <c r="SQX58" s="435"/>
      <c r="SQY58" s="435"/>
      <c r="SQZ58" s="435"/>
      <c r="SRA58" s="435"/>
      <c r="SRB58" s="435"/>
      <c r="SRC58" s="435"/>
      <c r="SRD58" s="435"/>
      <c r="SRE58" s="435"/>
      <c r="SRF58" s="435"/>
      <c r="SRG58" s="435"/>
      <c r="SRH58" s="435"/>
      <c r="SRI58" s="435"/>
      <c r="SRJ58" s="435"/>
      <c r="SRK58" s="435"/>
      <c r="SRL58" s="435"/>
      <c r="SRM58" s="435"/>
      <c r="SRN58" s="435"/>
      <c r="SRO58" s="435"/>
      <c r="SRP58" s="435"/>
      <c r="SRQ58" s="435"/>
      <c r="SRR58" s="435"/>
      <c r="SRS58" s="435"/>
      <c r="SRT58" s="435"/>
      <c r="SRU58" s="435"/>
      <c r="SRV58" s="435"/>
      <c r="SRW58" s="435"/>
      <c r="SRX58" s="435"/>
      <c r="SRY58" s="435"/>
      <c r="SRZ58" s="435"/>
      <c r="SSA58" s="435"/>
      <c r="SSB58" s="435"/>
      <c r="SSC58" s="435"/>
      <c r="SSD58" s="435"/>
      <c r="SSE58" s="435"/>
      <c r="SSF58" s="435"/>
      <c r="SSG58" s="435"/>
      <c r="SSH58" s="435"/>
      <c r="SSI58" s="435"/>
      <c r="SSJ58" s="435"/>
      <c r="SSK58" s="435"/>
      <c r="SSL58" s="435"/>
      <c r="SSM58" s="435"/>
      <c r="SSN58" s="435"/>
      <c r="SSO58" s="435"/>
      <c r="SSP58" s="435"/>
      <c r="SSQ58" s="435"/>
      <c r="SSR58" s="435"/>
      <c r="SSS58" s="435"/>
      <c r="SST58" s="435"/>
      <c r="SSU58" s="435"/>
      <c r="SSV58" s="435"/>
      <c r="SSW58" s="435"/>
      <c r="SSX58" s="435"/>
      <c r="SSY58" s="435"/>
      <c r="SSZ58" s="435"/>
      <c r="STA58" s="435"/>
      <c r="STB58" s="435"/>
      <c r="STC58" s="435"/>
      <c r="STD58" s="435"/>
      <c r="STE58" s="435"/>
      <c r="STF58" s="435"/>
      <c r="STG58" s="435"/>
      <c r="STH58" s="435"/>
      <c r="STI58" s="435"/>
      <c r="STJ58" s="435"/>
      <c r="STK58" s="435"/>
      <c r="STL58" s="435"/>
      <c r="STM58" s="435"/>
      <c r="STN58" s="435"/>
      <c r="STO58" s="435"/>
      <c r="STP58" s="435"/>
      <c r="STQ58" s="435"/>
      <c r="STR58" s="435"/>
      <c r="STS58" s="435"/>
      <c r="STT58" s="435"/>
      <c r="STU58" s="435"/>
      <c r="STV58" s="435"/>
      <c r="STW58" s="435"/>
      <c r="STX58" s="435"/>
      <c r="STY58" s="435"/>
      <c r="STZ58" s="435"/>
      <c r="SUA58" s="435"/>
      <c r="SUB58" s="435"/>
      <c r="SUC58" s="435"/>
      <c r="SUD58" s="435"/>
      <c r="SUE58" s="435"/>
      <c r="SUF58" s="435"/>
      <c r="SUG58" s="435"/>
      <c r="SUH58" s="435"/>
      <c r="SUI58" s="435"/>
      <c r="SUJ58" s="435"/>
      <c r="SUK58" s="435"/>
      <c r="SUL58" s="435"/>
      <c r="SUM58" s="435"/>
      <c r="SUN58" s="435"/>
      <c r="SUO58" s="435"/>
      <c r="SUP58" s="435"/>
      <c r="SUQ58" s="435"/>
      <c r="SUR58" s="435"/>
      <c r="SUS58" s="435"/>
      <c r="SUT58" s="435"/>
      <c r="SUU58" s="435"/>
      <c r="SUV58" s="435"/>
      <c r="SUW58" s="435"/>
      <c r="SUX58" s="435"/>
      <c r="SUY58" s="435"/>
      <c r="SUZ58" s="435"/>
      <c r="SVA58" s="435"/>
      <c r="SVB58" s="435"/>
      <c r="SVC58" s="435"/>
      <c r="SVD58" s="435"/>
      <c r="SVE58" s="435"/>
      <c r="SVF58" s="435"/>
      <c r="SVG58" s="435"/>
      <c r="SVH58" s="435"/>
      <c r="SVI58" s="435"/>
      <c r="SVJ58" s="435"/>
      <c r="SVK58" s="435"/>
      <c r="SVL58" s="435"/>
      <c r="SVM58" s="435"/>
      <c r="SVN58" s="435"/>
      <c r="SVO58" s="435"/>
      <c r="SVP58" s="435"/>
      <c r="SVQ58" s="435"/>
      <c r="SVR58" s="435"/>
      <c r="SVS58" s="435"/>
      <c r="SVT58" s="435"/>
      <c r="SVU58" s="435"/>
      <c r="SVV58" s="435"/>
      <c r="SVW58" s="435"/>
      <c r="SVX58" s="435"/>
      <c r="SVY58" s="435"/>
      <c r="SVZ58" s="435"/>
      <c r="SWA58" s="435"/>
      <c r="SWB58" s="435"/>
      <c r="SWC58" s="435"/>
      <c r="SWD58" s="435"/>
      <c r="SWE58" s="435"/>
      <c r="SWF58" s="435"/>
      <c r="SWG58" s="435"/>
      <c r="SWH58" s="435"/>
      <c r="SWI58" s="435"/>
      <c r="SWJ58" s="435"/>
      <c r="SWK58" s="435"/>
      <c r="SWL58" s="435"/>
      <c r="SWM58" s="435"/>
      <c r="SWN58" s="435"/>
      <c r="SWO58" s="435"/>
      <c r="SWP58" s="435"/>
      <c r="SWQ58" s="435"/>
      <c r="SWR58" s="435"/>
      <c r="SWS58" s="435"/>
      <c r="SWT58" s="435"/>
      <c r="SWU58" s="435"/>
      <c r="SWV58" s="435"/>
      <c r="SWW58" s="435"/>
      <c r="SWX58" s="435"/>
      <c r="SWY58" s="435"/>
      <c r="SWZ58" s="435"/>
      <c r="SXA58" s="435"/>
      <c r="SXB58" s="435"/>
      <c r="SXC58" s="435"/>
      <c r="SXD58" s="435"/>
      <c r="SXE58" s="435"/>
      <c r="SXF58" s="435"/>
      <c r="SXG58" s="435"/>
      <c r="SXH58" s="435"/>
      <c r="SXI58" s="435"/>
      <c r="SXJ58" s="435"/>
      <c r="SXK58" s="435"/>
      <c r="SXL58" s="435"/>
      <c r="SXM58" s="435"/>
      <c r="SXN58" s="435"/>
      <c r="SXO58" s="435"/>
      <c r="SXP58" s="435"/>
      <c r="SXQ58" s="435"/>
      <c r="SXR58" s="435"/>
      <c r="SXS58" s="435"/>
      <c r="SXT58" s="435"/>
      <c r="SXU58" s="435"/>
      <c r="SXV58" s="435"/>
      <c r="SXW58" s="435"/>
      <c r="SXX58" s="435"/>
      <c r="SXY58" s="435"/>
      <c r="SXZ58" s="435"/>
      <c r="SYA58" s="435"/>
      <c r="SYB58" s="435"/>
      <c r="SYC58" s="435"/>
      <c r="SYD58" s="435"/>
      <c r="SYE58" s="435"/>
      <c r="SYF58" s="435"/>
      <c r="SYG58" s="435"/>
      <c r="SYH58" s="435"/>
      <c r="SYI58" s="435"/>
      <c r="SYJ58" s="435"/>
      <c r="SYK58" s="435"/>
      <c r="SYL58" s="435"/>
      <c r="SYM58" s="435"/>
      <c r="SYN58" s="435"/>
      <c r="SYO58" s="435"/>
      <c r="SYP58" s="435"/>
      <c r="SYQ58" s="435"/>
      <c r="SYR58" s="435"/>
      <c r="SYS58" s="435"/>
      <c r="SYT58" s="435"/>
      <c r="SYU58" s="435"/>
      <c r="SYV58" s="435"/>
      <c r="SYW58" s="435"/>
      <c r="SYX58" s="435"/>
      <c r="SYY58" s="435"/>
      <c r="SYZ58" s="435"/>
      <c r="SZA58" s="435"/>
      <c r="SZB58" s="435"/>
      <c r="SZC58" s="435"/>
      <c r="SZD58" s="435"/>
      <c r="SZE58" s="435"/>
      <c r="SZF58" s="435"/>
      <c r="SZG58" s="435"/>
      <c r="SZH58" s="435"/>
      <c r="SZI58" s="435"/>
      <c r="SZJ58" s="435"/>
      <c r="SZK58" s="435"/>
      <c r="SZL58" s="435"/>
      <c r="SZM58" s="435"/>
      <c r="SZN58" s="435"/>
      <c r="SZO58" s="435"/>
      <c r="SZP58" s="435"/>
      <c r="SZQ58" s="435"/>
      <c r="SZR58" s="435"/>
      <c r="SZS58" s="435"/>
      <c r="SZT58" s="435"/>
      <c r="SZU58" s="435"/>
      <c r="SZV58" s="435"/>
      <c r="SZW58" s="435"/>
      <c r="SZX58" s="435"/>
      <c r="SZY58" s="435"/>
      <c r="SZZ58" s="435"/>
      <c r="TAA58" s="435"/>
      <c r="TAB58" s="435"/>
      <c r="TAC58" s="435"/>
      <c r="TAD58" s="435"/>
      <c r="TAE58" s="435"/>
      <c r="TAF58" s="435"/>
      <c r="TAG58" s="435"/>
      <c r="TAH58" s="435"/>
      <c r="TAI58" s="435"/>
      <c r="TAJ58" s="435"/>
      <c r="TAK58" s="435"/>
      <c r="TAL58" s="435"/>
      <c r="TAM58" s="435"/>
      <c r="TAN58" s="435"/>
      <c r="TAO58" s="435"/>
      <c r="TAP58" s="435"/>
      <c r="TAQ58" s="435"/>
      <c r="TAR58" s="435"/>
      <c r="TAS58" s="435"/>
      <c r="TAT58" s="435"/>
      <c r="TAU58" s="435"/>
      <c r="TAV58" s="435"/>
      <c r="TAW58" s="435"/>
      <c r="TAX58" s="435"/>
      <c r="TAY58" s="435"/>
      <c r="TAZ58" s="435"/>
      <c r="TBA58" s="435"/>
      <c r="TBB58" s="435"/>
      <c r="TBC58" s="435"/>
      <c r="TBD58" s="435"/>
      <c r="TBE58" s="435"/>
      <c r="TBF58" s="435"/>
      <c r="TBG58" s="435"/>
      <c r="TBH58" s="435"/>
      <c r="TBI58" s="435"/>
      <c r="TBJ58" s="435"/>
      <c r="TBK58" s="435"/>
      <c r="TBL58" s="435"/>
      <c r="TBM58" s="435"/>
      <c r="TBN58" s="435"/>
      <c r="TBO58" s="435"/>
      <c r="TBP58" s="435"/>
      <c r="TBQ58" s="435"/>
      <c r="TBR58" s="435"/>
      <c r="TBS58" s="435"/>
      <c r="TBT58" s="435"/>
      <c r="TBU58" s="435"/>
      <c r="TBV58" s="435"/>
      <c r="TBW58" s="435"/>
      <c r="TBX58" s="435"/>
      <c r="TBY58" s="435"/>
      <c r="TBZ58" s="435"/>
      <c r="TCA58" s="435"/>
      <c r="TCB58" s="435"/>
      <c r="TCC58" s="435"/>
      <c r="TCD58" s="435"/>
      <c r="TCE58" s="435"/>
      <c r="TCF58" s="435"/>
      <c r="TCG58" s="435"/>
      <c r="TCH58" s="435"/>
      <c r="TCI58" s="435"/>
      <c r="TCJ58" s="435"/>
      <c r="TCK58" s="435"/>
      <c r="TCL58" s="435"/>
      <c r="TCM58" s="435"/>
      <c r="TCN58" s="435"/>
      <c r="TCO58" s="435"/>
      <c r="TCP58" s="435"/>
      <c r="TCQ58" s="435"/>
      <c r="TCR58" s="435"/>
      <c r="TCS58" s="435"/>
      <c r="TCT58" s="435"/>
      <c r="TCU58" s="435"/>
      <c r="TCV58" s="435"/>
      <c r="TCW58" s="435"/>
      <c r="TCX58" s="435"/>
      <c r="TCY58" s="435"/>
      <c r="TCZ58" s="435"/>
      <c r="TDA58" s="435"/>
      <c r="TDB58" s="435"/>
      <c r="TDC58" s="435"/>
      <c r="TDD58" s="435"/>
      <c r="TDE58" s="435"/>
      <c r="TDF58" s="435"/>
      <c r="TDG58" s="435"/>
      <c r="TDH58" s="435"/>
      <c r="TDI58" s="435"/>
      <c r="TDJ58" s="435"/>
      <c r="TDK58" s="435"/>
      <c r="TDL58" s="435"/>
      <c r="TDM58" s="435"/>
      <c r="TDN58" s="435"/>
      <c r="TDO58" s="435"/>
      <c r="TDP58" s="435"/>
      <c r="TDQ58" s="435"/>
      <c r="TDR58" s="435"/>
      <c r="TDS58" s="435"/>
      <c r="TDT58" s="435"/>
      <c r="TDU58" s="435"/>
      <c r="TDV58" s="435"/>
      <c r="TDW58" s="435"/>
      <c r="TDX58" s="435"/>
      <c r="TDY58" s="435"/>
      <c r="TDZ58" s="435"/>
      <c r="TEA58" s="435"/>
      <c r="TEB58" s="435"/>
      <c r="TEC58" s="435"/>
      <c r="TED58" s="435"/>
      <c r="TEE58" s="435"/>
      <c r="TEF58" s="435"/>
      <c r="TEG58" s="435"/>
      <c r="TEH58" s="435"/>
      <c r="TEI58" s="435"/>
      <c r="TEJ58" s="435"/>
      <c r="TEK58" s="435"/>
      <c r="TEL58" s="435"/>
      <c r="TEM58" s="435"/>
      <c r="TEN58" s="435"/>
      <c r="TEO58" s="435"/>
      <c r="TEP58" s="435"/>
      <c r="TEQ58" s="435"/>
      <c r="TER58" s="435"/>
      <c r="TES58" s="435"/>
      <c r="TET58" s="435"/>
      <c r="TEU58" s="435"/>
      <c r="TEV58" s="435"/>
      <c r="TEW58" s="435"/>
      <c r="TEX58" s="435"/>
      <c r="TEY58" s="435"/>
      <c r="TEZ58" s="435"/>
      <c r="TFA58" s="435"/>
      <c r="TFB58" s="435"/>
      <c r="TFC58" s="435"/>
      <c r="TFD58" s="435"/>
      <c r="TFE58" s="435"/>
      <c r="TFF58" s="435"/>
      <c r="TFG58" s="435"/>
      <c r="TFH58" s="435"/>
      <c r="TFI58" s="435"/>
      <c r="TFJ58" s="435"/>
      <c r="TFK58" s="435"/>
      <c r="TFL58" s="435"/>
      <c r="TFM58" s="435"/>
      <c r="TFN58" s="435"/>
      <c r="TFO58" s="435"/>
      <c r="TFP58" s="435"/>
      <c r="TFQ58" s="435"/>
      <c r="TFR58" s="435"/>
      <c r="TFS58" s="435"/>
      <c r="TFT58" s="435"/>
      <c r="TFU58" s="435"/>
      <c r="TFV58" s="435"/>
      <c r="TFW58" s="435"/>
      <c r="TFX58" s="435"/>
      <c r="TFY58" s="435"/>
      <c r="TFZ58" s="435"/>
      <c r="TGA58" s="435"/>
      <c r="TGB58" s="435"/>
      <c r="TGC58" s="435"/>
      <c r="TGD58" s="435"/>
      <c r="TGE58" s="435"/>
      <c r="TGF58" s="435"/>
      <c r="TGG58" s="435"/>
      <c r="TGH58" s="435"/>
      <c r="TGI58" s="435"/>
      <c r="TGJ58" s="435"/>
      <c r="TGK58" s="435"/>
      <c r="TGL58" s="435"/>
      <c r="TGM58" s="435"/>
      <c r="TGN58" s="435"/>
      <c r="TGO58" s="435"/>
      <c r="TGP58" s="435"/>
      <c r="TGQ58" s="435"/>
      <c r="TGR58" s="435"/>
      <c r="TGS58" s="435"/>
      <c r="TGT58" s="435"/>
      <c r="TGU58" s="435"/>
      <c r="TGV58" s="435"/>
      <c r="TGW58" s="435"/>
      <c r="TGX58" s="435"/>
      <c r="TGY58" s="435"/>
      <c r="TGZ58" s="435"/>
      <c r="THA58" s="435"/>
      <c r="THB58" s="435"/>
      <c r="THC58" s="435"/>
      <c r="THD58" s="435"/>
      <c r="THE58" s="435"/>
      <c r="THF58" s="435"/>
      <c r="THG58" s="435"/>
      <c r="THH58" s="435"/>
      <c r="THI58" s="435"/>
      <c r="THJ58" s="435"/>
      <c r="THK58" s="435"/>
      <c r="THL58" s="435"/>
      <c r="THM58" s="435"/>
      <c r="THN58" s="435"/>
      <c r="THO58" s="435"/>
      <c r="THP58" s="435"/>
      <c r="THQ58" s="435"/>
      <c r="THR58" s="435"/>
      <c r="THS58" s="435"/>
      <c r="THT58" s="435"/>
      <c r="THU58" s="435"/>
      <c r="THV58" s="435"/>
      <c r="THW58" s="435"/>
      <c r="THX58" s="435"/>
      <c r="THY58" s="435"/>
      <c r="THZ58" s="435"/>
      <c r="TIA58" s="435"/>
      <c r="TIB58" s="435"/>
      <c r="TIC58" s="435"/>
      <c r="TID58" s="435"/>
      <c r="TIE58" s="435"/>
      <c r="TIF58" s="435"/>
      <c r="TIG58" s="435"/>
      <c r="TIH58" s="435"/>
      <c r="TII58" s="435"/>
      <c r="TIJ58" s="435"/>
      <c r="TIK58" s="435"/>
      <c r="TIL58" s="435"/>
      <c r="TIM58" s="435"/>
      <c r="TIN58" s="435"/>
      <c r="TIO58" s="435"/>
      <c r="TIP58" s="435"/>
      <c r="TIQ58" s="435"/>
      <c r="TIR58" s="435"/>
      <c r="TIS58" s="435"/>
      <c r="TIT58" s="435"/>
      <c r="TIU58" s="435"/>
      <c r="TIV58" s="435"/>
      <c r="TIW58" s="435"/>
      <c r="TIX58" s="435"/>
      <c r="TIY58" s="435"/>
      <c r="TIZ58" s="435"/>
      <c r="TJA58" s="435"/>
      <c r="TJB58" s="435"/>
      <c r="TJC58" s="435"/>
      <c r="TJD58" s="435"/>
      <c r="TJE58" s="435"/>
      <c r="TJF58" s="435"/>
      <c r="TJG58" s="435"/>
      <c r="TJH58" s="435"/>
      <c r="TJI58" s="435"/>
      <c r="TJJ58" s="435"/>
      <c r="TJK58" s="435"/>
      <c r="TJL58" s="435"/>
      <c r="TJM58" s="435"/>
      <c r="TJN58" s="435"/>
      <c r="TJO58" s="435"/>
      <c r="TJP58" s="435"/>
      <c r="TJQ58" s="435"/>
      <c r="TJR58" s="435"/>
      <c r="TJS58" s="435"/>
      <c r="TJT58" s="435"/>
      <c r="TJU58" s="435"/>
      <c r="TJV58" s="435"/>
      <c r="TJW58" s="435"/>
      <c r="TJX58" s="435"/>
      <c r="TJY58" s="435"/>
      <c r="TJZ58" s="435"/>
      <c r="TKA58" s="435"/>
      <c r="TKB58" s="435"/>
      <c r="TKC58" s="435"/>
      <c r="TKD58" s="435"/>
      <c r="TKE58" s="435"/>
      <c r="TKF58" s="435"/>
      <c r="TKG58" s="435"/>
      <c r="TKH58" s="435"/>
      <c r="TKI58" s="435"/>
      <c r="TKJ58" s="435"/>
      <c r="TKK58" s="435"/>
      <c r="TKL58" s="435"/>
      <c r="TKM58" s="435"/>
      <c r="TKN58" s="435"/>
      <c r="TKO58" s="435"/>
      <c r="TKP58" s="435"/>
      <c r="TKQ58" s="435"/>
      <c r="TKR58" s="435"/>
      <c r="TKS58" s="435"/>
      <c r="TKT58" s="435"/>
      <c r="TKU58" s="435"/>
      <c r="TKV58" s="435"/>
      <c r="TKW58" s="435"/>
      <c r="TKX58" s="435"/>
      <c r="TKY58" s="435"/>
      <c r="TKZ58" s="435"/>
      <c r="TLA58" s="435"/>
      <c r="TLB58" s="435"/>
      <c r="TLC58" s="435"/>
      <c r="TLD58" s="435"/>
      <c r="TLE58" s="435"/>
      <c r="TLF58" s="435"/>
      <c r="TLG58" s="435"/>
      <c r="TLH58" s="435"/>
      <c r="TLI58" s="435"/>
      <c r="TLJ58" s="435"/>
      <c r="TLK58" s="435"/>
      <c r="TLL58" s="435"/>
      <c r="TLM58" s="435"/>
      <c r="TLN58" s="435"/>
      <c r="TLO58" s="435"/>
      <c r="TLP58" s="435"/>
      <c r="TLQ58" s="435"/>
      <c r="TLR58" s="435"/>
      <c r="TLS58" s="435"/>
      <c r="TLT58" s="435"/>
      <c r="TLU58" s="435"/>
      <c r="TLV58" s="435"/>
      <c r="TLW58" s="435"/>
      <c r="TLX58" s="435"/>
      <c r="TLY58" s="435"/>
      <c r="TLZ58" s="435"/>
      <c r="TMA58" s="435"/>
      <c r="TMB58" s="435"/>
      <c r="TMC58" s="435"/>
      <c r="TMD58" s="435"/>
      <c r="TME58" s="435"/>
      <c r="TMF58" s="435"/>
      <c r="TMG58" s="435"/>
      <c r="TMH58" s="435"/>
      <c r="TMI58" s="435"/>
      <c r="TMJ58" s="435"/>
      <c r="TMK58" s="435"/>
      <c r="TML58" s="435"/>
      <c r="TMM58" s="435"/>
      <c r="TMN58" s="435"/>
      <c r="TMO58" s="435"/>
      <c r="TMP58" s="435"/>
      <c r="TMQ58" s="435"/>
      <c r="TMR58" s="435"/>
      <c r="TMS58" s="435"/>
      <c r="TMT58" s="435"/>
      <c r="TMU58" s="435"/>
      <c r="TMV58" s="435"/>
      <c r="TMW58" s="435"/>
      <c r="TMX58" s="435"/>
      <c r="TMY58" s="435"/>
      <c r="TMZ58" s="435"/>
      <c r="TNA58" s="435"/>
      <c r="TNB58" s="435"/>
      <c r="TNC58" s="435"/>
      <c r="TND58" s="435"/>
      <c r="TNE58" s="435"/>
      <c r="TNF58" s="435"/>
      <c r="TNG58" s="435"/>
      <c r="TNH58" s="435"/>
      <c r="TNI58" s="435"/>
      <c r="TNJ58" s="435"/>
      <c r="TNK58" s="435"/>
      <c r="TNL58" s="435"/>
      <c r="TNM58" s="435"/>
      <c r="TNN58" s="435"/>
      <c r="TNO58" s="435"/>
      <c r="TNP58" s="435"/>
      <c r="TNQ58" s="435"/>
      <c r="TNR58" s="435"/>
      <c r="TNS58" s="435"/>
      <c r="TNT58" s="435"/>
      <c r="TNU58" s="435"/>
      <c r="TNV58" s="435"/>
      <c r="TNW58" s="435"/>
      <c r="TNX58" s="435"/>
      <c r="TNY58" s="435"/>
      <c r="TNZ58" s="435"/>
      <c r="TOA58" s="435"/>
      <c r="TOB58" s="435"/>
      <c r="TOC58" s="435"/>
      <c r="TOD58" s="435"/>
      <c r="TOE58" s="435"/>
      <c r="TOF58" s="435"/>
      <c r="TOG58" s="435"/>
      <c r="TOH58" s="435"/>
      <c r="TOI58" s="435"/>
      <c r="TOJ58" s="435"/>
      <c r="TOK58" s="435"/>
      <c r="TOL58" s="435"/>
      <c r="TOM58" s="435"/>
      <c r="TON58" s="435"/>
      <c r="TOO58" s="435"/>
      <c r="TOP58" s="435"/>
      <c r="TOQ58" s="435"/>
      <c r="TOR58" s="435"/>
      <c r="TOS58" s="435"/>
      <c r="TOT58" s="435"/>
      <c r="TOU58" s="435"/>
      <c r="TOV58" s="435"/>
      <c r="TOW58" s="435"/>
      <c r="TOX58" s="435"/>
      <c r="TOY58" s="435"/>
      <c r="TOZ58" s="435"/>
      <c r="TPA58" s="435"/>
      <c r="TPB58" s="435"/>
      <c r="TPC58" s="435"/>
      <c r="TPD58" s="435"/>
      <c r="TPE58" s="435"/>
      <c r="TPF58" s="435"/>
      <c r="TPG58" s="435"/>
      <c r="TPH58" s="435"/>
      <c r="TPI58" s="435"/>
      <c r="TPJ58" s="435"/>
      <c r="TPK58" s="435"/>
      <c r="TPL58" s="435"/>
      <c r="TPM58" s="435"/>
      <c r="TPN58" s="435"/>
      <c r="TPO58" s="435"/>
      <c r="TPP58" s="435"/>
      <c r="TPQ58" s="435"/>
      <c r="TPR58" s="435"/>
      <c r="TPS58" s="435"/>
      <c r="TPT58" s="435"/>
      <c r="TPU58" s="435"/>
      <c r="TPV58" s="435"/>
      <c r="TPW58" s="435"/>
      <c r="TPX58" s="435"/>
      <c r="TPY58" s="435"/>
      <c r="TPZ58" s="435"/>
      <c r="TQA58" s="435"/>
      <c r="TQB58" s="435"/>
      <c r="TQC58" s="435"/>
      <c r="TQD58" s="435"/>
      <c r="TQE58" s="435"/>
      <c r="TQF58" s="435"/>
      <c r="TQG58" s="435"/>
      <c r="TQH58" s="435"/>
      <c r="TQI58" s="435"/>
      <c r="TQJ58" s="435"/>
      <c r="TQK58" s="435"/>
      <c r="TQL58" s="435"/>
      <c r="TQM58" s="435"/>
      <c r="TQN58" s="435"/>
      <c r="TQO58" s="435"/>
      <c r="TQP58" s="435"/>
      <c r="TQQ58" s="435"/>
      <c r="TQR58" s="435"/>
      <c r="TQS58" s="435"/>
      <c r="TQT58" s="435"/>
      <c r="TQU58" s="435"/>
      <c r="TQV58" s="435"/>
      <c r="TQW58" s="435"/>
      <c r="TQX58" s="435"/>
      <c r="TQY58" s="435"/>
      <c r="TQZ58" s="435"/>
      <c r="TRA58" s="435"/>
      <c r="TRB58" s="435"/>
      <c r="TRC58" s="435"/>
      <c r="TRD58" s="435"/>
      <c r="TRE58" s="435"/>
      <c r="TRF58" s="435"/>
      <c r="TRG58" s="435"/>
      <c r="TRH58" s="435"/>
      <c r="TRI58" s="435"/>
      <c r="TRJ58" s="435"/>
      <c r="TRK58" s="435"/>
      <c r="TRL58" s="435"/>
      <c r="TRM58" s="435"/>
      <c r="TRN58" s="435"/>
      <c r="TRO58" s="435"/>
      <c r="TRP58" s="435"/>
      <c r="TRQ58" s="435"/>
      <c r="TRR58" s="435"/>
      <c r="TRS58" s="435"/>
      <c r="TRT58" s="435"/>
      <c r="TRU58" s="435"/>
      <c r="TRV58" s="435"/>
      <c r="TRW58" s="435"/>
      <c r="TRX58" s="435"/>
      <c r="TRY58" s="435"/>
      <c r="TRZ58" s="435"/>
      <c r="TSA58" s="435"/>
      <c r="TSB58" s="435"/>
      <c r="TSC58" s="435"/>
      <c r="TSD58" s="435"/>
      <c r="TSE58" s="435"/>
      <c r="TSF58" s="435"/>
      <c r="TSG58" s="435"/>
      <c r="TSH58" s="435"/>
      <c r="TSI58" s="435"/>
      <c r="TSJ58" s="435"/>
      <c r="TSK58" s="435"/>
      <c r="TSL58" s="435"/>
      <c r="TSM58" s="435"/>
      <c r="TSN58" s="435"/>
      <c r="TSO58" s="435"/>
      <c r="TSP58" s="435"/>
      <c r="TSQ58" s="435"/>
      <c r="TSR58" s="435"/>
      <c r="TSS58" s="435"/>
      <c r="TST58" s="435"/>
      <c r="TSU58" s="435"/>
      <c r="TSV58" s="435"/>
      <c r="TSW58" s="435"/>
      <c r="TSX58" s="435"/>
      <c r="TSY58" s="435"/>
      <c r="TSZ58" s="435"/>
      <c r="TTA58" s="435"/>
      <c r="TTB58" s="435"/>
      <c r="TTC58" s="435"/>
      <c r="TTD58" s="435"/>
      <c r="TTE58" s="435"/>
      <c r="TTF58" s="435"/>
      <c r="TTG58" s="435"/>
      <c r="TTH58" s="435"/>
      <c r="TTI58" s="435"/>
      <c r="TTJ58" s="435"/>
      <c r="TTK58" s="435"/>
      <c r="TTL58" s="435"/>
      <c r="TTM58" s="435"/>
      <c r="TTN58" s="435"/>
      <c r="TTO58" s="435"/>
      <c r="TTP58" s="435"/>
      <c r="TTQ58" s="435"/>
      <c r="TTR58" s="435"/>
      <c r="TTS58" s="435"/>
      <c r="TTT58" s="435"/>
      <c r="TTU58" s="435"/>
      <c r="TTV58" s="435"/>
      <c r="TTW58" s="435"/>
      <c r="TTX58" s="435"/>
      <c r="TTY58" s="435"/>
      <c r="TTZ58" s="435"/>
      <c r="TUA58" s="435"/>
      <c r="TUB58" s="435"/>
      <c r="TUC58" s="435"/>
      <c r="TUD58" s="435"/>
      <c r="TUE58" s="435"/>
      <c r="TUF58" s="435"/>
      <c r="TUG58" s="435"/>
      <c r="TUH58" s="435"/>
      <c r="TUI58" s="435"/>
      <c r="TUJ58" s="435"/>
      <c r="TUK58" s="435"/>
      <c r="TUL58" s="435"/>
      <c r="TUM58" s="435"/>
      <c r="TUN58" s="435"/>
      <c r="TUO58" s="435"/>
      <c r="TUP58" s="435"/>
      <c r="TUQ58" s="435"/>
      <c r="TUR58" s="435"/>
      <c r="TUS58" s="435"/>
      <c r="TUT58" s="435"/>
      <c r="TUU58" s="435"/>
      <c r="TUV58" s="435"/>
      <c r="TUW58" s="435"/>
      <c r="TUX58" s="435"/>
      <c r="TUY58" s="435"/>
      <c r="TUZ58" s="435"/>
      <c r="TVA58" s="435"/>
      <c r="TVB58" s="435"/>
      <c r="TVC58" s="435"/>
      <c r="TVD58" s="435"/>
      <c r="TVE58" s="435"/>
      <c r="TVF58" s="435"/>
      <c r="TVG58" s="435"/>
      <c r="TVH58" s="435"/>
      <c r="TVI58" s="435"/>
      <c r="TVJ58" s="435"/>
      <c r="TVK58" s="435"/>
      <c r="TVL58" s="435"/>
      <c r="TVM58" s="435"/>
      <c r="TVN58" s="435"/>
      <c r="TVO58" s="435"/>
      <c r="TVP58" s="435"/>
      <c r="TVQ58" s="435"/>
      <c r="TVR58" s="435"/>
      <c r="TVS58" s="435"/>
      <c r="TVT58" s="435"/>
      <c r="TVU58" s="435"/>
      <c r="TVV58" s="435"/>
      <c r="TVW58" s="435"/>
      <c r="TVX58" s="435"/>
      <c r="TVY58" s="435"/>
      <c r="TVZ58" s="435"/>
      <c r="TWA58" s="435"/>
      <c r="TWB58" s="435"/>
      <c r="TWC58" s="435"/>
      <c r="TWD58" s="435"/>
      <c r="TWE58" s="435"/>
      <c r="TWF58" s="435"/>
      <c r="TWG58" s="435"/>
      <c r="TWH58" s="435"/>
      <c r="TWI58" s="435"/>
      <c r="TWJ58" s="435"/>
      <c r="TWK58" s="435"/>
      <c r="TWL58" s="435"/>
      <c r="TWM58" s="435"/>
      <c r="TWN58" s="435"/>
      <c r="TWO58" s="435"/>
      <c r="TWP58" s="435"/>
      <c r="TWQ58" s="435"/>
      <c r="TWR58" s="435"/>
      <c r="TWS58" s="435"/>
      <c r="TWT58" s="435"/>
      <c r="TWU58" s="435"/>
      <c r="TWV58" s="435"/>
      <c r="TWW58" s="435"/>
      <c r="TWX58" s="435"/>
      <c r="TWY58" s="435"/>
      <c r="TWZ58" s="435"/>
      <c r="TXA58" s="435"/>
      <c r="TXB58" s="435"/>
      <c r="TXC58" s="435"/>
      <c r="TXD58" s="435"/>
      <c r="TXE58" s="435"/>
      <c r="TXF58" s="435"/>
      <c r="TXG58" s="435"/>
      <c r="TXH58" s="435"/>
      <c r="TXI58" s="435"/>
      <c r="TXJ58" s="435"/>
      <c r="TXK58" s="435"/>
      <c r="TXL58" s="435"/>
      <c r="TXM58" s="435"/>
      <c r="TXN58" s="435"/>
      <c r="TXO58" s="435"/>
      <c r="TXP58" s="435"/>
      <c r="TXQ58" s="435"/>
      <c r="TXR58" s="435"/>
      <c r="TXS58" s="435"/>
      <c r="TXT58" s="435"/>
      <c r="TXU58" s="435"/>
      <c r="TXV58" s="435"/>
      <c r="TXW58" s="435"/>
      <c r="TXX58" s="435"/>
      <c r="TXY58" s="435"/>
      <c r="TXZ58" s="435"/>
      <c r="TYA58" s="435"/>
      <c r="TYB58" s="435"/>
      <c r="TYC58" s="435"/>
      <c r="TYD58" s="435"/>
      <c r="TYE58" s="435"/>
      <c r="TYF58" s="435"/>
      <c r="TYG58" s="435"/>
      <c r="TYH58" s="435"/>
      <c r="TYI58" s="435"/>
      <c r="TYJ58" s="435"/>
      <c r="TYK58" s="435"/>
      <c r="TYL58" s="435"/>
      <c r="TYM58" s="435"/>
      <c r="TYN58" s="435"/>
      <c r="TYO58" s="435"/>
      <c r="TYP58" s="435"/>
      <c r="TYQ58" s="435"/>
      <c r="TYR58" s="435"/>
      <c r="TYS58" s="435"/>
      <c r="TYT58" s="435"/>
      <c r="TYU58" s="435"/>
      <c r="TYV58" s="435"/>
      <c r="TYW58" s="435"/>
      <c r="TYX58" s="435"/>
      <c r="TYY58" s="435"/>
      <c r="TYZ58" s="435"/>
      <c r="TZA58" s="435"/>
      <c r="TZB58" s="435"/>
      <c r="TZC58" s="435"/>
      <c r="TZD58" s="435"/>
      <c r="TZE58" s="435"/>
      <c r="TZF58" s="435"/>
      <c r="TZG58" s="435"/>
      <c r="TZH58" s="435"/>
      <c r="TZI58" s="435"/>
      <c r="TZJ58" s="435"/>
      <c r="TZK58" s="435"/>
      <c r="TZL58" s="435"/>
      <c r="TZM58" s="435"/>
      <c r="TZN58" s="435"/>
      <c r="TZO58" s="435"/>
      <c r="TZP58" s="435"/>
      <c r="TZQ58" s="435"/>
      <c r="TZR58" s="435"/>
      <c r="TZS58" s="435"/>
      <c r="TZT58" s="435"/>
      <c r="TZU58" s="435"/>
      <c r="TZV58" s="435"/>
      <c r="TZW58" s="435"/>
      <c r="TZX58" s="435"/>
      <c r="TZY58" s="435"/>
      <c r="TZZ58" s="435"/>
      <c r="UAA58" s="435"/>
      <c r="UAB58" s="435"/>
      <c r="UAC58" s="435"/>
      <c r="UAD58" s="435"/>
      <c r="UAE58" s="435"/>
      <c r="UAF58" s="435"/>
      <c r="UAG58" s="435"/>
      <c r="UAH58" s="435"/>
      <c r="UAI58" s="435"/>
      <c r="UAJ58" s="435"/>
      <c r="UAK58" s="435"/>
      <c r="UAL58" s="435"/>
      <c r="UAM58" s="435"/>
      <c r="UAN58" s="435"/>
      <c r="UAO58" s="435"/>
      <c r="UAP58" s="435"/>
      <c r="UAQ58" s="435"/>
      <c r="UAR58" s="435"/>
      <c r="UAS58" s="435"/>
      <c r="UAT58" s="435"/>
      <c r="UAU58" s="435"/>
      <c r="UAV58" s="435"/>
      <c r="UAW58" s="435"/>
      <c r="UAX58" s="435"/>
      <c r="UAY58" s="435"/>
      <c r="UAZ58" s="435"/>
      <c r="UBA58" s="435"/>
      <c r="UBB58" s="435"/>
      <c r="UBC58" s="435"/>
      <c r="UBD58" s="435"/>
      <c r="UBE58" s="435"/>
      <c r="UBF58" s="435"/>
      <c r="UBG58" s="435"/>
      <c r="UBH58" s="435"/>
      <c r="UBI58" s="435"/>
      <c r="UBJ58" s="435"/>
      <c r="UBK58" s="435"/>
      <c r="UBL58" s="435"/>
      <c r="UBM58" s="435"/>
      <c r="UBN58" s="435"/>
      <c r="UBO58" s="435"/>
      <c r="UBP58" s="435"/>
      <c r="UBQ58" s="435"/>
      <c r="UBR58" s="435"/>
      <c r="UBS58" s="435"/>
      <c r="UBT58" s="435"/>
      <c r="UBU58" s="435"/>
      <c r="UBV58" s="435"/>
      <c r="UBW58" s="435"/>
      <c r="UBX58" s="435"/>
      <c r="UBY58" s="435"/>
      <c r="UBZ58" s="435"/>
      <c r="UCA58" s="435"/>
      <c r="UCB58" s="435"/>
      <c r="UCC58" s="435"/>
      <c r="UCD58" s="435"/>
      <c r="UCE58" s="435"/>
      <c r="UCF58" s="435"/>
      <c r="UCG58" s="435"/>
      <c r="UCH58" s="435"/>
      <c r="UCI58" s="435"/>
      <c r="UCJ58" s="435"/>
      <c r="UCK58" s="435"/>
      <c r="UCL58" s="435"/>
      <c r="UCM58" s="435"/>
      <c r="UCN58" s="435"/>
      <c r="UCO58" s="435"/>
      <c r="UCP58" s="435"/>
      <c r="UCQ58" s="435"/>
      <c r="UCR58" s="435"/>
      <c r="UCS58" s="435"/>
      <c r="UCT58" s="435"/>
      <c r="UCU58" s="435"/>
      <c r="UCV58" s="435"/>
      <c r="UCW58" s="435"/>
      <c r="UCX58" s="435"/>
      <c r="UCY58" s="435"/>
      <c r="UCZ58" s="435"/>
      <c r="UDA58" s="435"/>
      <c r="UDB58" s="435"/>
      <c r="UDC58" s="435"/>
      <c r="UDD58" s="435"/>
      <c r="UDE58" s="435"/>
      <c r="UDF58" s="435"/>
      <c r="UDG58" s="435"/>
      <c r="UDH58" s="435"/>
      <c r="UDI58" s="435"/>
      <c r="UDJ58" s="435"/>
      <c r="UDK58" s="435"/>
      <c r="UDL58" s="435"/>
      <c r="UDM58" s="435"/>
      <c r="UDN58" s="435"/>
      <c r="UDO58" s="435"/>
      <c r="UDP58" s="435"/>
      <c r="UDQ58" s="435"/>
      <c r="UDR58" s="435"/>
      <c r="UDS58" s="435"/>
      <c r="UDT58" s="435"/>
      <c r="UDU58" s="435"/>
      <c r="UDV58" s="435"/>
      <c r="UDW58" s="435"/>
      <c r="UDX58" s="435"/>
      <c r="UDY58" s="435"/>
      <c r="UDZ58" s="435"/>
      <c r="UEA58" s="435"/>
      <c r="UEB58" s="435"/>
      <c r="UEC58" s="435"/>
      <c r="UED58" s="435"/>
      <c r="UEE58" s="435"/>
      <c r="UEF58" s="435"/>
      <c r="UEG58" s="435"/>
      <c r="UEH58" s="435"/>
      <c r="UEI58" s="435"/>
      <c r="UEJ58" s="435"/>
      <c r="UEK58" s="435"/>
      <c r="UEL58" s="435"/>
      <c r="UEM58" s="435"/>
      <c r="UEN58" s="435"/>
      <c r="UEO58" s="435"/>
      <c r="UEP58" s="435"/>
      <c r="UEQ58" s="435"/>
      <c r="UER58" s="435"/>
      <c r="UES58" s="435"/>
      <c r="UET58" s="435"/>
      <c r="UEU58" s="435"/>
      <c r="UEV58" s="435"/>
      <c r="UEW58" s="435"/>
      <c r="UEX58" s="435"/>
      <c r="UEY58" s="435"/>
      <c r="UEZ58" s="435"/>
      <c r="UFA58" s="435"/>
      <c r="UFB58" s="435"/>
      <c r="UFC58" s="435"/>
      <c r="UFD58" s="435"/>
      <c r="UFE58" s="435"/>
      <c r="UFF58" s="435"/>
      <c r="UFG58" s="435"/>
      <c r="UFH58" s="435"/>
      <c r="UFI58" s="435"/>
      <c r="UFJ58" s="435"/>
      <c r="UFK58" s="435"/>
      <c r="UFL58" s="435"/>
      <c r="UFM58" s="435"/>
      <c r="UFN58" s="435"/>
      <c r="UFO58" s="435"/>
      <c r="UFP58" s="435"/>
      <c r="UFQ58" s="435"/>
      <c r="UFR58" s="435"/>
      <c r="UFS58" s="435"/>
      <c r="UFT58" s="435"/>
      <c r="UFU58" s="435"/>
      <c r="UFV58" s="435"/>
      <c r="UFW58" s="435"/>
      <c r="UFX58" s="435"/>
      <c r="UFY58" s="435"/>
      <c r="UFZ58" s="435"/>
      <c r="UGA58" s="435"/>
      <c r="UGB58" s="435"/>
      <c r="UGC58" s="435"/>
      <c r="UGD58" s="435"/>
      <c r="UGE58" s="435"/>
      <c r="UGF58" s="435"/>
      <c r="UGG58" s="435"/>
      <c r="UGH58" s="435"/>
      <c r="UGI58" s="435"/>
      <c r="UGJ58" s="435"/>
      <c r="UGK58" s="435"/>
      <c r="UGL58" s="435"/>
      <c r="UGM58" s="435"/>
      <c r="UGN58" s="435"/>
      <c r="UGO58" s="435"/>
      <c r="UGP58" s="435"/>
      <c r="UGQ58" s="435"/>
      <c r="UGR58" s="435"/>
      <c r="UGS58" s="435"/>
      <c r="UGT58" s="435"/>
      <c r="UGU58" s="435"/>
      <c r="UGV58" s="435"/>
      <c r="UGW58" s="435"/>
      <c r="UGX58" s="435"/>
      <c r="UGY58" s="435"/>
      <c r="UGZ58" s="435"/>
      <c r="UHA58" s="435"/>
      <c r="UHB58" s="435"/>
      <c r="UHC58" s="435"/>
      <c r="UHD58" s="435"/>
      <c r="UHE58" s="435"/>
      <c r="UHF58" s="435"/>
      <c r="UHG58" s="435"/>
      <c r="UHH58" s="435"/>
      <c r="UHI58" s="435"/>
      <c r="UHJ58" s="435"/>
      <c r="UHK58" s="435"/>
      <c r="UHL58" s="435"/>
      <c r="UHM58" s="435"/>
      <c r="UHN58" s="435"/>
      <c r="UHO58" s="435"/>
      <c r="UHP58" s="435"/>
      <c r="UHQ58" s="435"/>
      <c r="UHR58" s="435"/>
      <c r="UHS58" s="435"/>
      <c r="UHT58" s="435"/>
      <c r="UHU58" s="435"/>
      <c r="UHV58" s="435"/>
      <c r="UHW58" s="435"/>
      <c r="UHX58" s="435"/>
      <c r="UHY58" s="435"/>
      <c r="UHZ58" s="435"/>
      <c r="UIA58" s="435"/>
      <c r="UIB58" s="435"/>
      <c r="UIC58" s="435"/>
      <c r="UID58" s="435"/>
      <c r="UIE58" s="435"/>
      <c r="UIF58" s="435"/>
      <c r="UIG58" s="435"/>
      <c r="UIH58" s="435"/>
      <c r="UII58" s="435"/>
      <c r="UIJ58" s="435"/>
      <c r="UIK58" s="435"/>
      <c r="UIL58" s="435"/>
      <c r="UIM58" s="435"/>
      <c r="UIN58" s="435"/>
      <c r="UIO58" s="435"/>
      <c r="UIP58" s="435"/>
      <c r="UIQ58" s="435"/>
      <c r="UIR58" s="435"/>
      <c r="UIS58" s="435"/>
      <c r="UIT58" s="435"/>
      <c r="UIU58" s="435"/>
      <c r="UIV58" s="435"/>
      <c r="UIW58" s="435"/>
      <c r="UIX58" s="435"/>
      <c r="UIY58" s="435"/>
      <c r="UIZ58" s="435"/>
      <c r="UJA58" s="435"/>
      <c r="UJB58" s="435"/>
      <c r="UJC58" s="435"/>
      <c r="UJD58" s="435"/>
      <c r="UJE58" s="435"/>
      <c r="UJF58" s="435"/>
      <c r="UJG58" s="435"/>
      <c r="UJH58" s="435"/>
      <c r="UJI58" s="435"/>
      <c r="UJJ58" s="435"/>
      <c r="UJK58" s="435"/>
      <c r="UJL58" s="435"/>
      <c r="UJM58" s="435"/>
      <c r="UJN58" s="435"/>
      <c r="UJO58" s="435"/>
      <c r="UJP58" s="435"/>
      <c r="UJQ58" s="435"/>
      <c r="UJR58" s="435"/>
      <c r="UJS58" s="435"/>
      <c r="UJT58" s="435"/>
      <c r="UJU58" s="435"/>
      <c r="UJV58" s="435"/>
      <c r="UJW58" s="435"/>
      <c r="UJX58" s="435"/>
      <c r="UJY58" s="435"/>
      <c r="UJZ58" s="435"/>
      <c r="UKA58" s="435"/>
      <c r="UKB58" s="435"/>
      <c r="UKC58" s="435"/>
      <c r="UKD58" s="435"/>
      <c r="UKE58" s="435"/>
      <c r="UKF58" s="435"/>
      <c r="UKG58" s="435"/>
      <c r="UKH58" s="435"/>
      <c r="UKI58" s="435"/>
      <c r="UKJ58" s="435"/>
      <c r="UKK58" s="435"/>
      <c r="UKL58" s="435"/>
      <c r="UKM58" s="435"/>
      <c r="UKN58" s="435"/>
      <c r="UKO58" s="435"/>
      <c r="UKP58" s="435"/>
      <c r="UKQ58" s="435"/>
      <c r="UKR58" s="435"/>
      <c r="UKS58" s="435"/>
      <c r="UKT58" s="435"/>
      <c r="UKU58" s="435"/>
      <c r="UKV58" s="435"/>
      <c r="UKW58" s="435"/>
      <c r="UKX58" s="435"/>
      <c r="UKY58" s="435"/>
      <c r="UKZ58" s="435"/>
      <c r="ULA58" s="435"/>
      <c r="ULB58" s="435"/>
      <c r="ULC58" s="435"/>
      <c r="ULD58" s="435"/>
      <c r="ULE58" s="435"/>
      <c r="ULF58" s="435"/>
      <c r="ULG58" s="435"/>
      <c r="ULH58" s="435"/>
      <c r="ULI58" s="435"/>
      <c r="ULJ58" s="435"/>
      <c r="ULK58" s="435"/>
      <c r="ULL58" s="435"/>
      <c r="ULM58" s="435"/>
      <c r="ULN58" s="435"/>
      <c r="ULO58" s="435"/>
      <c r="ULP58" s="435"/>
      <c r="ULQ58" s="435"/>
      <c r="ULR58" s="435"/>
      <c r="ULS58" s="435"/>
      <c r="ULT58" s="435"/>
      <c r="ULU58" s="435"/>
      <c r="ULV58" s="435"/>
      <c r="ULW58" s="435"/>
      <c r="ULX58" s="435"/>
      <c r="ULY58" s="435"/>
      <c r="ULZ58" s="435"/>
      <c r="UMA58" s="435"/>
      <c r="UMB58" s="435"/>
      <c r="UMC58" s="435"/>
      <c r="UMD58" s="435"/>
      <c r="UME58" s="435"/>
      <c r="UMF58" s="435"/>
      <c r="UMG58" s="435"/>
      <c r="UMH58" s="435"/>
      <c r="UMI58" s="435"/>
      <c r="UMJ58" s="435"/>
      <c r="UMK58" s="435"/>
      <c r="UML58" s="435"/>
      <c r="UMM58" s="435"/>
      <c r="UMN58" s="435"/>
      <c r="UMO58" s="435"/>
      <c r="UMP58" s="435"/>
      <c r="UMQ58" s="435"/>
      <c r="UMR58" s="435"/>
      <c r="UMS58" s="435"/>
      <c r="UMT58" s="435"/>
      <c r="UMU58" s="435"/>
      <c r="UMV58" s="435"/>
      <c r="UMW58" s="435"/>
      <c r="UMX58" s="435"/>
      <c r="UMY58" s="435"/>
      <c r="UMZ58" s="435"/>
      <c r="UNA58" s="435"/>
      <c r="UNB58" s="435"/>
      <c r="UNC58" s="435"/>
      <c r="UND58" s="435"/>
      <c r="UNE58" s="435"/>
      <c r="UNF58" s="435"/>
      <c r="UNG58" s="435"/>
      <c r="UNH58" s="435"/>
      <c r="UNI58" s="435"/>
      <c r="UNJ58" s="435"/>
      <c r="UNK58" s="435"/>
      <c r="UNL58" s="435"/>
      <c r="UNM58" s="435"/>
      <c r="UNN58" s="435"/>
      <c r="UNO58" s="435"/>
      <c r="UNP58" s="435"/>
      <c r="UNQ58" s="435"/>
      <c r="UNR58" s="435"/>
      <c r="UNS58" s="435"/>
      <c r="UNT58" s="435"/>
      <c r="UNU58" s="435"/>
      <c r="UNV58" s="435"/>
      <c r="UNW58" s="435"/>
      <c r="UNX58" s="435"/>
      <c r="UNY58" s="435"/>
      <c r="UNZ58" s="435"/>
      <c r="UOA58" s="435"/>
      <c r="UOB58" s="435"/>
      <c r="UOC58" s="435"/>
      <c r="UOD58" s="435"/>
      <c r="UOE58" s="435"/>
      <c r="UOF58" s="435"/>
      <c r="UOG58" s="435"/>
      <c r="UOH58" s="435"/>
      <c r="UOI58" s="435"/>
      <c r="UOJ58" s="435"/>
      <c r="UOK58" s="435"/>
      <c r="UOL58" s="435"/>
      <c r="UOM58" s="435"/>
      <c r="UON58" s="435"/>
      <c r="UOO58" s="435"/>
      <c r="UOP58" s="435"/>
      <c r="UOQ58" s="435"/>
      <c r="UOR58" s="435"/>
      <c r="UOS58" s="435"/>
      <c r="UOT58" s="435"/>
      <c r="UOU58" s="435"/>
      <c r="UOV58" s="435"/>
      <c r="UOW58" s="435"/>
      <c r="UOX58" s="435"/>
      <c r="UOY58" s="435"/>
      <c r="UOZ58" s="435"/>
      <c r="UPA58" s="435"/>
      <c r="UPB58" s="435"/>
      <c r="UPC58" s="435"/>
      <c r="UPD58" s="435"/>
      <c r="UPE58" s="435"/>
      <c r="UPF58" s="435"/>
      <c r="UPG58" s="435"/>
      <c r="UPH58" s="435"/>
      <c r="UPI58" s="435"/>
      <c r="UPJ58" s="435"/>
      <c r="UPK58" s="435"/>
      <c r="UPL58" s="435"/>
      <c r="UPM58" s="435"/>
      <c r="UPN58" s="435"/>
      <c r="UPO58" s="435"/>
      <c r="UPP58" s="435"/>
      <c r="UPQ58" s="435"/>
      <c r="UPR58" s="435"/>
      <c r="UPS58" s="435"/>
      <c r="UPT58" s="435"/>
      <c r="UPU58" s="435"/>
      <c r="UPV58" s="435"/>
      <c r="UPW58" s="435"/>
      <c r="UPX58" s="435"/>
      <c r="UPY58" s="435"/>
      <c r="UPZ58" s="435"/>
      <c r="UQA58" s="435"/>
      <c r="UQB58" s="435"/>
      <c r="UQC58" s="435"/>
      <c r="UQD58" s="435"/>
      <c r="UQE58" s="435"/>
      <c r="UQF58" s="435"/>
      <c r="UQG58" s="435"/>
      <c r="UQH58" s="435"/>
      <c r="UQI58" s="435"/>
      <c r="UQJ58" s="435"/>
      <c r="UQK58" s="435"/>
      <c r="UQL58" s="435"/>
      <c r="UQM58" s="435"/>
      <c r="UQN58" s="435"/>
      <c r="UQO58" s="435"/>
      <c r="UQP58" s="435"/>
      <c r="UQQ58" s="435"/>
      <c r="UQR58" s="435"/>
      <c r="UQS58" s="435"/>
      <c r="UQT58" s="435"/>
      <c r="UQU58" s="435"/>
      <c r="UQV58" s="435"/>
      <c r="UQW58" s="435"/>
      <c r="UQX58" s="435"/>
      <c r="UQY58" s="435"/>
      <c r="UQZ58" s="435"/>
      <c r="URA58" s="435"/>
      <c r="URB58" s="435"/>
      <c r="URC58" s="435"/>
      <c r="URD58" s="435"/>
      <c r="URE58" s="435"/>
      <c r="URF58" s="435"/>
      <c r="URG58" s="435"/>
      <c r="URH58" s="435"/>
      <c r="URI58" s="435"/>
      <c r="URJ58" s="435"/>
      <c r="URK58" s="435"/>
      <c r="URL58" s="435"/>
      <c r="URM58" s="435"/>
      <c r="URN58" s="435"/>
      <c r="URO58" s="435"/>
      <c r="URP58" s="435"/>
      <c r="URQ58" s="435"/>
      <c r="URR58" s="435"/>
      <c r="URS58" s="435"/>
      <c r="URT58" s="435"/>
      <c r="URU58" s="435"/>
      <c r="URV58" s="435"/>
      <c r="URW58" s="435"/>
      <c r="URX58" s="435"/>
      <c r="URY58" s="435"/>
      <c r="URZ58" s="435"/>
      <c r="USA58" s="435"/>
      <c r="USB58" s="435"/>
      <c r="USC58" s="435"/>
      <c r="USD58" s="435"/>
      <c r="USE58" s="435"/>
      <c r="USF58" s="435"/>
      <c r="USG58" s="435"/>
      <c r="USH58" s="435"/>
      <c r="USI58" s="435"/>
      <c r="USJ58" s="435"/>
      <c r="USK58" s="435"/>
      <c r="USL58" s="435"/>
      <c r="USM58" s="435"/>
      <c r="USN58" s="435"/>
      <c r="USO58" s="435"/>
      <c r="USP58" s="435"/>
      <c r="USQ58" s="435"/>
      <c r="USR58" s="435"/>
      <c r="USS58" s="435"/>
      <c r="UST58" s="435"/>
      <c r="USU58" s="435"/>
      <c r="USV58" s="435"/>
      <c r="USW58" s="435"/>
      <c r="USX58" s="435"/>
      <c r="USY58" s="435"/>
      <c r="USZ58" s="435"/>
      <c r="UTA58" s="435"/>
      <c r="UTB58" s="435"/>
      <c r="UTC58" s="435"/>
      <c r="UTD58" s="435"/>
      <c r="UTE58" s="435"/>
      <c r="UTF58" s="435"/>
      <c r="UTG58" s="435"/>
      <c r="UTH58" s="435"/>
      <c r="UTI58" s="435"/>
      <c r="UTJ58" s="435"/>
      <c r="UTK58" s="435"/>
      <c r="UTL58" s="435"/>
      <c r="UTM58" s="435"/>
      <c r="UTN58" s="435"/>
      <c r="UTO58" s="435"/>
      <c r="UTP58" s="435"/>
      <c r="UTQ58" s="435"/>
      <c r="UTR58" s="435"/>
      <c r="UTS58" s="435"/>
      <c r="UTT58" s="435"/>
      <c r="UTU58" s="435"/>
      <c r="UTV58" s="435"/>
      <c r="UTW58" s="435"/>
      <c r="UTX58" s="435"/>
      <c r="UTY58" s="435"/>
      <c r="UTZ58" s="435"/>
      <c r="UUA58" s="435"/>
      <c r="UUB58" s="435"/>
      <c r="UUC58" s="435"/>
      <c r="UUD58" s="435"/>
      <c r="UUE58" s="435"/>
      <c r="UUF58" s="435"/>
      <c r="UUG58" s="435"/>
      <c r="UUH58" s="435"/>
      <c r="UUI58" s="435"/>
      <c r="UUJ58" s="435"/>
      <c r="UUK58" s="435"/>
      <c r="UUL58" s="435"/>
      <c r="UUM58" s="435"/>
      <c r="UUN58" s="435"/>
      <c r="UUO58" s="435"/>
      <c r="UUP58" s="435"/>
      <c r="UUQ58" s="435"/>
      <c r="UUR58" s="435"/>
      <c r="UUS58" s="435"/>
      <c r="UUT58" s="435"/>
      <c r="UUU58" s="435"/>
      <c r="UUV58" s="435"/>
      <c r="UUW58" s="435"/>
      <c r="UUX58" s="435"/>
      <c r="UUY58" s="435"/>
      <c r="UUZ58" s="435"/>
      <c r="UVA58" s="435"/>
      <c r="UVB58" s="435"/>
      <c r="UVC58" s="435"/>
      <c r="UVD58" s="435"/>
      <c r="UVE58" s="435"/>
      <c r="UVF58" s="435"/>
      <c r="UVG58" s="435"/>
      <c r="UVH58" s="435"/>
      <c r="UVI58" s="435"/>
      <c r="UVJ58" s="435"/>
      <c r="UVK58" s="435"/>
      <c r="UVL58" s="435"/>
      <c r="UVM58" s="435"/>
      <c r="UVN58" s="435"/>
      <c r="UVO58" s="435"/>
      <c r="UVP58" s="435"/>
      <c r="UVQ58" s="435"/>
      <c r="UVR58" s="435"/>
      <c r="UVS58" s="435"/>
      <c r="UVT58" s="435"/>
      <c r="UVU58" s="435"/>
      <c r="UVV58" s="435"/>
      <c r="UVW58" s="435"/>
      <c r="UVX58" s="435"/>
      <c r="UVY58" s="435"/>
      <c r="UVZ58" s="435"/>
      <c r="UWA58" s="435"/>
      <c r="UWB58" s="435"/>
      <c r="UWC58" s="435"/>
      <c r="UWD58" s="435"/>
      <c r="UWE58" s="435"/>
      <c r="UWF58" s="435"/>
      <c r="UWG58" s="435"/>
      <c r="UWH58" s="435"/>
      <c r="UWI58" s="435"/>
      <c r="UWJ58" s="435"/>
      <c r="UWK58" s="435"/>
      <c r="UWL58" s="435"/>
      <c r="UWM58" s="435"/>
      <c r="UWN58" s="435"/>
      <c r="UWO58" s="435"/>
      <c r="UWP58" s="435"/>
      <c r="UWQ58" s="435"/>
      <c r="UWR58" s="435"/>
      <c r="UWS58" s="435"/>
      <c r="UWT58" s="435"/>
      <c r="UWU58" s="435"/>
      <c r="UWV58" s="435"/>
      <c r="UWW58" s="435"/>
      <c r="UWX58" s="435"/>
      <c r="UWY58" s="435"/>
      <c r="UWZ58" s="435"/>
      <c r="UXA58" s="435"/>
      <c r="UXB58" s="435"/>
      <c r="UXC58" s="435"/>
      <c r="UXD58" s="435"/>
      <c r="UXE58" s="435"/>
      <c r="UXF58" s="435"/>
      <c r="UXG58" s="435"/>
      <c r="UXH58" s="435"/>
      <c r="UXI58" s="435"/>
      <c r="UXJ58" s="435"/>
      <c r="UXK58" s="435"/>
      <c r="UXL58" s="435"/>
      <c r="UXM58" s="435"/>
      <c r="UXN58" s="435"/>
      <c r="UXO58" s="435"/>
      <c r="UXP58" s="435"/>
      <c r="UXQ58" s="435"/>
      <c r="UXR58" s="435"/>
      <c r="UXS58" s="435"/>
      <c r="UXT58" s="435"/>
      <c r="UXU58" s="435"/>
      <c r="UXV58" s="435"/>
      <c r="UXW58" s="435"/>
      <c r="UXX58" s="435"/>
      <c r="UXY58" s="435"/>
      <c r="UXZ58" s="435"/>
      <c r="UYA58" s="435"/>
      <c r="UYB58" s="435"/>
      <c r="UYC58" s="435"/>
      <c r="UYD58" s="435"/>
      <c r="UYE58" s="435"/>
      <c r="UYF58" s="435"/>
      <c r="UYG58" s="435"/>
      <c r="UYH58" s="435"/>
      <c r="UYI58" s="435"/>
      <c r="UYJ58" s="435"/>
      <c r="UYK58" s="435"/>
      <c r="UYL58" s="435"/>
      <c r="UYM58" s="435"/>
      <c r="UYN58" s="435"/>
      <c r="UYO58" s="435"/>
      <c r="UYP58" s="435"/>
      <c r="UYQ58" s="435"/>
      <c r="UYR58" s="435"/>
      <c r="UYS58" s="435"/>
      <c r="UYT58" s="435"/>
      <c r="UYU58" s="435"/>
      <c r="UYV58" s="435"/>
      <c r="UYW58" s="435"/>
      <c r="UYX58" s="435"/>
      <c r="UYY58" s="435"/>
      <c r="UYZ58" s="435"/>
      <c r="UZA58" s="435"/>
      <c r="UZB58" s="435"/>
      <c r="UZC58" s="435"/>
      <c r="UZD58" s="435"/>
      <c r="UZE58" s="435"/>
      <c r="UZF58" s="435"/>
      <c r="UZG58" s="435"/>
      <c r="UZH58" s="435"/>
      <c r="UZI58" s="435"/>
      <c r="UZJ58" s="435"/>
      <c r="UZK58" s="435"/>
      <c r="UZL58" s="435"/>
      <c r="UZM58" s="435"/>
      <c r="UZN58" s="435"/>
      <c r="UZO58" s="435"/>
      <c r="UZP58" s="435"/>
      <c r="UZQ58" s="435"/>
      <c r="UZR58" s="435"/>
      <c r="UZS58" s="435"/>
      <c r="UZT58" s="435"/>
      <c r="UZU58" s="435"/>
      <c r="UZV58" s="435"/>
      <c r="UZW58" s="435"/>
      <c r="UZX58" s="435"/>
      <c r="UZY58" s="435"/>
      <c r="UZZ58" s="435"/>
      <c r="VAA58" s="435"/>
      <c r="VAB58" s="435"/>
      <c r="VAC58" s="435"/>
      <c r="VAD58" s="435"/>
      <c r="VAE58" s="435"/>
      <c r="VAF58" s="435"/>
      <c r="VAG58" s="435"/>
      <c r="VAH58" s="435"/>
      <c r="VAI58" s="435"/>
      <c r="VAJ58" s="435"/>
      <c r="VAK58" s="435"/>
      <c r="VAL58" s="435"/>
      <c r="VAM58" s="435"/>
      <c r="VAN58" s="435"/>
      <c r="VAO58" s="435"/>
      <c r="VAP58" s="435"/>
      <c r="VAQ58" s="435"/>
      <c r="VAR58" s="435"/>
      <c r="VAS58" s="435"/>
      <c r="VAT58" s="435"/>
      <c r="VAU58" s="435"/>
      <c r="VAV58" s="435"/>
      <c r="VAW58" s="435"/>
      <c r="VAX58" s="435"/>
      <c r="VAY58" s="435"/>
      <c r="VAZ58" s="435"/>
      <c r="VBA58" s="435"/>
      <c r="VBB58" s="435"/>
      <c r="VBC58" s="435"/>
      <c r="VBD58" s="435"/>
      <c r="VBE58" s="435"/>
      <c r="VBF58" s="435"/>
      <c r="VBG58" s="435"/>
      <c r="VBH58" s="435"/>
      <c r="VBI58" s="435"/>
      <c r="VBJ58" s="435"/>
      <c r="VBK58" s="435"/>
      <c r="VBL58" s="435"/>
      <c r="VBM58" s="435"/>
      <c r="VBN58" s="435"/>
      <c r="VBO58" s="435"/>
      <c r="VBP58" s="435"/>
      <c r="VBQ58" s="435"/>
      <c r="VBR58" s="435"/>
      <c r="VBS58" s="435"/>
      <c r="VBT58" s="435"/>
      <c r="VBU58" s="435"/>
      <c r="VBV58" s="435"/>
      <c r="VBW58" s="435"/>
      <c r="VBX58" s="435"/>
      <c r="VBY58" s="435"/>
      <c r="VBZ58" s="435"/>
      <c r="VCA58" s="435"/>
      <c r="VCB58" s="435"/>
      <c r="VCC58" s="435"/>
      <c r="VCD58" s="435"/>
      <c r="VCE58" s="435"/>
      <c r="VCF58" s="435"/>
      <c r="VCG58" s="435"/>
      <c r="VCH58" s="435"/>
      <c r="VCI58" s="435"/>
      <c r="VCJ58" s="435"/>
      <c r="VCK58" s="435"/>
      <c r="VCL58" s="435"/>
      <c r="VCM58" s="435"/>
      <c r="VCN58" s="435"/>
      <c r="VCO58" s="435"/>
      <c r="VCP58" s="435"/>
      <c r="VCQ58" s="435"/>
      <c r="VCR58" s="435"/>
      <c r="VCS58" s="435"/>
      <c r="VCT58" s="435"/>
      <c r="VCU58" s="435"/>
      <c r="VCV58" s="435"/>
      <c r="VCW58" s="435"/>
      <c r="VCX58" s="435"/>
      <c r="VCY58" s="435"/>
      <c r="VCZ58" s="435"/>
      <c r="VDA58" s="435"/>
      <c r="VDB58" s="435"/>
      <c r="VDC58" s="435"/>
      <c r="VDD58" s="435"/>
      <c r="VDE58" s="435"/>
      <c r="VDF58" s="435"/>
      <c r="VDG58" s="435"/>
      <c r="VDH58" s="435"/>
      <c r="VDI58" s="435"/>
      <c r="VDJ58" s="435"/>
      <c r="VDK58" s="435"/>
      <c r="VDL58" s="435"/>
      <c r="VDM58" s="435"/>
      <c r="VDN58" s="435"/>
      <c r="VDO58" s="435"/>
      <c r="VDP58" s="435"/>
      <c r="VDQ58" s="435"/>
      <c r="VDR58" s="435"/>
      <c r="VDS58" s="435"/>
      <c r="VDT58" s="435"/>
      <c r="VDU58" s="435"/>
      <c r="VDV58" s="435"/>
      <c r="VDW58" s="435"/>
      <c r="VDX58" s="435"/>
      <c r="VDY58" s="435"/>
      <c r="VDZ58" s="435"/>
      <c r="VEA58" s="435"/>
      <c r="VEB58" s="435"/>
      <c r="VEC58" s="435"/>
      <c r="VED58" s="435"/>
      <c r="VEE58" s="435"/>
      <c r="VEF58" s="435"/>
      <c r="VEG58" s="435"/>
      <c r="VEH58" s="435"/>
      <c r="VEI58" s="435"/>
      <c r="VEJ58" s="435"/>
      <c r="VEK58" s="435"/>
      <c r="VEL58" s="435"/>
      <c r="VEM58" s="435"/>
      <c r="VEN58" s="435"/>
      <c r="VEO58" s="435"/>
      <c r="VEP58" s="435"/>
      <c r="VEQ58" s="435"/>
      <c r="VER58" s="435"/>
      <c r="VES58" s="435"/>
      <c r="VET58" s="435"/>
      <c r="VEU58" s="435"/>
      <c r="VEV58" s="435"/>
      <c r="VEW58" s="435"/>
      <c r="VEX58" s="435"/>
      <c r="VEY58" s="435"/>
      <c r="VEZ58" s="435"/>
      <c r="VFA58" s="435"/>
      <c r="VFB58" s="435"/>
      <c r="VFC58" s="435"/>
      <c r="VFD58" s="435"/>
      <c r="VFE58" s="435"/>
      <c r="VFF58" s="435"/>
      <c r="VFG58" s="435"/>
      <c r="VFH58" s="435"/>
      <c r="VFI58" s="435"/>
      <c r="VFJ58" s="435"/>
      <c r="VFK58" s="435"/>
      <c r="VFL58" s="435"/>
      <c r="VFM58" s="435"/>
      <c r="VFN58" s="435"/>
      <c r="VFO58" s="435"/>
      <c r="VFP58" s="435"/>
      <c r="VFQ58" s="435"/>
      <c r="VFR58" s="435"/>
      <c r="VFS58" s="435"/>
      <c r="VFT58" s="435"/>
      <c r="VFU58" s="435"/>
      <c r="VFV58" s="435"/>
      <c r="VFW58" s="435"/>
      <c r="VFX58" s="435"/>
      <c r="VFY58" s="435"/>
      <c r="VFZ58" s="435"/>
      <c r="VGA58" s="435"/>
      <c r="VGB58" s="435"/>
      <c r="VGC58" s="435"/>
      <c r="VGD58" s="435"/>
      <c r="VGE58" s="435"/>
      <c r="VGF58" s="435"/>
      <c r="VGG58" s="435"/>
      <c r="VGH58" s="435"/>
      <c r="VGI58" s="435"/>
      <c r="VGJ58" s="435"/>
      <c r="VGK58" s="435"/>
      <c r="VGL58" s="435"/>
      <c r="VGM58" s="435"/>
      <c r="VGN58" s="435"/>
      <c r="VGO58" s="435"/>
      <c r="VGP58" s="435"/>
      <c r="VGQ58" s="435"/>
      <c r="VGR58" s="435"/>
      <c r="VGS58" s="435"/>
      <c r="VGT58" s="435"/>
      <c r="VGU58" s="435"/>
      <c r="VGV58" s="435"/>
      <c r="VGW58" s="435"/>
      <c r="VGX58" s="435"/>
      <c r="VGY58" s="435"/>
      <c r="VGZ58" s="435"/>
      <c r="VHA58" s="435"/>
      <c r="VHB58" s="435"/>
      <c r="VHC58" s="435"/>
      <c r="VHD58" s="435"/>
      <c r="VHE58" s="435"/>
      <c r="VHF58" s="435"/>
      <c r="VHG58" s="435"/>
      <c r="VHH58" s="435"/>
      <c r="VHI58" s="435"/>
      <c r="VHJ58" s="435"/>
      <c r="VHK58" s="435"/>
      <c r="VHL58" s="435"/>
      <c r="VHM58" s="435"/>
      <c r="VHN58" s="435"/>
      <c r="VHO58" s="435"/>
      <c r="VHP58" s="435"/>
      <c r="VHQ58" s="435"/>
      <c r="VHR58" s="435"/>
      <c r="VHS58" s="435"/>
      <c r="VHT58" s="435"/>
      <c r="VHU58" s="435"/>
      <c r="VHV58" s="435"/>
      <c r="VHW58" s="435"/>
      <c r="VHX58" s="435"/>
      <c r="VHY58" s="435"/>
      <c r="VHZ58" s="435"/>
      <c r="VIA58" s="435"/>
      <c r="VIB58" s="435"/>
      <c r="VIC58" s="435"/>
      <c r="VID58" s="435"/>
      <c r="VIE58" s="435"/>
      <c r="VIF58" s="435"/>
      <c r="VIG58" s="435"/>
      <c r="VIH58" s="435"/>
      <c r="VII58" s="435"/>
      <c r="VIJ58" s="435"/>
      <c r="VIK58" s="435"/>
      <c r="VIL58" s="435"/>
      <c r="VIM58" s="435"/>
      <c r="VIN58" s="435"/>
      <c r="VIO58" s="435"/>
      <c r="VIP58" s="435"/>
      <c r="VIQ58" s="435"/>
      <c r="VIR58" s="435"/>
      <c r="VIS58" s="435"/>
      <c r="VIT58" s="435"/>
      <c r="VIU58" s="435"/>
      <c r="VIV58" s="435"/>
      <c r="VIW58" s="435"/>
      <c r="VIX58" s="435"/>
      <c r="VIY58" s="435"/>
      <c r="VIZ58" s="435"/>
      <c r="VJA58" s="435"/>
      <c r="VJB58" s="435"/>
      <c r="VJC58" s="435"/>
      <c r="VJD58" s="435"/>
      <c r="VJE58" s="435"/>
      <c r="VJF58" s="435"/>
      <c r="VJG58" s="435"/>
      <c r="VJH58" s="435"/>
      <c r="VJI58" s="435"/>
      <c r="VJJ58" s="435"/>
      <c r="VJK58" s="435"/>
      <c r="VJL58" s="435"/>
      <c r="VJM58" s="435"/>
      <c r="VJN58" s="435"/>
      <c r="VJO58" s="435"/>
      <c r="VJP58" s="435"/>
      <c r="VJQ58" s="435"/>
      <c r="VJR58" s="435"/>
      <c r="VJS58" s="435"/>
      <c r="VJT58" s="435"/>
      <c r="VJU58" s="435"/>
      <c r="VJV58" s="435"/>
      <c r="VJW58" s="435"/>
      <c r="VJX58" s="435"/>
      <c r="VJY58" s="435"/>
      <c r="VJZ58" s="435"/>
      <c r="VKA58" s="435"/>
      <c r="VKB58" s="435"/>
      <c r="VKC58" s="435"/>
      <c r="VKD58" s="435"/>
      <c r="VKE58" s="435"/>
      <c r="VKF58" s="435"/>
      <c r="VKG58" s="435"/>
      <c r="VKH58" s="435"/>
      <c r="VKI58" s="435"/>
      <c r="VKJ58" s="435"/>
      <c r="VKK58" s="435"/>
      <c r="VKL58" s="435"/>
      <c r="VKM58" s="435"/>
      <c r="VKN58" s="435"/>
      <c r="VKO58" s="435"/>
      <c r="VKP58" s="435"/>
      <c r="VKQ58" s="435"/>
      <c r="VKR58" s="435"/>
      <c r="VKS58" s="435"/>
      <c r="VKT58" s="435"/>
      <c r="VKU58" s="435"/>
      <c r="VKV58" s="435"/>
      <c r="VKW58" s="435"/>
      <c r="VKX58" s="435"/>
      <c r="VKY58" s="435"/>
      <c r="VKZ58" s="435"/>
      <c r="VLA58" s="435"/>
      <c r="VLB58" s="435"/>
      <c r="VLC58" s="435"/>
      <c r="VLD58" s="435"/>
      <c r="VLE58" s="435"/>
      <c r="VLF58" s="435"/>
      <c r="VLG58" s="435"/>
      <c r="VLH58" s="435"/>
      <c r="VLI58" s="435"/>
      <c r="VLJ58" s="435"/>
      <c r="VLK58" s="435"/>
      <c r="VLL58" s="435"/>
      <c r="VLM58" s="435"/>
      <c r="VLN58" s="435"/>
      <c r="VLO58" s="435"/>
      <c r="VLP58" s="435"/>
      <c r="VLQ58" s="435"/>
      <c r="VLR58" s="435"/>
      <c r="VLS58" s="435"/>
      <c r="VLT58" s="435"/>
      <c r="VLU58" s="435"/>
      <c r="VLV58" s="435"/>
      <c r="VLW58" s="435"/>
      <c r="VLX58" s="435"/>
      <c r="VLY58" s="435"/>
      <c r="VLZ58" s="435"/>
      <c r="VMA58" s="435"/>
      <c r="VMB58" s="435"/>
      <c r="VMC58" s="435"/>
      <c r="VMD58" s="435"/>
      <c r="VME58" s="435"/>
      <c r="VMF58" s="435"/>
      <c r="VMG58" s="435"/>
      <c r="VMH58" s="435"/>
      <c r="VMI58" s="435"/>
      <c r="VMJ58" s="435"/>
      <c r="VMK58" s="435"/>
      <c r="VML58" s="435"/>
      <c r="VMM58" s="435"/>
      <c r="VMN58" s="435"/>
      <c r="VMO58" s="435"/>
      <c r="VMP58" s="435"/>
      <c r="VMQ58" s="435"/>
      <c r="VMR58" s="435"/>
      <c r="VMS58" s="435"/>
      <c r="VMT58" s="435"/>
      <c r="VMU58" s="435"/>
      <c r="VMV58" s="435"/>
      <c r="VMW58" s="435"/>
      <c r="VMX58" s="435"/>
      <c r="VMY58" s="435"/>
      <c r="VMZ58" s="435"/>
      <c r="VNA58" s="435"/>
      <c r="VNB58" s="435"/>
      <c r="VNC58" s="435"/>
      <c r="VND58" s="435"/>
      <c r="VNE58" s="435"/>
      <c r="VNF58" s="435"/>
      <c r="VNG58" s="435"/>
      <c r="VNH58" s="435"/>
      <c r="VNI58" s="435"/>
      <c r="VNJ58" s="435"/>
      <c r="VNK58" s="435"/>
      <c r="VNL58" s="435"/>
      <c r="VNM58" s="435"/>
      <c r="VNN58" s="435"/>
      <c r="VNO58" s="435"/>
      <c r="VNP58" s="435"/>
      <c r="VNQ58" s="435"/>
      <c r="VNR58" s="435"/>
      <c r="VNS58" s="435"/>
      <c r="VNT58" s="435"/>
      <c r="VNU58" s="435"/>
      <c r="VNV58" s="435"/>
      <c r="VNW58" s="435"/>
      <c r="VNX58" s="435"/>
      <c r="VNY58" s="435"/>
      <c r="VNZ58" s="435"/>
      <c r="VOA58" s="435"/>
      <c r="VOB58" s="435"/>
      <c r="VOC58" s="435"/>
      <c r="VOD58" s="435"/>
      <c r="VOE58" s="435"/>
      <c r="VOF58" s="435"/>
      <c r="VOG58" s="435"/>
      <c r="VOH58" s="435"/>
      <c r="VOI58" s="435"/>
      <c r="VOJ58" s="435"/>
      <c r="VOK58" s="435"/>
      <c r="VOL58" s="435"/>
      <c r="VOM58" s="435"/>
      <c r="VON58" s="435"/>
      <c r="VOO58" s="435"/>
      <c r="VOP58" s="435"/>
      <c r="VOQ58" s="435"/>
      <c r="VOR58" s="435"/>
      <c r="VOS58" s="435"/>
      <c r="VOT58" s="435"/>
      <c r="VOU58" s="435"/>
      <c r="VOV58" s="435"/>
      <c r="VOW58" s="435"/>
      <c r="VOX58" s="435"/>
      <c r="VOY58" s="435"/>
      <c r="VOZ58" s="435"/>
      <c r="VPA58" s="435"/>
      <c r="VPB58" s="435"/>
      <c r="VPC58" s="435"/>
      <c r="VPD58" s="435"/>
      <c r="VPE58" s="435"/>
      <c r="VPF58" s="435"/>
      <c r="VPG58" s="435"/>
      <c r="VPH58" s="435"/>
      <c r="VPI58" s="435"/>
      <c r="VPJ58" s="435"/>
      <c r="VPK58" s="435"/>
      <c r="VPL58" s="435"/>
      <c r="VPM58" s="435"/>
      <c r="VPN58" s="435"/>
      <c r="VPO58" s="435"/>
      <c r="VPP58" s="435"/>
      <c r="VPQ58" s="435"/>
      <c r="VPR58" s="435"/>
      <c r="VPS58" s="435"/>
      <c r="VPT58" s="435"/>
      <c r="VPU58" s="435"/>
      <c r="VPV58" s="435"/>
      <c r="VPW58" s="435"/>
      <c r="VPX58" s="435"/>
      <c r="VPY58" s="435"/>
      <c r="VPZ58" s="435"/>
      <c r="VQA58" s="435"/>
      <c r="VQB58" s="435"/>
      <c r="VQC58" s="435"/>
      <c r="VQD58" s="435"/>
      <c r="VQE58" s="435"/>
      <c r="VQF58" s="435"/>
      <c r="VQG58" s="435"/>
      <c r="VQH58" s="435"/>
      <c r="VQI58" s="435"/>
      <c r="VQJ58" s="435"/>
      <c r="VQK58" s="435"/>
      <c r="VQL58" s="435"/>
      <c r="VQM58" s="435"/>
      <c r="VQN58" s="435"/>
      <c r="VQO58" s="435"/>
      <c r="VQP58" s="435"/>
      <c r="VQQ58" s="435"/>
      <c r="VQR58" s="435"/>
      <c r="VQS58" s="435"/>
      <c r="VQT58" s="435"/>
      <c r="VQU58" s="435"/>
      <c r="VQV58" s="435"/>
      <c r="VQW58" s="435"/>
      <c r="VQX58" s="435"/>
      <c r="VQY58" s="435"/>
      <c r="VQZ58" s="435"/>
      <c r="VRA58" s="435"/>
      <c r="VRB58" s="435"/>
      <c r="VRC58" s="435"/>
      <c r="VRD58" s="435"/>
      <c r="VRE58" s="435"/>
      <c r="VRF58" s="435"/>
      <c r="VRG58" s="435"/>
      <c r="VRH58" s="435"/>
      <c r="VRI58" s="435"/>
      <c r="VRJ58" s="435"/>
      <c r="VRK58" s="435"/>
      <c r="VRL58" s="435"/>
      <c r="VRM58" s="435"/>
      <c r="VRN58" s="435"/>
      <c r="VRO58" s="435"/>
      <c r="VRP58" s="435"/>
      <c r="VRQ58" s="435"/>
      <c r="VRR58" s="435"/>
      <c r="VRS58" s="435"/>
      <c r="VRT58" s="435"/>
      <c r="VRU58" s="435"/>
      <c r="VRV58" s="435"/>
      <c r="VRW58" s="435"/>
      <c r="VRX58" s="435"/>
      <c r="VRY58" s="435"/>
      <c r="VRZ58" s="435"/>
      <c r="VSA58" s="435"/>
      <c r="VSB58" s="435"/>
      <c r="VSC58" s="435"/>
      <c r="VSD58" s="435"/>
      <c r="VSE58" s="435"/>
      <c r="VSF58" s="435"/>
      <c r="VSG58" s="435"/>
      <c r="VSH58" s="435"/>
      <c r="VSI58" s="435"/>
      <c r="VSJ58" s="435"/>
      <c r="VSK58" s="435"/>
      <c r="VSL58" s="435"/>
      <c r="VSM58" s="435"/>
      <c r="VSN58" s="435"/>
      <c r="VSO58" s="435"/>
      <c r="VSP58" s="435"/>
      <c r="VSQ58" s="435"/>
      <c r="VSR58" s="435"/>
      <c r="VSS58" s="435"/>
      <c r="VST58" s="435"/>
      <c r="VSU58" s="435"/>
      <c r="VSV58" s="435"/>
      <c r="VSW58" s="435"/>
      <c r="VSX58" s="435"/>
      <c r="VSY58" s="435"/>
      <c r="VSZ58" s="435"/>
      <c r="VTA58" s="435"/>
      <c r="VTB58" s="435"/>
      <c r="VTC58" s="435"/>
      <c r="VTD58" s="435"/>
      <c r="VTE58" s="435"/>
      <c r="VTF58" s="435"/>
      <c r="VTG58" s="435"/>
      <c r="VTH58" s="435"/>
      <c r="VTI58" s="435"/>
      <c r="VTJ58" s="435"/>
      <c r="VTK58" s="435"/>
      <c r="VTL58" s="435"/>
      <c r="VTM58" s="435"/>
      <c r="VTN58" s="435"/>
      <c r="VTO58" s="435"/>
      <c r="VTP58" s="435"/>
      <c r="VTQ58" s="435"/>
      <c r="VTR58" s="435"/>
      <c r="VTS58" s="435"/>
      <c r="VTT58" s="435"/>
      <c r="VTU58" s="435"/>
      <c r="VTV58" s="435"/>
      <c r="VTW58" s="435"/>
      <c r="VTX58" s="435"/>
      <c r="VTY58" s="435"/>
      <c r="VTZ58" s="435"/>
      <c r="VUA58" s="435"/>
      <c r="VUB58" s="435"/>
      <c r="VUC58" s="435"/>
      <c r="VUD58" s="435"/>
      <c r="VUE58" s="435"/>
      <c r="VUF58" s="435"/>
      <c r="VUG58" s="435"/>
      <c r="VUH58" s="435"/>
      <c r="VUI58" s="435"/>
      <c r="VUJ58" s="435"/>
      <c r="VUK58" s="435"/>
      <c r="VUL58" s="435"/>
      <c r="VUM58" s="435"/>
      <c r="VUN58" s="435"/>
      <c r="VUO58" s="435"/>
      <c r="VUP58" s="435"/>
      <c r="VUQ58" s="435"/>
      <c r="VUR58" s="435"/>
      <c r="VUS58" s="435"/>
      <c r="VUT58" s="435"/>
      <c r="VUU58" s="435"/>
      <c r="VUV58" s="435"/>
      <c r="VUW58" s="435"/>
      <c r="VUX58" s="435"/>
      <c r="VUY58" s="435"/>
      <c r="VUZ58" s="435"/>
      <c r="VVA58" s="435"/>
      <c r="VVB58" s="435"/>
      <c r="VVC58" s="435"/>
      <c r="VVD58" s="435"/>
      <c r="VVE58" s="435"/>
      <c r="VVF58" s="435"/>
      <c r="VVG58" s="435"/>
      <c r="VVH58" s="435"/>
      <c r="VVI58" s="435"/>
      <c r="VVJ58" s="435"/>
      <c r="VVK58" s="435"/>
      <c r="VVL58" s="435"/>
      <c r="VVM58" s="435"/>
      <c r="VVN58" s="435"/>
      <c r="VVO58" s="435"/>
      <c r="VVP58" s="435"/>
      <c r="VVQ58" s="435"/>
      <c r="VVR58" s="435"/>
      <c r="VVS58" s="435"/>
      <c r="VVT58" s="435"/>
      <c r="VVU58" s="435"/>
      <c r="VVV58" s="435"/>
      <c r="VVW58" s="435"/>
      <c r="VVX58" s="435"/>
      <c r="VVY58" s="435"/>
      <c r="VVZ58" s="435"/>
      <c r="VWA58" s="435"/>
      <c r="VWB58" s="435"/>
      <c r="VWC58" s="435"/>
      <c r="VWD58" s="435"/>
      <c r="VWE58" s="435"/>
      <c r="VWF58" s="435"/>
      <c r="VWG58" s="435"/>
      <c r="VWH58" s="435"/>
      <c r="VWI58" s="435"/>
      <c r="VWJ58" s="435"/>
      <c r="VWK58" s="435"/>
      <c r="VWL58" s="435"/>
      <c r="VWM58" s="435"/>
      <c r="VWN58" s="435"/>
      <c r="VWO58" s="435"/>
      <c r="VWP58" s="435"/>
      <c r="VWQ58" s="435"/>
      <c r="VWR58" s="435"/>
      <c r="VWS58" s="435"/>
      <c r="VWT58" s="435"/>
      <c r="VWU58" s="435"/>
      <c r="VWV58" s="435"/>
      <c r="VWW58" s="435"/>
      <c r="VWX58" s="435"/>
      <c r="VWY58" s="435"/>
      <c r="VWZ58" s="435"/>
      <c r="VXA58" s="435"/>
      <c r="VXB58" s="435"/>
      <c r="VXC58" s="435"/>
      <c r="VXD58" s="435"/>
      <c r="VXE58" s="435"/>
      <c r="VXF58" s="435"/>
      <c r="VXG58" s="435"/>
      <c r="VXH58" s="435"/>
      <c r="VXI58" s="435"/>
      <c r="VXJ58" s="435"/>
      <c r="VXK58" s="435"/>
      <c r="VXL58" s="435"/>
      <c r="VXM58" s="435"/>
      <c r="VXN58" s="435"/>
      <c r="VXO58" s="435"/>
      <c r="VXP58" s="435"/>
      <c r="VXQ58" s="435"/>
      <c r="VXR58" s="435"/>
      <c r="VXS58" s="435"/>
      <c r="VXT58" s="435"/>
      <c r="VXU58" s="435"/>
      <c r="VXV58" s="435"/>
      <c r="VXW58" s="435"/>
      <c r="VXX58" s="435"/>
      <c r="VXY58" s="435"/>
      <c r="VXZ58" s="435"/>
      <c r="VYA58" s="435"/>
      <c r="VYB58" s="435"/>
      <c r="VYC58" s="435"/>
      <c r="VYD58" s="435"/>
      <c r="VYE58" s="435"/>
      <c r="VYF58" s="435"/>
      <c r="VYG58" s="435"/>
      <c r="VYH58" s="435"/>
      <c r="VYI58" s="435"/>
      <c r="VYJ58" s="435"/>
      <c r="VYK58" s="435"/>
      <c r="VYL58" s="435"/>
      <c r="VYM58" s="435"/>
      <c r="VYN58" s="435"/>
      <c r="VYO58" s="435"/>
      <c r="VYP58" s="435"/>
      <c r="VYQ58" s="435"/>
      <c r="VYR58" s="435"/>
      <c r="VYS58" s="435"/>
      <c r="VYT58" s="435"/>
      <c r="VYU58" s="435"/>
      <c r="VYV58" s="435"/>
      <c r="VYW58" s="435"/>
      <c r="VYX58" s="435"/>
      <c r="VYY58" s="435"/>
      <c r="VYZ58" s="435"/>
      <c r="VZA58" s="435"/>
      <c r="VZB58" s="435"/>
      <c r="VZC58" s="435"/>
      <c r="VZD58" s="435"/>
      <c r="VZE58" s="435"/>
      <c r="VZF58" s="435"/>
      <c r="VZG58" s="435"/>
      <c r="VZH58" s="435"/>
      <c r="VZI58" s="435"/>
      <c r="VZJ58" s="435"/>
      <c r="VZK58" s="435"/>
      <c r="VZL58" s="435"/>
      <c r="VZM58" s="435"/>
      <c r="VZN58" s="435"/>
      <c r="VZO58" s="435"/>
      <c r="VZP58" s="435"/>
      <c r="VZQ58" s="435"/>
      <c r="VZR58" s="435"/>
      <c r="VZS58" s="435"/>
      <c r="VZT58" s="435"/>
      <c r="VZU58" s="435"/>
      <c r="VZV58" s="435"/>
      <c r="VZW58" s="435"/>
      <c r="VZX58" s="435"/>
      <c r="VZY58" s="435"/>
      <c r="VZZ58" s="435"/>
      <c r="WAA58" s="435"/>
      <c r="WAB58" s="435"/>
      <c r="WAC58" s="435"/>
      <c r="WAD58" s="435"/>
      <c r="WAE58" s="435"/>
      <c r="WAF58" s="435"/>
      <c r="WAG58" s="435"/>
      <c r="WAH58" s="435"/>
      <c r="WAI58" s="435"/>
      <c r="WAJ58" s="435"/>
      <c r="WAK58" s="435"/>
      <c r="WAL58" s="435"/>
      <c r="WAM58" s="435"/>
      <c r="WAN58" s="435"/>
      <c r="WAO58" s="435"/>
      <c r="WAP58" s="435"/>
      <c r="WAQ58" s="435"/>
      <c r="WAR58" s="435"/>
      <c r="WAS58" s="435"/>
      <c r="WAT58" s="435"/>
      <c r="WAU58" s="435"/>
      <c r="WAV58" s="435"/>
      <c r="WAW58" s="435"/>
      <c r="WAX58" s="435"/>
      <c r="WAY58" s="435"/>
      <c r="WAZ58" s="435"/>
      <c r="WBA58" s="435"/>
      <c r="WBB58" s="435"/>
      <c r="WBC58" s="435"/>
      <c r="WBD58" s="435"/>
      <c r="WBE58" s="435"/>
      <c r="WBF58" s="435"/>
      <c r="WBG58" s="435"/>
      <c r="WBH58" s="435"/>
      <c r="WBI58" s="435"/>
      <c r="WBJ58" s="435"/>
      <c r="WBK58" s="435"/>
      <c r="WBL58" s="435"/>
      <c r="WBM58" s="435"/>
      <c r="WBN58" s="435"/>
      <c r="WBO58" s="435"/>
      <c r="WBP58" s="435"/>
      <c r="WBQ58" s="435"/>
      <c r="WBR58" s="435"/>
      <c r="WBS58" s="435"/>
      <c r="WBT58" s="435"/>
      <c r="WBU58" s="435"/>
      <c r="WBV58" s="435"/>
      <c r="WBW58" s="435"/>
      <c r="WBX58" s="435"/>
      <c r="WBY58" s="435"/>
      <c r="WBZ58" s="435"/>
      <c r="WCA58" s="435"/>
      <c r="WCB58" s="435"/>
      <c r="WCC58" s="435"/>
      <c r="WCD58" s="435"/>
      <c r="WCE58" s="435"/>
      <c r="WCF58" s="435"/>
      <c r="WCG58" s="435"/>
      <c r="WCH58" s="435"/>
      <c r="WCI58" s="435"/>
      <c r="WCJ58" s="435"/>
      <c r="WCK58" s="435"/>
      <c r="WCL58" s="435"/>
      <c r="WCM58" s="435"/>
      <c r="WCN58" s="435"/>
      <c r="WCO58" s="435"/>
      <c r="WCP58" s="435"/>
      <c r="WCQ58" s="435"/>
      <c r="WCR58" s="435"/>
      <c r="WCS58" s="435"/>
      <c r="WCT58" s="435"/>
      <c r="WCU58" s="435"/>
      <c r="WCV58" s="435"/>
      <c r="WCW58" s="435"/>
      <c r="WCX58" s="435"/>
      <c r="WCY58" s="435"/>
      <c r="WCZ58" s="435"/>
      <c r="WDA58" s="435"/>
      <c r="WDB58" s="435"/>
      <c r="WDC58" s="435"/>
      <c r="WDD58" s="435"/>
      <c r="WDE58" s="435"/>
      <c r="WDF58" s="435"/>
      <c r="WDG58" s="435"/>
      <c r="WDH58" s="435"/>
      <c r="WDI58" s="435"/>
      <c r="WDJ58" s="435"/>
      <c r="WDK58" s="435"/>
      <c r="WDL58" s="435"/>
      <c r="WDM58" s="435"/>
      <c r="WDN58" s="435"/>
      <c r="WDO58" s="435"/>
      <c r="WDP58" s="435"/>
      <c r="WDQ58" s="435"/>
      <c r="WDR58" s="435"/>
      <c r="WDS58" s="435"/>
      <c r="WDT58" s="435"/>
      <c r="WDU58" s="435"/>
      <c r="WDV58" s="435"/>
      <c r="WDW58" s="435"/>
      <c r="WDX58" s="435"/>
      <c r="WDY58" s="435"/>
      <c r="WDZ58" s="435"/>
      <c r="WEA58" s="435"/>
      <c r="WEB58" s="435"/>
      <c r="WEC58" s="435"/>
      <c r="WED58" s="435"/>
      <c r="WEE58" s="435"/>
      <c r="WEF58" s="435"/>
      <c r="WEG58" s="435"/>
      <c r="WEH58" s="435"/>
      <c r="WEI58" s="435"/>
      <c r="WEJ58" s="435"/>
      <c r="WEK58" s="435"/>
      <c r="WEL58" s="435"/>
      <c r="WEM58" s="435"/>
      <c r="WEN58" s="435"/>
      <c r="WEO58" s="435"/>
      <c r="WEP58" s="435"/>
      <c r="WEQ58" s="435"/>
      <c r="WER58" s="435"/>
      <c r="WES58" s="435"/>
      <c r="WET58" s="435"/>
      <c r="WEU58" s="435"/>
      <c r="WEV58" s="435"/>
      <c r="WEW58" s="435"/>
      <c r="WEX58" s="435"/>
      <c r="WEY58" s="435"/>
      <c r="WEZ58" s="435"/>
      <c r="WFA58" s="435"/>
      <c r="WFB58" s="435"/>
      <c r="WFC58" s="435"/>
      <c r="WFD58" s="435"/>
      <c r="WFE58" s="435"/>
      <c r="WFF58" s="435"/>
      <c r="WFG58" s="435"/>
      <c r="WFH58" s="435"/>
      <c r="WFI58" s="435"/>
      <c r="WFJ58" s="435"/>
      <c r="WFK58" s="435"/>
      <c r="WFL58" s="435"/>
      <c r="WFM58" s="435"/>
      <c r="WFN58" s="435"/>
      <c r="WFO58" s="435"/>
      <c r="WFP58" s="435"/>
      <c r="WFQ58" s="435"/>
      <c r="WFR58" s="435"/>
      <c r="WFS58" s="435"/>
      <c r="WFT58" s="435"/>
      <c r="WFU58" s="435"/>
      <c r="WFV58" s="435"/>
      <c r="WFW58" s="435"/>
      <c r="WFX58" s="435"/>
      <c r="WFY58" s="435"/>
      <c r="WFZ58" s="435"/>
      <c r="WGA58" s="435"/>
      <c r="WGB58" s="435"/>
      <c r="WGC58" s="435"/>
      <c r="WGD58" s="435"/>
      <c r="WGE58" s="435"/>
      <c r="WGF58" s="435"/>
      <c r="WGG58" s="435"/>
      <c r="WGH58" s="435"/>
      <c r="WGI58" s="435"/>
      <c r="WGJ58" s="435"/>
      <c r="WGK58" s="435"/>
      <c r="WGL58" s="435"/>
      <c r="WGM58" s="435"/>
      <c r="WGN58" s="435"/>
      <c r="WGO58" s="435"/>
      <c r="WGP58" s="435"/>
      <c r="WGQ58" s="435"/>
      <c r="WGR58" s="435"/>
      <c r="WGS58" s="435"/>
      <c r="WGT58" s="435"/>
      <c r="WGU58" s="435"/>
      <c r="WGV58" s="435"/>
      <c r="WGW58" s="435"/>
      <c r="WGX58" s="435"/>
      <c r="WGY58" s="435"/>
      <c r="WGZ58" s="435"/>
      <c r="WHA58" s="435"/>
      <c r="WHB58" s="435"/>
      <c r="WHC58" s="435"/>
      <c r="WHD58" s="435"/>
      <c r="WHE58" s="435"/>
      <c r="WHF58" s="435"/>
      <c r="WHG58" s="435"/>
      <c r="WHH58" s="435"/>
      <c r="WHI58" s="435"/>
      <c r="WHJ58" s="435"/>
      <c r="WHK58" s="435"/>
      <c r="WHL58" s="435"/>
      <c r="WHM58" s="435"/>
      <c r="WHN58" s="435"/>
      <c r="WHO58" s="435"/>
      <c r="WHP58" s="435"/>
      <c r="WHQ58" s="435"/>
      <c r="WHR58" s="435"/>
      <c r="WHS58" s="435"/>
      <c r="WHT58" s="435"/>
      <c r="WHU58" s="435"/>
      <c r="WHV58" s="435"/>
      <c r="WHW58" s="435"/>
      <c r="WHX58" s="435"/>
      <c r="WHY58" s="435"/>
      <c r="WHZ58" s="435"/>
      <c r="WIA58" s="435"/>
      <c r="WIB58" s="435"/>
      <c r="WIC58" s="435"/>
      <c r="WID58" s="435"/>
      <c r="WIE58" s="435"/>
      <c r="WIF58" s="435"/>
      <c r="WIG58" s="435"/>
      <c r="WIH58" s="435"/>
      <c r="WII58" s="435"/>
      <c r="WIJ58" s="435"/>
      <c r="WIK58" s="435"/>
      <c r="WIL58" s="435"/>
      <c r="WIM58" s="435"/>
      <c r="WIN58" s="435"/>
      <c r="WIO58" s="435"/>
      <c r="WIP58" s="435"/>
      <c r="WIQ58" s="435"/>
      <c r="WIR58" s="435"/>
      <c r="WIS58" s="435"/>
      <c r="WIT58" s="435"/>
      <c r="WIU58" s="435"/>
      <c r="WIV58" s="435"/>
      <c r="WIW58" s="435"/>
      <c r="WIX58" s="435"/>
      <c r="WIY58" s="435"/>
      <c r="WIZ58" s="435"/>
      <c r="WJA58" s="435"/>
      <c r="WJB58" s="435"/>
      <c r="WJC58" s="435"/>
      <c r="WJD58" s="435"/>
      <c r="WJE58" s="435"/>
      <c r="WJF58" s="435"/>
      <c r="WJG58" s="435"/>
      <c r="WJH58" s="435"/>
      <c r="WJI58" s="435"/>
      <c r="WJJ58" s="435"/>
      <c r="WJK58" s="435"/>
      <c r="WJL58" s="435"/>
      <c r="WJM58" s="435"/>
      <c r="WJN58" s="435"/>
      <c r="WJO58" s="435"/>
      <c r="WJP58" s="435"/>
      <c r="WJQ58" s="435"/>
      <c r="WJR58" s="435"/>
      <c r="WJS58" s="435"/>
      <c r="WJT58" s="435"/>
      <c r="WJU58" s="435"/>
      <c r="WJV58" s="435"/>
      <c r="WJW58" s="435"/>
      <c r="WJX58" s="435"/>
      <c r="WJY58" s="435"/>
      <c r="WJZ58" s="435"/>
      <c r="WKA58" s="435"/>
      <c r="WKB58" s="435"/>
      <c r="WKC58" s="435"/>
      <c r="WKD58" s="435"/>
      <c r="WKE58" s="435"/>
      <c r="WKF58" s="435"/>
      <c r="WKG58" s="435"/>
      <c r="WKH58" s="435"/>
      <c r="WKI58" s="435"/>
      <c r="WKJ58" s="435"/>
      <c r="WKK58" s="435"/>
      <c r="WKL58" s="435"/>
      <c r="WKM58" s="435"/>
      <c r="WKN58" s="435"/>
      <c r="WKO58" s="435"/>
      <c r="WKP58" s="435"/>
      <c r="WKQ58" s="435"/>
      <c r="WKR58" s="435"/>
      <c r="WKS58" s="435"/>
      <c r="WKT58" s="435"/>
      <c r="WKU58" s="435"/>
      <c r="WKV58" s="435"/>
      <c r="WKW58" s="435"/>
      <c r="WKX58" s="435"/>
      <c r="WKY58" s="435"/>
      <c r="WKZ58" s="435"/>
      <c r="WLA58" s="435"/>
      <c r="WLB58" s="435"/>
      <c r="WLC58" s="435"/>
      <c r="WLD58" s="435"/>
      <c r="WLE58" s="435"/>
      <c r="WLF58" s="435"/>
      <c r="WLG58" s="435"/>
      <c r="WLH58" s="435"/>
      <c r="WLI58" s="435"/>
      <c r="WLJ58" s="435"/>
      <c r="WLK58" s="435"/>
      <c r="WLL58" s="435"/>
      <c r="WLM58" s="435"/>
      <c r="WLN58" s="435"/>
      <c r="WLO58" s="435"/>
      <c r="WLP58" s="435"/>
      <c r="WLQ58" s="435"/>
      <c r="WLR58" s="435"/>
      <c r="WLS58" s="435"/>
      <c r="WLT58" s="435"/>
      <c r="WLU58" s="435"/>
      <c r="WLV58" s="435"/>
      <c r="WLW58" s="435"/>
      <c r="WLX58" s="435"/>
      <c r="WLY58" s="435"/>
      <c r="WLZ58" s="435"/>
      <c r="WMA58" s="435"/>
      <c r="WMB58" s="435"/>
      <c r="WMC58" s="435"/>
      <c r="WMD58" s="435"/>
      <c r="WME58" s="435"/>
      <c r="WMF58" s="435"/>
      <c r="WMG58" s="435"/>
      <c r="WMH58" s="435"/>
      <c r="WMI58" s="435"/>
      <c r="WMJ58" s="435"/>
      <c r="WMK58" s="435"/>
      <c r="WML58" s="435"/>
      <c r="WMM58" s="435"/>
      <c r="WMN58" s="435"/>
      <c r="WMO58" s="435"/>
      <c r="WMP58" s="435"/>
      <c r="WMQ58" s="435"/>
      <c r="WMR58" s="435"/>
      <c r="WMS58" s="435"/>
      <c r="WMT58" s="435"/>
      <c r="WMU58" s="435"/>
      <c r="WMV58" s="435"/>
      <c r="WMW58" s="435"/>
      <c r="WMX58" s="435"/>
      <c r="WMY58" s="435"/>
      <c r="WMZ58" s="435"/>
      <c r="WNA58" s="435"/>
      <c r="WNB58" s="435"/>
      <c r="WNC58" s="435"/>
      <c r="WND58" s="435"/>
      <c r="WNE58" s="435"/>
      <c r="WNF58" s="435"/>
      <c r="WNG58" s="435"/>
      <c r="WNH58" s="435"/>
      <c r="WNI58" s="435"/>
      <c r="WNJ58" s="435"/>
      <c r="WNK58" s="435"/>
      <c r="WNL58" s="435"/>
      <c r="WNM58" s="435"/>
      <c r="WNN58" s="435"/>
      <c r="WNO58" s="435"/>
      <c r="WNP58" s="435"/>
      <c r="WNQ58" s="435"/>
      <c r="WNR58" s="435"/>
      <c r="WNS58" s="435"/>
      <c r="WNT58" s="435"/>
      <c r="WNU58" s="435"/>
      <c r="WNV58" s="435"/>
      <c r="WNW58" s="435"/>
      <c r="WNX58" s="435"/>
      <c r="WNY58" s="435"/>
      <c r="WNZ58" s="435"/>
      <c r="WOA58" s="435"/>
      <c r="WOB58" s="435"/>
      <c r="WOC58" s="435"/>
      <c r="WOD58" s="435"/>
      <c r="WOE58" s="435"/>
      <c r="WOF58" s="435"/>
      <c r="WOG58" s="435"/>
      <c r="WOH58" s="435"/>
      <c r="WOI58" s="435"/>
      <c r="WOJ58" s="435"/>
      <c r="WOK58" s="435"/>
      <c r="WOL58" s="435"/>
      <c r="WOM58" s="435"/>
      <c r="WON58" s="435"/>
      <c r="WOO58" s="435"/>
      <c r="WOP58" s="435"/>
      <c r="WOQ58" s="435"/>
      <c r="WOR58" s="435"/>
      <c r="WOS58" s="435"/>
      <c r="WOT58" s="435"/>
      <c r="WOU58" s="435"/>
      <c r="WOV58" s="435"/>
      <c r="WOW58" s="435"/>
      <c r="WOX58" s="435"/>
      <c r="WOY58" s="435"/>
      <c r="WOZ58" s="435"/>
      <c r="WPA58" s="435"/>
      <c r="WPB58" s="435"/>
      <c r="WPC58" s="435"/>
      <c r="WPD58" s="435"/>
      <c r="WPE58" s="435"/>
      <c r="WPF58" s="435"/>
      <c r="WPG58" s="435"/>
      <c r="WPH58" s="435"/>
      <c r="WPI58" s="435"/>
      <c r="WPJ58" s="435"/>
      <c r="WPK58" s="435"/>
      <c r="WPL58" s="435"/>
      <c r="WPM58" s="435"/>
      <c r="WPN58" s="435"/>
      <c r="WPO58" s="435"/>
      <c r="WPP58" s="435"/>
      <c r="WPQ58" s="435"/>
      <c r="WPR58" s="435"/>
      <c r="WPS58" s="435"/>
      <c r="WPT58" s="435"/>
      <c r="WPU58" s="435"/>
      <c r="WPV58" s="435"/>
      <c r="WPW58" s="435"/>
      <c r="WPX58" s="435"/>
      <c r="WPY58" s="435"/>
      <c r="WPZ58" s="435"/>
      <c r="WQA58" s="435"/>
      <c r="WQB58" s="435"/>
      <c r="WQC58" s="435"/>
      <c r="WQD58" s="435"/>
      <c r="WQE58" s="435"/>
      <c r="WQF58" s="435"/>
      <c r="WQG58" s="435"/>
      <c r="WQH58" s="435"/>
      <c r="WQI58" s="435"/>
      <c r="WQJ58" s="435"/>
      <c r="WQK58" s="435"/>
      <c r="WQL58" s="435"/>
      <c r="WQM58" s="435"/>
      <c r="WQN58" s="435"/>
      <c r="WQO58" s="435"/>
      <c r="WQP58" s="435"/>
      <c r="WQQ58" s="435"/>
      <c r="WQR58" s="435"/>
      <c r="WQS58" s="435"/>
      <c r="WQT58" s="435"/>
      <c r="WQU58" s="435"/>
      <c r="WQV58" s="435"/>
      <c r="WQW58" s="435"/>
      <c r="WQX58" s="435"/>
      <c r="WQY58" s="435"/>
      <c r="WQZ58" s="435"/>
      <c r="WRA58" s="435"/>
      <c r="WRB58" s="435"/>
      <c r="WRC58" s="435"/>
      <c r="WRD58" s="435"/>
      <c r="WRE58" s="435"/>
      <c r="WRF58" s="435"/>
      <c r="WRG58" s="435"/>
      <c r="WRH58" s="435"/>
      <c r="WRI58" s="435"/>
      <c r="WRJ58" s="435"/>
      <c r="WRK58" s="435"/>
      <c r="WRL58" s="435"/>
      <c r="WRM58" s="435"/>
      <c r="WRN58" s="435"/>
      <c r="WRO58" s="435"/>
      <c r="WRP58" s="435"/>
      <c r="WRQ58" s="435"/>
      <c r="WRR58" s="435"/>
      <c r="WRS58" s="435"/>
      <c r="WRT58" s="435"/>
      <c r="WRU58" s="435"/>
      <c r="WRV58" s="435"/>
      <c r="WRW58" s="435"/>
      <c r="WRX58" s="435"/>
      <c r="WRY58" s="435"/>
      <c r="WRZ58" s="435"/>
      <c r="WSA58" s="435"/>
      <c r="WSB58" s="435"/>
      <c r="WSC58" s="435"/>
      <c r="WSD58" s="435"/>
      <c r="WSE58" s="435"/>
      <c r="WSF58" s="435"/>
      <c r="WSG58" s="435"/>
      <c r="WSH58" s="435"/>
      <c r="WSI58" s="435"/>
      <c r="WSJ58" s="435"/>
      <c r="WSK58" s="435"/>
      <c r="WSL58" s="435"/>
      <c r="WSM58" s="435"/>
      <c r="WSN58" s="435"/>
      <c r="WSO58" s="435"/>
      <c r="WSP58" s="435"/>
      <c r="WSQ58" s="435"/>
      <c r="WSR58" s="435"/>
      <c r="WSS58" s="435"/>
      <c r="WST58" s="435"/>
      <c r="WSU58" s="435"/>
      <c r="WSV58" s="435"/>
      <c r="WSW58" s="435"/>
      <c r="WSX58" s="435"/>
      <c r="WSY58" s="435"/>
      <c r="WSZ58" s="435"/>
      <c r="WTA58" s="435"/>
      <c r="WTB58" s="435"/>
      <c r="WTC58" s="435"/>
      <c r="WTD58" s="435"/>
      <c r="WTE58" s="435"/>
      <c r="WTF58" s="435"/>
      <c r="WTG58" s="435"/>
      <c r="WTH58" s="435"/>
      <c r="WTI58" s="435"/>
      <c r="WTJ58" s="435"/>
      <c r="WTK58" s="435"/>
      <c r="WTL58" s="435"/>
      <c r="WTM58" s="435"/>
      <c r="WTN58" s="435"/>
      <c r="WTO58" s="435"/>
      <c r="WTP58" s="435"/>
      <c r="WTQ58" s="435"/>
      <c r="WTR58" s="435"/>
      <c r="WTS58" s="435"/>
      <c r="WTT58" s="435"/>
      <c r="WTU58" s="435"/>
      <c r="WTV58" s="435"/>
      <c r="WTW58" s="435"/>
      <c r="WTX58" s="435"/>
      <c r="WTY58" s="435"/>
      <c r="WTZ58" s="435"/>
      <c r="WUA58" s="435"/>
      <c r="WUB58" s="435"/>
      <c r="WUC58" s="435"/>
      <c r="WUD58" s="435"/>
      <c r="WUE58" s="435"/>
      <c r="WUF58" s="435"/>
      <c r="WUG58" s="435"/>
      <c r="WUH58" s="435"/>
      <c r="WUI58" s="435"/>
      <c r="WUJ58" s="435"/>
      <c r="WUK58" s="435"/>
      <c r="WUL58" s="435"/>
      <c r="WUM58" s="435"/>
      <c r="WUN58" s="435"/>
      <c r="WUO58" s="435"/>
      <c r="WUP58" s="435"/>
      <c r="WUQ58" s="435"/>
      <c r="WUR58" s="435"/>
      <c r="WUS58" s="435"/>
      <c r="WUT58" s="435"/>
      <c r="WUU58" s="435"/>
      <c r="WUV58" s="435"/>
      <c r="WUW58" s="435"/>
      <c r="WUX58" s="435"/>
      <c r="WUY58" s="435"/>
      <c r="WUZ58" s="435"/>
      <c r="WVA58" s="435"/>
      <c r="WVB58" s="435"/>
      <c r="WVC58" s="435"/>
      <c r="WVD58" s="435"/>
      <c r="WVE58" s="435"/>
      <c r="WVF58" s="435"/>
      <c r="WVG58" s="435"/>
      <c r="WVH58" s="435"/>
      <c r="WVI58" s="435"/>
      <c r="WVJ58" s="435"/>
      <c r="WVK58" s="435"/>
      <c r="WVL58" s="435"/>
      <c r="WVM58" s="435"/>
      <c r="WVN58" s="435"/>
      <c r="WVO58" s="435"/>
      <c r="WVP58" s="435"/>
      <c r="WVQ58" s="435"/>
      <c r="WVR58" s="435"/>
      <c r="WVS58" s="435"/>
      <c r="WVT58" s="435"/>
      <c r="WVU58" s="435"/>
      <c r="WVV58" s="435"/>
      <c r="WVW58" s="435"/>
      <c r="WVX58" s="435"/>
      <c r="WVY58" s="435"/>
      <c r="WVZ58" s="435"/>
      <c r="WWA58" s="435"/>
      <c r="WWB58" s="435"/>
      <c r="WWC58" s="435"/>
      <c r="WWD58" s="435"/>
      <c r="WWE58" s="435"/>
      <c r="WWF58" s="435"/>
      <c r="WWG58" s="435"/>
      <c r="WWH58" s="435"/>
      <c r="WWI58" s="435"/>
      <c r="WWJ58" s="435"/>
      <c r="WWK58" s="435"/>
      <c r="WWL58" s="435"/>
      <c r="WWM58" s="435"/>
      <c r="WWN58" s="435"/>
      <c r="WWO58" s="435"/>
      <c r="WWP58" s="435"/>
      <c r="WWQ58" s="435"/>
      <c r="WWR58" s="435"/>
      <c r="WWS58" s="435"/>
      <c r="WWT58" s="435"/>
      <c r="WWU58" s="435"/>
      <c r="WWV58" s="435"/>
      <c r="WWW58" s="435"/>
      <c r="WWX58" s="435"/>
      <c r="WWY58" s="435"/>
      <c r="WWZ58" s="435"/>
      <c r="WXA58" s="435"/>
      <c r="WXB58" s="435"/>
      <c r="WXC58" s="435"/>
      <c r="WXD58" s="435"/>
      <c r="WXE58" s="435"/>
      <c r="WXF58" s="435"/>
      <c r="WXG58" s="435"/>
      <c r="WXH58" s="435"/>
      <c r="WXI58" s="435"/>
      <c r="WXJ58" s="435"/>
      <c r="WXK58" s="435"/>
      <c r="WXL58" s="435"/>
      <c r="WXM58" s="435"/>
      <c r="WXN58" s="435"/>
      <c r="WXO58" s="435"/>
      <c r="WXP58" s="435"/>
      <c r="WXQ58" s="435"/>
      <c r="WXR58" s="435"/>
      <c r="WXS58" s="435"/>
      <c r="WXT58" s="435"/>
      <c r="WXU58" s="435"/>
      <c r="WXV58" s="435"/>
      <c r="WXW58" s="435"/>
      <c r="WXX58" s="435"/>
      <c r="WXY58" s="435"/>
      <c r="WXZ58" s="435"/>
      <c r="WYA58" s="435"/>
      <c r="WYB58" s="435"/>
      <c r="WYC58" s="435"/>
      <c r="WYD58" s="435"/>
      <c r="WYE58" s="435"/>
      <c r="WYF58" s="435"/>
      <c r="WYG58" s="435"/>
      <c r="WYH58" s="435"/>
      <c r="WYI58" s="435"/>
      <c r="WYJ58" s="435"/>
      <c r="WYK58" s="435"/>
      <c r="WYL58" s="435"/>
      <c r="WYM58" s="435"/>
      <c r="WYN58" s="435"/>
      <c r="WYO58" s="435"/>
      <c r="WYP58" s="435"/>
      <c r="WYQ58" s="435"/>
      <c r="WYR58" s="435"/>
      <c r="WYS58" s="435"/>
      <c r="WYT58" s="435"/>
      <c r="WYU58" s="435"/>
      <c r="WYV58" s="435"/>
      <c r="WYW58" s="435"/>
      <c r="WYX58" s="435"/>
      <c r="WYY58" s="435"/>
      <c r="WYZ58" s="435"/>
      <c r="WZA58" s="435"/>
      <c r="WZB58" s="435"/>
      <c r="WZC58" s="435"/>
      <c r="WZD58" s="435"/>
      <c r="WZE58" s="435"/>
      <c r="WZF58" s="435"/>
      <c r="WZG58" s="435"/>
      <c r="WZH58" s="435"/>
      <c r="WZI58" s="435"/>
      <c r="WZJ58" s="435"/>
      <c r="WZK58" s="435"/>
      <c r="WZL58" s="435"/>
      <c r="WZM58" s="435"/>
      <c r="WZN58" s="435"/>
      <c r="WZO58" s="435"/>
      <c r="WZP58" s="435"/>
      <c r="WZQ58" s="435"/>
      <c r="WZR58" s="435"/>
      <c r="WZS58" s="435"/>
      <c r="WZT58" s="435"/>
      <c r="WZU58" s="435"/>
      <c r="WZV58" s="435"/>
      <c r="WZW58" s="435"/>
      <c r="WZX58" s="435"/>
      <c r="WZY58" s="435"/>
      <c r="WZZ58" s="435"/>
      <c r="XAA58" s="435"/>
      <c r="XAB58" s="435"/>
      <c r="XAC58" s="435"/>
      <c r="XAD58" s="435"/>
      <c r="XAE58" s="435"/>
      <c r="XAF58" s="435"/>
      <c r="XAG58" s="435"/>
      <c r="XAH58" s="435"/>
      <c r="XAI58" s="435"/>
      <c r="XAJ58" s="435"/>
      <c r="XAK58" s="435"/>
      <c r="XAL58" s="435"/>
      <c r="XAM58" s="435"/>
      <c r="XAN58" s="435"/>
      <c r="XAO58" s="435"/>
      <c r="XAP58" s="435"/>
      <c r="XAQ58" s="435"/>
      <c r="XAR58" s="435"/>
      <c r="XAS58" s="435"/>
      <c r="XAT58" s="435"/>
      <c r="XAU58" s="435"/>
      <c r="XAV58" s="435"/>
      <c r="XAW58" s="435"/>
      <c r="XAX58" s="435"/>
      <c r="XAY58" s="435"/>
      <c r="XAZ58" s="435"/>
      <c r="XBA58" s="435"/>
      <c r="XBB58" s="435"/>
      <c r="XBC58" s="435"/>
      <c r="XBD58" s="435"/>
      <c r="XBE58" s="435"/>
      <c r="XBF58" s="435"/>
      <c r="XBG58" s="435"/>
      <c r="XBH58" s="435"/>
      <c r="XBI58" s="435"/>
      <c r="XBJ58" s="435"/>
      <c r="XBK58" s="435"/>
      <c r="XBL58" s="435"/>
      <c r="XBM58" s="435"/>
      <c r="XBN58" s="435"/>
      <c r="XBO58" s="435"/>
      <c r="XBP58" s="435"/>
      <c r="XBQ58" s="446"/>
      <c r="XBV58" s="435"/>
      <c r="XBW58" s="435"/>
      <c r="XBX58" s="435"/>
      <c r="XBY58" s="435"/>
      <c r="XBZ58" s="435"/>
      <c r="XCA58" s="435"/>
      <c r="XCB58" s="435"/>
      <c r="XCC58" s="435"/>
      <c r="XCD58" s="435"/>
      <c r="XCE58" s="435"/>
      <c r="XCF58" s="435"/>
      <c r="XCG58" s="435"/>
      <c r="XCH58" s="435"/>
      <c r="XCI58" s="435"/>
      <c r="XCJ58" s="446"/>
      <c r="XCO58" s="435"/>
      <c r="XCP58" s="435"/>
      <c r="XCQ58" s="435"/>
      <c r="XCR58" s="435"/>
      <c r="XCS58" s="435"/>
      <c r="XCT58" s="435"/>
      <c r="XCU58" s="435"/>
      <c r="XCV58" s="435"/>
      <c r="XCW58" s="435"/>
      <c r="XCX58" s="435"/>
      <c r="XCY58" s="435"/>
      <c r="XCZ58" s="435"/>
      <c r="XDA58" s="435"/>
      <c r="XDB58" s="435"/>
      <c r="XDC58" s="446"/>
      <c r="XDQ58" s="446"/>
    </row>
    <row r="59" spans="1:16349" s="323" customFormat="1" ht="128" hidden="1" x14ac:dyDescent="0.2">
      <c r="A59" s="217" t="s">
        <v>480</v>
      </c>
      <c r="B59" s="217" t="s">
        <v>480</v>
      </c>
      <c r="C59" s="167"/>
      <c r="D59" s="167"/>
      <c r="E59" s="167" t="s">
        <v>75</v>
      </c>
      <c r="F59" s="167"/>
      <c r="G59" s="167" t="s">
        <v>1294</v>
      </c>
      <c r="S59" s="167" t="s">
        <v>1250</v>
      </c>
      <c r="T59" s="167" t="s">
        <v>196</v>
      </c>
      <c r="U59" s="167" t="s">
        <v>481</v>
      </c>
      <c r="V59" s="167" t="s">
        <v>482</v>
      </c>
      <c r="W59" s="167" t="s">
        <v>483</v>
      </c>
      <c r="X59" s="167" t="s">
        <v>277</v>
      </c>
      <c r="Y59" s="167" t="s">
        <v>484</v>
      </c>
      <c r="Z59" s="167" t="s">
        <v>214</v>
      </c>
      <c r="AA59" s="167" t="s">
        <v>485</v>
      </c>
      <c r="AB59" s="315" t="s">
        <v>486</v>
      </c>
      <c r="AC59" s="167" t="s">
        <v>487</v>
      </c>
      <c r="AD59" s="167" t="s">
        <v>488</v>
      </c>
      <c r="AE59" s="167" t="s">
        <v>489</v>
      </c>
      <c r="AF59" s="167" t="s">
        <v>490</v>
      </c>
      <c r="AG59" s="167" t="s">
        <v>491</v>
      </c>
      <c r="AH59" s="167" t="s">
        <v>214</v>
      </c>
      <c r="AI59" s="167" t="s">
        <v>491</v>
      </c>
      <c r="AJ59" s="167"/>
      <c r="AK59" s="167"/>
      <c r="AL59" s="131"/>
      <c r="AM59" s="167"/>
      <c r="AN59" s="168"/>
      <c r="AO59" s="168"/>
      <c r="AP59" s="168"/>
      <c r="AQ59" s="467" t="s">
        <v>1270</v>
      </c>
      <c r="AS59" s="167"/>
      <c r="AT59" s="167" t="s">
        <v>492</v>
      </c>
      <c r="AU59" s="202">
        <v>0.38</v>
      </c>
      <c r="AV59" s="202">
        <v>0.55000000000000004</v>
      </c>
      <c r="AW59" s="202">
        <v>0.95</v>
      </c>
      <c r="AX59" s="167"/>
      <c r="AY59" s="167"/>
      <c r="AZ59" s="310"/>
      <c r="BA59" s="310"/>
      <c r="BB59" s="310"/>
      <c r="BC59" s="310"/>
      <c r="BD59" s="310"/>
      <c r="BE59" s="310"/>
      <c r="BF59" s="310"/>
      <c r="BG59" s="310"/>
      <c r="BH59" s="310"/>
      <c r="BI59" s="310"/>
      <c r="BJ59" s="310"/>
      <c r="BK59" s="310"/>
      <c r="BL59" s="310"/>
      <c r="BM59" s="310"/>
      <c r="BN59" s="310"/>
      <c r="BO59" s="310"/>
      <c r="BP59" s="310"/>
      <c r="BQ59" s="310"/>
      <c r="BR59" s="310"/>
      <c r="BS59" s="310"/>
      <c r="BT59" s="310"/>
      <c r="BU59" s="310"/>
      <c r="BV59" s="310"/>
      <c r="BW59" s="310"/>
      <c r="BX59" s="310"/>
      <c r="BY59" s="310"/>
      <c r="BZ59" s="310"/>
      <c r="CA59" s="310"/>
      <c r="CB59" s="310"/>
      <c r="CC59" s="310"/>
      <c r="CD59" s="310"/>
      <c r="CE59" s="310"/>
      <c r="CF59" s="310"/>
      <c r="CG59" s="310"/>
      <c r="CH59" s="310"/>
      <c r="CI59" s="310"/>
      <c r="CJ59" s="310"/>
      <c r="CK59" s="310"/>
      <c r="CL59" s="310"/>
      <c r="CM59" s="310"/>
      <c r="CN59" s="310"/>
      <c r="CO59" s="310"/>
      <c r="CP59" s="310"/>
      <c r="CQ59" s="310"/>
      <c r="CR59" s="310"/>
      <c r="CS59" s="310"/>
      <c r="CT59" s="310"/>
      <c r="CU59" s="310"/>
      <c r="CV59" s="310"/>
      <c r="CW59" s="310"/>
      <c r="CX59" s="310"/>
      <c r="CY59" s="310"/>
      <c r="CZ59" s="310"/>
      <c r="DA59" s="310"/>
      <c r="DB59" s="310"/>
      <c r="DC59" s="310"/>
      <c r="DD59" s="310"/>
      <c r="DE59" s="310"/>
      <c r="DF59" s="310"/>
      <c r="DG59" s="310"/>
      <c r="DH59" s="310"/>
      <c r="DI59" s="310"/>
      <c r="DJ59" s="310"/>
      <c r="DK59" s="310"/>
      <c r="DL59" s="310"/>
      <c r="DM59" s="310"/>
      <c r="DN59" s="310"/>
      <c r="DO59" s="310"/>
      <c r="DP59" s="310"/>
      <c r="DQ59" s="310"/>
      <c r="DR59" s="310"/>
      <c r="DS59" s="310"/>
      <c r="DT59" s="310"/>
      <c r="DU59" s="310"/>
      <c r="DV59" s="310"/>
      <c r="DW59" s="310"/>
      <c r="DX59" s="310"/>
      <c r="DY59" s="310"/>
      <c r="DZ59" s="310"/>
      <c r="EA59" s="310"/>
      <c r="EB59" s="310"/>
      <c r="EC59" s="310"/>
      <c r="ED59" s="310"/>
      <c r="EE59" s="310"/>
      <c r="EF59" s="310"/>
      <c r="EG59" s="310"/>
      <c r="EH59" s="310"/>
      <c r="EI59" s="310"/>
      <c r="EJ59" s="310"/>
      <c r="EK59" s="310"/>
      <c r="EL59" s="310"/>
      <c r="EM59" s="310"/>
      <c r="EN59" s="310"/>
      <c r="EO59" s="310"/>
      <c r="EP59" s="310"/>
      <c r="EQ59" s="310"/>
      <c r="ER59" s="310"/>
      <c r="ES59" s="310"/>
      <c r="ET59" s="310"/>
      <c r="EU59" s="310"/>
      <c r="EV59" s="310"/>
      <c r="EW59" s="310"/>
      <c r="EX59" s="310"/>
      <c r="EY59" s="310"/>
      <c r="EZ59" s="310"/>
      <c r="FA59" s="310"/>
      <c r="FB59" s="310"/>
      <c r="FC59" s="310"/>
      <c r="FD59" s="310"/>
      <c r="FE59" s="310"/>
      <c r="FF59" s="310"/>
      <c r="FG59" s="310"/>
      <c r="FH59" s="310"/>
      <c r="FI59" s="310"/>
      <c r="FJ59" s="310"/>
      <c r="FK59" s="310"/>
      <c r="FL59" s="310"/>
      <c r="FM59" s="310"/>
      <c r="FN59" s="310"/>
      <c r="FO59" s="310"/>
      <c r="FP59" s="310"/>
      <c r="FQ59" s="310"/>
      <c r="FR59" s="310"/>
      <c r="FS59" s="310"/>
      <c r="FT59" s="310"/>
      <c r="FU59" s="310"/>
      <c r="FV59" s="310"/>
      <c r="FW59" s="310"/>
      <c r="FX59" s="310"/>
      <c r="FY59" s="310"/>
      <c r="FZ59" s="310"/>
      <c r="GA59" s="310"/>
      <c r="GB59" s="310"/>
      <c r="GC59" s="310"/>
      <c r="GD59" s="310"/>
      <c r="GE59" s="310"/>
      <c r="GF59" s="310"/>
      <c r="GG59" s="310"/>
      <c r="GH59" s="310"/>
      <c r="GI59" s="310"/>
      <c r="GJ59" s="310"/>
      <c r="GK59" s="310"/>
      <c r="GL59" s="310"/>
      <c r="GM59" s="310"/>
      <c r="GN59" s="310"/>
      <c r="GO59" s="310"/>
      <c r="GP59" s="310"/>
      <c r="GQ59" s="310"/>
      <c r="GR59" s="310"/>
      <c r="GS59" s="310"/>
      <c r="GT59" s="310"/>
      <c r="GU59" s="310"/>
      <c r="GV59" s="310"/>
      <c r="GW59" s="310"/>
      <c r="GX59" s="310"/>
      <c r="GY59" s="310"/>
      <c r="GZ59" s="310"/>
      <c r="HA59" s="310"/>
      <c r="HB59" s="310"/>
      <c r="HC59" s="310"/>
      <c r="HD59" s="310"/>
      <c r="HE59" s="310"/>
      <c r="HF59" s="310"/>
      <c r="HG59" s="310"/>
      <c r="HH59" s="310"/>
      <c r="HI59" s="310"/>
      <c r="HJ59" s="310"/>
      <c r="HK59" s="310"/>
      <c r="HL59" s="310"/>
      <c r="HM59" s="310"/>
      <c r="HN59" s="310"/>
      <c r="HO59" s="310"/>
      <c r="HP59" s="310"/>
      <c r="HQ59" s="310"/>
      <c r="HR59" s="310"/>
      <c r="HS59" s="310"/>
      <c r="HT59" s="310"/>
      <c r="HU59" s="310"/>
      <c r="HV59" s="310"/>
      <c r="HW59" s="310"/>
      <c r="HX59" s="310"/>
      <c r="HY59" s="310"/>
      <c r="HZ59" s="310"/>
      <c r="IA59" s="310"/>
      <c r="IB59" s="310"/>
      <c r="IC59" s="310"/>
      <c r="ID59" s="310"/>
      <c r="IE59" s="310"/>
      <c r="IF59" s="310"/>
      <c r="IG59" s="310"/>
      <c r="IH59" s="310"/>
      <c r="II59" s="310"/>
      <c r="IJ59" s="310"/>
      <c r="IK59" s="310"/>
      <c r="IL59" s="310"/>
      <c r="IM59" s="310"/>
      <c r="IN59" s="310"/>
      <c r="IO59" s="310"/>
      <c r="IP59" s="310"/>
      <c r="IQ59" s="310"/>
      <c r="IR59" s="310"/>
      <c r="IS59" s="310"/>
      <c r="IT59" s="310"/>
      <c r="IU59" s="310"/>
      <c r="IV59" s="310"/>
      <c r="IW59" s="310"/>
      <c r="IX59" s="310"/>
      <c r="IY59" s="310"/>
      <c r="IZ59" s="310"/>
      <c r="JA59" s="310"/>
      <c r="JB59" s="310"/>
      <c r="JC59" s="310"/>
      <c r="JD59" s="310"/>
      <c r="JE59" s="310"/>
      <c r="JF59" s="310"/>
      <c r="JG59" s="310"/>
      <c r="JH59" s="310"/>
      <c r="JI59" s="310"/>
      <c r="JJ59" s="310"/>
      <c r="JK59" s="310"/>
      <c r="JL59" s="310"/>
      <c r="JM59" s="310"/>
      <c r="JN59" s="310"/>
      <c r="JO59" s="310"/>
      <c r="JP59" s="310"/>
      <c r="JQ59" s="310"/>
      <c r="JR59" s="310"/>
      <c r="JS59" s="310"/>
      <c r="JT59" s="310"/>
      <c r="JU59" s="310"/>
      <c r="JV59" s="310"/>
      <c r="JW59" s="310"/>
      <c r="JX59" s="310"/>
      <c r="JY59" s="310"/>
      <c r="JZ59" s="310"/>
      <c r="KA59" s="310"/>
      <c r="KB59" s="310"/>
      <c r="KC59" s="310"/>
      <c r="KD59" s="310"/>
      <c r="KE59" s="310"/>
      <c r="KF59" s="310"/>
      <c r="KG59" s="310"/>
      <c r="KH59" s="310"/>
      <c r="KI59" s="310"/>
      <c r="KJ59" s="310"/>
      <c r="KK59" s="310"/>
      <c r="KL59" s="310"/>
      <c r="KM59" s="310"/>
      <c r="KN59" s="310"/>
      <c r="KO59" s="310"/>
      <c r="KP59" s="310"/>
      <c r="KQ59" s="310"/>
      <c r="KR59" s="310"/>
      <c r="KS59" s="310"/>
      <c r="KT59" s="310"/>
      <c r="KU59" s="310"/>
      <c r="KV59" s="310"/>
      <c r="KW59" s="310"/>
      <c r="KX59" s="310"/>
      <c r="KY59" s="310"/>
      <c r="KZ59" s="310"/>
      <c r="LA59" s="310"/>
      <c r="LB59" s="310"/>
      <c r="LC59" s="310"/>
      <c r="LD59" s="310"/>
      <c r="LE59" s="310"/>
      <c r="LF59" s="310"/>
      <c r="LG59" s="310"/>
      <c r="LH59" s="310"/>
      <c r="LI59" s="310"/>
      <c r="LJ59" s="310"/>
      <c r="LK59" s="310"/>
      <c r="LL59" s="310"/>
      <c r="LM59" s="310"/>
      <c r="LN59" s="310"/>
      <c r="LO59" s="310"/>
      <c r="LP59" s="310"/>
      <c r="LQ59" s="310"/>
      <c r="LR59" s="310"/>
      <c r="LS59" s="310"/>
      <c r="LT59" s="310"/>
      <c r="LU59" s="310"/>
      <c r="LV59" s="310"/>
      <c r="LW59" s="310"/>
      <c r="LX59" s="310"/>
      <c r="LY59" s="310"/>
      <c r="LZ59" s="310"/>
      <c r="MA59" s="310"/>
      <c r="MB59" s="310"/>
      <c r="MC59" s="310"/>
      <c r="MD59" s="310"/>
      <c r="ME59" s="310"/>
      <c r="MF59" s="310"/>
      <c r="MG59" s="310"/>
      <c r="MH59" s="310"/>
      <c r="MI59" s="310"/>
      <c r="MJ59" s="310"/>
      <c r="MK59" s="310"/>
      <c r="ML59" s="310"/>
      <c r="MM59" s="310"/>
      <c r="MN59" s="310"/>
      <c r="MO59" s="310"/>
      <c r="MP59" s="310"/>
      <c r="MQ59" s="310"/>
      <c r="MR59" s="310"/>
      <c r="MS59" s="310"/>
      <c r="MT59" s="310"/>
      <c r="MU59" s="310"/>
      <c r="MV59" s="310"/>
      <c r="MW59" s="310"/>
      <c r="MX59" s="310"/>
      <c r="MY59" s="310"/>
      <c r="MZ59" s="310"/>
      <c r="NA59" s="310"/>
      <c r="NB59" s="310"/>
      <c r="NC59" s="310"/>
      <c r="ND59" s="310"/>
      <c r="NE59" s="310"/>
      <c r="NF59" s="310"/>
      <c r="NG59" s="310"/>
      <c r="NH59" s="310"/>
      <c r="NI59" s="310"/>
      <c r="NJ59" s="310"/>
      <c r="NK59" s="310"/>
      <c r="NL59" s="310"/>
      <c r="NM59" s="310"/>
      <c r="NN59" s="310"/>
      <c r="NO59" s="310"/>
      <c r="NP59" s="310"/>
      <c r="NQ59" s="310"/>
      <c r="NR59" s="310"/>
      <c r="NS59" s="310"/>
      <c r="NT59" s="310"/>
      <c r="NU59" s="310"/>
      <c r="NV59" s="310"/>
      <c r="NW59" s="310"/>
      <c r="NX59" s="310"/>
      <c r="NY59" s="310"/>
      <c r="NZ59" s="310"/>
      <c r="OA59" s="310"/>
      <c r="OB59" s="310"/>
      <c r="OC59" s="310"/>
      <c r="OD59" s="310"/>
      <c r="OE59" s="310"/>
      <c r="OF59" s="310"/>
      <c r="OG59" s="310"/>
      <c r="OH59" s="310"/>
      <c r="OI59" s="310"/>
      <c r="OJ59" s="310"/>
      <c r="OK59" s="310"/>
      <c r="OL59" s="310"/>
      <c r="OM59" s="310"/>
      <c r="ON59" s="310"/>
      <c r="OO59" s="310"/>
      <c r="OP59" s="310"/>
      <c r="OQ59" s="310"/>
      <c r="OR59" s="310"/>
      <c r="OS59" s="310"/>
      <c r="OT59" s="310"/>
      <c r="OU59" s="310"/>
      <c r="OV59" s="310"/>
      <c r="OW59" s="310"/>
      <c r="OX59" s="310"/>
      <c r="OY59" s="310"/>
      <c r="OZ59" s="310"/>
      <c r="PA59" s="310"/>
      <c r="PB59" s="310"/>
      <c r="PC59" s="310"/>
      <c r="PD59" s="310"/>
      <c r="PE59" s="310"/>
      <c r="PF59" s="310"/>
      <c r="PG59" s="310"/>
      <c r="PH59" s="310"/>
      <c r="PI59" s="310"/>
      <c r="PJ59" s="310"/>
      <c r="PK59" s="310"/>
      <c r="PL59" s="310"/>
      <c r="PM59" s="310"/>
      <c r="PN59" s="310"/>
      <c r="PO59" s="310"/>
      <c r="PP59" s="310"/>
      <c r="PQ59" s="310"/>
      <c r="PR59" s="310"/>
      <c r="PS59" s="310"/>
      <c r="PT59" s="310"/>
      <c r="PU59" s="310"/>
      <c r="PV59" s="310"/>
      <c r="PW59" s="310"/>
      <c r="PX59" s="310"/>
      <c r="PY59" s="310"/>
      <c r="PZ59" s="310"/>
      <c r="QA59" s="310"/>
      <c r="QB59" s="310"/>
      <c r="QC59" s="310"/>
      <c r="QD59" s="310"/>
      <c r="QE59" s="310"/>
      <c r="QF59" s="310"/>
      <c r="QG59" s="310"/>
      <c r="QH59" s="310"/>
      <c r="QI59" s="310"/>
      <c r="QJ59" s="310"/>
      <c r="QK59" s="310"/>
      <c r="QL59" s="310"/>
      <c r="QM59" s="310"/>
      <c r="QN59" s="310"/>
      <c r="QO59" s="310"/>
      <c r="QP59" s="310"/>
      <c r="QQ59" s="310"/>
      <c r="QR59" s="310"/>
      <c r="QS59" s="310"/>
      <c r="QT59" s="310"/>
      <c r="QU59" s="310"/>
      <c r="QV59" s="310"/>
      <c r="QW59" s="310"/>
      <c r="QX59" s="310"/>
      <c r="QY59" s="310"/>
      <c r="QZ59" s="310"/>
      <c r="RA59" s="310"/>
      <c r="RB59" s="310"/>
      <c r="RC59" s="310"/>
      <c r="RD59" s="310"/>
      <c r="RE59" s="310"/>
      <c r="RF59" s="310"/>
      <c r="RG59" s="310"/>
      <c r="RH59" s="310"/>
      <c r="RI59" s="310"/>
      <c r="RJ59" s="310"/>
      <c r="RK59" s="310"/>
      <c r="RL59" s="310"/>
      <c r="RM59" s="310"/>
      <c r="RN59" s="310"/>
      <c r="RO59" s="310"/>
      <c r="RP59" s="310"/>
      <c r="RQ59" s="310"/>
      <c r="RR59" s="310"/>
      <c r="RS59" s="310"/>
      <c r="RT59" s="310"/>
      <c r="RU59" s="310"/>
      <c r="RV59" s="310"/>
      <c r="RW59" s="310"/>
      <c r="RX59" s="310"/>
      <c r="RY59" s="310"/>
      <c r="RZ59" s="310"/>
      <c r="SA59" s="310"/>
      <c r="SB59" s="310"/>
      <c r="SC59" s="310"/>
      <c r="SD59" s="310"/>
      <c r="SE59" s="310"/>
      <c r="SF59" s="310"/>
      <c r="SG59" s="310"/>
      <c r="SH59" s="310"/>
      <c r="SI59" s="310"/>
      <c r="SJ59" s="310"/>
      <c r="SK59" s="310"/>
      <c r="SL59" s="310"/>
      <c r="SM59" s="310"/>
      <c r="SN59" s="310"/>
      <c r="SO59" s="310"/>
      <c r="SP59" s="310"/>
      <c r="SQ59" s="310"/>
      <c r="SR59" s="310"/>
      <c r="SS59" s="310"/>
      <c r="ST59" s="310"/>
      <c r="SU59" s="310"/>
      <c r="SV59" s="310"/>
      <c r="SW59" s="310"/>
      <c r="SX59" s="310"/>
      <c r="SY59" s="310"/>
      <c r="SZ59" s="310"/>
      <c r="TA59" s="310"/>
      <c r="TB59" s="310"/>
      <c r="TC59" s="310"/>
      <c r="TD59" s="310"/>
      <c r="TE59" s="310"/>
      <c r="TF59" s="310"/>
      <c r="TG59" s="310"/>
      <c r="TH59" s="310"/>
      <c r="TI59" s="310"/>
      <c r="TJ59" s="310"/>
      <c r="TK59" s="310"/>
      <c r="TL59" s="310"/>
      <c r="TM59" s="310"/>
      <c r="TN59" s="310"/>
      <c r="TO59" s="310"/>
      <c r="TP59" s="310"/>
      <c r="TQ59" s="310"/>
      <c r="TR59" s="310"/>
      <c r="TS59" s="310"/>
      <c r="TT59" s="310"/>
      <c r="TU59" s="310"/>
      <c r="TV59" s="310"/>
      <c r="TW59" s="310"/>
      <c r="TX59" s="310"/>
      <c r="TY59" s="310"/>
      <c r="TZ59" s="310"/>
      <c r="UA59" s="310"/>
      <c r="UB59" s="310"/>
      <c r="UC59" s="310"/>
      <c r="UD59" s="310"/>
      <c r="UE59" s="310"/>
      <c r="UF59" s="310"/>
      <c r="UG59" s="310"/>
      <c r="UH59" s="310"/>
      <c r="UI59" s="310"/>
      <c r="UJ59" s="310"/>
      <c r="UK59" s="310"/>
      <c r="UL59" s="310"/>
      <c r="UM59" s="310"/>
      <c r="UN59" s="310"/>
      <c r="UO59" s="310"/>
      <c r="UP59" s="310"/>
      <c r="UQ59" s="310"/>
      <c r="UR59" s="310"/>
      <c r="US59" s="310"/>
      <c r="UT59" s="310"/>
      <c r="UU59" s="310"/>
      <c r="UV59" s="310"/>
      <c r="UW59" s="310"/>
      <c r="UX59" s="310"/>
      <c r="UY59" s="310"/>
      <c r="UZ59" s="310"/>
      <c r="VA59" s="310"/>
      <c r="VB59" s="310"/>
      <c r="VC59" s="310"/>
      <c r="VD59" s="310"/>
      <c r="VE59" s="310"/>
      <c r="VF59" s="310"/>
      <c r="VG59" s="310"/>
      <c r="VH59" s="310"/>
      <c r="VI59" s="310"/>
      <c r="VJ59" s="310"/>
      <c r="VK59" s="310"/>
      <c r="VL59" s="310"/>
      <c r="VM59" s="310"/>
      <c r="VN59" s="310"/>
      <c r="VO59" s="310"/>
      <c r="VP59" s="310"/>
      <c r="VQ59" s="310"/>
      <c r="VR59" s="310"/>
      <c r="VS59" s="310"/>
      <c r="VT59" s="310"/>
      <c r="VU59" s="310"/>
      <c r="VV59" s="310"/>
      <c r="VW59" s="310"/>
      <c r="VX59" s="310"/>
      <c r="VY59" s="310"/>
      <c r="VZ59" s="310"/>
      <c r="WA59" s="310"/>
      <c r="WB59" s="310"/>
      <c r="WC59" s="310"/>
      <c r="WD59" s="310"/>
      <c r="WE59" s="310"/>
      <c r="WF59" s="310"/>
      <c r="WG59" s="310"/>
      <c r="WH59" s="310"/>
      <c r="WI59" s="310"/>
      <c r="WJ59" s="310"/>
      <c r="WK59" s="310"/>
      <c r="WL59" s="310"/>
      <c r="WM59" s="310"/>
      <c r="WN59" s="310"/>
      <c r="WO59" s="310"/>
      <c r="WP59" s="310"/>
      <c r="WQ59" s="310"/>
      <c r="WR59" s="310"/>
      <c r="WS59" s="310"/>
      <c r="WT59" s="310"/>
      <c r="WU59" s="310"/>
      <c r="WV59" s="310"/>
      <c r="WW59" s="310"/>
      <c r="WX59" s="310"/>
      <c r="WY59" s="310"/>
      <c r="WZ59" s="310"/>
      <c r="XA59" s="310"/>
      <c r="XB59" s="310"/>
      <c r="XC59" s="310"/>
      <c r="XD59" s="310"/>
      <c r="XE59" s="310"/>
      <c r="XF59" s="310"/>
      <c r="XG59" s="310"/>
      <c r="XH59" s="310"/>
      <c r="XI59" s="310"/>
      <c r="XJ59" s="310"/>
      <c r="XK59" s="310"/>
      <c r="XL59" s="310"/>
      <c r="XM59" s="310"/>
      <c r="XN59" s="310"/>
      <c r="XO59" s="310"/>
      <c r="XP59" s="310"/>
      <c r="XQ59" s="310"/>
      <c r="XR59" s="310"/>
      <c r="XS59" s="310"/>
      <c r="XT59" s="310"/>
      <c r="XU59" s="310"/>
      <c r="XV59" s="310"/>
      <c r="XW59" s="310"/>
      <c r="XX59" s="310"/>
      <c r="XY59" s="310"/>
      <c r="XZ59" s="310"/>
      <c r="YA59" s="310"/>
      <c r="YB59" s="310"/>
      <c r="YC59" s="310"/>
      <c r="YD59" s="310"/>
      <c r="YE59" s="310"/>
      <c r="YF59" s="310"/>
      <c r="YG59" s="310"/>
      <c r="YH59" s="310"/>
      <c r="YI59" s="310"/>
      <c r="YJ59" s="310"/>
      <c r="YK59" s="310"/>
      <c r="YL59" s="310"/>
      <c r="YM59" s="310"/>
      <c r="YN59" s="310"/>
      <c r="YO59" s="310"/>
      <c r="YP59" s="310"/>
      <c r="YQ59" s="310"/>
      <c r="YR59" s="310"/>
      <c r="YS59" s="310"/>
      <c r="YT59" s="310"/>
      <c r="YU59" s="310"/>
      <c r="YV59" s="310"/>
      <c r="YW59" s="310"/>
      <c r="YX59" s="310"/>
      <c r="YY59" s="310"/>
      <c r="YZ59" s="310"/>
      <c r="ZA59" s="310"/>
      <c r="ZB59" s="310"/>
      <c r="ZC59" s="310"/>
      <c r="ZD59" s="310"/>
      <c r="ZE59" s="310"/>
      <c r="ZF59" s="310"/>
      <c r="ZG59" s="310"/>
      <c r="ZH59" s="310"/>
      <c r="ZI59" s="310"/>
      <c r="ZJ59" s="310"/>
      <c r="ZK59" s="310"/>
      <c r="ZL59" s="310"/>
      <c r="ZM59" s="310"/>
      <c r="ZN59" s="310"/>
      <c r="ZO59" s="310"/>
      <c r="ZP59" s="310"/>
      <c r="ZQ59" s="310"/>
      <c r="ZR59" s="310"/>
      <c r="ZS59" s="310"/>
      <c r="ZT59" s="310"/>
      <c r="ZU59" s="310"/>
      <c r="ZV59" s="310"/>
      <c r="ZW59" s="310"/>
      <c r="ZX59" s="310"/>
      <c r="ZY59" s="310"/>
      <c r="ZZ59" s="310"/>
      <c r="AAA59" s="310"/>
      <c r="AAB59" s="310"/>
      <c r="AAC59" s="310"/>
      <c r="AAD59" s="310"/>
      <c r="AAE59" s="310"/>
      <c r="AAF59" s="310"/>
      <c r="AAG59" s="310"/>
      <c r="AAH59" s="310"/>
      <c r="AAI59" s="310"/>
      <c r="AAJ59" s="310"/>
      <c r="AAK59" s="310"/>
      <c r="AAL59" s="310"/>
      <c r="AAM59" s="310"/>
      <c r="AAN59" s="310"/>
      <c r="AAO59" s="310"/>
      <c r="AAP59" s="310"/>
      <c r="AAQ59" s="310"/>
      <c r="AAR59" s="310"/>
      <c r="AAS59" s="310"/>
      <c r="AAT59" s="310"/>
      <c r="AAU59" s="310"/>
      <c r="AAV59" s="310"/>
      <c r="AAW59" s="310"/>
      <c r="AAX59" s="310"/>
      <c r="AAY59" s="310"/>
      <c r="AAZ59" s="310"/>
      <c r="ABA59" s="310"/>
      <c r="ABB59" s="310"/>
      <c r="ABC59" s="310"/>
      <c r="ABD59" s="310"/>
      <c r="ABE59" s="310"/>
      <c r="ABF59" s="310"/>
      <c r="ABG59" s="310"/>
      <c r="ABH59" s="310"/>
      <c r="ABI59" s="310"/>
      <c r="ABJ59" s="310"/>
      <c r="ABK59" s="310"/>
      <c r="ABL59" s="310"/>
      <c r="ABM59" s="310"/>
      <c r="ABN59" s="310"/>
      <c r="ABO59" s="310"/>
      <c r="ABP59" s="310"/>
      <c r="ABQ59" s="310"/>
      <c r="ABR59" s="310"/>
      <c r="ABS59" s="310"/>
      <c r="ABT59" s="310"/>
      <c r="ABU59" s="310"/>
      <c r="ABV59" s="310"/>
      <c r="ABW59" s="310"/>
      <c r="ABX59" s="310"/>
      <c r="ABY59" s="310"/>
      <c r="ABZ59" s="310"/>
      <c r="ACA59" s="310"/>
      <c r="ACB59" s="310"/>
      <c r="ACC59" s="310"/>
      <c r="ACD59" s="310"/>
      <c r="ACE59" s="310"/>
      <c r="ACF59" s="310"/>
      <c r="ACG59" s="310"/>
      <c r="ACH59" s="310"/>
      <c r="ACI59" s="310"/>
      <c r="ACJ59" s="310"/>
      <c r="ACK59" s="310"/>
      <c r="ACL59" s="310"/>
      <c r="ACM59" s="310"/>
      <c r="ACN59" s="310"/>
      <c r="ACO59" s="310"/>
      <c r="ACP59" s="310"/>
      <c r="ACQ59" s="310"/>
      <c r="ACR59" s="310"/>
      <c r="ACS59" s="310"/>
      <c r="ACT59" s="310"/>
      <c r="ACU59" s="310"/>
      <c r="ACV59" s="310"/>
      <c r="ACW59" s="310"/>
      <c r="ACX59" s="310"/>
      <c r="ACY59" s="310"/>
      <c r="ACZ59" s="310"/>
      <c r="ADA59" s="310"/>
      <c r="ADB59" s="310"/>
      <c r="ADC59" s="310"/>
      <c r="ADD59" s="310"/>
      <c r="ADE59" s="310"/>
      <c r="ADF59" s="310"/>
      <c r="ADG59" s="310"/>
      <c r="ADH59" s="310"/>
      <c r="ADI59" s="310"/>
      <c r="ADJ59" s="310"/>
      <c r="ADK59" s="310"/>
      <c r="ADL59" s="310"/>
      <c r="ADM59" s="310"/>
      <c r="ADN59" s="310"/>
      <c r="ADO59" s="310"/>
      <c r="ADP59" s="310"/>
      <c r="ADQ59" s="310"/>
      <c r="ADR59" s="310"/>
      <c r="ADS59" s="310"/>
      <c r="ADT59" s="310"/>
      <c r="ADU59" s="310"/>
      <c r="ADV59" s="310"/>
      <c r="ADW59" s="310"/>
      <c r="ADX59" s="310"/>
      <c r="ADY59" s="310"/>
      <c r="ADZ59" s="310"/>
      <c r="AEA59" s="310"/>
      <c r="AEB59" s="310"/>
      <c r="AEC59" s="310"/>
      <c r="AED59" s="310"/>
      <c r="AEE59" s="310"/>
      <c r="AEF59" s="310"/>
      <c r="AEG59" s="310"/>
      <c r="AEH59" s="310"/>
      <c r="AEI59" s="310"/>
      <c r="AEJ59" s="310"/>
      <c r="AEK59" s="310"/>
      <c r="AEL59" s="310"/>
      <c r="AEM59" s="310"/>
      <c r="AEN59" s="310"/>
      <c r="AEO59" s="310"/>
      <c r="AEP59" s="310"/>
      <c r="AEQ59" s="310"/>
      <c r="AER59" s="310"/>
      <c r="AES59" s="310"/>
      <c r="AET59" s="310"/>
      <c r="AEU59" s="310"/>
      <c r="AEV59" s="310"/>
      <c r="AEW59" s="310"/>
      <c r="AEX59" s="310"/>
      <c r="AEY59" s="310"/>
      <c r="AEZ59" s="310"/>
      <c r="AFA59" s="310"/>
      <c r="AFB59" s="310"/>
      <c r="AFC59" s="310"/>
      <c r="AFD59" s="310"/>
      <c r="AFE59" s="310"/>
      <c r="AFF59" s="310"/>
      <c r="AFG59" s="310"/>
      <c r="AFH59" s="310"/>
      <c r="AFI59" s="310"/>
      <c r="AFJ59" s="310"/>
      <c r="AFK59" s="310"/>
      <c r="AFL59" s="310"/>
      <c r="AFM59" s="310"/>
      <c r="AFN59" s="310"/>
      <c r="AFO59" s="310"/>
      <c r="AFP59" s="310"/>
      <c r="AFQ59" s="310"/>
      <c r="AFR59" s="310"/>
      <c r="AFS59" s="310"/>
      <c r="AFT59" s="310"/>
      <c r="AFU59" s="310"/>
      <c r="AFV59" s="310"/>
      <c r="AFW59" s="310"/>
      <c r="AFX59" s="310"/>
      <c r="AFY59" s="310"/>
      <c r="AFZ59" s="310"/>
      <c r="AGA59" s="310"/>
      <c r="AGB59" s="310"/>
      <c r="AGC59" s="310"/>
      <c r="AGD59" s="310"/>
      <c r="AGE59" s="310"/>
      <c r="AGF59" s="310"/>
      <c r="AGG59" s="310"/>
      <c r="AGH59" s="310"/>
      <c r="AGI59" s="310"/>
      <c r="AGJ59" s="310"/>
      <c r="AGK59" s="310"/>
      <c r="AGL59" s="310"/>
      <c r="AGM59" s="310"/>
      <c r="AGN59" s="310"/>
      <c r="AGO59" s="310"/>
      <c r="AGP59" s="310"/>
      <c r="AGQ59" s="310"/>
      <c r="AGR59" s="310"/>
      <c r="AGS59" s="310"/>
      <c r="AGT59" s="310"/>
      <c r="AGU59" s="310"/>
      <c r="AGV59" s="310"/>
      <c r="AGW59" s="310"/>
      <c r="AGX59" s="310"/>
      <c r="AGY59" s="310"/>
      <c r="AGZ59" s="310"/>
      <c r="AHA59" s="310"/>
      <c r="AHB59" s="310"/>
      <c r="AHC59" s="310"/>
      <c r="AHD59" s="310"/>
      <c r="AHE59" s="310"/>
      <c r="AHF59" s="310"/>
      <c r="AHG59" s="310"/>
      <c r="AHH59" s="310"/>
      <c r="AHI59" s="310"/>
      <c r="AHJ59" s="310"/>
      <c r="AHK59" s="310"/>
      <c r="AHL59" s="310"/>
      <c r="AHM59" s="310"/>
      <c r="AHN59" s="310"/>
      <c r="AHO59" s="310"/>
      <c r="AHP59" s="310"/>
      <c r="AHQ59" s="310"/>
      <c r="AHR59" s="310"/>
      <c r="AHS59" s="310"/>
      <c r="AHT59" s="310"/>
      <c r="AHU59" s="310"/>
      <c r="AHV59" s="310"/>
      <c r="AHW59" s="310"/>
      <c r="AHX59" s="310"/>
      <c r="AHY59" s="310"/>
      <c r="AHZ59" s="310"/>
      <c r="AIA59" s="310"/>
      <c r="AIB59" s="310"/>
      <c r="AIC59" s="310"/>
      <c r="AID59" s="310"/>
      <c r="AIE59" s="310"/>
      <c r="AIF59" s="310"/>
      <c r="AIG59" s="310"/>
      <c r="AIH59" s="310"/>
      <c r="AII59" s="310"/>
      <c r="AIJ59" s="310"/>
      <c r="AIK59" s="310"/>
      <c r="AIL59" s="310"/>
      <c r="AIM59" s="310"/>
      <c r="AIN59" s="310"/>
      <c r="AIO59" s="310"/>
      <c r="AIP59" s="310"/>
      <c r="AIQ59" s="310"/>
      <c r="AIR59" s="310"/>
      <c r="AIS59" s="310"/>
      <c r="AIT59" s="310"/>
      <c r="AIU59" s="310"/>
      <c r="AIV59" s="310"/>
      <c r="AIW59" s="310"/>
      <c r="AIX59" s="310"/>
      <c r="AIY59" s="310"/>
      <c r="AIZ59" s="310"/>
      <c r="AJA59" s="310"/>
      <c r="AJB59" s="310"/>
      <c r="AJC59" s="310"/>
      <c r="AJD59" s="310"/>
      <c r="AJE59" s="310"/>
      <c r="AJF59" s="310"/>
      <c r="AJG59" s="310"/>
      <c r="AJH59" s="310"/>
      <c r="AJI59" s="310"/>
      <c r="AJJ59" s="310"/>
      <c r="AJK59" s="310"/>
      <c r="AJL59" s="310"/>
      <c r="AJM59" s="310"/>
      <c r="AJN59" s="310"/>
      <c r="AJO59" s="310"/>
      <c r="AJP59" s="310"/>
      <c r="AJQ59" s="310"/>
      <c r="AJR59" s="310"/>
      <c r="AJS59" s="310"/>
      <c r="AJT59" s="310"/>
      <c r="AJU59" s="310"/>
      <c r="AJV59" s="310"/>
      <c r="AJW59" s="310"/>
      <c r="AJX59" s="310"/>
      <c r="AJY59" s="310"/>
      <c r="AJZ59" s="310"/>
      <c r="AKA59" s="310"/>
      <c r="AKB59" s="310"/>
      <c r="AKC59" s="310"/>
      <c r="AKD59" s="310"/>
      <c r="AKE59" s="310"/>
      <c r="AKF59" s="310"/>
      <c r="AKG59" s="310"/>
      <c r="AKH59" s="310"/>
      <c r="AKI59" s="310"/>
      <c r="AKJ59" s="310"/>
      <c r="AKK59" s="310"/>
      <c r="AKL59" s="310"/>
      <c r="AKM59" s="310"/>
      <c r="AKN59" s="310"/>
      <c r="AKO59" s="310"/>
      <c r="AKP59" s="310"/>
      <c r="AKQ59" s="310"/>
      <c r="AKR59" s="310"/>
      <c r="AKS59" s="310"/>
      <c r="AKT59" s="310"/>
      <c r="AKU59" s="310"/>
      <c r="AKV59" s="310"/>
      <c r="AKW59" s="310"/>
      <c r="AKX59" s="310"/>
      <c r="AKY59" s="310"/>
      <c r="AKZ59" s="310"/>
      <c r="ALA59" s="310"/>
      <c r="ALB59" s="310"/>
      <c r="ALC59" s="310"/>
      <c r="ALD59" s="310"/>
      <c r="ALE59" s="310"/>
      <c r="ALF59" s="310"/>
      <c r="ALG59" s="310"/>
      <c r="ALH59" s="310"/>
      <c r="ALI59" s="310"/>
      <c r="ALJ59" s="310"/>
      <c r="ALK59" s="310"/>
      <c r="ALL59" s="310"/>
      <c r="ALM59" s="310"/>
      <c r="ALN59" s="310"/>
      <c r="ALO59" s="310"/>
      <c r="ALP59" s="310"/>
      <c r="ALQ59" s="310"/>
      <c r="ALR59" s="310"/>
      <c r="ALS59" s="310"/>
      <c r="ALT59" s="310"/>
      <c r="ALU59" s="310"/>
      <c r="ALV59" s="310"/>
      <c r="ALW59" s="310"/>
      <c r="ALX59" s="310"/>
      <c r="ALY59" s="310"/>
      <c r="ALZ59" s="310"/>
      <c r="AMA59" s="310"/>
      <c r="AMB59" s="310"/>
      <c r="AMC59" s="310"/>
      <c r="AMD59" s="310"/>
      <c r="AME59" s="310"/>
      <c r="AMF59" s="310"/>
      <c r="AMG59" s="310"/>
      <c r="AMH59" s="310"/>
      <c r="AMI59" s="310"/>
      <c r="AMJ59" s="310"/>
      <c r="AMK59" s="310"/>
      <c r="AML59" s="310"/>
      <c r="AMM59" s="310"/>
      <c r="AMN59" s="310"/>
      <c r="AMO59" s="310"/>
      <c r="AMP59" s="310"/>
      <c r="AMQ59" s="310"/>
      <c r="AMR59" s="310"/>
      <c r="AMS59" s="310"/>
      <c r="AMT59" s="310"/>
      <c r="AMU59" s="310"/>
      <c r="AMV59" s="310"/>
      <c r="AMW59" s="310"/>
      <c r="AMX59" s="310"/>
      <c r="AMY59" s="310"/>
      <c r="AMZ59" s="310"/>
      <c r="ANA59" s="310"/>
      <c r="ANB59" s="310"/>
      <c r="ANC59" s="310"/>
      <c r="AND59" s="310"/>
      <c r="ANE59" s="310"/>
      <c r="ANF59" s="310"/>
      <c r="ANG59" s="310"/>
      <c r="ANH59" s="310"/>
      <c r="ANI59" s="310"/>
      <c r="ANJ59" s="310"/>
      <c r="ANK59" s="310"/>
      <c r="ANL59" s="310"/>
      <c r="ANM59" s="310"/>
      <c r="ANN59" s="310"/>
      <c r="ANO59" s="310"/>
      <c r="ANP59" s="310"/>
      <c r="ANQ59" s="310"/>
      <c r="ANR59" s="310"/>
      <c r="ANS59" s="310"/>
      <c r="ANT59" s="310"/>
      <c r="ANU59" s="310"/>
      <c r="ANV59" s="310"/>
      <c r="ANW59" s="310"/>
      <c r="ANX59" s="310"/>
      <c r="ANY59" s="310"/>
      <c r="ANZ59" s="310"/>
      <c r="AOA59" s="310"/>
      <c r="AOB59" s="310"/>
      <c r="AOC59" s="310"/>
      <c r="AOD59" s="310"/>
      <c r="AOE59" s="310"/>
      <c r="AOF59" s="310"/>
      <c r="AOG59" s="310"/>
      <c r="AOH59" s="310"/>
      <c r="AOI59" s="310"/>
      <c r="AOJ59" s="310"/>
      <c r="AOK59" s="310"/>
      <c r="AOL59" s="310"/>
      <c r="AOM59" s="310"/>
      <c r="AON59" s="310"/>
      <c r="AOO59" s="310"/>
      <c r="AOP59" s="310"/>
      <c r="AOQ59" s="310"/>
      <c r="AOR59" s="310"/>
      <c r="AOS59" s="310"/>
      <c r="AOT59" s="310"/>
      <c r="AOU59" s="310"/>
      <c r="AOV59" s="310"/>
      <c r="AOW59" s="310"/>
      <c r="AOX59" s="310"/>
      <c r="AOY59" s="310"/>
      <c r="AOZ59" s="310"/>
      <c r="APA59" s="310"/>
      <c r="APB59" s="310"/>
      <c r="APC59" s="310"/>
      <c r="APD59" s="310"/>
      <c r="APE59" s="310"/>
      <c r="APF59" s="310"/>
      <c r="APG59" s="310"/>
      <c r="APH59" s="310"/>
      <c r="API59" s="310"/>
      <c r="APJ59" s="310"/>
      <c r="APK59" s="310"/>
      <c r="APL59" s="310"/>
      <c r="APM59" s="310"/>
      <c r="APN59" s="310"/>
      <c r="APO59" s="310"/>
      <c r="APP59" s="310"/>
      <c r="APQ59" s="310"/>
      <c r="APR59" s="310"/>
      <c r="APS59" s="310"/>
      <c r="APT59" s="310"/>
      <c r="APU59" s="310"/>
      <c r="APV59" s="310"/>
      <c r="APW59" s="310"/>
      <c r="APX59" s="310"/>
      <c r="APY59" s="310"/>
      <c r="APZ59" s="310"/>
      <c r="AQA59" s="310"/>
      <c r="AQB59" s="310"/>
      <c r="AQC59" s="310"/>
      <c r="AQD59" s="310"/>
      <c r="AQE59" s="310"/>
      <c r="AQF59" s="310"/>
      <c r="AQG59" s="310"/>
      <c r="AQH59" s="310"/>
      <c r="AQI59" s="310"/>
      <c r="AQJ59" s="310"/>
      <c r="AQK59" s="310"/>
      <c r="AQL59" s="310"/>
      <c r="AQM59" s="310"/>
      <c r="AQN59" s="310"/>
      <c r="AQO59" s="310"/>
      <c r="AQP59" s="310"/>
      <c r="AQQ59" s="310"/>
      <c r="AQR59" s="310"/>
      <c r="AQS59" s="310"/>
      <c r="AQT59" s="310"/>
      <c r="AQU59" s="310"/>
      <c r="AQV59" s="310"/>
      <c r="AQW59" s="310"/>
      <c r="AQX59" s="310"/>
      <c r="AQY59" s="310"/>
      <c r="AQZ59" s="310"/>
      <c r="ARA59" s="310"/>
      <c r="ARB59" s="310"/>
      <c r="ARC59" s="310"/>
      <c r="ARD59" s="310"/>
      <c r="ARE59" s="310"/>
      <c r="ARF59" s="310"/>
      <c r="ARG59" s="310"/>
      <c r="ARH59" s="310"/>
      <c r="ARI59" s="310"/>
      <c r="ARJ59" s="310"/>
      <c r="ARK59" s="310"/>
      <c r="ARL59" s="310"/>
      <c r="ARM59" s="310"/>
      <c r="ARN59" s="310"/>
      <c r="ARO59" s="310"/>
      <c r="ARP59" s="310"/>
      <c r="ARQ59" s="310"/>
      <c r="ARR59" s="310"/>
      <c r="ARS59" s="310"/>
      <c r="ART59" s="310"/>
      <c r="ARU59" s="310"/>
      <c r="ARV59" s="310"/>
      <c r="ARW59" s="310"/>
      <c r="ARX59" s="310"/>
      <c r="ARY59" s="310"/>
      <c r="ARZ59" s="310"/>
      <c r="ASA59" s="310"/>
      <c r="ASB59" s="310"/>
      <c r="ASC59" s="310"/>
      <c r="ASD59" s="310"/>
      <c r="ASE59" s="310"/>
      <c r="ASF59" s="310"/>
      <c r="ASG59" s="310"/>
      <c r="ASH59" s="310"/>
      <c r="ASI59" s="310"/>
      <c r="ASJ59" s="310"/>
      <c r="ASK59" s="310"/>
      <c r="ASL59" s="310"/>
      <c r="ASM59" s="310"/>
      <c r="ASN59" s="310"/>
      <c r="ASO59" s="310"/>
      <c r="ASP59" s="310"/>
      <c r="ASQ59" s="310"/>
      <c r="ASR59" s="310"/>
      <c r="ASS59" s="310"/>
      <c r="AST59" s="310"/>
      <c r="ASU59" s="310"/>
      <c r="ASV59" s="310"/>
      <c r="ASW59" s="310"/>
      <c r="ASX59" s="310"/>
      <c r="ASY59" s="310"/>
      <c r="ASZ59" s="310"/>
      <c r="ATA59" s="310"/>
      <c r="ATB59" s="310"/>
      <c r="ATC59" s="310"/>
      <c r="ATD59" s="310"/>
      <c r="ATE59" s="310"/>
      <c r="ATF59" s="310"/>
      <c r="ATG59" s="310"/>
      <c r="ATH59" s="310"/>
      <c r="ATI59" s="310"/>
      <c r="ATJ59" s="310"/>
      <c r="ATK59" s="310"/>
      <c r="ATL59" s="310"/>
      <c r="ATM59" s="310"/>
      <c r="ATN59" s="310"/>
      <c r="ATO59" s="310"/>
      <c r="ATP59" s="310"/>
      <c r="ATQ59" s="310"/>
      <c r="ATR59" s="310"/>
      <c r="ATS59" s="310"/>
      <c r="ATT59" s="310"/>
      <c r="ATU59" s="310"/>
      <c r="ATV59" s="310"/>
      <c r="ATW59" s="310"/>
      <c r="ATX59" s="310"/>
      <c r="ATY59" s="310"/>
      <c r="ATZ59" s="310"/>
      <c r="AUA59" s="310"/>
      <c r="AUB59" s="310"/>
      <c r="AUC59" s="310"/>
      <c r="AUD59" s="310"/>
      <c r="AUE59" s="310"/>
      <c r="AUF59" s="310"/>
      <c r="AUG59" s="310"/>
      <c r="AUH59" s="310"/>
      <c r="AUI59" s="310"/>
      <c r="AUJ59" s="310"/>
      <c r="AUK59" s="310"/>
      <c r="AUL59" s="310"/>
      <c r="AUM59" s="310"/>
      <c r="AUN59" s="310"/>
      <c r="AUO59" s="310"/>
      <c r="AUP59" s="310"/>
      <c r="AUQ59" s="310"/>
      <c r="AUR59" s="310"/>
      <c r="AUS59" s="310"/>
      <c r="AUT59" s="310"/>
      <c r="AUU59" s="310"/>
      <c r="AUV59" s="310"/>
      <c r="AUW59" s="310"/>
      <c r="AUX59" s="310"/>
      <c r="AUY59" s="310"/>
      <c r="AUZ59" s="310"/>
      <c r="AVA59" s="310"/>
      <c r="AVB59" s="310"/>
      <c r="AVC59" s="310"/>
      <c r="AVD59" s="310"/>
      <c r="AVE59" s="310"/>
      <c r="AVF59" s="310"/>
      <c r="AVG59" s="310"/>
      <c r="AVH59" s="310"/>
      <c r="AVI59" s="310"/>
      <c r="AVJ59" s="310"/>
      <c r="AVK59" s="310"/>
      <c r="AVL59" s="310"/>
      <c r="AVM59" s="310"/>
      <c r="AVN59" s="310"/>
      <c r="AVO59" s="310"/>
      <c r="AVP59" s="310"/>
      <c r="AVQ59" s="310"/>
      <c r="AVR59" s="310"/>
      <c r="AVS59" s="310"/>
      <c r="AVT59" s="310"/>
      <c r="AVU59" s="310"/>
      <c r="AVV59" s="310"/>
      <c r="AVW59" s="310"/>
      <c r="AVX59" s="310"/>
      <c r="AVY59" s="310"/>
      <c r="AVZ59" s="310"/>
      <c r="AWA59" s="310"/>
      <c r="AWB59" s="310"/>
      <c r="AWC59" s="310"/>
      <c r="AWD59" s="310"/>
      <c r="AWE59" s="310"/>
      <c r="AWF59" s="310"/>
      <c r="AWG59" s="310"/>
      <c r="AWH59" s="310"/>
      <c r="AWI59" s="310"/>
      <c r="AWJ59" s="310"/>
      <c r="AWK59" s="310"/>
      <c r="AWL59" s="310"/>
      <c r="AWM59" s="310"/>
      <c r="AWN59" s="310"/>
      <c r="AWO59" s="310"/>
      <c r="AWP59" s="310"/>
      <c r="AWQ59" s="310"/>
      <c r="AWR59" s="310"/>
      <c r="AWS59" s="310"/>
      <c r="AWT59" s="310"/>
      <c r="AWU59" s="310"/>
      <c r="AWV59" s="310"/>
      <c r="AWW59" s="310"/>
      <c r="AWX59" s="310"/>
      <c r="AWY59" s="310"/>
      <c r="AWZ59" s="310"/>
      <c r="AXA59" s="310"/>
      <c r="AXB59" s="310"/>
      <c r="AXC59" s="310"/>
      <c r="AXD59" s="310"/>
      <c r="AXE59" s="310"/>
      <c r="AXF59" s="310"/>
      <c r="AXG59" s="310"/>
      <c r="AXH59" s="310"/>
      <c r="AXI59" s="310"/>
      <c r="AXJ59" s="310"/>
      <c r="AXK59" s="310"/>
      <c r="AXL59" s="310"/>
      <c r="AXM59" s="310"/>
      <c r="AXN59" s="310"/>
      <c r="AXO59" s="310"/>
      <c r="AXP59" s="310"/>
      <c r="AXQ59" s="310"/>
      <c r="AXR59" s="310"/>
      <c r="AXS59" s="310"/>
      <c r="AXT59" s="310"/>
      <c r="AXU59" s="310"/>
      <c r="AXV59" s="310"/>
      <c r="AXW59" s="310"/>
      <c r="AXX59" s="310"/>
      <c r="AXY59" s="310"/>
      <c r="AXZ59" s="310"/>
      <c r="AYA59" s="310"/>
      <c r="AYB59" s="310"/>
      <c r="AYC59" s="310"/>
      <c r="AYD59" s="310"/>
      <c r="AYE59" s="310"/>
      <c r="AYF59" s="310"/>
      <c r="AYG59" s="310"/>
      <c r="AYH59" s="310"/>
      <c r="AYI59" s="310"/>
      <c r="AYJ59" s="310"/>
      <c r="AYK59" s="310"/>
      <c r="AYL59" s="310"/>
      <c r="AYM59" s="310"/>
      <c r="AYN59" s="310"/>
      <c r="AYO59" s="310"/>
      <c r="AYP59" s="310"/>
      <c r="AYQ59" s="310"/>
      <c r="AYR59" s="310"/>
      <c r="AYS59" s="310"/>
      <c r="AYT59" s="310"/>
      <c r="AYU59" s="310"/>
      <c r="AYV59" s="310"/>
      <c r="AYW59" s="310"/>
      <c r="AYX59" s="310"/>
      <c r="AYY59" s="310"/>
      <c r="AYZ59" s="310"/>
      <c r="AZA59" s="310"/>
      <c r="AZB59" s="310"/>
      <c r="AZC59" s="310"/>
      <c r="AZD59" s="310"/>
      <c r="AZE59" s="310"/>
      <c r="AZF59" s="310"/>
      <c r="AZG59" s="310"/>
      <c r="AZH59" s="310"/>
      <c r="AZI59" s="310"/>
      <c r="AZJ59" s="310"/>
      <c r="AZK59" s="310"/>
      <c r="AZL59" s="310"/>
      <c r="AZM59" s="310"/>
      <c r="AZN59" s="310"/>
      <c r="AZO59" s="310"/>
      <c r="AZP59" s="310"/>
      <c r="AZQ59" s="310"/>
      <c r="AZR59" s="310"/>
      <c r="AZS59" s="310"/>
      <c r="AZT59" s="310"/>
      <c r="AZU59" s="310"/>
      <c r="AZV59" s="310"/>
      <c r="AZW59" s="310"/>
      <c r="AZX59" s="310"/>
      <c r="AZY59" s="310"/>
      <c r="AZZ59" s="310"/>
      <c r="BAA59" s="310"/>
      <c r="BAB59" s="310"/>
      <c r="BAC59" s="310"/>
      <c r="BAD59" s="310"/>
      <c r="BAE59" s="310"/>
      <c r="BAF59" s="310"/>
      <c r="BAG59" s="310"/>
      <c r="BAH59" s="310"/>
      <c r="BAI59" s="310"/>
      <c r="BAJ59" s="310"/>
      <c r="BAK59" s="310"/>
      <c r="BAL59" s="310"/>
      <c r="BAM59" s="310"/>
      <c r="BAN59" s="310"/>
      <c r="BAO59" s="310"/>
      <c r="BAP59" s="310"/>
      <c r="BAQ59" s="310"/>
      <c r="BAR59" s="310"/>
      <c r="BAS59" s="310"/>
      <c r="BAT59" s="310"/>
      <c r="BAU59" s="310"/>
      <c r="BAV59" s="310"/>
      <c r="BAW59" s="310"/>
      <c r="BAX59" s="310"/>
      <c r="BAY59" s="310"/>
      <c r="BAZ59" s="310"/>
      <c r="BBA59" s="310"/>
      <c r="BBB59" s="310"/>
      <c r="BBC59" s="310"/>
      <c r="BBD59" s="310"/>
      <c r="BBE59" s="310"/>
      <c r="BBF59" s="310"/>
      <c r="BBG59" s="310"/>
      <c r="BBH59" s="310"/>
      <c r="BBI59" s="310"/>
      <c r="BBJ59" s="310"/>
      <c r="BBK59" s="310"/>
      <c r="BBL59" s="310"/>
      <c r="BBM59" s="310"/>
      <c r="BBN59" s="310"/>
      <c r="BBO59" s="310"/>
      <c r="BBP59" s="310"/>
      <c r="BBQ59" s="310"/>
      <c r="BBR59" s="310"/>
      <c r="BBS59" s="310"/>
      <c r="BBT59" s="310"/>
      <c r="BBU59" s="310"/>
      <c r="BBV59" s="310"/>
      <c r="BBW59" s="310"/>
      <c r="BBX59" s="310"/>
      <c r="BBY59" s="310"/>
      <c r="BBZ59" s="310"/>
      <c r="BCA59" s="310"/>
      <c r="BCB59" s="310"/>
      <c r="BCC59" s="310"/>
      <c r="BCD59" s="310"/>
      <c r="BCE59" s="310"/>
      <c r="BCF59" s="310"/>
      <c r="BCG59" s="310"/>
      <c r="BCH59" s="310"/>
      <c r="BCI59" s="310"/>
      <c r="BCJ59" s="310"/>
      <c r="BCK59" s="310"/>
      <c r="BCL59" s="310"/>
      <c r="BCM59" s="310"/>
      <c r="BCN59" s="310"/>
      <c r="BCO59" s="310"/>
      <c r="BCP59" s="310"/>
      <c r="BCQ59" s="310"/>
      <c r="BCR59" s="310"/>
      <c r="BCS59" s="310"/>
      <c r="BCT59" s="310"/>
      <c r="BCU59" s="310"/>
      <c r="BCV59" s="310"/>
      <c r="BCW59" s="310"/>
      <c r="BCX59" s="310"/>
      <c r="BCY59" s="310"/>
      <c r="BCZ59" s="310"/>
      <c r="BDA59" s="310"/>
      <c r="BDB59" s="310"/>
      <c r="BDC59" s="310"/>
      <c r="BDD59" s="310"/>
      <c r="BDE59" s="310"/>
      <c r="BDF59" s="310"/>
      <c r="BDG59" s="310"/>
      <c r="BDH59" s="310"/>
      <c r="BDI59" s="310"/>
      <c r="BDJ59" s="310"/>
      <c r="BDK59" s="310"/>
      <c r="BDL59" s="310"/>
      <c r="BDM59" s="310"/>
      <c r="BDN59" s="310"/>
      <c r="BDO59" s="310"/>
      <c r="BDP59" s="310"/>
      <c r="BDQ59" s="310"/>
      <c r="BDR59" s="310"/>
      <c r="BDS59" s="310"/>
      <c r="BDT59" s="310"/>
      <c r="BDU59" s="310"/>
      <c r="BDV59" s="310"/>
      <c r="BDW59" s="310"/>
      <c r="BDX59" s="310"/>
      <c r="BDY59" s="310"/>
      <c r="BDZ59" s="310"/>
      <c r="BEA59" s="310"/>
      <c r="BEB59" s="310"/>
      <c r="BEC59" s="310"/>
      <c r="BED59" s="310"/>
      <c r="BEE59" s="310"/>
      <c r="BEF59" s="310"/>
      <c r="BEG59" s="310"/>
      <c r="BEH59" s="310"/>
      <c r="BEI59" s="310"/>
      <c r="BEJ59" s="310"/>
      <c r="BEK59" s="310"/>
      <c r="BEL59" s="310"/>
      <c r="BEM59" s="310"/>
      <c r="BEN59" s="310"/>
      <c r="BEO59" s="310"/>
      <c r="BEP59" s="310"/>
      <c r="BEQ59" s="310"/>
      <c r="BER59" s="310"/>
      <c r="BES59" s="310"/>
      <c r="BET59" s="310"/>
      <c r="BEU59" s="310"/>
      <c r="BEV59" s="310"/>
      <c r="BEW59" s="310"/>
      <c r="BEX59" s="310"/>
      <c r="BEY59" s="310"/>
      <c r="BEZ59" s="310"/>
      <c r="BFA59" s="310"/>
      <c r="BFB59" s="310"/>
      <c r="BFC59" s="310"/>
      <c r="BFD59" s="310"/>
      <c r="BFE59" s="310"/>
      <c r="BFF59" s="310"/>
      <c r="BFG59" s="310"/>
      <c r="BFH59" s="310"/>
      <c r="BFI59" s="310"/>
      <c r="BFJ59" s="310"/>
      <c r="BFK59" s="310"/>
      <c r="BFL59" s="310"/>
      <c r="BFM59" s="310"/>
      <c r="BFN59" s="310"/>
      <c r="BFO59" s="310"/>
      <c r="BFP59" s="310"/>
      <c r="BFQ59" s="310"/>
      <c r="BFR59" s="310"/>
      <c r="BFS59" s="310"/>
      <c r="BFT59" s="310"/>
      <c r="BFU59" s="310"/>
      <c r="BFV59" s="310"/>
      <c r="BFW59" s="310"/>
      <c r="BFX59" s="310"/>
      <c r="BFY59" s="310"/>
      <c r="BFZ59" s="310"/>
      <c r="BGA59" s="310"/>
      <c r="BGB59" s="310"/>
      <c r="BGC59" s="310"/>
      <c r="BGD59" s="310"/>
      <c r="BGE59" s="310"/>
      <c r="BGF59" s="310"/>
      <c r="BGG59" s="310"/>
      <c r="BGH59" s="310"/>
      <c r="BGI59" s="310"/>
      <c r="BGJ59" s="310"/>
      <c r="BGK59" s="310"/>
      <c r="BGL59" s="310"/>
      <c r="BGM59" s="310"/>
      <c r="BGN59" s="310"/>
      <c r="BGO59" s="310"/>
      <c r="BGP59" s="310"/>
      <c r="BGQ59" s="310"/>
      <c r="BGR59" s="310"/>
      <c r="BGS59" s="310"/>
      <c r="BGT59" s="310"/>
      <c r="BGU59" s="310"/>
      <c r="BGV59" s="310"/>
      <c r="BGW59" s="310"/>
      <c r="BGX59" s="310"/>
      <c r="BGY59" s="310"/>
      <c r="BGZ59" s="310"/>
      <c r="BHA59" s="310"/>
      <c r="BHB59" s="310"/>
      <c r="BHC59" s="310"/>
      <c r="BHD59" s="310"/>
      <c r="BHE59" s="310"/>
      <c r="BHF59" s="310"/>
      <c r="BHG59" s="310"/>
      <c r="BHH59" s="310"/>
      <c r="BHI59" s="310"/>
      <c r="BHJ59" s="310"/>
      <c r="BHK59" s="310"/>
      <c r="BHL59" s="310"/>
      <c r="BHM59" s="310"/>
      <c r="BHN59" s="310"/>
      <c r="BHO59" s="310"/>
      <c r="BHP59" s="310"/>
      <c r="BHQ59" s="310"/>
      <c r="BHR59" s="310"/>
      <c r="BHS59" s="310"/>
      <c r="BHT59" s="310"/>
      <c r="BHU59" s="310"/>
      <c r="BHV59" s="310"/>
      <c r="BHW59" s="310"/>
      <c r="BHX59" s="310"/>
      <c r="BHY59" s="310"/>
      <c r="BHZ59" s="310"/>
      <c r="BIA59" s="310"/>
      <c r="BIB59" s="310"/>
      <c r="BIC59" s="310"/>
      <c r="BID59" s="310"/>
      <c r="BIE59" s="310"/>
      <c r="BIF59" s="310"/>
      <c r="BIG59" s="310"/>
      <c r="BIH59" s="310"/>
      <c r="BII59" s="310"/>
      <c r="BIJ59" s="310"/>
      <c r="BIK59" s="310"/>
      <c r="BIL59" s="310"/>
      <c r="BIM59" s="310"/>
      <c r="BIN59" s="310"/>
      <c r="BIO59" s="310"/>
      <c r="BIP59" s="310"/>
      <c r="BIQ59" s="310"/>
      <c r="BIR59" s="310"/>
      <c r="BIS59" s="310"/>
      <c r="BIT59" s="310"/>
      <c r="BIU59" s="310"/>
      <c r="BIV59" s="310"/>
      <c r="BIW59" s="310"/>
      <c r="BIX59" s="310"/>
      <c r="BIY59" s="310"/>
      <c r="BIZ59" s="310"/>
      <c r="BJA59" s="310"/>
      <c r="BJB59" s="310"/>
      <c r="BJC59" s="310"/>
      <c r="BJD59" s="310"/>
      <c r="BJE59" s="310"/>
      <c r="BJF59" s="310"/>
      <c r="BJG59" s="310"/>
      <c r="BJH59" s="310"/>
      <c r="BJI59" s="310"/>
      <c r="BJJ59" s="310"/>
      <c r="BJK59" s="310"/>
      <c r="BJL59" s="310"/>
      <c r="BJM59" s="310"/>
      <c r="BJN59" s="310"/>
      <c r="BJO59" s="310"/>
      <c r="BJP59" s="310"/>
      <c r="BJQ59" s="310"/>
      <c r="BJR59" s="310"/>
      <c r="BJS59" s="310"/>
      <c r="BJT59" s="310"/>
      <c r="BJU59" s="310"/>
      <c r="BJV59" s="310"/>
      <c r="BJW59" s="310"/>
      <c r="BJX59" s="310"/>
      <c r="BJY59" s="310"/>
      <c r="BJZ59" s="310"/>
      <c r="BKA59" s="310"/>
      <c r="BKB59" s="310"/>
      <c r="BKC59" s="310"/>
      <c r="BKD59" s="310"/>
      <c r="BKE59" s="310"/>
      <c r="BKF59" s="310"/>
      <c r="BKG59" s="310"/>
      <c r="BKH59" s="310"/>
      <c r="BKI59" s="310"/>
      <c r="BKJ59" s="310"/>
      <c r="BKK59" s="310"/>
      <c r="BKL59" s="310"/>
      <c r="BKM59" s="310"/>
      <c r="BKN59" s="310"/>
      <c r="BKO59" s="310"/>
      <c r="BKP59" s="310"/>
      <c r="BKQ59" s="310"/>
      <c r="BKR59" s="310"/>
      <c r="BKS59" s="310"/>
      <c r="BKT59" s="310"/>
      <c r="BKU59" s="310"/>
      <c r="BKV59" s="310"/>
      <c r="BKW59" s="310"/>
      <c r="BKX59" s="310"/>
      <c r="BKY59" s="310"/>
      <c r="BKZ59" s="310"/>
      <c r="BLA59" s="310"/>
      <c r="BLB59" s="310"/>
      <c r="BLC59" s="310"/>
      <c r="BLD59" s="310"/>
      <c r="BLE59" s="310"/>
      <c r="BLF59" s="310"/>
      <c r="BLG59" s="310"/>
      <c r="BLH59" s="310"/>
      <c r="BLI59" s="310"/>
      <c r="BLJ59" s="310"/>
      <c r="BLK59" s="310"/>
      <c r="BLL59" s="310"/>
      <c r="BLM59" s="310"/>
      <c r="BLN59" s="310"/>
      <c r="BLO59" s="310"/>
      <c r="BLP59" s="310"/>
      <c r="BLQ59" s="310"/>
      <c r="BLR59" s="310"/>
      <c r="BLS59" s="310"/>
      <c r="BLT59" s="310"/>
      <c r="BLU59" s="310"/>
      <c r="BLV59" s="310"/>
      <c r="BLW59" s="310"/>
      <c r="BLX59" s="310"/>
      <c r="BLY59" s="310"/>
      <c r="BLZ59" s="310"/>
      <c r="BMA59" s="310"/>
      <c r="BMB59" s="310"/>
      <c r="BMC59" s="310"/>
      <c r="BMD59" s="310"/>
      <c r="BME59" s="310"/>
      <c r="BMF59" s="310"/>
      <c r="BMG59" s="310"/>
      <c r="BMH59" s="310"/>
      <c r="BMI59" s="310"/>
      <c r="BMJ59" s="310"/>
      <c r="BMK59" s="310"/>
      <c r="BML59" s="310"/>
      <c r="BMM59" s="310"/>
      <c r="BMN59" s="310"/>
      <c r="BMO59" s="310"/>
      <c r="BMP59" s="310"/>
      <c r="BMQ59" s="310"/>
      <c r="BMR59" s="310"/>
      <c r="BMS59" s="310"/>
      <c r="BMT59" s="310"/>
      <c r="BMU59" s="310"/>
      <c r="BMV59" s="310"/>
      <c r="BMW59" s="310"/>
      <c r="BMX59" s="310"/>
      <c r="BMY59" s="310"/>
      <c r="BMZ59" s="310"/>
      <c r="BNA59" s="310"/>
      <c r="BNB59" s="310"/>
      <c r="BNC59" s="310"/>
      <c r="BND59" s="310"/>
      <c r="BNE59" s="310"/>
      <c r="BNF59" s="310"/>
      <c r="BNG59" s="310"/>
      <c r="BNH59" s="310"/>
      <c r="BNI59" s="310"/>
      <c r="BNJ59" s="310"/>
      <c r="BNK59" s="310"/>
      <c r="BNL59" s="310"/>
      <c r="BNM59" s="310"/>
      <c r="BNN59" s="310"/>
      <c r="BNO59" s="310"/>
      <c r="BNP59" s="310"/>
      <c r="BNQ59" s="310"/>
      <c r="BNR59" s="310"/>
      <c r="BNS59" s="310"/>
      <c r="BNT59" s="310"/>
      <c r="BNU59" s="310"/>
      <c r="BNV59" s="310"/>
      <c r="BNW59" s="310"/>
      <c r="BNX59" s="310"/>
      <c r="BNY59" s="310"/>
      <c r="BNZ59" s="310"/>
      <c r="BOA59" s="310"/>
      <c r="BOB59" s="310"/>
      <c r="BOC59" s="310"/>
      <c r="BOD59" s="310"/>
      <c r="BOE59" s="310"/>
      <c r="BOF59" s="310"/>
      <c r="BOG59" s="310"/>
      <c r="BOH59" s="310"/>
      <c r="BOI59" s="310"/>
      <c r="BOJ59" s="310"/>
      <c r="BOK59" s="310"/>
      <c r="BOL59" s="310"/>
      <c r="BOM59" s="310"/>
      <c r="BON59" s="310"/>
      <c r="BOO59" s="310"/>
      <c r="BOP59" s="310"/>
      <c r="BOQ59" s="310"/>
      <c r="BOR59" s="310"/>
      <c r="BOS59" s="310"/>
      <c r="BOT59" s="310"/>
      <c r="BOU59" s="310"/>
      <c r="BOV59" s="310"/>
      <c r="BOW59" s="310"/>
      <c r="BOX59" s="310"/>
      <c r="BOY59" s="310"/>
      <c r="BOZ59" s="310"/>
      <c r="BPA59" s="310"/>
      <c r="BPB59" s="310"/>
      <c r="BPC59" s="310"/>
      <c r="BPD59" s="310"/>
      <c r="BPE59" s="310"/>
      <c r="BPF59" s="310"/>
      <c r="BPG59" s="310"/>
      <c r="BPH59" s="310"/>
      <c r="BPI59" s="310"/>
      <c r="BPJ59" s="310"/>
      <c r="BPK59" s="310"/>
      <c r="BPL59" s="310"/>
      <c r="BPM59" s="310"/>
      <c r="BPN59" s="310"/>
      <c r="BPO59" s="310"/>
      <c r="BPP59" s="310"/>
      <c r="BPQ59" s="310"/>
      <c r="BPR59" s="310"/>
      <c r="BPS59" s="310"/>
      <c r="BPT59" s="310"/>
      <c r="BPU59" s="310"/>
      <c r="BPV59" s="310"/>
      <c r="BPW59" s="310"/>
      <c r="BPX59" s="310"/>
      <c r="BPY59" s="310"/>
      <c r="BPZ59" s="310"/>
      <c r="BQA59" s="310"/>
      <c r="BQB59" s="310"/>
      <c r="BQC59" s="310"/>
      <c r="BQD59" s="310"/>
      <c r="BQE59" s="310"/>
      <c r="BQF59" s="310"/>
      <c r="BQG59" s="310"/>
      <c r="BQH59" s="310"/>
      <c r="BQI59" s="310"/>
      <c r="BQJ59" s="310"/>
      <c r="BQK59" s="310"/>
      <c r="BQL59" s="310"/>
      <c r="BQM59" s="310"/>
      <c r="BQN59" s="310"/>
      <c r="BQO59" s="310"/>
      <c r="BQP59" s="310"/>
      <c r="BQQ59" s="310"/>
      <c r="BQR59" s="310"/>
      <c r="BQS59" s="310"/>
      <c r="BQT59" s="310"/>
      <c r="BQU59" s="310"/>
      <c r="BQV59" s="310"/>
      <c r="BQW59" s="310"/>
      <c r="BQX59" s="310"/>
      <c r="BQY59" s="310"/>
      <c r="BQZ59" s="310"/>
      <c r="BRA59" s="310"/>
      <c r="BRB59" s="310"/>
      <c r="BRC59" s="310"/>
      <c r="BRD59" s="310"/>
      <c r="BRE59" s="310"/>
      <c r="BRF59" s="310"/>
      <c r="BRG59" s="310"/>
      <c r="BRH59" s="310"/>
      <c r="BRI59" s="310"/>
      <c r="BRJ59" s="310"/>
      <c r="BRK59" s="310"/>
      <c r="BRL59" s="310"/>
      <c r="BRM59" s="310"/>
      <c r="BRN59" s="310"/>
      <c r="BRO59" s="310"/>
      <c r="BRP59" s="310"/>
      <c r="BRQ59" s="310"/>
      <c r="BRR59" s="310"/>
      <c r="BRS59" s="310"/>
      <c r="BRT59" s="310"/>
      <c r="BRU59" s="310"/>
      <c r="BRV59" s="310"/>
      <c r="BRW59" s="310"/>
      <c r="BRX59" s="310"/>
      <c r="BRY59" s="310"/>
      <c r="BRZ59" s="310"/>
      <c r="BSA59" s="310"/>
      <c r="BSB59" s="310"/>
      <c r="BSC59" s="310"/>
      <c r="BSD59" s="310"/>
      <c r="BSE59" s="310"/>
      <c r="BSF59" s="310"/>
      <c r="BSG59" s="310"/>
      <c r="BSH59" s="310"/>
      <c r="BSI59" s="310"/>
      <c r="BSJ59" s="310"/>
      <c r="BSK59" s="310"/>
      <c r="BSL59" s="310"/>
      <c r="BSM59" s="310"/>
      <c r="BSN59" s="310"/>
      <c r="BSO59" s="310"/>
      <c r="BSP59" s="310"/>
      <c r="BSQ59" s="310"/>
      <c r="BSR59" s="310"/>
      <c r="BSS59" s="310"/>
      <c r="BST59" s="310"/>
      <c r="BSU59" s="310"/>
      <c r="BSV59" s="310"/>
      <c r="BSW59" s="310"/>
      <c r="BSX59" s="310"/>
      <c r="BSY59" s="310"/>
      <c r="BSZ59" s="310"/>
      <c r="BTA59" s="310"/>
      <c r="BTB59" s="310"/>
      <c r="BTC59" s="310"/>
      <c r="BTD59" s="310"/>
      <c r="BTE59" s="310"/>
      <c r="BTF59" s="310"/>
      <c r="BTG59" s="310"/>
      <c r="BTH59" s="310"/>
      <c r="BTI59" s="310"/>
      <c r="BTJ59" s="310"/>
      <c r="BTK59" s="310"/>
      <c r="BTL59" s="310"/>
      <c r="BTM59" s="310"/>
      <c r="BTN59" s="310"/>
      <c r="BTO59" s="310"/>
      <c r="BTP59" s="310"/>
      <c r="BTQ59" s="310"/>
      <c r="BTR59" s="310"/>
      <c r="BTS59" s="310"/>
      <c r="BTT59" s="310"/>
      <c r="BTU59" s="310"/>
      <c r="BTV59" s="310"/>
      <c r="BTW59" s="310"/>
      <c r="BTX59" s="310"/>
      <c r="BTY59" s="310"/>
      <c r="BTZ59" s="310"/>
      <c r="BUA59" s="310"/>
      <c r="BUB59" s="310"/>
      <c r="BUC59" s="310"/>
      <c r="BUD59" s="310"/>
      <c r="BUE59" s="310"/>
      <c r="BUF59" s="310"/>
      <c r="BUG59" s="310"/>
      <c r="BUH59" s="310"/>
      <c r="BUI59" s="310"/>
      <c r="BUJ59" s="310"/>
      <c r="BUK59" s="310"/>
      <c r="BUL59" s="310"/>
      <c r="BUM59" s="310"/>
      <c r="BUN59" s="310"/>
      <c r="BUO59" s="310"/>
      <c r="BUP59" s="310"/>
      <c r="BUQ59" s="310"/>
      <c r="BUR59" s="310"/>
      <c r="BUS59" s="310"/>
      <c r="BUT59" s="310"/>
      <c r="BUU59" s="310"/>
      <c r="BUV59" s="310"/>
      <c r="BUW59" s="310"/>
      <c r="BUX59" s="310"/>
      <c r="BUY59" s="310"/>
      <c r="BUZ59" s="310"/>
      <c r="BVA59" s="310"/>
      <c r="BVB59" s="310"/>
      <c r="BVC59" s="310"/>
      <c r="BVD59" s="310"/>
      <c r="BVE59" s="310"/>
      <c r="BVF59" s="310"/>
      <c r="BVG59" s="310"/>
      <c r="BVH59" s="310"/>
      <c r="BVI59" s="310"/>
      <c r="BVJ59" s="310"/>
      <c r="BVK59" s="310"/>
      <c r="BVL59" s="310"/>
      <c r="BVM59" s="310"/>
      <c r="BVN59" s="310"/>
      <c r="BVO59" s="310"/>
      <c r="BVP59" s="310"/>
      <c r="BVQ59" s="310"/>
      <c r="BVR59" s="310"/>
      <c r="BVS59" s="310"/>
      <c r="BVT59" s="310"/>
      <c r="BVU59" s="310"/>
      <c r="BVV59" s="310"/>
      <c r="BVW59" s="310"/>
      <c r="BVX59" s="310"/>
      <c r="BVY59" s="310"/>
      <c r="BVZ59" s="310"/>
      <c r="BWA59" s="310"/>
      <c r="BWB59" s="310"/>
      <c r="BWC59" s="310"/>
      <c r="BWD59" s="310"/>
      <c r="BWE59" s="310"/>
      <c r="BWF59" s="310"/>
      <c r="BWG59" s="310"/>
      <c r="BWH59" s="310"/>
      <c r="BWI59" s="310"/>
      <c r="BWJ59" s="310"/>
      <c r="BWK59" s="310"/>
      <c r="BWL59" s="310"/>
      <c r="BWM59" s="310"/>
      <c r="BWN59" s="310"/>
      <c r="BWO59" s="310"/>
      <c r="BWP59" s="310"/>
      <c r="BWQ59" s="310"/>
      <c r="BWR59" s="310"/>
      <c r="BWS59" s="310"/>
      <c r="BWT59" s="310"/>
      <c r="BWU59" s="310"/>
      <c r="BWV59" s="310"/>
      <c r="BWW59" s="310"/>
      <c r="BWX59" s="310"/>
      <c r="BWY59" s="310"/>
      <c r="BWZ59" s="310"/>
      <c r="BXA59" s="310"/>
      <c r="BXB59" s="310"/>
      <c r="BXC59" s="310"/>
      <c r="BXD59" s="310"/>
      <c r="BXE59" s="310"/>
      <c r="BXF59" s="310"/>
      <c r="BXG59" s="310"/>
      <c r="BXH59" s="310"/>
      <c r="BXI59" s="310"/>
      <c r="BXJ59" s="310"/>
      <c r="BXK59" s="310"/>
      <c r="BXL59" s="310"/>
      <c r="BXM59" s="310"/>
      <c r="BXN59" s="310"/>
      <c r="BXO59" s="310"/>
      <c r="BXP59" s="310"/>
      <c r="BXQ59" s="310"/>
      <c r="BXR59" s="310"/>
      <c r="BXS59" s="310"/>
      <c r="BXT59" s="310"/>
      <c r="BXU59" s="310"/>
      <c r="BXV59" s="310"/>
      <c r="BXW59" s="310"/>
      <c r="BXX59" s="310"/>
      <c r="BXY59" s="310"/>
      <c r="BXZ59" s="310"/>
      <c r="BYA59" s="310"/>
      <c r="BYB59" s="310"/>
      <c r="BYC59" s="310"/>
      <c r="BYD59" s="310"/>
      <c r="BYE59" s="310"/>
      <c r="BYF59" s="310"/>
      <c r="BYG59" s="310"/>
      <c r="BYH59" s="310"/>
      <c r="BYI59" s="310"/>
      <c r="BYJ59" s="310"/>
      <c r="BYK59" s="310"/>
      <c r="BYL59" s="310"/>
      <c r="BYM59" s="310"/>
      <c r="BYN59" s="310"/>
      <c r="BYO59" s="310"/>
      <c r="BYP59" s="310"/>
      <c r="BYQ59" s="310"/>
      <c r="BYR59" s="310"/>
      <c r="BYS59" s="310"/>
      <c r="BYT59" s="310"/>
      <c r="BYU59" s="310"/>
      <c r="BYV59" s="310"/>
      <c r="BYW59" s="310"/>
      <c r="BYX59" s="310"/>
      <c r="BYY59" s="310"/>
      <c r="BYZ59" s="310"/>
      <c r="BZA59" s="310"/>
      <c r="BZB59" s="310"/>
      <c r="BZC59" s="310"/>
      <c r="BZD59" s="310"/>
      <c r="BZE59" s="310"/>
      <c r="BZF59" s="310"/>
      <c r="BZG59" s="310"/>
      <c r="BZH59" s="310"/>
      <c r="BZI59" s="310"/>
      <c r="BZJ59" s="310"/>
      <c r="BZK59" s="310"/>
      <c r="BZL59" s="310"/>
      <c r="BZM59" s="310"/>
      <c r="BZN59" s="310"/>
      <c r="BZO59" s="310"/>
      <c r="BZP59" s="310"/>
      <c r="BZQ59" s="310"/>
      <c r="BZR59" s="310"/>
      <c r="BZS59" s="310"/>
      <c r="BZT59" s="310"/>
      <c r="BZU59" s="310"/>
      <c r="BZV59" s="310"/>
      <c r="BZW59" s="310"/>
      <c r="BZX59" s="310"/>
      <c r="BZY59" s="310"/>
      <c r="BZZ59" s="310"/>
      <c r="CAA59" s="310"/>
      <c r="CAB59" s="310"/>
      <c r="CAC59" s="310"/>
      <c r="CAD59" s="310"/>
      <c r="CAE59" s="310"/>
      <c r="CAF59" s="310"/>
      <c r="CAG59" s="310"/>
      <c r="CAH59" s="310"/>
      <c r="CAI59" s="310"/>
      <c r="CAJ59" s="310"/>
      <c r="CAK59" s="310"/>
      <c r="CAL59" s="310"/>
      <c r="CAM59" s="310"/>
      <c r="CAN59" s="310"/>
      <c r="CAO59" s="310"/>
      <c r="CAP59" s="310"/>
      <c r="CAQ59" s="310"/>
      <c r="CAR59" s="310"/>
      <c r="CAS59" s="310"/>
      <c r="CAT59" s="310"/>
      <c r="CAU59" s="310"/>
      <c r="CAV59" s="310"/>
      <c r="CAW59" s="310"/>
      <c r="CAX59" s="310"/>
      <c r="CAY59" s="310"/>
      <c r="CAZ59" s="310"/>
      <c r="CBA59" s="310"/>
      <c r="CBB59" s="310"/>
      <c r="CBC59" s="310"/>
      <c r="CBD59" s="310"/>
      <c r="CBE59" s="310"/>
      <c r="CBF59" s="310"/>
      <c r="CBG59" s="310"/>
      <c r="CBH59" s="310"/>
      <c r="CBI59" s="310"/>
      <c r="CBJ59" s="310"/>
      <c r="CBK59" s="310"/>
      <c r="CBL59" s="310"/>
      <c r="CBM59" s="310"/>
      <c r="CBN59" s="310"/>
      <c r="CBO59" s="310"/>
      <c r="CBP59" s="310"/>
      <c r="CBQ59" s="310"/>
      <c r="CBR59" s="310"/>
      <c r="CBS59" s="310"/>
      <c r="CBT59" s="310"/>
      <c r="CBU59" s="310"/>
      <c r="CBV59" s="310"/>
      <c r="CBW59" s="310"/>
      <c r="CBX59" s="310"/>
      <c r="CBY59" s="310"/>
      <c r="CBZ59" s="310"/>
      <c r="CCA59" s="310"/>
      <c r="CCB59" s="310"/>
      <c r="CCC59" s="310"/>
      <c r="CCD59" s="310"/>
      <c r="CCE59" s="310"/>
      <c r="CCF59" s="310"/>
      <c r="CCG59" s="310"/>
      <c r="CCH59" s="310"/>
      <c r="CCI59" s="310"/>
      <c r="CCJ59" s="310"/>
      <c r="CCK59" s="310"/>
      <c r="CCL59" s="310"/>
      <c r="CCM59" s="310"/>
      <c r="CCN59" s="310"/>
      <c r="CCO59" s="310"/>
      <c r="CCP59" s="310"/>
      <c r="CCQ59" s="310"/>
      <c r="CCR59" s="310"/>
      <c r="CCS59" s="310"/>
      <c r="CCT59" s="310"/>
      <c r="CCU59" s="310"/>
      <c r="CCV59" s="310"/>
      <c r="CCW59" s="310"/>
      <c r="CCX59" s="310"/>
      <c r="CCY59" s="310"/>
      <c r="CCZ59" s="310"/>
      <c r="CDA59" s="310"/>
      <c r="CDB59" s="310"/>
      <c r="CDC59" s="310"/>
      <c r="CDD59" s="310"/>
      <c r="CDE59" s="310"/>
      <c r="CDF59" s="310"/>
      <c r="CDG59" s="310"/>
      <c r="CDH59" s="310"/>
      <c r="CDI59" s="310"/>
      <c r="CDJ59" s="310"/>
      <c r="CDK59" s="310"/>
      <c r="CDL59" s="310"/>
      <c r="CDM59" s="310"/>
      <c r="CDN59" s="310"/>
      <c r="CDO59" s="310"/>
      <c r="CDP59" s="310"/>
      <c r="CDQ59" s="310"/>
      <c r="CDR59" s="310"/>
      <c r="CDS59" s="310"/>
      <c r="CDT59" s="310"/>
      <c r="CDU59" s="310"/>
      <c r="CDV59" s="310"/>
      <c r="CDW59" s="310"/>
      <c r="CDX59" s="310"/>
      <c r="CDY59" s="310"/>
      <c r="CDZ59" s="310"/>
      <c r="CEA59" s="310"/>
      <c r="CEB59" s="310"/>
      <c r="CEC59" s="310"/>
      <c r="CED59" s="310"/>
      <c r="CEE59" s="310"/>
      <c r="CEF59" s="310"/>
      <c r="CEG59" s="310"/>
      <c r="CEH59" s="310"/>
      <c r="CEI59" s="310"/>
      <c r="CEJ59" s="310"/>
      <c r="CEK59" s="310"/>
      <c r="CEL59" s="310"/>
      <c r="CEM59" s="310"/>
      <c r="CEN59" s="310"/>
      <c r="CEO59" s="310"/>
      <c r="CEP59" s="310"/>
      <c r="CEQ59" s="310"/>
      <c r="CER59" s="310"/>
      <c r="CES59" s="310"/>
      <c r="CET59" s="310"/>
      <c r="CEU59" s="310"/>
      <c r="CEV59" s="310"/>
      <c r="CEW59" s="310"/>
      <c r="CEX59" s="310"/>
      <c r="CEY59" s="310"/>
      <c r="CEZ59" s="310"/>
      <c r="CFA59" s="310"/>
      <c r="CFB59" s="310"/>
      <c r="CFC59" s="310"/>
      <c r="CFD59" s="310"/>
      <c r="CFE59" s="310"/>
      <c r="CFF59" s="310"/>
      <c r="CFG59" s="310"/>
      <c r="CFH59" s="310"/>
      <c r="CFI59" s="310"/>
      <c r="CFJ59" s="310"/>
      <c r="CFK59" s="310"/>
      <c r="CFL59" s="310"/>
      <c r="CFM59" s="310"/>
      <c r="CFN59" s="310"/>
      <c r="CFO59" s="310"/>
      <c r="CFP59" s="310"/>
      <c r="CFQ59" s="310"/>
      <c r="CFR59" s="310"/>
      <c r="CFS59" s="310"/>
      <c r="CFT59" s="310"/>
      <c r="CFU59" s="310"/>
      <c r="CFV59" s="310"/>
      <c r="CFW59" s="310"/>
      <c r="CFX59" s="310"/>
      <c r="CFY59" s="310"/>
      <c r="CFZ59" s="310"/>
      <c r="CGA59" s="310"/>
      <c r="CGB59" s="310"/>
      <c r="CGC59" s="310"/>
      <c r="CGD59" s="310"/>
      <c r="CGE59" s="310"/>
      <c r="CGF59" s="310"/>
      <c r="CGG59" s="310"/>
      <c r="CGH59" s="310"/>
      <c r="CGI59" s="310"/>
      <c r="CGJ59" s="310"/>
      <c r="CGK59" s="310"/>
      <c r="CGL59" s="310"/>
      <c r="CGM59" s="310"/>
      <c r="CGN59" s="310"/>
      <c r="CGO59" s="310"/>
      <c r="CGP59" s="310"/>
      <c r="CGQ59" s="310"/>
      <c r="CGR59" s="310"/>
      <c r="CGS59" s="310"/>
      <c r="CGT59" s="310"/>
      <c r="CGU59" s="310"/>
      <c r="CGV59" s="310"/>
      <c r="CGW59" s="310"/>
      <c r="CGX59" s="310"/>
      <c r="CGY59" s="310"/>
      <c r="CGZ59" s="310"/>
      <c r="CHA59" s="310"/>
      <c r="CHB59" s="310"/>
      <c r="CHC59" s="310"/>
      <c r="CHD59" s="310"/>
      <c r="CHE59" s="310"/>
      <c r="CHF59" s="310"/>
      <c r="CHG59" s="310"/>
      <c r="CHH59" s="310"/>
      <c r="CHI59" s="310"/>
      <c r="CHJ59" s="310"/>
      <c r="CHK59" s="310"/>
      <c r="CHL59" s="310"/>
      <c r="CHM59" s="310"/>
      <c r="CHN59" s="310"/>
      <c r="CHO59" s="310"/>
      <c r="CHP59" s="310"/>
      <c r="CHQ59" s="310"/>
      <c r="CHR59" s="310"/>
      <c r="CHS59" s="310"/>
      <c r="CHT59" s="310"/>
      <c r="CHU59" s="310"/>
      <c r="CHV59" s="310"/>
      <c r="CHW59" s="310"/>
      <c r="CHX59" s="310"/>
      <c r="CHY59" s="310"/>
      <c r="CHZ59" s="310"/>
      <c r="CIA59" s="310"/>
      <c r="CIB59" s="310"/>
      <c r="CIC59" s="310"/>
      <c r="CID59" s="310"/>
      <c r="CIE59" s="310"/>
      <c r="CIF59" s="310"/>
      <c r="CIG59" s="310"/>
      <c r="CIH59" s="310"/>
      <c r="CII59" s="310"/>
      <c r="CIJ59" s="310"/>
      <c r="CIK59" s="310"/>
      <c r="CIL59" s="310"/>
      <c r="CIM59" s="310"/>
      <c r="CIN59" s="310"/>
      <c r="CIO59" s="310"/>
      <c r="CIP59" s="310"/>
      <c r="CIQ59" s="310"/>
      <c r="CIR59" s="310"/>
      <c r="CIS59" s="310"/>
      <c r="CIT59" s="310"/>
      <c r="CIU59" s="310"/>
      <c r="CIV59" s="310"/>
      <c r="CIW59" s="310"/>
      <c r="CIX59" s="310"/>
      <c r="CIY59" s="310"/>
      <c r="CIZ59" s="310"/>
      <c r="CJA59" s="310"/>
      <c r="CJB59" s="310"/>
      <c r="CJC59" s="310"/>
      <c r="CJD59" s="310"/>
      <c r="CJE59" s="310"/>
      <c r="CJF59" s="310"/>
      <c r="CJG59" s="310"/>
      <c r="CJH59" s="310"/>
      <c r="CJI59" s="310"/>
      <c r="CJJ59" s="310"/>
      <c r="CJK59" s="310"/>
      <c r="CJL59" s="310"/>
      <c r="CJM59" s="310"/>
      <c r="CJN59" s="310"/>
      <c r="CJO59" s="310"/>
      <c r="CJP59" s="310"/>
      <c r="CJQ59" s="310"/>
      <c r="CJR59" s="310"/>
      <c r="CJS59" s="310"/>
      <c r="CJT59" s="310"/>
      <c r="CJU59" s="310"/>
      <c r="CJV59" s="310"/>
      <c r="CJW59" s="310"/>
      <c r="CJX59" s="310"/>
      <c r="CJY59" s="310"/>
      <c r="CJZ59" s="310"/>
      <c r="CKA59" s="310"/>
      <c r="CKB59" s="310"/>
      <c r="CKC59" s="310"/>
      <c r="CKD59" s="310"/>
      <c r="CKE59" s="310"/>
      <c r="CKF59" s="310"/>
      <c r="CKG59" s="310"/>
      <c r="CKH59" s="310"/>
      <c r="CKI59" s="310"/>
      <c r="CKJ59" s="310"/>
      <c r="CKK59" s="310"/>
      <c r="CKL59" s="310"/>
      <c r="CKM59" s="310"/>
      <c r="CKN59" s="310"/>
      <c r="CKO59" s="310"/>
      <c r="CKP59" s="310"/>
      <c r="CKQ59" s="310"/>
      <c r="CKR59" s="310"/>
      <c r="CKS59" s="310"/>
      <c r="CKT59" s="310"/>
      <c r="CKU59" s="310"/>
      <c r="CKV59" s="310"/>
      <c r="CKW59" s="310"/>
      <c r="CKX59" s="310"/>
      <c r="CKY59" s="310"/>
      <c r="CKZ59" s="310"/>
      <c r="CLA59" s="310"/>
      <c r="CLB59" s="310"/>
      <c r="CLC59" s="310"/>
      <c r="CLD59" s="310"/>
      <c r="CLE59" s="310"/>
      <c r="CLF59" s="310"/>
      <c r="CLG59" s="310"/>
      <c r="CLH59" s="310"/>
      <c r="CLI59" s="310"/>
      <c r="CLJ59" s="310"/>
      <c r="CLK59" s="310"/>
      <c r="CLL59" s="310"/>
      <c r="CLM59" s="310"/>
      <c r="CLN59" s="310"/>
      <c r="CLO59" s="310"/>
      <c r="CLP59" s="310"/>
      <c r="CLQ59" s="310"/>
      <c r="CLR59" s="310"/>
      <c r="CLS59" s="310"/>
      <c r="CLT59" s="310"/>
      <c r="CLU59" s="310"/>
      <c r="CLV59" s="310"/>
      <c r="CLW59" s="310"/>
      <c r="CLX59" s="310"/>
      <c r="CLY59" s="310"/>
      <c r="CLZ59" s="310"/>
      <c r="CMA59" s="310"/>
      <c r="CMB59" s="310"/>
      <c r="CMC59" s="310"/>
      <c r="CMD59" s="310"/>
      <c r="CME59" s="310"/>
      <c r="CMF59" s="310"/>
      <c r="CMG59" s="310"/>
      <c r="CMH59" s="310"/>
      <c r="CMI59" s="310"/>
      <c r="CMJ59" s="310"/>
      <c r="CMK59" s="310"/>
      <c r="CML59" s="310"/>
      <c r="CMM59" s="310"/>
      <c r="CMN59" s="310"/>
      <c r="CMO59" s="310"/>
      <c r="CMP59" s="310"/>
      <c r="CMQ59" s="310"/>
      <c r="CMR59" s="310"/>
      <c r="CMS59" s="310"/>
      <c r="CMT59" s="310"/>
      <c r="CMU59" s="310"/>
      <c r="CMV59" s="310"/>
      <c r="CMW59" s="310"/>
      <c r="CMX59" s="310"/>
      <c r="CMY59" s="310"/>
      <c r="CMZ59" s="310"/>
      <c r="CNA59" s="310"/>
      <c r="CNB59" s="310"/>
      <c r="CNC59" s="310"/>
      <c r="CND59" s="310"/>
      <c r="CNE59" s="310"/>
      <c r="CNF59" s="310"/>
      <c r="CNG59" s="310"/>
      <c r="CNH59" s="310"/>
      <c r="CNI59" s="310"/>
      <c r="CNJ59" s="310"/>
      <c r="CNK59" s="310"/>
      <c r="CNL59" s="310"/>
      <c r="CNM59" s="310"/>
      <c r="CNN59" s="310"/>
      <c r="CNO59" s="310"/>
      <c r="CNP59" s="310"/>
      <c r="CNQ59" s="310"/>
      <c r="CNR59" s="310"/>
      <c r="CNS59" s="310"/>
      <c r="CNT59" s="310"/>
      <c r="CNU59" s="310"/>
      <c r="CNV59" s="310"/>
      <c r="CNW59" s="310"/>
      <c r="CNX59" s="310"/>
      <c r="CNY59" s="310"/>
      <c r="CNZ59" s="310"/>
      <c r="COA59" s="310"/>
      <c r="COB59" s="310"/>
      <c r="COC59" s="310"/>
      <c r="COD59" s="310"/>
      <c r="COE59" s="310"/>
      <c r="COF59" s="310"/>
      <c r="COG59" s="310"/>
      <c r="COH59" s="310"/>
      <c r="COI59" s="310"/>
      <c r="COJ59" s="310"/>
      <c r="COK59" s="310"/>
      <c r="COL59" s="310"/>
      <c r="COM59" s="310"/>
      <c r="CON59" s="310"/>
      <c r="COO59" s="310"/>
      <c r="COP59" s="310"/>
      <c r="COQ59" s="310"/>
      <c r="COR59" s="310"/>
      <c r="COS59" s="310"/>
      <c r="COT59" s="310"/>
      <c r="COU59" s="310"/>
      <c r="COV59" s="310"/>
      <c r="COW59" s="310"/>
      <c r="COX59" s="310"/>
      <c r="COY59" s="310"/>
      <c r="COZ59" s="310"/>
      <c r="CPA59" s="310"/>
      <c r="CPB59" s="310"/>
      <c r="CPC59" s="310"/>
      <c r="CPD59" s="310"/>
      <c r="CPE59" s="310"/>
      <c r="CPF59" s="310"/>
      <c r="CPG59" s="310"/>
      <c r="CPH59" s="310"/>
      <c r="CPI59" s="310"/>
      <c r="CPJ59" s="310"/>
      <c r="CPK59" s="310"/>
      <c r="CPL59" s="310"/>
      <c r="CPM59" s="310"/>
      <c r="CPN59" s="310"/>
      <c r="CPO59" s="310"/>
      <c r="CPP59" s="310"/>
      <c r="CPQ59" s="310"/>
      <c r="CPR59" s="310"/>
      <c r="CPS59" s="310"/>
      <c r="CPT59" s="310"/>
      <c r="CPU59" s="310"/>
      <c r="CPV59" s="310"/>
      <c r="CPW59" s="310"/>
      <c r="CPX59" s="310"/>
      <c r="CPY59" s="310"/>
      <c r="CPZ59" s="310"/>
      <c r="CQA59" s="310"/>
      <c r="CQB59" s="310"/>
      <c r="CQC59" s="310"/>
      <c r="CQD59" s="310"/>
      <c r="CQE59" s="310"/>
      <c r="CQF59" s="310"/>
      <c r="CQG59" s="310"/>
      <c r="CQH59" s="310"/>
      <c r="CQI59" s="310"/>
      <c r="CQJ59" s="310"/>
      <c r="CQK59" s="310"/>
      <c r="CQL59" s="310"/>
      <c r="CQM59" s="310"/>
      <c r="CQN59" s="310"/>
      <c r="CQO59" s="310"/>
      <c r="CQP59" s="310"/>
      <c r="CQQ59" s="310"/>
      <c r="CQR59" s="310"/>
      <c r="CQS59" s="310"/>
      <c r="CQT59" s="310"/>
      <c r="CQU59" s="310"/>
      <c r="CQV59" s="310"/>
      <c r="CQW59" s="310"/>
      <c r="CQX59" s="310"/>
      <c r="CQY59" s="310"/>
      <c r="CQZ59" s="310"/>
      <c r="CRA59" s="310"/>
      <c r="CRB59" s="310"/>
      <c r="CRC59" s="310"/>
      <c r="CRD59" s="310"/>
      <c r="CRE59" s="310"/>
      <c r="CRF59" s="310"/>
      <c r="CRG59" s="310"/>
      <c r="CRH59" s="310"/>
      <c r="CRI59" s="310"/>
      <c r="CRJ59" s="310"/>
      <c r="CRK59" s="310"/>
      <c r="CRL59" s="310"/>
      <c r="CRM59" s="310"/>
      <c r="CRN59" s="310"/>
      <c r="CRO59" s="310"/>
      <c r="CRP59" s="310"/>
      <c r="CRQ59" s="310"/>
      <c r="CRR59" s="310"/>
      <c r="CRS59" s="310"/>
      <c r="CRT59" s="310"/>
      <c r="CRU59" s="310"/>
      <c r="CRV59" s="310"/>
      <c r="CRW59" s="310"/>
      <c r="CRX59" s="310"/>
      <c r="CRY59" s="310"/>
      <c r="CRZ59" s="310"/>
      <c r="CSA59" s="310"/>
      <c r="CSB59" s="310"/>
      <c r="CSC59" s="310"/>
      <c r="CSD59" s="310"/>
      <c r="CSE59" s="310"/>
      <c r="CSF59" s="310"/>
      <c r="CSG59" s="310"/>
      <c r="CSH59" s="310"/>
      <c r="CSI59" s="310"/>
      <c r="CSJ59" s="310"/>
      <c r="CSK59" s="310"/>
      <c r="CSL59" s="310"/>
      <c r="CSM59" s="310"/>
      <c r="CSN59" s="310"/>
      <c r="CSO59" s="310"/>
      <c r="CSP59" s="310"/>
      <c r="CSQ59" s="310"/>
      <c r="CSR59" s="310"/>
      <c r="CSS59" s="310"/>
      <c r="CST59" s="310"/>
      <c r="CSU59" s="310"/>
      <c r="CSV59" s="310"/>
      <c r="CSW59" s="310"/>
      <c r="CSX59" s="310"/>
      <c r="CSY59" s="310"/>
      <c r="CSZ59" s="310"/>
      <c r="CTA59" s="310"/>
      <c r="CTB59" s="310"/>
      <c r="CTC59" s="310"/>
      <c r="CTD59" s="310"/>
      <c r="CTE59" s="310"/>
      <c r="CTF59" s="310"/>
      <c r="CTG59" s="310"/>
      <c r="CTH59" s="310"/>
      <c r="CTI59" s="310"/>
      <c r="CTJ59" s="310"/>
      <c r="CTK59" s="310"/>
      <c r="CTL59" s="310"/>
      <c r="CTM59" s="310"/>
      <c r="CTN59" s="310"/>
      <c r="CTO59" s="310"/>
      <c r="CTP59" s="310"/>
      <c r="CTQ59" s="310"/>
      <c r="CTR59" s="310"/>
      <c r="CTS59" s="310"/>
      <c r="CTT59" s="310"/>
      <c r="CTU59" s="310"/>
      <c r="CTV59" s="310"/>
      <c r="CTW59" s="310"/>
      <c r="CTX59" s="310"/>
      <c r="CTY59" s="310"/>
      <c r="CTZ59" s="310"/>
      <c r="CUA59" s="310"/>
      <c r="CUB59" s="310"/>
      <c r="CUC59" s="310"/>
      <c r="CUD59" s="310"/>
      <c r="CUE59" s="310"/>
      <c r="CUF59" s="310"/>
      <c r="CUG59" s="310"/>
      <c r="CUH59" s="310"/>
      <c r="CUI59" s="310"/>
      <c r="CUJ59" s="310"/>
      <c r="CUK59" s="310"/>
      <c r="CUL59" s="310"/>
      <c r="CUM59" s="310"/>
      <c r="CUN59" s="310"/>
      <c r="CUO59" s="310"/>
      <c r="CUP59" s="310"/>
      <c r="CUQ59" s="310"/>
      <c r="CUR59" s="310"/>
      <c r="CUS59" s="310"/>
      <c r="CUT59" s="310"/>
      <c r="CUU59" s="310"/>
      <c r="CUV59" s="310"/>
      <c r="CUW59" s="310"/>
      <c r="CUX59" s="310"/>
      <c r="CUY59" s="310"/>
      <c r="CUZ59" s="310"/>
      <c r="CVA59" s="310"/>
      <c r="CVB59" s="310"/>
      <c r="CVC59" s="310"/>
      <c r="CVD59" s="310"/>
      <c r="CVE59" s="310"/>
      <c r="CVF59" s="310"/>
      <c r="CVG59" s="310"/>
      <c r="CVH59" s="310"/>
      <c r="CVI59" s="310"/>
      <c r="CVJ59" s="310"/>
      <c r="CVK59" s="310"/>
      <c r="CVL59" s="310"/>
      <c r="CVM59" s="310"/>
      <c r="CVN59" s="310"/>
      <c r="CVO59" s="310"/>
      <c r="CVP59" s="310"/>
      <c r="CVQ59" s="310"/>
      <c r="CVR59" s="310"/>
      <c r="CVS59" s="310"/>
      <c r="CVT59" s="310"/>
      <c r="CVU59" s="310"/>
      <c r="CVV59" s="310"/>
      <c r="CVW59" s="310"/>
      <c r="CVX59" s="310"/>
      <c r="CVY59" s="310"/>
      <c r="CVZ59" s="310"/>
      <c r="CWA59" s="310"/>
      <c r="CWB59" s="310"/>
      <c r="CWC59" s="310"/>
      <c r="CWD59" s="310"/>
      <c r="CWE59" s="310"/>
      <c r="CWF59" s="310"/>
      <c r="CWG59" s="310"/>
      <c r="CWH59" s="310"/>
      <c r="CWI59" s="310"/>
      <c r="CWJ59" s="310"/>
      <c r="CWK59" s="310"/>
      <c r="CWL59" s="310"/>
      <c r="CWM59" s="310"/>
      <c r="CWN59" s="310"/>
      <c r="CWO59" s="310"/>
      <c r="CWP59" s="310"/>
      <c r="CWQ59" s="310"/>
      <c r="CWR59" s="310"/>
      <c r="CWS59" s="310"/>
      <c r="CWT59" s="310"/>
      <c r="CWU59" s="310"/>
      <c r="CWV59" s="310"/>
      <c r="CWW59" s="310"/>
      <c r="CWX59" s="310"/>
      <c r="CWY59" s="310"/>
      <c r="CWZ59" s="310"/>
      <c r="CXA59" s="310"/>
      <c r="CXB59" s="310"/>
      <c r="CXC59" s="310"/>
      <c r="CXD59" s="310"/>
      <c r="CXE59" s="310"/>
      <c r="CXF59" s="310"/>
      <c r="CXG59" s="310"/>
      <c r="CXH59" s="310"/>
      <c r="CXI59" s="310"/>
      <c r="CXJ59" s="310"/>
      <c r="CXK59" s="310"/>
      <c r="CXL59" s="310"/>
      <c r="CXM59" s="310"/>
      <c r="CXN59" s="310"/>
      <c r="CXO59" s="310"/>
      <c r="CXP59" s="310"/>
      <c r="CXQ59" s="310"/>
      <c r="CXR59" s="310"/>
      <c r="CXS59" s="310"/>
      <c r="CXT59" s="310"/>
      <c r="CXU59" s="310"/>
      <c r="CXV59" s="310"/>
      <c r="CXW59" s="310"/>
      <c r="CXX59" s="310"/>
      <c r="CXY59" s="310"/>
      <c r="CXZ59" s="310"/>
      <c r="CYA59" s="310"/>
      <c r="CYB59" s="310"/>
      <c r="CYC59" s="310"/>
      <c r="CYD59" s="310"/>
      <c r="CYE59" s="310"/>
      <c r="CYF59" s="310"/>
      <c r="CYG59" s="310"/>
      <c r="CYH59" s="310"/>
      <c r="CYI59" s="310"/>
      <c r="CYJ59" s="310"/>
      <c r="CYK59" s="310"/>
      <c r="CYL59" s="310"/>
      <c r="CYM59" s="310"/>
      <c r="CYN59" s="310"/>
      <c r="CYO59" s="310"/>
      <c r="CYP59" s="310"/>
      <c r="CYQ59" s="310"/>
      <c r="CYR59" s="310"/>
      <c r="CYS59" s="310"/>
      <c r="CYT59" s="310"/>
      <c r="CYU59" s="310"/>
      <c r="CYV59" s="310"/>
      <c r="CYW59" s="310"/>
      <c r="CYX59" s="310"/>
      <c r="CYY59" s="310"/>
      <c r="CYZ59" s="310"/>
      <c r="CZA59" s="310"/>
      <c r="CZB59" s="310"/>
      <c r="CZC59" s="310"/>
      <c r="CZD59" s="310"/>
      <c r="CZE59" s="310"/>
      <c r="CZF59" s="310"/>
      <c r="CZG59" s="310"/>
      <c r="CZH59" s="310"/>
      <c r="CZI59" s="310"/>
      <c r="CZJ59" s="310"/>
      <c r="CZK59" s="310"/>
      <c r="CZL59" s="310"/>
      <c r="CZM59" s="310"/>
      <c r="CZN59" s="310"/>
      <c r="CZO59" s="310"/>
      <c r="CZP59" s="310"/>
      <c r="CZQ59" s="310"/>
      <c r="CZR59" s="310"/>
      <c r="CZS59" s="310"/>
      <c r="CZT59" s="310"/>
      <c r="CZU59" s="310"/>
      <c r="CZV59" s="310"/>
      <c r="CZW59" s="310"/>
      <c r="CZX59" s="310"/>
      <c r="CZY59" s="310"/>
      <c r="CZZ59" s="310"/>
      <c r="DAA59" s="310"/>
      <c r="DAB59" s="310"/>
      <c r="DAC59" s="310"/>
      <c r="DAD59" s="310"/>
      <c r="DAE59" s="310"/>
      <c r="DAF59" s="310"/>
      <c r="DAG59" s="310"/>
      <c r="DAH59" s="310"/>
      <c r="DAI59" s="310"/>
      <c r="DAJ59" s="310"/>
      <c r="DAK59" s="310"/>
      <c r="DAL59" s="310"/>
      <c r="DAM59" s="310"/>
      <c r="DAN59" s="310"/>
      <c r="DAO59" s="310"/>
      <c r="DAP59" s="310"/>
      <c r="DAQ59" s="310"/>
      <c r="DAR59" s="310"/>
      <c r="DAS59" s="310"/>
      <c r="DAT59" s="310"/>
      <c r="DAU59" s="310"/>
      <c r="DAV59" s="310"/>
      <c r="DAW59" s="310"/>
      <c r="DAX59" s="310"/>
      <c r="DAY59" s="310"/>
      <c r="DAZ59" s="310"/>
      <c r="DBA59" s="310"/>
      <c r="DBB59" s="310"/>
      <c r="DBC59" s="310"/>
      <c r="DBD59" s="310"/>
      <c r="DBE59" s="310"/>
      <c r="DBF59" s="310"/>
      <c r="DBG59" s="310"/>
      <c r="DBH59" s="310"/>
      <c r="DBI59" s="310"/>
      <c r="DBJ59" s="310"/>
      <c r="DBK59" s="310"/>
      <c r="DBL59" s="310"/>
      <c r="DBM59" s="310"/>
      <c r="DBN59" s="310"/>
      <c r="DBO59" s="310"/>
      <c r="DBP59" s="310"/>
      <c r="DBQ59" s="310"/>
      <c r="DBR59" s="310"/>
      <c r="DBS59" s="310"/>
      <c r="DBT59" s="310"/>
      <c r="DBU59" s="310"/>
      <c r="DBV59" s="310"/>
      <c r="DBW59" s="310"/>
      <c r="DBX59" s="310"/>
      <c r="DBY59" s="310"/>
      <c r="DBZ59" s="310"/>
      <c r="DCA59" s="310"/>
      <c r="DCB59" s="310"/>
      <c r="DCC59" s="310"/>
      <c r="DCD59" s="310"/>
      <c r="DCE59" s="310"/>
      <c r="DCF59" s="310"/>
      <c r="DCG59" s="310"/>
      <c r="DCH59" s="310"/>
      <c r="DCI59" s="310"/>
      <c r="DCJ59" s="310"/>
      <c r="DCK59" s="310"/>
      <c r="DCL59" s="310"/>
      <c r="DCM59" s="310"/>
      <c r="DCN59" s="310"/>
      <c r="DCO59" s="310"/>
      <c r="DCP59" s="310"/>
      <c r="DCQ59" s="310"/>
      <c r="DCR59" s="310"/>
      <c r="DCS59" s="310"/>
      <c r="DCT59" s="310"/>
      <c r="DCU59" s="310"/>
      <c r="DCV59" s="310"/>
      <c r="DCW59" s="310"/>
      <c r="DCX59" s="310"/>
      <c r="DCY59" s="310"/>
      <c r="DCZ59" s="310"/>
      <c r="DDA59" s="310"/>
      <c r="DDB59" s="310"/>
      <c r="DDC59" s="310"/>
      <c r="DDD59" s="310"/>
      <c r="DDE59" s="310"/>
      <c r="DDF59" s="310"/>
      <c r="DDG59" s="310"/>
      <c r="DDH59" s="310"/>
      <c r="DDI59" s="310"/>
      <c r="DDJ59" s="310"/>
      <c r="DDK59" s="310"/>
      <c r="DDL59" s="310"/>
      <c r="DDM59" s="310"/>
      <c r="DDN59" s="310"/>
      <c r="DDO59" s="310"/>
      <c r="DDP59" s="310"/>
      <c r="DDQ59" s="310"/>
      <c r="DDR59" s="310"/>
      <c r="DDS59" s="310"/>
      <c r="DDT59" s="310"/>
      <c r="DDU59" s="310"/>
      <c r="DDV59" s="310"/>
      <c r="DDW59" s="310"/>
      <c r="DDX59" s="310"/>
      <c r="DDY59" s="310"/>
      <c r="DDZ59" s="310"/>
      <c r="DEA59" s="310"/>
      <c r="DEB59" s="310"/>
      <c r="DEC59" s="310"/>
      <c r="DED59" s="310"/>
      <c r="DEE59" s="310"/>
      <c r="DEF59" s="310"/>
      <c r="DEG59" s="310"/>
      <c r="DEH59" s="310"/>
      <c r="DEI59" s="310"/>
      <c r="DEJ59" s="310"/>
      <c r="DEK59" s="310"/>
      <c r="DEL59" s="310"/>
      <c r="DEM59" s="310"/>
      <c r="DEN59" s="310"/>
      <c r="DEO59" s="310"/>
      <c r="DEP59" s="310"/>
      <c r="DEQ59" s="310"/>
      <c r="DER59" s="310"/>
      <c r="DES59" s="310"/>
      <c r="DET59" s="310"/>
      <c r="DEU59" s="310"/>
      <c r="DEV59" s="310"/>
      <c r="DEW59" s="310"/>
      <c r="DEX59" s="310"/>
      <c r="DEY59" s="310"/>
      <c r="DEZ59" s="310"/>
      <c r="DFA59" s="310"/>
      <c r="DFB59" s="310"/>
      <c r="DFC59" s="310"/>
      <c r="DFD59" s="310"/>
      <c r="DFE59" s="310"/>
      <c r="DFF59" s="310"/>
      <c r="DFG59" s="310"/>
      <c r="DFH59" s="310"/>
      <c r="DFI59" s="310"/>
      <c r="DFJ59" s="310"/>
      <c r="DFK59" s="310"/>
      <c r="DFL59" s="310"/>
      <c r="DFM59" s="310"/>
      <c r="DFN59" s="310"/>
      <c r="DFO59" s="310"/>
      <c r="DFP59" s="310"/>
      <c r="DFQ59" s="310"/>
      <c r="DFR59" s="310"/>
      <c r="DFS59" s="310"/>
      <c r="DFT59" s="310"/>
      <c r="DFU59" s="310"/>
      <c r="DFV59" s="310"/>
      <c r="DFW59" s="310"/>
      <c r="DFX59" s="310"/>
      <c r="DFY59" s="310"/>
      <c r="DFZ59" s="310"/>
      <c r="DGA59" s="310"/>
      <c r="DGB59" s="310"/>
      <c r="DGC59" s="310"/>
      <c r="DGD59" s="310"/>
      <c r="DGE59" s="310"/>
      <c r="DGF59" s="310"/>
      <c r="DGG59" s="310"/>
      <c r="DGH59" s="310"/>
      <c r="DGI59" s="310"/>
      <c r="DGJ59" s="310"/>
      <c r="DGK59" s="310"/>
      <c r="DGL59" s="310"/>
      <c r="DGM59" s="310"/>
      <c r="DGN59" s="310"/>
      <c r="DGO59" s="310"/>
      <c r="DGP59" s="310"/>
      <c r="DGQ59" s="310"/>
      <c r="DGR59" s="310"/>
      <c r="DGS59" s="310"/>
      <c r="DGT59" s="310"/>
      <c r="DGU59" s="310"/>
      <c r="DGV59" s="310"/>
      <c r="DGW59" s="310"/>
      <c r="DGX59" s="310"/>
      <c r="DGY59" s="310"/>
      <c r="DGZ59" s="310"/>
      <c r="DHA59" s="310"/>
      <c r="DHB59" s="310"/>
      <c r="DHC59" s="310"/>
      <c r="DHD59" s="310"/>
      <c r="DHE59" s="310"/>
      <c r="DHF59" s="310"/>
      <c r="DHG59" s="310"/>
      <c r="DHH59" s="310"/>
      <c r="DHI59" s="310"/>
      <c r="DHJ59" s="310"/>
      <c r="DHK59" s="310"/>
      <c r="DHL59" s="310"/>
      <c r="DHM59" s="310"/>
      <c r="DHN59" s="310"/>
      <c r="DHO59" s="310"/>
      <c r="DHP59" s="310"/>
      <c r="DHQ59" s="310"/>
      <c r="DHR59" s="310"/>
      <c r="DHS59" s="310"/>
      <c r="DHT59" s="310"/>
      <c r="DHU59" s="310"/>
      <c r="DHV59" s="310"/>
      <c r="DHW59" s="310"/>
      <c r="DHX59" s="310"/>
      <c r="DHY59" s="310"/>
      <c r="DHZ59" s="310"/>
      <c r="DIA59" s="310"/>
      <c r="DIB59" s="310"/>
      <c r="DIC59" s="310"/>
      <c r="DID59" s="310"/>
      <c r="DIE59" s="310"/>
      <c r="DIF59" s="310"/>
      <c r="DIG59" s="310"/>
      <c r="DIH59" s="310"/>
      <c r="DII59" s="310"/>
      <c r="DIJ59" s="310"/>
      <c r="DIK59" s="310"/>
      <c r="DIL59" s="310"/>
      <c r="DIM59" s="310"/>
      <c r="DIN59" s="310"/>
      <c r="DIO59" s="310"/>
      <c r="DIP59" s="310"/>
      <c r="DIQ59" s="310"/>
      <c r="DIR59" s="310"/>
      <c r="DIS59" s="310"/>
      <c r="DIT59" s="310"/>
      <c r="DIU59" s="310"/>
      <c r="DIV59" s="310"/>
      <c r="DIW59" s="310"/>
      <c r="DIX59" s="310"/>
      <c r="DIY59" s="310"/>
      <c r="DIZ59" s="310"/>
      <c r="DJA59" s="310"/>
      <c r="DJB59" s="310"/>
      <c r="DJC59" s="310"/>
      <c r="DJD59" s="310"/>
      <c r="DJE59" s="310"/>
      <c r="DJF59" s="310"/>
      <c r="DJG59" s="310"/>
      <c r="DJH59" s="310"/>
      <c r="DJI59" s="310"/>
      <c r="DJJ59" s="310"/>
      <c r="DJK59" s="310"/>
      <c r="DJL59" s="310"/>
      <c r="DJM59" s="310"/>
      <c r="DJN59" s="310"/>
      <c r="DJO59" s="310"/>
      <c r="DJP59" s="310"/>
      <c r="DJQ59" s="310"/>
      <c r="DJR59" s="310"/>
      <c r="DJS59" s="310"/>
      <c r="DJT59" s="310"/>
      <c r="DJU59" s="310"/>
      <c r="DJV59" s="310"/>
      <c r="DJW59" s="310"/>
      <c r="DJX59" s="310"/>
      <c r="DJY59" s="310"/>
      <c r="DJZ59" s="310"/>
      <c r="DKA59" s="310"/>
      <c r="DKB59" s="310"/>
      <c r="DKC59" s="310"/>
      <c r="DKD59" s="310"/>
      <c r="DKE59" s="310"/>
      <c r="DKF59" s="310"/>
      <c r="DKG59" s="310"/>
      <c r="DKH59" s="310"/>
      <c r="DKI59" s="310"/>
      <c r="DKJ59" s="310"/>
      <c r="DKK59" s="310"/>
      <c r="DKL59" s="310"/>
      <c r="DKM59" s="310"/>
      <c r="DKN59" s="310"/>
      <c r="DKO59" s="310"/>
      <c r="DKP59" s="310"/>
      <c r="DKQ59" s="310"/>
      <c r="DKR59" s="310"/>
      <c r="DKS59" s="310"/>
      <c r="DKT59" s="310"/>
      <c r="DKU59" s="310"/>
      <c r="DKV59" s="310"/>
      <c r="DKW59" s="310"/>
      <c r="DKX59" s="310"/>
      <c r="DKY59" s="310"/>
      <c r="DKZ59" s="310"/>
      <c r="DLA59" s="310"/>
      <c r="DLB59" s="310"/>
      <c r="DLC59" s="310"/>
      <c r="DLD59" s="310"/>
      <c r="DLE59" s="310"/>
      <c r="DLF59" s="310"/>
      <c r="DLG59" s="310"/>
      <c r="DLH59" s="310"/>
      <c r="DLI59" s="310"/>
      <c r="DLJ59" s="310"/>
      <c r="DLK59" s="310"/>
      <c r="DLL59" s="310"/>
      <c r="DLM59" s="310"/>
      <c r="DLN59" s="310"/>
      <c r="DLO59" s="310"/>
      <c r="DLP59" s="310"/>
      <c r="DLQ59" s="310"/>
      <c r="DLR59" s="310"/>
      <c r="DLS59" s="310"/>
      <c r="DLT59" s="310"/>
      <c r="DLU59" s="310"/>
      <c r="DLV59" s="310"/>
      <c r="DLW59" s="310"/>
      <c r="DLX59" s="310"/>
      <c r="DLY59" s="310"/>
      <c r="DLZ59" s="310"/>
      <c r="DMA59" s="310"/>
      <c r="DMB59" s="310"/>
      <c r="DMC59" s="310"/>
      <c r="DMD59" s="310"/>
      <c r="DME59" s="310"/>
      <c r="DMF59" s="310"/>
      <c r="DMG59" s="310"/>
      <c r="DMH59" s="310"/>
      <c r="DMI59" s="310"/>
      <c r="DMJ59" s="310"/>
      <c r="DMK59" s="310"/>
      <c r="DML59" s="310"/>
      <c r="DMM59" s="310"/>
      <c r="DMN59" s="310"/>
      <c r="DMO59" s="310"/>
      <c r="DMP59" s="310"/>
      <c r="DMQ59" s="310"/>
      <c r="DMR59" s="310"/>
      <c r="DMS59" s="310"/>
      <c r="DMT59" s="310"/>
      <c r="DMU59" s="310"/>
      <c r="DMV59" s="310"/>
      <c r="DMW59" s="310"/>
      <c r="DMX59" s="310"/>
      <c r="DMY59" s="310"/>
      <c r="DMZ59" s="310"/>
      <c r="DNA59" s="310"/>
      <c r="DNB59" s="310"/>
      <c r="DNC59" s="310"/>
      <c r="DND59" s="310"/>
      <c r="DNE59" s="310"/>
      <c r="DNF59" s="310"/>
      <c r="DNG59" s="310"/>
      <c r="DNH59" s="310"/>
      <c r="DNI59" s="310"/>
      <c r="DNJ59" s="310"/>
      <c r="DNK59" s="310"/>
      <c r="DNL59" s="310"/>
      <c r="DNM59" s="310"/>
      <c r="DNN59" s="310"/>
      <c r="DNO59" s="310"/>
      <c r="DNP59" s="310"/>
      <c r="DNQ59" s="310"/>
      <c r="DNR59" s="310"/>
      <c r="DNS59" s="310"/>
      <c r="DNT59" s="310"/>
      <c r="DNU59" s="310"/>
      <c r="DNV59" s="310"/>
      <c r="DNW59" s="310"/>
      <c r="DNX59" s="310"/>
      <c r="DNY59" s="310"/>
      <c r="DNZ59" s="310"/>
      <c r="DOA59" s="310"/>
      <c r="DOB59" s="310"/>
      <c r="DOC59" s="310"/>
      <c r="DOD59" s="310"/>
      <c r="DOE59" s="310"/>
      <c r="DOF59" s="310"/>
      <c r="DOG59" s="310"/>
      <c r="DOH59" s="310"/>
      <c r="DOI59" s="310"/>
      <c r="DOJ59" s="310"/>
      <c r="DOK59" s="310"/>
      <c r="DOL59" s="310"/>
      <c r="DOM59" s="310"/>
      <c r="DON59" s="310"/>
      <c r="DOO59" s="310"/>
      <c r="DOP59" s="310"/>
      <c r="DOQ59" s="310"/>
      <c r="DOR59" s="310"/>
      <c r="DOS59" s="310"/>
      <c r="DOT59" s="310"/>
      <c r="DOU59" s="310"/>
      <c r="DOV59" s="310"/>
      <c r="DOW59" s="310"/>
      <c r="DOX59" s="310"/>
      <c r="DOY59" s="310"/>
      <c r="DOZ59" s="310"/>
      <c r="DPA59" s="310"/>
      <c r="DPB59" s="310"/>
      <c r="DPC59" s="310"/>
      <c r="DPD59" s="310"/>
      <c r="DPE59" s="310"/>
      <c r="DPF59" s="310"/>
      <c r="DPG59" s="310"/>
      <c r="DPH59" s="310"/>
      <c r="DPI59" s="310"/>
      <c r="DPJ59" s="310"/>
      <c r="DPK59" s="310"/>
      <c r="DPL59" s="310"/>
      <c r="DPM59" s="310"/>
      <c r="DPN59" s="310"/>
      <c r="DPO59" s="310"/>
      <c r="DPP59" s="310"/>
      <c r="DPQ59" s="310"/>
      <c r="DPR59" s="310"/>
      <c r="DPS59" s="310"/>
      <c r="DPT59" s="310"/>
      <c r="DPU59" s="310"/>
      <c r="DPV59" s="310"/>
      <c r="DPW59" s="310"/>
      <c r="DPX59" s="310"/>
      <c r="DPY59" s="310"/>
      <c r="DPZ59" s="310"/>
      <c r="DQA59" s="310"/>
      <c r="DQB59" s="310"/>
      <c r="DQC59" s="310"/>
      <c r="DQD59" s="310"/>
      <c r="DQE59" s="310"/>
      <c r="DQF59" s="310"/>
      <c r="DQG59" s="310"/>
      <c r="DQH59" s="310"/>
      <c r="DQI59" s="310"/>
      <c r="DQJ59" s="310"/>
      <c r="DQK59" s="310"/>
      <c r="DQL59" s="310"/>
      <c r="DQM59" s="310"/>
      <c r="DQN59" s="310"/>
      <c r="DQO59" s="310"/>
      <c r="DQP59" s="310"/>
      <c r="DQQ59" s="310"/>
      <c r="DQR59" s="310"/>
      <c r="DQS59" s="310"/>
      <c r="DQT59" s="310"/>
      <c r="DQU59" s="310"/>
      <c r="DQV59" s="310"/>
      <c r="DQW59" s="310"/>
      <c r="DQX59" s="310"/>
      <c r="DQY59" s="310"/>
      <c r="DQZ59" s="310"/>
      <c r="DRA59" s="310"/>
      <c r="DRB59" s="310"/>
      <c r="DRC59" s="310"/>
      <c r="DRD59" s="310"/>
      <c r="DRE59" s="310"/>
      <c r="DRF59" s="310"/>
      <c r="DRG59" s="310"/>
      <c r="DRH59" s="310"/>
      <c r="DRI59" s="310"/>
      <c r="DRJ59" s="310"/>
      <c r="DRK59" s="310"/>
      <c r="DRL59" s="310"/>
      <c r="DRM59" s="310"/>
      <c r="DRN59" s="310"/>
      <c r="DRO59" s="310"/>
      <c r="DRP59" s="310"/>
      <c r="DRQ59" s="310"/>
      <c r="DRR59" s="310"/>
      <c r="DRS59" s="310"/>
      <c r="DRT59" s="310"/>
      <c r="DRU59" s="310"/>
      <c r="DRV59" s="310"/>
      <c r="DRW59" s="310"/>
      <c r="DRX59" s="310"/>
      <c r="DRY59" s="310"/>
      <c r="DRZ59" s="310"/>
      <c r="DSA59" s="310"/>
      <c r="DSB59" s="310"/>
      <c r="DSC59" s="310"/>
      <c r="DSD59" s="310"/>
      <c r="DSE59" s="310"/>
      <c r="DSF59" s="310"/>
      <c r="DSG59" s="310"/>
      <c r="DSH59" s="310"/>
      <c r="DSI59" s="310"/>
      <c r="DSJ59" s="310"/>
      <c r="DSK59" s="310"/>
      <c r="DSL59" s="310"/>
      <c r="DSM59" s="310"/>
      <c r="DSN59" s="310"/>
      <c r="DSO59" s="310"/>
      <c r="DSP59" s="310"/>
      <c r="DSQ59" s="310"/>
      <c r="DSR59" s="310"/>
      <c r="DSS59" s="310"/>
      <c r="DST59" s="310"/>
      <c r="DSU59" s="310"/>
      <c r="DSV59" s="310"/>
      <c r="DSW59" s="310"/>
      <c r="DSX59" s="310"/>
      <c r="DSY59" s="310"/>
      <c r="DSZ59" s="310"/>
      <c r="DTA59" s="310"/>
      <c r="DTB59" s="310"/>
      <c r="DTC59" s="310"/>
      <c r="DTD59" s="310"/>
      <c r="DTE59" s="310"/>
      <c r="DTF59" s="310"/>
      <c r="DTG59" s="310"/>
      <c r="DTH59" s="310"/>
      <c r="DTI59" s="310"/>
      <c r="DTJ59" s="310"/>
      <c r="DTK59" s="310"/>
      <c r="DTL59" s="310"/>
      <c r="DTM59" s="310"/>
      <c r="DTN59" s="310"/>
      <c r="DTO59" s="310"/>
      <c r="DTP59" s="310"/>
      <c r="DTQ59" s="310"/>
      <c r="DTR59" s="310"/>
      <c r="DTS59" s="310"/>
      <c r="DTT59" s="310"/>
      <c r="DTU59" s="310"/>
      <c r="DTV59" s="310"/>
      <c r="DTW59" s="310"/>
      <c r="DTX59" s="310"/>
      <c r="DTY59" s="310"/>
      <c r="DTZ59" s="310"/>
      <c r="DUA59" s="310"/>
      <c r="DUB59" s="310"/>
      <c r="DUC59" s="310"/>
      <c r="DUD59" s="310"/>
      <c r="DUE59" s="310"/>
      <c r="DUF59" s="310"/>
      <c r="DUG59" s="310"/>
      <c r="DUH59" s="310"/>
      <c r="DUI59" s="310"/>
      <c r="DUJ59" s="310"/>
      <c r="DUK59" s="310"/>
      <c r="DUL59" s="310"/>
      <c r="DUM59" s="310"/>
      <c r="DUN59" s="310"/>
      <c r="DUO59" s="310"/>
      <c r="DUP59" s="310"/>
      <c r="DUQ59" s="310"/>
      <c r="DUR59" s="310"/>
      <c r="DUS59" s="310"/>
      <c r="DUT59" s="310"/>
      <c r="DUU59" s="310"/>
      <c r="DUV59" s="310"/>
      <c r="DUW59" s="310"/>
      <c r="DUX59" s="310"/>
      <c r="DUY59" s="310"/>
      <c r="DUZ59" s="310"/>
      <c r="DVA59" s="310"/>
      <c r="DVB59" s="310"/>
      <c r="DVC59" s="310"/>
      <c r="DVD59" s="310"/>
      <c r="DVE59" s="310"/>
      <c r="DVF59" s="310"/>
      <c r="DVG59" s="310"/>
      <c r="DVH59" s="310"/>
      <c r="DVI59" s="310"/>
      <c r="DVJ59" s="310"/>
      <c r="DVK59" s="310"/>
      <c r="DVL59" s="310"/>
      <c r="DVM59" s="310"/>
      <c r="DVN59" s="310"/>
      <c r="DVO59" s="310"/>
      <c r="DVP59" s="310"/>
      <c r="DVQ59" s="310"/>
      <c r="DVR59" s="310"/>
      <c r="DVS59" s="310"/>
      <c r="DVT59" s="310"/>
      <c r="DVU59" s="310"/>
      <c r="DVV59" s="310"/>
      <c r="DVW59" s="310"/>
      <c r="DVX59" s="310"/>
      <c r="DVY59" s="310"/>
      <c r="DVZ59" s="310"/>
      <c r="DWA59" s="310"/>
      <c r="DWB59" s="310"/>
      <c r="DWC59" s="310"/>
      <c r="DWD59" s="310"/>
      <c r="DWE59" s="310"/>
      <c r="DWF59" s="310"/>
      <c r="DWG59" s="310"/>
      <c r="DWH59" s="310"/>
      <c r="DWI59" s="310"/>
      <c r="DWJ59" s="310"/>
      <c r="DWK59" s="310"/>
      <c r="DWL59" s="310"/>
      <c r="DWM59" s="310"/>
      <c r="DWN59" s="310"/>
      <c r="DWO59" s="310"/>
      <c r="DWP59" s="310"/>
      <c r="DWQ59" s="310"/>
      <c r="DWR59" s="310"/>
      <c r="DWS59" s="310"/>
      <c r="DWT59" s="310"/>
      <c r="DWU59" s="310"/>
      <c r="DWV59" s="310"/>
      <c r="DWW59" s="310"/>
      <c r="DWX59" s="310"/>
      <c r="DWY59" s="310"/>
      <c r="DWZ59" s="310"/>
      <c r="DXA59" s="310"/>
      <c r="DXB59" s="310"/>
      <c r="DXC59" s="310"/>
      <c r="DXD59" s="310"/>
      <c r="DXE59" s="310"/>
      <c r="DXF59" s="310"/>
      <c r="DXG59" s="310"/>
      <c r="DXH59" s="310"/>
      <c r="DXI59" s="310"/>
      <c r="DXJ59" s="310"/>
      <c r="DXK59" s="310"/>
      <c r="DXL59" s="310"/>
      <c r="DXM59" s="310"/>
      <c r="DXN59" s="310"/>
      <c r="DXO59" s="310"/>
      <c r="DXP59" s="310"/>
      <c r="DXQ59" s="310"/>
      <c r="DXR59" s="310"/>
      <c r="DXS59" s="310"/>
      <c r="DXT59" s="310"/>
      <c r="DXU59" s="310"/>
      <c r="DXV59" s="310"/>
      <c r="DXW59" s="310"/>
      <c r="DXX59" s="310"/>
      <c r="DXY59" s="310"/>
      <c r="DXZ59" s="310"/>
      <c r="DYA59" s="310"/>
      <c r="DYB59" s="310"/>
      <c r="DYC59" s="310"/>
      <c r="DYD59" s="310"/>
      <c r="DYE59" s="310"/>
      <c r="DYF59" s="310"/>
      <c r="DYG59" s="310"/>
      <c r="DYH59" s="310"/>
      <c r="DYI59" s="310"/>
      <c r="DYJ59" s="310"/>
      <c r="DYK59" s="310"/>
      <c r="DYL59" s="310"/>
      <c r="DYM59" s="310"/>
      <c r="DYN59" s="310"/>
      <c r="DYO59" s="310"/>
      <c r="DYP59" s="310"/>
      <c r="DYQ59" s="310"/>
      <c r="DYR59" s="310"/>
      <c r="DYS59" s="310"/>
      <c r="DYT59" s="310"/>
      <c r="DYU59" s="310"/>
      <c r="DYV59" s="310"/>
      <c r="DYW59" s="310"/>
      <c r="DYX59" s="310"/>
      <c r="DYY59" s="310"/>
      <c r="DYZ59" s="310"/>
      <c r="DZA59" s="310"/>
      <c r="DZB59" s="310"/>
      <c r="DZC59" s="310"/>
      <c r="DZD59" s="310"/>
      <c r="DZE59" s="310"/>
      <c r="DZF59" s="310"/>
      <c r="DZG59" s="310"/>
      <c r="DZH59" s="310"/>
      <c r="DZI59" s="310"/>
      <c r="DZJ59" s="310"/>
      <c r="DZK59" s="310"/>
      <c r="DZL59" s="310"/>
      <c r="DZM59" s="310"/>
      <c r="DZN59" s="310"/>
      <c r="DZO59" s="310"/>
      <c r="DZP59" s="310"/>
      <c r="DZQ59" s="310"/>
      <c r="DZR59" s="310"/>
      <c r="DZS59" s="310"/>
      <c r="DZT59" s="310"/>
      <c r="DZU59" s="310"/>
      <c r="DZV59" s="310"/>
      <c r="DZW59" s="310"/>
      <c r="DZX59" s="310"/>
      <c r="DZY59" s="310"/>
      <c r="DZZ59" s="310"/>
      <c r="EAA59" s="310"/>
      <c r="EAB59" s="310"/>
      <c r="EAC59" s="310"/>
      <c r="EAD59" s="310"/>
      <c r="EAE59" s="310"/>
      <c r="EAF59" s="310"/>
      <c r="EAG59" s="310"/>
      <c r="EAH59" s="310"/>
      <c r="EAI59" s="310"/>
      <c r="EAJ59" s="310"/>
      <c r="EAK59" s="310"/>
      <c r="EAL59" s="310"/>
      <c r="EAM59" s="310"/>
      <c r="EAN59" s="310"/>
      <c r="EAO59" s="310"/>
      <c r="EAP59" s="310"/>
      <c r="EAQ59" s="310"/>
      <c r="EAR59" s="310"/>
      <c r="EAS59" s="310"/>
      <c r="EAT59" s="310"/>
      <c r="EAU59" s="310"/>
      <c r="EAV59" s="310"/>
      <c r="EAW59" s="310"/>
      <c r="EAX59" s="310"/>
      <c r="EAY59" s="310"/>
      <c r="EAZ59" s="310"/>
      <c r="EBA59" s="310"/>
      <c r="EBB59" s="310"/>
      <c r="EBC59" s="310"/>
      <c r="EBD59" s="310"/>
      <c r="EBE59" s="310"/>
      <c r="EBF59" s="310"/>
      <c r="EBG59" s="310"/>
      <c r="EBH59" s="310"/>
      <c r="EBI59" s="310"/>
      <c r="EBJ59" s="310"/>
      <c r="EBK59" s="310"/>
      <c r="EBL59" s="310"/>
      <c r="EBM59" s="310"/>
      <c r="EBN59" s="310"/>
      <c r="EBO59" s="310"/>
      <c r="EBP59" s="310"/>
      <c r="EBQ59" s="310"/>
      <c r="EBR59" s="310"/>
      <c r="EBS59" s="310"/>
      <c r="EBT59" s="310"/>
      <c r="EBU59" s="310"/>
      <c r="EBV59" s="310"/>
      <c r="EBW59" s="310"/>
      <c r="EBX59" s="310"/>
      <c r="EBY59" s="310"/>
      <c r="EBZ59" s="310"/>
      <c r="ECA59" s="310"/>
      <c r="ECB59" s="310"/>
      <c r="ECC59" s="310"/>
      <c r="ECD59" s="310"/>
      <c r="ECE59" s="310"/>
      <c r="ECF59" s="310"/>
      <c r="ECG59" s="310"/>
      <c r="ECH59" s="310"/>
      <c r="ECI59" s="310"/>
      <c r="ECJ59" s="310"/>
      <c r="ECK59" s="310"/>
      <c r="ECL59" s="310"/>
      <c r="ECM59" s="310"/>
      <c r="ECN59" s="310"/>
      <c r="ECO59" s="310"/>
      <c r="ECP59" s="310"/>
      <c r="ECQ59" s="310"/>
      <c r="ECR59" s="310"/>
      <c r="ECS59" s="310"/>
      <c r="ECT59" s="310"/>
      <c r="ECU59" s="310"/>
      <c r="ECV59" s="310"/>
      <c r="ECW59" s="310"/>
      <c r="ECX59" s="310"/>
      <c r="ECY59" s="310"/>
      <c r="ECZ59" s="310"/>
      <c r="EDA59" s="310"/>
      <c r="EDB59" s="310"/>
      <c r="EDC59" s="310"/>
      <c r="EDD59" s="310"/>
      <c r="EDE59" s="310"/>
      <c r="EDF59" s="310"/>
      <c r="EDG59" s="310"/>
      <c r="EDH59" s="310"/>
      <c r="EDI59" s="310"/>
      <c r="EDJ59" s="310"/>
      <c r="EDK59" s="310"/>
      <c r="EDL59" s="310"/>
      <c r="EDM59" s="310"/>
      <c r="EDN59" s="310"/>
      <c r="EDO59" s="310"/>
      <c r="EDP59" s="310"/>
      <c r="EDQ59" s="310"/>
      <c r="EDR59" s="310"/>
      <c r="EDS59" s="310"/>
      <c r="EDT59" s="310"/>
      <c r="EDU59" s="310"/>
      <c r="EDV59" s="310"/>
      <c r="EDW59" s="310"/>
      <c r="EDX59" s="310"/>
      <c r="EDY59" s="310"/>
      <c r="EDZ59" s="310"/>
      <c r="EEA59" s="310"/>
      <c r="EEB59" s="310"/>
      <c r="EEC59" s="310"/>
      <c r="EED59" s="310"/>
      <c r="EEE59" s="310"/>
      <c r="EEF59" s="310"/>
      <c r="EEG59" s="310"/>
      <c r="EEH59" s="310"/>
      <c r="EEI59" s="310"/>
      <c r="EEJ59" s="310"/>
      <c r="EEK59" s="310"/>
      <c r="EEL59" s="310"/>
      <c r="EEM59" s="310"/>
      <c r="EEN59" s="310"/>
      <c r="EEO59" s="310"/>
      <c r="EEP59" s="310"/>
      <c r="EEQ59" s="310"/>
      <c r="EER59" s="310"/>
      <c r="EES59" s="310"/>
      <c r="EET59" s="310"/>
      <c r="EEU59" s="310"/>
      <c r="EEV59" s="310"/>
      <c r="EEW59" s="310"/>
      <c r="EEX59" s="310"/>
      <c r="EEY59" s="310"/>
      <c r="EEZ59" s="310"/>
      <c r="EFA59" s="310"/>
      <c r="EFB59" s="310"/>
      <c r="EFC59" s="310"/>
      <c r="EFD59" s="310"/>
      <c r="EFE59" s="310"/>
      <c r="EFF59" s="310"/>
      <c r="EFG59" s="310"/>
      <c r="EFH59" s="310"/>
      <c r="EFI59" s="310"/>
      <c r="EFJ59" s="310"/>
      <c r="EFK59" s="310"/>
      <c r="EFL59" s="310"/>
      <c r="EFM59" s="310"/>
      <c r="EFN59" s="310"/>
      <c r="EFO59" s="310"/>
      <c r="EFP59" s="310"/>
      <c r="EFQ59" s="310"/>
      <c r="EFR59" s="310"/>
      <c r="EFS59" s="310"/>
      <c r="EFT59" s="310"/>
      <c r="EFU59" s="310"/>
      <c r="EFV59" s="310"/>
      <c r="EFW59" s="310"/>
      <c r="EFX59" s="310"/>
      <c r="EFY59" s="310"/>
      <c r="EFZ59" s="310"/>
      <c r="EGA59" s="310"/>
      <c r="EGB59" s="310"/>
      <c r="EGC59" s="310"/>
      <c r="EGD59" s="310"/>
      <c r="EGE59" s="310"/>
      <c r="EGF59" s="310"/>
      <c r="EGG59" s="310"/>
      <c r="EGH59" s="310"/>
      <c r="EGI59" s="310"/>
      <c r="EGJ59" s="310"/>
      <c r="EGK59" s="310"/>
      <c r="EGL59" s="310"/>
      <c r="EGM59" s="310"/>
      <c r="EGN59" s="310"/>
      <c r="EGO59" s="310"/>
      <c r="EGP59" s="310"/>
      <c r="EGQ59" s="310"/>
      <c r="EGR59" s="310"/>
      <c r="EGS59" s="310"/>
      <c r="EGT59" s="310"/>
      <c r="EGU59" s="310"/>
      <c r="EGV59" s="310"/>
      <c r="EGW59" s="310"/>
      <c r="EGX59" s="310"/>
      <c r="EGY59" s="310"/>
      <c r="EGZ59" s="310"/>
      <c r="EHA59" s="310"/>
      <c r="EHB59" s="310"/>
      <c r="EHC59" s="310"/>
      <c r="EHD59" s="310"/>
      <c r="EHE59" s="310"/>
      <c r="EHF59" s="310"/>
      <c r="EHG59" s="310"/>
      <c r="EHH59" s="310"/>
      <c r="EHI59" s="310"/>
      <c r="EHJ59" s="310"/>
      <c r="EHK59" s="310"/>
      <c r="EHL59" s="310"/>
      <c r="EHM59" s="310"/>
      <c r="EHN59" s="310"/>
      <c r="EHO59" s="310"/>
      <c r="EHP59" s="310"/>
      <c r="EHQ59" s="310"/>
      <c r="EHR59" s="310"/>
      <c r="EHS59" s="310"/>
      <c r="EHT59" s="310"/>
      <c r="EHU59" s="310"/>
      <c r="EHV59" s="310"/>
      <c r="EHW59" s="310"/>
      <c r="EHX59" s="310"/>
      <c r="EHY59" s="310"/>
      <c r="EHZ59" s="310"/>
      <c r="EIA59" s="310"/>
      <c r="EIB59" s="310"/>
      <c r="EIC59" s="310"/>
      <c r="EID59" s="310"/>
      <c r="EIE59" s="310"/>
      <c r="EIF59" s="310"/>
      <c r="EIG59" s="310"/>
      <c r="EIH59" s="310"/>
      <c r="EII59" s="310"/>
      <c r="EIJ59" s="310"/>
      <c r="EIK59" s="310"/>
      <c r="EIL59" s="310"/>
      <c r="EIM59" s="310"/>
      <c r="EIN59" s="310"/>
      <c r="EIO59" s="310"/>
      <c r="EIP59" s="310"/>
      <c r="EIQ59" s="310"/>
      <c r="EIR59" s="310"/>
      <c r="EIS59" s="310"/>
      <c r="EIT59" s="310"/>
      <c r="EIU59" s="310"/>
      <c r="EIV59" s="310"/>
      <c r="EIW59" s="310"/>
      <c r="EIX59" s="310"/>
      <c r="EIY59" s="310"/>
      <c r="EIZ59" s="310"/>
      <c r="EJA59" s="310"/>
      <c r="EJB59" s="310"/>
      <c r="EJC59" s="310"/>
      <c r="EJD59" s="310"/>
      <c r="EJE59" s="310"/>
      <c r="EJF59" s="310"/>
      <c r="EJG59" s="310"/>
      <c r="EJH59" s="310"/>
      <c r="EJI59" s="310"/>
      <c r="EJJ59" s="310"/>
      <c r="EJK59" s="310"/>
      <c r="EJL59" s="310"/>
      <c r="EJM59" s="310"/>
      <c r="EJN59" s="310"/>
      <c r="EJO59" s="310"/>
      <c r="EJP59" s="310"/>
      <c r="EJQ59" s="310"/>
      <c r="EJR59" s="310"/>
      <c r="EJS59" s="310"/>
      <c r="EJT59" s="310"/>
      <c r="EJU59" s="310"/>
      <c r="EJV59" s="310"/>
      <c r="EJW59" s="310"/>
      <c r="EJX59" s="310"/>
      <c r="EJY59" s="310"/>
      <c r="EJZ59" s="310"/>
      <c r="EKA59" s="310"/>
      <c r="EKB59" s="310"/>
      <c r="EKC59" s="310"/>
      <c r="EKD59" s="310"/>
      <c r="EKE59" s="310"/>
      <c r="EKF59" s="310"/>
      <c r="EKG59" s="310"/>
      <c r="EKH59" s="310"/>
      <c r="EKI59" s="310"/>
      <c r="EKJ59" s="310"/>
      <c r="EKK59" s="310"/>
      <c r="EKL59" s="310"/>
      <c r="EKM59" s="310"/>
      <c r="EKN59" s="310"/>
      <c r="EKO59" s="310"/>
      <c r="EKP59" s="310"/>
      <c r="EKQ59" s="310"/>
      <c r="EKR59" s="310"/>
      <c r="EKS59" s="310"/>
      <c r="EKT59" s="310"/>
      <c r="EKU59" s="310"/>
      <c r="EKV59" s="310"/>
      <c r="EKW59" s="310"/>
      <c r="EKX59" s="310"/>
      <c r="EKY59" s="310"/>
      <c r="EKZ59" s="310"/>
      <c r="ELA59" s="310"/>
      <c r="ELB59" s="310"/>
      <c r="ELC59" s="310"/>
      <c r="ELD59" s="310"/>
      <c r="ELE59" s="310"/>
      <c r="ELF59" s="310"/>
      <c r="ELG59" s="310"/>
      <c r="ELH59" s="310"/>
      <c r="ELI59" s="310"/>
      <c r="ELJ59" s="310"/>
      <c r="ELK59" s="310"/>
      <c r="ELL59" s="310"/>
      <c r="ELM59" s="310"/>
      <c r="ELN59" s="310"/>
      <c r="ELO59" s="310"/>
      <c r="ELP59" s="310"/>
      <c r="ELQ59" s="310"/>
      <c r="ELR59" s="310"/>
      <c r="ELS59" s="310"/>
      <c r="ELT59" s="310"/>
      <c r="ELU59" s="310"/>
      <c r="ELV59" s="310"/>
      <c r="ELW59" s="310"/>
      <c r="ELX59" s="310"/>
      <c r="ELY59" s="310"/>
      <c r="ELZ59" s="310"/>
      <c r="EMA59" s="310"/>
      <c r="EMB59" s="310"/>
      <c r="EMC59" s="310"/>
      <c r="EMD59" s="310"/>
      <c r="EME59" s="310"/>
      <c r="EMF59" s="310"/>
      <c r="EMG59" s="310"/>
      <c r="EMH59" s="310"/>
      <c r="EMI59" s="310"/>
      <c r="EMJ59" s="310"/>
      <c r="EMK59" s="310"/>
      <c r="EML59" s="310"/>
      <c r="EMM59" s="310"/>
      <c r="EMN59" s="310"/>
      <c r="EMO59" s="310"/>
      <c r="EMP59" s="310"/>
      <c r="EMQ59" s="310"/>
      <c r="EMR59" s="310"/>
      <c r="EMS59" s="310"/>
      <c r="EMT59" s="310"/>
      <c r="EMU59" s="310"/>
      <c r="EMV59" s="310"/>
      <c r="EMW59" s="310"/>
      <c r="EMX59" s="310"/>
      <c r="EMY59" s="310"/>
      <c r="EMZ59" s="310"/>
      <c r="ENA59" s="310"/>
      <c r="ENB59" s="310"/>
      <c r="ENC59" s="310"/>
      <c r="END59" s="310"/>
      <c r="ENE59" s="310"/>
      <c r="ENF59" s="310"/>
      <c r="ENG59" s="310"/>
      <c r="ENH59" s="310"/>
      <c r="ENI59" s="310"/>
      <c r="ENJ59" s="310"/>
      <c r="ENK59" s="310"/>
      <c r="ENL59" s="310"/>
      <c r="ENM59" s="310"/>
      <c r="ENN59" s="310"/>
      <c r="ENO59" s="310"/>
      <c r="ENP59" s="310"/>
      <c r="ENQ59" s="310"/>
      <c r="ENR59" s="310"/>
      <c r="ENS59" s="310"/>
      <c r="ENT59" s="310"/>
      <c r="ENU59" s="310"/>
      <c r="ENV59" s="310"/>
      <c r="ENW59" s="310"/>
      <c r="ENX59" s="310"/>
      <c r="ENY59" s="310"/>
      <c r="ENZ59" s="310"/>
      <c r="EOA59" s="310"/>
      <c r="EOB59" s="310"/>
      <c r="EOC59" s="310"/>
      <c r="EOD59" s="310"/>
      <c r="EOE59" s="310"/>
      <c r="EOF59" s="310"/>
      <c r="EOG59" s="310"/>
      <c r="EOH59" s="310"/>
      <c r="EOI59" s="310"/>
      <c r="EOJ59" s="310"/>
      <c r="EOK59" s="310"/>
      <c r="EOL59" s="310"/>
      <c r="EOM59" s="310"/>
      <c r="EON59" s="310"/>
      <c r="EOO59" s="310"/>
      <c r="EOP59" s="310"/>
      <c r="EOQ59" s="310"/>
      <c r="EOR59" s="310"/>
      <c r="EOS59" s="310"/>
      <c r="EOT59" s="310"/>
      <c r="EOU59" s="310"/>
      <c r="EOV59" s="310"/>
      <c r="EOW59" s="310"/>
      <c r="EOX59" s="310"/>
      <c r="EOY59" s="310"/>
      <c r="EOZ59" s="310"/>
      <c r="EPA59" s="310"/>
      <c r="EPB59" s="310"/>
      <c r="EPC59" s="310"/>
      <c r="EPD59" s="310"/>
      <c r="EPE59" s="310"/>
      <c r="EPF59" s="310"/>
      <c r="EPG59" s="310"/>
      <c r="EPH59" s="310"/>
      <c r="EPI59" s="310"/>
      <c r="EPJ59" s="310"/>
      <c r="EPK59" s="310"/>
      <c r="EPL59" s="310"/>
      <c r="EPM59" s="310"/>
      <c r="EPN59" s="310"/>
      <c r="EPO59" s="310"/>
      <c r="EPP59" s="310"/>
      <c r="EPQ59" s="310"/>
      <c r="EPR59" s="310"/>
      <c r="EPS59" s="310"/>
      <c r="EPT59" s="310"/>
      <c r="EPU59" s="310"/>
      <c r="EPV59" s="310"/>
      <c r="EPW59" s="310"/>
      <c r="EPX59" s="310"/>
      <c r="EPY59" s="310"/>
      <c r="EPZ59" s="310"/>
      <c r="EQA59" s="310"/>
      <c r="EQB59" s="310"/>
      <c r="EQC59" s="310"/>
      <c r="EQD59" s="310"/>
      <c r="EQE59" s="310"/>
      <c r="EQF59" s="310"/>
      <c r="EQG59" s="310"/>
      <c r="EQH59" s="310"/>
      <c r="EQI59" s="310"/>
      <c r="EQJ59" s="310"/>
      <c r="EQK59" s="310"/>
      <c r="EQL59" s="310"/>
      <c r="EQM59" s="310"/>
      <c r="EQN59" s="310"/>
      <c r="EQO59" s="310"/>
      <c r="EQP59" s="310"/>
      <c r="EQQ59" s="310"/>
      <c r="EQR59" s="310"/>
      <c r="EQS59" s="310"/>
      <c r="EQT59" s="310"/>
      <c r="EQU59" s="310"/>
      <c r="EQV59" s="310"/>
      <c r="EQW59" s="310"/>
      <c r="EQX59" s="310"/>
      <c r="EQY59" s="310"/>
      <c r="EQZ59" s="310"/>
      <c r="ERA59" s="310"/>
      <c r="ERB59" s="310"/>
      <c r="ERC59" s="310"/>
      <c r="ERD59" s="310"/>
      <c r="ERE59" s="310"/>
      <c r="ERF59" s="310"/>
      <c r="ERG59" s="310"/>
      <c r="ERH59" s="310"/>
      <c r="ERI59" s="310"/>
      <c r="ERJ59" s="310"/>
      <c r="ERK59" s="310"/>
      <c r="ERL59" s="310"/>
      <c r="ERM59" s="310"/>
      <c r="ERN59" s="310"/>
      <c r="ERO59" s="310"/>
      <c r="ERP59" s="310"/>
      <c r="ERQ59" s="310"/>
      <c r="ERR59" s="310"/>
      <c r="ERS59" s="310"/>
      <c r="ERT59" s="310"/>
      <c r="ERU59" s="310"/>
      <c r="ERV59" s="310"/>
      <c r="ERW59" s="310"/>
      <c r="ERX59" s="310"/>
      <c r="ERY59" s="310"/>
      <c r="ERZ59" s="310"/>
      <c r="ESA59" s="310"/>
      <c r="ESB59" s="310"/>
      <c r="ESC59" s="310"/>
      <c r="ESD59" s="310"/>
      <c r="ESE59" s="310"/>
      <c r="ESF59" s="310"/>
      <c r="ESG59" s="310"/>
      <c r="ESH59" s="310"/>
      <c r="ESI59" s="310"/>
      <c r="ESJ59" s="310"/>
      <c r="ESK59" s="310"/>
      <c r="ESL59" s="310"/>
      <c r="ESM59" s="310"/>
      <c r="ESN59" s="310"/>
      <c r="ESO59" s="310"/>
      <c r="ESP59" s="310"/>
      <c r="ESQ59" s="310"/>
      <c r="ESR59" s="310"/>
      <c r="ESS59" s="310"/>
      <c r="EST59" s="310"/>
      <c r="ESU59" s="310"/>
      <c r="ESV59" s="310"/>
      <c r="ESW59" s="310"/>
      <c r="ESX59" s="310"/>
      <c r="ESY59" s="310"/>
      <c r="ESZ59" s="310"/>
      <c r="ETA59" s="310"/>
      <c r="ETB59" s="310"/>
      <c r="ETC59" s="310"/>
      <c r="ETD59" s="310"/>
      <c r="ETE59" s="310"/>
      <c r="ETF59" s="310"/>
      <c r="ETG59" s="310"/>
      <c r="ETH59" s="310"/>
      <c r="ETI59" s="310"/>
      <c r="ETJ59" s="310"/>
      <c r="ETK59" s="310"/>
      <c r="ETL59" s="310"/>
      <c r="ETM59" s="310"/>
      <c r="ETN59" s="310"/>
      <c r="ETO59" s="310"/>
      <c r="ETP59" s="310"/>
      <c r="ETQ59" s="310"/>
      <c r="ETR59" s="310"/>
      <c r="ETS59" s="310"/>
      <c r="ETT59" s="310"/>
      <c r="ETU59" s="310"/>
      <c r="ETV59" s="310"/>
      <c r="ETW59" s="310"/>
      <c r="ETX59" s="310"/>
      <c r="ETY59" s="310"/>
      <c r="ETZ59" s="310"/>
      <c r="EUA59" s="310"/>
      <c r="EUB59" s="310"/>
      <c r="EUC59" s="310"/>
      <c r="EUD59" s="310"/>
      <c r="EUE59" s="310"/>
      <c r="EUF59" s="310"/>
      <c r="EUG59" s="310"/>
      <c r="EUH59" s="310"/>
      <c r="EUI59" s="310"/>
      <c r="EUJ59" s="310"/>
      <c r="EUK59" s="310"/>
      <c r="EUL59" s="310"/>
      <c r="EUM59" s="310"/>
      <c r="EUN59" s="310"/>
      <c r="EUO59" s="310"/>
      <c r="EUP59" s="310"/>
      <c r="EUQ59" s="310"/>
      <c r="EUR59" s="310"/>
      <c r="EUS59" s="310"/>
      <c r="EUT59" s="310"/>
      <c r="EUU59" s="310"/>
      <c r="EUV59" s="310"/>
      <c r="EUW59" s="310"/>
      <c r="EUX59" s="310"/>
      <c r="EUY59" s="310"/>
      <c r="EUZ59" s="310"/>
      <c r="EVA59" s="310"/>
      <c r="EVB59" s="310"/>
      <c r="EVC59" s="310"/>
      <c r="EVD59" s="310"/>
      <c r="EVE59" s="310"/>
      <c r="EVF59" s="310"/>
      <c r="EVG59" s="310"/>
      <c r="EVH59" s="310"/>
      <c r="EVI59" s="310"/>
      <c r="EVJ59" s="310"/>
      <c r="EVK59" s="310"/>
      <c r="EVL59" s="310"/>
      <c r="EVM59" s="310"/>
      <c r="EVN59" s="310"/>
      <c r="EVO59" s="310"/>
      <c r="EVP59" s="310"/>
      <c r="EVQ59" s="310"/>
      <c r="EVR59" s="310"/>
      <c r="EVS59" s="310"/>
      <c r="EVT59" s="310"/>
      <c r="EVU59" s="310"/>
      <c r="EVV59" s="310"/>
      <c r="EVW59" s="310"/>
      <c r="EVX59" s="310"/>
      <c r="EVY59" s="310"/>
      <c r="EVZ59" s="310"/>
      <c r="EWA59" s="310"/>
      <c r="EWB59" s="310"/>
      <c r="EWC59" s="310"/>
      <c r="EWD59" s="310"/>
      <c r="EWE59" s="310"/>
      <c r="EWF59" s="310"/>
      <c r="EWG59" s="310"/>
      <c r="EWH59" s="310"/>
      <c r="EWI59" s="310"/>
      <c r="EWJ59" s="310"/>
      <c r="EWK59" s="310"/>
      <c r="EWL59" s="310"/>
      <c r="EWM59" s="310"/>
      <c r="EWN59" s="310"/>
      <c r="EWO59" s="310"/>
      <c r="EWP59" s="310"/>
      <c r="EWQ59" s="310"/>
      <c r="EWR59" s="310"/>
      <c r="EWS59" s="310"/>
      <c r="EWT59" s="310"/>
      <c r="EWU59" s="310"/>
      <c r="EWV59" s="310"/>
      <c r="EWW59" s="310"/>
      <c r="EWX59" s="310"/>
      <c r="EWY59" s="310"/>
      <c r="EWZ59" s="310"/>
      <c r="EXA59" s="310"/>
      <c r="EXB59" s="310"/>
      <c r="EXC59" s="310"/>
      <c r="EXD59" s="310"/>
      <c r="EXE59" s="310"/>
      <c r="EXF59" s="310"/>
      <c r="EXG59" s="310"/>
      <c r="EXH59" s="310"/>
      <c r="EXI59" s="310"/>
      <c r="EXJ59" s="310"/>
      <c r="EXK59" s="310"/>
      <c r="EXL59" s="310"/>
      <c r="EXM59" s="310"/>
      <c r="EXN59" s="310"/>
      <c r="EXO59" s="310"/>
      <c r="EXP59" s="310"/>
      <c r="EXQ59" s="310"/>
      <c r="EXR59" s="310"/>
      <c r="EXS59" s="310"/>
      <c r="EXT59" s="310"/>
      <c r="EXU59" s="310"/>
      <c r="EXV59" s="310"/>
      <c r="EXW59" s="310"/>
      <c r="EXX59" s="310"/>
      <c r="EXY59" s="310"/>
      <c r="EXZ59" s="310"/>
      <c r="EYA59" s="310"/>
      <c r="EYB59" s="310"/>
      <c r="EYC59" s="310"/>
      <c r="EYD59" s="310"/>
      <c r="EYE59" s="310"/>
      <c r="EYF59" s="310"/>
      <c r="EYG59" s="310"/>
      <c r="EYH59" s="310"/>
      <c r="EYI59" s="310"/>
      <c r="EYJ59" s="310"/>
      <c r="EYK59" s="310"/>
      <c r="EYL59" s="310"/>
      <c r="EYM59" s="310"/>
      <c r="EYN59" s="310"/>
      <c r="EYO59" s="310"/>
      <c r="EYP59" s="310"/>
      <c r="EYQ59" s="310"/>
      <c r="EYR59" s="310"/>
      <c r="EYS59" s="310"/>
      <c r="EYT59" s="310"/>
      <c r="EYU59" s="310"/>
      <c r="EYV59" s="310"/>
      <c r="EYW59" s="310"/>
      <c r="EYX59" s="310"/>
      <c r="EYY59" s="310"/>
      <c r="EYZ59" s="310"/>
      <c r="EZA59" s="310"/>
      <c r="EZB59" s="310"/>
      <c r="EZC59" s="310"/>
      <c r="EZD59" s="310"/>
      <c r="EZE59" s="310"/>
      <c r="EZF59" s="310"/>
      <c r="EZG59" s="310"/>
      <c r="EZH59" s="310"/>
      <c r="EZI59" s="310"/>
      <c r="EZJ59" s="310"/>
      <c r="EZK59" s="310"/>
      <c r="EZL59" s="310"/>
      <c r="EZM59" s="310"/>
      <c r="EZN59" s="310"/>
      <c r="EZO59" s="310"/>
      <c r="EZP59" s="310"/>
      <c r="EZQ59" s="310"/>
      <c r="EZR59" s="310"/>
      <c r="EZS59" s="310"/>
      <c r="EZT59" s="310"/>
      <c r="EZU59" s="310"/>
      <c r="EZV59" s="310"/>
      <c r="EZW59" s="310"/>
      <c r="EZX59" s="310"/>
      <c r="EZY59" s="310"/>
      <c r="EZZ59" s="310"/>
      <c r="FAA59" s="310"/>
      <c r="FAB59" s="310"/>
      <c r="FAC59" s="310"/>
      <c r="FAD59" s="310"/>
      <c r="FAE59" s="310"/>
      <c r="FAF59" s="310"/>
      <c r="FAG59" s="310"/>
      <c r="FAH59" s="310"/>
      <c r="FAI59" s="310"/>
      <c r="FAJ59" s="310"/>
      <c r="FAK59" s="310"/>
      <c r="FAL59" s="310"/>
      <c r="FAM59" s="310"/>
      <c r="FAN59" s="310"/>
      <c r="FAO59" s="310"/>
      <c r="FAP59" s="310"/>
      <c r="FAQ59" s="310"/>
      <c r="FAR59" s="310"/>
      <c r="FAS59" s="310"/>
      <c r="FAT59" s="310"/>
      <c r="FAU59" s="310"/>
      <c r="FAV59" s="310"/>
      <c r="FAW59" s="310"/>
      <c r="FAX59" s="310"/>
      <c r="FAY59" s="310"/>
      <c r="FAZ59" s="310"/>
      <c r="FBA59" s="310"/>
      <c r="FBB59" s="310"/>
      <c r="FBC59" s="310"/>
      <c r="FBD59" s="310"/>
      <c r="FBE59" s="310"/>
      <c r="FBF59" s="310"/>
      <c r="FBG59" s="310"/>
      <c r="FBH59" s="310"/>
      <c r="FBI59" s="310"/>
      <c r="FBJ59" s="310"/>
      <c r="FBK59" s="310"/>
      <c r="FBL59" s="310"/>
      <c r="FBM59" s="310"/>
      <c r="FBN59" s="310"/>
      <c r="FBO59" s="310"/>
      <c r="FBP59" s="310"/>
      <c r="FBQ59" s="310"/>
      <c r="FBR59" s="310"/>
      <c r="FBS59" s="310"/>
      <c r="FBT59" s="310"/>
      <c r="FBU59" s="310"/>
      <c r="FBV59" s="310"/>
      <c r="FBW59" s="310"/>
      <c r="FBX59" s="310"/>
      <c r="FBY59" s="310"/>
      <c r="FBZ59" s="310"/>
      <c r="FCA59" s="310"/>
      <c r="FCB59" s="310"/>
      <c r="FCC59" s="310"/>
      <c r="FCD59" s="310"/>
      <c r="FCE59" s="310"/>
      <c r="FCF59" s="310"/>
      <c r="FCG59" s="310"/>
      <c r="FCH59" s="310"/>
      <c r="FCI59" s="310"/>
      <c r="FCJ59" s="310"/>
      <c r="FCK59" s="310"/>
      <c r="FCL59" s="310"/>
      <c r="FCM59" s="310"/>
      <c r="FCN59" s="310"/>
      <c r="FCO59" s="310"/>
      <c r="FCP59" s="310"/>
      <c r="FCQ59" s="310"/>
      <c r="FCR59" s="310"/>
      <c r="FCS59" s="310"/>
      <c r="FCT59" s="310"/>
      <c r="FCU59" s="310"/>
      <c r="FCV59" s="310"/>
      <c r="FCW59" s="310"/>
      <c r="FCX59" s="310"/>
      <c r="FCY59" s="310"/>
      <c r="FCZ59" s="310"/>
      <c r="FDA59" s="310"/>
      <c r="FDB59" s="310"/>
      <c r="FDC59" s="310"/>
      <c r="FDD59" s="310"/>
      <c r="FDE59" s="310"/>
      <c r="FDF59" s="310"/>
      <c r="FDG59" s="310"/>
      <c r="FDH59" s="310"/>
      <c r="FDI59" s="310"/>
      <c r="FDJ59" s="310"/>
      <c r="FDK59" s="310"/>
      <c r="FDL59" s="310"/>
      <c r="FDM59" s="310"/>
      <c r="FDN59" s="310"/>
      <c r="FDO59" s="310"/>
      <c r="FDP59" s="310"/>
      <c r="FDQ59" s="310"/>
      <c r="FDR59" s="310"/>
      <c r="FDS59" s="310"/>
      <c r="FDT59" s="310"/>
      <c r="FDU59" s="310"/>
      <c r="FDV59" s="310"/>
      <c r="FDW59" s="310"/>
      <c r="FDX59" s="310"/>
      <c r="FDY59" s="310"/>
      <c r="FDZ59" s="310"/>
      <c r="FEA59" s="310"/>
      <c r="FEB59" s="310"/>
      <c r="FEC59" s="310"/>
      <c r="FED59" s="310"/>
      <c r="FEE59" s="310"/>
      <c r="FEF59" s="310"/>
      <c r="FEG59" s="310"/>
      <c r="FEH59" s="310"/>
      <c r="FEI59" s="310"/>
      <c r="FEJ59" s="310"/>
      <c r="FEK59" s="310"/>
      <c r="FEL59" s="310"/>
      <c r="FEM59" s="310"/>
      <c r="FEN59" s="310"/>
      <c r="FEO59" s="310"/>
      <c r="FEP59" s="310"/>
      <c r="FEQ59" s="310"/>
      <c r="FER59" s="310"/>
      <c r="FES59" s="310"/>
      <c r="FET59" s="310"/>
      <c r="FEU59" s="310"/>
      <c r="FEV59" s="310"/>
      <c r="FEW59" s="310"/>
      <c r="FEX59" s="310"/>
      <c r="FEY59" s="310"/>
      <c r="FEZ59" s="310"/>
      <c r="FFA59" s="310"/>
      <c r="FFB59" s="310"/>
      <c r="FFC59" s="310"/>
      <c r="FFD59" s="310"/>
      <c r="FFE59" s="310"/>
      <c r="FFF59" s="310"/>
      <c r="FFG59" s="310"/>
      <c r="FFH59" s="310"/>
      <c r="FFI59" s="310"/>
      <c r="FFJ59" s="310"/>
      <c r="FFK59" s="310"/>
      <c r="FFL59" s="310"/>
      <c r="FFM59" s="310"/>
      <c r="FFN59" s="310"/>
      <c r="FFO59" s="310"/>
      <c r="FFP59" s="310"/>
      <c r="FFQ59" s="310"/>
      <c r="FFR59" s="310"/>
      <c r="FFS59" s="310"/>
      <c r="FFT59" s="310"/>
      <c r="FFU59" s="310"/>
      <c r="FFV59" s="310"/>
      <c r="FFW59" s="310"/>
      <c r="FFX59" s="310"/>
      <c r="FFY59" s="310"/>
      <c r="FFZ59" s="310"/>
      <c r="FGA59" s="310"/>
      <c r="FGB59" s="310"/>
      <c r="FGC59" s="310"/>
      <c r="FGD59" s="310"/>
      <c r="FGE59" s="310"/>
      <c r="FGF59" s="310"/>
      <c r="FGG59" s="310"/>
      <c r="FGH59" s="310"/>
      <c r="FGI59" s="310"/>
      <c r="FGJ59" s="310"/>
      <c r="FGK59" s="310"/>
      <c r="FGL59" s="310"/>
      <c r="FGM59" s="310"/>
      <c r="FGN59" s="310"/>
      <c r="FGO59" s="310"/>
      <c r="FGP59" s="310"/>
      <c r="FGQ59" s="310"/>
      <c r="FGR59" s="310"/>
      <c r="FGS59" s="310"/>
      <c r="FGT59" s="310"/>
      <c r="FGU59" s="310"/>
      <c r="FGV59" s="310"/>
      <c r="FGW59" s="310"/>
      <c r="FGX59" s="310"/>
      <c r="FGY59" s="310"/>
      <c r="FGZ59" s="310"/>
      <c r="FHA59" s="310"/>
      <c r="FHB59" s="310"/>
      <c r="FHC59" s="310"/>
      <c r="FHD59" s="310"/>
      <c r="FHE59" s="310"/>
      <c r="FHF59" s="310"/>
      <c r="FHG59" s="310"/>
      <c r="FHH59" s="310"/>
      <c r="FHI59" s="310"/>
      <c r="FHJ59" s="310"/>
      <c r="FHK59" s="310"/>
      <c r="FHL59" s="310"/>
      <c r="FHM59" s="310"/>
      <c r="FHN59" s="310"/>
      <c r="FHO59" s="310"/>
      <c r="FHP59" s="310"/>
      <c r="FHQ59" s="310"/>
      <c r="FHR59" s="310"/>
      <c r="FHS59" s="310"/>
      <c r="FHT59" s="310"/>
      <c r="FHU59" s="310"/>
      <c r="FHV59" s="310"/>
      <c r="FHW59" s="310"/>
      <c r="FHX59" s="310"/>
      <c r="FHY59" s="310"/>
      <c r="FHZ59" s="310"/>
      <c r="FIA59" s="310"/>
      <c r="FIB59" s="310"/>
      <c r="FIC59" s="310"/>
      <c r="FID59" s="310"/>
      <c r="FIE59" s="310"/>
      <c r="FIF59" s="310"/>
      <c r="FIG59" s="310"/>
      <c r="FIH59" s="310"/>
      <c r="FII59" s="310"/>
      <c r="FIJ59" s="310"/>
      <c r="FIK59" s="310"/>
      <c r="FIL59" s="310"/>
      <c r="FIM59" s="310"/>
      <c r="FIN59" s="310"/>
      <c r="FIO59" s="310"/>
      <c r="FIP59" s="310"/>
      <c r="FIQ59" s="310"/>
      <c r="FIR59" s="310"/>
      <c r="FIS59" s="310"/>
      <c r="FIT59" s="310"/>
      <c r="FIU59" s="310"/>
      <c r="FIV59" s="310"/>
      <c r="FIW59" s="310"/>
      <c r="FIX59" s="310"/>
      <c r="FIY59" s="310"/>
      <c r="FIZ59" s="310"/>
      <c r="FJA59" s="310"/>
      <c r="FJB59" s="310"/>
      <c r="FJC59" s="310"/>
      <c r="FJD59" s="310"/>
      <c r="FJE59" s="310"/>
      <c r="FJF59" s="310"/>
      <c r="FJG59" s="310"/>
      <c r="FJH59" s="310"/>
      <c r="FJI59" s="310"/>
      <c r="FJJ59" s="310"/>
      <c r="FJK59" s="310"/>
      <c r="FJL59" s="310"/>
      <c r="FJM59" s="310"/>
      <c r="FJN59" s="310"/>
      <c r="FJO59" s="310"/>
      <c r="FJP59" s="310"/>
      <c r="FJQ59" s="310"/>
      <c r="FJR59" s="310"/>
      <c r="FJS59" s="310"/>
      <c r="FJT59" s="310"/>
      <c r="FJU59" s="310"/>
      <c r="FJV59" s="310"/>
      <c r="FJW59" s="310"/>
      <c r="FJX59" s="310"/>
      <c r="FJY59" s="310"/>
      <c r="FJZ59" s="310"/>
      <c r="FKA59" s="310"/>
      <c r="FKB59" s="310"/>
      <c r="FKC59" s="310"/>
      <c r="FKD59" s="310"/>
      <c r="FKE59" s="310"/>
      <c r="FKF59" s="310"/>
      <c r="FKG59" s="310"/>
      <c r="FKH59" s="310"/>
      <c r="FKI59" s="310"/>
      <c r="FKJ59" s="310"/>
      <c r="FKK59" s="310"/>
      <c r="FKL59" s="310"/>
      <c r="FKM59" s="310"/>
      <c r="FKN59" s="310"/>
      <c r="FKO59" s="310"/>
      <c r="FKP59" s="310"/>
      <c r="FKQ59" s="310"/>
      <c r="FKR59" s="310"/>
      <c r="FKS59" s="310"/>
      <c r="FKT59" s="310"/>
      <c r="FKU59" s="310"/>
      <c r="FKV59" s="310"/>
      <c r="FKW59" s="310"/>
      <c r="FKX59" s="310"/>
      <c r="FKY59" s="310"/>
      <c r="FKZ59" s="310"/>
      <c r="FLA59" s="310"/>
      <c r="FLB59" s="310"/>
      <c r="FLC59" s="310"/>
      <c r="FLD59" s="310"/>
      <c r="FLE59" s="310"/>
      <c r="FLF59" s="310"/>
      <c r="FLG59" s="310"/>
      <c r="FLH59" s="310"/>
      <c r="FLI59" s="310"/>
      <c r="FLJ59" s="310"/>
      <c r="FLK59" s="310"/>
      <c r="FLL59" s="310"/>
      <c r="FLM59" s="310"/>
      <c r="FLN59" s="310"/>
      <c r="FLO59" s="310"/>
      <c r="FLP59" s="310"/>
      <c r="FLQ59" s="310"/>
      <c r="FLR59" s="310"/>
      <c r="FLS59" s="310"/>
      <c r="FLT59" s="310"/>
      <c r="FLU59" s="310"/>
      <c r="FLV59" s="310"/>
      <c r="FLW59" s="310"/>
      <c r="FLX59" s="310"/>
      <c r="FLY59" s="310"/>
      <c r="FLZ59" s="310"/>
      <c r="FMA59" s="310"/>
      <c r="FMB59" s="310"/>
      <c r="FMC59" s="310"/>
      <c r="FMD59" s="310"/>
      <c r="FME59" s="310"/>
      <c r="FMF59" s="310"/>
      <c r="FMG59" s="310"/>
      <c r="FMH59" s="310"/>
      <c r="FMI59" s="310"/>
      <c r="FMJ59" s="310"/>
      <c r="FMK59" s="310"/>
      <c r="FML59" s="310"/>
      <c r="FMM59" s="310"/>
      <c r="FMN59" s="310"/>
      <c r="FMO59" s="310"/>
      <c r="FMP59" s="310"/>
      <c r="FMQ59" s="310"/>
      <c r="FMR59" s="310"/>
      <c r="FMS59" s="310"/>
      <c r="FMT59" s="310"/>
      <c r="FMU59" s="310"/>
      <c r="FMV59" s="310"/>
      <c r="FMW59" s="310"/>
      <c r="FMX59" s="310"/>
      <c r="FMY59" s="310"/>
      <c r="FMZ59" s="310"/>
      <c r="FNA59" s="310"/>
      <c r="FNB59" s="310"/>
      <c r="FNC59" s="310"/>
      <c r="FND59" s="310"/>
      <c r="FNE59" s="310"/>
      <c r="FNF59" s="310"/>
      <c r="FNG59" s="310"/>
      <c r="FNH59" s="310"/>
      <c r="FNI59" s="310"/>
      <c r="FNJ59" s="310"/>
      <c r="FNK59" s="310"/>
      <c r="FNL59" s="310"/>
      <c r="FNM59" s="310"/>
      <c r="FNN59" s="310"/>
      <c r="FNO59" s="310"/>
      <c r="FNP59" s="310"/>
      <c r="FNQ59" s="310"/>
      <c r="FNR59" s="310"/>
      <c r="FNS59" s="310"/>
      <c r="FNT59" s="310"/>
      <c r="FNU59" s="310"/>
      <c r="FNV59" s="310"/>
      <c r="FNW59" s="310"/>
      <c r="FNX59" s="310"/>
      <c r="FNY59" s="310"/>
      <c r="FNZ59" s="310"/>
      <c r="FOA59" s="310"/>
      <c r="FOB59" s="310"/>
      <c r="FOC59" s="310"/>
      <c r="FOD59" s="310"/>
      <c r="FOE59" s="310"/>
      <c r="FOF59" s="310"/>
      <c r="FOG59" s="310"/>
      <c r="FOH59" s="310"/>
      <c r="FOI59" s="310"/>
      <c r="FOJ59" s="310"/>
      <c r="FOK59" s="310"/>
      <c r="FOL59" s="310"/>
      <c r="FOM59" s="310"/>
      <c r="FON59" s="310"/>
      <c r="FOO59" s="310"/>
      <c r="FOP59" s="310"/>
      <c r="FOQ59" s="310"/>
      <c r="FOR59" s="310"/>
      <c r="FOS59" s="310"/>
      <c r="FOT59" s="310"/>
      <c r="FOU59" s="310"/>
      <c r="FOV59" s="310"/>
      <c r="FOW59" s="310"/>
      <c r="FOX59" s="310"/>
      <c r="FOY59" s="310"/>
      <c r="FOZ59" s="310"/>
      <c r="FPA59" s="310"/>
      <c r="FPB59" s="310"/>
      <c r="FPC59" s="310"/>
      <c r="FPD59" s="310"/>
      <c r="FPE59" s="310"/>
      <c r="FPF59" s="310"/>
      <c r="FPG59" s="310"/>
      <c r="FPH59" s="310"/>
      <c r="FPI59" s="310"/>
      <c r="FPJ59" s="310"/>
      <c r="FPK59" s="310"/>
      <c r="FPL59" s="310"/>
      <c r="FPM59" s="310"/>
      <c r="FPN59" s="310"/>
      <c r="FPO59" s="310"/>
      <c r="FPP59" s="310"/>
      <c r="FPQ59" s="310"/>
      <c r="FPR59" s="310"/>
      <c r="FPS59" s="310"/>
      <c r="FPT59" s="310"/>
      <c r="FPU59" s="310"/>
      <c r="FPV59" s="310"/>
      <c r="FPW59" s="310"/>
      <c r="FPX59" s="310"/>
      <c r="FPY59" s="310"/>
      <c r="FPZ59" s="310"/>
      <c r="FQA59" s="310"/>
      <c r="FQB59" s="310"/>
      <c r="FQC59" s="310"/>
      <c r="FQD59" s="310"/>
      <c r="FQE59" s="310"/>
      <c r="FQF59" s="310"/>
      <c r="FQG59" s="310"/>
      <c r="FQH59" s="310"/>
      <c r="FQI59" s="310"/>
      <c r="FQJ59" s="310"/>
      <c r="FQK59" s="310"/>
      <c r="FQL59" s="310"/>
      <c r="FQM59" s="310"/>
      <c r="FQN59" s="310"/>
      <c r="FQO59" s="310"/>
      <c r="FQP59" s="310"/>
      <c r="FQQ59" s="310"/>
      <c r="FQR59" s="310"/>
      <c r="FQS59" s="310"/>
      <c r="FQT59" s="310"/>
      <c r="FQU59" s="310"/>
      <c r="FQV59" s="310"/>
      <c r="FQW59" s="310"/>
      <c r="FQX59" s="310"/>
      <c r="FQY59" s="310"/>
      <c r="FQZ59" s="310"/>
      <c r="FRA59" s="310"/>
      <c r="FRB59" s="310"/>
      <c r="FRC59" s="310"/>
      <c r="FRD59" s="310"/>
      <c r="FRE59" s="310"/>
      <c r="FRF59" s="310"/>
      <c r="FRG59" s="310"/>
      <c r="FRH59" s="310"/>
      <c r="FRI59" s="310"/>
      <c r="FRJ59" s="310"/>
      <c r="FRK59" s="310"/>
      <c r="FRL59" s="310"/>
      <c r="FRM59" s="310"/>
      <c r="FRN59" s="310"/>
      <c r="FRO59" s="310"/>
      <c r="FRP59" s="310"/>
      <c r="FRQ59" s="310"/>
      <c r="FRR59" s="310"/>
      <c r="FRS59" s="310"/>
      <c r="FRT59" s="310"/>
      <c r="FRU59" s="310"/>
      <c r="FRV59" s="310"/>
      <c r="FRW59" s="310"/>
      <c r="FRX59" s="310"/>
      <c r="FRY59" s="310"/>
      <c r="FRZ59" s="310"/>
      <c r="FSA59" s="310"/>
      <c r="FSB59" s="310"/>
      <c r="FSC59" s="310"/>
      <c r="FSD59" s="310"/>
      <c r="FSE59" s="310"/>
      <c r="FSF59" s="310"/>
      <c r="FSG59" s="310"/>
      <c r="FSH59" s="310"/>
      <c r="FSI59" s="310"/>
      <c r="FSJ59" s="310"/>
      <c r="FSK59" s="310"/>
      <c r="FSL59" s="310"/>
      <c r="FSM59" s="310"/>
      <c r="FSN59" s="310"/>
      <c r="FSO59" s="310"/>
      <c r="FSP59" s="310"/>
      <c r="FSQ59" s="310"/>
      <c r="FSR59" s="310"/>
      <c r="FSS59" s="310"/>
      <c r="FST59" s="310"/>
      <c r="FSU59" s="310"/>
      <c r="FSV59" s="310"/>
      <c r="FSW59" s="310"/>
      <c r="FSX59" s="310"/>
      <c r="FSY59" s="310"/>
      <c r="FSZ59" s="310"/>
      <c r="FTA59" s="310"/>
      <c r="FTB59" s="310"/>
      <c r="FTC59" s="310"/>
      <c r="FTD59" s="310"/>
      <c r="FTE59" s="310"/>
      <c r="FTF59" s="310"/>
      <c r="FTG59" s="310"/>
      <c r="FTH59" s="310"/>
      <c r="FTI59" s="310"/>
      <c r="FTJ59" s="310"/>
      <c r="FTK59" s="310"/>
      <c r="FTL59" s="310"/>
      <c r="FTM59" s="310"/>
      <c r="FTN59" s="310"/>
      <c r="FTO59" s="310"/>
      <c r="FTP59" s="310"/>
      <c r="FTQ59" s="310"/>
      <c r="FTR59" s="310"/>
      <c r="FTS59" s="310"/>
      <c r="FTT59" s="310"/>
      <c r="FTU59" s="310"/>
      <c r="FTV59" s="310"/>
      <c r="FTW59" s="310"/>
      <c r="FTX59" s="310"/>
      <c r="FTY59" s="310"/>
      <c r="FTZ59" s="310"/>
      <c r="FUA59" s="310"/>
      <c r="FUB59" s="310"/>
      <c r="FUC59" s="310"/>
      <c r="FUD59" s="310"/>
      <c r="FUE59" s="310"/>
      <c r="FUF59" s="310"/>
      <c r="FUG59" s="310"/>
      <c r="FUH59" s="310"/>
      <c r="FUI59" s="310"/>
      <c r="FUJ59" s="310"/>
      <c r="FUK59" s="310"/>
      <c r="FUL59" s="310"/>
      <c r="FUM59" s="310"/>
      <c r="FUN59" s="310"/>
      <c r="FUO59" s="310"/>
      <c r="FUP59" s="310"/>
      <c r="FUQ59" s="310"/>
      <c r="FUR59" s="310"/>
      <c r="FUS59" s="310"/>
      <c r="FUT59" s="310"/>
      <c r="FUU59" s="310"/>
      <c r="FUV59" s="310"/>
      <c r="FUW59" s="310"/>
      <c r="FUX59" s="310"/>
      <c r="FUY59" s="310"/>
      <c r="FUZ59" s="310"/>
      <c r="FVA59" s="310"/>
      <c r="FVB59" s="310"/>
      <c r="FVC59" s="310"/>
      <c r="FVD59" s="310"/>
      <c r="FVE59" s="310"/>
      <c r="FVF59" s="310"/>
      <c r="FVG59" s="310"/>
      <c r="FVH59" s="310"/>
      <c r="FVI59" s="310"/>
      <c r="FVJ59" s="310"/>
      <c r="FVK59" s="310"/>
      <c r="FVL59" s="310"/>
      <c r="FVM59" s="310"/>
      <c r="FVN59" s="310"/>
      <c r="FVO59" s="310"/>
      <c r="FVP59" s="310"/>
      <c r="FVQ59" s="310"/>
      <c r="FVR59" s="310"/>
      <c r="FVS59" s="310"/>
      <c r="FVT59" s="310"/>
      <c r="FVU59" s="310"/>
      <c r="FVV59" s="310"/>
      <c r="FVW59" s="310"/>
      <c r="FVX59" s="310"/>
      <c r="FVY59" s="310"/>
      <c r="FVZ59" s="310"/>
      <c r="FWA59" s="310"/>
      <c r="FWB59" s="310"/>
      <c r="FWC59" s="310"/>
      <c r="FWD59" s="310"/>
      <c r="FWE59" s="310"/>
      <c r="FWF59" s="310"/>
      <c r="FWG59" s="310"/>
      <c r="FWH59" s="310"/>
      <c r="FWI59" s="310"/>
      <c r="FWJ59" s="310"/>
      <c r="FWK59" s="310"/>
      <c r="FWL59" s="310"/>
      <c r="FWM59" s="310"/>
      <c r="FWN59" s="310"/>
      <c r="FWO59" s="310"/>
      <c r="FWP59" s="310"/>
      <c r="FWQ59" s="310"/>
      <c r="FWR59" s="310"/>
      <c r="FWS59" s="310"/>
      <c r="FWT59" s="310"/>
      <c r="FWU59" s="310"/>
      <c r="FWV59" s="310"/>
      <c r="FWW59" s="310"/>
      <c r="FWX59" s="310"/>
      <c r="FWY59" s="310"/>
      <c r="FWZ59" s="310"/>
      <c r="FXA59" s="310"/>
      <c r="FXB59" s="310"/>
      <c r="FXC59" s="310"/>
      <c r="FXD59" s="310"/>
      <c r="FXE59" s="310"/>
      <c r="FXF59" s="310"/>
      <c r="FXG59" s="310"/>
      <c r="FXH59" s="310"/>
      <c r="FXI59" s="310"/>
      <c r="FXJ59" s="310"/>
      <c r="FXK59" s="310"/>
      <c r="FXL59" s="310"/>
      <c r="FXM59" s="310"/>
      <c r="FXN59" s="310"/>
      <c r="FXO59" s="310"/>
      <c r="FXP59" s="310"/>
      <c r="FXQ59" s="310"/>
      <c r="FXR59" s="310"/>
      <c r="FXS59" s="310"/>
      <c r="FXT59" s="310"/>
      <c r="FXU59" s="310"/>
      <c r="FXV59" s="310"/>
      <c r="FXW59" s="310"/>
      <c r="FXX59" s="310"/>
      <c r="FXY59" s="310"/>
      <c r="FXZ59" s="310"/>
      <c r="FYA59" s="310"/>
      <c r="FYB59" s="310"/>
      <c r="FYC59" s="310"/>
      <c r="FYD59" s="310"/>
      <c r="FYE59" s="310"/>
      <c r="FYF59" s="310"/>
      <c r="FYG59" s="310"/>
      <c r="FYH59" s="310"/>
      <c r="FYI59" s="310"/>
      <c r="FYJ59" s="310"/>
      <c r="FYK59" s="310"/>
      <c r="FYL59" s="310"/>
      <c r="FYM59" s="310"/>
      <c r="FYN59" s="310"/>
      <c r="FYO59" s="310"/>
      <c r="FYP59" s="310"/>
      <c r="FYQ59" s="310"/>
      <c r="FYR59" s="310"/>
      <c r="FYS59" s="310"/>
      <c r="FYT59" s="310"/>
      <c r="FYU59" s="310"/>
      <c r="FYV59" s="310"/>
      <c r="FYW59" s="310"/>
      <c r="FYX59" s="310"/>
      <c r="FYY59" s="310"/>
      <c r="FYZ59" s="310"/>
      <c r="FZA59" s="310"/>
      <c r="FZB59" s="310"/>
      <c r="FZC59" s="310"/>
      <c r="FZD59" s="310"/>
      <c r="FZE59" s="310"/>
      <c r="FZF59" s="310"/>
      <c r="FZG59" s="310"/>
      <c r="FZH59" s="310"/>
      <c r="FZI59" s="310"/>
      <c r="FZJ59" s="310"/>
      <c r="FZK59" s="310"/>
      <c r="FZL59" s="310"/>
      <c r="FZM59" s="310"/>
      <c r="FZN59" s="310"/>
      <c r="FZO59" s="310"/>
      <c r="FZP59" s="310"/>
      <c r="FZQ59" s="310"/>
      <c r="FZR59" s="310"/>
      <c r="FZS59" s="310"/>
      <c r="FZT59" s="310"/>
      <c r="FZU59" s="310"/>
      <c r="FZV59" s="310"/>
      <c r="FZW59" s="310"/>
      <c r="FZX59" s="310"/>
      <c r="FZY59" s="310"/>
      <c r="FZZ59" s="310"/>
      <c r="GAA59" s="310"/>
      <c r="GAB59" s="310"/>
      <c r="GAC59" s="310"/>
      <c r="GAD59" s="310"/>
      <c r="GAE59" s="310"/>
      <c r="GAF59" s="310"/>
      <c r="GAG59" s="310"/>
      <c r="GAH59" s="310"/>
      <c r="GAI59" s="310"/>
      <c r="GAJ59" s="310"/>
      <c r="GAK59" s="310"/>
      <c r="GAL59" s="310"/>
      <c r="GAM59" s="310"/>
      <c r="GAN59" s="310"/>
      <c r="GAO59" s="310"/>
      <c r="GAP59" s="310"/>
      <c r="GAQ59" s="310"/>
      <c r="GAR59" s="310"/>
      <c r="GAS59" s="310"/>
      <c r="GAT59" s="310"/>
      <c r="GAU59" s="310"/>
      <c r="GAV59" s="310"/>
      <c r="GAW59" s="310"/>
      <c r="GAX59" s="310"/>
      <c r="GAY59" s="310"/>
      <c r="GAZ59" s="310"/>
      <c r="GBA59" s="310"/>
      <c r="GBB59" s="310"/>
      <c r="GBC59" s="310"/>
      <c r="GBD59" s="310"/>
      <c r="GBE59" s="310"/>
      <c r="GBF59" s="310"/>
      <c r="GBG59" s="310"/>
      <c r="GBH59" s="310"/>
      <c r="GBI59" s="310"/>
      <c r="GBJ59" s="310"/>
      <c r="GBK59" s="310"/>
      <c r="GBL59" s="310"/>
      <c r="GBM59" s="310"/>
      <c r="GBN59" s="310"/>
      <c r="GBO59" s="310"/>
      <c r="GBP59" s="310"/>
      <c r="GBQ59" s="310"/>
      <c r="GBR59" s="310"/>
      <c r="GBS59" s="310"/>
      <c r="GBT59" s="310"/>
      <c r="GBU59" s="310"/>
      <c r="GBV59" s="310"/>
      <c r="GBW59" s="310"/>
      <c r="GBX59" s="310"/>
      <c r="GBY59" s="310"/>
      <c r="GBZ59" s="310"/>
      <c r="GCA59" s="310"/>
      <c r="GCB59" s="310"/>
      <c r="GCC59" s="310"/>
      <c r="GCD59" s="310"/>
      <c r="GCE59" s="310"/>
      <c r="GCF59" s="310"/>
      <c r="GCG59" s="310"/>
      <c r="GCH59" s="310"/>
      <c r="GCI59" s="310"/>
      <c r="GCJ59" s="310"/>
      <c r="GCK59" s="310"/>
      <c r="GCL59" s="310"/>
      <c r="GCM59" s="310"/>
      <c r="GCN59" s="310"/>
      <c r="GCO59" s="310"/>
      <c r="GCP59" s="310"/>
      <c r="GCQ59" s="310"/>
      <c r="GCR59" s="310"/>
      <c r="GCS59" s="310"/>
      <c r="GCT59" s="310"/>
      <c r="GCU59" s="310"/>
      <c r="GCV59" s="310"/>
      <c r="GCW59" s="310"/>
      <c r="GCX59" s="310"/>
      <c r="GCY59" s="310"/>
      <c r="GCZ59" s="310"/>
      <c r="GDA59" s="310"/>
      <c r="GDB59" s="310"/>
      <c r="GDC59" s="310"/>
      <c r="GDD59" s="310"/>
      <c r="GDE59" s="310"/>
      <c r="GDF59" s="310"/>
      <c r="GDG59" s="310"/>
      <c r="GDH59" s="310"/>
      <c r="GDI59" s="310"/>
      <c r="GDJ59" s="310"/>
      <c r="GDK59" s="310"/>
      <c r="GDL59" s="310"/>
      <c r="GDM59" s="310"/>
      <c r="GDN59" s="310"/>
      <c r="GDO59" s="310"/>
      <c r="GDP59" s="310"/>
      <c r="GDQ59" s="310"/>
      <c r="GDR59" s="310"/>
      <c r="GDS59" s="310"/>
      <c r="GDT59" s="310"/>
      <c r="GDU59" s="310"/>
      <c r="GDV59" s="310"/>
      <c r="GDW59" s="310"/>
      <c r="GDX59" s="310"/>
      <c r="GDY59" s="310"/>
      <c r="GDZ59" s="310"/>
      <c r="GEA59" s="310"/>
      <c r="GEB59" s="310"/>
      <c r="GEC59" s="310"/>
      <c r="GED59" s="310"/>
      <c r="GEE59" s="310"/>
      <c r="GEF59" s="310"/>
      <c r="GEG59" s="310"/>
      <c r="GEH59" s="310"/>
      <c r="GEI59" s="310"/>
      <c r="GEJ59" s="310"/>
      <c r="GEK59" s="310"/>
      <c r="GEL59" s="310"/>
      <c r="GEM59" s="310"/>
      <c r="GEN59" s="310"/>
      <c r="GEO59" s="310"/>
      <c r="GEP59" s="310"/>
      <c r="GEQ59" s="310"/>
      <c r="GER59" s="310"/>
      <c r="GES59" s="310"/>
      <c r="GET59" s="310"/>
      <c r="GEU59" s="310"/>
      <c r="GEV59" s="310"/>
      <c r="GEW59" s="310"/>
      <c r="GEX59" s="310"/>
      <c r="GEY59" s="310"/>
      <c r="GEZ59" s="310"/>
      <c r="GFA59" s="310"/>
      <c r="GFB59" s="310"/>
      <c r="GFC59" s="310"/>
      <c r="GFD59" s="310"/>
      <c r="GFE59" s="310"/>
      <c r="GFF59" s="310"/>
      <c r="GFG59" s="310"/>
      <c r="GFH59" s="310"/>
      <c r="GFI59" s="310"/>
      <c r="GFJ59" s="310"/>
      <c r="GFK59" s="310"/>
      <c r="GFL59" s="310"/>
      <c r="GFM59" s="310"/>
      <c r="GFN59" s="310"/>
      <c r="GFO59" s="310"/>
      <c r="GFP59" s="310"/>
      <c r="GFQ59" s="310"/>
      <c r="GFR59" s="310"/>
      <c r="GFS59" s="310"/>
      <c r="GFT59" s="310"/>
      <c r="GFU59" s="310"/>
      <c r="GFV59" s="310"/>
      <c r="GFW59" s="310"/>
      <c r="GFX59" s="310"/>
      <c r="GFY59" s="310"/>
      <c r="GFZ59" s="310"/>
      <c r="GGA59" s="310"/>
      <c r="GGB59" s="310"/>
      <c r="GGC59" s="310"/>
      <c r="GGD59" s="310"/>
      <c r="GGE59" s="310"/>
      <c r="GGF59" s="310"/>
      <c r="GGG59" s="310"/>
      <c r="GGH59" s="310"/>
      <c r="GGI59" s="310"/>
      <c r="GGJ59" s="310"/>
      <c r="GGK59" s="310"/>
      <c r="GGL59" s="310"/>
      <c r="GGM59" s="310"/>
      <c r="GGN59" s="310"/>
      <c r="GGO59" s="310"/>
      <c r="GGP59" s="310"/>
      <c r="GGQ59" s="310"/>
      <c r="GGR59" s="310"/>
      <c r="GGS59" s="310"/>
      <c r="GGT59" s="310"/>
      <c r="GGU59" s="310"/>
      <c r="GGV59" s="310"/>
      <c r="GGW59" s="310"/>
      <c r="GGX59" s="310"/>
      <c r="GGY59" s="310"/>
      <c r="GGZ59" s="310"/>
      <c r="GHA59" s="310"/>
      <c r="GHB59" s="310"/>
      <c r="GHC59" s="310"/>
      <c r="GHD59" s="310"/>
      <c r="GHE59" s="310"/>
      <c r="GHF59" s="310"/>
      <c r="GHG59" s="310"/>
      <c r="GHH59" s="310"/>
      <c r="GHI59" s="310"/>
      <c r="GHJ59" s="310"/>
      <c r="GHK59" s="310"/>
      <c r="GHL59" s="310"/>
      <c r="GHM59" s="310"/>
      <c r="GHN59" s="310"/>
      <c r="GHO59" s="310"/>
      <c r="GHP59" s="310"/>
      <c r="GHQ59" s="310"/>
      <c r="GHR59" s="310"/>
      <c r="GHS59" s="310"/>
      <c r="GHT59" s="310"/>
      <c r="GHU59" s="310"/>
      <c r="GHV59" s="310"/>
      <c r="GHW59" s="310"/>
      <c r="GHX59" s="310"/>
      <c r="GHY59" s="310"/>
      <c r="GHZ59" s="310"/>
      <c r="GIA59" s="310"/>
      <c r="GIB59" s="310"/>
      <c r="GIC59" s="310"/>
      <c r="GID59" s="310"/>
      <c r="GIE59" s="310"/>
      <c r="GIF59" s="310"/>
      <c r="GIG59" s="310"/>
      <c r="GIH59" s="310"/>
      <c r="GII59" s="310"/>
      <c r="GIJ59" s="310"/>
      <c r="GIK59" s="310"/>
      <c r="GIL59" s="310"/>
      <c r="GIM59" s="310"/>
      <c r="GIN59" s="310"/>
      <c r="GIO59" s="310"/>
      <c r="GIP59" s="310"/>
      <c r="GIQ59" s="310"/>
      <c r="GIR59" s="310"/>
      <c r="GIS59" s="310"/>
      <c r="GIT59" s="310"/>
      <c r="GIU59" s="310"/>
      <c r="GIV59" s="310"/>
      <c r="GIW59" s="310"/>
      <c r="GIX59" s="310"/>
      <c r="GIY59" s="310"/>
      <c r="GIZ59" s="310"/>
      <c r="GJA59" s="310"/>
      <c r="GJB59" s="310"/>
      <c r="GJC59" s="310"/>
      <c r="GJD59" s="310"/>
      <c r="GJE59" s="310"/>
      <c r="GJF59" s="310"/>
      <c r="GJG59" s="310"/>
      <c r="GJH59" s="310"/>
      <c r="GJI59" s="310"/>
      <c r="GJJ59" s="310"/>
      <c r="GJK59" s="310"/>
      <c r="GJL59" s="310"/>
      <c r="GJM59" s="310"/>
      <c r="GJN59" s="310"/>
      <c r="GJO59" s="310"/>
      <c r="GJP59" s="310"/>
      <c r="GJQ59" s="310"/>
      <c r="GJR59" s="310"/>
      <c r="GJS59" s="310"/>
      <c r="GJT59" s="310"/>
      <c r="GJU59" s="310"/>
      <c r="GJV59" s="310"/>
      <c r="GJW59" s="310"/>
      <c r="GJX59" s="310"/>
      <c r="GJY59" s="310"/>
      <c r="GJZ59" s="310"/>
      <c r="GKA59" s="310"/>
      <c r="GKB59" s="310"/>
      <c r="GKC59" s="310"/>
      <c r="GKD59" s="310"/>
      <c r="GKE59" s="310"/>
      <c r="GKF59" s="310"/>
      <c r="GKG59" s="310"/>
      <c r="GKH59" s="310"/>
      <c r="GKI59" s="310"/>
      <c r="GKJ59" s="310"/>
      <c r="GKK59" s="310"/>
      <c r="GKL59" s="310"/>
      <c r="GKM59" s="310"/>
      <c r="GKN59" s="310"/>
      <c r="GKO59" s="310"/>
      <c r="GKP59" s="310"/>
      <c r="GKQ59" s="310"/>
      <c r="GKR59" s="310"/>
      <c r="GKS59" s="310"/>
      <c r="GKT59" s="310"/>
      <c r="GKU59" s="310"/>
      <c r="GKV59" s="310"/>
      <c r="GKW59" s="310"/>
      <c r="GKX59" s="310"/>
      <c r="GKY59" s="310"/>
      <c r="GKZ59" s="310"/>
      <c r="GLA59" s="310"/>
      <c r="GLB59" s="310"/>
      <c r="GLC59" s="310"/>
      <c r="GLD59" s="310"/>
      <c r="GLE59" s="310"/>
      <c r="GLF59" s="310"/>
      <c r="GLG59" s="310"/>
      <c r="GLH59" s="310"/>
      <c r="GLI59" s="310"/>
      <c r="GLJ59" s="310"/>
      <c r="GLK59" s="310"/>
      <c r="GLL59" s="310"/>
      <c r="GLM59" s="310"/>
      <c r="GLN59" s="310"/>
      <c r="GLO59" s="310"/>
      <c r="GLP59" s="310"/>
      <c r="GLQ59" s="310"/>
      <c r="GLR59" s="310"/>
      <c r="GLS59" s="310"/>
      <c r="GLT59" s="310"/>
      <c r="GLU59" s="310"/>
      <c r="GLV59" s="310"/>
      <c r="GLW59" s="310"/>
      <c r="GLX59" s="310"/>
      <c r="GLY59" s="310"/>
      <c r="GLZ59" s="310"/>
      <c r="GMA59" s="310"/>
      <c r="GMB59" s="310"/>
      <c r="GMC59" s="310"/>
      <c r="GMD59" s="310"/>
      <c r="GME59" s="310"/>
      <c r="GMF59" s="310"/>
      <c r="GMG59" s="310"/>
      <c r="GMH59" s="310"/>
      <c r="GMI59" s="310"/>
      <c r="GMJ59" s="310"/>
      <c r="GMK59" s="310"/>
      <c r="GML59" s="310"/>
      <c r="GMM59" s="310"/>
      <c r="GMN59" s="310"/>
      <c r="GMO59" s="310"/>
      <c r="GMP59" s="310"/>
      <c r="GMQ59" s="310"/>
      <c r="GMR59" s="310"/>
      <c r="GMS59" s="310"/>
      <c r="GMT59" s="310"/>
      <c r="GMU59" s="310"/>
      <c r="GMV59" s="310"/>
      <c r="GMW59" s="310"/>
      <c r="GMX59" s="310"/>
      <c r="GMY59" s="310"/>
      <c r="GMZ59" s="310"/>
      <c r="GNA59" s="310"/>
      <c r="GNB59" s="310"/>
      <c r="GNC59" s="310"/>
      <c r="GND59" s="310"/>
      <c r="GNE59" s="310"/>
      <c r="GNF59" s="310"/>
      <c r="GNG59" s="310"/>
      <c r="GNH59" s="310"/>
      <c r="GNI59" s="310"/>
      <c r="GNJ59" s="310"/>
      <c r="GNK59" s="310"/>
      <c r="GNL59" s="310"/>
      <c r="GNM59" s="310"/>
      <c r="GNN59" s="310"/>
      <c r="GNO59" s="310"/>
      <c r="GNP59" s="310"/>
      <c r="GNQ59" s="310"/>
      <c r="GNR59" s="310"/>
      <c r="GNS59" s="310"/>
      <c r="GNT59" s="310"/>
      <c r="GNU59" s="310"/>
      <c r="GNV59" s="310"/>
      <c r="GNW59" s="310"/>
      <c r="GNX59" s="310"/>
      <c r="GNY59" s="310"/>
      <c r="GNZ59" s="310"/>
      <c r="GOA59" s="310"/>
      <c r="GOB59" s="310"/>
      <c r="GOC59" s="310"/>
      <c r="GOD59" s="310"/>
      <c r="GOE59" s="310"/>
      <c r="GOF59" s="310"/>
      <c r="GOG59" s="310"/>
      <c r="GOH59" s="310"/>
      <c r="GOI59" s="310"/>
      <c r="GOJ59" s="310"/>
      <c r="GOK59" s="310"/>
      <c r="GOL59" s="310"/>
      <c r="GOM59" s="310"/>
      <c r="GON59" s="310"/>
      <c r="GOO59" s="310"/>
      <c r="GOP59" s="310"/>
      <c r="GOQ59" s="310"/>
      <c r="GOR59" s="310"/>
      <c r="GOS59" s="310"/>
      <c r="GOT59" s="310"/>
      <c r="GOU59" s="310"/>
      <c r="GOV59" s="310"/>
      <c r="GOW59" s="310"/>
      <c r="GOX59" s="310"/>
      <c r="GOY59" s="310"/>
      <c r="GOZ59" s="310"/>
      <c r="GPA59" s="310"/>
      <c r="GPB59" s="310"/>
      <c r="GPC59" s="310"/>
      <c r="GPD59" s="310"/>
      <c r="GPE59" s="310"/>
      <c r="GPF59" s="310"/>
      <c r="GPG59" s="310"/>
      <c r="GPH59" s="310"/>
      <c r="GPI59" s="310"/>
      <c r="GPJ59" s="310"/>
      <c r="GPK59" s="310"/>
      <c r="GPL59" s="310"/>
      <c r="GPM59" s="310"/>
      <c r="GPN59" s="310"/>
      <c r="GPO59" s="310"/>
      <c r="GPP59" s="310"/>
      <c r="GPQ59" s="310"/>
      <c r="GPR59" s="310"/>
      <c r="GPS59" s="310"/>
      <c r="GPT59" s="310"/>
      <c r="GPU59" s="310"/>
      <c r="GPV59" s="310"/>
      <c r="GPW59" s="310"/>
      <c r="GPX59" s="310"/>
      <c r="GPY59" s="310"/>
      <c r="GPZ59" s="310"/>
      <c r="GQA59" s="310"/>
      <c r="GQB59" s="310"/>
      <c r="GQC59" s="310"/>
      <c r="GQD59" s="310"/>
      <c r="GQE59" s="310"/>
      <c r="GQF59" s="310"/>
      <c r="GQG59" s="310"/>
      <c r="GQH59" s="310"/>
      <c r="GQI59" s="310"/>
      <c r="GQJ59" s="310"/>
      <c r="GQK59" s="310"/>
      <c r="GQL59" s="310"/>
      <c r="GQM59" s="310"/>
      <c r="GQN59" s="310"/>
      <c r="GQO59" s="310"/>
      <c r="GQP59" s="310"/>
      <c r="GQQ59" s="310"/>
      <c r="GQR59" s="310"/>
      <c r="GQS59" s="310"/>
      <c r="GQT59" s="310"/>
      <c r="GQU59" s="310"/>
      <c r="GQV59" s="310"/>
      <c r="GQW59" s="310"/>
      <c r="GQX59" s="310"/>
      <c r="GQY59" s="310"/>
      <c r="GQZ59" s="310"/>
      <c r="GRA59" s="310"/>
      <c r="GRB59" s="310"/>
      <c r="GRC59" s="310"/>
      <c r="GRD59" s="310"/>
      <c r="GRE59" s="310"/>
      <c r="GRF59" s="310"/>
      <c r="GRG59" s="310"/>
      <c r="GRH59" s="310"/>
      <c r="GRI59" s="310"/>
      <c r="GRJ59" s="310"/>
      <c r="GRK59" s="310"/>
      <c r="GRL59" s="310"/>
      <c r="GRM59" s="310"/>
      <c r="GRN59" s="310"/>
      <c r="GRO59" s="310"/>
      <c r="GRP59" s="310"/>
      <c r="GRQ59" s="310"/>
      <c r="GRR59" s="310"/>
      <c r="GRS59" s="310"/>
      <c r="GRT59" s="310"/>
      <c r="GRU59" s="310"/>
      <c r="GRV59" s="310"/>
      <c r="GRW59" s="310"/>
      <c r="GRX59" s="310"/>
      <c r="GRY59" s="310"/>
      <c r="GRZ59" s="310"/>
      <c r="GSA59" s="310"/>
      <c r="GSB59" s="310"/>
      <c r="GSC59" s="310"/>
      <c r="GSD59" s="310"/>
      <c r="GSE59" s="310"/>
      <c r="GSF59" s="310"/>
      <c r="GSG59" s="310"/>
      <c r="GSH59" s="310"/>
      <c r="GSI59" s="310"/>
      <c r="GSJ59" s="310"/>
      <c r="GSK59" s="310"/>
      <c r="GSL59" s="310"/>
      <c r="GSM59" s="310"/>
      <c r="GSN59" s="310"/>
      <c r="GSO59" s="310"/>
      <c r="GSP59" s="310"/>
      <c r="GSQ59" s="310"/>
      <c r="GSR59" s="310"/>
      <c r="GSS59" s="310"/>
      <c r="GST59" s="310"/>
      <c r="GSU59" s="310"/>
      <c r="GSV59" s="310"/>
      <c r="GSW59" s="310"/>
      <c r="GSX59" s="310"/>
      <c r="GSY59" s="310"/>
      <c r="GSZ59" s="310"/>
      <c r="GTA59" s="310"/>
      <c r="GTB59" s="310"/>
      <c r="GTC59" s="310"/>
      <c r="GTD59" s="310"/>
      <c r="GTE59" s="310"/>
      <c r="GTF59" s="310"/>
      <c r="GTG59" s="310"/>
      <c r="GTH59" s="310"/>
      <c r="GTI59" s="310"/>
      <c r="GTJ59" s="310"/>
      <c r="GTK59" s="310"/>
      <c r="GTL59" s="310"/>
      <c r="GTM59" s="310"/>
      <c r="GTN59" s="310"/>
      <c r="GTO59" s="310"/>
      <c r="GTP59" s="310"/>
      <c r="GTQ59" s="310"/>
      <c r="GTR59" s="310"/>
      <c r="GTS59" s="310"/>
      <c r="GTT59" s="310"/>
      <c r="GTU59" s="310"/>
      <c r="GTV59" s="310"/>
      <c r="GTW59" s="310"/>
      <c r="GTX59" s="310"/>
      <c r="GTY59" s="310"/>
      <c r="GTZ59" s="310"/>
      <c r="GUA59" s="310"/>
      <c r="GUB59" s="310"/>
      <c r="GUC59" s="310"/>
      <c r="GUD59" s="310"/>
      <c r="GUE59" s="310"/>
      <c r="GUF59" s="310"/>
      <c r="GUG59" s="310"/>
      <c r="GUH59" s="310"/>
      <c r="GUI59" s="310"/>
      <c r="GUJ59" s="310"/>
      <c r="GUK59" s="310"/>
      <c r="GUL59" s="310"/>
      <c r="GUM59" s="310"/>
      <c r="GUN59" s="310"/>
      <c r="GUO59" s="310"/>
      <c r="GUP59" s="310"/>
      <c r="GUQ59" s="310"/>
      <c r="GUR59" s="310"/>
      <c r="GUS59" s="310"/>
      <c r="GUT59" s="310"/>
      <c r="GUU59" s="310"/>
      <c r="GUV59" s="310"/>
      <c r="GUW59" s="310"/>
      <c r="GUX59" s="310"/>
      <c r="GUY59" s="310"/>
      <c r="GUZ59" s="310"/>
      <c r="GVA59" s="310"/>
      <c r="GVB59" s="310"/>
      <c r="GVC59" s="310"/>
      <c r="GVD59" s="310"/>
      <c r="GVE59" s="310"/>
      <c r="GVF59" s="310"/>
      <c r="GVG59" s="310"/>
      <c r="GVH59" s="310"/>
      <c r="GVI59" s="310"/>
      <c r="GVJ59" s="310"/>
      <c r="GVK59" s="310"/>
      <c r="GVL59" s="310"/>
      <c r="GVM59" s="310"/>
      <c r="GVN59" s="310"/>
      <c r="GVO59" s="310"/>
      <c r="GVP59" s="310"/>
      <c r="GVQ59" s="310"/>
      <c r="GVR59" s="310"/>
      <c r="GVS59" s="310"/>
      <c r="GVT59" s="310"/>
      <c r="GVU59" s="310"/>
      <c r="GVV59" s="310"/>
      <c r="GVW59" s="310"/>
      <c r="GVX59" s="310"/>
      <c r="GVY59" s="310"/>
      <c r="GVZ59" s="310"/>
      <c r="GWA59" s="310"/>
      <c r="GWB59" s="310"/>
      <c r="GWC59" s="310"/>
      <c r="GWD59" s="310"/>
      <c r="GWE59" s="310"/>
      <c r="GWF59" s="310"/>
      <c r="GWG59" s="310"/>
      <c r="GWH59" s="310"/>
      <c r="GWI59" s="310"/>
      <c r="GWJ59" s="310"/>
      <c r="GWK59" s="310"/>
      <c r="GWL59" s="310"/>
      <c r="GWM59" s="310"/>
      <c r="GWN59" s="310"/>
      <c r="GWO59" s="310"/>
      <c r="GWP59" s="310"/>
      <c r="GWQ59" s="310"/>
      <c r="GWR59" s="310"/>
      <c r="GWS59" s="310"/>
      <c r="GWT59" s="310"/>
      <c r="GWU59" s="310"/>
      <c r="GWV59" s="310"/>
      <c r="GWW59" s="310"/>
      <c r="GWX59" s="310"/>
      <c r="GWY59" s="310"/>
      <c r="GWZ59" s="310"/>
      <c r="GXA59" s="310"/>
      <c r="GXB59" s="310"/>
      <c r="GXC59" s="310"/>
      <c r="GXD59" s="310"/>
      <c r="GXE59" s="310"/>
      <c r="GXF59" s="310"/>
      <c r="GXG59" s="310"/>
      <c r="GXH59" s="310"/>
      <c r="GXI59" s="310"/>
      <c r="GXJ59" s="310"/>
      <c r="GXK59" s="310"/>
      <c r="GXL59" s="310"/>
      <c r="GXM59" s="310"/>
      <c r="GXN59" s="310"/>
      <c r="GXO59" s="310"/>
      <c r="GXP59" s="310"/>
      <c r="GXQ59" s="310"/>
      <c r="GXR59" s="310"/>
      <c r="GXS59" s="310"/>
      <c r="GXT59" s="310"/>
      <c r="GXU59" s="310"/>
      <c r="GXV59" s="310"/>
      <c r="GXW59" s="310"/>
      <c r="GXX59" s="310"/>
      <c r="GXY59" s="310"/>
      <c r="GXZ59" s="310"/>
      <c r="GYA59" s="310"/>
      <c r="GYB59" s="310"/>
      <c r="GYC59" s="310"/>
      <c r="GYD59" s="310"/>
      <c r="GYE59" s="310"/>
      <c r="GYF59" s="310"/>
      <c r="GYG59" s="310"/>
      <c r="GYH59" s="310"/>
      <c r="GYI59" s="310"/>
      <c r="GYJ59" s="310"/>
      <c r="GYK59" s="310"/>
      <c r="GYL59" s="310"/>
      <c r="GYM59" s="310"/>
      <c r="GYN59" s="310"/>
      <c r="GYO59" s="310"/>
      <c r="GYP59" s="310"/>
      <c r="GYQ59" s="310"/>
      <c r="GYR59" s="310"/>
      <c r="GYS59" s="310"/>
      <c r="GYT59" s="310"/>
      <c r="GYU59" s="310"/>
      <c r="GYV59" s="310"/>
      <c r="GYW59" s="310"/>
      <c r="GYX59" s="310"/>
      <c r="GYY59" s="310"/>
      <c r="GYZ59" s="310"/>
      <c r="GZA59" s="310"/>
      <c r="GZB59" s="310"/>
      <c r="GZC59" s="310"/>
      <c r="GZD59" s="310"/>
      <c r="GZE59" s="310"/>
      <c r="GZF59" s="310"/>
      <c r="GZG59" s="310"/>
      <c r="GZH59" s="310"/>
      <c r="GZI59" s="310"/>
      <c r="GZJ59" s="310"/>
      <c r="GZK59" s="310"/>
      <c r="GZL59" s="310"/>
      <c r="GZM59" s="310"/>
      <c r="GZN59" s="310"/>
      <c r="GZO59" s="310"/>
      <c r="GZP59" s="310"/>
      <c r="GZQ59" s="310"/>
      <c r="GZR59" s="310"/>
      <c r="GZS59" s="310"/>
      <c r="GZT59" s="310"/>
      <c r="GZU59" s="310"/>
      <c r="GZV59" s="310"/>
      <c r="GZW59" s="310"/>
      <c r="GZX59" s="310"/>
      <c r="GZY59" s="310"/>
      <c r="GZZ59" s="310"/>
      <c r="HAA59" s="310"/>
      <c r="HAB59" s="310"/>
      <c r="HAC59" s="310"/>
      <c r="HAD59" s="310"/>
      <c r="HAE59" s="310"/>
      <c r="HAF59" s="310"/>
      <c r="HAG59" s="310"/>
      <c r="HAH59" s="310"/>
      <c r="HAI59" s="310"/>
      <c r="HAJ59" s="310"/>
      <c r="HAK59" s="310"/>
      <c r="HAL59" s="310"/>
      <c r="HAM59" s="310"/>
      <c r="HAN59" s="310"/>
      <c r="HAO59" s="310"/>
      <c r="HAP59" s="310"/>
      <c r="HAQ59" s="310"/>
      <c r="HAR59" s="310"/>
      <c r="HAS59" s="310"/>
      <c r="HAT59" s="310"/>
      <c r="HAU59" s="310"/>
      <c r="HAV59" s="310"/>
      <c r="HAW59" s="310"/>
      <c r="HAX59" s="310"/>
      <c r="HAY59" s="310"/>
      <c r="HAZ59" s="310"/>
      <c r="HBA59" s="310"/>
      <c r="HBB59" s="310"/>
      <c r="HBC59" s="310"/>
      <c r="HBD59" s="310"/>
      <c r="HBE59" s="310"/>
      <c r="HBF59" s="310"/>
      <c r="HBG59" s="310"/>
      <c r="HBH59" s="310"/>
      <c r="HBI59" s="310"/>
      <c r="HBJ59" s="310"/>
      <c r="HBK59" s="310"/>
      <c r="HBL59" s="310"/>
      <c r="HBM59" s="310"/>
      <c r="HBN59" s="310"/>
      <c r="HBO59" s="310"/>
      <c r="HBP59" s="310"/>
      <c r="HBQ59" s="310"/>
      <c r="HBR59" s="310"/>
      <c r="HBS59" s="310"/>
      <c r="HBT59" s="310"/>
      <c r="HBU59" s="310"/>
      <c r="HBV59" s="310"/>
      <c r="HBW59" s="310"/>
      <c r="HBX59" s="310"/>
      <c r="HBY59" s="310"/>
      <c r="HBZ59" s="310"/>
      <c r="HCA59" s="310"/>
      <c r="HCB59" s="310"/>
      <c r="HCC59" s="310"/>
      <c r="HCD59" s="310"/>
      <c r="HCE59" s="310"/>
      <c r="HCF59" s="310"/>
      <c r="HCG59" s="310"/>
      <c r="HCH59" s="310"/>
      <c r="HCI59" s="310"/>
      <c r="HCJ59" s="310"/>
      <c r="HCK59" s="310"/>
      <c r="HCL59" s="310"/>
      <c r="HCM59" s="310"/>
      <c r="HCN59" s="310"/>
      <c r="HCO59" s="310"/>
      <c r="HCP59" s="310"/>
      <c r="HCQ59" s="310"/>
      <c r="HCR59" s="310"/>
      <c r="HCS59" s="310"/>
      <c r="HCT59" s="310"/>
      <c r="HCU59" s="310"/>
      <c r="HCV59" s="310"/>
      <c r="HCW59" s="310"/>
      <c r="HCX59" s="310"/>
      <c r="HCY59" s="310"/>
      <c r="HCZ59" s="310"/>
      <c r="HDA59" s="310"/>
      <c r="HDB59" s="310"/>
      <c r="HDC59" s="310"/>
      <c r="HDD59" s="310"/>
      <c r="HDE59" s="310"/>
      <c r="HDF59" s="310"/>
      <c r="HDG59" s="310"/>
      <c r="HDH59" s="310"/>
      <c r="HDI59" s="310"/>
      <c r="HDJ59" s="310"/>
      <c r="HDK59" s="310"/>
      <c r="HDL59" s="310"/>
      <c r="HDM59" s="310"/>
      <c r="HDN59" s="310"/>
      <c r="HDO59" s="310"/>
      <c r="HDP59" s="310"/>
      <c r="HDQ59" s="310"/>
      <c r="HDR59" s="310"/>
      <c r="HDS59" s="310"/>
      <c r="HDT59" s="310"/>
      <c r="HDU59" s="310"/>
      <c r="HDV59" s="310"/>
      <c r="HDW59" s="310"/>
      <c r="HDX59" s="310"/>
      <c r="HDY59" s="310"/>
      <c r="HDZ59" s="310"/>
      <c r="HEA59" s="310"/>
      <c r="HEB59" s="310"/>
      <c r="HEC59" s="310"/>
      <c r="HED59" s="310"/>
      <c r="HEE59" s="310"/>
      <c r="HEF59" s="310"/>
      <c r="HEG59" s="310"/>
      <c r="HEH59" s="310"/>
      <c r="HEI59" s="310"/>
      <c r="HEJ59" s="310"/>
      <c r="HEK59" s="310"/>
      <c r="HEL59" s="310"/>
      <c r="HEM59" s="310"/>
      <c r="HEN59" s="310"/>
      <c r="HEO59" s="310"/>
      <c r="HEP59" s="310"/>
      <c r="HEQ59" s="310"/>
      <c r="HER59" s="310"/>
      <c r="HES59" s="310"/>
      <c r="HET59" s="310"/>
      <c r="HEU59" s="310"/>
      <c r="HEV59" s="310"/>
      <c r="HEW59" s="310"/>
      <c r="HEX59" s="310"/>
      <c r="HEY59" s="310"/>
      <c r="HEZ59" s="310"/>
      <c r="HFA59" s="310"/>
      <c r="HFB59" s="310"/>
      <c r="HFC59" s="310"/>
      <c r="HFD59" s="310"/>
      <c r="HFE59" s="310"/>
      <c r="HFF59" s="310"/>
      <c r="HFG59" s="310"/>
      <c r="HFH59" s="310"/>
      <c r="HFI59" s="310"/>
      <c r="HFJ59" s="310"/>
      <c r="HFK59" s="310"/>
      <c r="HFL59" s="310"/>
      <c r="HFM59" s="310"/>
      <c r="HFN59" s="310"/>
      <c r="HFO59" s="310"/>
      <c r="HFP59" s="310"/>
      <c r="HFQ59" s="310"/>
      <c r="HFR59" s="310"/>
      <c r="HFS59" s="310"/>
      <c r="HFT59" s="310"/>
      <c r="HFU59" s="310"/>
      <c r="HFV59" s="310"/>
      <c r="HFW59" s="310"/>
      <c r="HFX59" s="310"/>
      <c r="HFY59" s="310"/>
      <c r="HFZ59" s="310"/>
      <c r="HGA59" s="310"/>
      <c r="HGB59" s="310"/>
      <c r="HGC59" s="310"/>
      <c r="HGD59" s="310"/>
      <c r="HGE59" s="310"/>
      <c r="HGF59" s="310"/>
      <c r="HGG59" s="310"/>
      <c r="HGH59" s="310"/>
      <c r="HGI59" s="310"/>
      <c r="HGJ59" s="310"/>
      <c r="HGK59" s="310"/>
      <c r="HGL59" s="310"/>
      <c r="HGM59" s="310"/>
      <c r="HGN59" s="310"/>
      <c r="HGO59" s="310"/>
      <c r="HGP59" s="310"/>
      <c r="HGQ59" s="310"/>
      <c r="HGR59" s="310"/>
      <c r="HGS59" s="310"/>
      <c r="HGT59" s="310"/>
      <c r="HGU59" s="310"/>
      <c r="HGV59" s="310"/>
      <c r="HGW59" s="310"/>
      <c r="HGX59" s="310"/>
      <c r="HGY59" s="310"/>
      <c r="HGZ59" s="310"/>
      <c r="HHA59" s="310"/>
      <c r="HHB59" s="310"/>
      <c r="HHC59" s="310"/>
      <c r="HHD59" s="310"/>
      <c r="HHE59" s="310"/>
      <c r="HHF59" s="310"/>
      <c r="HHG59" s="310"/>
      <c r="HHH59" s="310"/>
      <c r="HHI59" s="310"/>
      <c r="HHJ59" s="310"/>
      <c r="HHK59" s="310"/>
      <c r="HHL59" s="310"/>
      <c r="HHM59" s="310"/>
      <c r="HHN59" s="310"/>
      <c r="HHO59" s="310"/>
      <c r="HHP59" s="310"/>
      <c r="HHQ59" s="310"/>
      <c r="HHR59" s="310"/>
      <c r="HHS59" s="310"/>
      <c r="HHT59" s="310"/>
      <c r="HHU59" s="310"/>
      <c r="HHV59" s="310"/>
      <c r="HHW59" s="310"/>
      <c r="HHX59" s="310"/>
      <c r="HHY59" s="310"/>
      <c r="HHZ59" s="310"/>
      <c r="HIA59" s="310"/>
      <c r="HIB59" s="310"/>
      <c r="HIC59" s="310"/>
      <c r="HID59" s="310"/>
      <c r="HIE59" s="310"/>
      <c r="HIF59" s="310"/>
      <c r="HIG59" s="310"/>
      <c r="HIH59" s="310"/>
      <c r="HII59" s="310"/>
      <c r="HIJ59" s="310"/>
      <c r="HIK59" s="310"/>
      <c r="HIL59" s="310"/>
      <c r="HIM59" s="310"/>
      <c r="HIN59" s="310"/>
      <c r="HIO59" s="310"/>
      <c r="HIP59" s="310"/>
      <c r="HIQ59" s="310"/>
      <c r="HIR59" s="310"/>
      <c r="HIS59" s="310"/>
      <c r="HIT59" s="310"/>
      <c r="HIU59" s="310"/>
      <c r="HIV59" s="310"/>
      <c r="HIW59" s="310"/>
      <c r="HIX59" s="310"/>
      <c r="HIY59" s="310"/>
      <c r="HIZ59" s="310"/>
      <c r="HJA59" s="310"/>
      <c r="HJB59" s="310"/>
      <c r="HJC59" s="310"/>
      <c r="HJD59" s="310"/>
      <c r="HJE59" s="310"/>
      <c r="HJF59" s="310"/>
      <c r="HJG59" s="310"/>
      <c r="HJH59" s="310"/>
      <c r="HJI59" s="310"/>
      <c r="HJJ59" s="310"/>
      <c r="HJK59" s="310"/>
      <c r="HJL59" s="310"/>
      <c r="HJM59" s="310"/>
      <c r="HJN59" s="310"/>
      <c r="HJO59" s="310"/>
      <c r="HJP59" s="310"/>
      <c r="HJQ59" s="310"/>
      <c r="HJR59" s="310"/>
      <c r="HJS59" s="310"/>
      <c r="HJT59" s="310"/>
      <c r="HJU59" s="310"/>
      <c r="HJV59" s="310"/>
      <c r="HJW59" s="310"/>
      <c r="HJX59" s="310"/>
      <c r="HJY59" s="310"/>
      <c r="HJZ59" s="310"/>
      <c r="HKA59" s="310"/>
      <c r="HKB59" s="310"/>
      <c r="HKC59" s="310"/>
      <c r="HKD59" s="310"/>
      <c r="HKE59" s="310"/>
      <c r="HKF59" s="310"/>
      <c r="HKG59" s="310"/>
      <c r="HKH59" s="310"/>
      <c r="HKI59" s="310"/>
      <c r="HKJ59" s="310"/>
      <c r="HKK59" s="310"/>
      <c r="HKL59" s="310"/>
      <c r="HKM59" s="310"/>
      <c r="HKN59" s="310"/>
      <c r="HKO59" s="310"/>
      <c r="HKP59" s="310"/>
      <c r="HKQ59" s="310"/>
      <c r="HKR59" s="310"/>
      <c r="HKS59" s="310"/>
      <c r="HKT59" s="310"/>
      <c r="HKU59" s="310"/>
      <c r="HKV59" s="310"/>
      <c r="HKW59" s="310"/>
      <c r="HKX59" s="310"/>
      <c r="HKY59" s="310"/>
      <c r="HKZ59" s="310"/>
      <c r="HLA59" s="310"/>
      <c r="HLB59" s="310"/>
      <c r="HLC59" s="310"/>
      <c r="HLD59" s="310"/>
      <c r="HLE59" s="310"/>
      <c r="HLF59" s="310"/>
      <c r="HLG59" s="310"/>
      <c r="HLH59" s="310"/>
      <c r="HLI59" s="310"/>
      <c r="HLJ59" s="310"/>
      <c r="HLK59" s="310"/>
      <c r="HLL59" s="310"/>
      <c r="HLM59" s="310"/>
      <c r="HLN59" s="310"/>
      <c r="HLO59" s="310"/>
      <c r="HLP59" s="310"/>
      <c r="HLQ59" s="310"/>
      <c r="HLR59" s="310"/>
      <c r="HLS59" s="310"/>
      <c r="HLT59" s="310"/>
      <c r="HLU59" s="310"/>
      <c r="HLV59" s="310"/>
      <c r="HLW59" s="310"/>
      <c r="HLX59" s="310"/>
      <c r="HLY59" s="310"/>
      <c r="HLZ59" s="310"/>
      <c r="HMA59" s="310"/>
      <c r="HMB59" s="310"/>
      <c r="HMC59" s="310"/>
      <c r="HMD59" s="310"/>
      <c r="HME59" s="310"/>
      <c r="HMF59" s="310"/>
      <c r="HMG59" s="310"/>
      <c r="HMH59" s="310"/>
      <c r="HMI59" s="310"/>
      <c r="HMJ59" s="310"/>
      <c r="HMK59" s="310"/>
      <c r="HML59" s="310"/>
      <c r="HMM59" s="310"/>
      <c r="HMN59" s="310"/>
      <c r="HMO59" s="310"/>
      <c r="HMP59" s="310"/>
      <c r="HMQ59" s="310"/>
      <c r="HMR59" s="310"/>
      <c r="HMS59" s="310"/>
      <c r="HMT59" s="310"/>
      <c r="HMU59" s="310"/>
      <c r="HMV59" s="310"/>
      <c r="HMW59" s="310"/>
      <c r="HMX59" s="310"/>
      <c r="HMY59" s="310"/>
      <c r="HMZ59" s="310"/>
      <c r="HNA59" s="310"/>
      <c r="HNB59" s="310"/>
      <c r="HNC59" s="310"/>
      <c r="HND59" s="310"/>
      <c r="HNE59" s="310"/>
      <c r="HNF59" s="310"/>
      <c r="HNG59" s="310"/>
      <c r="HNH59" s="310"/>
      <c r="HNI59" s="310"/>
      <c r="HNJ59" s="310"/>
      <c r="HNK59" s="310"/>
      <c r="HNL59" s="310"/>
      <c r="HNM59" s="310"/>
      <c r="HNN59" s="310"/>
      <c r="HNO59" s="310"/>
      <c r="HNP59" s="310"/>
      <c r="HNQ59" s="310"/>
      <c r="HNR59" s="310"/>
      <c r="HNS59" s="310"/>
      <c r="HNT59" s="310"/>
      <c r="HNU59" s="310"/>
      <c r="HNV59" s="310"/>
      <c r="HNW59" s="310"/>
      <c r="HNX59" s="310"/>
      <c r="HNY59" s="310"/>
      <c r="HNZ59" s="310"/>
      <c r="HOA59" s="310"/>
      <c r="HOB59" s="310"/>
      <c r="HOC59" s="310"/>
      <c r="HOD59" s="310"/>
      <c r="HOE59" s="310"/>
      <c r="HOF59" s="310"/>
      <c r="HOG59" s="310"/>
      <c r="HOH59" s="310"/>
      <c r="HOI59" s="310"/>
      <c r="HOJ59" s="310"/>
      <c r="HOK59" s="310"/>
      <c r="HOL59" s="310"/>
      <c r="HOM59" s="310"/>
      <c r="HON59" s="310"/>
      <c r="HOO59" s="310"/>
      <c r="HOP59" s="310"/>
      <c r="HOQ59" s="310"/>
      <c r="HOR59" s="310"/>
      <c r="HOS59" s="310"/>
      <c r="HOT59" s="310"/>
      <c r="HOU59" s="310"/>
      <c r="HOV59" s="310"/>
      <c r="HOW59" s="310"/>
      <c r="HOX59" s="310"/>
      <c r="HOY59" s="310"/>
      <c r="HOZ59" s="310"/>
      <c r="HPA59" s="310"/>
      <c r="HPB59" s="310"/>
      <c r="HPC59" s="310"/>
      <c r="HPD59" s="310"/>
      <c r="HPE59" s="310"/>
      <c r="HPF59" s="310"/>
      <c r="HPG59" s="310"/>
      <c r="HPH59" s="310"/>
      <c r="HPI59" s="310"/>
      <c r="HPJ59" s="310"/>
      <c r="HPK59" s="310"/>
      <c r="HPL59" s="310"/>
      <c r="HPM59" s="310"/>
      <c r="HPN59" s="310"/>
      <c r="HPO59" s="310"/>
      <c r="HPP59" s="310"/>
      <c r="HPQ59" s="310"/>
      <c r="HPR59" s="310"/>
      <c r="HPS59" s="310"/>
      <c r="HPT59" s="310"/>
      <c r="HPU59" s="310"/>
      <c r="HPV59" s="310"/>
      <c r="HPW59" s="310"/>
      <c r="HPX59" s="310"/>
      <c r="HPY59" s="310"/>
      <c r="HPZ59" s="310"/>
      <c r="HQA59" s="310"/>
      <c r="HQB59" s="310"/>
      <c r="HQC59" s="310"/>
      <c r="HQD59" s="310"/>
      <c r="HQE59" s="310"/>
      <c r="HQF59" s="310"/>
      <c r="HQG59" s="310"/>
      <c r="HQH59" s="310"/>
      <c r="HQI59" s="310"/>
      <c r="HQJ59" s="310"/>
      <c r="HQK59" s="310"/>
      <c r="HQL59" s="310"/>
      <c r="HQM59" s="310"/>
      <c r="HQN59" s="310"/>
      <c r="HQO59" s="310"/>
      <c r="HQP59" s="310"/>
      <c r="HQQ59" s="310"/>
      <c r="HQR59" s="310"/>
      <c r="HQS59" s="310"/>
      <c r="HQT59" s="310"/>
      <c r="HQU59" s="310"/>
      <c r="HQV59" s="310"/>
      <c r="HQW59" s="310"/>
      <c r="HQX59" s="310"/>
      <c r="HQY59" s="310"/>
      <c r="HQZ59" s="310"/>
      <c r="HRA59" s="310"/>
      <c r="HRB59" s="310"/>
      <c r="HRC59" s="310"/>
      <c r="HRD59" s="310"/>
      <c r="HRE59" s="310"/>
      <c r="HRF59" s="310"/>
      <c r="HRG59" s="310"/>
      <c r="HRH59" s="310"/>
      <c r="HRI59" s="310"/>
      <c r="HRJ59" s="310"/>
      <c r="HRK59" s="310"/>
      <c r="HRL59" s="310"/>
      <c r="HRM59" s="310"/>
      <c r="HRN59" s="310"/>
      <c r="HRO59" s="310"/>
      <c r="HRP59" s="310"/>
      <c r="HRQ59" s="310"/>
      <c r="HRR59" s="310"/>
      <c r="HRS59" s="310"/>
      <c r="HRT59" s="310"/>
      <c r="HRU59" s="310"/>
      <c r="HRV59" s="310"/>
      <c r="HRW59" s="310"/>
      <c r="HRX59" s="310"/>
      <c r="HRY59" s="310"/>
      <c r="HRZ59" s="310"/>
      <c r="HSA59" s="310"/>
      <c r="HSB59" s="310"/>
      <c r="HSC59" s="310"/>
      <c r="HSD59" s="310"/>
      <c r="HSE59" s="310"/>
      <c r="HSF59" s="310"/>
      <c r="HSG59" s="310"/>
      <c r="HSH59" s="310"/>
      <c r="HSI59" s="310"/>
      <c r="HSJ59" s="310"/>
      <c r="HSK59" s="310"/>
      <c r="HSL59" s="310"/>
      <c r="HSM59" s="310"/>
      <c r="HSN59" s="310"/>
      <c r="HSO59" s="310"/>
      <c r="HSP59" s="310"/>
      <c r="HSQ59" s="310"/>
      <c r="HSR59" s="310"/>
      <c r="HSS59" s="310"/>
      <c r="HST59" s="310"/>
      <c r="HSU59" s="310"/>
      <c r="HSV59" s="310"/>
      <c r="HSW59" s="310"/>
      <c r="HSX59" s="310"/>
      <c r="HSY59" s="310"/>
      <c r="HSZ59" s="310"/>
      <c r="HTA59" s="310"/>
      <c r="HTB59" s="310"/>
      <c r="HTC59" s="310"/>
      <c r="HTD59" s="310"/>
      <c r="HTE59" s="310"/>
      <c r="HTF59" s="310"/>
      <c r="HTG59" s="310"/>
      <c r="HTH59" s="310"/>
      <c r="HTI59" s="310"/>
      <c r="HTJ59" s="310"/>
      <c r="HTK59" s="310"/>
      <c r="HTL59" s="310"/>
      <c r="HTM59" s="310"/>
      <c r="HTN59" s="310"/>
      <c r="HTO59" s="310"/>
      <c r="HTP59" s="310"/>
      <c r="HTQ59" s="310"/>
      <c r="HTR59" s="310"/>
      <c r="HTS59" s="310"/>
      <c r="HTT59" s="310"/>
      <c r="HTU59" s="310"/>
      <c r="HTV59" s="310"/>
      <c r="HTW59" s="310"/>
      <c r="HTX59" s="310"/>
      <c r="HTY59" s="310"/>
      <c r="HTZ59" s="310"/>
      <c r="HUA59" s="310"/>
      <c r="HUB59" s="310"/>
      <c r="HUC59" s="310"/>
      <c r="HUD59" s="310"/>
      <c r="HUE59" s="310"/>
      <c r="HUF59" s="310"/>
      <c r="HUG59" s="310"/>
      <c r="HUH59" s="310"/>
      <c r="HUI59" s="310"/>
      <c r="HUJ59" s="310"/>
      <c r="HUK59" s="310"/>
      <c r="HUL59" s="310"/>
      <c r="HUM59" s="310"/>
      <c r="HUN59" s="310"/>
      <c r="HUO59" s="310"/>
      <c r="HUP59" s="310"/>
      <c r="HUQ59" s="310"/>
      <c r="HUR59" s="310"/>
      <c r="HUS59" s="310"/>
      <c r="HUT59" s="310"/>
      <c r="HUU59" s="310"/>
      <c r="HUV59" s="310"/>
      <c r="HUW59" s="310"/>
      <c r="HUX59" s="310"/>
      <c r="HUY59" s="310"/>
      <c r="HUZ59" s="310"/>
      <c r="HVA59" s="310"/>
      <c r="HVB59" s="310"/>
      <c r="HVC59" s="310"/>
      <c r="HVD59" s="310"/>
      <c r="HVE59" s="310"/>
      <c r="HVF59" s="310"/>
      <c r="HVG59" s="310"/>
      <c r="HVH59" s="310"/>
      <c r="HVI59" s="310"/>
      <c r="HVJ59" s="310"/>
      <c r="HVK59" s="310"/>
      <c r="HVL59" s="310"/>
      <c r="HVM59" s="310"/>
      <c r="HVN59" s="310"/>
      <c r="HVO59" s="310"/>
      <c r="HVP59" s="310"/>
      <c r="HVQ59" s="310"/>
      <c r="HVR59" s="310"/>
      <c r="HVS59" s="310"/>
      <c r="HVT59" s="310"/>
      <c r="HVU59" s="310"/>
      <c r="HVV59" s="310"/>
      <c r="HVW59" s="310"/>
      <c r="HVX59" s="310"/>
      <c r="HVY59" s="310"/>
      <c r="HVZ59" s="310"/>
      <c r="HWA59" s="310"/>
      <c r="HWB59" s="310"/>
      <c r="HWC59" s="310"/>
      <c r="HWD59" s="310"/>
      <c r="HWE59" s="310"/>
      <c r="HWF59" s="310"/>
      <c r="HWG59" s="310"/>
      <c r="HWH59" s="310"/>
      <c r="HWI59" s="310"/>
      <c r="HWJ59" s="310"/>
      <c r="HWK59" s="310"/>
      <c r="HWL59" s="310"/>
      <c r="HWM59" s="310"/>
      <c r="HWN59" s="310"/>
      <c r="HWO59" s="310"/>
      <c r="HWP59" s="310"/>
      <c r="HWQ59" s="310"/>
      <c r="HWR59" s="310"/>
      <c r="HWS59" s="310"/>
      <c r="HWT59" s="310"/>
      <c r="HWU59" s="310"/>
      <c r="HWV59" s="310"/>
      <c r="HWW59" s="310"/>
      <c r="HWX59" s="310"/>
      <c r="HWY59" s="310"/>
      <c r="HWZ59" s="310"/>
      <c r="HXA59" s="310"/>
      <c r="HXB59" s="310"/>
      <c r="HXC59" s="310"/>
      <c r="HXD59" s="310"/>
      <c r="HXE59" s="310"/>
      <c r="HXF59" s="310"/>
      <c r="HXG59" s="310"/>
      <c r="HXH59" s="310"/>
      <c r="HXI59" s="310"/>
      <c r="HXJ59" s="310"/>
      <c r="HXK59" s="310"/>
      <c r="HXL59" s="310"/>
      <c r="HXM59" s="310"/>
      <c r="HXN59" s="310"/>
      <c r="HXO59" s="310"/>
      <c r="HXP59" s="310"/>
      <c r="HXQ59" s="310"/>
      <c r="HXR59" s="310"/>
      <c r="HXS59" s="310"/>
      <c r="HXT59" s="310"/>
      <c r="HXU59" s="310"/>
      <c r="HXV59" s="310"/>
      <c r="HXW59" s="310"/>
      <c r="HXX59" s="310"/>
      <c r="HXY59" s="310"/>
      <c r="HXZ59" s="310"/>
      <c r="HYA59" s="310"/>
      <c r="HYB59" s="310"/>
      <c r="HYC59" s="310"/>
      <c r="HYD59" s="310"/>
      <c r="HYE59" s="310"/>
      <c r="HYF59" s="310"/>
      <c r="HYG59" s="310"/>
      <c r="HYH59" s="310"/>
      <c r="HYI59" s="310"/>
      <c r="HYJ59" s="310"/>
      <c r="HYK59" s="310"/>
      <c r="HYL59" s="310"/>
      <c r="HYM59" s="310"/>
      <c r="HYN59" s="310"/>
      <c r="HYO59" s="310"/>
      <c r="HYP59" s="310"/>
      <c r="HYQ59" s="310"/>
      <c r="HYR59" s="310"/>
      <c r="HYS59" s="310"/>
      <c r="HYT59" s="310"/>
      <c r="HYU59" s="310"/>
      <c r="HYV59" s="310"/>
      <c r="HYW59" s="310"/>
      <c r="HYX59" s="310"/>
      <c r="HYY59" s="310"/>
      <c r="HYZ59" s="310"/>
      <c r="HZA59" s="310"/>
      <c r="HZB59" s="310"/>
      <c r="HZC59" s="310"/>
      <c r="HZD59" s="310"/>
      <c r="HZE59" s="310"/>
      <c r="HZF59" s="310"/>
      <c r="HZG59" s="310"/>
      <c r="HZH59" s="310"/>
      <c r="HZI59" s="310"/>
      <c r="HZJ59" s="310"/>
      <c r="HZK59" s="310"/>
      <c r="HZL59" s="310"/>
      <c r="HZM59" s="310"/>
      <c r="HZN59" s="310"/>
      <c r="HZO59" s="310"/>
      <c r="HZP59" s="310"/>
      <c r="HZQ59" s="310"/>
      <c r="HZR59" s="310"/>
      <c r="HZS59" s="310"/>
      <c r="HZT59" s="310"/>
      <c r="HZU59" s="310"/>
      <c r="HZV59" s="310"/>
      <c r="HZW59" s="310"/>
      <c r="HZX59" s="310"/>
      <c r="HZY59" s="310"/>
      <c r="HZZ59" s="310"/>
      <c r="IAA59" s="310"/>
      <c r="IAB59" s="310"/>
      <c r="IAC59" s="310"/>
      <c r="IAD59" s="310"/>
      <c r="IAE59" s="310"/>
      <c r="IAF59" s="310"/>
      <c r="IAG59" s="310"/>
      <c r="IAH59" s="310"/>
      <c r="IAI59" s="310"/>
      <c r="IAJ59" s="310"/>
      <c r="IAK59" s="310"/>
      <c r="IAL59" s="310"/>
      <c r="IAM59" s="310"/>
      <c r="IAN59" s="310"/>
      <c r="IAO59" s="310"/>
      <c r="IAP59" s="310"/>
      <c r="IAQ59" s="310"/>
      <c r="IAR59" s="310"/>
      <c r="IAS59" s="310"/>
      <c r="IAT59" s="310"/>
      <c r="IAU59" s="310"/>
      <c r="IAV59" s="310"/>
      <c r="IAW59" s="310"/>
      <c r="IAX59" s="310"/>
      <c r="IAY59" s="310"/>
      <c r="IAZ59" s="310"/>
      <c r="IBA59" s="310"/>
      <c r="IBB59" s="310"/>
      <c r="IBC59" s="310"/>
      <c r="IBD59" s="310"/>
      <c r="IBE59" s="310"/>
      <c r="IBF59" s="310"/>
      <c r="IBG59" s="310"/>
      <c r="IBH59" s="310"/>
      <c r="IBI59" s="310"/>
      <c r="IBJ59" s="310"/>
      <c r="IBK59" s="310"/>
      <c r="IBL59" s="310"/>
      <c r="IBM59" s="310"/>
      <c r="IBN59" s="310"/>
      <c r="IBO59" s="310"/>
      <c r="IBP59" s="310"/>
      <c r="IBQ59" s="310"/>
      <c r="IBR59" s="310"/>
      <c r="IBS59" s="310"/>
      <c r="IBT59" s="310"/>
      <c r="IBU59" s="310"/>
      <c r="IBV59" s="310"/>
      <c r="IBW59" s="310"/>
      <c r="IBX59" s="310"/>
      <c r="IBY59" s="310"/>
      <c r="IBZ59" s="310"/>
      <c r="ICA59" s="310"/>
      <c r="ICB59" s="310"/>
      <c r="ICC59" s="310"/>
      <c r="ICD59" s="310"/>
      <c r="ICE59" s="310"/>
      <c r="ICF59" s="310"/>
      <c r="ICG59" s="310"/>
      <c r="ICH59" s="310"/>
      <c r="ICI59" s="310"/>
      <c r="ICJ59" s="310"/>
      <c r="ICK59" s="310"/>
      <c r="ICL59" s="310"/>
      <c r="ICM59" s="310"/>
      <c r="ICN59" s="310"/>
      <c r="ICO59" s="310"/>
      <c r="ICP59" s="310"/>
      <c r="ICQ59" s="310"/>
      <c r="ICR59" s="310"/>
      <c r="ICS59" s="310"/>
      <c r="ICT59" s="310"/>
      <c r="ICU59" s="310"/>
      <c r="ICV59" s="310"/>
      <c r="ICW59" s="310"/>
      <c r="ICX59" s="310"/>
      <c r="ICY59" s="310"/>
      <c r="ICZ59" s="310"/>
      <c r="IDA59" s="310"/>
      <c r="IDB59" s="310"/>
      <c r="IDC59" s="310"/>
      <c r="IDD59" s="310"/>
      <c r="IDE59" s="310"/>
      <c r="IDF59" s="310"/>
      <c r="IDG59" s="310"/>
      <c r="IDH59" s="310"/>
      <c r="IDI59" s="310"/>
      <c r="IDJ59" s="310"/>
      <c r="IDK59" s="310"/>
      <c r="IDL59" s="310"/>
      <c r="IDM59" s="310"/>
      <c r="IDN59" s="310"/>
      <c r="IDO59" s="310"/>
      <c r="IDP59" s="310"/>
      <c r="IDQ59" s="310"/>
      <c r="IDR59" s="310"/>
      <c r="IDS59" s="310"/>
      <c r="IDT59" s="310"/>
      <c r="IDU59" s="310"/>
      <c r="IDV59" s="310"/>
      <c r="IDW59" s="310"/>
      <c r="IDX59" s="310"/>
      <c r="IDY59" s="310"/>
      <c r="IDZ59" s="310"/>
      <c r="IEA59" s="310"/>
      <c r="IEB59" s="310"/>
      <c r="IEC59" s="310"/>
      <c r="IED59" s="310"/>
      <c r="IEE59" s="310"/>
      <c r="IEF59" s="310"/>
      <c r="IEG59" s="310"/>
      <c r="IEH59" s="310"/>
      <c r="IEI59" s="310"/>
      <c r="IEJ59" s="310"/>
      <c r="IEK59" s="310"/>
      <c r="IEL59" s="310"/>
      <c r="IEM59" s="310"/>
      <c r="IEN59" s="310"/>
      <c r="IEO59" s="310"/>
      <c r="IEP59" s="310"/>
      <c r="IEQ59" s="310"/>
      <c r="IER59" s="310"/>
      <c r="IES59" s="310"/>
      <c r="IET59" s="310"/>
      <c r="IEU59" s="310"/>
      <c r="IEV59" s="310"/>
      <c r="IEW59" s="310"/>
      <c r="IEX59" s="310"/>
      <c r="IEY59" s="310"/>
      <c r="IEZ59" s="310"/>
      <c r="IFA59" s="310"/>
      <c r="IFB59" s="310"/>
      <c r="IFC59" s="310"/>
      <c r="IFD59" s="310"/>
      <c r="IFE59" s="310"/>
      <c r="IFF59" s="310"/>
      <c r="IFG59" s="310"/>
      <c r="IFH59" s="310"/>
      <c r="IFI59" s="310"/>
      <c r="IFJ59" s="310"/>
      <c r="IFK59" s="310"/>
      <c r="IFL59" s="310"/>
      <c r="IFM59" s="310"/>
      <c r="IFN59" s="310"/>
      <c r="IFO59" s="310"/>
      <c r="IFP59" s="310"/>
      <c r="IFQ59" s="310"/>
      <c r="IFR59" s="310"/>
      <c r="IFS59" s="310"/>
      <c r="IFT59" s="310"/>
      <c r="IFU59" s="310"/>
      <c r="IFV59" s="310"/>
      <c r="IFW59" s="310"/>
      <c r="IFX59" s="310"/>
      <c r="IFY59" s="310"/>
      <c r="IFZ59" s="310"/>
      <c r="IGA59" s="310"/>
      <c r="IGB59" s="310"/>
      <c r="IGC59" s="310"/>
      <c r="IGD59" s="310"/>
      <c r="IGE59" s="310"/>
      <c r="IGF59" s="310"/>
      <c r="IGG59" s="310"/>
      <c r="IGH59" s="310"/>
      <c r="IGI59" s="310"/>
      <c r="IGJ59" s="310"/>
      <c r="IGK59" s="310"/>
      <c r="IGL59" s="310"/>
      <c r="IGM59" s="310"/>
      <c r="IGN59" s="310"/>
      <c r="IGO59" s="310"/>
      <c r="IGP59" s="310"/>
      <c r="IGQ59" s="310"/>
      <c r="IGR59" s="310"/>
      <c r="IGS59" s="310"/>
      <c r="IGT59" s="310"/>
      <c r="IGU59" s="310"/>
      <c r="IGV59" s="310"/>
      <c r="IGW59" s="310"/>
      <c r="IGX59" s="310"/>
      <c r="IGY59" s="310"/>
      <c r="IGZ59" s="310"/>
      <c r="IHA59" s="310"/>
      <c r="IHB59" s="310"/>
      <c r="IHC59" s="310"/>
      <c r="IHD59" s="310"/>
      <c r="IHE59" s="310"/>
      <c r="IHF59" s="310"/>
      <c r="IHG59" s="310"/>
      <c r="IHH59" s="310"/>
      <c r="IHI59" s="310"/>
      <c r="IHJ59" s="310"/>
      <c r="IHK59" s="310"/>
      <c r="IHL59" s="310"/>
      <c r="IHM59" s="310"/>
      <c r="IHN59" s="310"/>
      <c r="IHO59" s="310"/>
      <c r="IHP59" s="310"/>
      <c r="IHQ59" s="310"/>
      <c r="IHR59" s="310"/>
      <c r="IHS59" s="310"/>
      <c r="IHT59" s="310"/>
      <c r="IHU59" s="310"/>
      <c r="IHV59" s="310"/>
      <c r="IHW59" s="310"/>
      <c r="IHX59" s="310"/>
      <c r="IHY59" s="310"/>
      <c r="IHZ59" s="310"/>
      <c r="IIA59" s="310"/>
      <c r="IIB59" s="310"/>
      <c r="IIC59" s="310"/>
      <c r="IID59" s="310"/>
      <c r="IIE59" s="310"/>
      <c r="IIF59" s="310"/>
      <c r="IIG59" s="310"/>
      <c r="IIH59" s="310"/>
      <c r="III59" s="310"/>
      <c r="IIJ59" s="310"/>
      <c r="IIK59" s="310"/>
      <c r="IIL59" s="310"/>
      <c r="IIM59" s="310"/>
      <c r="IIN59" s="310"/>
      <c r="IIO59" s="310"/>
      <c r="IIP59" s="310"/>
      <c r="IIQ59" s="310"/>
      <c r="IIR59" s="310"/>
      <c r="IIS59" s="310"/>
      <c r="IIT59" s="310"/>
      <c r="IIU59" s="310"/>
      <c r="IIV59" s="310"/>
      <c r="IIW59" s="310"/>
      <c r="IIX59" s="310"/>
      <c r="IIY59" s="310"/>
      <c r="IIZ59" s="310"/>
      <c r="IJA59" s="310"/>
      <c r="IJB59" s="310"/>
      <c r="IJC59" s="310"/>
      <c r="IJD59" s="310"/>
      <c r="IJE59" s="310"/>
      <c r="IJF59" s="310"/>
      <c r="IJG59" s="310"/>
      <c r="IJH59" s="310"/>
      <c r="IJI59" s="310"/>
      <c r="IJJ59" s="310"/>
      <c r="IJK59" s="310"/>
      <c r="IJL59" s="310"/>
      <c r="IJM59" s="310"/>
      <c r="IJN59" s="310"/>
      <c r="IJO59" s="310"/>
      <c r="IJP59" s="310"/>
      <c r="IJQ59" s="310"/>
      <c r="IJR59" s="310"/>
      <c r="IJS59" s="310"/>
      <c r="IJT59" s="310"/>
      <c r="IJU59" s="310"/>
      <c r="IJV59" s="310"/>
      <c r="IJW59" s="310"/>
      <c r="IJX59" s="310"/>
      <c r="IJY59" s="310"/>
      <c r="IJZ59" s="310"/>
      <c r="IKA59" s="310"/>
      <c r="IKB59" s="310"/>
      <c r="IKC59" s="310"/>
      <c r="IKD59" s="310"/>
      <c r="IKE59" s="310"/>
      <c r="IKF59" s="310"/>
      <c r="IKG59" s="310"/>
      <c r="IKH59" s="310"/>
      <c r="IKI59" s="310"/>
      <c r="IKJ59" s="310"/>
      <c r="IKK59" s="310"/>
      <c r="IKL59" s="310"/>
      <c r="IKM59" s="310"/>
      <c r="IKN59" s="310"/>
      <c r="IKO59" s="310"/>
      <c r="IKP59" s="310"/>
      <c r="IKQ59" s="310"/>
      <c r="IKR59" s="310"/>
      <c r="IKS59" s="310"/>
      <c r="IKT59" s="310"/>
      <c r="IKU59" s="310"/>
      <c r="IKV59" s="310"/>
      <c r="IKW59" s="310"/>
      <c r="IKX59" s="310"/>
      <c r="IKY59" s="310"/>
      <c r="IKZ59" s="310"/>
      <c r="ILA59" s="310"/>
      <c r="ILB59" s="310"/>
      <c r="ILC59" s="310"/>
      <c r="ILD59" s="310"/>
      <c r="ILE59" s="310"/>
      <c r="ILF59" s="310"/>
      <c r="ILG59" s="310"/>
      <c r="ILH59" s="310"/>
      <c r="ILI59" s="310"/>
      <c r="ILJ59" s="310"/>
      <c r="ILK59" s="310"/>
      <c r="ILL59" s="310"/>
      <c r="ILM59" s="310"/>
      <c r="ILN59" s="310"/>
      <c r="ILO59" s="310"/>
      <c r="ILP59" s="310"/>
      <c r="ILQ59" s="310"/>
      <c r="ILR59" s="310"/>
      <c r="ILS59" s="310"/>
      <c r="ILT59" s="310"/>
      <c r="ILU59" s="310"/>
      <c r="ILV59" s="310"/>
      <c r="ILW59" s="310"/>
      <c r="ILX59" s="310"/>
      <c r="ILY59" s="310"/>
      <c r="ILZ59" s="310"/>
      <c r="IMA59" s="310"/>
      <c r="IMB59" s="310"/>
      <c r="IMC59" s="310"/>
      <c r="IMD59" s="310"/>
      <c r="IME59" s="310"/>
      <c r="IMF59" s="310"/>
      <c r="IMG59" s="310"/>
      <c r="IMH59" s="310"/>
      <c r="IMI59" s="310"/>
      <c r="IMJ59" s="310"/>
      <c r="IMK59" s="310"/>
      <c r="IML59" s="310"/>
      <c r="IMM59" s="310"/>
      <c r="IMN59" s="310"/>
      <c r="IMO59" s="310"/>
      <c r="IMP59" s="310"/>
      <c r="IMQ59" s="310"/>
      <c r="IMR59" s="310"/>
      <c r="IMS59" s="310"/>
      <c r="IMT59" s="310"/>
      <c r="IMU59" s="310"/>
      <c r="IMV59" s="310"/>
      <c r="IMW59" s="310"/>
      <c r="IMX59" s="310"/>
      <c r="IMY59" s="310"/>
      <c r="IMZ59" s="310"/>
      <c r="INA59" s="310"/>
      <c r="INB59" s="310"/>
      <c r="INC59" s="310"/>
      <c r="IND59" s="310"/>
      <c r="INE59" s="310"/>
      <c r="INF59" s="310"/>
      <c r="ING59" s="310"/>
      <c r="INH59" s="310"/>
      <c r="INI59" s="310"/>
      <c r="INJ59" s="310"/>
      <c r="INK59" s="310"/>
      <c r="INL59" s="310"/>
      <c r="INM59" s="310"/>
      <c r="INN59" s="310"/>
      <c r="INO59" s="310"/>
      <c r="INP59" s="310"/>
      <c r="INQ59" s="310"/>
      <c r="INR59" s="310"/>
      <c r="INS59" s="310"/>
      <c r="INT59" s="310"/>
      <c r="INU59" s="310"/>
      <c r="INV59" s="310"/>
      <c r="INW59" s="310"/>
      <c r="INX59" s="310"/>
      <c r="INY59" s="310"/>
      <c r="INZ59" s="310"/>
      <c r="IOA59" s="310"/>
      <c r="IOB59" s="310"/>
      <c r="IOC59" s="310"/>
      <c r="IOD59" s="310"/>
      <c r="IOE59" s="310"/>
      <c r="IOF59" s="310"/>
      <c r="IOG59" s="310"/>
      <c r="IOH59" s="310"/>
      <c r="IOI59" s="310"/>
      <c r="IOJ59" s="310"/>
      <c r="IOK59" s="310"/>
      <c r="IOL59" s="310"/>
      <c r="IOM59" s="310"/>
      <c r="ION59" s="310"/>
      <c r="IOO59" s="310"/>
      <c r="IOP59" s="310"/>
      <c r="IOQ59" s="310"/>
      <c r="IOR59" s="310"/>
      <c r="IOS59" s="310"/>
      <c r="IOT59" s="310"/>
      <c r="IOU59" s="310"/>
      <c r="IOV59" s="310"/>
      <c r="IOW59" s="310"/>
      <c r="IOX59" s="310"/>
      <c r="IOY59" s="310"/>
      <c r="IOZ59" s="310"/>
      <c r="IPA59" s="310"/>
      <c r="IPB59" s="310"/>
      <c r="IPC59" s="310"/>
      <c r="IPD59" s="310"/>
      <c r="IPE59" s="310"/>
      <c r="IPF59" s="310"/>
      <c r="IPG59" s="310"/>
      <c r="IPH59" s="310"/>
      <c r="IPI59" s="310"/>
      <c r="IPJ59" s="310"/>
      <c r="IPK59" s="310"/>
      <c r="IPL59" s="310"/>
      <c r="IPM59" s="310"/>
      <c r="IPN59" s="310"/>
      <c r="IPO59" s="310"/>
      <c r="IPP59" s="310"/>
      <c r="IPQ59" s="310"/>
      <c r="IPR59" s="310"/>
      <c r="IPS59" s="310"/>
      <c r="IPT59" s="310"/>
      <c r="IPU59" s="310"/>
      <c r="IPV59" s="310"/>
      <c r="IPW59" s="310"/>
      <c r="IPX59" s="310"/>
      <c r="IPY59" s="310"/>
      <c r="IPZ59" s="310"/>
      <c r="IQA59" s="310"/>
      <c r="IQB59" s="310"/>
      <c r="IQC59" s="310"/>
      <c r="IQD59" s="310"/>
      <c r="IQE59" s="310"/>
      <c r="IQF59" s="310"/>
      <c r="IQG59" s="310"/>
      <c r="IQH59" s="310"/>
      <c r="IQI59" s="310"/>
      <c r="IQJ59" s="310"/>
      <c r="IQK59" s="310"/>
      <c r="IQL59" s="310"/>
      <c r="IQM59" s="310"/>
      <c r="IQN59" s="310"/>
      <c r="IQO59" s="310"/>
      <c r="IQP59" s="310"/>
      <c r="IQQ59" s="310"/>
      <c r="IQR59" s="310"/>
      <c r="IQS59" s="310"/>
      <c r="IQT59" s="310"/>
      <c r="IQU59" s="310"/>
      <c r="IQV59" s="310"/>
      <c r="IQW59" s="310"/>
      <c r="IQX59" s="310"/>
      <c r="IQY59" s="310"/>
      <c r="IQZ59" s="310"/>
      <c r="IRA59" s="310"/>
      <c r="IRB59" s="310"/>
      <c r="IRC59" s="310"/>
      <c r="IRD59" s="310"/>
      <c r="IRE59" s="310"/>
      <c r="IRF59" s="310"/>
      <c r="IRG59" s="310"/>
      <c r="IRH59" s="310"/>
      <c r="IRI59" s="310"/>
      <c r="IRJ59" s="310"/>
      <c r="IRK59" s="310"/>
      <c r="IRL59" s="310"/>
      <c r="IRM59" s="310"/>
      <c r="IRN59" s="310"/>
      <c r="IRO59" s="310"/>
      <c r="IRP59" s="310"/>
      <c r="IRQ59" s="310"/>
      <c r="IRR59" s="310"/>
      <c r="IRS59" s="310"/>
      <c r="IRT59" s="310"/>
      <c r="IRU59" s="310"/>
      <c r="IRV59" s="310"/>
      <c r="IRW59" s="310"/>
      <c r="IRX59" s="310"/>
      <c r="IRY59" s="310"/>
      <c r="IRZ59" s="310"/>
      <c r="ISA59" s="310"/>
      <c r="ISB59" s="310"/>
      <c r="ISC59" s="310"/>
      <c r="ISD59" s="310"/>
      <c r="ISE59" s="310"/>
      <c r="ISF59" s="310"/>
      <c r="ISG59" s="310"/>
      <c r="ISH59" s="310"/>
      <c r="ISI59" s="310"/>
      <c r="ISJ59" s="310"/>
      <c r="ISK59" s="310"/>
      <c r="ISL59" s="310"/>
      <c r="ISM59" s="310"/>
      <c r="ISN59" s="310"/>
      <c r="ISO59" s="310"/>
      <c r="ISP59" s="310"/>
      <c r="ISQ59" s="310"/>
      <c r="ISR59" s="310"/>
      <c r="ISS59" s="310"/>
      <c r="IST59" s="310"/>
      <c r="ISU59" s="310"/>
      <c r="ISV59" s="310"/>
      <c r="ISW59" s="310"/>
      <c r="ISX59" s="310"/>
      <c r="ISY59" s="310"/>
      <c r="ISZ59" s="310"/>
      <c r="ITA59" s="310"/>
      <c r="ITB59" s="310"/>
      <c r="ITC59" s="310"/>
      <c r="ITD59" s="310"/>
      <c r="ITE59" s="310"/>
      <c r="ITF59" s="310"/>
      <c r="ITG59" s="310"/>
      <c r="ITH59" s="310"/>
      <c r="ITI59" s="310"/>
      <c r="ITJ59" s="310"/>
      <c r="ITK59" s="310"/>
      <c r="ITL59" s="310"/>
      <c r="ITM59" s="310"/>
      <c r="ITN59" s="310"/>
      <c r="ITO59" s="310"/>
      <c r="ITP59" s="310"/>
      <c r="ITQ59" s="310"/>
      <c r="ITR59" s="310"/>
      <c r="ITS59" s="310"/>
      <c r="ITT59" s="310"/>
      <c r="ITU59" s="310"/>
      <c r="ITV59" s="310"/>
      <c r="ITW59" s="310"/>
      <c r="ITX59" s="310"/>
      <c r="ITY59" s="310"/>
      <c r="ITZ59" s="310"/>
      <c r="IUA59" s="310"/>
      <c r="IUB59" s="310"/>
      <c r="IUC59" s="310"/>
      <c r="IUD59" s="310"/>
      <c r="IUE59" s="310"/>
      <c r="IUF59" s="310"/>
      <c r="IUG59" s="310"/>
      <c r="IUH59" s="310"/>
      <c r="IUI59" s="310"/>
      <c r="IUJ59" s="310"/>
      <c r="IUK59" s="310"/>
      <c r="IUL59" s="310"/>
      <c r="IUM59" s="310"/>
      <c r="IUN59" s="310"/>
      <c r="IUO59" s="310"/>
      <c r="IUP59" s="310"/>
      <c r="IUQ59" s="310"/>
      <c r="IUR59" s="310"/>
      <c r="IUS59" s="310"/>
      <c r="IUT59" s="310"/>
      <c r="IUU59" s="310"/>
      <c r="IUV59" s="310"/>
      <c r="IUW59" s="310"/>
      <c r="IUX59" s="310"/>
      <c r="IUY59" s="310"/>
      <c r="IUZ59" s="310"/>
      <c r="IVA59" s="310"/>
      <c r="IVB59" s="310"/>
      <c r="IVC59" s="310"/>
      <c r="IVD59" s="310"/>
      <c r="IVE59" s="310"/>
      <c r="IVF59" s="310"/>
      <c r="IVG59" s="310"/>
      <c r="IVH59" s="310"/>
      <c r="IVI59" s="310"/>
      <c r="IVJ59" s="310"/>
      <c r="IVK59" s="310"/>
      <c r="IVL59" s="310"/>
      <c r="IVM59" s="310"/>
      <c r="IVN59" s="310"/>
      <c r="IVO59" s="310"/>
      <c r="IVP59" s="310"/>
      <c r="IVQ59" s="310"/>
      <c r="IVR59" s="310"/>
      <c r="IVS59" s="310"/>
      <c r="IVT59" s="310"/>
      <c r="IVU59" s="310"/>
      <c r="IVV59" s="310"/>
      <c r="IVW59" s="310"/>
      <c r="IVX59" s="310"/>
      <c r="IVY59" s="310"/>
      <c r="IVZ59" s="310"/>
      <c r="IWA59" s="310"/>
      <c r="IWB59" s="310"/>
      <c r="IWC59" s="310"/>
      <c r="IWD59" s="310"/>
      <c r="IWE59" s="310"/>
      <c r="IWF59" s="310"/>
      <c r="IWG59" s="310"/>
      <c r="IWH59" s="310"/>
      <c r="IWI59" s="310"/>
      <c r="IWJ59" s="310"/>
      <c r="IWK59" s="310"/>
      <c r="IWL59" s="310"/>
      <c r="IWM59" s="310"/>
      <c r="IWN59" s="310"/>
      <c r="IWO59" s="310"/>
      <c r="IWP59" s="310"/>
      <c r="IWQ59" s="310"/>
      <c r="IWR59" s="310"/>
      <c r="IWS59" s="310"/>
      <c r="IWT59" s="310"/>
      <c r="IWU59" s="310"/>
      <c r="IWV59" s="310"/>
      <c r="IWW59" s="310"/>
      <c r="IWX59" s="310"/>
      <c r="IWY59" s="310"/>
      <c r="IWZ59" s="310"/>
      <c r="IXA59" s="310"/>
      <c r="IXB59" s="310"/>
      <c r="IXC59" s="310"/>
      <c r="IXD59" s="310"/>
      <c r="IXE59" s="310"/>
      <c r="IXF59" s="310"/>
      <c r="IXG59" s="310"/>
      <c r="IXH59" s="310"/>
      <c r="IXI59" s="310"/>
      <c r="IXJ59" s="310"/>
      <c r="IXK59" s="310"/>
      <c r="IXL59" s="310"/>
      <c r="IXM59" s="310"/>
      <c r="IXN59" s="310"/>
      <c r="IXO59" s="310"/>
      <c r="IXP59" s="310"/>
      <c r="IXQ59" s="310"/>
      <c r="IXR59" s="310"/>
      <c r="IXS59" s="310"/>
      <c r="IXT59" s="310"/>
      <c r="IXU59" s="310"/>
      <c r="IXV59" s="310"/>
      <c r="IXW59" s="310"/>
      <c r="IXX59" s="310"/>
      <c r="IXY59" s="310"/>
      <c r="IXZ59" s="310"/>
      <c r="IYA59" s="310"/>
      <c r="IYB59" s="310"/>
      <c r="IYC59" s="310"/>
      <c r="IYD59" s="310"/>
      <c r="IYE59" s="310"/>
      <c r="IYF59" s="310"/>
      <c r="IYG59" s="310"/>
      <c r="IYH59" s="310"/>
      <c r="IYI59" s="310"/>
      <c r="IYJ59" s="310"/>
      <c r="IYK59" s="310"/>
      <c r="IYL59" s="310"/>
      <c r="IYM59" s="310"/>
      <c r="IYN59" s="310"/>
      <c r="IYO59" s="310"/>
      <c r="IYP59" s="310"/>
      <c r="IYQ59" s="310"/>
      <c r="IYR59" s="310"/>
      <c r="IYS59" s="310"/>
      <c r="IYT59" s="310"/>
      <c r="IYU59" s="310"/>
      <c r="IYV59" s="310"/>
      <c r="IYW59" s="310"/>
      <c r="IYX59" s="310"/>
      <c r="IYY59" s="310"/>
      <c r="IYZ59" s="310"/>
      <c r="IZA59" s="310"/>
      <c r="IZB59" s="310"/>
      <c r="IZC59" s="310"/>
      <c r="IZD59" s="310"/>
      <c r="IZE59" s="310"/>
      <c r="IZF59" s="310"/>
      <c r="IZG59" s="310"/>
      <c r="IZH59" s="310"/>
      <c r="IZI59" s="310"/>
      <c r="IZJ59" s="310"/>
      <c r="IZK59" s="310"/>
      <c r="IZL59" s="310"/>
      <c r="IZM59" s="310"/>
      <c r="IZN59" s="310"/>
      <c r="IZO59" s="310"/>
      <c r="IZP59" s="310"/>
      <c r="IZQ59" s="310"/>
      <c r="IZR59" s="310"/>
      <c r="IZS59" s="310"/>
      <c r="IZT59" s="310"/>
      <c r="IZU59" s="310"/>
      <c r="IZV59" s="310"/>
      <c r="IZW59" s="310"/>
      <c r="IZX59" s="310"/>
      <c r="IZY59" s="310"/>
      <c r="IZZ59" s="310"/>
      <c r="JAA59" s="310"/>
      <c r="JAB59" s="310"/>
      <c r="JAC59" s="310"/>
      <c r="JAD59" s="310"/>
      <c r="JAE59" s="310"/>
      <c r="JAF59" s="310"/>
      <c r="JAG59" s="310"/>
      <c r="JAH59" s="310"/>
      <c r="JAI59" s="310"/>
      <c r="JAJ59" s="310"/>
      <c r="JAK59" s="310"/>
      <c r="JAL59" s="310"/>
      <c r="JAM59" s="310"/>
      <c r="JAN59" s="310"/>
      <c r="JAO59" s="310"/>
      <c r="JAP59" s="310"/>
      <c r="JAQ59" s="310"/>
      <c r="JAR59" s="310"/>
      <c r="JAS59" s="310"/>
      <c r="JAT59" s="310"/>
      <c r="JAU59" s="310"/>
      <c r="JAV59" s="310"/>
      <c r="JAW59" s="310"/>
      <c r="JAX59" s="310"/>
      <c r="JAY59" s="310"/>
      <c r="JAZ59" s="310"/>
      <c r="JBA59" s="310"/>
      <c r="JBB59" s="310"/>
      <c r="JBC59" s="310"/>
      <c r="JBD59" s="310"/>
      <c r="JBE59" s="310"/>
      <c r="JBF59" s="310"/>
      <c r="JBG59" s="310"/>
      <c r="JBH59" s="310"/>
      <c r="JBI59" s="310"/>
      <c r="JBJ59" s="310"/>
      <c r="JBK59" s="310"/>
      <c r="JBL59" s="310"/>
      <c r="JBM59" s="310"/>
      <c r="JBN59" s="310"/>
      <c r="JBO59" s="310"/>
      <c r="JBP59" s="310"/>
      <c r="JBQ59" s="310"/>
      <c r="JBR59" s="310"/>
      <c r="JBS59" s="310"/>
      <c r="JBT59" s="310"/>
      <c r="JBU59" s="310"/>
      <c r="JBV59" s="310"/>
      <c r="JBW59" s="310"/>
      <c r="JBX59" s="310"/>
      <c r="JBY59" s="310"/>
      <c r="JBZ59" s="310"/>
      <c r="JCA59" s="310"/>
      <c r="JCB59" s="310"/>
      <c r="JCC59" s="310"/>
      <c r="JCD59" s="310"/>
      <c r="JCE59" s="310"/>
      <c r="JCF59" s="310"/>
      <c r="JCG59" s="310"/>
      <c r="JCH59" s="310"/>
      <c r="JCI59" s="310"/>
      <c r="JCJ59" s="310"/>
      <c r="JCK59" s="310"/>
      <c r="JCL59" s="310"/>
      <c r="JCM59" s="310"/>
      <c r="JCN59" s="310"/>
      <c r="JCO59" s="310"/>
      <c r="JCP59" s="310"/>
      <c r="JCQ59" s="310"/>
      <c r="JCR59" s="310"/>
      <c r="JCS59" s="310"/>
      <c r="JCT59" s="310"/>
      <c r="JCU59" s="310"/>
      <c r="JCV59" s="310"/>
      <c r="JCW59" s="310"/>
      <c r="JCX59" s="310"/>
      <c r="JCY59" s="310"/>
      <c r="JCZ59" s="310"/>
      <c r="JDA59" s="310"/>
      <c r="JDB59" s="310"/>
      <c r="JDC59" s="310"/>
      <c r="JDD59" s="310"/>
      <c r="JDE59" s="310"/>
      <c r="JDF59" s="310"/>
      <c r="JDG59" s="310"/>
      <c r="JDH59" s="310"/>
      <c r="JDI59" s="310"/>
      <c r="JDJ59" s="310"/>
      <c r="JDK59" s="310"/>
      <c r="JDL59" s="310"/>
      <c r="JDM59" s="310"/>
      <c r="JDN59" s="310"/>
      <c r="JDO59" s="310"/>
      <c r="JDP59" s="310"/>
      <c r="JDQ59" s="310"/>
      <c r="JDR59" s="310"/>
      <c r="JDS59" s="310"/>
      <c r="JDT59" s="310"/>
      <c r="JDU59" s="310"/>
      <c r="JDV59" s="310"/>
      <c r="JDW59" s="310"/>
      <c r="JDX59" s="310"/>
      <c r="JDY59" s="310"/>
      <c r="JDZ59" s="310"/>
      <c r="JEA59" s="310"/>
      <c r="JEB59" s="310"/>
      <c r="JEC59" s="310"/>
      <c r="JED59" s="310"/>
      <c r="JEE59" s="310"/>
      <c r="JEF59" s="310"/>
      <c r="JEG59" s="310"/>
      <c r="JEH59" s="310"/>
      <c r="JEI59" s="310"/>
      <c r="JEJ59" s="310"/>
      <c r="JEK59" s="310"/>
      <c r="JEL59" s="310"/>
      <c r="JEM59" s="310"/>
      <c r="JEN59" s="310"/>
      <c r="JEO59" s="310"/>
      <c r="JEP59" s="310"/>
      <c r="JEQ59" s="310"/>
      <c r="JER59" s="310"/>
      <c r="JES59" s="310"/>
      <c r="JET59" s="310"/>
      <c r="JEU59" s="310"/>
      <c r="JEV59" s="310"/>
      <c r="JEW59" s="310"/>
      <c r="JEX59" s="310"/>
      <c r="JEY59" s="310"/>
      <c r="JEZ59" s="310"/>
      <c r="JFA59" s="310"/>
      <c r="JFB59" s="310"/>
      <c r="JFC59" s="310"/>
      <c r="JFD59" s="310"/>
      <c r="JFE59" s="310"/>
      <c r="JFF59" s="310"/>
      <c r="JFG59" s="310"/>
      <c r="JFH59" s="310"/>
      <c r="JFI59" s="310"/>
      <c r="JFJ59" s="310"/>
      <c r="JFK59" s="310"/>
      <c r="JFL59" s="310"/>
      <c r="JFM59" s="310"/>
      <c r="JFN59" s="310"/>
      <c r="JFO59" s="310"/>
      <c r="JFP59" s="310"/>
      <c r="JFQ59" s="310"/>
      <c r="JFR59" s="310"/>
      <c r="JFS59" s="310"/>
      <c r="JFT59" s="310"/>
      <c r="JFU59" s="310"/>
      <c r="JFV59" s="310"/>
      <c r="JFW59" s="310"/>
      <c r="JFX59" s="310"/>
      <c r="JFY59" s="310"/>
      <c r="JFZ59" s="310"/>
      <c r="JGA59" s="310"/>
      <c r="JGB59" s="310"/>
      <c r="JGC59" s="310"/>
      <c r="JGD59" s="310"/>
      <c r="JGE59" s="310"/>
      <c r="JGF59" s="310"/>
      <c r="JGG59" s="310"/>
      <c r="JGH59" s="310"/>
      <c r="JGI59" s="310"/>
      <c r="JGJ59" s="310"/>
      <c r="JGK59" s="310"/>
      <c r="JGL59" s="310"/>
      <c r="JGM59" s="310"/>
      <c r="JGN59" s="310"/>
      <c r="JGO59" s="310"/>
      <c r="JGP59" s="310"/>
      <c r="JGQ59" s="310"/>
      <c r="JGR59" s="310"/>
      <c r="JGS59" s="310"/>
      <c r="JGT59" s="310"/>
      <c r="JGU59" s="310"/>
      <c r="JGV59" s="310"/>
      <c r="JGW59" s="310"/>
      <c r="JGX59" s="310"/>
      <c r="JGY59" s="310"/>
      <c r="JGZ59" s="310"/>
      <c r="JHA59" s="310"/>
      <c r="JHB59" s="310"/>
      <c r="JHC59" s="310"/>
      <c r="JHD59" s="310"/>
      <c r="JHE59" s="310"/>
      <c r="JHF59" s="310"/>
      <c r="JHG59" s="310"/>
      <c r="JHH59" s="310"/>
      <c r="JHI59" s="310"/>
      <c r="JHJ59" s="310"/>
      <c r="JHK59" s="310"/>
      <c r="JHL59" s="310"/>
      <c r="JHM59" s="310"/>
      <c r="JHN59" s="310"/>
      <c r="JHO59" s="310"/>
      <c r="JHP59" s="310"/>
      <c r="JHQ59" s="310"/>
      <c r="JHR59" s="310"/>
      <c r="JHS59" s="310"/>
      <c r="JHT59" s="310"/>
      <c r="JHU59" s="310"/>
      <c r="JHV59" s="310"/>
      <c r="JHW59" s="310"/>
      <c r="JHX59" s="310"/>
      <c r="JHY59" s="310"/>
      <c r="JHZ59" s="310"/>
      <c r="JIA59" s="310"/>
      <c r="JIB59" s="310"/>
      <c r="JIC59" s="310"/>
      <c r="JID59" s="310"/>
      <c r="JIE59" s="310"/>
      <c r="JIF59" s="310"/>
      <c r="JIG59" s="310"/>
      <c r="JIH59" s="310"/>
      <c r="JII59" s="310"/>
      <c r="JIJ59" s="310"/>
      <c r="JIK59" s="310"/>
      <c r="JIL59" s="310"/>
      <c r="JIM59" s="310"/>
      <c r="JIN59" s="310"/>
      <c r="JIO59" s="310"/>
      <c r="JIP59" s="310"/>
      <c r="JIQ59" s="310"/>
      <c r="JIR59" s="310"/>
      <c r="JIS59" s="310"/>
      <c r="JIT59" s="310"/>
      <c r="JIU59" s="310"/>
      <c r="JIV59" s="310"/>
      <c r="JIW59" s="310"/>
      <c r="JIX59" s="310"/>
      <c r="JIY59" s="310"/>
      <c r="JIZ59" s="310"/>
      <c r="JJA59" s="310"/>
      <c r="JJB59" s="310"/>
      <c r="JJC59" s="310"/>
      <c r="JJD59" s="310"/>
      <c r="JJE59" s="310"/>
      <c r="JJF59" s="310"/>
      <c r="JJG59" s="310"/>
      <c r="JJH59" s="310"/>
      <c r="JJI59" s="310"/>
      <c r="JJJ59" s="310"/>
      <c r="JJK59" s="310"/>
      <c r="JJL59" s="310"/>
      <c r="JJM59" s="310"/>
      <c r="JJN59" s="310"/>
      <c r="JJO59" s="310"/>
      <c r="JJP59" s="310"/>
      <c r="JJQ59" s="310"/>
      <c r="JJR59" s="310"/>
      <c r="JJS59" s="310"/>
      <c r="JJT59" s="310"/>
      <c r="JJU59" s="310"/>
      <c r="JJV59" s="310"/>
      <c r="JJW59" s="310"/>
      <c r="JJX59" s="310"/>
      <c r="JJY59" s="310"/>
      <c r="JJZ59" s="310"/>
      <c r="JKA59" s="310"/>
      <c r="JKB59" s="310"/>
      <c r="JKC59" s="310"/>
      <c r="JKD59" s="310"/>
      <c r="JKE59" s="310"/>
      <c r="JKF59" s="310"/>
      <c r="JKG59" s="310"/>
      <c r="JKH59" s="310"/>
      <c r="JKI59" s="310"/>
      <c r="JKJ59" s="310"/>
      <c r="JKK59" s="310"/>
      <c r="JKL59" s="310"/>
      <c r="JKM59" s="310"/>
      <c r="JKN59" s="310"/>
      <c r="JKO59" s="310"/>
      <c r="JKP59" s="310"/>
      <c r="JKQ59" s="310"/>
      <c r="JKR59" s="310"/>
      <c r="JKS59" s="310"/>
      <c r="JKT59" s="310"/>
      <c r="JKU59" s="310"/>
      <c r="JKV59" s="310"/>
      <c r="JKW59" s="310"/>
      <c r="JKX59" s="310"/>
      <c r="JKY59" s="310"/>
      <c r="JKZ59" s="310"/>
      <c r="JLA59" s="310"/>
      <c r="JLB59" s="310"/>
      <c r="JLC59" s="310"/>
      <c r="JLD59" s="310"/>
      <c r="JLE59" s="310"/>
      <c r="JLF59" s="310"/>
      <c r="JLG59" s="310"/>
      <c r="JLH59" s="310"/>
      <c r="JLI59" s="310"/>
      <c r="JLJ59" s="310"/>
      <c r="JLK59" s="310"/>
      <c r="JLL59" s="310"/>
      <c r="JLM59" s="310"/>
      <c r="JLN59" s="310"/>
      <c r="JLO59" s="310"/>
      <c r="JLP59" s="310"/>
      <c r="JLQ59" s="310"/>
      <c r="JLR59" s="310"/>
      <c r="JLS59" s="310"/>
      <c r="JLT59" s="310"/>
      <c r="JLU59" s="310"/>
      <c r="JLV59" s="310"/>
      <c r="JLW59" s="310"/>
      <c r="JLX59" s="310"/>
      <c r="JLY59" s="310"/>
      <c r="JLZ59" s="310"/>
      <c r="JMA59" s="310"/>
      <c r="JMB59" s="310"/>
      <c r="JMC59" s="310"/>
      <c r="JMD59" s="310"/>
      <c r="JME59" s="310"/>
      <c r="JMF59" s="310"/>
      <c r="JMG59" s="310"/>
      <c r="JMH59" s="310"/>
      <c r="JMI59" s="310"/>
      <c r="JMJ59" s="310"/>
      <c r="JMK59" s="310"/>
      <c r="JML59" s="310"/>
      <c r="JMM59" s="310"/>
      <c r="JMN59" s="310"/>
      <c r="JMO59" s="310"/>
      <c r="JMP59" s="310"/>
      <c r="JMQ59" s="310"/>
      <c r="JMR59" s="310"/>
      <c r="JMS59" s="310"/>
      <c r="JMT59" s="310"/>
      <c r="JMU59" s="310"/>
      <c r="JMV59" s="310"/>
      <c r="JMW59" s="310"/>
      <c r="JMX59" s="310"/>
      <c r="JMY59" s="310"/>
      <c r="JMZ59" s="310"/>
      <c r="JNA59" s="310"/>
      <c r="JNB59" s="310"/>
      <c r="JNC59" s="310"/>
      <c r="JND59" s="310"/>
      <c r="JNE59" s="310"/>
      <c r="JNF59" s="310"/>
      <c r="JNG59" s="310"/>
      <c r="JNH59" s="310"/>
      <c r="JNI59" s="310"/>
      <c r="JNJ59" s="310"/>
      <c r="JNK59" s="310"/>
      <c r="JNL59" s="310"/>
      <c r="JNM59" s="310"/>
      <c r="JNN59" s="310"/>
      <c r="JNO59" s="310"/>
      <c r="JNP59" s="310"/>
      <c r="JNQ59" s="310"/>
      <c r="JNR59" s="310"/>
      <c r="JNS59" s="310"/>
      <c r="JNT59" s="310"/>
      <c r="JNU59" s="310"/>
      <c r="JNV59" s="310"/>
      <c r="JNW59" s="310"/>
      <c r="JNX59" s="310"/>
      <c r="JNY59" s="310"/>
      <c r="JNZ59" s="310"/>
      <c r="JOA59" s="310"/>
      <c r="JOB59" s="310"/>
      <c r="JOC59" s="310"/>
      <c r="JOD59" s="310"/>
      <c r="JOE59" s="310"/>
      <c r="JOF59" s="310"/>
      <c r="JOG59" s="310"/>
      <c r="JOH59" s="310"/>
      <c r="JOI59" s="310"/>
      <c r="JOJ59" s="310"/>
      <c r="JOK59" s="310"/>
      <c r="JOL59" s="310"/>
      <c r="JOM59" s="310"/>
      <c r="JON59" s="310"/>
      <c r="JOO59" s="310"/>
      <c r="JOP59" s="310"/>
      <c r="JOQ59" s="310"/>
      <c r="JOR59" s="310"/>
      <c r="JOS59" s="310"/>
      <c r="JOT59" s="310"/>
      <c r="JOU59" s="310"/>
      <c r="JOV59" s="310"/>
      <c r="JOW59" s="310"/>
      <c r="JOX59" s="310"/>
      <c r="JOY59" s="310"/>
      <c r="JOZ59" s="310"/>
      <c r="JPA59" s="310"/>
      <c r="JPB59" s="310"/>
      <c r="JPC59" s="310"/>
      <c r="JPD59" s="310"/>
      <c r="JPE59" s="310"/>
      <c r="JPF59" s="310"/>
      <c r="JPG59" s="310"/>
      <c r="JPH59" s="310"/>
      <c r="JPI59" s="310"/>
      <c r="JPJ59" s="310"/>
      <c r="JPK59" s="310"/>
      <c r="JPL59" s="310"/>
      <c r="JPM59" s="310"/>
      <c r="JPN59" s="310"/>
      <c r="JPO59" s="310"/>
      <c r="JPP59" s="310"/>
      <c r="JPQ59" s="310"/>
      <c r="JPR59" s="310"/>
      <c r="JPS59" s="310"/>
      <c r="JPT59" s="310"/>
      <c r="JPU59" s="310"/>
      <c r="JPV59" s="310"/>
      <c r="JPW59" s="310"/>
      <c r="JPX59" s="310"/>
      <c r="JPY59" s="310"/>
      <c r="JPZ59" s="310"/>
      <c r="JQA59" s="310"/>
      <c r="JQB59" s="310"/>
      <c r="JQC59" s="310"/>
      <c r="JQD59" s="310"/>
      <c r="JQE59" s="310"/>
      <c r="JQF59" s="310"/>
      <c r="JQG59" s="310"/>
      <c r="JQH59" s="310"/>
      <c r="JQI59" s="310"/>
      <c r="JQJ59" s="310"/>
      <c r="JQK59" s="310"/>
      <c r="JQL59" s="310"/>
      <c r="JQM59" s="310"/>
      <c r="JQN59" s="310"/>
      <c r="JQO59" s="310"/>
      <c r="JQP59" s="310"/>
      <c r="JQQ59" s="310"/>
      <c r="JQR59" s="310"/>
      <c r="JQS59" s="310"/>
      <c r="JQT59" s="310"/>
      <c r="JQU59" s="310"/>
      <c r="JQV59" s="310"/>
      <c r="JQW59" s="310"/>
      <c r="JQX59" s="310"/>
      <c r="JQY59" s="310"/>
      <c r="JQZ59" s="310"/>
      <c r="JRA59" s="310"/>
      <c r="JRB59" s="310"/>
      <c r="JRC59" s="310"/>
      <c r="JRD59" s="310"/>
      <c r="JRE59" s="310"/>
      <c r="JRF59" s="310"/>
      <c r="JRG59" s="310"/>
      <c r="JRH59" s="310"/>
      <c r="JRI59" s="310"/>
      <c r="JRJ59" s="310"/>
      <c r="JRK59" s="310"/>
      <c r="JRL59" s="310"/>
      <c r="JRM59" s="310"/>
      <c r="JRN59" s="310"/>
      <c r="JRO59" s="310"/>
      <c r="JRP59" s="310"/>
      <c r="JRQ59" s="310"/>
      <c r="JRR59" s="310"/>
      <c r="JRS59" s="310"/>
      <c r="JRT59" s="310"/>
      <c r="JRU59" s="310"/>
      <c r="JRV59" s="310"/>
      <c r="JRW59" s="310"/>
      <c r="JRX59" s="310"/>
      <c r="JRY59" s="310"/>
      <c r="JRZ59" s="310"/>
      <c r="JSA59" s="310"/>
      <c r="JSB59" s="310"/>
      <c r="JSC59" s="310"/>
      <c r="JSD59" s="310"/>
      <c r="JSE59" s="310"/>
      <c r="JSF59" s="310"/>
      <c r="JSG59" s="310"/>
      <c r="JSH59" s="310"/>
      <c r="JSI59" s="310"/>
      <c r="JSJ59" s="310"/>
      <c r="JSK59" s="310"/>
      <c r="JSL59" s="310"/>
      <c r="JSM59" s="310"/>
      <c r="JSN59" s="310"/>
      <c r="JSO59" s="310"/>
      <c r="JSP59" s="310"/>
      <c r="JSQ59" s="310"/>
      <c r="JSR59" s="310"/>
      <c r="JSS59" s="310"/>
      <c r="JST59" s="310"/>
      <c r="JSU59" s="310"/>
      <c r="JSV59" s="310"/>
      <c r="JSW59" s="310"/>
      <c r="JSX59" s="310"/>
      <c r="JSY59" s="310"/>
      <c r="JSZ59" s="310"/>
      <c r="JTA59" s="310"/>
      <c r="JTB59" s="310"/>
      <c r="JTC59" s="310"/>
      <c r="JTD59" s="310"/>
      <c r="JTE59" s="310"/>
      <c r="JTF59" s="310"/>
      <c r="JTG59" s="310"/>
      <c r="JTH59" s="310"/>
      <c r="JTI59" s="310"/>
      <c r="JTJ59" s="310"/>
      <c r="JTK59" s="310"/>
      <c r="JTL59" s="310"/>
      <c r="JTM59" s="310"/>
      <c r="JTN59" s="310"/>
      <c r="JTO59" s="310"/>
      <c r="JTP59" s="310"/>
      <c r="JTQ59" s="310"/>
      <c r="JTR59" s="310"/>
      <c r="JTS59" s="310"/>
      <c r="JTT59" s="310"/>
      <c r="JTU59" s="310"/>
      <c r="JTV59" s="310"/>
      <c r="JTW59" s="310"/>
      <c r="JTX59" s="310"/>
      <c r="JTY59" s="310"/>
      <c r="JTZ59" s="310"/>
      <c r="JUA59" s="310"/>
      <c r="JUB59" s="310"/>
      <c r="JUC59" s="310"/>
      <c r="JUD59" s="310"/>
      <c r="JUE59" s="310"/>
      <c r="JUF59" s="310"/>
      <c r="JUG59" s="310"/>
      <c r="JUH59" s="310"/>
      <c r="JUI59" s="310"/>
      <c r="JUJ59" s="310"/>
      <c r="JUK59" s="310"/>
      <c r="JUL59" s="310"/>
      <c r="JUM59" s="310"/>
      <c r="JUN59" s="310"/>
      <c r="JUO59" s="310"/>
      <c r="JUP59" s="310"/>
      <c r="JUQ59" s="310"/>
      <c r="JUR59" s="310"/>
      <c r="JUS59" s="310"/>
      <c r="JUT59" s="310"/>
      <c r="JUU59" s="310"/>
      <c r="JUV59" s="310"/>
      <c r="JUW59" s="310"/>
      <c r="JUX59" s="310"/>
      <c r="JUY59" s="310"/>
      <c r="JUZ59" s="310"/>
      <c r="JVA59" s="310"/>
      <c r="JVB59" s="310"/>
      <c r="JVC59" s="310"/>
      <c r="JVD59" s="310"/>
      <c r="JVE59" s="310"/>
      <c r="JVF59" s="310"/>
      <c r="JVG59" s="310"/>
      <c r="JVH59" s="310"/>
      <c r="JVI59" s="310"/>
      <c r="JVJ59" s="310"/>
      <c r="JVK59" s="310"/>
      <c r="JVL59" s="310"/>
      <c r="JVM59" s="310"/>
      <c r="JVN59" s="310"/>
      <c r="JVO59" s="310"/>
      <c r="JVP59" s="310"/>
      <c r="JVQ59" s="310"/>
      <c r="JVR59" s="310"/>
      <c r="JVS59" s="310"/>
      <c r="JVT59" s="310"/>
      <c r="JVU59" s="310"/>
      <c r="JVV59" s="310"/>
      <c r="JVW59" s="310"/>
      <c r="JVX59" s="310"/>
      <c r="JVY59" s="310"/>
      <c r="JVZ59" s="310"/>
      <c r="JWA59" s="310"/>
      <c r="JWB59" s="310"/>
      <c r="JWC59" s="310"/>
      <c r="JWD59" s="310"/>
      <c r="JWE59" s="310"/>
      <c r="JWF59" s="310"/>
      <c r="JWG59" s="310"/>
      <c r="JWH59" s="310"/>
      <c r="JWI59" s="310"/>
      <c r="JWJ59" s="310"/>
      <c r="JWK59" s="310"/>
      <c r="JWL59" s="310"/>
      <c r="JWM59" s="310"/>
      <c r="JWN59" s="310"/>
      <c r="JWO59" s="310"/>
      <c r="JWP59" s="310"/>
      <c r="JWQ59" s="310"/>
      <c r="JWR59" s="310"/>
      <c r="JWS59" s="310"/>
      <c r="JWT59" s="310"/>
      <c r="JWU59" s="310"/>
      <c r="JWV59" s="310"/>
      <c r="JWW59" s="310"/>
      <c r="JWX59" s="310"/>
      <c r="JWY59" s="310"/>
      <c r="JWZ59" s="310"/>
      <c r="JXA59" s="310"/>
      <c r="JXB59" s="310"/>
      <c r="JXC59" s="310"/>
      <c r="JXD59" s="310"/>
      <c r="JXE59" s="310"/>
      <c r="JXF59" s="310"/>
      <c r="JXG59" s="310"/>
      <c r="JXH59" s="310"/>
      <c r="JXI59" s="310"/>
      <c r="JXJ59" s="310"/>
      <c r="JXK59" s="310"/>
      <c r="JXL59" s="310"/>
      <c r="JXM59" s="310"/>
      <c r="JXN59" s="310"/>
      <c r="JXO59" s="310"/>
      <c r="JXP59" s="310"/>
      <c r="JXQ59" s="310"/>
      <c r="JXR59" s="310"/>
      <c r="JXS59" s="310"/>
      <c r="JXT59" s="310"/>
      <c r="JXU59" s="310"/>
      <c r="JXV59" s="310"/>
      <c r="JXW59" s="310"/>
      <c r="JXX59" s="310"/>
      <c r="JXY59" s="310"/>
      <c r="JXZ59" s="310"/>
      <c r="JYA59" s="310"/>
      <c r="JYB59" s="310"/>
      <c r="JYC59" s="310"/>
      <c r="JYD59" s="310"/>
      <c r="JYE59" s="310"/>
      <c r="JYF59" s="310"/>
      <c r="JYG59" s="310"/>
      <c r="JYH59" s="310"/>
      <c r="JYI59" s="310"/>
      <c r="JYJ59" s="310"/>
      <c r="JYK59" s="310"/>
      <c r="JYL59" s="310"/>
      <c r="JYM59" s="310"/>
      <c r="JYN59" s="310"/>
      <c r="JYO59" s="310"/>
      <c r="JYP59" s="310"/>
      <c r="JYQ59" s="310"/>
      <c r="JYR59" s="310"/>
      <c r="JYS59" s="310"/>
      <c r="JYT59" s="310"/>
      <c r="JYU59" s="310"/>
      <c r="JYV59" s="310"/>
      <c r="JYW59" s="310"/>
      <c r="JYX59" s="310"/>
      <c r="JYY59" s="310"/>
      <c r="JYZ59" s="310"/>
      <c r="JZA59" s="310"/>
      <c r="JZB59" s="310"/>
      <c r="JZC59" s="310"/>
      <c r="JZD59" s="310"/>
      <c r="JZE59" s="310"/>
      <c r="JZF59" s="310"/>
      <c r="JZG59" s="310"/>
      <c r="JZH59" s="310"/>
      <c r="JZI59" s="310"/>
      <c r="JZJ59" s="310"/>
      <c r="JZK59" s="310"/>
      <c r="JZL59" s="310"/>
      <c r="JZM59" s="310"/>
      <c r="JZN59" s="310"/>
      <c r="JZO59" s="310"/>
      <c r="JZP59" s="310"/>
      <c r="JZQ59" s="310"/>
      <c r="JZR59" s="310"/>
      <c r="JZS59" s="310"/>
      <c r="JZT59" s="310"/>
      <c r="JZU59" s="310"/>
      <c r="JZV59" s="310"/>
      <c r="JZW59" s="310"/>
      <c r="JZX59" s="310"/>
      <c r="JZY59" s="310"/>
      <c r="JZZ59" s="310"/>
      <c r="KAA59" s="310"/>
      <c r="KAB59" s="310"/>
      <c r="KAC59" s="310"/>
      <c r="KAD59" s="310"/>
      <c r="KAE59" s="310"/>
      <c r="KAF59" s="310"/>
      <c r="KAG59" s="310"/>
      <c r="KAH59" s="310"/>
      <c r="KAI59" s="310"/>
      <c r="KAJ59" s="310"/>
      <c r="KAK59" s="310"/>
      <c r="KAL59" s="310"/>
      <c r="KAM59" s="310"/>
      <c r="KAN59" s="310"/>
      <c r="KAO59" s="310"/>
      <c r="KAP59" s="310"/>
      <c r="KAQ59" s="310"/>
      <c r="KAR59" s="310"/>
      <c r="KAS59" s="310"/>
      <c r="KAT59" s="310"/>
      <c r="KAU59" s="310"/>
      <c r="KAV59" s="310"/>
      <c r="KAW59" s="310"/>
      <c r="KAX59" s="310"/>
      <c r="KAY59" s="310"/>
      <c r="KAZ59" s="310"/>
      <c r="KBA59" s="310"/>
      <c r="KBB59" s="310"/>
      <c r="KBC59" s="310"/>
      <c r="KBD59" s="310"/>
      <c r="KBE59" s="310"/>
      <c r="KBF59" s="310"/>
      <c r="KBG59" s="310"/>
      <c r="KBH59" s="310"/>
      <c r="KBI59" s="310"/>
      <c r="KBJ59" s="310"/>
      <c r="KBK59" s="310"/>
      <c r="KBL59" s="310"/>
      <c r="KBM59" s="310"/>
      <c r="KBN59" s="310"/>
      <c r="KBO59" s="310"/>
      <c r="KBP59" s="310"/>
      <c r="KBQ59" s="310"/>
      <c r="KBR59" s="310"/>
      <c r="KBS59" s="310"/>
      <c r="KBT59" s="310"/>
      <c r="KBU59" s="310"/>
      <c r="KBV59" s="310"/>
      <c r="KBW59" s="310"/>
      <c r="KBX59" s="310"/>
      <c r="KBY59" s="310"/>
      <c r="KBZ59" s="310"/>
      <c r="KCA59" s="310"/>
      <c r="KCB59" s="310"/>
      <c r="KCC59" s="310"/>
      <c r="KCD59" s="310"/>
      <c r="KCE59" s="310"/>
      <c r="KCF59" s="310"/>
      <c r="KCG59" s="310"/>
      <c r="KCH59" s="310"/>
      <c r="KCI59" s="310"/>
      <c r="KCJ59" s="310"/>
      <c r="KCK59" s="310"/>
      <c r="KCL59" s="310"/>
      <c r="KCM59" s="310"/>
      <c r="KCN59" s="310"/>
      <c r="KCO59" s="310"/>
      <c r="KCP59" s="310"/>
      <c r="KCQ59" s="310"/>
      <c r="KCR59" s="310"/>
      <c r="KCS59" s="310"/>
      <c r="KCT59" s="310"/>
      <c r="KCU59" s="310"/>
      <c r="KCV59" s="310"/>
      <c r="KCW59" s="310"/>
      <c r="KCX59" s="310"/>
      <c r="KCY59" s="310"/>
      <c r="KCZ59" s="310"/>
      <c r="KDA59" s="310"/>
      <c r="KDB59" s="310"/>
      <c r="KDC59" s="310"/>
      <c r="KDD59" s="310"/>
      <c r="KDE59" s="310"/>
      <c r="KDF59" s="310"/>
      <c r="KDG59" s="310"/>
      <c r="KDH59" s="310"/>
      <c r="KDI59" s="310"/>
      <c r="KDJ59" s="310"/>
      <c r="KDK59" s="310"/>
      <c r="KDL59" s="310"/>
      <c r="KDM59" s="310"/>
      <c r="KDN59" s="310"/>
      <c r="KDO59" s="310"/>
      <c r="KDP59" s="310"/>
      <c r="KDQ59" s="310"/>
      <c r="KDR59" s="310"/>
      <c r="KDS59" s="310"/>
      <c r="KDT59" s="310"/>
      <c r="KDU59" s="310"/>
      <c r="KDV59" s="310"/>
      <c r="KDW59" s="310"/>
      <c r="KDX59" s="310"/>
      <c r="KDY59" s="310"/>
      <c r="KDZ59" s="310"/>
      <c r="KEA59" s="310"/>
      <c r="KEB59" s="310"/>
      <c r="KEC59" s="310"/>
      <c r="KED59" s="310"/>
      <c r="KEE59" s="310"/>
      <c r="KEF59" s="310"/>
      <c r="KEG59" s="310"/>
      <c r="KEH59" s="310"/>
      <c r="KEI59" s="310"/>
      <c r="KEJ59" s="310"/>
      <c r="KEK59" s="310"/>
      <c r="KEL59" s="310"/>
      <c r="KEM59" s="310"/>
      <c r="KEN59" s="310"/>
      <c r="KEO59" s="310"/>
      <c r="KEP59" s="310"/>
      <c r="KEQ59" s="310"/>
      <c r="KER59" s="310"/>
      <c r="KES59" s="310"/>
      <c r="KET59" s="310"/>
      <c r="KEU59" s="310"/>
      <c r="KEV59" s="310"/>
      <c r="KEW59" s="310"/>
      <c r="KEX59" s="310"/>
      <c r="KEY59" s="310"/>
      <c r="KEZ59" s="310"/>
      <c r="KFA59" s="310"/>
      <c r="KFB59" s="310"/>
      <c r="KFC59" s="310"/>
      <c r="KFD59" s="310"/>
      <c r="KFE59" s="310"/>
      <c r="KFF59" s="310"/>
      <c r="KFG59" s="310"/>
      <c r="KFH59" s="310"/>
      <c r="KFI59" s="310"/>
      <c r="KFJ59" s="310"/>
      <c r="KFK59" s="310"/>
      <c r="KFL59" s="310"/>
      <c r="KFM59" s="310"/>
      <c r="KFN59" s="310"/>
      <c r="KFO59" s="310"/>
      <c r="KFP59" s="310"/>
      <c r="KFQ59" s="310"/>
      <c r="KFR59" s="310"/>
      <c r="KFS59" s="310"/>
      <c r="KFT59" s="310"/>
      <c r="KFU59" s="310"/>
      <c r="KFV59" s="310"/>
      <c r="KFW59" s="310"/>
      <c r="KFX59" s="310"/>
      <c r="KFY59" s="310"/>
      <c r="KFZ59" s="310"/>
      <c r="KGA59" s="310"/>
      <c r="KGB59" s="310"/>
      <c r="KGC59" s="310"/>
      <c r="KGD59" s="310"/>
      <c r="KGE59" s="310"/>
      <c r="KGF59" s="310"/>
      <c r="KGG59" s="310"/>
      <c r="KGH59" s="310"/>
      <c r="KGI59" s="310"/>
      <c r="KGJ59" s="310"/>
      <c r="KGK59" s="310"/>
      <c r="KGL59" s="310"/>
      <c r="KGM59" s="310"/>
      <c r="KGN59" s="310"/>
      <c r="KGO59" s="310"/>
      <c r="KGP59" s="310"/>
      <c r="KGQ59" s="310"/>
      <c r="KGR59" s="310"/>
      <c r="KGS59" s="310"/>
      <c r="KGT59" s="310"/>
      <c r="KGU59" s="310"/>
      <c r="KGV59" s="310"/>
      <c r="KGW59" s="310"/>
      <c r="KGX59" s="310"/>
      <c r="KGY59" s="310"/>
      <c r="KGZ59" s="310"/>
      <c r="KHA59" s="310"/>
      <c r="KHB59" s="310"/>
      <c r="KHC59" s="310"/>
      <c r="KHD59" s="310"/>
      <c r="KHE59" s="310"/>
      <c r="KHF59" s="310"/>
      <c r="KHG59" s="310"/>
      <c r="KHH59" s="310"/>
      <c r="KHI59" s="310"/>
      <c r="KHJ59" s="310"/>
      <c r="KHK59" s="310"/>
      <c r="KHL59" s="310"/>
      <c r="KHM59" s="310"/>
      <c r="KHN59" s="310"/>
      <c r="KHO59" s="310"/>
      <c r="KHP59" s="310"/>
      <c r="KHQ59" s="310"/>
      <c r="KHR59" s="310"/>
      <c r="KHS59" s="310"/>
      <c r="KHT59" s="310"/>
      <c r="KHU59" s="310"/>
      <c r="KHV59" s="310"/>
      <c r="KHW59" s="310"/>
      <c r="KHX59" s="310"/>
      <c r="KHY59" s="310"/>
      <c r="KHZ59" s="310"/>
      <c r="KIA59" s="310"/>
      <c r="KIB59" s="310"/>
      <c r="KIC59" s="310"/>
      <c r="KID59" s="310"/>
      <c r="KIE59" s="310"/>
      <c r="KIF59" s="310"/>
      <c r="KIG59" s="310"/>
      <c r="KIH59" s="310"/>
      <c r="KII59" s="310"/>
      <c r="KIJ59" s="310"/>
      <c r="KIK59" s="310"/>
      <c r="KIL59" s="310"/>
      <c r="KIM59" s="310"/>
      <c r="KIN59" s="310"/>
      <c r="KIO59" s="310"/>
      <c r="KIP59" s="310"/>
      <c r="KIQ59" s="310"/>
      <c r="KIR59" s="310"/>
      <c r="KIS59" s="310"/>
      <c r="KIT59" s="310"/>
      <c r="KIU59" s="310"/>
      <c r="KIV59" s="310"/>
      <c r="KIW59" s="310"/>
      <c r="KIX59" s="310"/>
      <c r="KIY59" s="310"/>
      <c r="KIZ59" s="310"/>
      <c r="KJA59" s="310"/>
      <c r="KJB59" s="310"/>
      <c r="KJC59" s="310"/>
      <c r="KJD59" s="310"/>
      <c r="KJE59" s="310"/>
      <c r="KJF59" s="310"/>
      <c r="KJG59" s="310"/>
      <c r="KJH59" s="310"/>
      <c r="KJI59" s="310"/>
      <c r="KJJ59" s="310"/>
      <c r="KJK59" s="310"/>
      <c r="KJL59" s="310"/>
      <c r="KJM59" s="310"/>
      <c r="KJN59" s="310"/>
      <c r="KJO59" s="310"/>
      <c r="KJP59" s="310"/>
      <c r="KJQ59" s="310"/>
      <c r="KJR59" s="310"/>
      <c r="KJS59" s="310"/>
      <c r="KJT59" s="310"/>
      <c r="KJU59" s="310"/>
      <c r="KJV59" s="310"/>
      <c r="KJW59" s="310"/>
      <c r="KJX59" s="310"/>
      <c r="KJY59" s="310"/>
      <c r="KJZ59" s="310"/>
      <c r="KKA59" s="310"/>
      <c r="KKB59" s="310"/>
      <c r="KKC59" s="310"/>
      <c r="KKD59" s="310"/>
      <c r="KKE59" s="310"/>
      <c r="KKF59" s="310"/>
      <c r="KKG59" s="310"/>
      <c r="KKH59" s="310"/>
      <c r="KKI59" s="310"/>
      <c r="KKJ59" s="310"/>
      <c r="KKK59" s="310"/>
      <c r="KKL59" s="310"/>
      <c r="KKM59" s="310"/>
      <c r="KKN59" s="310"/>
      <c r="KKO59" s="310"/>
      <c r="KKP59" s="310"/>
      <c r="KKQ59" s="310"/>
      <c r="KKR59" s="310"/>
      <c r="KKS59" s="310"/>
      <c r="KKT59" s="310"/>
      <c r="KKU59" s="310"/>
      <c r="KKV59" s="310"/>
      <c r="KKW59" s="310"/>
      <c r="KKX59" s="310"/>
      <c r="KKY59" s="310"/>
      <c r="KKZ59" s="310"/>
      <c r="KLA59" s="310"/>
      <c r="KLB59" s="310"/>
      <c r="KLC59" s="310"/>
      <c r="KLD59" s="310"/>
      <c r="KLE59" s="310"/>
      <c r="KLF59" s="310"/>
      <c r="KLG59" s="310"/>
      <c r="KLH59" s="310"/>
      <c r="KLI59" s="310"/>
      <c r="KLJ59" s="310"/>
      <c r="KLK59" s="310"/>
      <c r="KLL59" s="310"/>
      <c r="KLM59" s="310"/>
      <c r="KLN59" s="310"/>
      <c r="KLO59" s="310"/>
      <c r="KLP59" s="310"/>
      <c r="KLQ59" s="310"/>
      <c r="KLR59" s="310"/>
      <c r="KLS59" s="310"/>
      <c r="KLT59" s="310"/>
      <c r="KLU59" s="310"/>
      <c r="KLV59" s="310"/>
      <c r="KLW59" s="310"/>
      <c r="KLX59" s="310"/>
      <c r="KLY59" s="310"/>
      <c r="KLZ59" s="310"/>
      <c r="KMA59" s="310"/>
      <c r="KMB59" s="310"/>
      <c r="KMC59" s="310"/>
      <c r="KMD59" s="310"/>
      <c r="KME59" s="310"/>
      <c r="KMF59" s="310"/>
      <c r="KMG59" s="310"/>
      <c r="KMH59" s="310"/>
      <c r="KMI59" s="310"/>
      <c r="KMJ59" s="310"/>
      <c r="KMK59" s="310"/>
      <c r="KML59" s="310"/>
      <c r="KMM59" s="310"/>
      <c r="KMN59" s="310"/>
      <c r="KMO59" s="310"/>
      <c r="KMP59" s="310"/>
      <c r="KMQ59" s="310"/>
      <c r="KMR59" s="310"/>
      <c r="KMS59" s="310"/>
      <c r="KMT59" s="310"/>
      <c r="KMU59" s="310"/>
      <c r="KMV59" s="310"/>
      <c r="KMW59" s="310"/>
      <c r="KMX59" s="310"/>
      <c r="KMY59" s="310"/>
      <c r="KMZ59" s="310"/>
      <c r="KNA59" s="310"/>
      <c r="KNB59" s="310"/>
      <c r="KNC59" s="310"/>
      <c r="KND59" s="310"/>
      <c r="KNE59" s="310"/>
      <c r="KNF59" s="310"/>
      <c r="KNG59" s="310"/>
      <c r="KNH59" s="310"/>
      <c r="KNI59" s="310"/>
      <c r="KNJ59" s="310"/>
      <c r="KNK59" s="310"/>
      <c r="KNL59" s="310"/>
      <c r="KNM59" s="310"/>
      <c r="KNN59" s="310"/>
      <c r="KNO59" s="310"/>
      <c r="KNP59" s="310"/>
      <c r="KNQ59" s="310"/>
      <c r="KNR59" s="310"/>
      <c r="KNS59" s="310"/>
      <c r="KNT59" s="310"/>
      <c r="KNU59" s="310"/>
      <c r="KNV59" s="310"/>
      <c r="KNW59" s="310"/>
      <c r="KNX59" s="310"/>
      <c r="KNY59" s="310"/>
      <c r="KNZ59" s="310"/>
      <c r="KOA59" s="310"/>
      <c r="KOB59" s="310"/>
      <c r="KOC59" s="310"/>
      <c r="KOD59" s="310"/>
      <c r="KOE59" s="310"/>
      <c r="KOF59" s="310"/>
      <c r="KOG59" s="310"/>
      <c r="KOH59" s="310"/>
      <c r="KOI59" s="310"/>
      <c r="KOJ59" s="310"/>
      <c r="KOK59" s="310"/>
      <c r="KOL59" s="310"/>
      <c r="KOM59" s="310"/>
      <c r="KON59" s="310"/>
      <c r="KOO59" s="310"/>
      <c r="KOP59" s="310"/>
      <c r="KOQ59" s="310"/>
      <c r="KOR59" s="310"/>
      <c r="KOS59" s="310"/>
      <c r="KOT59" s="310"/>
      <c r="KOU59" s="310"/>
      <c r="KOV59" s="310"/>
      <c r="KOW59" s="310"/>
      <c r="KOX59" s="310"/>
      <c r="KOY59" s="310"/>
      <c r="KOZ59" s="310"/>
      <c r="KPA59" s="310"/>
      <c r="KPB59" s="310"/>
      <c r="KPC59" s="310"/>
      <c r="KPD59" s="310"/>
      <c r="KPE59" s="310"/>
      <c r="KPF59" s="310"/>
      <c r="KPG59" s="310"/>
      <c r="KPH59" s="310"/>
      <c r="KPI59" s="310"/>
      <c r="KPJ59" s="310"/>
      <c r="KPK59" s="310"/>
      <c r="KPL59" s="310"/>
      <c r="KPM59" s="310"/>
      <c r="KPN59" s="310"/>
      <c r="KPO59" s="310"/>
      <c r="KPP59" s="310"/>
      <c r="KPQ59" s="310"/>
      <c r="KPR59" s="310"/>
      <c r="KPS59" s="310"/>
      <c r="KPT59" s="310"/>
      <c r="KPU59" s="310"/>
      <c r="KPV59" s="310"/>
      <c r="KPW59" s="310"/>
      <c r="KPX59" s="310"/>
      <c r="KPY59" s="310"/>
      <c r="KPZ59" s="310"/>
      <c r="KQA59" s="310"/>
      <c r="KQB59" s="310"/>
      <c r="KQC59" s="310"/>
      <c r="KQD59" s="310"/>
      <c r="KQE59" s="310"/>
      <c r="KQF59" s="310"/>
      <c r="KQG59" s="310"/>
      <c r="KQH59" s="310"/>
      <c r="KQI59" s="310"/>
      <c r="KQJ59" s="310"/>
      <c r="KQK59" s="310"/>
      <c r="KQL59" s="310"/>
      <c r="KQM59" s="310"/>
      <c r="KQN59" s="310"/>
      <c r="KQO59" s="310"/>
      <c r="KQP59" s="310"/>
      <c r="KQQ59" s="310"/>
      <c r="KQR59" s="310"/>
      <c r="KQS59" s="310"/>
      <c r="KQT59" s="310"/>
      <c r="KQU59" s="310"/>
      <c r="KQV59" s="310"/>
      <c r="KQW59" s="310"/>
      <c r="KQX59" s="310"/>
      <c r="KQY59" s="310"/>
      <c r="KQZ59" s="310"/>
      <c r="KRA59" s="310"/>
      <c r="KRB59" s="310"/>
      <c r="KRC59" s="310"/>
      <c r="KRD59" s="310"/>
      <c r="KRE59" s="310"/>
      <c r="KRF59" s="310"/>
      <c r="KRG59" s="310"/>
      <c r="KRH59" s="310"/>
      <c r="KRI59" s="310"/>
      <c r="KRJ59" s="310"/>
      <c r="KRK59" s="310"/>
      <c r="KRL59" s="310"/>
      <c r="KRM59" s="310"/>
      <c r="KRN59" s="310"/>
      <c r="KRO59" s="310"/>
      <c r="KRP59" s="310"/>
      <c r="KRQ59" s="310"/>
      <c r="KRR59" s="310"/>
      <c r="KRS59" s="310"/>
      <c r="KRT59" s="310"/>
      <c r="KRU59" s="310"/>
      <c r="KRV59" s="310"/>
      <c r="KRW59" s="310"/>
      <c r="KRX59" s="310"/>
      <c r="KRY59" s="310"/>
      <c r="KRZ59" s="310"/>
      <c r="KSA59" s="310"/>
      <c r="KSB59" s="310"/>
      <c r="KSC59" s="310"/>
      <c r="KSD59" s="310"/>
      <c r="KSE59" s="310"/>
      <c r="KSF59" s="310"/>
      <c r="KSG59" s="310"/>
      <c r="KSH59" s="310"/>
      <c r="KSI59" s="310"/>
      <c r="KSJ59" s="310"/>
      <c r="KSK59" s="310"/>
      <c r="KSL59" s="310"/>
      <c r="KSM59" s="310"/>
      <c r="KSN59" s="310"/>
      <c r="KSO59" s="310"/>
      <c r="KSP59" s="310"/>
      <c r="KSQ59" s="310"/>
      <c r="KSR59" s="310"/>
      <c r="KSS59" s="310"/>
      <c r="KST59" s="310"/>
      <c r="KSU59" s="310"/>
      <c r="KSV59" s="310"/>
      <c r="KSW59" s="310"/>
      <c r="KSX59" s="310"/>
      <c r="KSY59" s="310"/>
      <c r="KSZ59" s="310"/>
      <c r="KTA59" s="310"/>
      <c r="KTB59" s="310"/>
      <c r="KTC59" s="310"/>
      <c r="KTD59" s="310"/>
      <c r="KTE59" s="310"/>
      <c r="KTF59" s="310"/>
      <c r="KTG59" s="310"/>
      <c r="KTH59" s="310"/>
      <c r="KTI59" s="310"/>
      <c r="KTJ59" s="310"/>
      <c r="KTK59" s="310"/>
      <c r="KTL59" s="310"/>
      <c r="KTM59" s="310"/>
      <c r="KTN59" s="310"/>
      <c r="KTO59" s="310"/>
      <c r="KTP59" s="310"/>
      <c r="KTQ59" s="310"/>
      <c r="KTR59" s="310"/>
      <c r="KTS59" s="310"/>
      <c r="KTT59" s="310"/>
      <c r="KTU59" s="310"/>
      <c r="KTV59" s="310"/>
      <c r="KTW59" s="310"/>
      <c r="KTX59" s="310"/>
      <c r="KTY59" s="310"/>
      <c r="KTZ59" s="310"/>
      <c r="KUA59" s="310"/>
      <c r="KUB59" s="310"/>
      <c r="KUC59" s="310"/>
      <c r="KUD59" s="310"/>
      <c r="KUE59" s="310"/>
      <c r="KUF59" s="310"/>
      <c r="KUG59" s="310"/>
      <c r="KUH59" s="310"/>
      <c r="KUI59" s="310"/>
      <c r="KUJ59" s="310"/>
      <c r="KUK59" s="310"/>
      <c r="KUL59" s="310"/>
      <c r="KUM59" s="310"/>
      <c r="KUN59" s="310"/>
      <c r="KUO59" s="310"/>
      <c r="KUP59" s="310"/>
      <c r="KUQ59" s="310"/>
      <c r="KUR59" s="310"/>
      <c r="KUS59" s="310"/>
      <c r="KUT59" s="310"/>
      <c r="KUU59" s="310"/>
      <c r="KUV59" s="310"/>
      <c r="KUW59" s="310"/>
      <c r="KUX59" s="310"/>
      <c r="KUY59" s="310"/>
      <c r="KUZ59" s="310"/>
      <c r="KVA59" s="310"/>
      <c r="KVB59" s="310"/>
      <c r="KVC59" s="310"/>
      <c r="KVD59" s="310"/>
      <c r="KVE59" s="310"/>
      <c r="KVF59" s="310"/>
      <c r="KVG59" s="310"/>
      <c r="KVH59" s="310"/>
      <c r="KVI59" s="310"/>
      <c r="KVJ59" s="310"/>
      <c r="KVK59" s="310"/>
      <c r="KVL59" s="310"/>
      <c r="KVM59" s="310"/>
      <c r="KVN59" s="310"/>
      <c r="KVO59" s="310"/>
      <c r="KVP59" s="310"/>
      <c r="KVQ59" s="310"/>
      <c r="KVR59" s="310"/>
      <c r="KVS59" s="310"/>
      <c r="KVT59" s="310"/>
      <c r="KVU59" s="310"/>
      <c r="KVV59" s="310"/>
      <c r="KVW59" s="310"/>
      <c r="KVX59" s="310"/>
      <c r="KVY59" s="310"/>
      <c r="KVZ59" s="310"/>
      <c r="KWA59" s="310"/>
      <c r="KWB59" s="310"/>
      <c r="KWC59" s="310"/>
      <c r="KWD59" s="310"/>
      <c r="KWE59" s="310"/>
      <c r="KWF59" s="310"/>
      <c r="KWG59" s="310"/>
      <c r="KWH59" s="310"/>
      <c r="KWI59" s="310"/>
      <c r="KWJ59" s="310"/>
      <c r="KWK59" s="310"/>
      <c r="KWL59" s="310"/>
      <c r="KWM59" s="310"/>
      <c r="KWN59" s="310"/>
      <c r="KWO59" s="310"/>
      <c r="KWP59" s="310"/>
      <c r="KWQ59" s="310"/>
      <c r="KWR59" s="310"/>
      <c r="KWS59" s="310"/>
      <c r="KWT59" s="310"/>
      <c r="KWU59" s="310"/>
      <c r="KWV59" s="310"/>
      <c r="KWW59" s="310"/>
      <c r="KWX59" s="310"/>
      <c r="KWY59" s="310"/>
      <c r="KWZ59" s="310"/>
      <c r="KXA59" s="310"/>
      <c r="KXB59" s="310"/>
      <c r="KXC59" s="310"/>
      <c r="KXD59" s="310"/>
      <c r="KXE59" s="310"/>
      <c r="KXF59" s="310"/>
      <c r="KXG59" s="310"/>
      <c r="KXH59" s="310"/>
      <c r="KXI59" s="310"/>
      <c r="KXJ59" s="310"/>
      <c r="KXK59" s="310"/>
      <c r="KXL59" s="310"/>
      <c r="KXM59" s="310"/>
      <c r="KXN59" s="310"/>
      <c r="KXO59" s="310"/>
      <c r="KXP59" s="310"/>
      <c r="KXQ59" s="310"/>
      <c r="KXR59" s="310"/>
      <c r="KXS59" s="310"/>
      <c r="KXT59" s="310"/>
      <c r="KXU59" s="310"/>
      <c r="KXV59" s="310"/>
      <c r="KXW59" s="310"/>
      <c r="KXX59" s="310"/>
      <c r="KXY59" s="310"/>
      <c r="KXZ59" s="310"/>
      <c r="KYA59" s="310"/>
      <c r="KYB59" s="310"/>
      <c r="KYC59" s="310"/>
      <c r="KYD59" s="310"/>
      <c r="KYE59" s="310"/>
      <c r="KYF59" s="310"/>
      <c r="KYG59" s="310"/>
      <c r="KYH59" s="310"/>
      <c r="KYI59" s="310"/>
      <c r="KYJ59" s="310"/>
      <c r="KYK59" s="310"/>
      <c r="KYL59" s="310"/>
      <c r="KYM59" s="310"/>
      <c r="KYN59" s="310"/>
      <c r="KYO59" s="310"/>
      <c r="KYP59" s="310"/>
      <c r="KYQ59" s="310"/>
      <c r="KYR59" s="310"/>
      <c r="KYS59" s="310"/>
      <c r="KYT59" s="310"/>
      <c r="KYU59" s="310"/>
      <c r="KYV59" s="310"/>
      <c r="KYW59" s="310"/>
      <c r="KYX59" s="310"/>
      <c r="KYY59" s="310"/>
      <c r="KYZ59" s="310"/>
      <c r="KZA59" s="310"/>
      <c r="KZB59" s="310"/>
      <c r="KZC59" s="310"/>
      <c r="KZD59" s="310"/>
      <c r="KZE59" s="310"/>
      <c r="KZF59" s="310"/>
      <c r="KZG59" s="310"/>
      <c r="KZH59" s="310"/>
      <c r="KZI59" s="310"/>
      <c r="KZJ59" s="310"/>
      <c r="KZK59" s="310"/>
      <c r="KZL59" s="310"/>
      <c r="KZM59" s="310"/>
      <c r="KZN59" s="310"/>
      <c r="KZO59" s="310"/>
      <c r="KZP59" s="310"/>
      <c r="KZQ59" s="310"/>
      <c r="KZR59" s="310"/>
      <c r="KZS59" s="310"/>
      <c r="KZT59" s="310"/>
      <c r="KZU59" s="310"/>
      <c r="KZV59" s="310"/>
      <c r="KZW59" s="310"/>
      <c r="KZX59" s="310"/>
      <c r="KZY59" s="310"/>
      <c r="KZZ59" s="310"/>
      <c r="LAA59" s="310"/>
      <c r="LAB59" s="310"/>
      <c r="LAC59" s="310"/>
      <c r="LAD59" s="310"/>
      <c r="LAE59" s="310"/>
      <c r="LAF59" s="310"/>
      <c r="LAG59" s="310"/>
      <c r="LAH59" s="310"/>
      <c r="LAI59" s="310"/>
      <c r="LAJ59" s="310"/>
      <c r="LAK59" s="310"/>
      <c r="LAL59" s="310"/>
      <c r="LAM59" s="310"/>
      <c r="LAN59" s="310"/>
      <c r="LAO59" s="310"/>
      <c r="LAP59" s="310"/>
      <c r="LAQ59" s="310"/>
      <c r="LAR59" s="310"/>
      <c r="LAS59" s="310"/>
      <c r="LAT59" s="310"/>
      <c r="LAU59" s="310"/>
      <c r="LAV59" s="310"/>
      <c r="LAW59" s="310"/>
      <c r="LAX59" s="310"/>
      <c r="LAY59" s="310"/>
      <c r="LAZ59" s="310"/>
      <c r="LBA59" s="310"/>
      <c r="LBB59" s="310"/>
      <c r="LBC59" s="310"/>
      <c r="LBD59" s="310"/>
      <c r="LBE59" s="310"/>
      <c r="LBF59" s="310"/>
      <c r="LBG59" s="310"/>
      <c r="LBH59" s="310"/>
      <c r="LBI59" s="310"/>
      <c r="LBJ59" s="310"/>
      <c r="LBK59" s="310"/>
      <c r="LBL59" s="310"/>
      <c r="LBM59" s="310"/>
      <c r="LBN59" s="310"/>
      <c r="LBO59" s="310"/>
      <c r="LBP59" s="310"/>
      <c r="LBQ59" s="310"/>
      <c r="LBR59" s="310"/>
      <c r="LBS59" s="310"/>
      <c r="LBT59" s="310"/>
      <c r="LBU59" s="310"/>
      <c r="LBV59" s="310"/>
      <c r="LBW59" s="310"/>
      <c r="LBX59" s="310"/>
      <c r="LBY59" s="310"/>
      <c r="LBZ59" s="310"/>
      <c r="LCA59" s="310"/>
      <c r="LCB59" s="310"/>
      <c r="LCC59" s="310"/>
      <c r="LCD59" s="310"/>
      <c r="LCE59" s="310"/>
      <c r="LCF59" s="310"/>
      <c r="LCG59" s="310"/>
      <c r="LCH59" s="310"/>
      <c r="LCI59" s="310"/>
      <c r="LCJ59" s="310"/>
      <c r="LCK59" s="310"/>
      <c r="LCL59" s="310"/>
      <c r="LCM59" s="310"/>
      <c r="LCN59" s="310"/>
      <c r="LCO59" s="310"/>
      <c r="LCP59" s="310"/>
      <c r="LCQ59" s="310"/>
      <c r="LCR59" s="310"/>
      <c r="LCS59" s="310"/>
      <c r="LCT59" s="310"/>
      <c r="LCU59" s="310"/>
      <c r="LCV59" s="310"/>
      <c r="LCW59" s="310"/>
      <c r="LCX59" s="310"/>
      <c r="LCY59" s="310"/>
      <c r="LCZ59" s="310"/>
      <c r="LDA59" s="310"/>
      <c r="LDB59" s="310"/>
      <c r="LDC59" s="310"/>
      <c r="LDD59" s="310"/>
      <c r="LDE59" s="310"/>
      <c r="LDF59" s="310"/>
      <c r="LDG59" s="310"/>
      <c r="LDH59" s="310"/>
      <c r="LDI59" s="310"/>
      <c r="LDJ59" s="310"/>
      <c r="LDK59" s="310"/>
      <c r="LDL59" s="310"/>
      <c r="LDM59" s="310"/>
      <c r="LDN59" s="310"/>
      <c r="LDO59" s="310"/>
      <c r="LDP59" s="310"/>
      <c r="LDQ59" s="310"/>
      <c r="LDR59" s="310"/>
      <c r="LDS59" s="310"/>
      <c r="LDT59" s="310"/>
      <c r="LDU59" s="310"/>
      <c r="LDV59" s="310"/>
      <c r="LDW59" s="310"/>
      <c r="LDX59" s="310"/>
      <c r="LDY59" s="310"/>
      <c r="LDZ59" s="310"/>
      <c r="LEA59" s="310"/>
      <c r="LEB59" s="310"/>
      <c r="LEC59" s="310"/>
      <c r="LED59" s="310"/>
      <c r="LEE59" s="310"/>
      <c r="LEF59" s="310"/>
      <c r="LEG59" s="310"/>
      <c r="LEH59" s="310"/>
      <c r="LEI59" s="310"/>
      <c r="LEJ59" s="310"/>
      <c r="LEK59" s="310"/>
      <c r="LEL59" s="310"/>
      <c r="LEM59" s="310"/>
      <c r="LEN59" s="310"/>
      <c r="LEO59" s="310"/>
      <c r="LEP59" s="310"/>
      <c r="LEQ59" s="310"/>
      <c r="LER59" s="310"/>
      <c r="LES59" s="310"/>
      <c r="LET59" s="310"/>
      <c r="LEU59" s="310"/>
      <c r="LEV59" s="310"/>
      <c r="LEW59" s="310"/>
      <c r="LEX59" s="310"/>
      <c r="LEY59" s="310"/>
      <c r="LEZ59" s="310"/>
      <c r="LFA59" s="310"/>
      <c r="LFB59" s="310"/>
      <c r="LFC59" s="310"/>
      <c r="LFD59" s="310"/>
      <c r="LFE59" s="310"/>
      <c r="LFF59" s="310"/>
      <c r="LFG59" s="310"/>
      <c r="LFH59" s="310"/>
      <c r="LFI59" s="310"/>
      <c r="LFJ59" s="310"/>
      <c r="LFK59" s="310"/>
      <c r="LFL59" s="310"/>
      <c r="LFM59" s="310"/>
      <c r="LFN59" s="310"/>
      <c r="LFO59" s="310"/>
      <c r="LFP59" s="310"/>
      <c r="LFQ59" s="310"/>
      <c r="LFR59" s="310"/>
      <c r="LFS59" s="310"/>
      <c r="LFT59" s="310"/>
      <c r="LFU59" s="310"/>
      <c r="LFV59" s="310"/>
      <c r="LFW59" s="310"/>
      <c r="LFX59" s="310"/>
      <c r="LFY59" s="310"/>
      <c r="LFZ59" s="310"/>
      <c r="LGA59" s="310"/>
      <c r="LGB59" s="310"/>
      <c r="LGC59" s="310"/>
      <c r="LGD59" s="310"/>
      <c r="LGE59" s="310"/>
      <c r="LGF59" s="310"/>
      <c r="LGG59" s="310"/>
      <c r="LGH59" s="310"/>
      <c r="LGI59" s="310"/>
      <c r="LGJ59" s="310"/>
      <c r="LGK59" s="310"/>
      <c r="LGL59" s="310"/>
      <c r="LGM59" s="310"/>
      <c r="LGN59" s="310"/>
      <c r="LGO59" s="310"/>
      <c r="LGP59" s="310"/>
      <c r="LGQ59" s="310"/>
      <c r="LGR59" s="310"/>
      <c r="LGS59" s="310"/>
      <c r="LGT59" s="310"/>
      <c r="LGU59" s="310"/>
      <c r="LGV59" s="310"/>
      <c r="LGW59" s="310"/>
      <c r="LGX59" s="310"/>
      <c r="LGY59" s="310"/>
      <c r="LGZ59" s="310"/>
      <c r="LHA59" s="310"/>
      <c r="LHB59" s="310"/>
      <c r="LHC59" s="310"/>
      <c r="LHD59" s="310"/>
      <c r="LHE59" s="310"/>
      <c r="LHF59" s="310"/>
      <c r="LHG59" s="310"/>
      <c r="LHH59" s="310"/>
      <c r="LHI59" s="310"/>
      <c r="LHJ59" s="310"/>
      <c r="LHK59" s="310"/>
      <c r="LHL59" s="310"/>
      <c r="LHM59" s="310"/>
      <c r="LHN59" s="310"/>
      <c r="LHO59" s="310"/>
      <c r="LHP59" s="310"/>
      <c r="LHQ59" s="310"/>
      <c r="LHR59" s="310"/>
      <c r="LHS59" s="310"/>
      <c r="LHT59" s="310"/>
      <c r="LHU59" s="310"/>
      <c r="LHV59" s="310"/>
      <c r="LHW59" s="310"/>
      <c r="LHX59" s="310"/>
      <c r="LHY59" s="310"/>
      <c r="LHZ59" s="310"/>
      <c r="LIA59" s="310"/>
      <c r="LIB59" s="310"/>
      <c r="LIC59" s="310"/>
      <c r="LID59" s="310"/>
      <c r="LIE59" s="310"/>
      <c r="LIF59" s="310"/>
      <c r="LIG59" s="310"/>
      <c r="LIH59" s="310"/>
      <c r="LII59" s="310"/>
      <c r="LIJ59" s="310"/>
      <c r="LIK59" s="310"/>
      <c r="LIL59" s="310"/>
      <c r="LIM59" s="310"/>
      <c r="LIN59" s="310"/>
      <c r="LIO59" s="310"/>
      <c r="LIP59" s="310"/>
      <c r="LIQ59" s="310"/>
      <c r="LIR59" s="310"/>
      <c r="LIS59" s="310"/>
      <c r="LIT59" s="310"/>
      <c r="LIU59" s="310"/>
      <c r="LIV59" s="310"/>
      <c r="LIW59" s="310"/>
      <c r="LIX59" s="310"/>
      <c r="LIY59" s="310"/>
      <c r="LIZ59" s="310"/>
      <c r="LJA59" s="310"/>
      <c r="LJB59" s="310"/>
      <c r="LJC59" s="310"/>
      <c r="LJD59" s="310"/>
      <c r="LJE59" s="310"/>
      <c r="LJF59" s="310"/>
      <c r="LJG59" s="310"/>
      <c r="LJH59" s="310"/>
      <c r="LJI59" s="310"/>
      <c r="LJJ59" s="310"/>
      <c r="LJK59" s="310"/>
      <c r="LJL59" s="310"/>
      <c r="LJM59" s="310"/>
      <c r="LJN59" s="310"/>
      <c r="LJO59" s="310"/>
      <c r="LJP59" s="310"/>
      <c r="LJQ59" s="310"/>
      <c r="LJR59" s="310"/>
      <c r="LJS59" s="310"/>
      <c r="LJT59" s="310"/>
      <c r="LJU59" s="310"/>
      <c r="LJV59" s="310"/>
      <c r="LJW59" s="310"/>
      <c r="LJX59" s="310"/>
      <c r="LJY59" s="310"/>
      <c r="LJZ59" s="310"/>
      <c r="LKA59" s="310"/>
      <c r="LKB59" s="310"/>
      <c r="LKC59" s="310"/>
      <c r="LKD59" s="310"/>
      <c r="LKE59" s="310"/>
      <c r="LKF59" s="310"/>
      <c r="LKG59" s="310"/>
      <c r="LKH59" s="310"/>
      <c r="LKI59" s="310"/>
      <c r="LKJ59" s="310"/>
      <c r="LKK59" s="310"/>
      <c r="LKL59" s="310"/>
      <c r="LKM59" s="310"/>
      <c r="LKN59" s="310"/>
      <c r="LKO59" s="310"/>
      <c r="LKP59" s="310"/>
      <c r="LKQ59" s="310"/>
      <c r="LKR59" s="310"/>
      <c r="LKS59" s="310"/>
      <c r="LKT59" s="310"/>
      <c r="LKU59" s="310"/>
      <c r="LKV59" s="310"/>
      <c r="LKW59" s="310"/>
      <c r="LKX59" s="310"/>
      <c r="LKY59" s="310"/>
      <c r="LKZ59" s="310"/>
      <c r="LLA59" s="310"/>
      <c r="LLB59" s="310"/>
      <c r="LLC59" s="310"/>
      <c r="LLD59" s="310"/>
      <c r="LLE59" s="310"/>
      <c r="LLF59" s="310"/>
      <c r="LLG59" s="310"/>
      <c r="LLH59" s="310"/>
      <c r="LLI59" s="310"/>
      <c r="LLJ59" s="310"/>
      <c r="LLK59" s="310"/>
      <c r="LLL59" s="310"/>
      <c r="LLM59" s="310"/>
      <c r="LLN59" s="310"/>
      <c r="LLO59" s="310"/>
      <c r="LLP59" s="310"/>
      <c r="LLQ59" s="310"/>
      <c r="LLR59" s="310"/>
      <c r="LLS59" s="310"/>
      <c r="LLT59" s="310"/>
      <c r="LLU59" s="310"/>
      <c r="LLV59" s="310"/>
      <c r="LLW59" s="310"/>
      <c r="LLX59" s="310"/>
      <c r="LLY59" s="310"/>
      <c r="LLZ59" s="310"/>
      <c r="LMA59" s="310"/>
      <c r="LMB59" s="310"/>
      <c r="LMC59" s="310"/>
      <c r="LMD59" s="310"/>
      <c r="LME59" s="310"/>
      <c r="LMF59" s="310"/>
      <c r="LMG59" s="310"/>
      <c r="LMH59" s="310"/>
      <c r="LMI59" s="310"/>
      <c r="LMJ59" s="310"/>
      <c r="LMK59" s="310"/>
      <c r="LML59" s="310"/>
      <c r="LMM59" s="310"/>
      <c r="LMN59" s="310"/>
      <c r="LMO59" s="310"/>
      <c r="LMP59" s="310"/>
      <c r="LMQ59" s="310"/>
      <c r="LMR59" s="310"/>
      <c r="LMS59" s="310"/>
      <c r="LMT59" s="310"/>
      <c r="LMU59" s="310"/>
      <c r="LMV59" s="310"/>
      <c r="LMW59" s="310"/>
      <c r="LMX59" s="310"/>
      <c r="LMY59" s="310"/>
      <c r="LMZ59" s="310"/>
      <c r="LNA59" s="310"/>
      <c r="LNB59" s="310"/>
      <c r="LNC59" s="310"/>
      <c r="LND59" s="310"/>
      <c r="LNE59" s="310"/>
      <c r="LNF59" s="310"/>
      <c r="LNG59" s="310"/>
      <c r="LNH59" s="310"/>
      <c r="LNI59" s="310"/>
      <c r="LNJ59" s="310"/>
      <c r="LNK59" s="310"/>
      <c r="LNL59" s="310"/>
      <c r="LNM59" s="310"/>
      <c r="LNN59" s="310"/>
      <c r="LNO59" s="310"/>
      <c r="LNP59" s="310"/>
      <c r="LNQ59" s="310"/>
      <c r="LNR59" s="310"/>
      <c r="LNS59" s="310"/>
      <c r="LNT59" s="310"/>
      <c r="LNU59" s="310"/>
      <c r="LNV59" s="310"/>
      <c r="LNW59" s="310"/>
      <c r="LNX59" s="310"/>
      <c r="LNY59" s="310"/>
      <c r="LNZ59" s="310"/>
      <c r="LOA59" s="310"/>
      <c r="LOB59" s="310"/>
      <c r="LOC59" s="310"/>
      <c r="LOD59" s="310"/>
      <c r="LOE59" s="310"/>
      <c r="LOF59" s="310"/>
      <c r="LOG59" s="310"/>
      <c r="LOH59" s="310"/>
      <c r="LOI59" s="310"/>
      <c r="LOJ59" s="310"/>
      <c r="LOK59" s="310"/>
      <c r="LOL59" s="310"/>
      <c r="LOM59" s="310"/>
      <c r="LON59" s="310"/>
      <c r="LOO59" s="310"/>
      <c r="LOP59" s="310"/>
      <c r="LOQ59" s="310"/>
      <c r="LOR59" s="310"/>
      <c r="LOS59" s="310"/>
      <c r="LOT59" s="310"/>
      <c r="LOU59" s="310"/>
      <c r="LOV59" s="310"/>
      <c r="LOW59" s="310"/>
      <c r="LOX59" s="310"/>
      <c r="LOY59" s="310"/>
      <c r="LOZ59" s="310"/>
      <c r="LPA59" s="310"/>
      <c r="LPB59" s="310"/>
      <c r="LPC59" s="310"/>
      <c r="LPD59" s="310"/>
      <c r="LPE59" s="310"/>
      <c r="LPF59" s="310"/>
      <c r="LPG59" s="310"/>
      <c r="LPH59" s="310"/>
      <c r="LPI59" s="310"/>
      <c r="LPJ59" s="310"/>
      <c r="LPK59" s="310"/>
      <c r="LPL59" s="310"/>
      <c r="LPM59" s="310"/>
      <c r="LPN59" s="310"/>
      <c r="LPO59" s="310"/>
      <c r="LPP59" s="310"/>
      <c r="LPQ59" s="310"/>
      <c r="LPR59" s="310"/>
      <c r="LPS59" s="310"/>
      <c r="LPT59" s="310"/>
      <c r="LPU59" s="310"/>
      <c r="LPV59" s="310"/>
      <c r="LPW59" s="310"/>
      <c r="LPX59" s="310"/>
      <c r="LPY59" s="310"/>
      <c r="LPZ59" s="310"/>
      <c r="LQA59" s="310"/>
      <c r="LQB59" s="310"/>
      <c r="LQC59" s="310"/>
      <c r="LQD59" s="310"/>
      <c r="LQE59" s="310"/>
      <c r="LQF59" s="310"/>
      <c r="LQG59" s="310"/>
      <c r="LQH59" s="310"/>
      <c r="LQI59" s="310"/>
      <c r="LQJ59" s="310"/>
      <c r="LQK59" s="310"/>
      <c r="LQL59" s="310"/>
      <c r="LQM59" s="310"/>
      <c r="LQN59" s="310"/>
      <c r="LQO59" s="310"/>
      <c r="LQP59" s="310"/>
      <c r="LQQ59" s="310"/>
      <c r="LQR59" s="310"/>
      <c r="LQS59" s="310"/>
      <c r="LQT59" s="310"/>
      <c r="LQU59" s="310"/>
      <c r="LQV59" s="310"/>
      <c r="LQW59" s="310"/>
      <c r="LQX59" s="310"/>
      <c r="LQY59" s="310"/>
      <c r="LQZ59" s="310"/>
      <c r="LRA59" s="310"/>
      <c r="LRB59" s="310"/>
      <c r="LRC59" s="310"/>
      <c r="LRD59" s="310"/>
      <c r="LRE59" s="310"/>
      <c r="LRF59" s="310"/>
      <c r="LRG59" s="310"/>
      <c r="LRH59" s="310"/>
      <c r="LRI59" s="310"/>
      <c r="LRJ59" s="310"/>
      <c r="LRK59" s="310"/>
      <c r="LRL59" s="310"/>
      <c r="LRM59" s="310"/>
      <c r="LRN59" s="310"/>
      <c r="LRO59" s="310"/>
      <c r="LRP59" s="310"/>
      <c r="LRQ59" s="310"/>
      <c r="LRR59" s="310"/>
      <c r="LRS59" s="310"/>
      <c r="LRT59" s="310"/>
      <c r="LRU59" s="310"/>
      <c r="LRV59" s="310"/>
      <c r="LRW59" s="310"/>
      <c r="LRX59" s="310"/>
      <c r="LRY59" s="310"/>
      <c r="LRZ59" s="310"/>
      <c r="LSA59" s="310"/>
      <c r="LSB59" s="310"/>
      <c r="LSC59" s="310"/>
      <c r="LSD59" s="310"/>
      <c r="LSE59" s="310"/>
      <c r="LSF59" s="310"/>
      <c r="LSG59" s="310"/>
      <c r="LSH59" s="310"/>
      <c r="LSI59" s="310"/>
      <c r="LSJ59" s="310"/>
      <c r="LSK59" s="310"/>
      <c r="LSL59" s="310"/>
      <c r="LSM59" s="310"/>
      <c r="LSN59" s="310"/>
      <c r="LSO59" s="310"/>
      <c r="LSP59" s="310"/>
      <c r="LSQ59" s="310"/>
      <c r="LSR59" s="310"/>
      <c r="LSS59" s="310"/>
      <c r="LST59" s="310"/>
      <c r="LSU59" s="310"/>
      <c r="LSV59" s="310"/>
      <c r="LSW59" s="310"/>
      <c r="LSX59" s="310"/>
      <c r="LSY59" s="310"/>
      <c r="LSZ59" s="310"/>
      <c r="LTA59" s="310"/>
      <c r="LTB59" s="310"/>
      <c r="LTC59" s="310"/>
      <c r="LTD59" s="310"/>
      <c r="LTE59" s="310"/>
      <c r="LTF59" s="310"/>
      <c r="LTG59" s="310"/>
      <c r="LTH59" s="310"/>
      <c r="LTI59" s="310"/>
      <c r="LTJ59" s="310"/>
      <c r="LTK59" s="310"/>
      <c r="LTL59" s="310"/>
      <c r="LTM59" s="310"/>
      <c r="LTN59" s="310"/>
      <c r="LTO59" s="310"/>
      <c r="LTP59" s="310"/>
      <c r="LTQ59" s="310"/>
      <c r="LTR59" s="310"/>
      <c r="LTS59" s="310"/>
      <c r="LTT59" s="310"/>
      <c r="LTU59" s="310"/>
      <c r="LTV59" s="310"/>
      <c r="LTW59" s="310"/>
      <c r="LTX59" s="310"/>
      <c r="LTY59" s="310"/>
      <c r="LTZ59" s="310"/>
      <c r="LUA59" s="310"/>
      <c r="LUB59" s="310"/>
      <c r="LUC59" s="310"/>
      <c r="LUD59" s="310"/>
      <c r="LUE59" s="310"/>
      <c r="LUF59" s="310"/>
      <c r="LUG59" s="310"/>
      <c r="LUH59" s="310"/>
      <c r="LUI59" s="310"/>
      <c r="LUJ59" s="310"/>
      <c r="LUK59" s="310"/>
      <c r="LUL59" s="310"/>
      <c r="LUM59" s="310"/>
      <c r="LUN59" s="310"/>
      <c r="LUO59" s="310"/>
      <c r="LUP59" s="310"/>
      <c r="LUQ59" s="310"/>
      <c r="LUR59" s="310"/>
      <c r="LUS59" s="310"/>
      <c r="LUT59" s="310"/>
      <c r="LUU59" s="310"/>
      <c r="LUV59" s="310"/>
      <c r="LUW59" s="310"/>
      <c r="LUX59" s="310"/>
      <c r="LUY59" s="310"/>
      <c r="LUZ59" s="310"/>
      <c r="LVA59" s="310"/>
      <c r="LVB59" s="310"/>
      <c r="LVC59" s="310"/>
      <c r="LVD59" s="310"/>
      <c r="LVE59" s="310"/>
      <c r="LVF59" s="310"/>
      <c r="LVG59" s="310"/>
      <c r="LVH59" s="310"/>
      <c r="LVI59" s="310"/>
      <c r="LVJ59" s="310"/>
      <c r="LVK59" s="310"/>
      <c r="LVL59" s="310"/>
      <c r="LVM59" s="310"/>
      <c r="LVN59" s="310"/>
      <c r="LVO59" s="310"/>
      <c r="LVP59" s="310"/>
      <c r="LVQ59" s="310"/>
      <c r="LVR59" s="310"/>
      <c r="LVS59" s="310"/>
      <c r="LVT59" s="310"/>
      <c r="LVU59" s="310"/>
      <c r="LVV59" s="310"/>
      <c r="LVW59" s="310"/>
      <c r="LVX59" s="310"/>
      <c r="LVY59" s="310"/>
      <c r="LVZ59" s="310"/>
      <c r="LWA59" s="310"/>
      <c r="LWB59" s="310"/>
      <c r="LWC59" s="310"/>
      <c r="LWD59" s="310"/>
      <c r="LWE59" s="310"/>
      <c r="LWF59" s="310"/>
      <c r="LWG59" s="310"/>
      <c r="LWH59" s="310"/>
      <c r="LWI59" s="310"/>
      <c r="LWJ59" s="310"/>
      <c r="LWK59" s="310"/>
      <c r="LWL59" s="310"/>
      <c r="LWM59" s="310"/>
      <c r="LWN59" s="310"/>
      <c r="LWO59" s="310"/>
      <c r="LWP59" s="310"/>
      <c r="LWQ59" s="310"/>
      <c r="LWR59" s="310"/>
      <c r="LWS59" s="310"/>
      <c r="LWT59" s="310"/>
      <c r="LWU59" s="310"/>
      <c r="LWV59" s="310"/>
      <c r="LWW59" s="310"/>
      <c r="LWX59" s="310"/>
      <c r="LWY59" s="310"/>
      <c r="LWZ59" s="310"/>
      <c r="LXA59" s="310"/>
      <c r="LXB59" s="310"/>
      <c r="LXC59" s="310"/>
      <c r="LXD59" s="310"/>
      <c r="LXE59" s="310"/>
      <c r="LXF59" s="310"/>
      <c r="LXG59" s="310"/>
      <c r="LXH59" s="310"/>
      <c r="LXI59" s="310"/>
      <c r="LXJ59" s="310"/>
      <c r="LXK59" s="310"/>
      <c r="LXL59" s="310"/>
      <c r="LXM59" s="310"/>
      <c r="LXN59" s="310"/>
      <c r="LXO59" s="310"/>
      <c r="LXP59" s="310"/>
      <c r="LXQ59" s="310"/>
      <c r="LXR59" s="310"/>
      <c r="LXS59" s="310"/>
      <c r="LXT59" s="310"/>
      <c r="LXU59" s="310"/>
      <c r="LXV59" s="310"/>
      <c r="LXW59" s="310"/>
      <c r="LXX59" s="310"/>
      <c r="LXY59" s="310"/>
      <c r="LXZ59" s="310"/>
      <c r="LYA59" s="310"/>
      <c r="LYB59" s="310"/>
      <c r="LYC59" s="310"/>
      <c r="LYD59" s="310"/>
      <c r="LYE59" s="310"/>
      <c r="LYF59" s="310"/>
      <c r="LYG59" s="310"/>
      <c r="LYH59" s="310"/>
      <c r="LYI59" s="310"/>
      <c r="LYJ59" s="310"/>
      <c r="LYK59" s="310"/>
      <c r="LYL59" s="310"/>
      <c r="LYM59" s="310"/>
      <c r="LYN59" s="310"/>
      <c r="LYO59" s="310"/>
      <c r="LYP59" s="310"/>
      <c r="LYQ59" s="310"/>
      <c r="LYR59" s="310"/>
      <c r="LYS59" s="310"/>
      <c r="LYT59" s="310"/>
      <c r="LYU59" s="310"/>
      <c r="LYV59" s="310"/>
      <c r="LYW59" s="310"/>
      <c r="LYX59" s="310"/>
      <c r="LYY59" s="310"/>
      <c r="LYZ59" s="310"/>
      <c r="LZA59" s="310"/>
      <c r="LZB59" s="310"/>
      <c r="LZC59" s="310"/>
      <c r="LZD59" s="310"/>
      <c r="LZE59" s="310"/>
      <c r="LZF59" s="310"/>
      <c r="LZG59" s="310"/>
      <c r="LZH59" s="310"/>
      <c r="LZI59" s="310"/>
      <c r="LZJ59" s="310"/>
      <c r="LZK59" s="310"/>
      <c r="LZL59" s="310"/>
      <c r="LZM59" s="310"/>
      <c r="LZN59" s="310"/>
      <c r="LZO59" s="310"/>
      <c r="LZP59" s="310"/>
      <c r="LZQ59" s="310"/>
      <c r="LZR59" s="310"/>
      <c r="LZS59" s="310"/>
      <c r="LZT59" s="310"/>
      <c r="LZU59" s="310"/>
      <c r="LZV59" s="310"/>
      <c r="LZW59" s="310"/>
      <c r="LZX59" s="310"/>
      <c r="LZY59" s="310"/>
      <c r="LZZ59" s="310"/>
      <c r="MAA59" s="310"/>
      <c r="MAB59" s="310"/>
      <c r="MAC59" s="310"/>
      <c r="MAD59" s="310"/>
      <c r="MAE59" s="310"/>
      <c r="MAF59" s="310"/>
      <c r="MAG59" s="310"/>
      <c r="MAH59" s="310"/>
      <c r="MAI59" s="310"/>
      <c r="MAJ59" s="310"/>
      <c r="MAK59" s="310"/>
      <c r="MAL59" s="310"/>
      <c r="MAM59" s="310"/>
      <c r="MAN59" s="310"/>
      <c r="MAO59" s="310"/>
      <c r="MAP59" s="310"/>
      <c r="MAQ59" s="310"/>
      <c r="MAR59" s="310"/>
      <c r="MAS59" s="310"/>
      <c r="MAT59" s="310"/>
      <c r="MAU59" s="310"/>
      <c r="MAV59" s="310"/>
      <c r="MAW59" s="310"/>
      <c r="MAX59" s="310"/>
      <c r="MAY59" s="310"/>
      <c r="MAZ59" s="310"/>
      <c r="MBA59" s="310"/>
      <c r="MBB59" s="310"/>
      <c r="MBC59" s="310"/>
      <c r="MBD59" s="310"/>
      <c r="MBE59" s="310"/>
      <c r="MBF59" s="310"/>
      <c r="MBG59" s="310"/>
      <c r="MBH59" s="310"/>
      <c r="MBI59" s="310"/>
      <c r="MBJ59" s="310"/>
      <c r="MBK59" s="310"/>
      <c r="MBL59" s="310"/>
      <c r="MBM59" s="310"/>
      <c r="MBN59" s="310"/>
      <c r="MBO59" s="310"/>
      <c r="MBP59" s="310"/>
      <c r="MBQ59" s="310"/>
      <c r="MBR59" s="310"/>
      <c r="MBS59" s="310"/>
      <c r="MBT59" s="310"/>
      <c r="MBU59" s="310"/>
      <c r="MBV59" s="310"/>
      <c r="MBW59" s="310"/>
      <c r="MBX59" s="310"/>
      <c r="MBY59" s="310"/>
      <c r="MBZ59" s="310"/>
      <c r="MCA59" s="310"/>
      <c r="MCB59" s="310"/>
      <c r="MCC59" s="310"/>
      <c r="MCD59" s="310"/>
      <c r="MCE59" s="310"/>
      <c r="MCF59" s="310"/>
      <c r="MCG59" s="310"/>
      <c r="MCH59" s="310"/>
      <c r="MCI59" s="310"/>
      <c r="MCJ59" s="310"/>
      <c r="MCK59" s="310"/>
      <c r="MCL59" s="310"/>
      <c r="MCM59" s="310"/>
      <c r="MCN59" s="310"/>
      <c r="MCO59" s="310"/>
      <c r="MCP59" s="310"/>
      <c r="MCQ59" s="310"/>
      <c r="MCR59" s="310"/>
      <c r="MCS59" s="310"/>
      <c r="MCT59" s="310"/>
      <c r="MCU59" s="310"/>
      <c r="MCV59" s="310"/>
      <c r="MCW59" s="310"/>
      <c r="MCX59" s="310"/>
      <c r="MCY59" s="310"/>
      <c r="MCZ59" s="310"/>
      <c r="MDA59" s="310"/>
      <c r="MDB59" s="310"/>
      <c r="MDC59" s="310"/>
      <c r="MDD59" s="310"/>
      <c r="MDE59" s="310"/>
      <c r="MDF59" s="310"/>
      <c r="MDG59" s="310"/>
      <c r="MDH59" s="310"/>
      <c r="MDI59" s="310"/>
      <c r="MDJ59" s="310"/>
      <c r="MDK59" s="310"/>
      <c r="MDL59" s="310"/>
      <c r="MDM59" s="310"/>
      <c r="MDN59" s="310"/>
      <c r="MDO59" s="310"/>
      <c r="MDP59" s="310"/>
      <c r="MDQ59" s="310"/>
      <c r="MDR59" s="310"/>
      <c r="MDS59" s="310"/>
      <c r="MDT59" s="310"/>
      <c r="MDU59" s="310"/>
      <c r="MDV59" s="310"/>
      <c r="MDW59" s="310"/>
      <c r="MDX59" s="310"/>
      <c r="MDY59" s="310"/>
      <c r="MDZ59" s="310"/>
      <c r="MEA59" s="310"/>
      <c r="MEB59" s="310"/>
      <c r="MEC59" s="310"/>
      <c r="MED59" s="310"/>
      <c r="MEE59" s="310"/>
      <c r="MEF59" s="310"/>
      <c r="MEG59" s="310"/>
      <c r="MEH59" s="310"/>
      <c r="MEI59" s="310"/>
      <c r="MEJ59" s="310"/>
      <c r="MEK59" s="310"/>
      <c r="MEL59" s="310"/>
      <c r="MEM59" s="310"/>
      <c r="MEN59" s="310"/>
      <c r="MEO59" s="310"/>
      <c r="MEP59" s="310"/>
      <c r="MEQ59" s="310"/>
      <c r="MER59" s="310"/>
      <c r="MES59" s="310"/>
      <c r="MET59" s="310"/>
      <c r="MEU59" s="310"/>
      <c r="MEV59" s="310"/>
      <c r="MEW59" s="310"/>
      <c r="MEX59" s="310"/>
      <c r="MEY59" s="310"/>
      <c r="MEZ59" s="310"/>
      <c r="MFA59" s="310"/>
      <c r="MFB59" s="310"/>
      <c r="MFC59" s="310"/>
      <c r="MFD59" s="310"/>
      <c r="MFE59" s="310"/>
      <c r="MFF59" s="310"/>
      <c r="MFG59" s="310"/>
      <c r="MFH59" s="310"/>
      <c r="MFI59" s="310"/>
      <c r="MFJ59" s="310"/>
      <c r="MFK59" s="310"/>
      <c r="MFL59" s="310"/>
      <c r="MFM59" s="310"/>
      <c r="MFN59" s="310"/>
      <c r="MFO59" s="310"/>
      <c r="MFP59" s="310"/>
      <c r="MFQ59" s="310"/>
      <c r="MFR59" s="310"/>
      <c r="MFS59" s="310"/>
      <c r="MFT59" s="310"/>
      <c r="MFU59" s="310"/>
      <c r="MFV59" s="310"/>
      <c r="MFW59" s="310"/>
      <c r="MFX59" s="310"/>
      <c r="MFY59" s="310"/>
      <c r="MFZ59" s="310"/>
      <c r="MGA59" s="310"/>
      <c r="MGB59" s="310"/>
      <c r="MGC59" s="310"/>
      <c r="MGD59" s="310"/>
      <c r="MGE59" s="310"/>
      <c r="MGF59" s="310"/>
      <c r="MGG59" s="310"/>
      <c r="MGH59" s="310"/>
      <c r="MGI59" s="310"/>
      <c r="MGJ59" s="310"/>
      <c r="MGK59" s="310"/>
      <c r="MGL59" s="310"/>
      <c r="MGM59" s="310"/>
      <c r="MGN59" s="310"/>
      <c r="MGO59" s="310"/>
      <c r="MGP59" s="310"/>
      <c r="MGQ59" s="310"/>
      <c r="MGR59" s="310"/>
      <c r="MGS59" s="310"/>
      <c r="MGT59" s="310"/>
      <c r="MGU59" s="310"/>
      <c r="MGV59" s="310"/>
      <c r="MGW59" s="310"/>
      <c r="MGX59" s="310"/>
      <c r="MGY59" s="310"/>
      <c r="MGZ59" s="310"/>
      <c r="MHA59" s="310"/>
      <c r="MHB59" s="310"/>
      <c r="MHC59" s="310"/>
      <c r="MHD59" s="310"/>
      <c r="MHE59" s="310"/>
      <c r="MHF59" s="310"/>
      <c r="MHG59" s="310"/>
      <c r="MHH59" s="310"/>
      <c r="MHI59" s="310"/>
      <c r="MHJ59" s="310"/>
      <c r="MHK59" s="310"/>
      <c r="MHL59" s="310"/>
      <c r="MHM59" s="310"/>
      <c r="MHN59" s="310"/>
      <c r="MHO59" s="310"/>
      <c r="MHP59" s="310"/>
      <c r="MHQ59" s="310"/>
      <c r="MHR59" s="310"/>
      <c r="MHS59" s="310"/>
      <c r="MHT59" s="310"/>
      <c r="MHU59" s="310"/>
      <c r="MHV59" s="310"/>
      <c r="MHW59" s="310"/>
      <c r="MHX59" s="310"/>
      <c r="MHY59" s="310"/>
      <c r="MHZ59" s="310"/>
      <c r="MIA59" s="310"/>
      <c r="MIB59" s="310"/>
      <c r="MIC59" s="310"/>
      <c r="MID59" s="310"/>
      <c r="MIE59" s="310"/>
      <c r="MIF59" s="310"/>
      <c r="MIG59" s="310"/>
      <c r="MIH59" s="310"/>
      <c r="MII59" s="310"/>
      <c r="MIJ59" s="310"/>
      <c r="MIK59" s="310"/>
      <c r="MIL59" s="310"/>
      <c r="MIM59" s="310"/>
      <c r="MIN59" s="310"/>
      <c r="MIO59" s="310"/>
      <c r="MIP59" s="310"/>
      <c r="MIQ59" s="310"/>
      <c r="MIR59" s="310"/>
      <c r="MIS59" s="310"/>
      <c r="MIT59" s="310"/>
      <c r="MIU59" s="310"/>
      <c r="MIV59" s="310"/>
      <c r="MIW59" s="310"/>
      <c r="MIX59" s="310"/>
      <c r="MIY59" s="310"/>
      <c r="MIZ59" s="310"/>
      <c r="MJA59" s="310"/>
      <c r="MJB59" s="310"/>
      <c r="MJC59" s="310"/>
      <c r="MJD59" s="310"/>
      <c r="MJE59" s="310"/>
      <c r="MJF59" s="310"/>
      <c r="MJG59" s="310"/>
      <c r="MJH59" s="310"/>
      <c r="MJI59" s="310"/>
      <c r="MJJ59" s="310"/>
      <c r="MJK59" s="310"/>
      <c r="MJL59" s="310"/>
      <c r="MJM59" s="310"/>
      <c r="MJN59" s="310"/>
      <c r="MJO59" s="310"/>
      <c r="MJP59" s="310"/>
      <c r="MJQ59" s="310"/>
      <c r="MJR59" s="310"/>
      <c r="MJS59" s="310"/>
      <c r="MJT59" s="310"/>
      <c r="MJU59" s="310"/>
      <c r="MJV59" s="310"/>
      <c r="MJW59" s="310"/>
      <c r="MJX59" s="310"/>
      <c r="MJY59" s="310"/>
      <c r="MJZ59" s="310"/>
      <c r="MKA59" s="310"/>
      <c r="MKB59" s="310"/>
      <c r="MKC59" s="310"/>
      <c r="MKD59" s="310"/>
      <c r="MKE59" s="310"/>
      <c r="MKF59" s="310"/>
      <c r="MKG59" s="310"/>
      <c r="MKH59" s="310"/>
      <c r="MKI59" s="310"/>
      <c r="MKJ59" s="310"/>
      <c r="MKK59" s="310"/>
      <c r="MKL59" s="310"/>
      <c r="MKM59" s="310"/>
      <c r="MKN59" s="310"/>
      <c r="MKO59" s="310"/>
      <c r="MKP59" s="310"/>
      <c r="MKQ59" s="310"/>
      <c r="MKR59" s="310"/>
      <c r="MKS59" s="310"/>
      <c r="MKT59" s="310"/>
      <c r="MKU59" s="310"/>
      <c r="MKV59" s="310"/>
      <c r="MKW59" s="310"/>
      <c r="MKX59" s="310"/>
      <c r="MKY59" s="310"/>
      <c r="MKZ59" s="310"/>
      <c r="MLA59" s="310"/>
      <c r="MLB59" s="310"/>
      <c r="MLC59" s="310"/>
      <c r="MLD59" s="310"/>
      <c r="MLE59" s="310"/>
      <c r="MLF59" s="310"/>
      <c r="MLG59" s="310"/>
      <c r="MLH59" s="310"/>
      <c r="MLI59" s="310"/>
      <c r="MLJ59" s="310"/>
      <c r="MLK59" s="310"/>
      <c r="MLL59" s="310"/>
      <c r="MLM59" s="310"/>
      <c r="MLN59" s="310"/>
      <c r="MLO59" s="310"/>
      <c r="MLP59" s="310"/>
      <c r="MLQ59" s="310"/>
      <c r="MLR59" s="310"/>
      <c r="MLS59" s="310"/>
      <c r="MLT59" s="310"/>
      <c r="MLU59" s="310"/>
      <c r="MLV59" s="310"/>
      <c r="MLW59" s="310"/>
      <c r="MLX59" s="310"/>
      <c r="MLY59" s="310"/>
      <c r="MLZ59" s="310"/>
      <c r="MMA59" s="310"/>
      <c r="MMB59" s="310"/>
      <c r="MMC59" s="310"/>
      <c r="MMD59" s="310"/>
      <c r="MME59" s="310"/>
      <c r="MMF59" s="310"/>
      <c r="MMG59" s="310"/>
      <c r="MMH59" s="310"/>
      <c r="MMI59" s="310"/>
      <c r="MMJ59" s="310"/>
      <c r="MMK59" s="310"/>
      <c r="MML59" s="310"/>
      <c r="MMM59" s="310"/>
      <c r="MMN59" s="310"/>
      <c r="MMO59" s="310"/>
      <c r="MMP59" s="310"/>
      <c r="MMQ59" s="310"/>
      <c r="MMR59" s="310"/>
      <c r="MMS59" s="310"/>
      <c r="MMT59" s="310"/>
      <c r="MMU59" s="310"/>
      <c r="MMV59" s="310"/>
      <c r="MMW59" s="310"/>
      <c r="MMX59" s="310"/>
      <c r="MMY59" s="310"/>
      <c r="MMZ59" s="310"/>
      <c r="MNA59" s="310"/>
      <c r="MNB59" s="310"/>
      <c r="MNC59" s="310"/>
      <c r="MND59" s="310"/>
      <c r="MNE59" s="310"/>
      <c r="MNF59" s="310"/>
      <c r="MNG59" s="310"/>
      <c r="MNH59" s="310"/>
      <c r="MNI59" s="310"/>
      <c r="MNJ59" s="310"/>
      <c r="MNK59" s="310"/>
      <c r="MNL59" s="310"/>
      <c r="MNM59" s="310"/>
      <c r="MNN59" s="310"/>
      <c r="MNO59" s="310"/>
      <c r="MNP59" s="310"/>
      <c r="MNQ59" s="310"/>
      <c r="MNR59" s="310"/>
      <c r="MNS59" s="310"/>
      <c r="MNT59" s="310"/>
      <c r="MNU59" s="310"/>
      <c r="MNV59" s="310"/>
      <c r="MNW59" s="310"/>
      <c r="MNX59" s="310"/>
      <c r="MNY59" s="310"/>
      <c r="MNZ59" s="310"/>
      <c r="MOA59" s="310"/>
      <c r="MOB59" s="310"/>
      <c r="MOC59" s="310"/>
      <c r="MOD59" s="310"/>
      <c r="MOE59" s="310"/>
      <c r="MOF59" s="310"/>
      <c r="MOG59" s="310"/>
      <c r="MOH59" s="310"/>
      <c r="MOI59" s="310"/>
      <c r="MOJ59" s="310"/>
      <c r="MOK59" s="310"/>
      <c r="MOL59" s="310"/>
      <c r="MOM59" s="310"/>
      <c r="MON59" s="310"/>
      <c r="MOO59" s="310"/>
      <c r="MOP59" s="310"/>
      <c r="MOQ59" s="310"/>
      <c r="MOR59" s="310"/>
      <c r="MOS59" s="310"/>
      <c r="MOT59" s="310"/>
      <c r="MOU59" s="310"/>
      <c r="MOV59" s="310"/>
      <c r="MOW59" s="310"/>
      <c r="MOX59" s="310"/>
      <c r="MOY59" s="310"/>
      <c r="MOZ59" s="310"/>
      <c r="MPA59" s="310"/>
      <c r="MPB59" s="310"/>
      <c r="MPC59" s="310"/>
      <c r="MPD59" s="310"/>
      <c r="MPE59" s="310"/>
      <c r="MPF59" s="310"/>
      <c r="MPG59" s="310"/>
      <c r="MPH59" s="310"/>
      <c r="MPI59" s="310"/>
      <c r="MPJ59" s="310"/>
      <c r="MPK59" s="310"/>
      <c r="MPL59" s="310"/>
      <c r="MPM59" s="310"/>
      <c r="MPN59" s="310"/>
      <c r="MPO59" s="310"/>
      <c r="MPP59" s="310"/>
      <c r="MPQ59" s="310"/>
      <c r="MPR59" s="310"/>
      <c r="MPS59" s="310"/>
      <c r="MPT59" s="310"/>
      <c r="MPU59" s="310"/>
      <c r="MPV59" s="310"/>
      <c r="MPW59" s="310"/>
      <c r="MPX59" s="310"/>
      <c r="MPY59" s="310"/>
      <c r="MPZ59" s="310"/>
      <c r="MQA59" s="310"/>
      <c r="MQB59" s="310"/>
      <c r="MQC59" s="310"/>
      <c r="MQD59" s="310"/>
      <c r="MQE59" s="310"/>
      <c r="MQF59" s="310"/>
      <c r="MQG59" s="310"/>
      <c r="MQH59" s="310"/>
      <c r="MQI59" s="310"/>
      <c r="MQJ59" s="310"/>
      <c r="MQK59" s="310"/>
      <c r="MQL59" s="310"/>
      <c r="MQM59" s="310"/>
      <c r="MQN59" s="310"/>
      <c r="MQO59" s="310"/>
      <c r="MQP59" s="310"/>
      <c r="MQQ59" s="310"/>
      <c r="MQR59" s="310"/>
      <c r="MQS59" s="310"/>
      <c r="MQT59" s="310"/>
      <c r="MQU59" s="310"/>
      <c r="MQV59" s="310"/>
      <c r="MQW59" s="310"/>
      <c r="MQX59" s="310"/>
      <c r="MQY59" s="310"/>
      <c r="MQZ59" s="310"/>
      <c r="MRA59" s="310"/>
      <c r="MRB59" s="310"/>
      <c r="MRC59" s="310"/>
      <c r="MRD59" s="310"/>
      <c r="MRE59" s="310"/>
      <c r="MRF59" s="310"/>
      <c r="MRG59" s="310"/>
      <c r="MRH59" s="310"/>
      <c r="MRI59" s="310"/>
      <c r="MRJ59" s="310"/>
      <c r="MRK59" s="310"/>
      <c r="MRL59" s="310"/>
      <c r="MRM59" s="310"/>
      <c r="MRN59" s="310"/>
      <c r="MRO59" s="310"/>
      <c r="MRP59" s="310"/>
      <c r="MRQ59" s="310"/>
      <c r="MRR59" s="310"/>
      <c r="MRS59" s="310"/>
      <c r="MRT59" s="310"/>
      <c r="MRU59" s="310"/>
      <c r="MRV59" s="310"/>
      <c r="MRW59" s="310"/>
      <c r="MRX59" s="310"/>
      <c r="MRY59" s="310"/>
      <c r="MRZ59" s="310"/>
      <c r="MSA59" s="310"/>
      <c r="MSB59" s="310"/>
      <c r="MSC59" s="310"/>
      <c r="MSD59" s="310"/>
      <c r="MSE59" s="310"/>
      <c r="MSF59" s="310"/>
      <c r="MSG59" s="310"/>
      <c r="MSH59" s="310"/>
      <c r="MSI59" s="310"/>
      <c r="MSJ59" s="310"/>
      <c r="MSK59" s="310"/>
      <c r="MSL59" s="310"/>
      <c r="MSM59" s="310"/>
      <c r="MSN59" s="310"/>
      <c r="MSO59" s="310"/>
      <c r="MSP59" s="310"/>
      <c r="MSQ59" s="310"/>
      <c r="MSR59" s="310"/>
      <c r="MSS59" s="310"/>
      <c r="MST59" s="310"/>
      <c r="MSU59" s="310"/>
      <c r="MSV59" s="310"/>
      <c r="MSW59" s="310"/>
      <c r="MSX59" s="310"/>
      <c r="MSY59" s="310"/>
      <c r="MSZ59" s="310"/>
      <c r="MTA59" s="310"/>
      <c r="MTB59" s="310"/>
      <c r="MTC59" s="310"/>
      <c r="MTD59" s="310"/>
      <c r="MTE59" s="310"/>
      <c r="MTF59" s="310"/>
      <c r="MTG59" s="310"/>
      <c r="MTH59" s="310"/>
      <c r="MTI59" s="310"/>
      <c r="MTJ59" s="310"/>
      <c r="MTK59" s="310"/>
      <c r="MTL59" s="310"/>
      <c r="MTM59" s="310"/>
      <c r="MTN59" s="310"/>
      <c r="MTO59" s="310"/>
      <c r="MTP59" s="310"/>
      <c r="MTQ59" s="310"/>
      <c r="MTR59" s="310"/>
      <c r="MTS59" s="310"/>
      <c r="MTT59" s="310"/>
      <c r="MTU59" s="310"/>
      <c r="MTV59" s="310"/>
      <c r="MTW59" s="310"/>
      <c r="MTX59" s="310"/>
      <c r="MTY59" s="310"/>
      <c r="MTZ59" s="310"/>
      <c r="MUA59" s="310"/>
      <c r="MUB59" s="310"/>
      <c r="MUC59" s="310"/>
      <c r="MUD59" s="310"/>
      <c r="MUE59" s="310"/>
      <c r="MUF59" s="310"/>
      <c r="MUG59" s="310"/>
      <c r="MUH59" s="310"/>
      <c r="MUI59" s="310"/>
      <c r="MUJ59" s="310"/>
      <c r="MUK59" s="310"/>
      <c r="MUL59" s="310"/>
      <c r="MUM59" s="310"/>
      <c r="MUN59" s="310"/>
      <c r="MUO59" s="310"/>
      <c r="MUP59" s="310"/>
      <c r="MUQ59" s="310"/>
      <c r="MUR59" s="310"/>
      <c r="MUS59" s="310"/>
      <c r="MUT59" s="310"/>
      <c r="MUU59" s="310"/>
      <c r="MUV59" s="310"/>
      <c r="MUW59" s="310"/>
      <c r="MUX59" s="310"/>
      <c r="MUY59" s="310"/>
      <c r="MUZ59" s="310"/>
      <c r="MVA59" s="310"/>
      <c r="MVB59" s="310"/>
      <c r="MVC59" s="310"/>
      <c r="MVD59" s="310"/>
      <c r="MVE59" s="310"/>
      <c r="MVF59" s="310"/>
      <c r="MVG59" s="310"/>
      <c r="MVH59" s="310"/>
      <c r="MVI59" s="310"/>
      <c r="MVJ59" s="310"/>
      <c r="MVK59" s="310"/>
      <c r="MVL59" s="310"/>
      <c r="MVM59" s="310"/>
      <c r="MVN59" s="310"/>
      <c r="MVO59" s="310"/>
      <c r="MVP59" s="310"/>
      <c r="MVQ59" s="310"/>
      <c r="MVR59" s="310"/>
      <c r="MVS59" s="310"/>
      <c r="MVT59" s="310"/>
      <c r="MVU59" s="310"/>
      <c r="MVV59" s="310"/>
      <c r="MVW59" s="310"/>
      <c r="MVX59" s="310"/>
      <c r="MVY59" s="310"/>
      <c r="MVZ59" s="310"/>
      <c r="MWA59" s="310"/>
      <c r="MWB59" s="310"/>
      <c r="MWC59" s="310"/>
      <c r="MWD59" s="310"/>
      <c r="MWE59" s="310"/>
      <c r="MWF59" s="310"/>
      <c r="MWG59" s="310"/>
      <c r="MWH59" s="310"/>
      <c r="MWI59" s="310"/>
      <c r="MWJ59" s="310"/>
      <c r="MWK59" s="310"/>
      <c r="MWL59" s="310"/>
      <c r="MWM59" s="310"/>
      <c r="MWN59" s="310"/>
      <c r="MWO59" s="310"/>
      <c r="MWP59" s="310"/>
      <c r="MWQ59" s="310"/>
      <c r="MWR59" s="310"/>
      <c r="MWS59" s="310"/>
      <c r="MWT59" s="310"/>
      <c r="MWU59" s="310"/>
      <c r="MWV59" s="310"/>
      <c r="MWW59" s="310"/>
      <c r="MWX59" s="310"/>
      <c r="MWY59" s="310"/>
      <c r="MWZ59" s="310"/>
      <c r="MXA59" s="310"/>
      <c r="MXB59" s="310"/>
      <c r="MXC59" s="310"/>
      <c r="MXD59" s="310"/>
      <c r="MXE59" s="310"/>
      <c r="MXF59" s="310"/>
      <c r="MXG59" s="310"/>
      <c r="MXH59" s="310"/>
      <c r="MXI59" s="310"/>
      <c r="MXJ59" s="310"/>
      <c r="MXK59" s="310"/>
      <c r="MXL59" s="310"/>
      <c r="MXM59" s="310"/>
      <c r="MXN59" s="310"/>
      <c r="MXO59" s="310"/>
      <c r="MXP59" s="310"/>
      <c r="MXQ59" s="310"/>
      <c r="MXR59" s="310"/>
      <c r="MXS59" s="310"/>
      <c r="MXT59" s="310"/>
      <c r="MXU59" s="310"/>
      <c r="MXV59" s="310"/>
      <c r="MXW59" s="310"/>
      <c r="MXX59" s="310"/>
      <c r="MXY59" s="310"/>
      <c r="MXZ59" s="310"/>
      <c r="MYA59" s="310"/>
      <c r="MYB59" s="310"/>
      <c r="MYC59" s="310"/>
      <c r="MYD59" s="310"/>
      <c r="MYE59" s="310"/>
      <c r="MYF59" s="310"/>
      <c r="MYG59" s="310"/>
      <c r="MYH59" s="310"/>
      <c r="MYI59" s="310"/>
      <c r="MYJ59" s="310"/>
      <c r="MYK59" s="310"/>
      <c r="MYL59" s="310"/>
      <c r="MYM59" s="310"/>
      <c r="MYN59" s="310"/>
      <c r="MYO59" s="310"/>
      <c r="MYP59" s="310"/>
      <c r="MYQ59" s="310"/>
      <c r="MYR59" s="310"/>
      <c r="MYS59" s="310"/>
      <c r="MYT59" s="310"/>
      <c r="MYU59" s="310"/>
      <c r="MYV59" s="310"/>
      <c r="MYW59" s="310"/>
      <c r="MYX59" s="310"/>
      <c r="MYY59" s="310"/>
      <c r="MYZ59" s="310"/>
      <c r="MZA59" s="310"/>
      <c r="MZB59" s="310"/>
      <c r="MZC59" s="310"/>
      <c r="MZD59" s="310"/>
      <c r="MZE59" s="310"/>
      <c r="MZF59" s="310"/>
      <c r="MZG59" s="310"/>
      <c r="MZH59" s="310"/>
      <c r="MZI59" s="310"/>
      <c r="MZJ59" s="310"/>
      <c r="MZK59" s="310"/>
      <c r="MZL59" s="310"/>
      <c r="MZM59" s="310"/>
      <c r="MZN59" s="310"/>
      <c r="MZO59" s="310"/>
      <c r="MZP59" s="310"/>
      <c r="MZQ59" s="310"/>
      <c r="MZR59" s="310"/>
      <c r="MZS59" s="310"/>
      <c r="MZT59" s="310"/>
      <c r="MZU59" s="310"/>
      <c r="MZV59" s="310"/>
      <c r="MZW59" s="310"/>
      <c r="MZX59" s="310"/>
      <c r="MZY59" s="310"/>
      <c r="MZZ59" s="310"/>
      <c r="NAA59" s="310"/>
      <c r="NAB59" s="310"/>
      <c r="NAC59" s="310"/>
      <c r="NAD59" s="310"/>
      <c r="NAE59" s="310"/>
      <c r="NAF59" s="310"/>
      <c r="NAG59" s="310"/>
      <c r="NAH59" s="310"/>
      <c r="NAI59" s="310"/>
      <c r="NAJ59" s="310"/>
      <c r="NAK59" s="310"/>
      <c r="NAL59" s="310"/>
      <c r="NAM59" s="310"/>
      <c r="NAN59" s="310"/>
      <c r="NAO59" s="310"/>
      <c r="NAP59" s="310"/>
      <c r="NAQ59" s="310"/>
      <c r="NAR59" s="310"/>
      <c r="NAS59" s="310"/>
      <c r="NAT59" s="310"/>
      <c r="NAU59" s="310"/>
      <c r="NAV59" s="310"/>
      <c r="NAW59" s="310"/>
      <c r="NAX59" s="310"/>
      <c r="NAY59" s="310"/>
      <c r="NAZ59" s="310"/>
      <c r="NBA59" s="310"/>
      <c r="NBB59" s="310"/>
      <c r="NBC59" s="310"/>
      <c r="NBD59" s="310"/>
      <c r="NBE59" s="310"/>
      <c r="NBF59" s="310"/>
      <c r="NBG59" s="310"/>
      <c r="NBH59" s="310"/>
      <c r="NBI59" s="310"/>
      <c r="NBJ59" s="310"/>
      <c r="NBK59" s="310"/>
      <c r="NBL59" s="310"/>
      <c r="NBM59" s="310"/>
      <c r="NBN59" s="310"/>
      <c r="NBO59" s="310"/>
      <c r="NBP59" s="310"/>
      <c r="NBQ59" s="310"/>
      <c r="NBR59" s="310"/>
      <c r="NBS59" s="310"/>
      <c r="NBT59" s="310"/>
      <c r="NBU59" s="310"/>
      <c r="NBV59" s="310"/>
      <c r="NBW59" s="310"/>
      <c r="NBX59" s="310"/>
      <c r="NBY59" s="310"/>
      <c r="NBZ59" s="310"/>
      <c r="NCA59" s="310"/>
      <c r="NCB59" s="310"/>
      <c r="NCC59" s="310"/>
      <c r="NCD59" s="310"/>
      <c r="NCE59" s="310"/>
      <c r="NCF59" s="310"/>
      <c r="NCG59" s="310"/>
      <c r="NCH59" s="310"/>
      <c r="NCI59" s="310"/>
      <c r="NCJ59" s="310"/>
      <c r="NCK59" s="310"/>
      <c r="NCL59" s="310"/>
      <c r="NCM59" s="310"/>
      <c r="NCN59" s="310"/>
      <c r="NCO59" s="310"/>
      <c r="NCP59" s="310"/>
      <c r="NCQ59" s="310"/>
      <c r="NCR59" s="310"/>
      <c r="NCS59" s="310"/>
      <c r="NCT59" s="310"/>
      <c r="NCU59" s="310"/>
      <c r="NCV59" s="310"/>
      <c r="NCW59" s="310"/>
      <c r="NCX59" s="310"/>
      <c r="NCY59" s="310"/>
      <c r="NCZ59" s="310"/>
      <c r="NDA59" s="310"/>
      <c r="NDB59" s="310"/>
      <c r="NDC59" s="310"/>
      <c r="NDD59" s="310"/>
      <c r="NDE59" s="310"/>
      <c r="NDF59" s="310"/>
      <c r="NDG59" s="310"/>
      <c r="NDH59" s="310"/>
      <c r="NDI59" s="310"/>
      <c r="NDJ59" s="310"/>
      <c r="NDK59" s="310"/>
      <c r="NDL59" s="310"/>
      <c r="NDM59" s="310"/>
      <c r="NDN59" s="310"/>
      <c r="NDO59" s="310"/>
      <c r="NDP59" s="310"/>
      <c r="NDQ59" s="310"/>
      <c r="NDR59" s="310"/>
      <c r="NDS59" s="310"/>
      <c r="NDT59" s="310"/>
      <c r="NDU59" s="310"/>
      <c r="NDV59" s="310"/>
      <c r="NDW59" s="310"/>
      <c r="NDX59" s="310"/>
      <c r="NDY59" s="310"/>
      <c r="NDZ59" s="310"/>
      <c r="NEA59" s="310"/>
      <c r="NEB59" s="310"/>
      <c r="NEC59" s="310"/>
      <c r="NED59" s="310"/>
      <c r="NEE59" s="310"/>
      <c r="NEF59" s="310"/>
      <c r="NEG59" s="310"/>
      <c r="NEH59" s="310"/>
      <c r="NEI59" s="310"/>
      <c r="NEJ59" s="310"/>
      <c r="NEK59" s="310"/>
      <c r="NEL59" s="310"/>
      <c r="NEM59" s="310"/>
      <c r="NEN59" s="310"/>
      <c r="NEO59" s="310"/>
      <c r="NEP59" s="310"/>
      <c r="NEQ59" s="310"/>
      <c r="NER59" s="310"/>
      <c r="NES59" s="310"/>
      <c r="NET59" s="310"/>
      <c r="NEU59" s="310"/>
      <c r="NEV59" s="310"/>
      <c r="NEW59" s="310"/>
      <c r="NEX59" s="310"/>
      <c r="NEY59" s="310"/>
      <c r="NEZ59" s="310"/>
      <c r="NFA59" s="310"/>
      <c r="NFB59" s="310"/>
      <c r="NFC59" s="310"/>
      <c r="NFD59" s="310"/>
      <c r="NFE59" s="310"/>
      <c r="NFF59" s="310"/>
      <c r="NFG59" s="310"/>
      <c r="NFH59" s="310"/>
      <c r="NFI59" s="310"/>
      <c r="NFJ59" s="310"/>
      <c r="NFK59" s="310"/>
      <c r="NFL59" s="310"/>
      <c r="NFM59" s="310"/>
      <c r="NFN59" s="310"/>
      <c r="NFO59" s="310"/>
      <c r="NFP59" s="310"/>
      <c r="NFQ59" s="310"/>
      <c r="NFR59" s="310"/>
      <c r="NFS59" s="310"/>
      <c r="NFT59" s="310"/>
      <c r="NFU59" s="310"/>
      <c r="NFV59" s="310"/>
      <c r="NFW59" s="310"/>
      <c r="NFX59" s="310"/>
      <c r="NFY59" s="310"/>
      <c r="NFZ59" s="310"/>
      <c r="NGA59" s="310"/>
      <c r="NGB59" s="310"/>
      <c r="NGC59" s="310"/>
      <c r="NGD59" s="310"/>
      <c r="NGE59" s="310"/>
      <c r="NGF59" s="310"/>
      <c r="NGG59" s="310"/>
      <c r="NGH59" s="310"/>
      <c r="NGI59" s="310"/>
      <c r="NGJ59" s="310"/>
      <c r="NGK59" s="310"/>
      <c r="NGL59" s="310"/>
      <c r="NGM59" s="310"/>
      <c r="NGN59" s="310"/>
      <c r="NGO59" s="310"/>
      <c r="NGP59" s="310"/>
      <c r="NGQ59" s="310"/>
      <c r="NGR59" s="310"/>
      <c r="NGS59" s="310"/>
      <c r="NGT59" s="310"/>
      <c r="NGU59" s="310"/>
      <c r="NGV59" s="310"/>
      <c r="NGW59" s="310"/>
      <c r="NGX59" s="310"/>
      <c r="NGY59" s="310"/>
      <c r="NGZ59" s="310"/>
      <c r="NHA59" s="310"/>
      <c r="NHB59" s="310"/>
      <c r="NHC59" s="310"/>
      <c r="NHD59" s="310"/>
      <c r="NHE59" s="310"/>
      <c r="NHF59" s="310"/>
      <c r="NHG59" s="310"/>
      <c r="NHH59" s="310"/>
      <c r="NHI59" s="310"/>
      <c r="NHJ59" s="310"/>
      <c r="NHK59" s="310"/>
      <c r="NHL59" s="310"/>
      <c r="NHM59" s="310"/>
      <c r="NHN59" s="310"/>
      <c r="NHO59" s="310"/>
      <c r="NHP59" s="310"/>
      <c r="NHQ59" s="310"/>
      <c r="NHR59" s="310"/>
      <c r="NHS59" s="310"/>
      <c r="NHT59" s="310"/>
      <c r="NHU59" s="310"/>
      <c r="NHV59" s="310"/>
      <c r="NHW59" s="310"/>
      <c r="NHX59" s="310"/>
      <c r="NHY59" s="310"/>
      <c r="NHZ59" s="310"/>
      <c r="NIA59" s="310"/>
      <c r="NIB59" s="310"/>
      <c r="NIC59" s="310"/>
      <c r="NID59" s="310"/>
      <c r="NIE59" s="310"/>
      <c r="NIF59" s="310"/>
      <c r="NIG59" s="310"/>
      <c r="NIH59" s="310"/>
      <c r="NII59" s="310"/>
      <c r="NIJ59" s="310"/>
      <c r="NIK59" s="310"/>
      <c r="NIL59" s="310"/>
      <c r="NIM59" s="310"/>
      <c r="NIN59" s="310"/>
      <c r="NIO59" s="310"/>
      <c r="NIP59" s="310"/>
      <c r="NIQ59" s="310"/>
      <c r="NIR59" s="310"/>
      <c r="NIS59" s="310"/>
      <c r="NIT59" s="310"/>
      <c r="NIU59" s="310"/>
      <c r="NIV59" s="310"/>
      <c r="NIW59" s="310"/>
      <c r="NIX59" s="310"/>
      <c r="NIY59" s="310"/>
      <c r="NIZ59" s="310"/>
      <c r="NJA59" s="310"/>
      <c r="NJB59" s="310"/>
      <c r="NJC59" s="310"/>
      <c r="NJD59" s="310"/>
      <c r="NJE59" s="310"/>
      <c r="NJF59" s="310"/>
      <c r="NJG59" s="310"/>
      <c r="NJH59" s="310"/>
      <c r="NJI59" s="310"/>
      <c r="NJJ59" s="310"/>
      <c r="NJK59" s="310"/>
      <c r="NJL59" s="310"/>
      <c r="NJM59" s="310"/>
      <c r="NJN59" s="310"/>
      <c r="NJO59" s="310"/>
      <c r="NJP59" s="310"/>
      <c r="NJQ59" s="310"/>
      <c r="NJR59" s="310"/>
      <c r="NJS59" s="310"/>
      <c r="NJT59" s="310"/>
      <c r="NJU59" s="310"/>
      <c r="NJV59" s="310"/>
      <c r="NJW59" s="310"/>
      <c r="NJX59" s="310"/>
      <c r="NJY59" s="310"/>
      <c r="NJZ59" s="310"/>
      <c r="NKA59" s="310"/>
      <c r="NKB59" s="310"/>
      <c r="NKC59" s="310"/>
      <c r="NKD59" s="310"/>
      <c r="NKE59" s="310"/>
      <c r="NKF59" s="310"/>
      <c r="NKG59" s="310"/>
      <c r="NKH59" s="310"/>
      <c r="NKI59" s="310"/>
      <c r="NKJ59" s="310"/>
      <c r="NKK59" s="310"/>
      <c r="NKL59" s="310"/>
      <c r="NKM59" s="310"/>
      <c r="NKN59" s="310"/>
      <c r="NKO59" s="310"/>
      <c r="NKP59" s="310"/>
      <c r="NKQ59" s="310"/>
      <c r="NKR59" s="310"/>
      <c r="NKS59" s="310"/>
      <c r="NKT59" s="310"/>
      <c r="NKU59" s="310"/>
      <c r="NKV59" s="310"/>
      <c r="NKW59" s="310"/>
      <c r="NKX59" s="310"/>
      <c r="NKY59" s="310"/>
      <c r="NKZ59" s="310"/>
      <c r="NLA59" s="310"/>
      <c r="NLB59" s="310"/>
      <c r="NLC59" s="310"/>
      <c r="NLD59" s="310"/>
      <c r="NLE59" s="310"/>
      <c r="NLF59" s="310"/>
      <c r="NLG59" s="310"/>
      <c r="NLH59" s="310"/>
      <c r="NLI59" s="310"/>
      <c r="NLJ59" s="310"/>
      <c r="NLK59" s="310"/>
      <c r="NLL59" s="310"/>
      <c r="NLM59" s="310"/>
      <c r="NLN59" s="310"/>
      <c r="NLO59" s="310"/>
      <c r="NLP59" s="310"/>
      <c r="NLQ59" s="310"/>
      <c r="NLR59" s="310"/>
      <c r="NLS59" s="310"/>
      <c r="NLT59" s="310"/>
      <c r="NLU59" s="310"/>
      <c r="NLV59" s="310"/>
      <c r="NLW59" s="310"/>
      <c r="NLX59" s="310"/>
      <c r="NLY59" s="310"/>
      <c r="NLZ59" s="310"/>
      <c r="NMA59" s="310"/>
      <c r="NMB59" s="310"/>
      <c r="NMC59" s="310"/>
      <c r="NMD59" s="310"/>
      <c r="NME59" s="310"/>
      <c r="NMF59" s="310"/>
      <c r="NMG59" s="310"/>
      <c r="NMH59" s="310"/>
      <c r="NMI59" s="310"/>
      <c r="NMJ59" s="310"/>
      <c r="NMK59" s="310"/>
      <c r="NML59" s="310"/>
      <c r="NMM59" s="310"/>
      <c r="NMN59" s="310"/>
      <c r="NMO59" s="310"/>
      <c r="NMP59" s="310"/>
      <c r="NMQ59" s="310"/>
      <c r="NMR59" s="310"/>
      <c r="NMS59" s="310"/>
      <c r="NMT59" s="310"/>
      <c r="NMU59" s="310"/>
      <c r="NMV59" s="310"/>
      <c r="NMW59" s="310"/>
      <c r="NMX59" s="310"/>
      <c r="NMY59" s="310"/>
      <c r="NMZ59" s="310"/>
      <c r="NNA59" s="310"/>
      <c r="NNB59" s="310"/>
      <c r="NNC59" s="310"/>
      <c r="NND59" s="310"/>
      <c r="NNE59" s="310"/>
      <c r="NNF59" s="310"/>
      <c r="NNG59" s="310"/>
      <c r="NNH59" s="310"/>
      <c r="NNI59" s="310"/>
      <c r="NNJ59" s="310"/>
      <c r="NNK59" s="310"/>
      <c r="NNL59" s="310"/>
      <c r="NNM59" s="310"/>
      <c r="NNN59" s="310"/>
      <c r="NNO59" s="310"/>
      <c r="NNP59" s="310"/>
      <c r="NNQ59" s="310"/>
      <c r="NNR59" s="310"/>
      <c r="NNS59" s="310"/>
      <c r="NNT59" s="310"/>
      <c r="NNU59" s="310"/>
      <c r="NNV59" s="310"/>
      <c r="NNW59" s="310"/>
      <c r="NNX59" s="310"/>
      <c r="NNY59" s="310"/>
      <c r="NNZ59" s="310"/>
      <c r="NOA59" s="310"/>
      <c r="NOB59" s="310"/>
      <c r="NOC59" s="310"/>
      <c r="NOD59" s="310"/>
      <c r="NOE59" s="310"/>
      <c r="NOF59" s="310"/>
      <c r="NOG59" s="310"/>
      <c r="NOH59" s="310"/>
      <c r="NOI59" s="310"/>
      <c r="NOJ59" s="310"/>
      <c r="NOK59" s="310"/>
      <c r="NOL59" s="310"/>
      <c r="NOM59" s="310"/>
      <c r="NON59" s="310"/>
      <c r="NOO59" s="310"/>
      <c r="NOP59" s="310"/>
      <c r="NOQ59" s="310"/>
      <c r="NOR59" s="310"/>
      <c r="NOS59" s="310"/>
      <c r="NOT59" s="310"/>
      <c r="NOU59" s="310"/>
      <c r="NOV59" s="310"/>
      <c r="NOW59" s="310"/>
      <c r="NOX59" s="310"/>
      <c r="NOY59" s="310"/>
      <c r="NOZ59" s="310"/>
      <c r="NPA59" s="310"/>
      <c r="NPB59" s="310"/>
      <c r="NPC59" s="310"/>
      <c r="NPD59" s="310"/>
      <c r="NPE59" s="310"/>
      <c r="NPF59" s="310"/>
      <c r="NPG59" s="310"/>
      <c r="NPH59" s="310"/>
      <c r="NPI59" s="310"/>
      <c r="NPJ59" s="310"/>
      <c r="NPK59" s="310"/>
      <c r="NPL59" s="310"/>
      <c r="NPM59" s="310"/>
      <c r="NPN59" s="310"/>
      <c r="NPO59" s="310"/>
      <c r="NPP59" s="310"/>
      <c r="NPQ59" s="310"/>
      <c r="NPR59" s="310"/>
      <c r="NPS59" s="310"/>
      <c r="NPT59" s="310"/>
      <c r="NPU59" s="310"/>
      <c r="NPV59" s="310"/>
      <c r="NPW59" s="310"/>
      <c r="NPX59" s="310"/>
      <c r="NPY59" s="310"/>
      <c r="NPZ59" s="310"/>
      <c r="NQA59" s="310"/>
      <c r="NQB59" s="310"/>
      <c r="NQC59" s="310"/>
      <c r="NQD59" s="310"/>
      <c r="NQE59" s="310"/>
      <c r="NQF59" s="310"/>
      <c r="NQG59" s="310"/>
      <c r="NQH59" s="310"/>
      <c r="NQI59" s="310"/>
      <c r="NQJ59" s="310"/>
      <c r="NQK59" s="310"/>
      <c r="NQL59" s="310"/>
      <c r="NQM59" s="310"/>
      <c r="NQN59" s="310"/>
      <c r="NQO59" s="310"/>
      <c r="NQP59" s="310"/>
      <c r="NQQ59" s="310"/>
      <c r="NQR59" s="310"/>
      <c r="NQS59" s="310"/>
      <c r="NQT59" s="310"/>
      <c r="NQU59" s="310"/>
      <c r="NQV59" s="310"/>
      <c r="NQW59" s="310"/>
      <c r="NQX59" s="310"/>
      <c r="NQY59" s="310"/>
      <c r="NQZ59" s="310"/>
      <c r="NRA59" s="310"/>
      <c r="NRB59" s="310"/>
      <c r="NRC59" s="310"/>
      <c r="NRD59" s="310"/>
      <c r="NRE59" s="310"/>
      <c r="NRF59" s="310"/>
      <c r="NRG59" s="310"/>
      <c r="NRH59" s="310"/>
      <c r="NRI59" s="310"/>
      <c r="NRJ59" s="310"/>
      <c r="NRK59" s="310"/>
      <c r="NRL59" s="310"/>
      <c r="NRM59" s="310"/>
      <c r="NRN59" s="310"/>
      <c r="NRO59" s="310"/>
      <c r="NRP59" s="310"/>
      <c r="NRQ59" s="310"/>
      <c r="NRR59" s="310"/>
      <c r="NRS59" s="310"/>
      <c r="NRT59" s="310"/>
      <c r="NRU59" s="310"/>
      <c r="NRV59" s="310"/>
      <c r="NRW59" s="310"/>
      <c r="NRX59" s="310"/>
      <c r="NRY59" s="310"/>
      <c r="NRZ59" s="310"/>
      <c r="NSA59" s="310"/>
      <c r="NSB59" s="310"/>
      <c r="NSC59" s="310"/>
      <c r="NSD59" s="310"/>
      <c r="NSE59" s="310"/>
      <c r="NSF59" s="310"/>
      <c r="NSG59" s="310"/>
      <c r="NSH59" s="310"/>
      <c r="NSI59" s="310"/>
      <c r="NSJ59" s="310"/>
      <c r="NSK59" s="310"/>
      <c r="NSL59" s="310"/>
      <c r="NSM59" s="310"/>
      <c r="NSN59" s="310"/>
      <c r="NSO59" s="310"/>
      <c r="NSP59" s="310"/>
      <c r="NSQ59" s="310"/>
      <c r="NSR59" s="310"/>
      <c r="NSS59" s="310"/>
      <c r="NST59" s="310"/>
      <c r="NSU59" s="310"/>
      <c r="NSV59" s="310"/>
      <c r="NSW59" s="310"/>
      <c r="NSX59" s="310"/>
      <c r="NSY59" s="310"/>
      <c r="NSZ59" s="310"/>
      <c r="NTA59" s="310"/>
      <c r="NTB59" s="310"/>
      <c r="NTC59" s="310"/>
      <c r="NTD59" s="310"/>
      <c r="NTE59" s="310"/>
      <c r="NTF59" s="310"/>
      <c r="NTG59" s="310"/>
      <c r="NTH59" s="310"/>
      <c r="NTI59" s="310"/>
      <c r="NTJ59" s="310"/>
      <c r="NTK59" s="310"/>
      <c r="NTL59" s="310"/>
      <c r="NTM59" s="310"/>
      <c r="NTN59" s="310"/>
      <c r="NTO59" s="310"/>
      <c r="NTP59" s="310"/>
      <c r="NTQ59" s="310"/>
      <c r="NTR59" s="310"/>
      <c r="NTS59" s="310"/>
      <c r="NTT59" s="310"/>
      <c r="NTU59" s="310"/>
      <c r="NTV59" s="310"/>
      <c r="NTW59" s="310"/>
      <c r="NTX59" s="310"/>
      <c r="NTY59" s="310"/>
      <c r="NTZ59" s="310"/>
      <c r="NUA59" s="310"/>
      <c r="NUB59" s="310"/>
      <c r="NUC59" s="310"/>
      <c r="NUD59" s="310"/>
      <c r="NUE59" s="310"/>
      <c r="NUF59" s="310"/>
      <c r="NUG59" s="310"/>
      <c r="NUH59" s="310"/>
      <c r="NUI59" s="310"/>
      <c r="NUJ59" s="310"/>
      <c r="NUK59" s="310"/>
      <c r="NUL59" s="310"/>
      <c r="NUM59" s="310"/>
      <c r="NUN59" s="310"/>
      <c r="NUO59" s="310"/>
      <c r="NUP59" s="310"/>
      <c r="NUQ59" s="310"/>
      <c r="NUR59" s="310"/>
      <c r="NUS59" s="310"/>
      <c r="NUT59" s="310"/>
      <c r="NUU59" s="310"/>
      <c r="NUV59" s="310"/>
      <c r="NUW59" s="310"/>
      <c r="NUX59" s="310"/>
      <c r="NUY59" s="310"/>
      <c r="NUZ59" s="310"/>
      <c r="NVA59" s="310"/>
      <c r="NVB59" s="310"/>
      <c r="NVC59" s="310"/>
      <c r="NVD59" s="310"/>
      <c r="NVE59" s="310"/>
      <c r="NVF59" s="310"/>
      <c r="NVG59" s="310"/>
      <c r="NVH59" s="310"/>
      <c r="NVI59" s="310"/>
      <c r="NVJ59" s="310"/>
      <c r="NVK59" s="310"/>
      <c r="NVL59" s="310"/>
      <c r="NVM59" s="310"/>
      <c r="NVN59" s="310"/>
      <c r="NVO59" s="310"/>
      <c r="NVP59" s="310"/>
      <c r="NVQ59" s="310"/>
      <c r="NVR59" s="310"/>
      <c r="NVS59" s="310"/>
      <c r="NVT59" s="310"/>
      <c r="NVU59" s="310"/>
      <c r="NVV59" s="310"/>
      <c r="NVW59" s="310"/>
      <c r="NVX59" s="310"/>
      <c r="NVY59" s="310"/>
      <c r="NVZ59" s="310"/>
      <c r="NWA59" s="310"/>
      <c r="NWB59" s="310"/>
      <c r="NWC59" s="310"/>
      <c r="NWD59" s="310"/>
      <c r="NWE59" s="310"/>
      <c r="NWF59" s="310"/>
      <c r="NWG59" s="310"/>
      <c r="NWH59" s="310"/>
      <c r="NWI59" s="310"/>
      <c r="NWJ59" s="310"/>
      <c r="NWK59" s="310"/>
      <c r="NWL59" s="310"/>
      <c r="NWM59" s="310"/>
      <c r="NWN59" s="310"/>
      <c r="NWO59" s="310"/>
      <c r="NWP59" s="310"/>
      <c r="NWQ59" s="310"/>
      <c r="NWR59" s="310"/>
      <c r="NWS59" s="310"/>
      <c r="NWT59" s="310"/>
      <c r="NWU59" s="310"/>
      <c r="NWV59" s="310"/>
      <c r="NWW59" s="310"/>
      <c r="NWX59" s="310"/>
      <c r="NWY59" s="310"/>
      <c r="NWZ59" s="310"/>
      <c r="NXA59" s="310"/>
      <c r="NXB59" s="310"/>
      <c r="NXC59" s="310"/>
      <c r="NXD59" s="310"/>
      <c r="NXE59" s="310"/>
      <c r="NXF59" s="310"/>
      <c r="NXG59" s="310"/>
      <c r="NXH59" s="310"/>
      <c r="NXI59" s="310"/>
      <c r="NXJ59" s="310"/>
      <c r="NXK59" s="310"/>
      <c r="NXL59" s="310"/>
      <c r="NXM59" s="310"/>
      <c r="NXN59" s="310"/>
      <c r="NXO59" s="310"/>
      <c r="NXP59" s="310"/>
      <c r="NXQ59" s="310"/>
      <c r="NXR59" s="310"/>
      <c r="NXS59" s="310"/>
      <c r="NXT59" s="310"/>
      <c r="NXU59" s="310"/>
      <c r="NXV59" s="310"/>
      <c r="NXW59" s="310"/>
      <c r="NXX59" s="310"/>
      <c r="NXY59" s="310"/>
      <c r="NXZ59" s="310"/>
      <c r="NYA59" s="310"/>
      <c r="NYB59" s="310"/>
      <c r="NYC59" s="310"/>
      <c r="NYD59" s="310"/>
      <c r="NYE59" s="310"/>
      <c r="NYF59" s="310"/>
      <c r="NYG59" s="310"/>
      <c r="NYH59" s="310"/>
      <c r="NYI59" s="310"/>
      <c r="NYJ59" s="310"/>
      <c r="NYK59" s="310"/>
      <c r="NYL59" s="310"/>
      <c r="NYM59" s="310"/>
      <c r="NYN59" s="310"/>
      <c r="NYO59" s="310"/>
      <c r="NYP59" s="310"/>
      <c r="NYQ59" s="310"/>
      <c r="NYR59" s="310"/>
      <c r="NYS59" s="310"/>
      <c r="NYT59" s="310"/>
      <c r="NYU59" s="310"/>
      <c r="NYV59" s="310"/>
      <c r="NYW59" s="310"/>
      <c r="NYX59" s="310"/>
      <c r="NYY59" s="310"/>
      <c r="NYZ59" s="310"/>
      <c r="NZA59" s="310"/>
      <c r="NZB59" s="310"/>
      <c r="NZC59" s="310"/>
      <c r="NZD59" s="310"/>
      <c r="NZE59" s="310"/>
      <c r="NZF59" s="310"/>
      <c r="NZG59" s="310"/>
      <c r="NZH59" s="310"/>
      <c r="NZI59" s="310"/>
      <c r="NZJ59" s="310"/>
      <c r="NZK59" s="310"/>
      <c r="NZL59" s="310"/>
      <c r="NZM59" s="310"/>
      <c r="NZN59" s="310"/>
      <c r="NZO59" s="310"/>
      <c r="NZP59" s="310"/>
      <c r="NZQ59" s="310"/>
      <c r="NZR59" s="310"/>
      <c r="NZS59" s="310"/>
      <c r="NZT59" s="310"/>
      <c r="NZU59" s="310"/>
      <c r="NZV59" s="310"/>
      <c r="NZW59" s="310"/>
      <c r="NZX59" s="310"/>
      <c r="NZY59" s="310"/>
      <c r="NZZ59" s="310"/>
      <c r="OAA59" s="310"/>
      <c r="OAB59" s="310"/>
      <c r="OAC59" s="310"/>
      <c r="OAD59" s="310"/>
      <c r="OAE59" s="310"/>
      <c r="OAF59" s="310"/>
      <c r="OAG59" s="310"/>
      <c r="OAH59" s="310"/>
      <c r="OAI59" s="310"/>
      <c r="OAJ59" s="310"/>
      <c r="OAK59" s="310"/>
      <c r="OAL59" s="310"/>
      <c r="OAM59" s="310"/>
      <c r="OAN59" s="310"/>
      <c r="OAO59" s="310"/>
      <c r="OAP59" s="310"/>
      <c r="OAQ59" s="310"/>
      <c r="OAR59" s="310"/>
      <c r="OAS59" s="310"/>
      <c r="OAT59" s="310"/>
      <c r="OAU59" s="310"/>
      <c r="OAV59" s="310"/>
      <c r="OAW59" s="310"/>
      <c r="OAX59" s="310"/>
      <c r="OAY59" s="310"/>
      <c r="OAZ59" s="310"/>
      <c r="OBA59" s="310"/>
      <c r="OBB59" s="310"/>
      <c r="OBC59" s="310"/>
      <c r="OBD59" s="310"/>
      <c r="OBE59" s="310"/>
      <c r="OBF59" s="310"/>
      <c r="OBG59" s="310"/>
      <c r="OBH59" s="310"/>
      <c r="OBI59" s="310"/>
      <c r="OBJ59" s="310"/>
      <c r="OBK59" s="310"/>
      <c r="OBL59" s="310"/>
      <c r="OBM59" s="310"/>
      <c r="OBN59" s="310"/>
      <c r="OBO59" s="310"/>
      <c r="OBP59" s="310"/>
      <c r="OBQ59" s="310"/>
      <c r="OBR59" s="310"/>
      <c r="OBS59" s="310"/>
      <c r="OBT59" s="310"/>
      <c r="OBU59" s="310"/>
      <c r="OBV59" s="310"/>
      <c r="OBW59" s="310"/>
      <c r="OBX59" s="310"/>
      <c r="OBY59" s="310"/>
      <c r="OBZ59" s="310"/>
      <c r="OCA59" s="310"/>
      <c r="OCB59" s="310"/>
      <c r="OCC59" s="310"/>
      <c r="OCD59" s="310"/>
      <c r="OCE59" s="310"/>
      <c r="OCF59" s="310"/>
      <c r="OCG59" s="310"/>
      <c r="OCH59" s="310"/>
      <c r="OCI59" s="310"/>
      <c r="OCJ59" s="310"/>
      <c r="OCK59" s="310"/>
      <c r="OCL59" s="310"/>
      <c r="OCM59" s="310"/>
      <c r="OCN59" s="310"/>
      <c r="OCO59" s="310"/>
      <c r="OCP59" s="310"/>
      <c r="OCQ59" s="310"/>
      <c r="OCR59" s="310"/>
      <c r="OCS59" s="310"/>
      <c r="OCT59" s="310"/>
      <c r="OCU59" s="310"/>
      <c r="OCV59" s="310"/>
      <c r="OCW59" s="310"/>
      <c r="OCX59" s="310"/>
      <c r="OCY59" s="310"/>
      <c r="OCZ59" s="310"/>
      <c r="ODA59" s="310"/>
      <c r="ODB59" s="310"/>
      <c r="ODC59" s="310"/>
      <c r="ODD59" s="310"/>
      <c r="ODE59" s="310"/>
      <c r="ODF59" s="310"/>
      <c r="ODG59" s="310"/>
      <c r="ODH59" s="310"/>
      <c r="ODI59" s="310"/>
      <c r="ODJ59" s="310"/>
      <c r="ODK59" s="310"/>
      <c r="ODL59" s="310"/>
      <c r="ODM59" s="310"/>
      <c r="ODN59" s="310"/>
      <c r="ODO59" s="310"/>
      <c r="ODP59" s="310"/>
      <c r="ODQ59" s="310"/>
      <c r="ODR59" s="310"/>
      <c r="ODS59" s="310"/>
      <c r="ODT59" s="310"/>
      <c r="ODU59" s="310"/>
      <c r="ODV59" s="310"/>
      <c r="ODW59" s="310"/>
      <c r="ODX59" s="310"/>
      <c r="ODY59" s="310"/>
      <c r="ODZ59" s="310"/>
      <c r="OEA59" s="310"/>
      <c r="OEB59" s="310"/>
      <c r="OEC59" s="310"/>
      <c r="OED59" s="310"/>
      <c r="OEE59" s="310"/>
      <c r="OEF59" s="310"/>
      <c r="OEG59" s="310"/>
      <c r="OEH59" s="310"/>
      <c r="OEI59" s="310"/>
      <c r="OEJ59" s="310"/>
      <c r="OEK59" s="310"/>
      <c r="OEL59" s="310"/>
      <c r="OEM59" s="310"/>
      <c r="OEN59" s="310"/>
      <c r="OEO59" s="310"/>
      <c r="OEP59" s="310"/>
      <c r="OEQ59" s="310"/>
      <c r="OER59" s="310"/>
      <c r="OES59" s="310"/>
      <c r="OET59" s="310"/>
      <c r="OEU59" s="310"/>
      <c r="OEV59" s="310"/>
      <c r="OEW59" s="310"/>
      <c r="OEX59" s="310"/>
      <c r="OEY59" s="310"/>
      <c r="OEZ59" s="310"/>
      <c r="OFA59" s="310"/>
      <c r="OFB59" s="310"/>
      <c r="OFC59" s="310"/>
      <c r="OFD59" s="310"/>
      <c r="OFE59" s="310"/>
      <c r="OFF59" s="310"/>
      <c r="OFG59" s="310"/>
      <c r="OFH59" s="310"/>
      <c r="OFI59" s="310"/>
      <c r="OFJ59" s="310"/>
      <c r="OFK59" s="310"/>
      <c r="OFL59" s="310"/>
      <c r="OFM59" s="310"/>
      <c r="OFN59" s="310"/>
      <c r="OFO59" s="310"/>
      <c r="OFP59" s="310"/>
      <c r="OFQ59" s="310"/>
      <c r="OFR59" s="310"/>
      <c r="OFS59" s="310"/>
      <c r="OFT59" s="310"/>
      <c r="OFU59" s="310"/>
      <c r="OFV59" s="310"/>
      <c r="OFW59" s="310"/>
      <c r="OFX59" s="310"/>
      <c r="OFY59" s="310"/>
      <c r="OFZ59" s="310"/>
      <c r="OGA59" s="310"/>
      <c r="OGB59" s="310"/>
      <c r="OGC59" s="310"/>
      <c r="OGD59" s="310"/>
      <c r="OGE59" s="310"/>
      <c r="OGF59" s="310"/>
      <c r="OGG59" s="310"/>
      <c r="OGH59" s="310"/>
      <c r="OGI59" s="310"/>
      <c r="OGJ59" s="310"/>
      <c r="OGK59" s="310"/>
      <c r="OGL59" s="310"/>
      <c r="OGM59" s="310"/>
      <c r="OGN59" s="310"/>
      <c r="OGO59" s="310"/>
      <c r="OGP59" s="310"/>
      <c r="OGQ59" s="310"/>
      <c r="OGR59" s="310"/>
      <c r="OGS59" s="310"/>
      <c r="OGT59" s="310"/>
      <c r="OGU59" s="310"/>
      <c r="OGV59" s="310"/>
      <c r="OGW59" s="310"/>
      <c r="OGX59" s="310"/>
      <c r="OGY59" s="310"/>
      <c r="OGZ59" s="310"/>
      <c r="OHA59" s="310"/>
      <c r="OHB59" s="310"/>
      <c r="OHC59" s="310"/>
      <c r="OHD59" s="310"/>
      <c r="OHE59" s="310"/>
      <c r="OHF59" s="310"/>
      <c r="OHG59" s="310"/>
      <c r="OHH59" s="310"/>
      <c r="OHI59" s="310"/>
      <c r="OHJ59" s="310"/>
      <c r="OHK59" s="310"/>
      <c r="OHL59" s="310"/>
      <c r="OHM59" s="310"/>
      <c r="OHN59" s="310"/>
      <c r="OHO59" s="310"/>
      <c r="OHP59" s="310"/>
      <c r="OHQ59" s="310"/>
      <c r="OHR59" s="310"/>
      <c r="OHS59" s="310"/>
      <c r="OHT59" s="310"/>
      <c r="OHU59" s="310"/>
      <c r="OHV59" s="310"/>
      <c r="OHW59" s="310"/>
      <c r="OHX59" s="310"/>
      <c r="OHY59" s="310"/>
      <c r="OHZ59" s="310"/>
      <c r="OIA59" s="310"/>
      <c r="OIB59" s="310"/>
      <c r="OIC59" s="310"/>
      <c r="OID59" s="310"/>
      <c r="OIE59" s="310"/>
      <c r="OIF59" s="310"/>
      <c r="OIG59" s="310"/>
      <c r="OIH59" s="310"/>
      <c r="OII59" s="310"/>
      <c r="OIJ59" s="310"/>
      <c r="OIK59" s="310"/>
      <c r="OIL59" s="310"/>
      <c r="OIM59" s="310"/>
      <c r="OIN59" s="310"/>
      <c r="OIO59" s="310"/>
      <c r="OIP59" s="310"/>
      <c r="OIQ59" s="310"/>
      <c r="OIR59" s="310"/>
      <c r="OIS59" s="310"/>
      <c r="OIT59" s="310"/>
      <c r="OIU59" s="310"/>
      <c r="OIV59" s="310"/>
      <c r="OIW59" s="310"/>
      <c r="OIX59" s="310"/>
      <c r="OIY59" s="310"/>
      <c r="OIZ59" s="310"/>
      <c r="OJA59" s="310"/>
      <c r="OJB59" s="310"/>
      <c r="OJC59" s="310"/>
      <c r="OJD59" s="310"/>
      <c r="OJE59" s="310"/>
      <c r="OJF59" s="310"/>
      <c r="OJG59" s="310"/>
      <c r="OJH59" s="310"/>
      <c r="OJI59" s="310"/>
      <c r="OJJ59" s="310"/>
      <c r="OJK59" s="310"/>
      <c r="OJL59" s="310"/>
      <c r="OJM59" s="310"/>
      <c r="OJN59" s="310"/>
      <c r="OJO59" s="310"/>
      <c r="OJP59" s="310"/>
      <c r="OJQ59" s="310"/>
      <c r="OJR59" s="310"/>
      <c r="OJS59" s="310"/>
      <c r="OJT59" s="310"/>
      <c r="OJU59" s="310"/>
      <c r="OJV59" s="310"/>
      <c r="OJW59" s="310"/>
      <c r="OJX59" s="310"/>
      <c r="OJY59" s="310"/>
      <c r="OJZ59" s="310"/>
      <c r="OKA59" s="310"/>
      <c r="OKB59" s="310"/>
      <c r="OKC59" s="310"/>
      <c r="OKD59" s="310"/>
      <c r="OKE59" s="310"/>
      <c r="OKF59" s="310"/>
      <c r="OKG59" s="310"/>
      <c r="OKH59" s="310"/>
      <c r="OKI59" s="310"/>
      <c r="OKJ59" s="310"/>
      <c r="OKK59" s="310"/>
      <c r="OKL59" s="310"/>
      <c r="OKM59" s="310"/>
      <c r="OKN59" s="310"/>
      <c r="OKO59" s="310"/>
      <c r="OKP59" s="310"/>
      <c r="OKQ59" s="310"/>
      <c r="OKR59" s="310"/>
      <c r="OKS59" s="310"/>
      <c r="OKT59" s="310"/>
      <c r="OKU59" s="310"/>
      <c r="OKV59" s="310"/>
      <c r="OKW59" s="310"/>
      <c r="OKX59" s="310"/>
      <c r="OKY59" s="310"/>
      <c r="OKZ59" s="310"/>
      <c r="OLA59" s="310"/>
      <c r="OLB59" s="310"/>
      <c r="OLC59" s="310"/>
      <c r="OLD59" s="310"/>
      <c r="OLE59" s="310"/>
      <c r="OLF59" s="310"/>
      <c r="OLG59" s="310"/>
      <c r="OLH59" s="310"/>
      <c r="OLI59" s="310"/>
      <c r="OLJ59" s="310"/>
      <c r="OLK59" s="310"/>
      <c r="OLL59" s="310"/>
      <c r="OLM59" s="310"/>
      <c r="OLN59" s="310"/>
      <c r="OLO59" s="310"/>
      <c r="OLP59" s="310"/>
      <c r="OLQ59" s="310"/>
      <c r="OLR59" s="310"/>
      <c r="OLS59" s="310"/>
      <c r="OLT59" s="310"/>
      <c r="OLU59" s="310"/>
      <c r="OLV59" s="310"/>
      <c r="OLW59" s="310"/>
      <c r="OLX59" s="310"/>
      <c r="OLY59" s="310"/>
      <c r="OLZ59" s="310"/>
      <c r="OMA59" s="310"/>
      <c r="OMB59" s="310"/>
      <c r="OMC59" s="310"/>
      <c r="OMD59" s="310"/>
      <c r="OME59" s="310"/>
      <c r="OMF59" s="310"/>
      <c r="OMG59" s="310"/>
      <c r="OMH59" s="310"/>
      <c r="OMI59" s="310"/>
      <c r="OMJ59" s="310"/>
      <c r="OMK59" s="310"/>
      <c r="OML59" s="310"/>
      <c r="OMM59" s="310"/>
      <c r="OMN59" s="310"/>
      <c r="OMO59" s="310"/>
      <c r="OMP59" s="310"/>
      <c r="OMQ59" s="310"/>
      <c r="OMR59" s="310"/>
      <c r="OMS59" s="310"/>
      <c r="OMT59" s="310"/>
      <c r="OMU59" s="310"/>
      <c r="OMV59" s="310"/>
      <c r="OMW59" s="310"/>
      <c r="OMX59" s="310"/>
      <c r="OMY59" s="310"/>
      <c r="OMZ59" s="310"/>
      <c r="ONA59" s="310"/>
      <c r="ONB59" s="310"/>
      <c r="ONC59" s="310"/>
      <c r="OND59" s="310"/>
      <c r="ONE59" s="310"/>
      <c r="ONF59" s="310"/>
      <c r="ONG59" s="310"/>
      <c r="ONH59" s="310"/>
      <c r="ONI59" s="310"/>
      <c r="ONJ59" s="310"/>
      <c r="ONK59" s="310"/>
      <c r="ONL59" s="310"/>
      <c r="ONM59" s="310"/>
      <c r="ONN59" s="310"/>
      <c r="ONO59" s="310"/>
      <c r="ONP59" s="310"/>
      <c r="ONQ59" s="310"/>
      <c r="ONR59" s="310"/>
      <c r="ONS59" s="310"/>
      <c r="ONT59" s="310"/>
      <c r="ONU59" s="310"/>
      <c r="ONV59" s="310"/>
      <c r="ONW59" s="310"/>
      <c r="ONX59" s="310"/>
      <c r="ONY59" s="310"/>
      <c r="ONZ59" s="310"/>
      <c r="OOA59" s="310"/>
      <c r="OOB59" s="310"/>
      <c r="OOC59" s="310"/>
      <c r="OOD59" s="310"/>
      <c r="OOE59" s="310"/>
      <c r="OOF59" s="310"/>
      <c r="OOG59" s="310"/>
      <c r="OOH59" s="310"/>
      <c r="OOI59" s="310"/>
      <c r="OOJ59" s="310"/>
      <c r="OOK59" s="310"/>
      <c r="OOL59" s="310"/>
      <c r="OOM59" s="310"/>
      <c r="OON59" s="310"/>
      <c r="OOO59" s="310"/>
      <c r="OOP59" s="310"/>
      <c r="OOQ59" s="310"/>
      <c r="OOR59" s="310"/>
      <c r="OOS59" s="310"/>
      <c r="OOT59" s="310"/>
      <c r="OOU59" s="310"/>
      <c r="OOV59" s="310"/>
      <c r="OOW59" s="310"/>
      <c r="OOX59" s="310"/>
      <c r="OOY59" s="310"/>
      <c r="OOZ59" s="310"/>
      <c r="OPA59" s="310"/>
      <c r="OPB59" s="310"/>
      <c r="OPC59" s="310"/>
      <c r="OPD59" s="310"/>
      <c r="OPE59" s="310"/>
      <c r="OPF59" s="310"/>
      <c r="OPG59" s="310"/>
      <c r="OPH59" s="310"/>
      <c r="OPI59" s="310"/>
      <c r="OPJ59" s="310"/>
      <c r="OPK59" s="310"/>
      <c r="OPL59" s="310"/>
      <c r="OPM59" s="310"/>
      <c r="OPN59" s="310"/>
      <c r="OPO59" s="310"/>
      <c r="OPP59" s="310"/>
      <c r="OPQ59" s="310"/>
      <c r="OPR59" s="310"/>
      <c r="OPS59" s="310"/>
      <c r="OPT59" s="310"/>
      <c r="OPU59" s="310"/>
      <c r="OPV59" s="310"/>
      <c r="OPW59" s="310"/>
      <c r="OPX59" s="310"/>
      <c r="OPY59" s="310"/>
      <c r="OPZ59" s="310"/>
      <c r="OQA59" s="310"/>
      <c r="OQB59" s="310"/>
      <c r="OQC59" s="310"/>
      <c r="OQD59" s="310"/>
      <c r="OQE59" s="310"/>
      <c r="OQF59" s="310"/>
      <c r="OQG59" s="310"/>
      <c r="OQH59" s="310"/>
      <c r="OQI59" s="310"/>
      <c r="OQJ59" s="310"/>
      <c r="OQK59" s="310"/>
      <c r="OQL59" s="310"/>
      <c r="OQM59" s="310"/>
      <c r="OQN59" s="310"/>
      <c r="OQO59" s="310"/>
      <c r="OQP59" s="310"/>
      <c r="OQQ59" s="310"/>
      <c r="OQR59" s="310"/>
      <c r="OQS59" s="310"/>
      <c r="OQT59" s="310"/>
      <c r="OQU59" s="310"/>
      <c r="OQV59" s="310"/>
      <c r="OQW59" s="310"/>
      <c r="OQX59" s="310"/>
      <c r="OQY59" s="310"/>
      <c r="OQZ59" s="310"/>
      <c r="ORA59" s="310"/>
      <c r="ORB59" s="310"/>
      <c r="ORC59" s="310"/>
      <c r="ORD59" s="310"/>
      <c r="ORE59" s="310"/>
      <c r="ORF59" s="310"/>
      <c r="ORG59" s="310"/>
      <c r="ORH59" s="310"/>
      <c r="ORI59" s="310"/>
      <c r="ORJ59" s="310"/>
      <c r="ORK59" s="310"/>
      <c r="ORL59" s="310"/>
      <c r="ORM59" s="310"/>
      <c r="ORN59" s="310"/>
      <c r="ORO59" s="310"/>
      <c r="ORP59" s="310"/>
      <c r="ORQ59" s="310"/>
      <c r="ORR59" s="310"/>
      <c r="ORS59" s="310"/>
      <c r="ORT59" s="310"/>
      <c r="ORU59" s="310"/>
      <c r="ORV59" s="310"/>
      <c r="ORW59" s="310"/>
      <c r="ORX59" s="310"/>
      <c r="ORY59" s="310"/>
      <c r="ORZ59" s="310"/>
      <c r="OSA59" s="310"/>
      <c r="OSB59" s="310"/>
      <c r="OSC59" s="310"/>
      <c r="OSD59" s="310"/>
      <c r="OSE59" s="310"/>
      <c r="OSF59" s="310"/>
      <c r="OSG59" s="310"/>
      <c r="OSH59" s="310"/>
      <c r="OSI59" s="310"/>
      <c r="OSJ59" s="310"/>
      <c r="OSK59" s="310"/>
      <c r="OSL59" s="310"/>
      <c r="OSM59" s="310"/>
      <c r="OSN59" s="310"/>
      <c r="OSO59" s="310"/>
      <c r="OSP59" s="310"/>
      <c r="OSQ59" s="310"/>
      <c r="OSR59" s="310"/>
      <c r="OSS59" s="310"/>
      <c r="OST59" s="310"/>
      <c r="OSU59" s="310"/>
      <c r="OSV59" s="310"/>
      <c r="OSW59" s="310"/>
      <c r="OSX59" s="310"/>
      <c r="OSY59" s="310"/>
      <c r="OSZ59" s="310"/>
      <c r="OTA59" s="310"/>
      <c r="OTB59" s="310"/>
      <c r="OTC59" s="310"/>
      <c r="OTD59" s="310"/>
      <c r="OTE59" s="310"/>
      <c r="OTF59" s="310"/>
      <c r="OTG59" s="310"/>
      <c r="OTH59" s="310"/>
      <c r="OTI59" s="310"/>
      <c r="OTJ59" s="310"/>
      <c r="OTK59" s="310"/>
      <c r="OTL59" s="310"/>
      <c r="OTM59" s="310"/>
      <c r="OTN59" s="310"/>
      <c r="OTO59" s="310"/>
      <c r="OTP59" s="310"/>
      <c r="OTQ59" s="310"/>
      <c r="OTR59" s="310"/>
      <c r="OTS59" s="310"/>
      <c r="OTT59" s="310"/>
      <c r="OTU59" s="310"/>
      <c r="OTV59" s="310"/>
      <c r="OTW59" s="310"/>
      <c r="OTX59" s="310"/>
      <c r="OTY59" s="310"/>
      <c r="OTZ59" s="310"/>
      <c r="OUA59" s="310"/>
      <c r="OUB59" s="310"/>
      <c r="OUC59" s="310"/>
      <c r="OUD59" s="310"/>
      <c r="OUE59" s="310"/>
      <c r="OUF59" s="310"/>
      <c r="OUG59" s="310"/>
      <c r="OUH59" s="310"/>
      <c r="OUI59" s="310"/>
      <c r="OUJ59" s="310"/>
      <c r="OUK59" s="310"/>
      <c r="OUL59" s="310"/>
      <c r="OUM59" s="310"/>
      <c r="OUN59" s="310"/>
      <c r="OUO59" s="310"/>
      <c r="OUP59" s="310"/>
      <c r="OUQ59" s="310"/>
      <c r="OUR59" s="310"/>
      <c r="OUS59" s="310"/>
      <c r="OUT59" s="310"/>
      <c r="OUU59" s="310"/>
      <c r="OUV59" s="310"/>
      <c r="OUW59" s="310"/>
      <c r="OUX59" s="310"/>
      <c r="OUY59" s="310"/>
      <c r="OUZ59" s="310"/>
      <c r="OVA59" s="310"/>
      <c r="OVB59" s="310"/>
      <c r="OVC59" s="310"/>
      <c r="OVD59" s="310"/>
      <c r="OVE59" s="310"/>
      <c r="OVF59" s="310"/>
      <c r="OVG59" s="310"/>
      <c r="OVH59" s="310"/>
      <c r="OVI59" s="310"/>
      <c r="OVJ59" s="310"/>
      <c r="OVK59" s="310"/>
      <c r="OVL59" s="310"/>
      <c r="OVM59" s="310"/>
      <c r="OVN59" s="310"/>
      <c r="OVO59" s="310"/>
      <c r="OVP59" s="310"/>
      <c r="OVQ59" s="310"/>
      <c r="OVR59" s="310"/>
      <c r="OVS59" s="310"/>
      <c r="OVT59" s="310"/>
      <c r="OVU59" s="310"/>
      <c r="OVV59" s="310"/>
      <c r="OVW59" s="310"/>
      <c r="OVX59" s="310"/>
      <c r="OVY59" s="310"/>
      <c r="OVZ59" s="310"/>
      <c r="OWA59" s="310"/>
      <c r="OWB59" s="310"/>
      <c r="OWC59" s="310"/>
      <c r="OWD59" s="310"/>
      <c r="OWE59" s="310"/>
      <c r="OWF59" s="310"/>
      <c r="OWG59" s="310"/>
      <c r="OWH59" s="310"/>
      <c r="OWI59" s="310"/>
      <c r="OWJ59" s="310"/>
      <c r="OWK59" s="310"/>
      <c r="OWL59" s="310"/>
      <c r="OWM59" s="310"/>
      <c r="OWN59" s="310"/>
      <c r="OWO59" s="310"/>
      <c r="OWP59" s="310"/>
      <c r="OWQ59" s="310"/>
      <c r="OWR59" s="310"/>
      <c r="OWS59" s="310"/>
      <c r="OWT59" s="310"/>
      <c r="OWU59" s="310"/>
      <c r="OWV59" s="310"/>
      <c r="OWW59" s="310"/>
      <c r="OWX59" s="310"/>
      <c r="OWY59" s="310"/>
      <c r="OWZ59" s="310"/>
      <c r="OXA59" s="310"/>
      <c r="OXB59" s="310"/>
      <c r="OXC59" s="310"/>
      <c r="OXD59" s="310"/>
      <c r="OXE59" s="310"/>
      <c r="OXF59" s="310"/>
      <c r="OXG59" s="310"/>
      <c r="OXH59" s="310"/>
      <c r="OXI59" s="310"/>
      <c r="OXJ59" s="310"/>
      <c r="OXK59" s="310"/>
      <c r="OXL59" s="310"/>
      <c r="OXM59" s="310"/>
      <c r="OXN59" s="310"/>
      <c r="OXO59" s="310"/>
      <c r="OXP59" s="310"/>
      <c r="OXQ59" s="310"/>
      <c r="OXR59" s="310"/>
      <c r="OXS59" s="310"/>
      <c r="OXT59" s="310"/>
      <c r="OXU59" s="310"/>
      <c r="OXV59" s="310"/>
      <c r="OXW59" s="310"/>
      <c r="OXX59" s="310"/>
      <c r="OXY59" s="310"/>
      <c r="OXZ59" s="310"/>
      <c r="OYA59" s="310"/>
      <c r="OYB59" s="310"/>
      <c r="OYC59" s="310"/>
      <c r="OYD59" s="310"/>
      <c r="OYE59" s="310"/>
      <c r="OYF59" s="310"/>
      <c r="OYG59" s="310"/>
      <c r="OYH59" s="310"/>
      <c r="OYI59" s="310"/>
      <c r="OYJ59" s="310"/>
      <c r="OYK59" s="310"/>
      <c r="OYL59" s="310"/>
      <c r="OYM59" s="310"/>
      <c r="OYN59" s="310"/>
      <c r="OYO59" s="310"/>
      <c r="OYP59" s="310"/>
      <c r="OYQ59" s="310"/>
      <c r="OYR59" s="310"/>
      <c r="OYS59" s="310"/>
      <c r="OYT59" s="310"/>
      <c r="OYU59" s="310"/>
      <c r="OYV59" s="310"/>
      <c r="OYW59" s="310"/>
      <c r="OYX59" s="310"/>
      <c r="OYY59" s="310"/>
      <c r="OYZ59" s="310"/>
      <c r="OZA59" s="310"/>
      <c r="OZB59" s="310"/>
      <c r="OZC59" s="310"/>
      <c r="OZD59" s="310"/>
      <c r="OZE59" s="310"/>
      <c r="OZF59" s="310"/>
      <c r="OZG59" s="310"/>
      <c r="OZH59" s="310"/>
      <c r="OZI59" s="310"/>
      <c r="OZJ59" s="310"/>
      <c r="OZK59" s="310"/>
      <c r="OZL59" s="310"/>
      <c r="OZM59" s="310"/>
      <c r="OZN59" s="310"/>
      <c r="OZO59" s="310"/>
      <c r="OZP59" s="310"/>
      <c r="OZQ59" s="310"/>
      <c r="OZR59" s="310"/>
      <c r="OZS59" s="310"/>
      <c r="OZT59" s="310"/>
      <c r="OZU59" s="310"/>
      <c r="OZV59" s="310"/>
      <c r="OZW59" s="310"/>
      <c r="OZX59" s="310"/>
      <c r="OZY59" s="310"/>
      <c r="OZZ59" s="310"/>
      <c r="PAA59" s="310"/>
      <c r="PAB59" s="310"/>
      <c r="PAC59" s="310"/>
      <c r="PAD59" s="310"/>
      <c r="PAE59" s="310"/>
      <c r="PAF59" s="310"/>
      <c r="PAG59" s="310"/>
      <c r="PAH59" s="310"/>
      <c r="PAI59" s="310"/>
      <c r="PAJ59" s="310"/>
      <c r="PAK59" s="310"/>
      <c r="PAL59" s="310"/>
      <c r="PAM59" s="310"/>
      <c r="PAN59" s="310"/>
      <c r="PAO59" s="310"/>
      <c r="PAP59" s="310"/>
      <c r="PAQ59" s="310"/>
      <c r="PAR59" s="310"/>
      <c r="PAS59" s="310"/>
      <c r="PAT59" s="310"/>
      <c r="PAU59" s="310"/>
      <c r="PAV59" s="310"/>
      <c r="PAW59" s="310"/>
      <c r="PAX59" s="310"/>
      <c r="PAY59" s="310"/>
      <c r="PAZ59" s="310"/>
      <c r="PBA59" s="310"/>
      <c r="PBB59" s="310"/>
      <c r="PBC59" s="310"/>
      <c r="PBD59" s="310"/>
      <c r="PBE59" s="310"/>
      <c r="PBF59" s="310"/>
      <c r="PBG59" s="310"/>
      <c r="PBH59" s="310"/>
      <c r="PBI59" s="310"/>
      <c r="PBJ59" s="310"/>
      <c r="PBK59" s="310"/>
      <c r="PBL59" s="310"/>
      <c r="PBM59" s="310"/>
      <c r="PBN59" s="310"/>
      <c r="PBO59" s="310"/>
      <c r="PBP59" s="310"/>
      <c r="PBQ59" s="310"/>
      <c r="PBR59" s="310"/>
      <c r="PBS59" s="310"/>
      <c r="PBT59" s="310"/>
      <c r="PBU59" s="310"/>
      <c r="PBV59" s="310"/>
      <c r="PBW59" s="310"/>
      <c r="PBX59" s="310"/>
      <c r="PBY59" s="310"/>
      <c r="PBZ59" s="310"/>
      <c r="PCA59" s="310"/>
      <c r="PCB59" s="310"/>
      <c r="PCC59" s="310"/>
      <c r="PCD59" s="310"/>
      <c r="PCE59" s="310"/>
      <c r="PCF59" s="310"/>
      <c r="PCG59" s="310"/>
      <c r="PCH59" s="310"/>
      <c r="PCI59" s="310"/>
      <c r="PCJ59" s="310"/>
      <c r="PCK59" s="310"/>
      <c r="PCL59" s="310"/>
      <c r="PCM59" s="310"/>
      <c r="PCN59" s="310"/>
      <c r="PCO59" s="310"/>
      <c r="PCP59" s="310"/>
      <c r="PCQ59" s="310"/>
      <c r="PCR59" s="310"/>
      <c r="PCS59" s="310"/>
      <c r="PCT59" s="310"/>
      <c r="PCU59" s="310"/>
      <c r="PCV59" s="310"/>
      <c r="PCW59" s="310"/>
      <c r="PCX59" s="310"/>
      <c r="PCY59" s="310"/>
      <c r="PCZ59" s="310"/>
      <c r="PDA59" s="310"/>
      <c r="PDB59" s="310"/>
      <c r="PDC59" s="310"/>
      <c r="PDD59" s="310"/>
      <c r="PDE59" s="310"/>
      <c r="PDF59" s="310"/>
      <c r="PDG59" s="310"/>
      <c r="PDH59" s="310"/>
      <c r="PDI59" s="310"/>
      <c r="PDJ59" s="310"/>
      <c r="PDK59" s="310"/>
      <c r="PDL59" s="310"/>
      <c r="PDM59" s="310"/>
      <c r="PDN59" s="310"/>
      <c r="PDO59" s="310"/>
      <c r="PDP59" s="310"/>
      <c r="PDQ59" s="310"/>
      <c r="PDR59" s="310"/>
      <c r="PDS59" s="310"/>
      <c r="PDT59" s="310"/>
      <c r="PDU59" s="310"/>
      <c r="PDV59" s="310"/>
      <c r="PDW59" s="310"/>
      <c r="PDX59" s="310"/>
      <c r="PDY59" s="310"/>
      <c r="PDZ59" s="310"/>
      <c r="PEA59" s="310"/>
      <c r="PEB59" s="310"/>
      <c r="PEC59" s="310"/>
      <c r="PED59" s="310"/>
      <c r="PEE59" s="310"/>
      <c r="PEF59" s="310"/>
      <c r="PEG59" s="310"/>
      <c r="PEH59" s="310"/>
      <c r="PEI59" s="310"/>
      <c r="PEJ59" s="310"/>
      <c r="PEK59" s="310"/>
      <c r="PEL59" s="310"/>
      <c r="PEM59" s="310"/>
      <c r="PEN59" s="310"/>
      <c r="PEO59" s="310"/>
      <c r="PEP59" s="310"/>
      <c r="PEQ59" s="310"/>
      <c r="PER59" s="310"/>
      <c r="PES59" s="310"/>
      <c r="PET59" s="310"/>
      <c r="PEU59" s="310"/>
      <c r="PEV59" s="310"/>
      <c r="PEW59" s="310"/>
      <c r="PEX59" s="310"/>
      <c r="PEY59" s="310"/>
      <c r="PEZ59" s="310"/>
      <c r="PFA59" s="310"/>
      <c r="PFB59" s="310"/>
      <c r="PFC59" s="310"/>
      <c r="PFD59" s="310"/>
      <c r="PFE59" s="310"/>
      <c r="PFF59" s="310"/>
      <c r="PFG59" s="310"/>
      <c r="PFH59" s="310"/>
      <c r="PFI59" s="310"/>
      <c r="PFJ59" s="310"/>
      <c r="PFK59" s="310"/>
      <c r="PFL59" s="310"/>
      <c r="PFM59" s="310"/>
      <c r="PFN59" s="310"/>
      <c r="PFO59" s="310"/>
      <c r="PFP59" s="310"/>
      <c r="PFQ59" s="310"/>
      <c r="PFR59" s="310"/>
      <c r="PFS59" s="310"/>
      <c r="PFT59" s="310"/>
      <c r="PFU59" s="310"/>
      <c r="PFV59" s="310"/>
      <c r="PFW59" s="310"/>
      <c r="PFX59" s="310"/>
      <c r="PFY59" s="310"/>
      <c r="PFZ59" s="310"/>
      <c r="PGA59" s="310"/>
      <c r="PGB59" s="310"/>
      <c r="PGC59" s="310"/>
      <c r="PGD59" s="310"/>
      <c r="PGE59" s="310"/>
      <c r="PGF59" s="310"/>
      <c r="PGG59" s="310"/>
      <c r="PGH59" s="310"/>
      <c r="PGI59" s="310"/>
      <c r="PGJ59" s="310"/>
      <c r="PGK59" s="310"/>
      <c r="PGL59" s="310"/>
      <c r="PGM59" s="310"/>
      <c r="PGN59" s="310"/>
      <c r="PGO59" s="310"/>
      <c r="PGP59" s="310"/>
      <c r="PGQ59" s="310"/>
      <c r="PGR59" s="310"/>
      <c r="PGS59" s="310"/>
      <c r="PGT59" s="310"/>
      <c r="PGU59" s="310"/>
      <c r="PGV59" s="310"/>
      <c r="PGW59" s="310"/>
      <c r="PGX59" s="310"/>
      <c r="PGY59" s="310"/>
      <c r="PGZ59" s="310"/>
      <c r="PHA59" s="310"/>
      <c r="PHB59" s="310"/>
      <c r="PHC59" s="310"/>
      <c r="PHD59" s="310"/>
      <c r="PHE59" s="310"/>
      <c r="PHF59" s="310"/>
      <c r="PHG59" s="310"/>
      <c r="PHH59" s="310"/>
      <c r="PHI59" s="310"/>
      <c r="PHJ59" s="310"/>
      <c r="PHK59" s="310"/>
      <c r="PHL59" s="310"/>
      <c r="PHM59" s="310"/>
      <c r="PHN59" s="310"/>
      <c r="PHO59" s="310"/>
      <c r="PHP59" s="310"/>
      <c r="PHQ59" s="310"/>
      <c r="PHR59" s="310"/>
      <c r="PHS59" s="310"/>
      <c r="PHT59" s="310"/>
      <c r="PHU59" s="310"/>
      <c r="PHV59" s="310"/>
      <c r="PHW59" s="310"/>
      <c r="PHX59" s="310"/>
      <c r="PHY59" s="310"/>
      <c r="PHZ59" s="310"/>
      <c r="PIA59" s="310"/>
      <c r="PIB59" s="310"/>
      <c r="PIC59" s="310"/>
      <c r="PID59" s="310"/>
      <c r="PIE59" s="310"/>
      <c r="PIF59" s="310"/>
      <c r="PIG59" s="310"/>
      <c r="PIH59" s="310"/>
      <c r="PII59" s="310"/>
      <c r="PIJ59" s="310"/>
      <c r="PIK59" s="310"/>
      <c r="PIL59" s="310"/>
      <c r="PIM59" s="310"/>
      <c r="PIN59" s="310"/>
      <c r="PIO59" s="310"/>
      <c r="PIP59" s="310"/>
      <c r="PIQ59" s="310"/>
      <c r="PIR59" s="310"/>
      <c r="PIS59" s="310"/>
      <c r="PIT59" s="310"/>
      <c r="PIU59" s="310"/>
      <c r="PIV59" s="310"/>
      <c r="PIW59" s="310"/>
      <c r="PIX59" s="310"/>
      <c r="PIY59" s="310"/>
      <c r="PIZ59" s="310"/>
      <c r="PJA59" s="310"/>
      <c r="PJB59" s="310"/>
      <c r="PJC59" s="310"/>
      <c r="PJD59" s="310"/>
      <c r="PJE59" s="310"/>
      <c r="PJF59" s="310"/>
      <c r="PJG59" s="310"/>
      <c r="PJH59" s="310"/>
      <c r="PJI59" s="310"/>
      <c r="PJJ59" s="310"/>
      <c r="PJK59" s="310"/>
      <c r="PJL59" s="310"/>
      <c r="PJM59" s="310"/>
      <c r="PJN59" s="310"/>
      <c r="PJO59" s="310"/>
      <c r="PJP59" s="310"/>
      <c r="PJQ59" s="310"/>
      <c r="PJR59" s="310"/>
      <c r="PJS59" s="310"/>
      <c r="PJT59" s="310"/>
      <c r="PJU59" s="310"/>
      <c r="PJV59" s="310"/>
      <c r="PJW59" s="310"/>
      <c r="PJX59" s="310"/>
      <c r="PJY59" s="310"/>
      <c r="PJZ59" s="310"/>
      <c r="PKA59" s="310"/>
      <c r="PKB59" s="310"/>
      <c r="PKC59" s="310"/>
      <c r="PKD59" s="310"/>
      <c r="PKE59" s="310"/>
      <c r="PKF59" s="310"/>
      <c r="PKG59" s="310"/>
      <c r="PKH59" s="310"/>
      <c r="PKI59" s="310"/>
      <c r="PKJ59" s="310"/>
      <c r="PKK59" s="310"/>
      <c r="PKL59" s="310"/>
      <c r="PKM59" s="310"/>
      <c r="PKN59" s="310"/>
      <c r="PKO59" s="310"/>
      <c r="PKP59" s="310"/>
      <c r="PKQ59" s="310"/>
      <c r="PKR59" s="310"/>
      <c r="PKS59" s="310"/>
      <c r="PKT59" s="310"/>
      <c r="PKU59" s="310"/>
      <c r="PKV59" s="310"/>
      <c r="PKW59" s="310"/>
      <c r="PKX59" s="310"/>
      <c r="PKY59" s="310"/>
      <c r="PKZ59" s="310"/>
      <c r="PLA59" s="310"/>
      <c r="PLB59" s="310"/>
      <c r="PLC59" s="310"/>
      <c r="PLD59" s="310"/>
      <c r="PLE59" s="310"/>
      <c r="PLF59" s="310"/>
      <c r="PLG59" s="310"/>
      <c r="PLH59" s="310"/>
      <c r="PLI59" s="310"/>
      <c r="PLJ59" s="310"/>
      <c r="PLK59" s="310"/>
      <c r="PLL59" s="310"/>
      <c r="PLM59" s="310"/>
      <c r="PLN59" s="310"/>
      <c r="PLO59" s="310"/>
      <c r="PLP59" s="310"/>
      <c r="PLQ59" s="310"/>
      <c r="PLR59" s="310"/>
      <c r="PLS59" s="310"/>
      <c r="PLT59" s="310"/>
      <c r="PLU59" s="310"/>
      <c r="PLV59" s="310"/>
      <c r="PLW59" s="310"/>
      <c r="PLX59" s="310"/>
      <c r="PLY59" s="310"/>
      <c r="PLZ59" s="310"/>
      <c r="PMA59" s="310"/>
      <c r="PMB59" s="310"/>
      <c r="PMC59" s="310"/>
      <c r="PMD59" s="310"/>
      <c r="PME59" s="310"/>
      <c r="PMF59" s="310"/>
      <c r="PMG59" s="310"/>
      <c r="PMH59" s="310"/>
      <c r="PMI59" s="310"/>
      <c r="PMJ59" s="310"/>
      <c r="PMK59" s="310"/>
      <c r="PML59" s="310"/>
      <c r="PMM59" s="310"/>
      <c r="PMN59" s="310"/>
      <c r="PMO59" s="310"/>
      <c r="PMP59" s="310"/>
      <c r="PMQ59" s="310"/>
      <c r="PMR59" s="310"/>
      <c r="PMS59" s="310"/>
      <c r="PMT59" s="310"/>
      <c r="PMU59" s="310"/>
      <c r="PMV59" s="310"/>
      <c r="PMW59" s="310"/>
      <c r="PMX59" s="310"/>
      <c r="PMY59" s="310"/>
      <c r="PMZ59" s="310"/>
      <c r="PNA59" s="310"/>
      <c r="PNB59" s="310"/>
      <c r="PNC59" s="310"/>
      <c r="PND59" s="310"/>
      <c r="PNE59" s="310"/>
      <c r="PNF59" s="310"/>
      <c r="PNG59" s="310"/>
      <c r="PNH59" s="310"/>
      <c r="PNI59" s="310"/>
      <c r="PNJ59" s="310"/>
      <c r="PNK59" s="310"/>
      <c r="PNL59" s="310"/>
      <c r="PNM59" s="310"/>
      <c r="PNN59" s="310"/>
      <c r="PNO59" s="310"/>
      <c r="PNP59" s="310"/>
      <c r="PNQ59" s="310"/>
      <c r="PNR59" s="310"/>
      <c r="PNS59" s="310"/>
      <c r="PNT59" s="310"/>
      <c r="PNU59" s="310"/>
      <c r="PNV59" s="310"/>
      <c r="PNW59" s="310"/>
      <c r="PNX59" s="310"/>
      <c r="PNY59" s="310"/>
      <c r="PNZ59" s="310"/>
      <c r="POA59" s="310"/>
      <c r="POB59" s="310"/>
      <c r="POC59" s="310"/>
      <c r="POD59" s="310"/>
      <c r="POE59" s="310"/>
      <c r="POF59" s="310"/>
      <c r="POG59" s="310"/>
      <c r="POH59" s="310"/>
      <c r="POI59" s="310"/>
      <c r="POJ59" s="310"/>
      <c r="POK59" s="310"/>
      <c r="POL59" s="310"/>
      <c r="POM59" s="310"/>
      <c r="PON59" s="310"/>
      <c r="POO59" s="310"/>
      <c r="POP59" s="310"/>
      <c r="POQ59" s="310"/>
      <c r="POR59" s="310"/>
      <c r="POS59" s="310"/>
      <c r="POT59" s="310"/>
      <c r="POU59" s="310"/>
      <c r="POV59" s="310"/>
      <c r="POW59" s="310"/>
      <c r="POX59" s="310"/>
      <c r="POY59" s="310"/>
      <c r="POZ59" s="310"/>
      <c r="PPA59" s="310"/>
      <c r="PPB59" s="310"/>
      <c r="PPC59" s="310"/>
      <c r="PPD59" s="310"/>
      <c r="PPE59" s="310"/>
      <c r="PPF59" s="310"/>
      <c r="PPG59" s="310"/>
      <c r="PPH59" s="310"/>
      <c r="PPI59" s="310"/>
      <c r="PPJ59" s="310"/>
      <c r="PPK59" s="310"/>
      <c r="PPL59" s="310"/>
      <c r="PPM59" s="310"/>
      <c r="PPN59" s="310"/>
      <c r="PPO59" s="310"/>
      <c r="PPP59" s="310"/>
      <c r="PPQ59" s="310"/>
      <c r="PPR59" s="310"/>
      <c r="PPS59" s="310"/>
      <c r="PPT59" s="310"/>
      <c r="PPU59" s="310"/>
      <c r="PPV59" s="310"/>
      <c r="PPW59" s="310"/>
      <c r="PPX59" s="310"/>
      <c r="PPY59" s="310"/>
      <c r="PPZ59" s="310"/>
      <c r="PQA59" s="310"/>
      <c r="PQB59" s="310"/>
      <c r="PQC59" s="310"/>
      <c r="PQD59" s="310"/>
      <c r="PQE59" s="310"/>
      <c r="PQF59" s="310"/>
      <c r="PQG59" s="310"/>
      <c r="PQH59" s="310"/>
      <c r="PQI59" s="310"/>
      <c r="PQJ59" s="310"/>
      <c r="PQK59" s="310"/>
      <c r="PQL59" s="310"/>
      <c r="PQM59" s="310"/>
      <c r="PQN59" s="310"/>
      <c r="PQO59" s="310"/>
      <c r="PQP59" s="310"/>
      <c r="PQQ59" s="310"/>
      <c r="PQR59" s="310"/>
      <c r="PQS59" s="310"/>
      <c r="PQT59" s="310"/>
      <c r="PQU59" s="310"/>
      <c r="PQV59" s="310"/>
      <c r="PQW59" s="310"/>
      <c r="PQX59" s="310"/>
      <c r="PQY59" s="310"/>
      <c r="PQZ59" s="310"/>
      <c r="PRA59" s="310"/>
      <c r="PRB59" s="310"/>
      <c r="PRC59" s="310"/>
      <c r="PRD59" s="310"/>
      <c r="PRE59" s="310"/>
      <c r="PRF59" s="310"/>
      <c r="PRG59" s="310"/>
      <c r="PRH59" s="310"/>
      <c r="PRI59" s="310"/>
      <c r="PRJ59" s="310"/>
      <c r="PRK59" s="310"/>
      <c r="PRL59" s="310"/>
      <c r="PRM59" s="310"/>
      <c r="PRN59" s="310"/>
      <c r="PRO59" s="310"/>
      <c r="PRP59" s="310"/>
      <c r="PRQ59" s="310"/>
      <c r="PRR59" s="310"/>
      <c r="PRS59" s="310"/>
      <c r="PRT59" s="310"/>
      <c r="PRU59" s="310"/>
      <c r="PRV59" s="310"/>
      <c r="PRW59" s="310"/>
      <c r="PRX59" s="310"/>
      <c r="PRY59" s="310"/>
      <c r="PRZ59" s="310"/>
      <c r="PSA59" s="310"/>
      <c r="PSB59" s="310"/>
      <c r="PSC59" s="310"/>
      <c r="PSD59" s="310"/>
      <c r="PSE59" s="310"/>
      <c r="PSF59" s="310"/>
      <c r="PSG59" s="310"/>
      <c r="PSH59" s="310"/>
      <c r="PSI59" s="310"/>
      <c r="PSJ59" s="310"/>
      <c r="PSK59" s="310"/>
      <c r="PSL59" s="310"/>
      <c r="PSM59" s="310"/>
      <c r="PSN59" s="310"/>
      <c r="PSO59" s="310"/>
      <c r="PSP59" s="310"/>
      <c r="PSQ59" s="310"/>
      <c r="PSR59" s="310"/>
      <c r="PSS59" s="310"/>
      <c r="PST59" s="310"/>
      <c r="PSU59" s="310"/>
      <c r="PSV59" s="310"/>
      <c r="PSW59" s="310"/>
      <c r="PSX59" s="310"/>
      <c r="PSY59" s="310"/>
      <c r="PSZ59" s="310"/>
      <c r="PTA59" s="310"/>
      <c r="PTB59" s="310"/>
      <c r="PTC59" s="310"/>
      <c r="PTD59" s="310"/>
      <c r="PTE59" s="310"/>
      <c r="PTF59" s="310"/>
      <c r="PTG59" s="310"/>
      <c r="PTH59" s="310"/>
      <c r="PTI59" s="310"/>
      <c r="PTJ59" s="310"/>
      <c r="PTK59" s="310"/>
      <c r="PTL59" s="310"/>
      <c r="PTM59" s="310"/>
      <c r="PTN59" s="310"/>
      <c r="PTO59" s="310"/>
      <c r="PTP59" s="310"/>
      <c r="PTQ59" s="310"/>
      <c r="PTR59" s="310"/>
      <c r="PTS59" s="310"/>
      <c r="PTT59" s="310"/>
      <c r="PTU59" s="310"/>
      <c r="PTV59" s="310"/>
      <c r="PTW59" s="310"/>
      <c r="PTX59" s="310"/>
      <c r="PTY59" s="310"/>
      <c r="PTZ59" s="310"/>
      <c r="PUA59" s="310"/>
      <c r="PUB59" s="310"/>
      <c r="PUC59" s="310"/>
      <c r="PUD59" s="310"/>
      <c r="PUE59" s="310"/>
      <c r="PUF59" s="310"/>
      <c r="PUG59" s="310"/>
      <c r="PUH59" s="310"/>
      <c r="PUI59" s="310"/>
      <c r="PUJ59" s="310"/>
      <c r="PUK59" s="310"/>
      <c r="PUL59" s="310"/>
      <c r="PUM59" s="310"/>
      <c r="PUN59" s="310"/>
      <c r="PUO59" s="310"/>
      <c r="PUP59" s="310"/>
      <c r="PUQ59" s="310"/>
      <c r="PUR59" s="310"/>
      <c r="PUS59" s="310"/>
      <c r="PUT59" s="310"/>
      <c r="PUU59" s="310"/>
      <c r="PUV59" s="310"/>
      <c r="PUW59" s="310"/>
      <c r="PUX59" s="310"/>
      <c r="PUY59" s="310"/>
      <c r="PUZ59" s="310"/>
      <c r="PVA59" s="310"/>
      <c r="PVB59" s="310"/>
      <c r="PVC59" s="310"/>
      <c r="PVD59" s="310"/>
      <c r="PVE59" s="310"/>
      <c r="PVF59" s="310"/>
      <c r="PVG59" s="310"/>
      <c r="PVH59" s="310"/>
      <c r="PVI59" s="310"/>
      <c r="PVJ59" s="310"/>
      <c r="PVK59" s="310"/>
      <c r="PVL59" s="310"/>
      <c r="PVM59" s="310"/>
      <c r="PVN59" s="310"/>
      <c r="PVO59" s="310"/>
      <c r="PVP59" s="310"/>
      <c r="PVQ59" s="310"/>
      <c r="PVR59" s="310"/>
      <c r="PVS59" s="310"/>
      <c r="PVT59" s="310"/>
      <c r="PVU59" s="310"/>
      <c r="PVV59" s="310"/>
      <c r="PVW59" s="310"/>
      <c r="PVX59" s="310"/>
      <c r="PVY59" s="310"/>
      <c r="PVZ59" s="310"/>
      <c r="PWA59" s="310"/>
      <c r="PWB59" s="310"/>
      <c r="PWC59" s="310"/>
      <c r="PWD59" s="310"/>
      <c r="PWE59" s="310"/>
      <c r="PWF59" s="310"/>
      <c r="PWG59" s="310"/>
      <c r="PWH59" s="310"/>
      <c r="PWI59" s="310"/>
      <c r="PWJ59" s="310"/>
      <c r="PWK59" s="310"/>
      <c r="PWL59" s="310"/>
      <c r="PWM59" s="310"/>
      <c r="PWN59" s="310"/>
      <c r="PWO59" s="310"/>
      <c r="PWP59" s="310"/>
      <c r="PWQ59" s="310"/>
      <c r="PWR59" s="310"/>
      <c r="PWS59" s="310"/>
      <c r="PWT59" s="310"/>
      <c r="PWU59" s="310"/>
      <c r="PWV59" s="310"/>
      <c r="PWW59" s="310"/>
      <c r="PWX59" s="310"/>
      <c r="PWY59" s="310"/>
      <c r="PWZ59" s="310"/>
      <c r="PXA59" s="310"/>
      <c r="PXB59" s="310"/>
      <c r="PXC59" s="310"/>
      <c r="PXD59" s="310"/>
      <c r="PXE59" s="310"/>
      <c r="PXF59" s="310"/>
      <c r="PXG59" s="310"/>
      <c r="PXH59" s="310"/>
      <c r="PXI59" s="310"/>
      <c r="PXJ59" s="310"/>
      <c r="PXK59" s="310"/>
      <c r="PXL59" s="310"/>
      <c r="PXM59" s="310"/>
      <c r="PXN59" s="310"/>
      <c r="PXO59" s="310"/>
      <c r="PXP59" s="310"/>
      <c r="PXQ59" s="310"/>
      <c r="PXR59" s="310"/>
      <c r="PXS59" s="310"/>
      <c r="PXT59" s="310"/>
      <c r="PXU59" s="310"/>
      <c r="PXV59" s="310"/>
      <c r="PXW59" s="310"/>
      <c r="PXX59" s="310"/>
      <c r="PXY59" s="310"/>
      <c r="PXZ59" s="310"/>
      <c r="PYA59" s="310"/>
      <c r="PYB59" s="310"/>
      <c r="PYC59" s="310"/>
      <c r="PYD59" s="310"/>
      <c r="PYE59" s="310"/>
      <c r="PYF59" s="310"/>
      <c r="PYG59" s="310"/>
      <c r="PYH59" s="310"/>
      <c r="PYI59" s="310"/>
      <c r="PYJ59" s="310"/>
      <c r="PYK59" s="310"/>
      <c r="PYL59" s="310"/>
      <c r="PYM59" s="310"/>
      <c r="PYN59" s="310"/>
      <c r="PYO59" s="310"/>
      <c r="PYP59" s="310"/>
      <c r="PYQ59" s="310"/>
      <c r="PYR59" s="310"/>
      <c r="PYS59" s="310"/>
      <c r="PYT59" s="310"/>
      <c r="PYU59" s="310"/>
      <c r="PYV59" s="310"/>
      <c r="PYW59" s="310"/>
      <c r="PYX59" s="310"/>
      <c r="PYY59" s="310"/>
      <c r="PYZ59" s="310"/>
      <c r="PZA59" s="310"/>
      <c r="PZB59" s="310"/>
      <c r="PZC59" s="310"/>
      <c r="PZD59" s="310"/>
      <c r="PZE59" s="310"/>
      <c r="PZF59" s="310"/>
      <c r="PZG59" s="310"/>
      <c r="PZH59" s="310"/>
      <c r="PZI59" s="310"/>
      <c r="PZJ59" s="310"/>
      <c r="PZK59" s="310"/>
      <c r="PZL59" s="310"/>
      <c r="PZM59" s="310"/>
      <c r="PZN59" s="310"/>
      <c r="PZO59" s="310"/>
      <c r="PZP59" s="310"/>
      <c r="PZQ59" s="310"/>
      <c r="PZR59" s="310"/>
      <c r="PZS59" s="310"/>
      <c r="PZT59" s="310"/>
      <c r="PZU59" s="310"/>
      <c r="PZV59" s="310"/>
      <c r="PZW59" s="310"/>
      <c r="PZX59" s="310"/>
      <c r="PZY59" s="310"/>
      <c r="PZZ59" s="310"/>
      <c r="QAA59" s="310"/>
      <c r="QAB59" s="310"/>
      <c r="QAC59" s="310"/>
      <c r="QAD59" s="310"/>
      <c r="QAE59" s="310"/>
      <c r="QAF59" s="310"/>
      <c r="QAG59" s="310"/>
      <c r="QAH59" s="310"/>
      <c r="QAI59" s="310"/>
      <c r="QAJ59" s="310"/>
      <c r="QAK59" s="310"/>
      <c r="QAL59" s="310"/>
      <c r="QAM59" s="310"/>
      <c r="QAN59" s="310"/>
      <c r="QAO59" s="310"/>
      <c r="QAP59" s="310"/>
      <c r="QAQ59" s="310"/>
      <c r="QAR59" s="310"/>
      <c r="QAS59" s="310"/>
      <c r="QAT59" s="310"/>
      <c r="QAU59" s="310"/>
      <c r="QAV59" s="310"/>
      <c r="QAW59" s="310"/>
      <c r="QAX59" s="310"/>
      <c r="QAY59" s="310"/>
      <c r="QAZ59" s="310"/>
      <c r="QBA59" s="310"/>
      <c r="QBB59" s="310"/>
      <c r="QBC59" s="310"/>
      <c r="QBD59" s="310"/>
      <c r="QBE59" s="310"/>
      <c r="QBF59" s="310"/>
      <c r="QBG59" s="310"/>
      <c r="QBH59" s="310"/>
      <c r="QBI59" s="310"/>
      <c r="QBJ59" s="310"/>
      <c r="QBK59" s="310"/>
      <c r="QBL59" s="310"/>
      <c r="QBM59" s="310"/>
      <c r="QBN59" s="310"/>
      <c r="QBO59" s="310"/>
      <c r="QBP59" s="310"/>
      <c r="QBQ59" s="310"/>
      <c r="QBR59" s="310"/>
      <c r="QBS59" s="310"/>
      <c r="QBT59" s="310"/>
      <c r="QBU59" s="310"/>
      <c r="QBV59" s="310"/>
      <c r="QBW59" s="310"/>
      <c r="QBX59" s="310"/>
      <c r="QBY59" s="310"/>
      <c r="QBZ59" s="310"/>
      <c r="QCA59" s="310"/>
      <c r="QCB59" s="310"/>
      <c r="QCC59" s="310"/>
      <c r="QCD59" s="310"/>
      <c r="QCE59" s="310"/>
      <c r="QCF59" s="310"/>
      <c r="QCG59" s="310"/>
      <c r="QCH59" s="310"/>
      <c r="QCI59" s="310"/>
      <c r="QCJ59" s="310"/>
      <c r="QCK59" s="310"/>
      <c r="QCL59" s="310"/>
      <c r="QCM59" s="310"/>
      <c r="QCN59" s="310"/>
      <c r="QCO59" s="310"/>
      <c r="QCP59" s="310"/>
      <c r="QCQ59" s="310"/>
      <c r="QCR59" s="310"/>
      <c r="QCS59" s="310"/>
      <c r="QCT59" s="310"/>
      <c r="QCU59" s="310"/>
      <c r="QCV59" s="310"/>
      <c r="QCW59" s="310"/>
      <c r="QCX59" s="310"/>
      <c r="QCY59" s="310"/>
      <c r="QCZ59" s="310"/>
      <c r="QDA59" s="310"/>
      <c r="QDB59" s="310"/>
      <c r="QDC59" s="310"/>
      <c r="QDD59" s="310"/>
      <c r="QDE59" s="310"/>
      <c r="QDF59" s="310"/>
      <c r="QDG59" s="310"/>
      <c r="QDH59" s="310"/>
      <c r="QDI59" s="310"/>
      <c r="QDJ59" s="310"/>
      <c r="QDK59" s="310"/>
      <c r="QDL59" s="310"/>
      <c r="QDM59" s="310"/>
      <c r="QDN59" s="310"/>
      <c r="QDO59" s="310"/>
      <c r="QDP59" s="310"/>
      <c r="QDQ59" s="310"/>
      <c r="QDR59" s="310"/>
      <c r="QDS59" s="310"/>
      <c r="QDT59" s="310"/>
      <c r="QDU59" s="310"/>
      <c r="QDV59" s="310"/>
      <c r="QDW59" s="310"/>
      <c r="QDX59" s="310"/>
      <c r="QDY59" s="310"/>
      <c r="QDZ59" s="310"/>
      <c r="QEA59" s="310"/>
      <c r="QEB59" s="310"/>
      <c r="QEC59" s="310"/>
      <c r="QED59" s="310"/>
      <c r="QEE59" s="310"/>
      <c r="QEF59" s="310"/>
      <c r="QEG59" s="310"/>
      <c r="QEH59" s="310"/>
      <c r="QEI59" s="310"/>
      <c r="QEJ59" s="310"/>
      <c r="QEK59" s="310"/>
      <c r="QEL59" s="310"/>
      <c r="QEM59" s="310"/>
      <c r="QEN59" s="310"/>
      <c r="QEO59" s="310"/>
      <c r="QEP59" s="310"/>
      <c r="QEQ59" s="310"/>
      <c r="QER59" s="310"/>
      <c r="QES59" s="310"/>
      <c r="QET59" s="310"/>
      <c r="QEU59" s="310"/>
      <c r="QEV59" s="310"/>
      <c r="QEW59" s="310"/>
      <c r="QEX59" s="310"/>
      <c r="QEY59" s="310"/>
      <c r="QEZ59" s="310"/>
      <c r="QFA59" s="310"/>
      <c r="QFB59" s="310"/>
      <c r="QFC59" s="310"/>
      <c r="QFD59" s="310"/>
      <c r="QFE59" s="310"/>
      <c r="QFF59" s="310"/>
      <c r="QFG59" s="310"/>
      <c r="QFH59" s="310"/>
      <c r="QFI59" s="310"/>
      <c r="QFJ59" s="310"/>
      <c r="QFK59" s="310"/>
      <c r="QFL59" s="310"/>
      <c r="QFM59" s="310"/>
      <c r="QFN59" s="310"/>
      <c r="QFO59" s="310"/>
      <c r="QFP59" s="310"/>
      <c r="QFQ59" s="310"/>
      <c r="QFR59" s="310"/>
      <c r="QFS59" s="310"/>
      <c r="QFT59" s="310"/>
      <c r="QFU59" s="310"/>
      <c r="QFV59" s="310"/>
      <c r="QFW59" s="310"/>
      <c r="QFX59" s="310"/>
      <c r="QFY59" s="310"/>
      <c r="QFZ59" s="310"/>
      <c r="QGA59" s="310"/>
      <c r="QGB59" s="310"/>
      <c r="QGC59" s="310"/>
      <c r="QGD59" s="310"/>
      <c r="QGE59" s="310"/>
      <c r="QGF59" s="310"/>
      <c r="QGG59" s="310"/>
      <c r="QGH59" s="310"/>
      <c r="QGI59" s="310"/>
      <c r="QGJ59" s="310"/>
      <c r="QGK59" s="310"/>
      <c r="QGL59" s="310"/>
      <c r="QGM59" s="310"/>
      <c r="QGN59" s="310"/>
      <c r="QGO59" s="310"/>
      <c r="QGP59" s="310"/>
      <c r="QGQ59" s="310"/>
      <c r="QGR59" s="310"/>
      <c r="QGS59" s="310"/>
      <c r="QGT59" s="310"/>
      <c r="QGU59" s="310"/>
      <c r="QGV59" s="310"/>
      <c r="QGW59" s="310"/>
      <c r="QGX59" s="310"/>
      <c r="QGY59" s="310"/>
      <c r="QGZ59" s="310"/>
      <c r="QHA59" s="310"/>
      <c r="QHB59" s="310"/>
      <c r="QHC59" s="310"/>
      <c r="QHD59" s="310"/>
      <c r="QHE59" s="310"/>
      <c r="QHF59" s="310"/>
      <c r="QHG59" s="310"/>
      <c r="QHH59" s="310"/>
      <c r="QHI59" s="310"/>
      <c r="QHJ59" s="310"/>
      <c r="QHK59" s="310"/>
      <c r="QHL59" s="310"/>
      <c r="QHM59" s="310"/>
      <c r="QHN59" s="310"/>
      <c r="QHO59" s="310"/>
      <c r="QHP59" s="310"/>
      <c r="QHQ59" s="310"/>
      <c r="QHR59" s="310"/>
      <c r="QHS59" s="310"/>
      <c r="QHT59" s="310"/>
      <c r="QHU59" s="310"/>
      <c r="QHV59" s="310"/>
      <c r="QHW59" s="310"/>
      <c r="QHX59" s="310"/>
      <c r="QHY59" s="310"/>
      <c r="QHZ59" s="310"/>
      <c r="QIA59" s="310"/>
      <c r="QIB59" s="310"/>
      <c r="QIC59" s="310"/>
      <c r="QID59" s="310"/>
      <c r="QIE59" s="310"/>
      <c r="QIF59" s="310"/>
      <c r="QIG59" s="310"/>
      <c r="QIH59" s="310"/>
      <c r="QII59" s="310"/>
      <c r="QIJ59" s="310"/>
      <c r="QIK59" s="310"/>
      <c r="QIL59" s="310"/>
      <c r="QIM59" s="310"/>
      <c r="QIN59" s="310"/>
      <c r="QIO59" s="310"/>
      <c r="QIP59" s="310"/>
      <c r="QIQ59" s="310"/>
      <c r="QIR59" s="310"/>
      <c r="QIS59" s="310"/>
      <c r="QIT59" s="310"/>
      <c r="QIU59" s="310"/>
      <c r="QIV59" s="310"/>
      <c r="QIW59" s="310"/>
      <c r="QIX59" s="310"/>
      <c r="QIY59" s="310"/>
      <c r="QIZ59" s="310"/>
      <c r="QJA59" s="310"/>
      <c r="QJB59" s="310"/>
      <c r="QJC59" s="310"/>
      <c r="QJD59" s="310"/>
      <c r="QJE59" s="310"/>
      <c r="QJF59" s="310"/>
      <c r="QJG59" s="310"/>
      <c r="QJH59" s="310"/>
      <c r="QJI59" s="310"/>
      <c r="QJJ59" s="310"/>
      <c r="QJK59" s="310"/>
      <c r="QJL59" s="310"/>
      <c r="QJM59" s="310"/>
      <c r="QJN59" s="310"/>
      <c r="QJO59" s="310"/>
      <c r="QJP59" s="310"/>
      <c r="QJQ59" s="310"/>
      <c r="QJR59" s="310"/>
      <c r="QJS59" s="310"/>
      <c r="QJT59" s="310"/>
      <c r="QJU59" s="310"/>
      <c r="QJV59" s="310"/>
      <c r="QJW59" s="310"/>
      <c r="QJX59" s="310"/>
      <c r="QJY59" s="310"/>
      <c r="QJZ59" s="310"/>
      <c r="QKA59" s="310"/>
      <c r="QKB59" s="310"/>
      <c r="QKC59" s="310"/>
      <c r="QKD59" s="310"/>
      <c r="QKE59" s="310"/>
      <c r="QKF59" s="310"/>
      <c r="QKG59" s="310"/>
      <c r="QKH59" s="310"/>
      <c r="QKI59" s="310"/>
      <c r="QKJ59" s="310"/>
      <c r="QKK59" s="310"/>
      <c r="QKL59" s="310"/>
      <c r="QKM59" s="310"/>
      <c r="QKN59" s="310"/>
      <c r="QKO59" s="310"/>
      <c r="QKP59" s="310"/>
      <c r="QKQ59" s="310"/>
      <c r="QKR59" s="310"/>
      <c r="QKS59" s="310"/>
      <c r="QKT59" s="310"/>
      <c r="QKU59" s="310"/>
      <c r="QKV59" s="310"/>
      <c r="QKW59" s="310"/>
      <c r="QKX59" s="310"/>
      <c r="QKY59" s="310"/>
      <c r="QKZ59" s="310"/>
      <c r="QLA59" s="310"/>
      <c r="QLB59" s="310"/>
      <c r="QLC59" s="310"/>
      <c r="QLD59" s="310"/>
      <c r="QLE59" s="310"/>
      <c r="QLF59" s="310"/>
      <c r="QLG59" s="310"/>
      <c r="QLH59" s="310"/>
      <c r="QLI59" s="310"/>
      <c r="QLJ59" s="310"/>
      <c r="QLK59" s="310"/>
      <c r="QLL59" s="310"/>
      <c r="QLM59" s="310"/>
      <c r="QLN59" s="310"/>
      <c r="QLO59" s="310"/>
      <c r="QLP59" s="310"/>
      <c r="QLQ59" s="310"/>
      <c r="QLR59" s="310"/>
      <c r="QLS59" s="310"/>
      <c r="QLT59" s="310"/>
      <c r="QLU59" s="310"/>
      <c r="QLV59" s="310"/>
      <c r="QLW59" s="310"/>
      <c r="QLX59" s="310"/>
      <c r="QLY59" s="310"/>
      <c r="QLZ59" s="310"/>
      <c r="QMA59" s="310"/>
      <c r="QMB59" s="310"/>
      <c r="QMC59" s="310"/>
      <c r="QMD59" s="310"/>
      <c r="QME59" s="310"/>
      <c r="QMF59" s="310"/>
      <c r="QMG59" s="310"/>
      <c r="QMH59" s="310"/>
      <c r="QMI59" s="310"/>
      <c r="QMJ59" s="310"/>
      <c r="QMK59" s="310"/>
      <c r="QML59" s="310"/>
      <c r="QMM59" s="310"/>
      <c r="QMN59" s="310"/>
      <c r="QMO59" s="310"/>
      <c r="QMP59" s="310"/>
      <c r="QMQ59" s="310"/>
      <c r="QMR59" s="310"/>
      <c r="QMS59" s="310"/>
      <c r="QMT59" s="310"/>
      <c r="QMU59" s="310"/>
      <c r="QMV59" s="310"/>
      <c r="QMW59" s="310"/>
      <c r="QMX59" s="310"/>
      <c r="QMY59" s="310"/>
      <c r="QMZ59" s="310"/>
      <c r="QNA59" s="310"/>
      <c r="QNB59" s="310"/>
      <c r="QNC59" s="310"/>
      <c r="QND59" s="310"/>
      <c r="QNE59" s="310"/>
      <c r="QNF59" s="310"/>
      <c r="QNG59" s="310"/>
      <c r="QNH59" s="310"/>
      <c r="QNI59" s="310"/>
      <c r="QNJ59" s="310"/>
      <c r="QNK59" s="310"/>
      <c r="QNL59" s="310"/>
      <c r="QNM59" s="310"/>
      <c r="QNN59" s="310"/>
      <c r="QNO59" s="310"/>
      <c r="QNP59" s="310"/>
      <c r="QNQ59" s="310"/>
      <c r="QNR59" s="310"/>
      <c r="QNS59" s="310"/>
      <c r="QNT59" s="310"/>
      <c r="QNU59" s="310"/>
      <c r="QNV59" s="310"/>
      <c r="QNW59" s="310"/>
      <c r="QNX59" s="310"/>
      <c r="QNY59" s="310"/>
      <c r="QNZ59" s="310"/>
      <c r="QOA59" s="310"/>
      <c r="QOB59" s="310"/>
      <c r="QOC59" s="310"/>
      <c r="QOD59" s="310"/>
      <c r="QOE59" s="310"/>
      <c r="QOF59" s="310"/>
      <c r="QOG59" s="310"/>
      <c r="QOH59" s="310"/>
      <c r="QOI59" s="310"/>
      <c r="QOJ59" s="310"/>
      <c r="QOK59" s="310"/>
      <c r="QOL59" s="310"/>
      <c r="QOM59" s="310"/>
      <c r="QON59" s="310"/>
      <c r="QOO59" s="310"/>
      <c r="QOP59" s="310"/>
      <c r="QOQ59" s="310"/>
      <c r="QOR59" s="310"/>
      <c r="QOS59" s="310"/>
      <c r="QOT59" s="310"/>
      <c r="QOU59" s="310"/>
      <c r="QOV59" s="310"/>
      <c r="QOW59" s="310"/>
      <c r="QOX59" s="310"/>
      <c r="QOY59" s="310"/>
      <c r="QOZ59" s="310"/>
      <c r="QPA59" s="310"/>
      <c r="QPB59" s="310"/>
      <c r="QPC59" s="310"/>
      <c r="QPD59" s="310"/>
      <c r="QPE59" s="310"/>
      <c r="QPF59" s="310"/>
      <c r="QPG59" s="310"/>
      <c r="QPH59" s="310"/>
      <c r="QPI59" s="310"/>
      <c r="QPJ59" s="310"/>
      <c r="QPK59" s="310"/>
      <c r="QPL59" s="310"/>
      <c r="QPM59" s="310"/>
      <c r="QPN59" s="310"/>
      <c r="QPO59" s="310"/>
      <c r="QPP59" s="310"/>
      <c r="QPQ59" s="310"/>
      <c r="QPR59" s="310"/>
      <c r="QPS59" s="310"/>
      <c r="QPT59" s="310"/>
      <c r="QPU59" s="310"/>
      <c r="QPV59" s="310"/>
      <c r="QPW59" s="310"/>
      <c r="QPX59" s="310"/>
      <c r="QPY59" s="310"/>
      <c r="QPZ59" s="310"/>
      <c r="QQA59" s="310"/>
      <c r="QQB59" s="310"/>
      <c r="QQC59" s="310"/>
      <c r="QQD59" s="310"/>
      <c r="QQE59" s="310"/>
      <c r="QQF59" s="310"/>
      <c r="QQG59" s="310"/>
      <c r="QQH59" s="310"/>
      <c r="QQI59" s="310"/>
      <c r="QQJ59" s="310"/>
      <c r="QQK59" s="310"/>
      <c r="QQL59" s="310"/>
      <c r="QQM59" s="310"/>
      <c r="QQN59" s="310"/>
      <c r="QQO59" s="310"/>
      <c r="QQP59" s="310"/>
      <c r="QQQ59" s="310"/>
      <c r="QQR59" s="310"/>
      <c r="QQS59" s="310"/>
      <c r="QQT59" s="310"/>
      <c r="QQU59" s="310"/>
      <c r="QQV59" s="310"/>
      <c r="QQW59" s="310"/>
      <c r="QQX59" s="310"/>
      <c r="QQY59" s="310"/>
      <c r="QQZ59" s="310"/>
      <c r="QRA59" s="310"/>
      <c r="QRB59" s="310"/>
      <c r="QRC59" s="310"/>
      <c r="QRD59" s="310"/>
      <c r="QRE59" s="310"/>
      <c r="QRF59" s="310"/>
      <c r="QRG59" s="310"/>
      <c r="QRH59" s="310"/>
      <c r="QRI59" s="310"/>
      <c r="QRJ59" s="310"/>
      <c r="QRK59" s="310"/>
      <c r="QRL59" s="310"/>
      <c r="QRM59" s="310"/>
      <c r="QRN59" s="310"/>
      <c r="QRO59" s="310"/>
      <c r="QRP59" s="310"/>
      <c r="QRQ59" s="310"/>
      <c r="QRR59" s="310"/>
      <c r="QRS59" s="310"/>
      <c r="QRT59" s="310"/>
      <c r="QRU59" s="310"/>
      <c r="QRV59" s="310"/>
      <c r="QRW59" s="310"/>
      <c r="QRX59" s="310"/>
      <c r="QRY59" s="310"/>
      <c r="QRZ59" s="310"/>
      <c r="QSA59" s="310"/>
      <c r="QSB59" s="310"/>
      <c r="QSC59" s="310"/>
      <c r="QSD59" s="310"/>
      <c r="QSE59" s="310"/>
      <c r="QSF59" s="310"/>
      <c r="QSG59" s="310"/>
      <c r="QSH59" s="310"/>
      <c r="QSI59" s="310"/>
      <c r="QSJ59" s="310"/>
      <c r="QSK59" s="310"/>
      <c r="QSL59" s="310"/>
      <c r="QSM59" s="310"/>
      <c r="QSN59" s="310"/>
      <c r="QSO59" s="310"/>
      <c r="QSP59" s="310"/>
      <c r="QSQ59" s="310"/>
      <c r="QSR59" s="310"/>
      <c r="QSS59" s="310"/>
      <c r="QST59" s="310"/>
      <c r="QSU59" s="310"/>
      <c r="QSV59" s="310"/>
      <c r="QSW59" s="310"/>
      <c r="QSX59" s="310"/>
      <c r="QSY59" s="310"/>
      <c r="QSZ59" s="310"/>
      <c r="QTA59" s="310"/>
      <c r="QTB59" s="310"/>
      <c r="QTC59" s="310"/>
      <c r="QTD59" s="310"/>
      <c r="QTE59" s="310"/>
      <c r="QTF59" s="310"/>
      <c r="QTG59" s="310"/>
      <c r="QTH59" s="310"/>
      <c r="QTI59" s="310"/>
      <c r="QTJ59" s="310"/>
      <c r="QTK59" s="310"/>
      <c r="QTL59" s="310"/>
      <c r="QTM59" s="310"/>
      <c r="QTN59" s="310"/>
      <c r="QTO59" s="310"/>
      <c r="QTP59" s="310"/>
      <c r="QTQ59" s="310"/>
      <c r="QTR59" s="310"/>
      <c r="QTS59" s="310"/>
      <c r="QTT59" s="310"/>
      <c r="QTU59" s="310"/>
      <c r="QTV59" s="310"/>
      <c r="QTW59" s="310"/>
      <c r="QTX59" s="310"/>
      <c r="QTY59" s="310"/>
      <c r="QTZ59" s="310"/>
      <c r="QUA59" s="310"/>
      <c r="QUB59" s="310"/>
      <c r="QUC59" s="310"/>
      <c r="QUD59" s="310"/>
      <c r="QUE59" s="310"/>
      <c r="QUF59" s="310"/>
      <c r="QUG59" s="310"/>
      <c r="QUH59" s="310"/>
      <c r="QUI59" s="310"/>
      <c r="QUJ59" s="310"/>
      <c r="QUK59" s="310"/>
      <c r="QUL59" s="310"/>
      <c r="QUM59" s="310"/>
      <c r="QUN59" s="310"/>
      <c r="QUO59" s="310"/>
      <c r="QUP59" s="310"/>
      <c r="QUQ59" s="310"/>
      <c r="QUR59" s="310"/>
      <c r="QUS59" s="310"/>
      <c r="QUT59" s="310"/>
      <c r="QUU59" s="310"/>
      <c r="QUV59" s="310"/>
      <c r="QUW59" s="310"/>
      <c r="QUX59" s="310"/>
      <c r="QUY59" s="310"/>
      <c r="QUZ59" s="310"/>
      <c r="QVA59" s="310"/>
      <c r="QVB59" s="310"/>
      <c r="QVC59" s="310"/>
      <c r="QVD59" s="310"/>
      <c r="QVE59" s="310"/>
      <c r="QVF59" s="310"/>
      <c r="QVG59" s="310"/>
      <c r="QVH59" s="310"/>
      <c r="QVI59" s="310"/>
      <c r="QVJ59" s="310"/>
      <c r="QVK59" s="310"/>
      <c r="QVL59" s="310"/>
      <c r="QVM59" s="310"/>
      <c r="QVN59" s="310"/>
      <c r="QVO59" s="310"/>
      <c r="QVP59" s="310"/>
      <c r="QVQ59" s="310"/>
      <c r="QVR59" s="310"/>
      <c r="QVS59" s="310"/>
      <c r="QVT59" s="310"/>
      <c r="QVU59" s="310"/>
      <c r="QVV59" s="310"/>
      <c r="QVW59" s="310"/>
      <c r="QVX59" s="310"/>
      <c r="QVY59" s="310"/>
      <c r="QVZ59" s="310"/>
      <c r="QWA59" s="310"/>
      <c r="QWB59" s="310"/>
      <c r="QWC59" s="310"/>
      <c r="QWD59" s="310"/>
      <c r="QWE59" s="310"/>
      <c r="QWF59" s="310"/>
      <c r="QWG59" s="310"/>
      <c r="QWH59" s="310"/>
      <c r="QWI59" s="310"/>
      <c r="QWJ59" s="310"/>
      <c r="QWK59" s="310"/>
      <c r="QWL59" s="310"/>
      <c r="QWM59" s="310"/>
      <c r="QWN59" s="310"/>
      <c r="QWO59" s="310"/>
      <c r="QWP59" s="310"/>
      <c r="QWQ59" s="310"/>
      <c r="QWR59" s="310"/>
      <c r="QWS59" s="310"/>
      <c r="QWT59" s="310"/>
      <c r="QWU59" s="310"/>
      <c r="QWV59" s="310"/>
      <c r="QWW59" s="310"/>
      <c r="QWX59" s="310"/>
      <c r="QWY59" s="310"/>
      <c r="QWZ59" s="310"/>
      <c r="QXA59" s="310"/>
      <c r="QXB59" s="310"/>
      <c r="QXC59" s="310"/>
      <c r="QXD59" s="310"/>
      <c r="QXE59" s="310"/>
      <c r="QXF59" s="310"/>
      <c r="QXG59" s="310"/>
      <c r="QXH59" s="310"/>
      <c r="QXI59" s="310"/>
      <c r="QXJ59" s="310"/>
      <c r="QXK59" s="310"/>
      <c r="QXL59" s="310"/>
      <c r="QXM59" s="310"/>
      <c r="QXN59" s="310"/>
      <c r="QXO59" s="310"/>
      <c r="QXP59" s="310"/>
      <c r="QXQ59" s="310"/>
      <c r="QXR59" s="310"/>
      <c r="QXS59" s="310"/>
      <c r="QXT59" s="310"/>
      <c r="QXU59" s="310"/>
      <c r="QXV59" s="310"/>
      <c r="QXW59" s="310"/>
      <c r="QXX59" s="310"/>
      <c r="QXY59" s="310"/>
      <c r="QXZ59" s="310"/>
      <c r="QYA59" s="310"/>
      <c r="QYB59" s="310"/>
      <c r="QYC59" s="310"/>
      <c r="QYD59" s="310"/>
      <c r="QYE59" s="310"/>
      <c r="QYF59" s="310"/>
      <c r="QYG59" s="310"/>
      <c r="QYH59" s="310"/>
      <c r="QYI59" s="310"/>
      <c r="QYJ59" s="310"/>
      <c r="QYK59" s="310"/>
      <c r="QYL59" s="310"/>
      <c r="QYM59" s="310"/>
      <c r="QYN59" s="310"/>
      <c r="QYO59" s="310"/>
      <c r="QYP59" s="310"/>
      <c r="QYQ59" s="310"/>
      <c r="QYR59" s="310"/>
      <c r="QYS59" s="310"/>
      <c r="QYT59" s="310"/>
      <c r="QYU59" s="310"/>
      <c r="QYV59" s="310"/>
      <c r="QYW59" s="310"/>
      <c r="QYX59" s="310"/>
      <c r="QYY59" s="310"/>
      <c r="QYZ59" s="310"/>
      <c r="QZA59" s="310"/>
      <c r="QZB59" s="310"/>
      <c r="QZC59" s="310"/>
      <c r="QZD59" s="310"/>
      <c r="QZE59" s="310"/>
      <c r="QZF59" s="310"/>
      <c r="QZG59" s="310"/>
      <c r="QZH59" s="310"/>
      <c r="QZI59" s="310"/>
      <c r="QZJ59" s="310"/>
      <c r="QZK59" s="310"/>
      <c r="QZL59" s="310"/>
      <c r="QZM59" s="310"/>
      <c r="QZN59" s="310"/>
      <c r="QZO59" s="310"/>
      <c r="QZP59" s="310"/>
      <c r="QZQ59" s="310"/>
      <c r="QZR59" s="310"/>
      <c r="QZS59" s="310"/>
      <c r="QZT59" s="310"/>
      <c r="QZU59" s="310"/>
      <c r="QZV59" s="310"/>
      <c r="QZW59" s="310"/>
      <c r="QZX59" s="310"/>
      <c r="QZY59" s="310"/>
      <c r="QZZ59" s="310"/>
      <c r="RAA59" s="310"/>
      <c r="RAB59" s="310"/>
      <c r="RAC59" s="310"/>
      <c r="RAD59" s="310"/>
      <c r="RAE59" s="310"/>
      <c r="RAF59" s="310"/>
      <c r="RAG59" s="310"/>
      <c r="RAH59" s="310"/>
      <c r="RAI59" s="310"/>
      <c r="RAJ59" s="310"/>
      <c r="RAK59" s="310"/>
      <c r="RAL59" s="310"/>
      <c r="RAM59" s="310"/>
      <c r="RAN59" s="310"/>
      <c r="RAO59" s="310"/>
      <c r="RAP59" s="310"/>
      <c r="RAQ59" s="310"/>
      <c r="RAR59" s="310"/>
      <c r="RAS59" s="310"/>
      <c r="RAT59" s="310"/>
      <c r="RAU59" s="310"/>
      <c r="RAV59" s="310"/>
      <c r="RAW59" s="310"/>
      <c r="RAX59" s="310"/>
      <c r="RAY59" s="310"/>
      <c r="RAZ59" s="310"/>
      <c r="RBA59" s="310"/>
      <c r="RBB59" s="310"/>
      <c r="RBC59" s="310"/>
      <c r="RBD59" s="310"/>
      <c r="RBE59" s="310"/>
      <c r="RBF59" s="310"/>
      <c r="RBG59" s="310"/>
      <c r="RBH59" s="310"/>
      <c r="RBI59" s="310"/>
      <c r="RBJ59" s="310"/>
      <c r="RBK59" s="310"/>
      <c r="RBL59" s="310"/>
      <c r="RBM59" s="310"/>
      <c r="RBN59" s="310"/>
      <c r="RBO59" s="310"/>
      <c r="RBP59" s="310"/>
      <c r="RBQ59" s="310"/>
      <c r="RBR59" s="310"/>
      <c r="RBS59" s="310"/>
      <c r="RBT59" s="310"/>
      <c r="RBU59" s="310"/>
      <c r="RBV59" s="310"/>
      <c r="RBW59" s="310"/>
      <c r="RBX59" s="310"/>
      <c r="RBY59" s="310"/>
      <c r="RBZ59" s="310"/>
      <c r="RCA59" s="310"/>
      <c r="RCB59" s="310"/>
      <c r="RCC59" s="310"/>
      <c r="RCD59" s="310"/>
      <c r="RCE59" s="310"/>
      <c r="RCF59" s="310"/>
      <c r="RCG59" s="310"/>
      <c r="RCH59" s="310"/>
      <c r="RCI59" s="310"/>
      <c r="RCJ59" s="310"/>
      <c r="RCK59" s="310"/>
      <c r="RCL59" s="310"/>
      <c r="RCM59" s="310"/>
      <c r="RCN59" s="310"/>
      <c r="RCO59" s="310"/>
      <c r="RCP59" s="310"/>
      <c r="RCQ59" s="310"/>
      <c r="RCR59" s="310"/>
      <c r="RCS59" s="310"/>
      <c r="RCT59" s="310"/>
      <c r="RCU59" s="310"/>
      <c r="RCV59" s="310"/>
      <c r="RCW59" s="310"/>
      <c r="RCX59" s="310"/>
      <c r="RCY59" s="310"/>
      <c r="RCZ59" s="310"/>
      <c r="RDA59" s="310"/>
      <c r="RDB59" s="310"/>
      <c r="RDC59" s="310"/>
      <c r="RDD59" s="310"/>
      <c r="RDE59" s="310"/>
      <c r="RDF59" s="310"/>
      <c r="RDG59" s="310"/>
      <c r="RDH59" s="310"/>
      <c r="RDI59" s="310"/>
      <c r="RDJ59" s="310"/>
      <c r="RDK59" s="310"/>
      <c r="RDL59" s="310"/>
      <c r="RDM59" s="310"/>
      <c r="RDN59" s="310"/>
      <c r="RDO59" s="310"/>
      <c r="RDP59" s="310"/>
      <c r="RDQ59" s="310"/>
      <c r="RDR59" s="310"/>
      <c r="RDS59" s="310"/>
      <c r="RDT59" s="310"/>
      <c r="RDU59" s="310"/>
      <c r="RDV59" s="310"/>
      <c r="RDW59" s="310"/>
      <c r="RDX59" s="310"/>
      <c r="RDY59" s="310"/>
      <c r="RDZ59" s="310"/>
      <c r="REA59" s="310"/>
      <c r="REB59" s="310"/>
      <c r="REC59" s="310"/>
      <c r="RED59" s="310"/>
      <c r="REE59" s="310"/>
      <c r="REF59" s="310"/>
      <c r="REG59" s="310"/>
      <c r="REH59" s="310"/>
      <c r="REI59" s="310"/>
      <c r="REJ59" s="310"/>
      <c r="REK59" s="310"/>
      <c r="REL59" s="310"/>
      <c r="REM59" s="310"/>
      <c r="REN59" s="310"/>
      <c r="REO59" s="310"/>
      <c r="REP59" s="310"/>
      <c r="REQ59" s="310"/>
      <c r="RER59" s="310"/>
      <c r="RES59" s="310"/>
      <c r="RET59" s="310"/>
      <c r="REU59" s="310"/>
      <c r="REV59" s="310"/>
      <c r="REW59" s="310"/>
      <c r="REX59" s="310"/>
      <c r="REY59" s="310"/>
      <c r="REZ59" s="310"/>
      <c r="RFA59" s="310"/>
      <c r="RFB59" s="310"/>
      <c r="RFC59" s="310"/>
      <c r="RFD59" s="310"/>
      <c r="RFE59" s="310"/>
      <c r="RFF59" s="310"/>
      <c r="RFG59" s="310"/>
      <c r="RFH59" s="310"/>
      <c r="RFI59" s="310"/>
      <c r="RFJ59" s="310"/>
      <c r="RFK59" s="310"/>
      <c r="RFL59" s="310"/>
      <c r="RFM59" s="310"/>
      <c r="RFN59" s="310"/>
      <c r="RFO59" s="310"/>
      <c r="RFP59" s="310"/>
      <c r="RFQ59" s="310"/>
      <c r="RFR59" s="310"/>
      <c r="RFS59" s="310"/>
      <c r="RFT59" s="310"/>
      <c r="RFU59" s="310"/>
      <c r="RFV59" s="310"/>
      <c r="RFW59" s="310"/>
      <c r="RFX59" s="310"/>
      <c r="RFY59" s="310"/>
      <c r="RFZ59" s="310"/>
      <c r="RGA59" s="310"/>
      <c r="RGB59" s="310"/>
      <c r="RGC59" s="310"/>
      <c r="RGD59" s="310"/>
      <c r="RGE59" s="310"/>
      <c r="RGF59" s="310"/>
      <c r="RGG59" s="310"/>
      <c r="RGH59" s="310"/>
      <c r="RGI59" s="310"/>
      <c r="RGJ59" s="310"/>
      <c r="RGK59" s="310"/>
      <c r="RGL59" s="310"/>
      <c r="RGM59" s="310"/>
      <c r="RGN59" s="310"/>
      <c r="RGO59" s="310"/>
      <c r="RGP59" s="310"/>
      <c r="RGQ59" s="310"/>
      <c r="RGR59" s="310"/>
      <c r="RGS59" s="310"/>
      <c r="RGT59" s="310"/>
      <c r="RGU59" s="310"/>
      <c r="RGV59" s="310"/>
      <c r="RGW59" s="310"/>
      <c r="RGX59" s="310"/>
      <c r="RGY59" s="310"/>
      <c r="RGZ59" s="310"/>
      <c r="RHA59" s="310"/>
      <c r="RHB59" s="310"/>
      <c r="RHC59" s="310"/>
      <c r="RHD59" s="310"/>
      <c r="RHE59" s="310"/>
      <c r="RHF59" s="310"/>
      <c r="RHG59" s="310"/>
      <c r="RHH59" s="310"/>
      <c r="RHI59" s="310"/>
      <c r="RHJ59" s="310"/>
      <c r="RHK59" s="310"/>
      <c r="RHL59" s="310"/>
      <c r="RHM59" s="310"/>
      <c r="RHN59" s="310"/>
      <c r="RHO59" s="310"/>
      <c r="RHP59" s="310"/>
      <c r="RHQ59" s="310"/>
      <c r="RHR59" s="310"/>
      <c r="RHS59" s="310"/>
      <c r="RHT59" s="310"/>
      <c r="RHU59" s="310"/>
      <c r="RHV59" s="310"/>
      <c r="RHW59" s="310"/>
      <c r="RHX59" s="310"/>
      <c r="RHY59" s="310"/>
      <c r="RHZ59" s="310"/>
      <c r="RIA59" s="310"/>
      <c r="RIB59" s="310"/>
      <c r="RIC59" s="310"/>
      <c r="RID59" s="310"/>
      <c r="RIE59" s="310"/>
      <c r="RIF59" s="310"/>
      <c r="RIG59" s="310"/>
      <c r="RIH59" s="310"/>
      <c r="RII59" s="310"/>
      <c r="RIJ59" s="310"/>
      <c r="RIK59" s="310"/>
      <c r="RIL59" s="310"/>
      <c r="RIM59" s="310"/>
      <c r="RIN59" s="310"/>
      <c r="RIO59" s="310"/>
      <c r="RIP59" s="310"/>
      <c r="RIQ59" s="310"/>
      <c r="RIR59" s="310"/>
      <c r="RIS59" s="310"/>
      <c r="RIT59" s="310"/>
      <c r="RIU59" s="310"/>
      <c r="RIV59" s="310"/>
      <c r="RIW59" s="310"/>
      <c r="RIX59" s="310"/>
      <c r="RIY59" s="310"/>
      <c r="RIZ59" s="310"/>
      <c r="RJA59" s="310"/>
      <c r="RJB59" s="310"/>
      <c r="RJC59" s="310"/>
      <c r="RJD59" s="310"/>
      <c r="RJE59" s="310"/>
      <c r="RJF59" s="310"/>
      <c r="RJG59" s="310"/>
      <c r="RJH59" s="310"/>
      <c r="RJI59" s="310"/>
      <c r="RJJ59" s="310"/>
      <c r="RJK59" s="310"/>
      <c r="RJL59" s="310"/>
      <c r="RJM59" s="310"/>
      <c r="RJN59" s="310"/>
      <c r="RJO59" s="310"/>
      <c r="RJP59" s="310"/>
      <c r="RJQ59" s="310"/>
      <c r="RJR59" s="310"/>
      <c r="RJS59" s="310"/>
      <c r="RJT59" s="310"/>
      <c r="RJU59" s="310"/>
      <c r="RJV59" s="310"/>
      <c r="RJW59" s="310"/>
      <c r="RJX59" s="310"/>
      <c r="RJY59" s="310"/>
      <c r="RJZ59" s="310"/>
      <c r="RKA59" s="310"/>
      <c r="RKB59" s="310"/>
      <c r="RKC59" s="310"/>
      <c r="RKD59" s="310"/>
      <c r="RKE59" s="310"/>
      <c r="RKF59" s="310"/>
      <c r="RKG59" s="310"/>
      <c r="RKH59" s="310"/>
      <c r="RKI59" s="310"/>
      <c r="RKJ59" s="310"/>
      <c r="RKK59" s="310"/>
      <c r="RKL59" s="310"/>
      <c r="RKM59" s="310"/>
      <c r="RKN59" s="310"/>
      <c r="RKO59" s="310"/>
      <c r="RKP59" s="310"/>
      <c r="RKQ59" s="310"/>
      <c r="RKR59" s="310"/>
      <c r="RKS59" s="310"/>
      <c r="RKT59" s="310"/>
      <c r="RKU59" s="310"/>
      <c r="RKV59" s="310"/>
      <c r="RKW59" s="310"/>
      <c r="RKX59" s="310"/>
      <c r="RKY59" s="310"/>
      <c r="RKZ59" s="310"/>
      <c r="RLA59" s="310"/>
      <c r="RLB59" s="310"/>
      <c r="RLC59" s="310"/>
      <c r="RLD59" s="310"/>
      <c r="RLE59" s="310"/>
      <c r="RLF59" s="310"/>
      <c r="RLG59" s="310"/>
      <c r="RLH59" s="310"/>
      <c r="RLI59" s="310"/>
      <c r="RLJ59" s="310"/>
      <c r="RLK59" s="310"/>
      <c r="RLL59" s="310"/>
      <c r="RLM59" s="310"/>
      <c r="RLN59" s="310"/>
      <c r="RLO59" s="310"/>
      <c r="RLP59" s="310"/>
      <c r="RLQ59" s="310"/>
      <c r="RLR59" s="310"/>
      <c r="RLS59" s="310"/>
      <c r="RLT59" s="310"/>
      <c r="RLU59" s="310"/>
      <c r="RLV59" s="310"/>
      <c r="RLW59" s="310"/>
      <c r="RLX59" s="310"/>
      <c r="RLY59" s="310"/>
      <c r="RLZ59" s="310"/>
      <c r="RMA59" s="310"/>
      <c r="RMB59" s="310"/>
      <c r="RMC59" s="310"/>
      <c r="RMD59" s="310"/>
      <c r="RME59" s="310"/>
      <c r="RMF59" s="310"/>
      <c r="RMG59" s="310"/>
      <c r="RMH59" s="310"/>
      <c r="RMI59" s="310"/>
      <c r="RMJ59" s="310"/>
      <c r="RMK59" s="310"/>
      <c r="RML59" s="310"/>
      <c r="RMM59" s="310"/>
      <c r="RMN59" s="310"/>
      <c r="RMO59" s="310"/>
      <c r="RMP59" s="310"/>
      <c r="RMQ59" s="310"/>
      <c r="RMR59" s="310"/>
      <c r="RMS59" s="310"/>
      <c r="RMT59" s="310"/>
      <c r="RMU59" s="310"/>
      <c r="RMV59" s="310"/>
      <c r="RMW59" s="310"/>
      <c r="RMX59" s="310"/>
      <c r="RMY59" s="310"/>
      <c r="RMZ59" s="310"/>
      <c r="RNA59" s="310"/>
      <c r="RNB59" s="310"/>
      <c r="RNC59" s="310"/>
      <c r="RND59" s="310"/>
      <c r="RNE59" s="310"/>
      <c r="RNF59" s="310"/>
      <c r="RNG59" s="310"/>
      <c r="RNH59" s="310"/>
      <c r="RNI59" s="310"/>
      <c r="RNJ59" s="310"/>
      <c r="RNK59" s="310"/>
      <c r="RNL59" s="310"/>
      <c r="RNM59" s="310"/>
      <c r="RNN59" s="310"/>
      <c r="RNO59" s="310"/>
      <c r="RNP59" s="310"/>
      <c r="RNQ59" s="310"/>
      <c r="RNR59" s="310"/>
      <c r="RNS59" s="310"/>
      <c r="RNT59" s="310"/>
      <c r="RNU59" s="310"/>
      <c r="RNV59" s="310"/>
      <c r="RNW59" s="310"/>
      <c r="RNX59" s="310"/>
      <c r="RNY59" s="310"/>
      <c r="RNZ59" s="310"/>
      <c r="ROA59" s="310"/>
      <c r="ROB59" s="310"/>
      <c r="ROC59" s="310"/>
      <c r="ROD59" s="310"/>
      <c r="ROE59" s="310"/>
      <c r="ROF59" s="310"/>
      <c r="ROG59" s="310"/>
      <c r="ROH59" s="310"/>
      <c r="ROI59" s="310"/>
      <c r="ROJ59" s="310"/>
      <c r="ROK59" s="310"/>
      <c r="ROL59" s="310"/>
      <c r="ROM59" s="310"/>
      <c r="RON59" s="310"/>
      <c r="ROO59" s="310"/>
      <c r="ROP59" s="310"/>
      <c r="ROQ59" s="310"/>
      <c r="ROR59" s="310"/>
      <c r="ROS59" s="310"/>
      <c r="ROT59" s="310"/>
      <c r="ROU59" s="310"/>
      <c r="ROV59" s="310"/>
      <c r="ROW59" s="310"/>
      <c r="ROX59" s="310"/>
      <c r="ROY59" s="310"/>
      <c r="ROZ59" s="310"/>
      <c r="RPA59" s="310"/>
      <c r="RPB59" s="310"/>
      <c r="RPC59" s="310"/>
      <c r="RPD59" s="310"/>
      <c r="RPE59" s="310"/>
      <c r="RPF59" s="310"/>
      <c r="RPG59" s="310"/>
      <c r="RPH59" s="310"/>
      <c r="RPI59" s="310"/>
      <c r="RPJ59" s="310"/>
      <c r="RPK59" s="310"/>
      <c r="RPL59" s="310"/>
      <c r="RPM59" s="310"/>
      <c r="RPN59" s="310"/>
      <c r="RPO59" s="310"/>
      <c r="RPP59" s="310"/>
      <c r="RPQ59" s="310"/>
      <c r="RPR59" s="310"/>
      <c r="RPS59" s="310"/>
      <c r="RPT59" s="310"/>
      <c r="RPU59" s="310"/>
      <c r="RPV59" s="310"/>
      <c r="RPW59" s="310"/>
      <c r="RPX59" s="310"/>
      <c r="RPY59" s="310"/>
      <c r="RPZ59" s="310"/>
      <c r="RQA59" s="310"/>
      <c r="RQB59" s="310"/>
      <c r="RQC59" s="310"/>
      <c r="RQD59" s="310"/>
      <c r="RQE59" s="310"/>
      <c r="RQF59" s="310"/>
      <c r="RQG59" s="310"/>
      <c r="RQH59" s="310"/>
      <c r="RQI59" s="310"/>
      <c r="RQJ59" s="310"/>
      <c r="RQK59" s="310"/>
      <c r="RQL59" s="310"/>
      <c r="RQM59" s="310"/>
      <c r="RQN59" s="310"/>
      <c r="RQO59" s="310"/>
      <c r="RQP59" s="310"/>
      <c r="RQQ59" s="310"/>
      <c r="RQR59" s="310"/>
      <c r="RQS59" s="310"/>
      <c r="RQT59" s="310"/>
      <c r="RQU59" s="310"/>
      <c r="RQV59" s="310"/>
      <c r="RQW59" s="310"/>
      <c r="RQX59" s="310"/>
      <c r="RQY59" s="310"/>
      <c r="RQZ59" s="310"/>
      <c r="RRA59" s="310"/>
      <c r="RRB59" s="310"/>
      <c r="RRC59" s="310"/>
      <c r="RRD59" s="310"/>
      <c r="RRE59" s="310"/>
      <c r="RRF59" s="310"/>
      <c r="RRG59" s="310"/>
      <c r="RRH59" s="310"/>
      <c r="RRI59" s="310"/>
      <c r="RRJ59" s="310"/>
      <c r="RRK59" s="310"/>
      <c r="RRL59" s="310"/>
      <c r="RRM59" s="310"/>
      <c r="RRN59" s="310"/>
      <c r="RRO59" s="310"/>
      <c r="RRP59" s="310"/>
      <c r="RRQ59" s="310"/>
      <c r="RRR59" s="310"/>
      <c r="RRS59" s="310"/>
      <c r="RRT59" s="310"/>
      <c r="RRU59" s="310"/>
      <c r="RRV59" s="310"/>
      <c r="RRW59" s="310"/>
      <c r="RRX59" s="310"/>
      <c r="RRY59" s="310"/>
      <c r="RRZ59" s="310"/>
      <c r="RSA59" s="310"/>
      <c r="RSB59" s="310"/>
      <c r="RSC59" s="310"/>
      <c r="RSD59" s="310"/>
      <c r="RSE59" s="310"/>
      <c r="RSF59" s="310"/>
      <c r="RSG59" s="310"/>
      <c r="RSH59" s="310"/>
      <c r="RSI59" s="310"/>
      <c r="RSJ59" s="310"/>
      <c r="RSK59" s="310"/>
      <c r="RSL59" s="310"/>
      <c r="RSM59" s="310"/>
      <c r="RSN59" s="310"/>
      <c r="RSO59" s="310"/>
      <c r="RSP59" s="310"/>
      <c r="RSQ59" s="310"/>
      <c r="RSR59" s="310"/>
      <c r="RSS59" s="310"/>
      <c r="RST59" s="310"/>
      <c r="RSU59" s="310"/>
      <c r="RSV59" s="310"/>
      <c r="RSW59" s="310"/>
      <c r="RSX59" s="310"/>
      <c r="RSY59" s="310"/>
      <c r="RSZ59" s="310"/>
      <c r="RTA59" s="310"/>
      <c r="RTB59" s="310"/>
      <c r="RTC59" s="310"/>
      <c r="RTD59" s="310"/>
      <c r="RTE59" s="310"/>
      <c r="RTF59" s="310"/>
      <c r="RTG59" s="310"/>
      <c r="RTH59" s="310"/>
      <c r="RTI59" s="310"/>
      <c r="RTJ59" s="310"/>
      <c r="RTK59" s="310"/>
      <c r="RTL59" s="310"/>
      <c r="RTM59" s="310"/>
      <c r="RTN59" s="310"/>
      <c r="RTO59" s="310"/>
      <c r="RTP59" s="310"/>
      <c r="RTQ59" s="310"/>
      <c r="RTR59" s="310"/>
      <c r="RTS59" s="310"/>
      <c r="RTT59" s="310"/>
      <c r="RTU59" s="310"/>
      <c r="RTV59" s="310"/>
      <c r="RTW59" s="310"/>
      <c r="RTX59" s="310"/>
      <c r="RTY59" s="310"/>
      <c r="RTZ59" s="310"/>
      <c r="RUA59" s="310"/>
      <c r="RUB59" s="310"/>
      <c r="RUC59" s="310"/>
      <c r="RUD59" s="310"/>
      <c r="RUE59" s="310"/>
      <c r="RUF59" s="310"/>
      <c r="RUG59" s="310"/>
      <c r="RUH59" s="310"/>
      <c r="RUI59" s="310"/>
      <c r="RUJ59" s="310"/>
      <c r="RUK59" s="310"/>
      <c r="RUL59" s="310"/>
      <c r="RUM59" s="310"/>
      <c r="RUN59" s="310"/>
      <c r="RUO59" s="310"/>
      <c r="RUP59" s="310"/>
      <c r="RUQ59" s="310"/>
      <c r="RUR59" s="310"/>
      <c r="RUS59" s="310"/>
      <c r="RUT59" s="310"/>
      <c r="RUU59" s="310"/>
      <c r="RUV59" s="310"/>
      <c r="RUW59" s="310"/>
      <c r="RUX59" s="310"/>
      <c r="RUY59" s="310"/>
      <c r="RUZ59" s="310"/>
      <c r="RVA59" s="310"/>
      <c r="RVB59" s="310"/>
      <c r="RVC59" s="310"/>
      <c r="RVD59" s="310"/>
      <c r="RVE59" s="310"/>
      <c r="RVF59" s="310"/>
      <c r="RVG59" s="310"/>
      <c r="RVH59" s="310"/>
      <c r="RVI59" s="310"/>
      <c r="RVJ59" s="310"/>
      <c r="RVK59" s="310"/>
      <c r="RVL59" s="310"/>
      <c r="RVM59" s="310"/>
      <c r="RVN59" s="310"/>
      <c r="RVO59" s="310"/>
      <c r="RVP59" s="310"/>
      <c r="RVQ59" s="310"/>
      <c r="RVR59" s="310"/>
      <c r="RVS59" s="310"/>
      <c r="RVT59" s="310"/>
      <c r="RVU59" s="310"/>
      <c r="RVV59" s="310"/>
      <c r="RVW59" s="310"/>
      <c r="RVX59" s="310"/>
      <c r="RVY59" s="310"/>
      <c r="RVZ59" s="310"/>
      <c r="RWA59" s="310"/>
      <c r="RWB59" s="310"/>
      <c r="RWC59" s="310"/>
      <c r="RWD59" s="310"/>
      <c r="RWE59" s="310"/>
      <c r="RWF59" s="310"/>
      <c r="RWG59" s="310"/>
      <c r="RWH59" s="310"/>
      <c r="RWI59" s="310"/>
      <c r="RWJ59" s="310"/>
      <c r="RWK59" s="310"/>
      <c r="RWL59" s="310"/>
      <c r="RWM59" s="310"/>
      <c r="RWN59" s="310"/>
      <c r="RWO59" s="310"/>
      <c r="RWP59" s="310"/>
      <c r="RWQ59" s="310"/>
      <c r="RWR59" s="310"/>
      <c r="RWS59" s="310"/>
      <c r="RWT59" s="310"/>
      <c r="RWU59" s="310"/>
      <c r="RWV59" s="310"/>
      <c r="RWW59" s="310"/>
      <c r="RWX59" s="310"/>
      <c r="RWY59" s="310"/>
      <c r="RWZ59" s="310"/>
      <c r="RXA59" s="310"/>
      <c r="RXB59" s="310"/>
      <c r="RXC59" s="310"/>
      <c r="RXD59" s="310"/>
      <c r="RXE59" s="310"/>
      <c r="RXF59" s="310"/>
      <c r="RXG59" s="310"/>
      <c r="RXH59" s="310"/>
      <c r="RXI59" s="310"/>
      <c r="RXJ59" s="310"/>
      <c r="RXK59" s="310"/>
      <c r="RXL59" s="310"/>
      <c r="RXM59" s="310"/>
      <c r="RXN59" s="310"/>
      <c r="RXO59" s="310"/>
      <c r="RXP59" s="310"/>
      <c r="RXQ59" s="310"/>
      <c r="RXR59" s="310"/>
      <c r="RXS59" s="310"/>
      <c r="RXT59" s="310"/>
      <c r="RXU59" s="310"/>
      <c r="RXV59" s="310"/>
      <c r="RXW59" s="310"/>
      <c r="RXX59" s="310"/>
      <c r="RXY59" s="310"/>
      <c r="RXZ59" s="310"/>
      <c r="RYA59" s="310"/>
      <c r="RYB59" s="310"/>
      <c r="RYC59" s="310"/>
      <c r="RYD59" s="310"/>
      <c r="RYE59" s="310"/>
      <c r="RYF59" s="310"/>
      <c r="RYG59" s="310"/>
      <c r="RYH59" s="310"/>
      <c r="RYI59" s="310"/>
      <c r="RYJ59" s="310"/>
      <c r="RYK59" s="310"/>
      <c r="RYL59" s="310"/>
      <c r="RYM59" s="310"/>
      <c r="RYN59" s="310"/>
      <c r="RYO59" s="310"/>
      <c r="RYP59" s="310"/>
      <c r="RYQ59" s="310"/>
      <c r="RYR59" s="310"/>
      <c r="RYS59" s="310"/>
      <c r="RYT59" s="310"/>
      <c r="RYU59" s="310"/>
      <c r="RYV59" s="310"/>
      <c r="RYW59" s="310"/>
      <c r="RYX59" s="310"/>
      <c r="RYY59" s="310"/>
      <c r="RYZ59" s="310"/>
      <c r="RZA59" s="310"/>
      <c r="RZB59" s="310"/>
      <c r="RZC59" s="310"/>
      <c r="RZD59" s="310"/>
      <c r="RZE59" s="310"/>
      <c r="RZF59" s="310"/>
      <c r="RZG59" s="310"/>
      <c r="RZH59" s="310"/>
      <c r="RZI59" s="310"/>
      <c r="RZJ59" s="310"/>
      <c r="RZK59" s="310"/>
      <c r="RZL59" s="310"/>
      <c r="RZM59" s="310"/>
      <c r="RZN59" s="310"/>
      <c r="RZO59" s="310"/>
      <c r="RZP59" s="310"/>
      <c r="RZQ59" s="310"/>
      <c r="RZR59" s="310"/>
      <c r="RZS59" s="310"/>
      <c r="RZT59" s="310"/>
      <c r="RZU59" s="310"/>
      <c r="RZV59" s="310"/>
      <c r="RZW59" s="310"/>
      <c r="RZX59" s="310"/>
      <c r="RZY59" s="310"/>
      <c r="RZZ59" s="310"/>
      <c r="SAA59" s="310"/>
      <c r="SAB59" s="310"/>
      <c r="SAC59" s="310"/>
      <c r="SAD59" s="310"/>
      <c r="SAE59" s="310"/>
      <c r="SAF59" s="310"/>
      <c r="SAG59" s="310"/>
      <c r="SAH59" s="310"/>
      <c r="SAI59" s="310"/>
      <c r="SAJ59" s="310"/>
      <c r="SAK59" s="310"/>
      <c r="SAL59" s="310"/>
      <c r="SAM59" s="310"/>
      <c r="SAN59" s="310"/>
      <c r="SAO59" s="310"/>
      <c r="SAP59" s="310"/>
      <c r="SAQ59" s="310"/>
      <c r="SAR59" s="310"/>
      <c r="SAS59" s="310"/>
      <c r="SAT59" s="310"/>
      <c r="SAU59" s="310"/>
      <c r="SAV59" s="310"/>
      <c r="SAW59" s="310"/>
      <c r="SAX59" s="310"/>
      <c r="SAY59" s="310"/>
      <c r="SAZ59" s="310"/>
      <c r="SBA59" s="310"/>
      <c r="SBB59" s="310"/>
      <c r="SBC59" s="310"/>
      <c r="SBD59" s="310"/>
      <c r="SBE59" s="310"/>
      <c r="SBF59" s="310"/>
      <c r="SBG59" s="310"/>
      <c r="SBH59" s="310"/>
      <c r="SBI59" s="310"/>
      <c r="SBJ59" s="310"/>
      <c r="SBK59" s="310"/>
      <c r="SBL59" s="310"/>
      <c r="SBM59" s="310"/>
      <c r="SBN59" s="310"/>
      <c r="SBO59" s="310"/>
      <c r="SBP59" s="310"/>
      <c r="SBQ59" s="310"/>
      <c r="SBR59" s="310"/>
      <c r="SBS59" s="310"/>
      <c r="SBT59" s="310"/>
      <c r="SBU59" s="310"/>
      <c r="SBV59" s="310"/>
      <c r="SBW59" s="310"/>
      <c r="SBX59" s="310"/>
      <c r="SBY59" s="310"/>
      <c r="SBZ59" s="310"/>
      <c r="SCA59" s="310"/>
      <c r="SCB59" s="310"/>
      <c r="SCC59" s="310"/>
      <c r="SCD59" s="310"/>
      <c r="SCE59" s="310"/>
      <c r="SCF59" s="310"/>
      <c r="SCG59" s="310"/>
      <c r="SCH59" s="310"/>
      <c r="SCI59" s="310"/>
      <c r="SCJ59" s="310"/>
      <c r="SCK59" s="310"/>
      <c r="SCL59" s="310"/>
      <c r="SCM59" s="310"/>
      <c r="SCN59" s="310"/>
      <c r="SCO59" s="310"/>
      <c r="SCP59" s="310"/>
      <c r="SCQ59" s="310"/>
      <c r="SCR59" s="310"/>
      <c r="SCS59" s="310"/>
      <c r="SCT59" s="310"/>
      <c r="SCU59" s="310"/>
      <c r="SCV59" s="310"/>
      <c r="SCW59" s="310"/>
      <c r="SCX59" s="310"/>
      <c r="SCY59" s="310"/>
      <c r="SCZ59" s="310"/>
      <c r="SDA59" s="310"/>
      <c r="SDB59" s="310"/>
      <c r="SDC59" s="310"/>
      <c r="SDD59" s="310"/>
      <c r="SDE59" s="310"/>
      <c r="SDF59" s="310"/>
      <c r="SDG59" s="310"/>
      <c r="SDH59" s="310"/>
      <c r="SDI59" s="310"/>
      <c r="SDJ59" s="310"/>
      <c r="SDK59" s="310"/>
      <c r="SDL59" s="310"/>
      <c r="SDM59" s="310"/>
      <c r="SDN59" s="310"/>
      <c r="SDO59" s="310"/>
      <c r="SDP59" s="310"/>
      <c r="SDQ59" s="310"/>
      <c r="SDR59" s="310"/>
      <c r="SDS59" s="310"/>
      <c r="SDT59" s="310"/>
      <c r="SDU59" s="310"/>
      <c r="SDV59" s="310"/>
      <c r="SDW59" s="310"/>
      <c r="SDX59" s="310"/>
      <c r="SDY59" s="310"/>
      <c r="SDZ59" s="310"/>
      <c r="SEA59" s="310"/>
      <c r="SEB59" s="310"/>
      <c r="SEC59" s="310"/>
      <c r="SED59" s="310"/>
      <c r="SEE59" s="310"/>
      <c r="SEF59" s="310"/>
      <c r="SEG59" s="310"/>
      <c r="SEH59" s="310"/>
      <c r="SEI59" s="310"/>
      <c r="SEJ59" s="310"/>
      <c r="SEK59" s="310"/>
      <c r="SEL59" s="310"/>
      <c r="SEM59" s="310"/>
      <c r="SEN59" s="310"/>
      <c r="SEO59" s="310"/>
      <c r="SEP59" s="310"/>
      <c r="SEQ59" s="310"/>
      <c r="SER59" s="310"/>
      <c r="SES59" s="310"/>
      <c r="SET59" s="310"/>
      <c r="SEU59" s="310"/>
      <c r="SEV59" s="310"/>
      <c r="SEW59" s="310"/>
      <c r="SEX59" s="310"/>
      <c r="SEY59" s="310"/>
      <c r="SEZ59" s="310"/>
      <c r="SFA59" s="310"/>
      <c r="SFB59" s="310"/>
      <c r="SFC59" s="310"/>
      <c r="SFD59" s="310"/>
      <c r="SFE59" s="310"/>
      <c r="SFF59" s="310"/>
      <c r="SFG59" s="310"/>
      <c r="SFH59" s="310"/>
      <c r="SFI59" s="310"/>
      <c r="SFJ59" s="310"/>
      <c r="SFK59" s="310"/>
      <c r="SFL59" s="310"/>
      <c r="SFM59" s="310"/>
      <c r="SFN59" s="310"/>
      <c r="SFO59" s="310"/>
      <c r="SFP59" s="310"/>
      <c r="SFQ59" s="310"/>
      <c r="SFR59" s="310"/>
      <c r="SFS59" s="310"/>
      <c r="SFT59" s="310"/>
      <c r="SFU59" s="310"/>
      <c r="SFV59" s="310"/>
      <c r="SFW59" s="310"/>
      <c r="SFX59" s="310"/>
      <c r="SFY59" s="310"/>
      <c r="SFZ59" s="310"/>
      <c r="SGA59" s="310"/>
      <c r="SGB59" s="310"/>
      <c r="SGC59" s="310"/>
      <c r="SGD59" s="310"/>
      <c r="SGE59" s="310"/>
      <c r="SGF59" s="310"/>
      <c r="SGG59" s="310"/>
      <c r="SGH59" s="310"/>
      <c r="SGI59" s="310"/>
      <c r="SGJ59" s="310"/>
      <c r="SGK59" s="310"/>
      <c r="SGL59" s="310"/>
      <c r="SGM59" s="310"/>
      <c r="SGN59" s="310"/>
      <c r="SGO59" s="310"/>
      <c r="SGP59" s="310"/>
      <c r="SGQ59" s="310"/>
      <c r="SGR59" s="310"/>
      <c r="SGS59" s="310"/>
      <c r="SGT59" s="310"/>
      <c r="SGU59" s="310"/>
      <c r="SGV59" s="310"/>
      <c r="SGW59" s="310"/>
      <c r="SGX59" s="310"/>
      <c r="SGY59" s="310"/>
      <c r="SGZ59" s="310"/>
      <c r="SHA59" s="310"/>
      <c r="SHB59" s="310"/>
      <c r="SHC59" s="310"/>
      <c r="SHD59" s="310"/>
      <c r="SHE59" s="310"/>
      <c r="SHF59" s="310"/>
      <c r="SHG59" s="310"/>
      <c r="SHH59" s="310"/>
      <c r="SHI59" s="310"/>
      <c r="SHJ59" s="310"/>
      <c r="SHK59" s="310"/>
      <c r="SHL59" s="310"/>
      <c r="SHM59" s="310"/>
      <c r="SHN59" s="310"/>
      <c r="SHO59" s="310"/>
      <c r="SHP59" s="310"/>
      <c r="SHQ59" s="310"/>
      <c r="SHR59" s="310"/>
      <c r="SHS59" s="310"/>
      <c r="SHT59" s="310"/>
      <c r="SHU59" s="310"/>
      <c r="SHV59" s="310"/>
      <c r="SHW59" s="310"/>
      <c r="SHX59" s="310"/>
      <c r="SHY59" s="310"/>
      <c r="SHZ59" s="310"/>
      <c r="SIA59" s="310"/>
      <c r="SIB59" s="310"/>
      <c r="SIC59" s="310"/>
      <c r="SID59" s="310"/>
      <c r="SIE59" s="310"/>
      <c r="SIF59" s="310"/>
      <c r="SIG59" s="310"/>
      <c r="SIH59" s="310"/>
      <c r="SII59" s="310"/>
      <c r="SIJ59" s="310"/>
      <c r="SIK59" s="310"/>
      <c r="SIL59" s="310"/>
      <c r="SIM59" s="310"/>
      <c r="SIN59" s="310"/>
      <c r="SIO59" s="310"/>
      <c r="SIP59" s="310"/>
      <c r="SIQ59" s="310"/>
      <c r="SIR59" s="310"/>
      <c r="SIS59" s="310"/>
      <c r="SIT59" s="310"/>
      <c r="SIU59" s="310"/>
      <c r="SIV59" s="310"/>
      <c r="SIW59" s="310"/>
      <c r="SIX59" s="310"/>
      <c r="SIY59" s="310"/>
      <c r="SIZ59" s="310"/>
      <c r="SJA59" s="310"/>
      <c r="SJB59" s="310"/>
      <c r="SJC59" s="310"/>
      <c r="SJD59" s="310"/>
      <c r="SJE59" s="310"/>
      <c r="SJF59" s="310"/>
      <c r="SJG59" s="310"/>
      <c r="SJH59" s="310"/>
      <c r="SJI59" s="310"/>
      <c r="SJJ59" s="310"/>
      <c r="SJK59" s="310"/>
      <c r="SJL59" s="310"/>
      <c r="SJM59" s="310"/>
      <c r="SJN59" s="310"/>
      <c r="SJO59" s="310"/>
      <c r="SJP59" s="310"/>
      <c r="SJQ59" s="310"/>
      <c r="SJR59" s="310"/>
      <c r="SJS59" s="310"/>
      <c r="SJT59" s="310"/>
      <c r="SJU59" s="310"/>
      <c r="SJV59" s="310"/>
      <c r="SJW59" s="310"/>
      <c r="SJX59" s="310"/>
      <c r="SJY59" s="310"/>
      <c r="SJZ59" s="310"/>
      <c r="SKA59" s="310"/>
      <c r="SKB59" s="310"/>
      <c r="SKC59" s="310"/>
      <c r="SKD59" s="310"/>
      <c r="SKE59" s="310"/>
      <c r="SKF59" s="310"/>
      <c r="SKG59" s="310"/>
      <c r="SKH59" s="310"/>
      <c r="SKI59" s="310"/>
      <c r="SKJ59" s="310"/>
      <c r="SKK59" s="310"/>
      <c r="SKL59" s="310"/>
      <c r="SKM59" s="310"/>
      <c r="SKN59" s="310"/>
      <c r="SKO59" s="310"/>
      <c r="SKP59" s="310"/>
      <c r="SKQ59" s="310"/>
      <c r="SKR59" s="310"/>
      <c r="SKS59" s="310"/>
      <c r="SKT59" s="310"/>
      <c r="SKU59" s="310"/>
      <c r="SKV59" s="310"/>
      <c r="SKW59" s="310"/>
      <c r="SKX59" s="310"/>
      <c r="SKY59" s="310"/>
      <c r="SKZ59" s="310"/>
      <c r="SLA59" s="310"/>
      <c r="SLB59" s="310"/>
      <c r="SLC59" s="310"/>
      <c r="SLD59" s="310"/>
      <c r="SLE59" s="310"/>
      <c r="SLF59" s="310"/>
      <c r="SLG59" s="310"/>
      <c r="SLH59" s="310"/>
      <c r="SLI59" s="310"/>
      <c r="SLJ59" s="310"/>
      <c r="SLK59" s="310"/>
      <c r="SLL59" s="310"/>
      <c r="SLM59" s="310"/>
      <c r="SLN59" s="310"/>
      <c r="SLO59" s="310"/>
      <c r="SLP59" s="310"/>
      <c r="SLQ59" s="310"/>
      <c r="SLR59" s="310"/>
      <c r="SLS59" s="310"/>
      <c r="SLT59" s="310"/>
      <c r="SLU59" s="310"/>
      <c r="SLV59" s="310"/>
      <c r="SLW59" s="310"/>
      <c r="SLX59" s="310"/>
      <c r="SLY59" s="310"/>
      <c r="SLZ59" s="310"/>
      <c r="SMA59" s="310"/>
      <c r="SMB59" s="310"/>
      <c r="SMC59" s="310"/>
      <c r="SMD59" s="310"/>
      <c r="SME59" s="310"/>
      <c r="SMF59" s="310"/>
      <c r="SMG59" s="310"/>
      <c r="SMH59" s="310"/>
      <c r="SMI59" s="310"/>
      <c r="SMJ59" s="310"/>
      <c r="SMK59" s="310"/>
      <c r="SML59" s="310"/>
      <c r="SMM59" s="310"/>
      <c r="SMN59" s="310"/>
      <c r="SMO59" s="310"/>
      <c r="SMP59" s="310"/>
      <c r="SMQ59" s="310"/>
      <c r="SMR59" s="310"/>
      <c r="SMS59" s="310"/>
      <c r="SMT59" s="310"/>
      <c r="SMU59" s="310"/>
      <c r="SMV59" s="310"/>
      <c r="SMW59" s="310"/>
      <c r="SMX59" s="310"/>
      <c r="SMY59" s="310"/>
      <c r="SMZ59" s="310"/>
      <c r="SNA59" s="310"/>
      <c r="SNB59" s="310"/>
      <c r="SNC59" s="310"/>
      <c r="SND59" s="310"/>
      <c r="SNE59" s="310"/>
      <c r="SNF59" s="310"/>
      <c r="SNG59" s="310"/>
      <c r="SNH59" s="310"/>
      <c r="SNI59" s="310"/>
      <c r="SNJ59" s="310"/>
      <c r="SNK59" s="310"/>
      <c r="SNL59" s="310"/>
      <c r="SNM59" s="310"/>
      <c r="SNN59" s="310"/>
      <c r="SNO59" s="310"/>
      <c r="SNP59" s="310"/>
      <c r="SNQ59" s="310"/>
      <c r="SNR59" s="310"/>
      <c r="SNS59" s="310"/>
      <c r="SNT59" s="310"/>
      <c r="SNU59" s="310"/>
      <c r="SNV59" s="310"/>
      <c r="SNW59" s="310"/>
      <c r="SNX59" s="310"/>
      <c r="SNY59" s="310"/>
      <c r="SNZ59" s="310"/>
      <c r="SOA59" s="310"/>
      <c r="SOB59" s="310"/>
      <c r="SOC59" s="310"/>
      <c r="SOD59" s="310"/>
      <c r="SOE59" s="310"/>
      <c r="SOF59" s="310"/>
      <c r="SOG59" s="310"/>
      <c r="SOH59" s="310"/>
      <c r="SOI59" s="310"/>
      <c r="SOJ59" s="310"/>
      <c r="SOK59" s="310"/>
      <c r="SOL59" s="310"/>
      <c r="SOM59" s="310"/>
      <c r="SON59" s="310"/>
      <c r="SOO59" s="310"/>
      <c r="SOP59" s="310"/>
      <c r="SOQ59" s="310"/>
      <c r="SOR59" s="310"/>
      <c r="SOS59" s="310"/>
      <c r="SOT59" s="310"/>
      <c r="SOU59" s="310"/>
      <c r="SOV59" s="310"/>
      <c r="SOW59" s="310"/>
      <c r="SOX59" s="310"/>
      <c r="SOY59" s="310"/>
      <c r="SOZ59" s="310"/>
      <c r="SPA59" s="310"/>
      <c r="SPB59" s="310"/>
      <c r="SPC59" s="310"/>
      <c r="SPD59" s="310"/>
      <c r="SPE59" s="310"/>
      <c r="SPF59" s="310"/>
      <c r="SPG59" s="310"/>
      <c r="SPH59" s="310"/>
      <c r="SPI59" s="310"/>
      <c r="SPJ59" s="310"/>
      <c r="SPK59" s="310"/>
      <c r="SPL59" s="310"/>
      <c r="SPM59" s="310"/>
      <c r="SPN59" s="310"/>
      <c r="SPO59" s="310"/>
      <c r="SPP59" s="310"/>
      <c r="SPQ59" s="310"/>
      <c r="SPR59" s="310"/>
      <c r="SPS59" s="310"/>
      <c r="SPT59" s="310"/>
      <c r="SPU59" s="310"/>
      <c r="SPV59" s="310"/>
      <c r="SPW59" s="310"/>
      <c r="SPX59" s="310"/>
      <c r="SPY59" s="310"/>
      <c r="SPZ59" s="310"/>
      <c r="SQA59" s="310"/>
      <c r="SQB59" s="310"/>
      <c r="SQC59" s="310"/>
      <c r="SQD59" s="310"/>
      <c r="SQE59" s="310"/>
      <c r="SQF59" s="310"/>
      <c r="SQG59" s="310"/>
      <c r="SQH59" s="310"/>
      <c r="SQI59" s="310"/>
      <c r="SQJ59" s="310"/>
      <c r="SQK59" s="310"/>
      <c r="SQL59" s="310"/>
      <c r="SQM59" s="310"/>
      <c r="SQN59" s="310"/>
      <c r="SQO59" s="310"/>
      <c r="SQP59" s="310"/>
      <c r="SQQ59" s="310"/>
      <c r="SQR59" s="310"/>
      <c r="SQS59" s="310"/>
      <c r="SQT59" s="310"/>
      <c r="SQU59" s="310"/>
      <c r="SQV59" s="310"/>
      <c r="SQW59" s="310"/>
      <c r="SQX59" s="310"/>
      <c r="SQY59" s="310"/>
      <c r="SQZ59" s="310"/>
      <c r="SRA59" s="310"/>
      <c r="SRB59" s="310"/>
      <c r="SRC59" s="310"/>
      <c r="SRD59" s="310"/>
      <c r="SRE59" s="310"/>
      <c r="SRF59" s="310"/>
      <c r="SRG59" s="310"/>
      <c r="SRH59" s="310"/>
      <c r="SRI59" s="310"/>
      <c r="SRJ59" s="310"/>
      <c r="SRK59" s="310"/>
      <c r="SRL59" s="310"/>
      <c r="SRM59" s="310"/>
      <c r="SRN59" s="310"/>
      <c r="SRO59" s="310"/>
      <c r="SRP59" s="310"/>
      <c r="SRQ59" s="310"/>
      <c r="SRR59" s="310"/>
      <c r="SRS59" s="310"/>
      <c r="SRT59" s="310"/>
      <c r="SRU59" s="310"/>
      <c r="SRV59" s="310"/>
      <c r="SRW59" s="310"/>
      <c r="SRX59" s="310"/>
      <c r="SRY59" s="310"/>
      <c r="SRZ59" s="310"/>
      <c r="SSA59" s="310"/>
      <c r="SSB59" s="310"/>
      <c r="SSC59" s="310"/>
      <c r="SSD59" s="310"/>
      <c r="SSE59" s="310"/>
      <c r="SSF59" s="310"/>
      <c r="SSG59" s="310"/>
      <c r="SSH59" s="310"/>
      <c r="SSI59" s="310"/>
      <c r="SSJ59" s="310"/>
      <c r="SSK59" s="310"/>
      <c r="SSL59" s="310"/>
      <c r="SSM59" s="310"/>
      <c r="SSN59" s="310"/>
      <c r="SSO59" s="310"/>
      <c r="SSP59" s="310"/>
      <c r="SSQ59" s="310"/>
      <c r="SSR59" s="310"/>
      <c r="SSS59" s="310"/>
      <c r="SST59" s="310"/>
      <c r="SSU59" s="310"/>
      <c r="SSV59" s="310"/>
      <c r="SSW59" s="310"/>
      <c r="SSX59" s="310"/>
      <c r="SSY59" s="310"/>
      <c r="SSZ59" s="310"/>
      <c r="STA59" s="310"/>
      <c r="STB59" s="310"/>
      <c r="STC59" s="310"/>
      <c r="STD59" s="310"/>
      <c r="STE59" s="310"/>
      <c r="STF59" s="310"/>
      <c r="STG59" s="310"/>
      <c r="STH59" s="310"/>
      <c r="STI59" s="310"/>
      <c r="STJ59" s="310"/>
      <c r="STK59" s="310"/>
      <c r="STL59" s="310"/>
      <c r="STM59" s="310"/>
      <c r="STN59" s="310"/>
      <c r="STO59" s="310"/>
      <c r="STP59" s="310"/>
      <c r="STQ59" s="310"/>
      <c r="STR59" s="310"/>
      <c r="STS59" s="310"/>
      <c r="STT59" s="310"/>
      <c r="STU59" s="310"/>
      <c r="STV59" s="310"/>
      <c r="STW59" s="310"/>
      <c r="STX59" s="310"/>
      <c r="STY59" s="310"/>
      <c r="STZ59" s="310"/>
      <c r="SUA59" s="310"/>
      <c r="SUB59" s="310"/>
      <c r="SUC59" s="310"/>
      <c r="SUD59" s="310"/>
      <c r="SUE59" s="310"/>
      <c r="SUF59" s="310"/>
      <c r="SUG59" s="310"/>
      <c r="SUH59" s="310"/>
      <c r="SUI59" s="310"/>
      <c r="SUJ59" s="310"/>
      <c r="SUK59" s="310"/>
      <c r="SUL59" s="310"/>
      <c r="SUM59" s="310"/>
      <c r="SUN59" s="310"/>
      <c r="SUO59" s="310"/>
      <c r="SUP59" s="310"/>
      <c r="SUQ59" s="310"/>
      <c r="SUR59" s="310"/>
      <c r="SUS59" s="310"/>
      <c r="SUT59" s="310"/>
      <c r="SUU59" s="310"/>
      <c r="SUV59" s="310"/>
      <c r="SUW59" s="310"/>
      <c r="SUX59" s="310"/>
      <c r="SUY59" s="310"/>
      <c r="SUZ59" s="310"/>
      <c r="SVA59" s="310"/>
      <c r="SVB59" s="310"/>
      <c r="SVC59" s="310"/>
      <c r="SVD59" s="310"/>
      <c r="SVE59" s="310"/>
      <c r="SVF59" s="310"/>
      <c r="SVG59" s="310"/>
      <c r="SVH59" s="310"/>
      <c r="SVI59" s="310"/>
      <c r="SVJ59" s="310"/>
      <c r="SVK59" s="310"/>
      <c r="SVL59" s="310"/>
      <c r="SVM59" s="310"/>
      <c r="SVN59" s="310"/>
      <c r="SVO59" s="310"/>
      <c r="SVP59" s="310"/>
      <c r="SVQ59" s="310"/>
      <c r="SVR59" s="310"/>
      <c r="SVS59" s="310"/>
      <c r="SVT59" s="310"/>
      <c r="SVU59" s="310"/>
      <c r="SVV59" s="310"/>
      <c r="SVW59" s="310"/>
      <c r="SVX59" s="310"/>
      <c r="SVY59" s="310"/>
      <c r="SVZ59" s="310"/>
      <c r="SWA59" s="310"/>
      <c r="SWB59" s="310"/>
      <c r="SWC59" s="310"/>
      <c r="SWD59" s="310"/>
      <c r="SWE59" s="310"/>
      <c r="SWF59" s="310"/>
      <c r="SWG59" s="310"/>
      <c r="SWH59" s="310"/>
      <c r="SWI59" s="310"/>
      <c r="SWJ59" s="310"/>
      <c r="SWK59" s="310"/>
      <c r="SWL59" s="310"/>
      <c r="SWM59" s="310"/>
      <c r="SWN59" s="310"/>
      <c r="SWO59" s="310"/>
      <c r="SWP59" s="310"/>
      <c r="SWQ59" s="310"/>
      <c r="SWR59" s="310"/>
      <c r="SWS59" s="310"/>
      <c r="SWT59" s="310"/>
      <c r="SWU59" s="310"/>
      <c r="SWV59" s="310"/>
      <c r="SWW59" s="310"/>
      <c r="SWX59" s="310"/>
      <c r="SWY59" s="310"/>
      <c r="SWZ59" s="310"/>
      <c r="SXA59" s="310"/>
      <c r="SXB59" s="310"/>
      <c r="SXC59" s="310"/>
      <c r="SXD59" s="310"/>
      <c r="SXE59" s="310"/>
      <c r="SXF59" s="310"/>
      <c r="SXG59" s="310"/>
      <c r="SXH59" s="310"/>
      <c r="SXI59" s="310"/>
      <c r="SXJ59" s="310"/>
      <c r="SXK59" s="310"/>
      <c r="SXL59" s="310"/>
      <c r="SXM59" s="310"/>
      <c r="SXN59" s="310"/>
      <c r="SXO59" s="310"/>
      <c r="SXP59" s="310"/>
      <c r="SXQ59" s="310"/>
      <c r="SXR59" s="310"/>
      <c r="SXS59" s="310"/>
      <c r="SXT59" s="310"/>
      <c r="SXU59" s="310"/>
      <c r="SXV59" s="310"/>
      <c r="SXW59" s="310"/>
      <c r="SXX59" s="310"/>
      <c r="SXY59" s="310"/>
      <c r="SXZ59" s="310"/>
      <c r="SYA59" s="310"/>
      <c r="SYB59" s="310"/>
      <c r="SYC59" s="310"/>
      <c r="SYD59" s="310"/>
      <c r="SYE59" s="310"/>
      <c r="SYF59" s="310"/>
      <c r="SYG59" s="310"/>
      <c r="SYH59" s="310"/>
      <c r="SYI59" s="310"/>
      <c r="SYJ59" s="310"/>
      <c r="SYK59" s="310"/>
      <c r="SYL59" s="310"/>
      <c r="SYM59" s="310"/>
      <c r="SYN59" s="310"/>
      <c r="SYO59" s="310"/>
      <c r="SYP59" s="310"/>
      <c r="SYQ59" s="310"/>
      <c r="SYR59" s="310"/>
      <c r="SYS59" s="310"/>
      <c r="SYT59" s="310"/>
      <c r="SYU59" s="310"/>
      <c r="SYV59" s="310"/>
      <c r="SYW59" s="310"/>
      <c r="SYX59" s="310"/>
      <c r="SYY59" s="310"/>
      <c r="SYZ59" s="310"/>
      <c r="SZA59" s="310"/>
      <c r="SZB59" s="310"/>
      <c r="SZC59" s="310"/>
      <c r="SZD59" s="310"/>
      <c r="SZE59" s="310"/>
      <c r="SZF59" s="310"/>
      <c r="SZG59" s="310"/>
      <c r="SZH59" s="310"/>
      <c r="SZI59" s="310"/>
      <c r="SZJ59" s="310"/>
      <c r="SZK59" s="310"/>
      <c r="SZL59" s="310"/>
      <c r="SZM59" s="310"/>
      <c r="SZN59" s="310"/>
      <c r="SZO59" s="310"/>
      <c r="SZP59" s="310"/>
      <c r="SZQ59" s="310"/>
      <c r="SZR59" s="310"/>
      <c r="SZS59" s="310"/>
      <c r="SZT59" s="310"/>
      <c r="SZU59" s="310"/>
      <c r="SZV59" s="310"/>
      <c r="SZW59" s="310"/>
      <c r="SZX59" s="310"/>
      <c r="SZY59" s="310"/>
      <c r="SZZ59" s="310"/>
      <c r="TAA59" s="310"/>
      <c r="TAB59" s="310"/>
      <c r="TAC59" s="310"/>
      <c r="TAD59" s="310"/>
      <c r="TAE59" s="310"/>
      <c r="TAF59" s="310"/>
      <c r="TAG59" s="310"/>
      <c r="TAH59" s="310"/>
      <c r="TAI59" s="310"/>
      <c r="TAJ59" s="310"/>
      <c r="TAK59" s="310"/>
      <c r="TAL59" s="310"/>
      <c r="TAM59" s="310"/>
      <c r="TAN59" s="310"/>
      <c r="TAO59" s="310"/>
      <c r="TAP59" s="310"/>
      <c r="TAQ59" s="310"/>
      <c r="TAR59" s="310"/>
      <c r="TAS59" s="310"/>
      <c r="TAT59" s="310"/>
      <c r="TAU59" s="310"/>
      <c r="TAV59" s="310"/>
      <c r="TAW59" s="310"/>
      <c r="TAX59" s="310"/>
      <c r="TAY59" s="310"/>
      <c r="TAZ59" s="310"/>
      <c r="TBA59" s="310"/>
      <c r="TBB59" s="310"/>
      <c r="TBC59" s="310"/>
      <c r="TBD59" s="310"/>
      <c r="TBE59" s="310"/>
      <c r="TBF59" s="310"/>
      <c r="TBG59" s="310"/>
      <c r="TBH59" s="310"/>
      <c r="TBI59" s="310"/>
      <c r="TBJ59" s="310"/>
      <c r="TBK59" s="310"/>
      <c r="TBL59" s="310"/>
      <c r="TBM59" s="310"/>
      <c r="TBN59" s="310"/>
      <c r="TBO59" s="310"/>
      <c r="TBP59" s="310"/>
      <c r="TBQ59" s="310"/>
      <c r="TBR59" s="310"/>
      <c r="TBS59" s="310"/>
      <c r="TBT59" s="310"/>
      <c r="TBU59" s="310"/>
      <c r="TBV59" s="310"/>
      <c r="TBW59" s="310"/>
      <c r="TBX59" s="310"/>
      <c r="TBY59" s="310"/>
      <c r="TBZ59" s="310"/>
      <c r="TCA59" s="310"/>
      <c r="TCB59" s="310"/>
      <c r="TCC59" s="310"/>
      <c r="TCD59" s="310"/>
      <c r="TCE59" s="310"/>
      <c r="TCF59" s="310"/>
      <c r="TCG59" s="310"/>
      <c r="TCH59" s="310"/>
      <c r="TCI59" s="310"/>
      <c r="TCJ59" s="310"/>
      <c r="TCK59" s="310"/>
      <c r="TCL59" s="310"/>
      <c r="TCM59" s="310"/>
      <c r="TCN59" s="310"/>
      <c r="TCO59" s="310"/>
      <c r="TCP59" s="310"/>
      <c r="TCQ59" s="310"/>
      <c r="TCR59" s="310"/>
      <c r="TCS59" s="310"/>
      <c r="TCT59" s="310"/>
      <c r="TCU59" s="310"/>
      <c r="TCV59" s="310"/>
      <c r="TCW59" s="310"/>
      <c r="TCX59" s="310"/>
      <c r="TCY59" s="310"/>
      <c r="TCZ59" s="310"/>
      <c r="TDA59" s="310"/>
      <c r="TDB59" s="310"/>
      <c r="TDC59" s="310"/>
      <c r="TDD59" s="310"/>
      <c r="TDE59" s="310"/>
      <c r="TDF59" s="310"/>
      <c r="TDG59" s="310"/>
      <c r="TDH59" s="310"/>
      <c r="TDI59" s="310"/>
      <c r="TDJ59" s="310"/>
      <c r="TDK59" s="310"/>
      <c r="TDL59" s="310"/>
      <c r="TDM59" s="310"/>
      <c r="TDN59" s="310"/>
      <c r="TDO59" s="310"/>
      <c r="TDP59" s="310"/>
      <c r="TDQ59" s="310"/>
      <c r="TDR59" s="310"/>
      <c r="TDS59" s="310"/>
      <c r="TDT59" s="310"/>
      <c r="TDU59" s="310"/>
      <c r="TDV59" s="310"/>
      <c r="TDW59" s="310"/>
      <c r="TDX59" s="310"/>
      <c r="TDY59" s="310"/>
      <c r="TDZ59" s="310"/>
      <c r="TEA59" s="310"/>
      <c r="TEB59" s="310"/>
      <c r="TEC59" s="310"/>
      <c r="TED59" s="310"/>
      <c r="TEE59" s="310"/>
      <c r="TEF59" s="310"/>
      <c r="TEG59" s="310"/>
      <c r="TEH59" s="310"/>
      <c r="TEI59" s="310"/>
      <c r="TEJ59" s="310"/>
      <c r="TEK59" s="310"/>
      <c r="TEL59" s="310"/>
      <c r="TEM59" s="310"/>
      <c r="TEN59" s="310"/>
      <c r="TEO59" s="310"/>
      <c r="TEP59" s="310"/>
      <c r="TEQ59" s="310"/>
      <c r="TER59" s="310"/>
      <c r="TES59" s="310"/>
      <c r="TET59" s="310"/>
      <c r="TEU59" s="310"/>
      <c r="TEV59" s="310"/>
      <c r="TEW59" s="310"/>
      <c r="TEX59" s="310"/>
      <c r="TEY59" s="310"/>
      <c r="TEZ59" s="310"/>
      <c r="TFA59" s="310"/>
      <c r="TFB59" s="310"/>
      <c r="TFC59" s="310"/>
      <c r="TFD59" s="310"/>
      <c r="TFE59" s="310"/>
      <c r="TFF59" s="310"/>
      <c r="TFG59" s="310"/>
      <c r="TFH59" s="310"/>
      <c r="TFI59" s="310"/>
      <c r="TFJ59" s="310"/>
      <c r="TFK59" s="310"/>
      <c r="TFL59" s="310"/>
      <c r="TFM59" s="310"/>
      <c r="TFN59" s="310"/>
      <c r="TFO59" s="310"/>
      <c r="TFP59" s="310"/>
      <c r="TFQ59" s="310"/>
      <c r="TFR59" s="310"/>
      <c r="TFS59" s="310"/>
      <c r="TFT59" s="310"/>
      <c r="TFU59" s="310"/>
      <c r="TFV59" s="310"/>
      <c r="TFW59" s="310"/>
      <c r="TFX59" s="310"/>
      <c r="TFY59" s="310"/>
      <c r="TFZ59" s="310"/>
      <c r="TGA59" s="310"/>
      <c r="TGB59" s="310"/>
      <c r="TGC59" s="310"/>
      <c r="TGD59" s="310"/>
      <c r="TGE59" s="310"/>
      <c r="TGF59" s="310"/>
      <c r="TGG59" s="310"/>
      <c r="TGH59" s="310"/>
      <c r="TGI59" s="310"/>
      <c r="TGJ59" s="310"/>
      <c r="TGK59" s="310"/>
      <c r="TGL59" s="310"/>
      <c r="TGM59" s="310"/>
      <c r="TGN59" s="310"/>
      <c r="TGO59" s="310"/>
      <c r="TGP59" s="310"/>
      <c r="TGQ59" s="310"/>
      <c r="TGR59" s="310"/>
      <c r="TGS59" s="310"/>
      <c r="TGT59" s="310"/>
      <c r="TGU59" s="310"/>
      <c r="TGV59" s="310"/>
      <c r="TGW59" s="310"/>
      <c r="TGX59" s="310"/>
      <c r="TGY59" s="310"/>
      <c r="TGZ59" s="310"/>
      <c r="THA59" s="310"/>
      <c r="THB59" s="310"/>
      <c r="THC59" s="310"/>
      <c r="THD59" s="310"/>
      <c r="THE59" s="310"/>
      <c r="THF59" s="310"/>
      <c r="THG59" s="310"/>
      <c r="THH59" s="310"/>
      <c r="THI59" s="310"/>
      <c r="THJ59" s="310"/>
      <c r="THK59" s="310"/>
      <c r="THL59" s="310"/>
      <c r="THM59" s="310"/>
      <c r="THN59" s="310"/>
      <c r="THO59" s="310"/>
      <c r="THP59" s="310"/>
      <c r="THQ59" s="310"/>
      <c r="THR59" s="310"/>
      <c r="THS59" s="310"/>
      <c r="THT59" s="310"/>
      <c r="THU59" s="310"/>
      <c r="THV59" s="310"/>
      <c r="THW59" s="310"/>
      <c r="THX59" s="310"/>
      <c r="THY59" s="310"/>
      <c r="THZ59" s="310"/>
      <c r="TIA59" s="310"/>
      <c r="TIB59" s="310"/>
      <c r="TIC59" s="310"/>
      <c r="TID59" s="310"/>
      <c r="TIE59" s="310"/>
      <c r="TIF59" s="310"/>
      <c r="TIG59" s="310"/>
      <c r="TIH59" s="310"/>
      <c r="TII59" s="310"/>
      <c r="TIJ59" s="310"/>
      <c r="TIK59" s="310"/>
      <c r="TIL59" s="310"/>
      <c r="TIM59" s="310"/>
      <c r="TIN59" s="310"/>
      <c r="TIO59" s="310"/>
      <c r="TIP59" s="310"/>
      <c r="TIQ59" s="310"/>
      <c r="TIR59" s="310"/>
      <c r="TIS59" s="310"/>
      <c r="TIT59" s="310"/>
      <c r="TIU59" s="310"/>
      <c r="TIV59" s="310"/>
      <c r="TIW59" s="310"/>
      <c r="TIX59" s="310"/>
      <c r="TIY59" s="310"/>
      <c r="TIZ59" s="310"/>
      <c r="TJA59" s="310"/>
      <c r="TJB59" s="310"/>
      <c r="TJC59" s="310"/>
      <c r="TJD59" s="310"/>
      <c r="TJE59" s="310"/>
      <c r="TJF59" s="310"/>
      <c r="TJG59" s="310"/>
      <c r="TJH59" s="310"/>
      <c r="TJI59" s="310"/>
      <c r="TJJ59" s="310"/>
      <c r="TJK59" s="310"/>
      <c r="TJL59" s="310"/>
      <c r="TJM59" s="310"/>
      <c r="TJN59" s="310"/>
      <c r="TJO59" s="310"/>
      <c r="TJP59" s="310"/>
      <c r="TJQ59" s="310"/>
      <c r="TJR59" s="310"/>
      <c r="TJS59" s="310"/>
      <c r="TJT59" s="310"/>
      <c r="TJU59" s="310"/>
      <c r="TJV59" s="310"/>
      <c r="TJW59" s="310"/>
      <c r="TJX59" s="310"/>
      <c r="TJY59" s="310"/>
      <c r="TJZ59" s="310"/>
      <c r="TKA59" s="310"/>
      <c r="TKB59" s="310"/>
      <c r="TKC59" s="310"/>
      <c r="TKD59" s="310"/>
      <c r="TKE59" s="310"/>
      <c r="TKF59" s="310"/>
      <c r="TKG59" s="310"/>
      <c r="TKH59" s="310"/>
      <c r="TKI59" s="310"/>
      <c r="TKJ59" s="310"/>
      <c r="TKK59" s="310"/>
      <c r="TKL59" s="310"/>
      <c r="TKM59" s="310"/>
      <c r="TKN59" s="310"/>
      <c r="TKO59" s="310"/>
      <c r="TKP59" s="310"/>
      <c r="TKQ59" s="310"/>
      <c r="TKR59" s="310"/>
      <c r="TKS59" s="310"/>
      <c r="TKT59" s="310"/>
      <c r="TKU59" s="310"/>
      <c r="TKV59" s="310"/>
      <c r="TKW59" s="310"/>
      <c r="TKX59" s="310"/>
      <c r="TKY59" s="310"/>
      <c r="TKZ59" s="310"/>
      <c r="TLA59" s="310"/>
      <c r="TLB59" s="310"/>
      <c r="TLC59" s="310"/>
      <c r="TLD59" s="310"/>
      <c r="TLE59" s="310"/>
      <c r="TLF59" s="310"/>
      <c r="TLG59" s="310"/>
      <c r="TLH59" s="310"/>
      <c r="TLI59" s="310"/>
      <c r="TLJ59" s="310"/>
      <c r="TLK59" s="310"/>
      <c r="TLL59" s="310"/>
      <c r="TLM59" s="310"/>
      <c r="TLN59" s="310"/>
      <c r="TLO59" s="310"/>
      <c r="TLP59" s="310"/>
      <c r="TLQ59" s="310"/>
      <c r="TLR59" s="310"/>
      <c r="TLS59" s="310"/>
      <c r="TLT59" s="310"/>
      <c r="TLU59" s="310"/>
      <c r="TLV59" s="310"/>
      <c r="TLW59" s="310"/>
      <c r="TLX59" s="310"/>
      <c r="TLY59" s="310"/>
      <c r="TLZ59" s="310"/>
      <c r="TMA59" s="310"/>
      <c r="TMB59" s="310"/>
      <c r="TMC59" s="310"/>
      <c r="TMD59" s="310"/>
      <c r="TME59" s="310"/>
      <c r="TMF59" s="310"/>
      <c r="TMG59" s="310"/>
      <c r="TMH59" s="310"/>
      <c r="TMI59" s="310"/>
      <c r="TMJ59" s="310"/>
      <c r="TMK59" s="310"/>
      <c r="TML59" s="310"/>
      <c r="TMM59" s="310"/>
      <c r="TMN59" s="310"/>
      <c r="TMO59" s="310"/>
      <c r="TMP59" s="310"/>
      <c r="TMQ59" s="310"/>
      <c r="TMR59" s="310"/>
      <c r="TMS59" s="310"/>
      <c r="TMT59" s="310"/>
      <c r="TMU59" s="310"/>
      <c r="TMV59" s="310"/>
      <c r="TMW59" s="310"/>
      <c r="TMX59" s="310"/>
      <c r="TMY59" s="310"/>
      <c r="TMZ59" s="310"/>
      <c r="TNA59" s="310"/>
      <c r="TNB59" s="310"/>
      <c r="TNC59" s="310"/>
      <c r="TND59" s="310"/>
      <c r="TNE59" s="310"/>
      <c r="TNF59" s="310"/>
      <c r="TNG59" s="310"/>
      <c r="TNH59" s="310"/>
      <c r="TNI59" s="310"/>
      <c r="TNJ59" s="310"/>
      <c r="TNK59" s="310"/>
      <c r="TNL59" s="310"/>
      <c r="TNM59" s="310"/>
      <c r="TNN59" s="310"/>
      <c r="TNO59" s="310"/>
      <c r="TNP59" s="310"/>
      <c r="TNQ59" s="310"/>
      <c r="TNR59" s="310"/>
      <c r="TNS59" s="310"/>
      <c r="TNT59" s="310"/>
      <c r="TNU59" s="310"/>
      <c r="TNV59" s="310"/>
      <c r="TNW59" s="310"/>
      <c r="TNX59" s="310"/>
      <c r="TNY59" s="310"/>
      <c r="TNZ59" s="310"/>
      <c r="TOA59" s="310"/>
      <c r="TOB59" s="310"/>
      <c r="TOC59" s="310"/>
      <c r="TOD59" s="310"/>
      <c r="TOE59" s="310"/>
      <c r="TOF59" s="310"/>
      <c r="TOG59" s="310"/>
      <c r="TOH59" s="310"/>
      <c r="TOI59" s="310"/>
      <c r="TOJ59" s="310"/>
      <c r="TOK59" s="310"/>
      <c r="TOL59" s="310"/>
      <c r="TOM59" s="310"/>
      <c r="TON59" s="310"/>
      <c r="TOO59" s="310"/>
      <c r="TOP59" s="310"/>
      <c r="TOQ59" s="310"/>
      <c r="TOR59" s="310"/>
      <c r="TOS59" s="310"/>
      <c r="TOT59" s="310"/>
      <c r="TOU59" s="310"/>
      <c r="TOV59" s="310"/>
      <c r="TOW59" s="310"/>
      <c r="TOX59" s="310"/>
      <c r="TOY59" s="310"/>
      <c r="TOZ59" s="310"/>
      <c r="TPA59" s="310"/>
      <c r="TPB59" s="310"/>
      <c r="TPC59" s="310"/>
      <c r="TPD59" s="310"/>
      <c r="TPE59" s="310"/>
      <c r="TPF59" s="310"/>
      <c r="TPG59" s="310"/>
      <c r="TPH59" s="310"/>
      <c r="TPI59" s="310"/>
      <c r="TPJ59" s="310"/>
      <c r="TPK59" s="310"/>
      <c r="TPL59" s="310"/>
      <c r="TPM59" s="310"/>
      <c r="TPN59" s="310"/>
      <c r="TPO59" s="310"/>
      <c r="TPP59" s="310"/>
      <c r="TPQ59" s="310"/>
      <c r="TPR59" s="310"/>
      <c r="TPS59" s="310"/>
      <c r="TPT59" s="310"/>
      <c r="TPU59" s="310"/>
      <c r="TPV59" s="310"/>
      <c r="TPW59" s="310"/>
      <c r="TPX59" s="310"/>
      <c r="TPY59" s="310"/>
      <c r="TPZ59" s="310"/>
      <c r="TQA59" s="310"/>
      <c r="TQB59" s="310"/>
      <c r="TQC59" s="310"/>
      <c r="TQD59" s="310"/>
      <c r="TQE59" s="310"/>
      <c r="TQF59" s="310"/>
      <c r="TQG59" s="310"/>
      <c r="TQH59" s="310"/>
      <c r="TQI59" s="310"/>
      <c r="TQJ59" s="310"/>
      <c r="TQK59" s="310"/>
      <c r="TQL59" s="310"/>
      <c r="TQM59" s="310"/>
      <c r="TQN59" s="310"/>
      <c r="TQO59" s="310"/>
      <c r="TQP59" s="310"/>
      <c r="TQQ59" s="310"/>
      <c r="TQR59" s="310"/>
      <c r="TQS59" s="310"/>
      <c r="TQT59" s="310"/>
      <c r="TQU59" s="310"/>
      <c r="TQV59" s="310"/>
      <c r="TQW59" s="310"/>
      <c r="TQX59" s="310"/>
      <c r="TQY59" s="310"/>
      <c r="TQZ59" s="310"/>
      <c r="TRA59" s="310"/>
      <c r="TRB59" s="310"/>
      <c r="TRC59" s="310"/>
      <c r="TRD59" s="310"/>
      <c r="TRE59" s="310"/>
      <c r="TRF59" s="310"/>
      <c r="TRG59" s="310"/>
      <c r="TRH59" s="310"/>
      <c r="TRI59" s="310"/>
      <c r="TRJ59" s="310"/>
      <c r="TRK59" s="310"/>
      <c r="TRL59" s="310"/>
      <c r="TRM59" s="310"/>
      <c r="TRN59" s="310"/>
      <c r="TRO59" s="310"/>
      <c r="TRP59" s="310"/>
      <c r="TRQ59" s="310"/>
      <c r="TRR59" s="310"/>
      <c r="TRS59" s="310"/>
      <c r="TRT59" s="310"/>
      <c r="TRU59" s="310"/>
      <c r="TRV59" s="310"/>
      <c r="TRW59" s="310"/>
      <c r="TRX59" s="310"/>
      <c r="TRY59" s="310"/>
      <c r="TRZ59" s="310"/>
      <c r="TSA59" s="310"/>
      <c r="TSB59" s="310"/>
      <c r="TSC59" s="310"/>
      <c r="TSD59" s="310"/>
      <c r="TSE59" s="310"/>
      <c r="TSF59" s="310"/>
      <c r="TSG59" s="310"/>
      <c r="TSH59" s="310"/>
      <c r="TSI59" s="310"/>
      <c r="TSJ59" s="310"/>
      <c r="TSK59" s="310"/>
      <c r="TSL59" s="310"/>
      <c r="TSM59" s="310"/>
      <c r="TSN59" s="310"/>
      <c r="TSO59" s="310"/>
      <c r="TSP59" s="310"/>
      <c r="TSQ59" s="310"/>
      <c r="TSR59" s="310"/>
      <c r="TSS59" s="310"/>
      <c r="TST59" s="310"/>
      <c r="TSU59" s="310"/>
      <c r="TSV59" s="310"/>
      <c r="TSW59" s="310"/>
      <c r="TSX59" s="310"/>
      <c r="TSY59" s="310"/>
      <c r="TSZ59" s="310"/>
      <c r="TTA59" s="310"/>
      <c r="TTB59" s="310"/>
      <c r="TTC59" s="310"/>
      <c r="TTD59" s="310"/>
      <c r="TTE59" s="310"/>
      <c r="TTF59" s="310"/>
      <c r="TTG59" s="310"/>
      <c r="TTH59" s="310"/>
      <c r="TTI59" s="310"/>
      <c r="TTJ59" s="310"/>
      <c r="TTK59" s="310"/>
      <c r="TTL59" s="310"/>
      <c r="TTM59" s="310"/>
      <c r="TTN59" s="310"/>
      <c r="TTO59" s="310"/>
      <c r="TTP59" s="310"/>
      <c r="TTQ59" s="310"/>
      <c r="TTR59" s="310"/>
      <c r="TTS59" s="310"/>
      <c r="TTT59" s="310"/>
      <c r="TTU59" s="310"/>
      <c r="TTV59" s="310"/>
      <c r="TTW59" s="310"/>
      <c r="TTX59" s="310"/>
      <c r="TTY59" s="310"/>
      <c r="TTZ59" s="310"/>
      <c r="TUA59" s="310"/>
      <c r="TUB59" s="310"/>
      <c r="TUC59" s="310"/>
      <c r="TUD59" s="310"/>
      <c r="TUE59" s="310"/>
      <c r="TUF59" s="310"/>
      <c r="TUG59" s="310"/>
      <c r="TUH59" s="310"/>
      <c r="TUI59" s="310"/>
      <c r="TUJ59" s="310"/>
      <c r="TUK59" s="310"/>
      <c r="TUL59" s="310"/>
      <c r="TUM59" s="310"/>
      <c r="TUN59" s="310"/>
      <c r="TUO59" s="310"/>
      <c r="TUP59" s="310"/>
      <c r="TUQ59" s="310"/>
      <c r="TUR59" s="310"/>
      <c r="TUS59" s="310"/>
      <c r="TUT59" s="310"/>
      <c r="TUU59" s="310"/>
      <c r="TUV59" s="310"/>
      <c r="TUW59" s="310"/>
      <c r="TUX59" s="310"/>
      <c r="TUY59" s="310"/>
      <c r="TUZ59" s="310"/>
      <c r="TVA59" s="310"/>
      <c r="TVB59" s="310"/>
      <c r="TVC59" s="310"/>
      <c r="TVD59" s="310"/>
      <c r="TVE59" s="310"/>
      <c r="TVF59" s="310"/>
      <c r="TVG59" s="310"/>
      <c r="TVH59" s="310"/>
      <c r="TVI59" s="310"/>
      <c r="TVJ59" s="310"/>
      <c r="TVK59" s="310"/>
      <c r="TVL59" s="310"/>
      <c r="TVM59" s="310"/>
      <c r="TVN59" s="310"/>
      <c r="TVO59" s="310"/>
      <c r="TVP59" s="310"/>
      <c r="TVQ59" s="310"/>
      <c r="TVR59" s="310"/>
      <c r="TVS59" s="310"/>
      <c r="TVT59" s="310"/>
      <c r="TVU59" s="310"/>
      <c r="TVV59" s="310"/>
      <c r="TVW59" s="310"/>
      <c r="TVX59" s="310"/>
      <c r="TVY59" s="310"/>
      <c r="TVZ59" s="310"/>
      <c r="TWA59" s="310"/>
      <c r="TWB59" s="310"/>
      <c r="TWC59" s="310"/>
      <c r="TWD59" s="310"/>
      <c r="TWE59" s="310"/>
      <c r="TWF59" s="310"/>
      <c r="TWG59" s="310"/>
      <c r="TWH59" s="310"/>
      <c r="TWI59" s="310"/>
      <c r="TWJ59" s="310"/>
      <c r="TWK59" s="310"/>
      <c r="TWL59" s="310"/>
      <c r="TWM59" s="310"/>
      <c r="TWN59" s="310"/>
      <c r="TWO59" s="310"/>
      <c r="TWP59" s="310"/>
      <c r="TWQ59" s="310"/>
      <c r="TWR59" s="310"/>
      <c r="TWS59" s="310"/>
      <c r="TWT59" s="310"/>
      <c r="TWU59" s="310"/>
      <c r="TWV59" s="310"/>
      <c r="TWW59" s="310"/>
      <c r="TWX59" s="310"/>
      <c r="TWY59" s="310"/>
      <c r="TWZ59" s="310"/>
      <c r="TXA59" s="310"/>
      <c r="TXB59" s="310"/>
      <c r="TXC59" s="310"/>
      <c r="TXD59" s="310"/>
      <c r="TXE59" s="310"/>
      <c r="TXF59" s="310"/>
      <c r="TXG59" s="310"/>
      <c r="TXH59" s="310"/>
      <c r="TXI59" s="310"/>
      <c r="TXJ59" s="310"/>
      <c r="TXK59" s="310"/>
      <c r="TXL59" s="310"/>
      <c r="TXM59" s="310"/>
      <c r="TXN59" s="310"/>
      <c r="TXO59" s="310"/>
      <c r="TXP59" s="310"/>
      <c r="TXQ59" s="310"/>
      <c r="TXR59" s="310"/>
      <c r="TXS59" s="310"/>
      <c r="TXT59" s="310"/>
      <c r="TXU59" s="310"/>
      <c r="TXV59" s="310"/>
      <c r="TXW59" s="310"/>
      <c r="TXX59" s="310"/>
      <c r="TXY59" s="310"/>
      <c r="TXZ59" s="310"/>
      <c r="TYA59" s="310"/>
      <c r="TYB59" s="310"/>
      <c r="TYC59" s="310"/>
      <c r="TYD59" s="310"/>
      <c r="TYE59" s="310"/>
      <c r="TYF59" s="310"/>
      <c r="TYG59" s="310"/>
      <c r="TYH59" s="310"/>
      <c r="TYI59" s="310"/>
      <c r="TYJ59" s="310"/>
      <c r="TYK59" s="310"/>
      <c r="TYL59" s="310"/>
      <c r="TYM59" s="310"/>
      <c r="TYN59" s="310"/>
      <c r="TYO59" s="310"/>
      <c r="TYP59" s="310"/>
      <c r="TYQ59" s="310"/>
      <c r="TYR59" s="310"/>
      <c r="TYS59" s="310"/>
      <c r="TYT59" s="310"/>
      <c r="TYU59" s="310"/>
      <c r="TYV59" s="310"/>
      <c r="TYW59" s="310"/>
      <c r="TYX59" s="310"/>
      <c r="TYY59" s="310"/>
      <c r="TYZ59" s="310"/>
      <c r="TZA59" s="310"/>
      <c r="TZB59" s="310"/>
      <c r="TZC59" s="310"/>
      <c r="TZD59" s="310"/>
      <c r="TZE59" s="310"/>
      <c r="TZF59" s="310"/>
      <c r="TZG59" s="310"/>
      <c r="TZH59" s="310"/>
      <c r="TZI59" s="310"/>
      <c r="TZJ59" s="310"/>
      <c r="TZK59" s="310"/>
      <c r="TZL59" s="310"/>
      <c r="TZM59" s="310"/>
      <c r="TZN59" s="310"/>
      <c r="TZO59" s="310"/>
      <c r="TZP59" s="310"/>
      <c r="TZQ59" s="310"/>
      <c r="TZR59" s="310"/>
      <c r="TZS59" s="310"/>
      <c r="TZT59" s="310"/>
      <c r="TZU59" s="310"/>
      <c r="TZV59" s="310"/>
      <c r="TZW59" s="310"/>
      <c r="TZX59" s="310"/>
      <c r="TZY59" s="310"/>
      <c r="TZZ59" s="310"/>
      <c r="UAA59" s="310"/>
      <c r="UAB59" s="310"/>
      <c r="UAC59" s="310"/>
      <c r="UAD59" s="310"/>
      <c r="UAE59" s="310"/>
      <c r="UAF59" s="310"/>
      <c r="UAG59" s="310"/>
      <c r="UAH59" s="310"/>
      <c r="UAI59" s="310"/>
      <c r="UAJ59" s="310"/>
      <c r="UAK59" s="310"/>
      <c r="UAL59" s="310"/>
      <c r="UAM59" s="310"/>
      <c r="UAN59" s="310"/>
      <c r="UAO59" s="310"/>
      <c r="UAP59" s="310"/>
      <c r="UAQ59" s="310"/>
      <c r="UAR59" s="310"/>
      <c r="UAS59" s="310"/>
      <c r="UAT59" s="310"/>
      <c r="UAU59" s="310"/>
      <c r="UAV59" s="310"/>
      <c r="UAW59" s="310"/>
      <c r="UAX59" s="310"/>
      <c r="UAY59" s="310"/>
      <c r="UAZ59" s="310"/>
      <c r="UBA59" s="310"/>
      <c r="UBB59" s="310"/>
      <c r="UBC59" s="310"/>
      <c r="UBD59" s="310"/>
      <c r="UBE59" s="310"/>
      <c r="UBF59" s="310"/>
      <c r="UBG59" s="310"/>
      <c r="UBH59" s="310"/>
      <c r="UBI59" s="310"/>
      <c r="UBJ59" s="310"/>
      <c r="UBK59" s="310"/>
      <c r="UBL59" s="310"/>
      <c r="UBM59" s="310"/>
      <c r="UBN59" s="310"/>
      <c r="UBO59" s="310"/>
      <c r="UBP59" s="310"/>
      <c r="UBQ59" s="310"/>
      <c r="UBR59" s="310"/>
      <c r="UBS59" s="310"/>
      <c r="UBT59" s="310"/>
      <c r="UBU59" s="310"/>
      <c r="UBV59" s="310"/>
      <c r="UBW59" s="310"/>
      <c r="UBX59" s="310"/>
      <c r="UBY59" s="310"/>
      <c r="UBZ59" s="310"/>
      <c r="UCA59" s="310"/>
      <c r="UCB59" s="310"/>
      <c r="UCC59" s="310"/>
      <c r="UCD59" s="310"/>
      <c r="UCE59" s="310"/>
      <c r="UCF59" s="310"/>
      <c r="UCG59" s="310"/>
      <c r="UCH59" s="310"/>
      <c r="UCI59" s="310"/>
      <c r="UCJ59" s="310"/>
      <c r="UCK59" s="310"/>
      <c r="UCL59" s="310"/>
      <c r="UCM59" s="310"/>
      <c r="UCN59" s="310"/>
      <c r="UCO59" s="310"/>
      <c r="UCP59" s="310"/>
      <c r="UCQ59" s="310"/>
      <c r="UCR59" s="310"/>
      <c r="UCS59" s="310"/>
      <c r="UCT59" s="310"/>
      <c r="UCU59" s="310"/>
      <c r="UCV59" s="310"/>
      <c r="UCW59" s="310"/>
      <c r="UCX59" s="310"/>
      <c r="UCY59" s="310"/>
      <c r="UCZ59" s="310"/>
      <c r="UDA59" s="310"/>
      <c r="UDB59" s="310"/>
      <c r="UDC59" s="310"/>
      <c r="UDD59" s="310"/>
      <c r="UDE59" s="310"/>
      <c r="UDF59" s="310"/>
      <c r="UDG59" s="310"/>
      <c r="UDH59" s="310"/>
      <c r="UDI59" s="310"/>
      <c r="UDJ59" s="310"/>
      <c r="UDK59" s="310"/>
      <c r="UDL59" s="310"/>
      <c r="UDM59" s="310"/>
      <c r="UDN59" s="310"/>
      <c r="UDO59" s="310"/>
      <c r="UDP59" s="310"/>
      <c r="UDQ59" s="310"/>
      <c r="UDR59" s="310"/>
      <c r="UDS59" s="310"/>
      <c r="UDT59" s="310"/>
      <c r="UDU59" s="310"/>
      <c r="UDV59" s="310"/>
      <c r="UDW59" s="310"/>
      <c r="UDX59" s="310"/>
      <c r="UDY59" s="310"/>
      <c r="UDZ59" s="310"/>
      <c r="UEA59" s="310"/>
      <c r="UEB59" s="310"/>
      <c r="UEC59" s="310"/>
      <c r="UED59" s="310"/>
      <c r="UEE59" s="310"/>
      <c r="UEF59" s="310"/>
      <c r="UEG59" s="310"/>
      <c r="UEH59" s="310"/>
      <c r="UEI59" s="310"/>
      <c r="UEJ59" s="310"/>
      <c r="UEK59" s="310"/>
      <c r="UEL59" s="310"/>
      <c r="UEM59" s="310"/>
      <c r="UEN59" s="310"/>
      <c r="UEO59" s="310"/>
      <c r="UEP59" s="310"/>
      <c r="UEQ59" s="310"/>
      <c r="UER59" s="310"/>
      <c r="UES59" s="310"/>
      <c r="UET59" s="310"/>
      <c r="UEU59" s="310"/>
      <c r="UEV59" s="310"/>
      <c r="UEW59" s="310"/>
      <c r="UEX59" s="310"/>
      <c r="UEY59" s="310"/>
      <c r="UEZ59" s="310"/>
      <c r="UFA59" s="310"/>
      <c r="UFB59" s="310"/>
      <c r="UFC59" s="310"/>
      <c r="UFD59" s="310"/>
      <c r="UFE59" s="310"/>
      <c r="UFF59" s="310"/>
      <c r="UFG59" s="310"/>
      <c r="UFH59" s="310"/>
      <c r="UFI59" s="310"/>
      <c r="UFJ59" s="310"/>
      <c r="UFK59" s="310"/>
      <c r="UFL59" s="310"/>
      <c r="UFM59" s="310"/>
      <c r="UFN59" s="310"/>
      <c r="UFO59" s="310"/>
      <c r="UFP59" s="310"/>
      <c r="UFQ59" s="310"/>
      <c r="UFR59" s="310"/>
      <c r="UFS59" s="310"/>
      <c r="UFT59" s="310"/>
      <c r="UFU59" s="310"/>
      <c r="UFV59" s="310"/>
      <c r="UFW59" s="310"/>
      <c r="UFX59" s="310"/>
      <c r="UFY59" s="310"/>
      <c r="UFZ59" s="310"/>
      <c r="UGA59" s="310"/>
      <c r="UGB59" s="310"/>
      <c r="UGC59" s="310"/>
      <c r="UGD59" s="310"/>
      <c r="UGE59" s="310"/>
      <c r="UGF59" s="310"/>
      <c r="UGG59" s="310"/>
      <c r="UGH59" s="310"/>
      <c r="UGI59" s="310"/>
      <c r="UGJ59" s="310"/>
      <c r="UGK59" s="310"/>
      <c r="UGL59" s="310"/>
      <c r="UGM59" s="310"/>
      <c r="UGN59" s="310"/>
      <c r="UGO59" s="310"/>
      <c r="UGP59" s="310"/>
      <c r="UGQ59" s="310"/>
      <c r="UGR59" s="310"/>
      <c r="UGS59" s="310"/>
      <c r="UGT59" s="310"/>
      <c r="UGU59" s="310"/>
      <c r="UGV59" s="310"/>
      <c r="UGW59" s="310"/>
      <c r="UGX59" s="310"/>
      <c r="UGY59" s="310"/>
      <c r="UGZ59" s="310"/>
      <c r="UHA59" s="310"/>
      <c r="UHB59" s="310"/>
      <c r="UHC59" s="310"/>
      <c r="UHD59" s="310"/>
      <c r="UHE59" s="310"/>
      <c r="UHF59" s="310"/>
      <c r="UHG59" s="310"/>
      <c r="UHH59" s="310"/>
      <c r="UHI59" s="310"/>
      <c r="UHJ59" s="310"/>
      <c r="UHK59" s="310"/>
      <c r="UHL59" s="310"/>
      <c r="UHM59" s="310"/>
      <c r="UHN59" s="310"/>
      <c r="UHO59" s="310"/>
      <c r="UHP59" s="310"/>
      <c r="UHQ59" s="310"/>
      <c r="UHR59" s="310"/>
      <c r="UHS59" s="310"/>
      <c r="UHT59" s="310"/>
      <c r="UHU59" s="310"/>
      <c r="UHV59" s="310"/>
      <c r="UHW59" s="310"/>
      <c r="UHX59" s="310"/>
      <c r="UHY59" s="310"/>
      <c r="UHZ59" s="310"/>
      <c r="UIA59" s="310"/>
      <c r="UIB59" s="310"/>
      <c r="UIC59" s="310"/>
      <c r="UID59" s="310"/>
      <c r="UIE59" s="310"/>
      <c r="UIF59" s="310"/>
      <c r="UIG59" s="310"/>
      <c r="UIH59" s="310"/>
      <c r="UII59" s="310"/>
      <c r="UIJ59" s="310"/>
      <c r="UIK59" s="310"/>
      <c r="UIL59" s="310"/>
      <c r="UIM59" s="310"/>
      <c r="UIN59" s="310"/>
      <c r="UIO59" s="310"/>
      <c r="UIP59" s="310"/>
      <c r="UIQ59" s="310"/>
      <c r="UIR59" s="310"/>
      <c r="UIS59" s="310"/>
      <c r="UIT59" s="310"/>
      <c r="UIU59" s="310"/>
      <c r="UIV59" s="310"/>
      <c r="UIW59" s="310"/>
      <c r="UIX59" s="310"/>
      <c r="UIY59" s="310"/>
      <c r="UIZ59" s="310"/>
      <c r="UJA59" s="310"/>
      <c r="UJB59" s="310"/>
      <c r="UJC59" s="310"/>
      <c r="UJD59" s="310"/>
      <c r="UJE59" s="310"/>
      <c r="UJF59" s="310"/>
      <c r="UJG59" s="310"/>
      <c r="UJH59" s="310"/>
      <c r="UJI59" s="310"/>
      <c r="UJJ59" s="310"/>
      <c r="UJK59" s="310"/>
      <c r="UJL59" s="310"/>
      <c r="UJM59" s="310"/>
      <c r="UJN59" s="310"/>
      <c r="UJO59" s="310"/>
      <c r="UJP59" s="310"/>
      <c r="UJQ59" s="310"/>
      <c r="UJR59" s="310"/>
      <c r="UJS59" s="310"/>
      <c r="UJT59" s="310"/>
      <c r="UJU59" s="310"/>
      <c r="UJV59" s="310"/>
      <c r="UJW59" s="310"/>
      <c r="UJX59" s="310"/>
      <c r="UJY59" s="310"/>
      <c r="UJZ59" s="310"/>
      <c r="UKA59" s="310"/>
      <c r="UKB59" s="310"/>
      <c r="UKC59" s="310"/>
      <c r="UKD59" s="310"/>
      <c r="UKE59" s="310"/>
      <c r="UKF59" s="310"/>
      <c r="UKG59" s="310"/>
      <c r="UKH59" s="310"/>
      <c r="UKI59" s="310"/>
      <c r="UKJ59" s="310"/>
      <c r="UKK59" s="310"/>
      <c r="UKL59" s="310"/>
      <c r="UKM59" s="310"/>
      <c r="UKN59" s="310"/>
      <c r="UKO59" s="310"/>
      <c r="UKP59" s="310"/>
      <c r="UKQ59" s="310"/>
      <c r="UKR59" s="310"/>
      <c r="UKS59" s="310"/>
      <c r="UKT59" s="310"/>
      <c r="UKU59" s="310"/>
      <c r="UKV59" s="310"/>
      <c r="UKW59" s="310"/>
      <c r="UKX59" s="310"/>
      <c r="UKY59" s="310"/>
      <c r="UKZ59" s="310"/>
      <c r="ULA59" s="310"/>
      <c r="ULB59" s="310"/>
      <c r="ULC59" s="310"/>
      <c r="ULD59" s="310"/>
      <c r="ULE59" s="310"/>
      <c r="ULF59" s="310"/>
      <c r="ULG59" s="310"/>
      <c r="ULH59" s="310"/>
      <c r="ULI59" s="310"/>
      <c r="ULJ59" s="310"/>
      <c r="ULK59" s="310"/>
      <c r="ULL59" s="310"/>
      <c r="ULM59" s="310"/>
      <c r="ULN59" s="310"/>
      <c r="ULO59" s="310"/>
      <c r="ULP59" s="310"/>
      <c r="ULQ59" s="310"/>
      <c r="ULR59" s="310"/>
      <c r="ULS59" s="310"/>
      <c r="ULT59" s="310"/>
      <c r="ULU59" s="310"/>
      <c r="ULV59" s="310"/>
      <c r="ULW59" s="310"/>
      <c r="ULX59" s="310"/>
      <c r="ULY59" s="310"/>
      <c r="ULZ59" s="310"/>
      <c r="UMA59" s="310"/>
      <c r="UMB59" s="310"/>
      <c r="UMC59" s="310"/>
      <c r="UMD59" s="310"/>
      <c r="UME59" s="310"/>
      <c r="UMF59" s="310"/>
      <c r="UMG59" s="310"/>
      <c r="UMH59" s="310"/>
      <c r="UMI59" s="310"/>
      <c r="UMJ59" s="310"/>
      <c r="UMK59" s="310"/>
      <c r="UML59" s="310"/>
      <c r="UMM59" s="310"/>
      <c r="UMN59" s="310"/>
      <c r="UMO59" s="310"/>
      <c r="UMP59" s="310"/>
      <c r="UMQ59" s="310"/>
      <c r="UMR59" s="310"/>
      <c r="UMS59" s="310"/>
      <c r="UMT59" s="310"/>
      <c r="UMU59" s="310"/>
      <c r="UMV59" s="310"/>
      <c r="UMW59" s="310"/>
      <c r="UMX59" s="310"/>
      <c r="UMY59" s="310"/>
      <c r="UMZ59" s="310"/>
      <c r="UNA59" s="310"/>
      <c r="UNB59" s="310"/>
      <c r="UNC59" s="310"/>
      <c r="UND59" s="310"/>
      <c r="UNE59" s="310"/>
      <c r="UNF59" s="310"/>
      <c r="UNG59" s="310"/>
      <c r="UNH59" s="310"/>
      <c r="UNI59" s="310"/>
      <c r="UNJ59" s="310"/>
      <c r="UNK59" s="310"/>
      <c r="UNL59" s="310"/>
      <c r="UNM59" s="310"/>
      <c r="UNN59" s="310"/>
      <c r="UNO59" s="310"/>
      <c r="UNP59" s="310"/>
      <c r="UNQ59" s="310"/>
      <c r="UNR59" s="310"/>
      <c r="UNS59" s="310"/>
      <c r="UNT59" s="310"/>
      <c r="UNU59" s="310"/>
      <c r="UNV59" s="310"/>
      <c r="UNW59" s="310"/>
      <c r="UNX59" s="310"/>
      <c r="UNY59" s="310"/>
      <c r="UNZ59" s="310"/>
      <c r="UOA59" s="310"/>
      <c r="UOB59" s="310"/>
      <c r="UOC59" s="310"/>
      <c r="UOD59" s="310"/>
      <c r="UOE59" s="310"/>
      <c r="UOF59" s="310"/>
      <c r="UOG59" s="310"/>
      <c r="UOH59" s="310"/>
      <c r="UOI59" s="310"/>
      <c r="UOJ59" s="310"/>
      <c r="UOK59" s="310"/>
      <c r="UOL59" s="310"/>
      <c r="UOM59" s="310"/>
      <c r="UON59" s="310"/>
      <c r="UOO59" s="310"/>
      <c r="UOP59" s="310"/>
      <c r="UOQ59" s="310"/>
      <c r="UOR59" s="310"/>
      <c r="UOS59" s="310"/>
      <c r="UOT59" s="310"/>
      <c r="UOU59" s="310"/>
      <c r="UOV59" s="310"/>
      <c r="UOW59" s="310"/>
      <c r="UOX59" s="310"/>
      <c r="UOY59" s="310"/>
      <c r="UOZ59" s="310"/>
      <c r="UPA59" s="310"/>
      <c r="UPB59" s="310"/>
      <c r="UPC59" s="310"/>
      <c r="UPD59" s="310"/>
      <c r="UPE59" s="310"/>
      <c r="UPF59" s="310"/>
      <c r="UPG59" s="310"/>
      <c r="UPH59" s="310"/>
      <c r="UPI59" s="310"/>
      <c r="UPJ59" s="310"/>
      <c r="UPK59" s="310"/>
      <c r="UPL59" s="310"/>
      <c r="UPM59" s="310"/>
      <c r="UPN59" s="310"/>
      <c r="UPO59" s="310"/>
      <c r="UPP59" s="310"/>
      <c r="UPQ59" s="310"/>
      <c r="UPR59" s="310"/>
      <c r="UPS59" s="310"/>
      <c r="UPT59" s="310"/>
      <c r="UPU59" s="310"/>
      <c r="UPV59" s="310"/>
      <c r="UPW59" s="310"/>
      <c r="UPX59" s="310"/>
      <c r="UPY59" s="310"/>
      <c r="UPZ59" s="310"/>
      <c r="UQA59" s="310"/>
      <c r="UQB59" s="310"/>
      <c r="UQC59" s="310"/>
      <c r="UQD59" s="310"/>
      <c r="UQE59" s="310"/>
      <c r="UQF59" s="310"/>
      <c r="UQG59" s="310"/>
      <c r="UQH59" s="310"/>
      <c r="UQI59" s="310"/>
      <c r="UQJ59" s="310"/>
      <c r="UQK59" s="310"/>
      <c r="UQL59" s="310"/>
      <c r="UQM59" s="310"/>
      <c r="UQN59" s="310"/>
      <c r="UQO59" s="310"/>
      <c r="UQP59" s="310"/>
      <c r="UQQ59" s="310"/>
      <c r="UQR59" s="310"/>
      <c r="UQS59" s="310"/>
      <c r="UQT59" s="310"/>
      <c r="UQU59" s="310"/>
      <c r="UQV59" s="310"/>
      <c r="UQW59" s="310"/>
      <c r="UQX59" s="310"/>
      <c r="UQY59" s="310"/>
      <c r="UQZ59" s="310"/>
      <c r="URA59" s="310"/>
      <c r="URB59" s="310"/>
      <c r="URC59" s="310"/>
      <c r="URD59" s="310"/>
      <c r="URE59" s="310"/>
      <c r="URF59" s="310"/>
      <c r="URG59" s="310"/>
      <c r="URH59" s="310"/>
      <c r="URI59" s="310"/>
      <c r="URJ59" s="310"/>
      <c r="URK59" s="310"/>
      <c r="URL59" s="310"/>
      <c r="URM59" s="310"/>
      <c r="URN59" s="310"/>
      <c r="URO59" s="310"/>
      <c r="URP59" s="310"/>
      <c r="URQ59" s="310"/>
      <c r="URR59" s="310"/>
      <c r="URS59" s="310"/>
      <c r="URT59" s="310"/>
      <c r="URU59" s="310"/>
      <c r="URV59" s="310"/>
      <c r="URW59" s="310"/>
      <c r="URX59" s="310"/>
      <c r="URY59" s="310"/>
      <c r="URZ59" s="310"/>
      <c r="USA59" s="310"/>
      <c r="USB59" s="310"/>
      <c r="USC59" s="310"/>
      <c r="USD59" s="310"/>
      <c r="USE59" s="310"/>
      <c r="USF59" s="310"/>
      <c r="USG59" s="310"/>
      <c r="USH59" s="310"/>
      <c r="USI59" s="310"/>
      <c r="USJ59" s="310"/>
      <c r="USK59" s="310"/>
      <c r="USL59" s="310"/>
      <c r="USM59" s="310"/>
      <c r="USN59" s="310"/>
      <c r="USO59" s="310"/>
      <c r="USP59" s="310"/>
      <c r="USQ59" s="310"/>
      <c r="USR59" s="310"/>
      <c r="USS59" s="310"/>
      <c r="UST59" s="310"/>
      <c r="USU59" s="310"/>
      <c r="USV59" s="310"/>
      <c r="USW59" s="310"/>
      <c r="USX59" s="310"/>
      <c r="USY59" s="310"/>
      <c r="USZ59" s="310"/>
      <c r="UTA59" s="310"/>
      <c r="UTB59" s="310"/>
      <c r="UTC59" s="310"/>
      <c r="UTD59" s="310"/>
      <c r="UTE59" s="310"/>
      <c r="UTF59" s="310"/>
      <c r="UTG59" s="310"/>
      <c r="UTH59" s="310"/>
      <c r="UTI59" s="310"/>
      <c r="UTJ59" s="310"/>
      <c r="UTK59" s="310"/>
      <c r="UTL59" s="310"/>
      <c r="UTM59" s="310"/>
      <c r="UTN59" s="310"/>
      <c r="UTO59" s="310"/>
      <c r="UTP59" s="310"/>
      <c r="UTQ59" s="310"/>
      <c r="UTR59" s="310"/>
      <c r="UTS59" s="310"/>
      <c r="UTT59" s="310"/>
      <c r="UTU59" s="310"/>
      <c r="UTV59" s="310"/>
      <c r="UTW59" s="310"/>
      <c r="UTX59" s="310"/>
      <c r="UTY59" s="310"/>
      <c r="UTZ59" s="310"/>
      <c r="UUA59" s="310"/>
      <c r="UUB59" s="310"/>
      <c r="UUC59" s="310"/>
      <c r="UUD59" s="310"/>
      <c r="UUE59" s="310"/>
      <c r="UUF59" s="310"/>
      <c r="UUG59" s="310"/>
      <c r="UUH59" s="310"/>
      <c r="UUI59" s="310"/>
      <c r="UUJ59" s="310"/>
      <c r="UUK59" s="310"/>
      <c r="UUL59" s="310"/>
      <c r="UUM59" s="310"/>
      <c r="UUN59" s="310"/>
      <c r="UUO59" s="310"/>
      <c r="UUP59" s="310"/>
      <c r="UUQ59" s="310"/>
      <c r="UUR59" s="310"/>
      <c r="UUS59" s="310"/>
      <c r="UUT59" s="310"/>
      <c r="UUU59" s="310"/>
      <c r="UUV59" s="310"/>
      <c r="UUW59" s="310"/>
      <c r="UUX59" s="310"/>
      <c r="UUY59" s="310"/>
      <c r="UUZ59" s="310"/>
      <c r="UVA59" s="310"/>
      <c r="UVB59" s="310"/>
      <c r="UVC59" s="310"/>
      <c r="UVD59" s="310"/>
      <c r="UVE59" s="310"/>
      <c r="UVF59" s="310"/>
      <c r="UVG59" s="310"/>
      <c r="UVH59" s="310"/>
      <c r="UVI59" s="310"/>
      <c r="UVJ59" s="310"/>
      <c r="UVK59" s="310"/>
      <c r="UVL59" s="310"/>
      <c r="UVM59" s="310"/>
      <c r="UVN59" s="310"/>
      <c r="UVO59" s="310"/>
      <c r="UVP59" s="310"/>
      <c r="UVQ59" s="310"/>
      <c r="UVR59" s="310"/>
      <c r="UVS59" s="310"/>
      <c r="UVT59" s="310"/>
      <c r="UVU59" s="310"/>
      <c r="UVV59" s="310"/>
      <c r="UVW59" s="310"/>
      <c r="UVX59" s="310"/>
      <c r="UVY59" s="310"/>
      <c r="UVZ59" s="310"/>
      <c r="UWA59" s="310"/>
      <c r="UWB59" s="310"/>
      <c r="UWC59" s="310"/>
      <c r="UWD59" s="310"/>
      <c r="UWE59" s="310"/>
      <c r="UWF59" s="310"/>
      <c r="UWG59" s="310"/>
      <c r="UWH59" s="310"/>
      <c r="UWI59" s="310"/>
      <c r="UWJ59" s="310"/>
      <c r="UWK59" s="310"/>
      <c r="UWL59" s="310"/>
      <c r="UWM59" s="310"/>
      <c r="UWN59" s="310"/>
      <c r="UWO59" s="310"/>
      <c r="UWP59" s="310"/>
      <c r="UWQ59" s="310"/>
      <c r="UWR59" s="310"/>
      <c r="UWS59" s="310"/>
      <c r="UWT59" s="310"/>
      <c r="UWU59" s="310"/>
      <c r="UWV59" s="310"/>
      <c r="UWW59" s="310"/>
      <c r="UWX59" s="310"/>
      <c r="UWY59" s="310"/>
      <c r="UWZ59" s="310"/>
      <c r="UXA59" s="310"/>
      <c r="UXB59" s="310"/>
      <c r="UXC59" s="310"/>
      <c r="UXD59" s="310"/>
      <c r="UXE59" s="310"/>
      <c r="UXF59" s="310"/>
      <c r="UXG59" s="310"/>
      <c r="UXH59" s="310"/>
      <c r="UXI59" s="310"/>
      <c r="UXJ59" s="310"/>
      <c r="UXK59" s="310"/>
      <c r="UXL59" s="310"/>
      <c r="UXM59" s="310"/>
      <c r="UXN59" s="310"/>
      <c r="UXO59" s="310"/>
      <c r="UXP59" s="310"/>
      <c r="UXQ59" s="310"/>
      <c r="UXR59" s="310"/>
      <c r="UXS59" s="310"/>
      <c r="UXT59" s="310"/>
      <c r="UXU59" s="310"/>
      <c r="UXV59" s="310"/>
      <c r="UXW59" s="310"/>
      <c r="UXX59" s="310"/>
      <c r="UXY59" s="310"/>
      <c r="UXZ59" s="310"/>
      <c r="UYA59" s="310"/>
      <c r="UYB59" s="310"/>
      <c r="UYC59" s="310"/>
      <c r="UYD59" s="310"/>
      <c r="UYE59" s="310"/>
      <c r="UYF59" s="310"/>
      <c r="UYG59" s="310"/>
      <c r="UYH59" s="310"/>
      <c r="UYI59" s="310"/>
      <c r="UYJ59" s="310"/>
      <c r="UYK59" s="310"/>
      <c r="UYL59" s="310"/>
      <c r="UYM59" s="310"/>
      <c r="UYN59" s="310"/>
      <c r="UYO59" s="310"/>
      <c r="UYP59" s="310"/>
      <c r="UYQ59" s="310"/>
      <c r="UYR59" s="310"/>
      <c r="UYS59" s="310"/>
      <c r="UYT59" s="310"/>
      <c r="UYU59" s="310"/>
      <c r="UYV59" s="310"/>
      <c r="UYW59" s="310"/>
      <c r="UYX59" s="310"/>
      <c r="UYY59" s="310"/>
      <c r="UYZ59" s="310"/>
      <c r="UZA59" s="310"/>
      <c r="UZB59" s="310"/>
      <c r="UZC59" s="310"/>
      <c r="UZD59" s="310"/>
      <c r="UZE59" s="310"/>
      <c r="UZF59" s="310"/>
      <c r="UZG59" s="310"/>
      <c r="UZH59" s="310"/>
      <c r="UZI59" s="310"/>
      <c r="UZJ59" s="310"/>
      <c r="UZK59" s="310"/>
      <c r="UZL59" s="310"/>
      <c r="UZM59" s="310"/>
      <c r="UZN59" s="310"/>
      <c r="UZO59" s="310"/>
      <c r="UZP59" s="310"/>
      <c r="UZQ59" s="310"/>
      <c r="UZR59" s="310"/>
      <c r="UZS59" s="310"/>
      <c r="UZT59" s="310"/>
      <c r="UZU59" s="310"/>
      <c r="UZV59" s="310"/>
      <c r="UZW59" s="310"/>
      <c r="UZX59" s="310"/>
      <c r="UZY59" s="310"/>
      <c r="UZZ59" s="310"/>
      <c r="VAA59" s="310"/>
      <c r="VAB59" s="310"/>
      <c r="VAC59" s="310"/>
      <c r="VAD59" s="310"/>
      <c r="VAE59" s="310"/>
      <c r="VAF59" s="310"/>
      <c r="VAG59" s="310"/>
      <c r="VAH59" s="310"/>
      <c r="VAI59" s="310"/>
      <c r="VAJ59" s="310"/>
      <c r="VAK59" s="310"/>
      <c r="VAL59" s="310"/>
      <c r="VAM59" s="310"/>
      <c r="VAN59" s="310"/>
      <c r="VAO59" s="310"/>
      <c r="VAP59" s="310"/>
      <c r="VAQ59" s="310"/>
      <c r="VAR59" s="310"/>
      <c r="VAS59" s="310"/>
      <c r="VAT59" s="310"/>
      <c r="VAU59" s="310"/>
      <c r="VAV59" s="310"/>
      <c r="VAW59" s="310"/>
      <c r="VAX59" s="310"/>
      <c r="VAY59" s="310"/>
      <c r="VAZ59" s="310"/>
      <c r="VBA59" s="310"/>
      <c r="VBB59" s="310"/>
      <c r="VBC59" s="310"/>
      <c r="VBD59" s="310"/>
      <c r="VBE59" s="310"/>
      <c r="VBF59" s="310"/>
      <c r="VBG59" s="310"/>
      <c r="VBH59" s="310"/>
      <c r="VBI59" s="310"/>
      <c r="VBJ59" s="310"/>
      <c r="VBK59" s="310"/>
      <c r="VBL59" s="310"/>
      <c r="VBM59" s="310"/>
      <c r="VBN59" s="310"/>
      <c r="VBO59" s="310"/>
      <c r="VBP59" s="310"/>
      <c r="VBQ59" s="310"/>
      <c r="VBR59" s="310"/>
      <c r="VBS59" s="310"/>
      <c r="VBT59" s="310"/>
      <c r="VBU59" s="310"/>
      <c r="VBV59" s="310"/>
      <c r="VBW59" s="310"/>
      <c r="VBX59" s="310"/>
      <c r="VBY59" s="310"/>
      <c r="VBZ59" s="310"/>
      <c r="VCA59" s="310"/>
      <c r="VCB59" s="310"/>
      <c r="VCC59" s="310"/>
      <c r="VCD59" s="310"/>
      <c r="VCE59" s="310"/>
      <c r="VCF59" s="310"/>
      <c r="VCG59" s="310"/>
      <c r="VCH59" s="310"/>
      <c r="VCI59" s="310"/>
      <c r="VCJ59" s="310"/>
      <c r="VCK59" s="310"/>
      <c r="VCL59" s="310"/>
      <c r="VCM59" s="310"/>
      <c r="VCN59" s="310"/>
      <c r="VCO59" s="310"/>
      <c r="VCP59" s="310"/>
      <c r="VCQ59" s="310"/>
      <c r="VCR59" s="310"/>
      <c r="VCS59" s="310"/>
      <c r="VCT59" s="310"/>
      <c r="VCU59" s="310"/>
      <c r="VCV59" s="310"/>
      <c r="VCW59" s="310"/>
      <c r="VCX59" s="310"/>
      <c r="VCY59" s="310"/>
      <c r="VCZ59" s="310"/>
      <c r="VDA59" s="310"/>
      <c r="VDB59" s="310"/>
      <c r="VDC59" s="310"/>
      <c r="VDD59" s="310"/>
      <c r="VDE59" s="310"/>
      <c r="VDF59" s="310"/>
      <c r="VDG59" s="310"/>
      <c r="VDH59" s="310"/>
      <c r="VDI59" s="310"/>
      <c r="VDJ59" s="310"/>
      <c r="VDK59" s="310"/>
      <c r="VDL59" s="310"/>
      <c r="VDM59" s="310"/>
      <c r="VDN59" s="310"/>
      <c r="VDO59" s="310"/>
      <c r="VDP59" s="310"/>
      <c r="VDQ59" s="310"/>
      <c r="VDR59" s="310"/>
      <c r="VDS59" s="310"/>
      <c r="VDT59" s="310"/>
      <c r="VDU59" s="310"/>
      <c r="VDV59" s="310"/>
      <c r="VDW59" s="310"/>
      <c r="VDX59" s="310"/>
      <c r="VDY59" s="310"/>
      <c r="VDZ59" s="310"/>
      <c r="VEA59" s="310"/>
      <c r="VEB59" s="310"/>
      <c r="VEC59" s="310"/>
      <c r="VED59" s="310"/>
      <c r="VEE59" s="310"/>
      <c r="VEF59" s="310"/>
      <c r="VEG59" s="310"/>
      <c r="VEH59" s="310"/>
      <c r="VEI59" s="310"/>
      <c r="VEJ59" s="310"/>
      <c r="VEK59" s="310"/>
      <c r="VEL59" s="310"/>
      <c r="VEM59" s="310"/>
      <c r="VEN59" s="310"/>
      <c r="VEO59" s="310"/>
      <c r="VEP59" s="310"/>
      <c r="VEQ59" s="310"/>
      <c r="VER59" s="310"/>
      <c r="VES59" s="310"/>
      <c r="VET59" s="310"/>
      <c r="VEU59" s="310"/>
      <c r="VEV59" s="310"/>
      <c r="VEW59" s="310"/>
      <c r="VEX59" s="310"/>
      <c r="VEY59" s="310"/>
      <c r="VEZ59" s="310"/>
      <c r="VFA59" s="310"/>
      <c r="VFB59" s="310"/>
      <c r="VFC59" s="310"/>
      <c r="VFD59" s="310"/>
      <c r="VFE59" s="310"/>
      <c r="VFF59" s="310"/>
      <c r="VFG59" s="310"/>
      <c r="VFH59" s="310"/>
      <c r="VFI59" s="310"/>
      <c r="VFJ59" s="310"/>
      <c r="VFK59" s="310"/>
      <c r="VFL59" s="310"/>
      <c r="VFM59" s="310"/>
      <c r="VFN59" s="310"/>
      <c r="VFO59" s="310"/>
      <c r="VFP59" s="310"/>
      <c r="VFQ59" s="310"/>
      <c r="VFR59" s="310"/>
      <c r="VFS59" s="310"/>
      <c r="VFT59" s="310"/>
      <c r="VFU59" s="310"/>
      <c r="VFV59" s="310"/>
      <c r="VFW59" s="310"/>
      <c r="VFX59" s="310"/>
      <c r="VFY59" s="310"/>
      <c r="VFZ59" s="310"/>
      <c r="VGA59" s="310"/>
      <c r="VGB59" s="310"/>
      <c r="VGC59" s="310"/>
      <c r="VGD59" s="310"/>
      <c r="VGE59" s="310"/>
      <c r="VGF59" s="310"/>
      <c r="VGG59" s="310"/>
      <c r="VGH59" s="310"/>
      <c r="VGI59" s="310"/>
      <c r="VGJ59" s="310"/>
      <c r="VGK59" s="310"/>
      <c r="VGL59" s="310"/>
      <c r="VGM59" s="310"/>
      <c r="VGN59" s="310"/>
      <c r="VGO59" s="310"/>
      <c r="VGP59" s="310"/>
      <c r="VGQ59" s="310"/>
      <c r="VGR59" s="310"/>
      <c r="VGS59" s="310"/>
      <c r="VGT59" s="310"/>
      <c r="VGU59" s="310"/>
      <c r="VGV59" s="310"/>
      <c r="VGW59" s="310"/>
      <c r="VGX59" s="310"/>
      <c r="VGY59" s="310"/>
      <c r="VGZ59" s="310"/>
      <c r="VHA59" s="310"/>
      <c r="VHB59" s="310"/>
      <c r="VHC59" s="310"/>
      <c r="VHD59" s="310"/>
      <c r="VHE59" s="310"/>
      <c r="VHF59" s="310"/>
      <c r="VHG59" s="310"/>
      <c r="VHH59" s="310"/>
      <c r="VHI59" s="310"/>
      <c r="VHJ59" s="310"/>
      <c r="VHK59" s="310"/>
      <c r="VHL59" s="310"/>
      <c r="VHM59" s="310"/>
      <c r="VHN59" s="310"/>
      <c r="VHO59" s="310"/>
      <c r="VHP59" s="310"/>
      <c r="VHQ59" s="310"/>
      <c r="VHR59" s="310"/>
      <c r="VHS59" s="310"/>
      <c r="VHT59" s="310"/>
      <c r="VHU59" s="310"/>
      <c r="VHV59" s="310"/>
      <c r="VHW59" s="310"/>
      <c r="VHX59" s="310"/>
      <c r="VHY59" s="310"/>
      <c r="VHZ59" s="310"/>
      <c r="VIA59" s="310"/>
      <c r="VIB59" s="310"/>
      <c r="VIC59" s="310"/>
      <c r="VID59" s="310"/>
      <c r="VIE59" s="310"/>
      <c r="VIF59" s="310"/>
      <c r="VIG59" s="310"/>
      <c r="VIH59" s="310"/>
      <c r="VII59" s="310"/>
      <c r="VIJ59" s="310"/>
      <c r="VIK59" s="310"/>
      <c r="VIL59" s="310"/>
      <c r="VIM59" s="310"/>
      <c r="VIN59" s="310"/>
      <c r="VIO59" s="310"/>
      <c r="VIP59" s="310"/>
      <c r="VIQ59" s="310"/>
      <c r="VIR59" s="310"/>
      <c r="VIS59" s="310"/>
      <c r="VIT59" s="310"/>
      <c r="VIU59" s="310"/>
      <c r="VIV59" s="310"/>
      <c r="VIW59" s="310"/>
      <c r="VIX59" s="310"/>
      <c r="VIY59" s="310"/>
      <c r="VIZ59" s="310"/>
      <c r="VJA59" s="310"/>
      <c r="VJB59" s="310"/>
      <c r="VJC59" s="310"/>
      <c r="VJD59" s="310"/>
      <c r="VJE59" s="310"/>
      <c r="VJF59" s="310"/>
      <c r="VJG59" s="310"/>
      <c r="VJH59" s="310"/>
      <c r="VJI59" s="310"/>
      <c r="VJJ59" s="310"/>
      <c r="VJK59" s="310"/>
      <c r="VJL59" s="310"/>
      <c r="VJM59" s="310"/>
      <c r="VJN59" s="310"/>
      <c r="VJO59" s="310"/>
      <c r="VJP59" s="310"/>
      <c r="VJQ59" s="310"/>
      <c r="VJR59" s="310"/>
      <c r="VJS59" s="310"/>
      <c r="VJT59" s="310"/>
      <c r="VJU59" s="310"/>
      <c r="VJV59" s="310"/>
      <c r="VJW59" s="310"/>
      <c r="VJX59" s="310"/>
      <c r="VJY59" s="310"/>
      <c r="VJZ59" s="310"/>
      <c r="VKA59" s="310"/>
      <c r="VKB59" s="310"/>
      <c r="VKC59" s="310"/>
      <c r="VKD59" s="310"/>
      <c r="VKE59" s="310"/>
      <c r="VKF59" s="310"/>
      <c r="VKG59" s="310"/>
      <c r="VKH59" s="310"/>
      <c r="VKI59" s="310"/>
      <c r="VKJ59" s="310"/>
      <c r="VKK59" s="310"/>
      <c r="VKL59" s="310"/>
      <c r="VKM59" s="310"/>
      <c r="VKN59" s="310"/>
      <c r="VKO59" s="310"/>
      <c r="VKP59" s="310"/>
      <c r="VKQ59" s="310"/>
      <c r="VKR59" s="310"/>
      <c r="VKS59" s="310"/>
      <c r="VKT59" s="310"/>
      <c r="VKU59" s="310"/>
      <c r="VKV59" s="310"/>
      <c r="VKW59" s="310"/>
      <c r="VKX59" s="310"/>
      <c r="VKY59" s="310"/>
      <c r="VKZ59" s="310"/>
      <c r="VLA59" s="310"/>
      <c r="VLB59" s="310"/>
      <c r="VLC59" s="310"/>
      <c r="VLD59" s="310"/>
      <c r="VLE59" s="310"/>
      <c r="VLF59" s="310"/>
      <c r="VLG59" s="310"/>
      <c r="VLH59" s="310"/>
      <c r="VLI59" s="310"/>
      <c r="VLJ59" s="310"/>
      <c r="VLK59" s="310"/>
      <c r="VLL59" s="310"/>
      <c r="VLM59" s="310"/>
      <c r="VLN59" s="310"/>
      <c r="VLO59" s="310"/>
      <c r="VLP59" s="310"/>
      <c r="VLQ59" s="310"/>
      <c r="VLR59" s="310"/>
      <c r="VLS59" s="310"/>
      <c r="VLT59" s="310"/>
      <c r="VLU59" s="310"/>
      <c r="VLV59" s="310"/>
      <c r="VLW59" s="310"/>
      <c r="VLX59" s="310"/>
      <c r="VLY59" s="310"/>
      <c r="VLZ59" s="310"/>
      <c r="VMA59" s="310"/>
      <c r="VMB59" s="310"/>
      <c r="VMC59" s="310"/>
      <c r="VMD59" s="310"/>
      <c r="VME59" s="310"/>
      <c r="VMF59" s="310"/>
      <c r="VMG59" s="310"/>
      <c r="VMH59" s="310"/>
      <c r="VMI59" s="310"/>
      <c r="VMJ59" s="310"/>
      <c r="VMK59" s="310"/>
      <c r="VML59" s="310"/>
      <c r="VMM59" s="310"/>
      <c r="VMN59" s="310"/>
      <c r="VMO59" s="310"/>
      <c r="VMP59" s="310"/>
      <c r="VMQ59" s="310"/>
      <c r="VMR59" s="310"/>
      <c r="VMS59" s="310"/>
      <c r="VMT59" s="310"/>
      <c r="VMU59" s="310"/>
      <c r="VMV59" s="310"/>
      <c r="VMW59" s="310"/>
      <c r="VMX59" s="310"/>
      <c r="VMY59" s="310"/>
      <c r="VMZ59" s="310"/>
      <c r="VNA59" s="310"/>
      <c r="VNB59" s="310"/>
      <c r="VNC59" s="310"/>
      <c r="VND59" s="310"/>
      <c r="VNE59" s="310"/>
      <c r="VNF59" s="310"/>
      <c r="VNG59" s="310"/>
      <c r="VNH59" s="310"/>
      <c r="VNI59" s="310"/>
      <c r="VNJ59" s="310"/>
      <c r="VNK59" s="310"/>
      <c r="VNL59" s="310"/>
      <c r="VNM59" s="310"/>
      <c r="VNN59" s="310"/>
      <c r="VNO59" s="310"/>
      <c r="VNP59" s="310"/>
      <c r="VNQ59" s="310"/>
      <c r="VNR59" s="310"/>
      <c r="VNS59" s="310"/>
      <c r="VNT59" s="310"/>
      <c r="VNU59" s="310"/>
      <c r="VNV59" s="310"/>
      <c r="VNW59" s="310"/>
      <c r="VNX59" s="310"/>
      <c r="VNY59" s="310"/>
      <c r="VNZ59" s="310"/>
      <c r="VOA59" s="310"/>
      <c r="VOB59" s="310"/>
      <c r="VOC59" s="310"/>
      <c r="VOD59" s="310"/>
      <c r="VOE59" s="310"/>
      <c r="VOF59" s="310"/>
      <c r="VOG59" s="310"/>
      <c r="VOH59" s="310"/>
      <c r="VOI59" s="310"/>
      <c r="VOJ59" s="310"/>
      <c r="VOK59" s="310"/>
      <c r="VOL59" s="310"/>
      <c r="VOM59" s="310"/>
      <c r="VON59" s="310"/>
      <c r="VOO59" s="310"/>
      <c r="VOP59" s="310"/>
      <c r="VOQ59" s="310"/>
      <c r="VOR59" s="310"/>
      <c r="VOS59" s="310"/>
      <c r="VOT59" s="310"/>
      <c r="VOU59" s="310"/>
      <c r="VOV59" s="310"/>
      <c r="VOW59" s="310"/>
      <c r="VOX59" s="310"/>
      <c r="VOY59" s="310"/>
      <c r="VOZ59" s="310"/>
      <c r="VPA59" s="310"/>
      <c r="VPB59" s="310"/>
      <c r="VPC59" s="310"/>
      <c r="VPD59" s="310"/>
      <c r="VPE59" s="310"/>
      <c r="VPF59" s="310"/>
      <c r="VPG59" s="310"/>
      <c r="VPH59" s="310"/>
      <c r="VPI59" s="310"/>
      <c r="VPJ59" s="310"/>
      <c r="VPK59" s="310"/>
      <c r="VPL59" s="310"/>
      <c r="VPM59" s="310"/>
      <c r="VPN59" s="310"/>
      <c r="VPO59" s="310"/>
      <c r="VPP59" s="310"/>
      <c r="VPQ59" s="310"/>
      <c r="VPR59" s="310"/>
      <c r="VPS59" s="310"/>
      <c r="VPT59" s="310"/>
      <c r="VPU59" s="310"/>
      <c r="VPV59" s="310"/>
      <c r="VPW59" s="310"/>
      <c r="VPX59" s="310"/>
      <c r="VPY59" s="310"/>
      <c r="VPZ59" s="310"/>
      <c r="VQA59" s="310"/>
      <c r="VQB59" s="310"/>
      <c r="VQC59" s="310"/>
      <c r="VQD59" s="310"/>
      <c r="VQE59" s="310"/>
      <c r="VQF59" s="310"/>
      <c r="VQG59" s="310"/>
      <c r="VQH59" s="310"/>
      <c r="VQI59" s="310"/>
      <c r="VQJ59" s="310"/>
      <c r="VQK59" s="310"/>
      <c r="VQL59" s="310"/>
      <c r="VQM59" s="310"/>
      <c r="VQN59" s="310"/>
      <c r="VQO59" s="310"/>
      <c r="VQP59" s="310"/>
      <c r="VQQ59" s="310"/>
      <c r="VQR59" s="310"/>
      <c r="VQS59" s="310"/>
      <c r="VQT59" s="310"/>
      <c r="VQU59" s="310"/>
      <c r="VQV59" s="310"/>
      <c r="VQW59" s="310"/>
      <c r="VQX59" s="310"/>
      <c r="VQY59" s="310"/>
      <c r="VQZ59" s="310"/>
      <c r="VRA59" s="310"/>
      <c r="VRB59" s="310"/>
      <c r="VRC59" s="310"/>
      <c r="VRD59" s="310"/>
      <c r="VRE59" s="310"/>
      <c r="VRF59" s="310"/>
      <c r="VRG59" s="310"/>
      <c r="VRH59" s="310"/>
      <c r="VRI59" s="310"/>
      <c r="VRJ59" s="310"/>
      <c r="VRK59" s="310"/>
      <c r="VRL59" s="310"/>
      <c r="VRM59" s="310"/>
      <c r="VRN59" s="310"/>
      <c r="VRO59" s="310"/>
      <c r="VRP59" s="310"/>
      <c r="VRQ59" s="310"/>
      <c r="VRR59" s="310"/>
      <c r="VRS59" s="310"/>
      <c r="VRT59" s="310"/>
      <c r="VRU59" s="310"/>
      <c r="VRV59" s="310"/>
      <c r="VRW59" s="310"/>
      <c r="VRX59" s="310"/>
      <c r="VRY59" s="310"/>
      <c r="VRZ59" s="310"/>
      <c r="VSA59" s="310"/>
      <c r="VSB59" s="310"/>
      <c r="VSC59" s="310"/>
      <c r="VSD59" s="310"/>
      <c r="VSE59" s="310"/>
      <c r="VSF59" s="310"/>
      <c r="VSG59" s="310"/>
      <c r="VSH59" s="310"/>
      <c r="VSI59" s="310"/>
      <c r="VSJ59" s="310"/>
      <c r="VSK59" s="310"/>
      <c r="VSL59" s="310"/>
      <c r="VSM59" s="310"/>
      <c r="VSN59" s="310"/>
      <c r="VSO59" s="310"/>
      <c r="VSP59" s="310"/>
      <c r="VSQ59" s="310"/>
      <c r="VSR59" s="310"/>
      <c r="VSS59" s="310"/>
      <c r="VST59" s="310"/>
      <c r="VSU59" s="310"/>
      <c r="VSV59" s="310"/>
      <c r="VSW59" s="310"/>
      <c r="VSX59" s="310"/>
      <c r="VSY59" s="310"/>
      <c r="VSZ59" s="310"/>
      <c r="VTA59" s="310"/>
      <c r="VTB59" s="310"/>
      <c r="VTC59" s="310"/>
      <c r="VTD59" s="310"/>
      <c r="VTE59" s="310"/>
      <c r="VTF59" s="310"/>
      <c r="VTG59" s="310"/>
      <c r="VTH59" s="310"/>
      <c r="VTI59" s="310"/>
      <c r="VTJ59" s="310"/>
      <c r="VTK59" s="310"/>
      <c r="VTL59" s="310"/>
      <c r="VTM59" s="310"/>
      <c r="VTN59" s="310"/>
      <c r="VTO59" s="310"/>
      <c r="VTP59" s="310"/>
      <c r="VTQ59" s="310"/>
      <c r="VTR59" s="310"/>
      <c r="VTS59" s="310"/>
      <c r="VTT59" s="310"/>
      <c r="VTU59" s="310"/>
      <c r="VTV59" s="310"/>
      <c r="VTW59" s="310"/>
      <c r="VTX59" s="310"/>
      <c r="VTY59" s="310"/>
      <c r="VTZ59" s="310"/>
      <c r="VUA59" s="310"/>
      <c r="VUB59" s="310"/>
      <c r="VUC59" s="310"/>
      <c r="VUD59" s="310"/>
      <c r="VUE59" s="310"/>
      <c r="VUF59" s="310"/>
      <c r="VUG59" s="310"/>
      <c r="VUH59" s="310"/>
      <c r="VUI59" s="310"/>
      <c r="VUJ59" s="310"/>
      <c r="VUK59" s="310"/>
      <c r="VUL59" s="310"/>
      <c r="VUM59" s="310"/>
      <c r="VUN59" s="310"/>
      <c r="VUO59" s="310"/>
      <c r="VUP59" s="310"/>
      <c r="VUQ59" s="310"/>
      <c r="VUR59" s="310"/>
      <c r="VUS59" s="310"/>
      <c r="VUT59" s="310"/>
      <c r="VUU59" s="310"/>
      <c r="VUV59" s="310"/>
      <c r="VUW59" s="310"/>
      <c r="VUX59" s="310"/>
      <c r="VUY59" s="310"/>
      <c r="VUZ59" s="310"/>
      <c r="VVA59" s="310"/>
      <c r="VVB59" s="310"/>
      <c r="VVC59" s="310"/>
      <c r="VVD59" s="310"/>
      <c r="VVE59" s="310"/>
      <c r="VVF59" s="310"/>
      <c r="VVG59" s="310"/>
      <c r="VVH59" s="310"/>
      <c r="VVI59" s="310"/>
      <c r="VVJ59" s="310"/>
      <c r="VVK59" s="310"/>
      <c r="VVL59" s="310"/>
      <c r="VVM59" s="310"/>
      <c r="VVN59" s="310"/>
      <c r="VVO59" s="310"/>
      <c r="VVP59" s="310"/>
      <c r="VVQ59" s="310"/>
      <c r="VVR59" s="310"/>
      <c r="VVS59" s="310"/>
      <c r="VVT59" s="310"/>
      <c r="VVU59" s="310"/>
      <c r="VVV59" s="310"/>
      <c r="VVW59" s="310"/>
      <c r="VVX59" s="310"/>
      <c r="VVY59" s="310"/>
      <c r="VVZ59" s="310"/>
      <c r="VWA59" s="310"/>
      <c r="VWB59" s="310"/>
      <c r="VWC59" s="310"/>
      <c r="VWD59" s="310"/>
      <c r="VWE59" s="310"/>
      <c r="VWF59" s="310"/>
      <c r="VWG59" s="310"/>
      <c r="VWH59" s="310"/>
      <c r="VWI59" s="310"/>
      <c r="VWJ59" s="310"/>
      <c r="VWK59" s="310"/>
      <c r="VWL59" s="310"/>
      <c r="VWM59" s="310"/>
      <c r="VWN59" s="310"/>
      <c r="VWO59" s="310"/>
      <c r="VWP59" s="310"/>
      <c r="VWQ59" s="310"/>
      <c r="VWR59" s="310"/>
      <c r="VWS59" s="310"/>
      <c r="VWT59" s="310"/>
      <c r="VWU59" s="310"/>
      <c r="VWV59" s="310"/>
      <c r="VWW59" s="310"/>
      <c r="VWX59" s="310"/>
      <c r="VWY59" s="310"/>
      <c r="VWZ59" s="310"/>
      <c r="VXA59" s="310"/>
      <c r="VXB59" s="310"/>
      <c r="VXC59" s="310"/>
      <c r="VXD59" s="310"/>
      <c r="VXE59" s="310"/>
      <c r="VXF59" s="310"/>
      <c r="VXG59" s="310"/>
      <c r="VXH59" s="310"/>
      <c r="VXI59" s="310"/>
      <c r="VXJ59" s="310"/>
      <c r="VXK59" s="310"/>
      <c r="VXL59" s="310"/>
      <c r="VXM59" s="310"/>
      <c r="VXN59" s="310"/>
      <c r="VXO59" s="310"/>
      <c r="VXP59" s="310"/>
      <c r="VXQ59" s="310"/>
      <c r="VXR59" s="310"/>
      <c r="VXS59" s="310"/>
      <c r="VXT59" s="310"/>
      <c r="VXU59" s="310"/>
      <c r="VXV59" s="310"/>
      <c r="VXW59" s="310"/>
      <c r="VXX59" s="310"/>
      <c r="VXY59" s="310"/>
      <c r="VXZ59" s="310"/>
      <c r="VYA59" s="310"/>
      <c r="VYB59" s="310"/>
      <c r="VYC59" s="310"/>
      <c r="VYD59" s="310"/>
      <c r="VYE59" s="310"/>
      <c r="VYF59" s="310"/>
      <c r="VYG59" s="310"/>
      <c r="VYH59" s="310"/>
      <c r="VYI59" s="310"/>
      <c r="VYJ59" s="310"/>
      <c r="VYK59" s="310"/>
      <c r="VYL59" s="310"/>
      <c r="VYM59" s="310"/>
      <c r="VYN59" s="310"/>
      <c r="VYO59" s="310"/>
      <c r="VYP59" s="310"/>
      <c r="VYQ59" s="310"/>
      <c r="VYR59" s="310"/>
      <c r="VYS59" s="310"/>
      <c r="VYT59" s="310"/>
      <c r="VYU59" s="310"/>
      <c r="VYV59" s="310"/>
      <c r="VYW59" s="310"/>
      <c r="VYX59" s="310"/>
      <c r="VYY59" s="310"/>
      <c r="VYZ59" s="310"/>
      <c r="VZA59" s="310"/>
      <c r="VZB59" s="310"/>
      <c r="VZC59" s="310"/>
      <c r="VZD59" s="310"/>
      <c r="VZE59" s="310"/>
      <c r="VZF59" s="310"/>
      <c r="VZG59" s="310"/>
      <c r="VZH59" s="310"/>
      <c r="VZI59" s="310"/>
      <c r="VZJ59" s="310"/>
      <c r="VZK59" s="310"/>
      <c r="VZL59" s="310"/>
      <c r="VZM59" s="310"/>
      <c r="VZN59" s="310"/>
      <c r="VZO59" s="310"/>
      <c r="VZP59" s="310"/>
      <c r="VZQ59" s="310"/>
      <c r="VZR59" s="310"/>
      <c r="VZS59" s="310"/>
      <c r="VZT59" s="310"/>
      <c r="VZU59" s="310"/>
      <c r="VZV59" s="310"/>
      <c r="VZW59" s="310"/>
      <c r="VZX59" s="310"/>
      <c r="VZY59" s="310"/>
      <c r="VZZ59" s="310"/>
      <c r="WAA59" s="310"/>
      <c r="WAB59" s="310"/>
      <c r="WAC59" s="310"/>
      <c r="WAD59" s="310"/>
      <c r="WAE59" s="310"/>
      <c r="WAF59" s="310"/>
      <c r="WAG59" s="310"/>
      <c r="WAH59" s="310"/>
      <c r="WAI59" s="310"/>
      <c r="WAJ59" s="310"/>
      <c r="WAK59" s="310"/>
      <c r="WAL59" s="310"/>
      <c r="WAM59" s="310"/>
      <c r="WAN59" s="310"/>
      <c r="WAO59" s="310"/>
      <c r="WAP59" s="310"/>
      <c r="WAQ59" s="310"/>
      <c r="WAR59" s="310"/>
      <c r="WAS59" s="310"/>
      <c r="WAT59" s="310"/>
      <c r="WAU59" s="310"/>
      <c r="WAV59" s="310"/>
      <c r="WAW59" s="310"/>
      <c r="WAX59" s="310"/>
      <c r="WAY59" s="310"/>
      <c r="WAZ59" s="310"/>
      <c r="WBA59" s="310"/>
      <c r="WBB59" s="310"/>
      <c r="WBC59" s="310"/>
      <c r="WBD59" s="310"/>
      <c r="WBE59" s="310"/>
      <c r="WBF59" s="310"/>
      <c r="WBG59" s="310"/>
      <c r="WBH59" s="310"/>
      <c r="WBI59" s="310"/>
      <c r="WBJ59" s="310"/>
      <c r="WBK59" s="310"/>
      <c r="WBL59" s="310"/>
      <c r="WBM59" s="310"/>
      <c r="WBN59" s="310"/>
      <c r="WBO59" s="310"/>
      <c r="WBP59" s="310"/>
      <c r="WBQ59" s="310"/>
      <c r="WBR59" s="310"/>
      <c r="WBS59" s="310"/>
      <c r="WBT59" s="310"/>
      <c r="WBU59" s="310"/>
      <c r="WBV59" s="310"/>
      <c r="WBW59" s="310"/>
      <c r="WBX59" s="310"/>
      <c r="WBY59" s="310"/>
      <c r="WBZ59" s="310"/>
      <c r="WCA59" s="310"/>
      <c r="WCB59" s="310"/>
      <c r="WCC59" s="310"/>
      <c r="WCD59" s="310"/>
      <c r="WCE59" s="310"/>
      <c r="WCF59" s="310"/>
      <c r="WCG59" s="310"/>
      <c r="WCH59" s="310"/>
      <c r="WCI59" s="310"/>
      <c r="WCJ59" s="310"/>
      <c r="WCK59" s="310"/>
      <c r="WCL59" s="310"/>
      <c r="WCM59" s="310"/>
      <c r="WCN59" s="310"/>
      <c r="WCO59" s="310"/>
      <c r="WCP59" s="310"/>
      <c r="WCQ59" s="310"/>
      <c r="WCR59" s="310"/>
      <c r="WCS59" s="310"/>
      <c r="WCT59" s="310"/>
      <c r="WCU59" s="310"/>
      <c r="WCV59" s="310"/>
      <c r="WCW59" s="310"/>
      <c r="WCX59" s="310"/>
      <c r="WCY59" s="310"/>
      <c r="WCZ59" s="310"/>
      <c r="WDA59" s="310"/>
      <c r="WDB59" s="310"/>
      <c r="WDC59" s="310"/>
      <c r="WDD59" s="310"/>
      <c r="WDE59" s="310"/>
      <c r="WDF59" s="310"/>
      <c r="WDG59" s="310"/>
      <c r="WDH59" s="310"/>
      <c r="WDI59" s="310"/>
      <c r="WDJ59" s="310"/>
      <c r="WDK59" s="310"/>
      <c r="WDL59" s="310"/>
      <c r="WDM59" s="310"/>
      <c r="WDN59" s="310"/>
      <c r="WDO59" s="310"/>
      <c r="WDP59" s="310"/>
      <c r="WDQ59" s="310"/>
      <c r="WDR59" s="310"/>
      <c r="WDS59" s="310"/>
      <c r="WDT59" s="310"/>
      <c r="WDU59" s="310"/>
      <c r="WDV59" s="310"/>
      <c r="WDW59" s="310"/>
      <c r="WDX59" s="310"/>
      <c r="WDY59" s="310"/>
      <c r="WDZ59" s="310"/>
      <c r="WEA59" s="310"/>
      <c r="WEB59" s="310"/>
      <c r="WEC59" s="310"/>
      <c r="WED59" s="310"/>
      <c r="WEE59" s="310"/>
      <c r="WEF59" s="310"/>
      <c r="WEG59" s="310"/>
      <c r="WEH59" s="310"/>
      <c r="WEI59" s="310"/>
      <c r="WEJ59" s="310"/>
      <c r="WEK59" s="310"/>
      <c r="WEL59" s="310"/>
      <c r="WEM59" s="310"/>
      <c r="WEN59" s="310"/>
      <c r="WEO59" s="310"/>
      <c r="WEP59" s="310"/>
      <c r="WEQ59" s="310"/>
      <c r="WER59" s="310"/>
      <c r="WES59" s="310"/>
      <c r="WET59" s="310"/>
      <c r="WEU59" s="310"/>
      <c r="WEV59" s="310"/>
      <c r="WEW59" s="310"/>
      <c r="WEX59" s="310"/>
      <c r="WEY59" s="310"/>
      <c r="WEZ59" s="310"/>
      <c r="WFA59" s="310"/>
      <c r="WFB59" s="310"/>
      <c r="WFC59" s="310"/>
      <c r="WFD59" s="310"/>
      <c r="WFE59" s="310"/>
      <c r="WFF59" s="310"/>
      <c r="WFG59" s="310"/>
      <c r="WFH59" s="310"/>
      <c r="WFI59" s="310"/>
      <c r="WFJ59" s="310"/>
      <c r="WFK59" s="310"/>
      <c r="WFL59" s="310"/>
      <c r="WFM59" s="310"/>
      <c r="WFN59" s="310"/>
      <c r="WFO59" s="310"/>
      <c r="WFP59" s="310"/>
      <c r="WFQ59" s="310"/>
      <c r="WFR59" s="310"/>
      <c r="WFS59" s="310"/>
      <c r="WFT59" s="310"/>
      <c r="WFU59" s="310"/>
      <c r="WFV59" s="310"/>
      <c r="WFW59" s="310"/>
      <c r="WFX59" s="310"/>
      <c r="WFY59" s="310"/>
      <c r="WFZ59" s="310"/>
      <c r="WGA59" s="310"/>
      <c r="WGB59" s="310"/>
      <c r="WGC59" s="310"/>
      <c r="WGD59" s="310"/>
      <c r="WGE59" s="310"/>
      <c r="WGF59" s="310"/>
      <c r="WGG59" s="310"/>
      <c r="WGH59" s="310"/>
      <c r="WGI59" s="310"/>
      <c r="WGJ59" s="310"/>
      <c r="WGK59" s="310"/>
      <c r="WGL59" s="310"/>
      <c r="WGM59" s="310"/>
      <c r="WGN59" s="310"/>
      <c r="WGO59" s="310"/>
      <c r="WGP59" s="310"/>
      <c r="WGQ59" s="310"/>
      <c r="WGR59" s="310"/>
      <c r="WGS59" s="310"/>
      <c r="WGT59" s="310"/>
      <c r="WGU59" s="310"/>
      <c r="WGV59" s="310"/>
      <c r="WGW59" s="310"/>
      <c r="WGX59" s="310"/>
      <c r="WGY59" s="310"/>
      <c r="WGZ59" s="310"/>
      <c r="WHA59" s="310"/>
      <c r="WHB59" s="310"/>
      <c r="WHC59" s="310"/>
      <c r="WHD59" s="310"/>
      <c r="WHE59" s="310"/>
      <c r="WHF59" s="310"/>
      <c r="WHG59" s="310"/>
      <c r="WHH59" s="310"/>
      <c r="WHI59" s="310"/>
      <c r="WHJ59" s="310"/>
      <c r="WHK59" s="310"/>
      <c r="WHL59" s="310"/>
      <c r="WHM59" s="310"/>
      <c r="WHN59" s="310"/>
      <c r="WHO59" s="310"/>
      <c r="WHP59" s="310"/>
      <c r="WHQ59" s="310"/>
      <c r="WHR59" s="310"/>
      <c r="WHS59" s="310"/>
      <c r="WHT59" s="310"/>
      <c r="WHU59" s="310"/>
      <c r="WHV59" s="310"/>
      <c r="WHW59" s="310"/>
      <c r="WHX59" s="310"/>
      <c r="WHY59" s="310"/>
      <c r="WHZ59" s="310"/>
      <c r="WIA59" s="310"/>
      <c r="WIB59" s="310"/>
      <c r="WIC59" s="310"/>
      <c r="WID59" s="310"/>
      <c r="WIE59" s="310"/>
      <c r="WIF59" s="310"/>
      <c r="WIG59" s="310"/>
      <c r="WIH59" s="310"/>
      <c r="WII59" s="310"/>
      <c r="WIJ59" s="310"/>
      <c r="WIK59" s="310"/>
      <c r="WIL59" s="310"/>
      <c r="WIM59" s="310"/>
      <c r="WIN59" s="310"/>
      <c r="WIO59" s="310"/>
      <c r="WIP59" s="310"/>
      <c r="WIQ59" s="310"/>
      <c r="WIR59" s="310"/>
      <c r="WIS59" s="310"/>
      <c r="WIT59" s="310"/>
      <c r="WIU59" s="310"/>
      <c r="WIV59" s="310"/>
      <c r="WIW59" s="310"/>
      <c r="WIX59" s="310"/>
      <c r="WIY59" s="310"/>
      <c r="WIZ59" s="310"/>
      <c r="WJA59" s="310"/>
      <c r="WJB59" s="310"/>
      <c r="WJC59" s="310"/>
      <c r="WJD59" s="310"/>
      <c r="WJE59" s="310"/>
      <c r="WJF59" s="310"/>
      <c r="WJG59" s="310"/>
      <c r="WJH59" s="310"/>
      <c r="WJI59" s="310"/>
      <c r="WJJ59" s="310"/>
      <c r="WJK59" s="310"/>
      <c r="WJL59" s="310"/>
      <c r="WJM59" s="310"/>
      <c r="WJN59" s="310"/>
      <c r="WJO59" s="310"/>
      <c r="WJP59" s="310"/>
      <c r="WJQ59" s="310"/>
      <c r="WJR59" s="310"/>
      <c r="WJS59" s="310"/>
      <c r="WJT59" s="310"/>
      <c r="WJU59" s="310"/>
      <c r="WJV59" s="310"/>
      <c r="WJW59" s="310"/>
      <c r="WJX59" s="310"/>
      <c r="WJY59" s="310"/>
      <c r="WJZ59" s="310"/>
      <c r="WKA59" s="310"/>
      <c r="WKB59" s="310"/>
      <c r="WKC59" s="310"/>
      <c r="WKD59" s="310"/>
      <c r="WKE59" s="310"/>
      <c r="WKF59" s="310"/>
      <c r="WKG59" s="310"/>
      <c r="WKH59" s="310"/>
      <c r="WKI59" s="310"/>
      <c r="WKJ59" s="310"/>
      <c r="WKK59" s="310"/>
      <c r="WKL59" s="310"/>
      <c r="WKM59" s="310"/>
      <c r="WKN59" s="310"/>
      <c r="WKO59" s="310"/>
      <c r="WKP59" s="310"/>
      <c r="WKQ59" s="310"/>
      <c r="WKR59" s="310"/>
      <c r="WKS59" s="310"/>
      <c r="WKT59" s="310"/>
      <c r="WKU59" s="310"/>
      <c r="WKV59" s="310"/>
      <c r="WKW59" s="310"/>
      <c r="WKX59" s="310"/>
      <c r="WKY59" s="310"/>
      <c r="WKZ59" s="310"/>
      <c r="WLA59" s="310"/>
      <c r="WLB59" s="310"/>
      <c r="WLC59" s="310"/>
      <c r="WLD59" s="310"/>
      <c r="WLE59" s="310"/>
      <c r="WLF59" s="310"/>
      <c r="WLG59" s="310"/>
      <c r="WLH59" s="310"/>
      <c r="WLI59" s="310"/>
      <c r="WLJ59" s="310"/>
      <c r="WLK59" s="310"/>
      <c r="WLL59" s="310"/>
      <c r="WLM59" s="310"/>
      <c r="WLN59" s="310"/>
      <c r="WLO59" s="310"/>
      <c r="WLP59" s="310"/>
      <c r="WLQ59" s="310"/>
      <c r="WLR59" s="310"/>
      <c r="WLS59" s="310"/>
      <c r="WLT59" s="310"/>
      <c r="WLU59" s="310"/>
      <c r="WLV59" s="310"/>
      <c r="WLW59" s="310"/>
      <c r="WLX59" s="310"/>
      <c r="WLY59" s="310"/>
      <c r="WLZ59" s="310"/>
      <c r="WMA59" s="310"/>
      <c r="WMB59" s="310"/>
      <c r="WMC59" s="310"/>
      <c r="WMD59" s="310"/>
      <c r="WME59" s="310"/>
      <c r="WMF59" s="310"/>
      <c r="WMG59" s="310"/>
      <c r="WMH59" s="310"/>
      <c r="WMI59" s="310"/>
      <c r="WMJ59" s="310"/>
      <c r="WMK59" s="310"/>
      <c r="WML59" s="310"/>
      <c r="WMM59" s="310"/>
      <c r="WMN59" s="310"/>
      <c r="WMO59" s="310"/>
      <c r="WMP59" s="310"/>
      <c r="WMQ59" s="310"/>
      <c r="WMR59" s="310"/>
      <c r="WMS59" s="310"/>
      <c r="WMT59" s="310"/>
      <c r="WMU59" s="310"/>
      <c r="WMV59" s="310"/>
      <c r="WMW59" s="310"/>
      <c r="WMX59" s="310"/>
      <c r="WMY59" s="310"/>
      <c r="WMZ59" s="310"/>
      <c r="WNA59" s="310"/>
      <c r="WNB59" s="310"/>
      <c r="WNC59" s="310"/>
      <c r="WND59" s="310"/>
      <c r="WNE59" s="310"/>
      <c r="WNF59" s="310"/>
      <c r="WNG59" s="310"/>
      <c r="WNH59" s="310"/>
      <c r="WNI59" s="310"/>
      <c r="WNJ59" s="310"/>
      <c r="WNK59" s="310"/>
      <c r="WNL59" s="310"/>
      <c r="WNM59" s="310"/>
      <c r="WNN59" s="310"/>
      <c r="WNO59" s="310"/>
      <c r="WNP59" s="310"/>
      <c r="WNQ59" s="310"/>
      <c r="WNR59" s="310"/>
      <c r="WNS59" s="310"/>
      <c r="WNT59" s="310"/>
      <c r="WNU59" s="310"/>
      <c r="WNV59" s="310"/>
      <c r="WNW59" s="310"/>
      <c r="WNX59" s="310"/>
      <c r="WNY59" s="310"/>
      <c r="WNZ59" s="310"/>
      <c r="WOA59" s="310"/>
      <c r="WOB59" s="310"/>
      <c r="WOC59" s="310"/>
      <c r="WOD59" s="310"/>
      <c r="WOE59" s="310"/>
      <c r="WOF59" s="310"/>
      <c r="WOG59" s="310"/>
      <c r="WOH59" s="310"/>
      <c r="WOI59" s="310"/>
      <c r="WOJ59" s="310"/>
      <c r="WOK59" s="310"/>
      <c r="WOL59" s="310"/>
      <c r="WOM59" s="310"/>
      <c r="WON59" s="310"/>
      <c r="WOO59" s="310"/>
      <c r="WOP59" s="310"/>
      <c r="WOQ59" s="310"/>
      <c r="WOR59" s="310"/>
      <c r="WOS59" s="310"/>
      <c r="WOT59" s="310"/>
      <c r="WOU59" s="310"/>
      <c r="WOV59" s="310"/>
      <c r="WOW59" s="310"/>
      <c r="WOX59" s="310"/>
      <c r="WOY59" s="310"/>
      <c r="WOZ59" s="310"/>
      <c r="WPA59" s="310"/>
      <c r="WPB59" s="310"/>
      <c r="WPC59" s="310"/>
      <c r="WPD59" s="310"/>
      <c r="WPE59" s="310"/>
      <c r="WPF59" s="310"/>
      <c r="WPG59" s="310"/>
      <c r="WPH59" s="310"/>
      <c r="WPI59" s="310"/>
      <c r="WPJ59" s="310"/>
      <c r="WPK59" s="310"/>
      <c r="WPL59" s="310"/>
      <c r="WPM59" s="310"/>
      <c r="WPN59" s="310"/>
      <c r="WPO59" s="310"/>
      <c r="WPP59" s="310"/>
      <c r="WPQ59" s="310"/>
      <c r="WPR59" s="310"/>
      <c r="WPS59" s="310"/>
      <c r="WPT59" s="310"/>
      <c r="WPU59" s="310"/>
      <c r="WPV59" s="310"/>
      <c r="WPW59" s="310"/>
      <c r="WPX59" s="310"/>
      <c r="WPY59" s="310"/>
      <c r="WPZ59" s="310"/>
      <c r="WQA59" s="310"/>
      <c r="WQB59" s="310"/>
      <c r="WQC59" s="310"/>
      <c r="WQD59" s="310"/>
      <c r="WQE59" s="310"/>
      <c r="WQF59" s="310"/>
      <c r="WQG59" s="310"/>
      <c r="WQH59" s="310"/>
      <c r="WQI59" s="310"/>
      <c r="WQJ59" s="310"/>
      <c r="WQK59" s="310"/>
      <c r="WQL59" s="310"/>
      <c r="WQM59" s="310"/>
      <c r="WQN59" s="310"/>
      <c r="WQO59" s="310"/>
      <c r="WQP59" s="310"/>
      <c r="WQQ59" s="310"/>
      <c r="WQR59" s="310"/>
      <c r="WQS59" s="310"/>
      <c r="WQT59" s="310"/>
      <c r="WQU59" s="310"/>
      <c r="WQV59" s="310"/>
      <c r="WQW59" s="310"/>
      <c r="WQX59" s="310"/>
      <c r="WQY59" s="310"/>
      <c r="WQZ59" s="310"/>
      <c r="WRA59" s="310"/>
      <c r="WRB59" s="310"/>
      <c r="WRC59" s="310"/>
      <c r="WRD59" s="310"/>
      <c r="WRE59" s="310"/>
      <c r="WRF59" s="310"/>
      <c r="WRG59" s="310"/>
      <c r="WRH59" s="310"/>
      <c r="WRI59" s="310"/>
      <c r="WRJ59" s="310"/>
      <c r="WRK59" s="310"/>
      <c r="WRL59" s="310"/>
      <c r="WRM59" s="310"/>
      <c r="WRN59" s="310"/>
      <c r="WRO59" s="310"/>
      <c r="WRP59" s="310"/>
      <c r="WRQ59" s="310"/>
      <c r="WRR59" s="310"/>
      <c r="WRS59" s="310"/>
      <c r="WRT59" s="310"/>
      <c r="WRU59" s="310"/>
      <c r="WRV59" s="310"/>
      <c r="WRW59" s="310"/>
      <c r="WRX59" s="310"/>
      <c r="WRY59" s="310"/>
      <c r="WRZ59" s="310"/>
      <c r="WSA59" s="310"/>
      <c r="WSB59" s="310"/>
      <c r="WSC59" s="310"/>
      <c r="WSD59" s="310"/>
      <c r="WSE59" s="310"/>
      <c r="WSF59" s="310"/>
      <c r="WSG59" s="310"/>
      <c r="WSH59" s="310"/>
      <c r="WSI59" s="310"/>
      <c r="WSJ59" s="310"/>
      <c r="WSK59" s="310"/>
      <c r="WSL59" s="310"/>
      <c r="WSM59" s="310"/>
      <c r="WSN59" s="310"/>
      <c r="WSO59" s="310"/>
      <c r="WSP59" s="310"/>
      <c r="WSQ59" s="310"/>
      <c r="WSR59" s="310"/>
      <c r="WSS59" s="310"/>
      <c r="WST59" s="310"/>
      <c r="WSU59" s="310"/>
      <c r="WSV59" s="310"/>
      <c r="WSW59" s="310"/>
      <c r="WSX59" s="310"/>
      <c r="WSY59" s="310"/>
      <c r="WSZ59" s="310"/>
      <c r="WTA59" s="310"/>
      <c r="WTB59" s="310"/>
      <c r="WTC59" s="310"/>
      <c r="WTD59" s="310"/>
      <c r="WTE59" s="310"/>
      <c r="WTF59" s="310"/>
      <c r="WTG59" s="310"/>
      <c r="WTH59" s="310"/>
      <c r="WTI59" s="310"/>
      <c r="WTJ59" s="310"/>
      <c r="WTK59" s="310"/>
      <c r="WTL59" s="310"/>
      <c r="WTM59" s="310"/>
      <c r="WTN59" s="310"/>
      <c r="WTO59" s="310"/>
      <c r="WTP59" s="310"/>
      <c r="WTQ59" s="310"/>
      <c r="WTR59" s="310"/>
      <c r="WTS59" s="310"/>
      <c r="WTT59" s="310"/>
      <c r="WTU59" s="310"/>
      <c r="WTV59" s="310"/>
      <c r="WTW59" s="310"/>
      <c r="WTX59" s="310"/>
      <c r="WTY59" s="310"/>
      <c r="WTZ59" s="310"/>
      <c r="WUA59" s="310"/>
      <c r="WUB59" s="310"/>
      <c r="WUC59" s="310"/>
      <c r="WUD59" s="310"/>
      <c r="WUE59" s="310"/>
      <c r="WUF59" s="310"/>
      <c r="WUG59" s="310"/>
      <c r="WUH59" s="310"/>
      <c r="WUI59" s="310"/>
      <c r="WUJ59" s="310"/>
      <c r="WUK59" s="310"/>
      <c r="WUL59" s="310"/>
      <c r="WUM59" s="310"/>
      <c r="WUN59" s="310"/>
      <c r="WUO59" s="310"/>
      <c r="WUP59" s="310"/>
      <c r="WUQ59" s="310"/>
      <c r="WUR59" s="310"/>
      <c r="WUS59" s="310"/>
      <c r="WUT59" s="310"/>
      <c r="WUU59" s="310"/>
      <c r="WUV59" s="310"/>
      <c r="WUW59" s="310"/>
      <c r="WUX59" s="310"/>
      <c r="WUY59" s="310"/>
      <c r="WUZ59" s="310"/>
      <c r="WVA59" s="310"/>
      <c r="WVB59" s="310"/>
      <c r="WVC59" s="310"/>
      <c r="WVD59" s="310"/>
      <c r="WVE59" s="310"/>
      <c r="WVF59" s="310"/>
      <c r="WVG59" s="310"/>
      <c r="WVH59" s="310"/>
      <c r="WVI59" s="310"/>
      <c r="WVJ59" s="310"/>
      <c r="WVK59" s="310"/>
      <c r="WVL59" s="310"/>
      <c r="WVM59" s="310"/>
      <c r="WVN59" s="310"/>
      <c r="WVO59" s="310"/>
      <c r="WVP59" s="310"/>
      <c r="WVQ59" s="310"/>
      <c r="WVR59" s="310"/>
      <c r="WVS59" s="310"/>
      <c r="WVT59" s="310"/>
      <c r="WVU59" s="310"/>
      <c r="WVV59" s="310"/>
      <c r="WVW59" s="310"/>
      <c r="WVX59" s="310"/>
      <c r="WVY59" s="310"/>
      <c r="WVZ59" s="310"/>
      <c r="WWA59" s="310"/>
      <c r="WWB59" s="310"/>
      <c r="WWC59" s="310"/>
      <c r="WWD59" s="310"/>
      <c r="WWE59" s="310"/>
      <c r="WWF59" s="310"/>
      <c r="WWG59" s="310"/>
      <c r="WWH59" s="310"/>
      <c r="WWI59" s="310"/>
      <c r="WWJ59" s="310"/>
      <c r="WWK59" s="310"/>
      <c r="WWL59" s="310"/>
      <c r="WWM59" s="310"/>
      <c r="WWN59" s="310"/>
      <c r="WWO59" s="310"/>
      <c r="WWP59" s="310"/>
      <c r="WWQ59" s="310"/>
      <c r="WWR59" s="310"/>
      <c r="WWS59" s="310"/>
      <c r="WWT59" s="310"/>
      <c r="WWU59" s="310"/>
      <c r="WWV59" s="310"/>
      <c r="WWW59" s="310"/>
      <c r="WWX59" s="310"/>
      <c r="WWY59" s="310"/>
      <c r="WWZ59" s="310"/>
      <c r="WXA59" s="310"/>
      <c r="WXB59" s="310"/>
      <c r="WXC59" s="310"/>
      <c r="WXD59" s="310"/>
      <c r="WXE59" s="310"/>
      <c r="WXF59" s="310"/>
      <c r="WXG59" s="310"/>
      <c r="WXH59" s="310"/>
      <c r="WXI59" s="310"/>
      <c r="WXJ59" s="310"/>
      <c r="WXK59" s="310"/>
      <c r="WXL59" s="310"/>
      <c r="WXM59" s="310"/>
      <c r="WXN59" s="310"/>
      <c r="WXO59" s="310"/>
      <c r="WXP59" s="310"/>
      <c r="WXQ59" s="310"/>
      <c r="WXR59" s="310"/>
      <c r="WXS59" s="310"/>
      <c r="WXT59" s="310"/>
      <c r="WXU59" s="310"/>
      <c r="WXV59" s="310"/>
      <c r="WXW59" s="310"/>
      <c r="WXX59" s="310"/>
      <c r="WXY59" s="310"/>
      <c r="WXZ59" s="310"/>
      <c r="WYA59" s="310"/>
      <c r="WYB59" s="310"/>
      <c r="WYC59" s="310"/>
      <c r="WYD59" s="310"/>
      <c r="WYE59" s="310"/>
      <c r="WYF59" s="310"/>
      <c r="WYG59" s="310"/>
      <c r="WYH59" s="310"/>
      <c r="WYI59" s="310"/>
      <c r="WYJ59" s="310"/>
      <c r="WYK59" s="310"/>
      <c r="WYL59" s="310"/>
      <c r="WYM59" s="310"/>
      <c r="WYN59" s="310"/>
      <c r="WYO59" s="310"/>
      <c r="WYP59" s="310"/>
      <c r="WYQ59" s="310"/>
      <c r="WYR59" s="310"/>
      <c r="WYS59" s="310"/>
      <c r="WYT59" s="310"/>
      <c r="WYU59" s="310"/>
      <c r="WYV59" s="310"/>
      <c r="WYW59" s="310"/>
      <c r="WYX59" s="310"/>
      <c r="WYY59" s="310"/>
      <c r="WYZ59" s="310"/>
      <c r="WZA59" s="310"/>
      <c r="WZB59" s="310"/>
      <c r="WZC59" s="310"/>
      <c r="WZD59" s="310"/>
      <c r="WZE59" s="310"/>
      <c r="WZF59" s="310"/>
      <c r="WZG59" s="310"/>
      <c r="WZH59" s="310"/>
      <c r="WZI59" s="310"/>
      <c r="WZJ59" s="310"/>
      <c r="WZK59" s="310"/>
      <c r="WZL59" s="310"/>
      <c r="WZM59" s="310"/>
      <c r="WZN59" s="310"/>
      <c r="WZO59" s="310"/>
      <c r="WZP59" s="310"/>
      <c r="WZQ59" s="310"/>
      <c r="WZR59" s="310"/>
      <c r="WZS59" s="310"/>
      <c r="WZT59" s="310"/>
      <c r="WZU59" s="310"/>
      <c r="WZV59" s="310"/>
      <c r="WZW59" s="310"/>
      <c r="WZX59" s="310"/>
      <c r="WZY59" s="310"/>
      <c r="WZZ59" s="310"/>
      <c r="XAA59" s="310"/>
      <c r="XAB59" s="310"/>
      <c r="XAC59" s="310"/>
      <c r="XAD59" s="310"/>
      <c r="XAE59" s="310"/>
      <c r="XAF59" s="310"/>
      <c r="XAG59" s="310"/>
      <c r="XAH59" s="310"/>
      <c r="XAI59" s="310"/>
      <c r="XAJ59" s="310"/>
      <c r="XAK59" s="310"/>
      <c r="XAL59" s="310"/>
      <c r="XAM59" s="310"/>
      <c r="XAN59" s="310"/>
      <c r="XAO59" s="310"/>
      <c r="XAP59" s="310"/>
      <c r="XAQ59" s="310"/>
      <c r="XAR59" s="310"/>
      <c r="XAS59" s="310"/>
      <c r="XAT59" s="310"/>
      <c r="XAU59" s="310"/>
      <c r="XAV59" s="310"/>
      <c r="XAW59" s="310"/>
      <c r="XAX59" s="310"/>
      <c r="XAY59" s="310"/>
      <c r="XAZ59" s="310"/>
      <c r="XBA59" s="310"/>
      <c r="XBB59" s="310"/>
      <c r="XBC59" s="310"/>
      <c r="XBD59" s="310"/>
      <c r="XBE59" s="310"/>
      <c r="XBF59" s="310"/>
      <c r="XBG59" s="310"/>
      <c r="XBH59" s="310"/>
      <c r="XBI59" s="310"/>
      <c r="XBJ59" s="310"/>
      <c r="XBK59" s="310"/>
      <c r="XBL59" s="310"/>
      <c r="XBM59" s="310"/>
      <c r="XBN59" s="310"/>
      <c r="XBO59" s="310"/>
      <c r="XBP59" s="310"/>
      <c r="XBQ59" s="310"/>
      <c r="XBR59" s="310"/>
      <c r="XBS59" s="310"/>
      <c r="XBT59" s="310"/>
      <c r="XBU59" s="310"/>
      <c r="XBV59" s="310"/>
      <c r="XBW59" s="310"/>
      <c r="XBX59" s="310"/>
      <c r="XBY59" s="310"/>
      <c r="XBZ59" s="310"/>
      <c r="XCA59" s="310"/>
      <c r="XCB59" s="310"/>
      <c r="XCC59" s="310"/>
      <c r="XCD59" s="310"/>
      <c r="XCE59" s="310"/>
      <c r="XCF59" s="310"/>
      <c r="XCG59" s="310"/>
      <c r="XCH59" s="310"/>
      <c r="XCI59" s="310"/>
      <c r="XCJ59" s="310"/>
      <c r="XCK59" s="310"/>
      <c r="XCL59" s="310"/>
      <c r="XCM59" s="310"/>
      <c r="XCN59" s="310"/>
      <c r="XCO59" s="310"/>
      <c r="XCP59" s="310"/>
      <c r="XCQ59" s="310"/>
      <c r="XCR59" s="310"/>
      <c r="XCS59" s="310"/>
      <c r="XCT59" s="310"/>
      <c r="XCU59" s="310"/>
      <c r="XCV59" s="310"/>
      <c r="XCW59" s="310"/>
      <c r="XCX59" s="310"/>
      <c r="XCY59" s="310"/>
      <c r="XCZ59" s="310"/>
      <c r="XDA59" s="310"/>
      <c r="XDB59" s="310"/>
      <c r="XDC59" s="310"/>
      <c r="XDD59" s="310"/>
      <c r="XDE59" s="310"/>
      <c r="XDF59" s="310"/>
      <c r="XDG59" s="310"/>
      <c r="XDH59" s="310"/>
      <c r="XDI59" s="310"/>
      <c r="XDJ59" s="310"/>
      <c r="XDK59" s="310"/>
      <c r="XDL59" s="310"/>
      <c r="XDM59" s="310"/>
      <c r="XDN59" s="310"/>
      <c r="XDO59" s="310"/>
      <c r="XDP59" s="310"/>
      <c r="XDQ59" s="459"/>
      <c r="XDR59" s="310"/>
      <c r="XDS59" s="310"/>
      <c r="XDT59" s="310"/>
      <c r="XDU59" s="310"/>
    </row>
    <row r="60" spans="1:16349" s="323" customFormat="1" ht="32" hidden="1" x14ac:dyDescent="0.2">
      <c r="A60" s="217" t="s">
        <v>480</v>
      </c>
      <c r="B60" s="217" t="s">
        <v>480</v>
      </c>
      <c r="C60" s="167"/>
      <c r="D60" s="167"/>
      <c r="E60" s="167"/>
      <c r="F60" s="167"/>
      <c r="G60" s="167" t="s">
        <v>1291</v>
      </c>
      <c r="S60" s="167"/>
      <c r="T60" s="167"/>
      <c r="U60" s="167"/>
      <c r="V60" s="167"/>
      <c r="W60" s="167"/>
      <c r="X60" s="167"/>
      <c r="Y60" s="167"/>
      <c r="Z60" s="167"/>
      <c r="AA60" s="167"/>
      <c r="AB60" s="315"/>
      <c r="AC60" s="167"/>
      <c r="AD60" s="167"/>
      <c r="AE60" s="167"/>
      <c r="AF60" s="167"/>
      <c r="AG60" s="167"/>
      <c r="AH60" s="167"/>
      <c r="AI60" s="167"/>
      <c r="AJ60" s="167"/>
      <c r="AK60" s="167"/>
      <c r="AL60" s="131"/>
      <c r="AM60" s="167"/>
      <c r="AN60" s="168"/>
      <c r="AO60" s="168"/>
      <c r="AP60" s="168"/>
      <c r="AQ60" s="167"/>
      <c r="AS60" s="167"/>
      <c r="AT60" s="167"/>
      <c r="AU60" s="202"/>
      <c r="AV60" s="202"/>
      <c r="AW60" s="202"/>
      <c r="AX60" s="167"/>
      <c r="AY60" s="167"/>
      <c r="AZ60" s="310"/>
      <c r="BA60" s="310"/>
      <c r="BB60" s="310"/>
      <c r="BC60" s="310"/>
      <c r="BD60" s="310"/>
      <c r="BE60" s="310"/>
      <c r="BF60" s="310"/>
      <c r="BG60" s="310"/>
      <c r="BH60" s="310"/>
      <c r="BI60" s="310"/>
      <c r="BJ60" s="310"/>
      <c r="BK60" s="310"/>
      <c r="BL60" s="310"/>
      <c r="BM60" s="310"/>
      <c r="BN60" s="310"/>
      <c r="BO60" s="310"/>
      <c r="BP60" s="310"/>
      <c r="BQ60" s="310"/>
      <c r="BR60" s="310"/>
      <c r="BS60" s="310"/>
      <c r="BT60" s="310"/>
      <c r="BU60" s="310"/>
      <c r="BV60" s="310"/>
      <c r="BW60" s="310"/>
      <c r="BX60" s="310"/>
      <c r="BY60" s="310"/>
      <c r="BZ60" s="310"/>
      <c r="CA60" s="310"/>
      <c r="CB60" s="310"/>
      <c r="CC60" s="310"/>
      <c r="CD60" s="310"/>
      <c r="CE60" s="310"/>
      <c r="CF60" s="310"/>
      <c r="CG60" s="310"/>
      <c r="CH60" s="310"/>
      <c r="CI60" s="310"/>
      <c r="CJ60" s="310"/>
      <c r="CK60" s="310"/>
      <c r="CL60" s="310"/>
      <c r="CM60" s="310"/>
      <c r="CN60" s="310"/>
      <c r="CO60" s="310"/>
      <c r="CP60" s="310"/>
      <c r="CQ60" s="310"/>
      <c r="CR60" s="310"/>
      <c r="CS60" s="310"/>
      <c r="CT60" s="310"/>
      <c r="CU60" s="310"/>
      <c r="CV60" s="310"/>
      <c r="CW60" s="310"/>
      <c r="CX60" s="310"/>
      <c r="CY60" s="310"/>
      <c r="CZ60" s="310"/>
      <c r="DA60" s="310"/>
      <c r="DB60" s="310"/>
      <c r="DC60" s="310"/>
      <c r="DD60" s="310"/>
      <c r="DE60" s="310"/>
      <c r="DF60" s="310"/>
      <c r="DG60" s="310"/>
      <c r="DH60" s="310"/>
      <c r="DI60" s="310"/>
      <c r="DJ60" s="310"/>
      <c r="DK60" s="310"/>
      <c r="DL60" s="310"/>
      <c r="DM60" s="310"/>
      <c r="DN60" s="310"/>
      <c r="DO60" s="310"/>
      <c r="DP60" s="310"/>
      <c r="DQ60" s="310"/>
      <c r="DR60" s="310"/>
      <c r="DS60" s="310"/>
      <c r="DT60" s="310"/>
      <c r="DU60" s="310"/>
      <c r="DV60" s="310"/>
      <c r="DW60" s="310"/>
      <c r="DX60" s="310"/>
      <c r="DY60" s="310"/>
      <c r="DZ60" s="310"/>
      <c r="EA60" s="310"/>
      <c r="EB60" s="310"/>
      <c r="EC60" s="310"/>
      <c r="ED60" s="310"/>
      <c r="EE60" s="310"/>
      <c r="EF60" s="310"/>
      <c r="EG60" s="310"/>
      <c r="EH60" s="310"/>
      <c r="EI60" s="310"/>
      <c r="EJ60" s="310"/>
      <c r="EK60" s="310"/>
      <c r="EL60" s="310"/>
      <c r="EM60" s="310"/>
      <c r="EN60" s="310"/>
      <c r="EO60" s="310"/>
      <c r="EP60" s="310"/>
      <c r="EQ60" s="310"/>
      <c r="ER60" s="310"/>
      <c r="ES60" s="310"/>
      <c r="ET60" s="310"/>
      <c r="EU60" s="310"/>
      <c r="EV60" s="310"/>
      <c r="EW60" s="310"/>
      <c r="EX60" s="310"/>
      <c r="EY60" s="310"/>
      <c r="EZ60" s="310"/>
      <c r="FA60" s="310"/>
      <c r="FB60" s="310"/>
      <c r="FC60" s="310"/>
      <c r="FD60" s="310"/>
      <c r="FE60" s="310"/>
      <c r="FF60" s="310"/>
      <c r="FG60" s="310"/>
      <c r="FH60" s="310"/>
      <c r="FI60" s="310"/>
      <c r="FJ60" s="310"/>
      <c r="FK60" s="310"/>
      <c r="FL60" s="310"/>
      <c r="FM60" s="310"/>
      <c r="FN60" s="310"/>
      <c r="FO60" s="310"/>
      <c r="FP60" s="310"/>
      <c r="FQ60" s="310"/>
      <c r="FR60" s="310"/>
      <c r="FS60" s="310"/>
      <c r="FT60" s="310"/>
      <c r="FU60" s="310"/>
      <c r="FV60" s="310"/>
      <c r="FW60" s="310"/>
      <c r="FX60" s="310"/>
      <c r="FY60" s="310"/>
      <c r="FZ60" s="310"/>
      <c r="GA60" s="310"/>
      <c r="GB60" s="310"/>
      <c r="GC60" s="310"/>
      <c r="GD60" s="310"/>
      <c r="GE60" s="310"/>
      <c r="GF60" s="310"/>
      <c r="GG60" s="310"/>
      <c r="GH60" s="310"/>
      <c r="GI60" s="310"/>
      <c r="GJ60" s="310"/>
      <c r="GK60" s="310"/>
      <c r="GL60" s="310"/>
      <c r="GM60" s="310"/>
      <c r="GN60" s="310"/>
      <c r="GO60" s="310"/>
      <c r="GP60" s="310"/>
      <c r="GQ60" s="310"/>
      <c r="GR60" s="310"/>
      <c r="GS60" s="310"/>
      <c r="GT60" s="310"/>
      <c r="GU60" s="310"/>
      <c r="GV60" s="310"/>
      <c r="GW60" s="310"/>
      <c r="GX60" s="310"/>
      <c r="GY60" s="310"/>
      <c r="GZ60" s="310"/>
      <c r="HA60" s="310"/>
      <c r="HB60" s="310"/>
      <c r="HC60" s="310"/>
      <c r="HD60" s="310"/>
      <c r="HE60" s="310"/>
      <c r="HF60" s="310"/>
      <c r="HG60" s="310"/>
      <c r="HH60" s="310"/>
      <c r="HI60" s="310"/>
      <c r="HJ60" s="310"/>
      <c r="HK60" s="310"/>
      <c r="HL60" s="310"/>
      <c r="HM60" s="310"/>
      <c r="HN60" s="310"/>
      <c r="HO60" s="310"/>
      <c r="HP60" s="310"/>
      <c r="HQ60" s="310"/>
      <c r="HR60" s="310"/>
      <c r="HS60" s="310"/>
      <c r="HT60" s="310"/>
      <c r="HU60" s="310"/>
      <c r="HV60" s="310"/>
      <c r="HW60" s="310"/>
      <c r="HX60" s="310"/>
      <c r="HY60" s="310"/>
      <c r="HZ60" s="310"/>
      <c r="IA60" s="310"/>
      <c r="IB60" s="310"/>
      <c r="IC60" s="310"/>
      <c r="ID60" s="310"/>
      <c r="IE60" s="310"/>
      <c r="IF60" s="310"/>
      <c r="IG60" s="310"/>
      <c r="IH60" s="310"/>
      <c r="II60" s="310"/>
      <c r="IJ60" s="310"/>
      <c r="IK60" s="310"/>
      <c r="IL60" s="310"/>
      <c r="IM60" s="310"/>
      <c r="IN60" s="310"/>
      <c r="IO60" s="310"/>
      <c r="IP60" s="310"/>
      <c r="IQ60" s="310"/>
      <c r="IR60" s="310"/>
      <c r="IS60" s="310"/>
      <c r="IT60" s="310"/>
      <c r="IU60" s="310"/>
      <c r="IV60" s="310"/>
      <c r="IW60" s="310"/>
      <c r="IX60" s="310"/>
      <c r="IY60" s="310"/>
      <c r="IZ60" s="310"/>
      <c r="JA60" s="310"/>
      <c r="JB60" s="310"/>
      <c r="JC60" s="310"/>
      <c r="JD60" s="310"/>
      <c r="JE60" s="310"/>
      <c r="JF60" s="310"/>
      <c r="JG60" s="310"/>
      <c r="JH60" s="310"/>
      <c r="JI60" s="310"/>
      <c r="JJ60" s="310"/>
      <c r="JK60" s="310"/>
      <c r="JL60" s="310"/>
      <c r="JM60" s="310"/>
      <c r="JN60" s="310"/>
      <c r="JO60" s="310"/>
      <c r="JP60" s="310"/>
      <c r="JQ60" s="310"/>
      <c r="JR60" s="310"/>
      <c r="JS60" s="310"/>
      <c r="JT60" s="310"/>
      <c r="JU60" s="310"/>
      <c r="JV60" s="310"/>
      <c r="JW60" s="310"/>
      <c r="JX60" s="310"/>
      <c r="JY60" s="310"/>
      <c r="JZ60" s="310"/>
      <c r="KA60" s="310"/>
      <c r="KB60" s="310"/>
      <c r="KC60" s="310"/>
      <c r="KD60" s="310"/>
      <c r="KE60" s="310"/>
      <c r="KF60" s="310"/>
      <c r="KG60" s="310"/>
      <c r="KH60" s="310"/>
      <c r="KI60" s="310"/>
      <c r="KJ60" s="310"/>
      <c r="KK60" s="310"/>
      <c r="KL60" s="310"/>
      <c r="KM60" s="310"/>
      <c r="KN60" s="310"/>
      <c r="KO60" s="310"/>
      <c r="KP60" s="310"/>
      <c r="KQ60" s="310"/>
      <c r="KR60" s="310"/>
      <c r="KS60" s="310"/>
      <c r="KT60" s="310"/>
      <c r="KU60" s="310"/>
      <c r="KV60" s="310"/>
      <c r="KW60" s="310"/>
      <c r="KX60" s="310"/>
      <c r="KY60" s="310"/>
      <c r="KZ60" s="310"/>
      <c r="LA60" s="310"/>
      <c r="LB60" s="310"/>
      <c r="LC60" s="310"/>
      <c r="LD60" s="310"/>
      <c r="LE60" s="310"/>
      <c r="LF60" s="310"/>
      <c r="LG60" s="310"/>
      <c r="LH60" s="310"/>
      <c r="LI60" s="310"/>
      <c r="LJ60" s="310"/>
      <c r="LK60" s="310"/>
      <c r="LL60" s="310"/>
      <c r="LM60" s="310"/>
      <c r="LN60" s="310"/>
      <c r="LO60" s="310"/>
      <c r="LP60" s="310"/>
      <c r="LQ60" s="310"/>
      <c r="LR60" s="310"/>
      <c r="LS60" s="310"/>
      <c r="LT60" s="310"/>
      <c r="LU60" s="310"/>
      <c r="LV60" s="310"/>
      <c r="LW60" s="310"/>
      <c r="LX60" s="310"/>
      <c r="LY60" s="310"/>
      <c r="LZ60" s="310"/>
      <c r="MA60" s="310"/>
      <c r="MB60" s="310"/>
      <c r="MC60" s="310"/>
      <c r="MD60" s="310"/>
      <c r="ME60" s="310"/>
      <c r="MF60" s="310"/>
      <c r="MG60" s="310"/>
      <c r="MH60" s="310"/>
      <c r="MI60" s="310"/>
      <c r="MJ60" s="310"/>
      <c r="MK60" s="310"/>
      <c r="ML60" s="310"/>
      <c r="MM60" s="310"/>
      <c r="MN60" s="310"/>
      <c r="MO60" s="310"/>
      <c r="MP60" s="310"/>
      <c r="MQ60" s="310"/>
      <c r="MR60" s="310"/>
      <c r="MS60" s="310"/>
      <c r="MT60" s="310"/>
      <c r="MU60" s="310"/>
      <c r="MV60" s="310"/>
      <c r="MW60" s="310"/>
      <c r="MX60" s="310"/>
      <c r="MY60" s="310"/>
      <c r="MZ60" s="310"/>
      <c r="NA60" s="310"/>
      <c r="NB60" s="310"/>
      <c r="NC60" s="310"/>
      <c r="ND60" s="310"/>
      <c r="NE60" s="310"/>
      <c r="NF60" s="310"/>
      <c r="NG60" s="310"/>
      <c r="NH60" s="310"/>
      <c r="NI60" s="310"/>
      <c r="NJ60" s="310"/>
      <c r="NK60" s="310"/>
      <c r="NL60" s="310"/>
      <c r="NM60" s="310"/>
      <c r="NN60" s="310"/>
      <c r="NO60" s="310"/>
      <c r="NP60" s="310"/>
      <c r="NQ60" s="310"/>
      <c r="NR60" s="310"/>
      <c r="NS60" s="310"/>
      <c r="NT60" s="310"/>
      <c r="NU60" s="310"/>
      <c r="NV60" s="310"/>
      <c r="NW60" s="310"/>
      <c r="NX60" s="310"/>
      <c r="NY60" s="310"/>
      <c r="NZ60" s="310"/>
      <c r="OA60" s="310"/>
      <c r="OB60" s="310"/>
      <c r="OC60" s="310"/>
      <c r="OD60" s="310"/>
      <c r="OE60" s="310"/>
      <c r="OF60" s="310"/>
      <c r="OG60" s="310"/>
      <c r="OH60" s="310"/>
      <c r="OI60" s="310"/>
      <c r="OJ60" s="310"/>
      <c r="OK60" s="310"/>
      <c r="OL60" s="310"/>
      <c r="OM60" s="310"/>
      <c r="ON60" s="310"/>
      <c r="OO60" s="310"/>
      <c r="OP60" s="310"/>
      <c r="OQ60" s="310"/>
      <c r="OR60" s="310"/>
      <c r="OS60" s="310"/>
      <c r="OT60" s="310"/>
      <c r="OU60" s="310"/>
      <c r="OV60" s="310"/>
      <c r="OW60" s="310"/>
      <c r="OX60" s="310"/>
      <c r="OY60" s="310"/>
      <c r="OZ60" s="310"/>
      <c r="PA60" s="310"/>
      <c r="PB60" s="310"/>
      <c r="PC60" s="310"/>
      <c r="PD60" s="310"/>
      <c r="PE60" s="310"/>
      <c r="PF60" s="310"/>
      <c r="PG60" s="310"/>
      <c r="PH60" s="310"/>
      <c r="PI60" s="310"/>
      <c r="PJ60" s="310"/>
      <c r="PK60" s="310"/>
      <c r="PL60" s="310"/>
      <c r="PM60" s="310"/>
      <c r="PN60" s="310"/>
      <c r="PO60" s="310"/>
      <c r="PP60" s="310"/>
      <c r="PQ60" s="310"/>
      <c r="PR60" s="310"/>
      <c r="PS60" s="310"/>
      <c r="PT60" s="310"/>
      <c r="PU60" s="310"/>
      <c r="PV60" s="310"/>
      <c r="PW60" s="310"/>
      <c r="PX60" s="310"/>
      <c r="PY60" s="310"/>
      <c r="PZ60" s="310"/>
      <c r="QA60" s="310"/>
      <c r="QB60" s="310"/>
      <c r="QC60" s="310"/>
      <c r="QD60" s="310"/>
      <c r="QE60" s="310"/>
      <c r="QF60" s="310"/>
      <c r="QG60" s="310"/>
      <c r="QH60" s="310"/>
      <c r="QI60" s="310"/>
      <c r="QJ60" s="310"/>
      <c r="QK60" s="310"/>
      <c r="QL60" s="310"/>
      <c r="QM60" s="310"/>
      <c r="QN60" s="310"/>
      <c r="QO60" s="310"/>
      <c r="QP60" s="310"/>
      <c r="QQ60" s="310"/>
      <c r="QR60" s="310"/>
      <c r="QS60" s="310"/>
      <c r="QT60" s="310"/>
      <c r="QU60" s="310"/>
      <c r="QV60" s="310"/>
      <c r="QW60" s="310"/>
      <c r="QX60" s="310"/>
      <c r="QY60" s="310"/>
      <c r="QZ60" s="310"/>
      <c r="RA60" s="310"/>
      <c r="RB60" s="310"/>
      <c r="RC60" s="310"/>
      <c r="RD60" s="310"/>
      <c r="RE60" s="310"/>
      <c r="RF60" s="310"/>
      <c r="RG60" s="310"/>
      <c r="RH60" s="310"/>
      <c r="RI60" s="310"/>
      <c r="RJ60" s="310"/>
      <c r="RK60" s="310"/>
      <c r="RL60" s="310"/>
      <c r="RM60" s="310"/>
      <c r="RN60" s="310"/>
      <c r="RO60" s="310"/>
      <c r="RP60" s="310"/>
      <c r="RQ60" s="310"/>
      <c r="RR60" s="310"/>
      <c r="RS60" s="310"/>
      <c r="RT60" s="310"/>
      <c r="RU60" s="310"/>
      <c r="RV60" s="310"/>
      <c r="RW60" s="310"/>
      <c r="RX60" s="310"/>
      <c r="RY60" s="310"/>
      <c r="RZ60" s="310"/>
      <c r="SA60" s="310"/>
      <c r="SB60" s="310"/>
      <c r="SC60" s="310"/>
      <c r="SD60" s="310"/>
      <c r="SE60" s="310"/>
      <c r="SF60" s="310"/>
      <c r="SG60" s="310"/>
      <c r="SH60" s="310"/>
      <c r="SI60" s="310"/>
      <c r="SJ60" s="310"/>
      <c r="SK60" s="310"/>
      <c r="SL60" s="310"/>
      <c r="SM60" s="310"/>
      <c r="SN60" s="310"/>
      <c r="SO60" s="310"/>
      <c r="SP60" s="310"/>
      <c r="SQ60" s="310"/>
      <c r="SR60" s="310"/>
      <c r="SS60" s="310"/>
      <c r="ST60" s="310"/>
      <c r="SU60" s="310"/>
      <c r="SV60" s="310"/>
      <c r="SW60" s="310"/>
      <c r="SX60" s="310"/>
      <c r="SY60" s="310"/>
      <c r="SZ60" s="310"/>
      <c r="TA60" s="310"/>
      <c r="TB60" s="310"/>
      <c r="TC60" s="310"/>
      <c r="TD60" s="310"/>
      <c r="TE60" s="310"/>
      <c r="TF60" s="310"/>
      <c r="TG60" s="310"/>
      <c r="TH60" s="310"/>
      <c r="TI60" s="310"/>
      <c r="TJ60" s="310"/>
      <c r="TK60" s="310"/>
      <c r="TL60" s="310"/>
      <c r="TM60" s="310"/>
      <c r="TN60" s="310"/>
      <c r="TO60" s="310"/>
      <c r="TP60" s="310"/>
      <c r="TQ60" s="310"/>
      <c r="TR60" s="310"/>
      <c r="TS60" s="310"/>
      <c r="TT60" s="310"/>
      <c r="TU60" s="310"/>
      <c r="TV60" s="310"/>
      <c r="TW60" s="310"/>
      <c r="TX60" s="310"/>
      <c r="TY60" s="310"/>
      <c r="TZ60" s="310"/>
      <c r="UA60" s="310"/>
      <c r="UB60" s="310"/>
      <c r="UC60" s="310"/>
      <c r="UD60" s="310"/>
      <c r="UE60" s="310"/>
      <c r="UF60" s="310"/>
      <c r="UG60" s="310"/>
      <c r="UH60" s="310"/>
      <c r="UI60" s="310"/>
      <c r="UJ60" s="310"/>
      <c r="UK60" s="310"/>
      <c r="UL60" s="310"/>
      <c r="UM60" s="310"/>
      <c r="UN60" s="310"/>
      <c r="UO60" s="310"/>
      <c r="UP60" s="310"/>
      <c r="UQ60" s="310"/>
      <c r="UR60" s="310"/>
      <c r="US60" s="310"/>
      <c r="UT60" s="310"/>
      <c r="UU60" s="310"/>
      <c r="UV60" s="310"/>
      <c r="UW60" s="310"/>
      <c r="UX60" s="310"/>
      <c r="UY60" s="310"/>
      <c r="UZ60" s="310"/>
      <c r="VA60" s="310"/>
      <c r="VB60" s="310"/>
      <c r="VC60" s="310"/>
      <c r="VD60" s="310"/>
      <c r="VE60" s="310"/>
      <c r="VF60" s="310"/>
      <c r="VG60" s="310"/>
      <c r="VH60" s="310"/>
      <c r="VI60" s="310"/>
      <c r="VJ60" s="310"/>
      <c r="VK60" s="310"/>
      <c r="VL60" s="310"/>
      <c r="VM60" s="310"/>
      <c r="VN60" s="310"/>
      <c r="VO60" s="310"/>
      <c r="VP60" s="310"/>
      <c r="VQ60" s="310"/>
      <c r="VR60" s="310"/>
      <c r="VS60" s="310"/>
      <c r="VT60" s="310"/>
      <c r="VU60" s="310"/>
      <c r="VV60" s="310"/>
      <c r="VW60" s="310"/>
      <c r="VX60" s="310"/>
      <c r="VY60" s="310"/>
      <c r="VZ60" s="310"/>
      <c r="WA60" s="310"/>
      <c r="WB60" s="310"/>
      <c r="WC60" s="310"/>
      <c r="WD60" s="310"/>
      <c r="WE60" s="310"/>
      <c r="WF60" s="310"/>
      <c r="WG60" s="310"/>
      <c r="WH60" s="310"/>
      <c r="WI60" s="310"/>
      <c r="WJ60" s="310"/>
      <c r="WK60" s="310"/>
      <c r="WL60" s="310"/>
      <c r="WM60" s="310"/>
      <c r="WN60" s="310"/>
      <c r="WO60" s="310"/>
      <c r="WP60" s="310"/>
      <c r="WQ60" s="310"/>
      <c r="WR60" s="310"/>
      <c r="WS60" s="310"/>
      <c r="WT60" s="310"/>
      <c r="WU60" s="310"/>
      <c r="WV60" s="310"/>
      <c r="WW60" s="310"/>
      <c r="WX60" s="310"/>
      <c r="WY60" s="310"/>
      <c r="WZ60" s="310"/>
      <c r="XA60" s="310"/>
      <c r="XB60" s="310"/>
      <c r="XC60" s="310"/>
      <c r="XD60" s="310"/>
      <c r="XE60" s="310"/>
      <c r="XF60" s="310"/>
      <c r="XG60" s="310"/>
      <c r="XH60" s="310"/>
      <c r="XI60" s="310"/>
      <c r="XJ60" s="310"/>
      <c r="XK60" s="310"/>
      <c r="XL60" s="310"/>
      <c r="XM60" s="310"/>
      <c r="XN60" s="310"/>
      <c r="XO60" s="310"/>
      <c r="XP60" s="310"/>
      <c r="XQ60" s="310"/>
      <c r="XR60" s="310"/>
      <c r="XS60" s="310"/>
      <c r="XT60" s="310"/>
      <c r="XU60" s="310"/>
      <c r="XV60" s="310"/>
      <c r="XW60" s="310"/>
      <c r="XX60" s="310"/>
      <c r="XY60" s="310"/>
      <c r="XZ60" s="310"/>
      <c r="YA60" s="310"/>
      <c r="YB60" s="310"/>
      <c r="YC60" s="310"/>
      <c r="YD60" s="310"/>
      <c r="YE60" s="310"/>
      <c r="YF60" s="310"/>
      <c r="YG60" s="310"/>
      <c r="YH60" s="310"/>
      <c r="YI60" s="310"/>
      <c r="YJ60" s="310"/>
      <c r="YK60" s="310"/>
      <c r="YL60" s="310"/>
      <c r="YM60" s="310"/>
      <c r="YN60" s="310"/>
      <c r="YO60" s="310"/>
      <c r="YP60" s="310"/>
      <c r="YQ60" s="310"/>
      <c r="YR60" s="310"/>
      <c r="YS60" s="310"/>
      <c r="YT60" s="310"/>
      <c r="YU60" s="310"/>
      <c r="YV60" s="310"/>
      <c r="YW60" s="310"/>
      <c r="YX60" s="310"/>
      <c r="YY60" s="310"/>
      <c r="YZ60" s="310"/>
      <c r="ZA60" s="310"/>
      <c r="ZB60" s="310"/>
      <c r="ZC60" s="310"/>
      <c r="ZD60" s="310"/>
      <c r="ZE60" s="310"/>
      <c r="ZF60" s="310"/>
      <c r="ZG60" s="310"/>
      <c r="ZH60" s="310"/>
      <c r="ZI60" s="310"/>
      <c r="ZJ60" s="310"/>
      <c r="ZK60" s="310"/>
      <c r="ZL60" s="310"/>
      <c r="ZM60" s="310"/>
      <c r="ZN60" s="310"/>
      <c r="ZO60" s="310"/>
      <c r="ZP60" s="310"/>
      <c r="ZQ60" s="310"/>
      <c r="ZR60" s="310"/>
      <c r="ZS60" s="310"/>
      <c r="ZT60" s="310"/>
      <c r="ZU60" s="310"/>
      <c r="ZV60" s="310"/>
      <c r="ZW60" s="310"/>
      <c r="ZX60" s="310"/>
      <c r="ZY60" s="310"/>
      <c r="ZZ60" s="310"/>
      <c r="AAA60" s="310"/>
      <c r="AAB60" s="310"/>
      <c r="AAC60" s="310"/>
      <c r="AAD60" s="310"/>
      <c r="AAE60" s="310"/>
      <c r="AAF60" s="310"/>
      <c r="AAG60" s="310"/>
      <c r="AAH60" s="310"/>
      <c r="AAI60" s="310"/>
      <c r="AAJ60" s="310"/>
      <c r="AAK60" s="310"/>
      <c r="AAL60" s="310"/>
      <c r="AAM60" s="310"/>
      <c r="AAN60" s="310"/>
      <c r="AAO60" s="310"/>
      <c r="AAP60" s="310"/>
      <c r="AAQ60" s="310"/>
      <c r="AAR60" s="310"/>
      <c r="AAS60" s="310"/>
      <c r="AAT60" s="310"/>
      <c r="AAU60" s="310"/>
      <c r="AAV60" s="310"/>
      <c r="AAW60" s="310"/>
      <c r="AAX60" s="310"/>
      <c r="AAY60" s="310"/>
      <c r="AAZ60" s="310"/>
      <c r="ABA60" s="310"/>
      <c r="ABB60" s="310"/>
      <c r="ABC60" s="310"/>
      <c r="ABD60" s="310"/>
      <c r="ABE60" s="310"/>
      <c r="ABF60" s="310"/>
      <c r="ABG60" s="310"/>
      <c r="ABH60" s="310"/>
      <c r="ABI60" s="310"/>
      <c r="ABJ60" s="310"/>
      <c r="ABK60" s="310"/>
      <c r="ABL60" s="310"/>
      <c r="ABM60" s="310"/>
      <c r="ABN60" s="310"/>
      <c r="ABO60" s="310"/>
      <c r="ABP60" s="310"/>
      <c r="ABQ60" s="310"/>
      <c r="ABR60" s="310"/>
      <c r="ABS60" s="310"/>
      <c r="ABT60" s="310"/>
      <c r="ABU60" s="310"/>
      <c r="ABV60" s="310"/>
      <c r="ABW60" s="310"/>
      <c r="ABX60" s="310"/>
      <c r="ABY60" s="310"/>
      <c r="ABZ60" s="310"/>
      <c r="ACA60" s="310"/>
      <c r="ACB60" s="310"/>
      <c r="ACC60" s="310"/>
      <c r="ACD60" s="310"/>
      <c r="ACE60" s="310"/>
      <c r="ACF60" s="310"/>
      <c r="ACG60" s="310"/>
      <c r="ACH60" s="310"/>
      <c r="ACI60" s="310"/>
      <c r="ACJ60" s="310"/>
      <c r="ACK60" s="310"/>
      <c r="ACL60" s="310"/>
      <c r="ACM60" s="310"/>
      <c r="ACN60" s="310"/>
      <c r="ACO60" s="310"/>
      <c r="ACP60" s="310"/>
      <c r="ACQ60" s="310"/>
      <c r="ACR60" s="310"/>
      <c r="ACS60" s="310"/>
      <c r="ACT60" s="310"/>
      <c r="ACU60" s="310"/>
      <c r="ACV60" s="310"/>
      <c r="ACW60" s="310"/>
      <c r="ACX60" s="310"/>
      <c r="ACY60" s="310"/>
      <c r="ACZ60" s="310"/>
      <c r="ADA60" s="310"/>
      <c r="ADB60" s="310"/>
      <c r="ADC60" s="310"/>
      <c r="ADD60" s="310"/>
      <c r="ADE60" s="310"/>
      <c r="ADF60" s="310"/>
      <c r="ADG60" s="310"/>
      <c r="ADH60" s="310"/>
      <c r="ADI60" s="310"/>
      <c r="ADJ60" s="310"/>
      <c r="ADK60" s="310"/>
      <c r="ADL60" s="310"/>
      <c r="ADM60" s="310"/>
      <c r="ADN60" s="310"/>
      <c r="ADO60" s="310"/>
      <c r="ADP60" s="310"/>
      <c r="ADQ60" s="310"/>
      <c r="ADR60" s="310"/>
      <c r="ADS60" s="310"/>
      <c r="ADT60" s="310"/>
      <c r="ADU60" s="310"/>
      <c r="ADV60" s="310"/>
      <c r="ADW60" s="310"/>
      <c r="ADX60" s="310"/>
      <c r="ADY60" s="310"/>
      <c r="ADZ60" s="310"/>
      <c r="AEA60" s="310"/>
      <c r="AEB60" s="310"/>
      <c r="AEC60" s="310"/>
      <c r="AED60" s="310"/>
      <c r="AEE60" s="310"/>
      <c r="AEF60" s="310"/>
      <c r="AEG60" s="310"/>
      <c r="AEH60" s="310"/>
      <c r="AEI60" s="310"/>
      <c r="AEJ60" s="310"/>
      <c r="AEK60" s="310"/>
      <c r="AEL60" s="310"/>
      <c r="AEM60" s="310"/>
      <c r="AEN60" s="310"/>
      <c r="AEO60" s="310"/>
      <c r="AEP60" s="310"/>
      <c r="AEQ60" s="310"/>
      <c r="AER60" s="310"/>
      <c r="AES60" s="310"/>
      <c r="AET60" s="310"/>
      <c r="AEU60" s="310"/>
      <c r="AEV60" s="310"/>
      <c r="AEW60" s="310"/>
      <c r="AEX60" s="310"/>
      <c r="AEY60" s="310"/>
      <c r="AEZ60" s="310"/>
      <c r="AFA60" s="310"/>
      <c r="AFB60" s="310"/>
      <c r="AFC60" s="310"/>
      <c r="AFD60" s="310"/>
      <c r="AFE60" s="310"/>
      <c r="AFF60" s="310"/>
      <c r="AFG60" s="310"/>
      <c r="AFH60" s="310"/>
      <c r="AFI60" s="310"/>
      <c r="AFJ60" s="310"/>
      <c r="AFK60" s="310"/>
      <c r="AFL60" s="310"/>
      <c r="AFM60" s="310"/>
      <c r="AFN60" s="310"/>
      <c r="AFO60" s="310"/>
      <c r="AFP60" s="310"/>
      <c r="AFQ60" s="310"/>
      <c r="AFR60" s="310"/>
      <c r="AFS60" s="310"/>
      <c r="AFT60" s="310"/>
      <c r="AFU60" s="310"/>
      <c r="AFV60" s="310"/>
      <c r="AFW60" s="310"/>
      <c r="AFX60" s="310"/>
      <c r="AFY60" s="310"/>
      <c r="AFZ60" s="310"/>
      <c r="AGA60" s="310"/>
      <c r="AGB60" s="310"/>
      <c r="AGC60" s="310"/>
      <c r="AGD60" s="310"/>
      <c r="AGE60" s="310"/>
      <c r="AGF60" s="310"/>
      <c r="AGG60" s="310"/>
      <c r="AGH60" s="310"/>
      <c r="AGI60" s="310"/>
      <c r="AGJ60" s="310"/>
      <c r="AGK60" s="310"/>
      <c r="AGL60" s="310"/>
      <c r="AGM60" s="310"/>
      <c r="AGN60" s="310"/>
      <c r="AGO60" s="310"/>
      <c r="AGP60" s="310"/>
      <c r="AGQ60" s="310"/>
      <c r="AGR60" s="310"/>
      <c r="AGS60" s="310"/>
      <c r="AGT60" s="310"/>
      <c r="AGU60" s="310"/>
      <c r="AGV60" s="310"/>
      <c r="AGW60" s="310"/>
      <c r="AGX60" s="310"/>
      <c r="AGY60" s="310"/>
      <c r="AGZ60" s="310"/>
      <c r="AHA60" s="310"/>
      <c r="AHB60" s="310"/>
      <c r="AHC60" s="310"/>
      <c r="AHD60" s="310"/>
      <c r="AHE60" s="310"/>
      <c r="AHF60" s="310"/>
      <c r="AHG60" s="310"/>
      <c r="AHH60" s="310"/>
      <c r="AHI60" s="310"/>
      <c r="AHJ60" s="310"/>
      <c r="AHK60" s="310"/>
      <c r="AHL60" s="310"/>
      <c r="AHM60" s="310"/>
      <c r="AHN60" s="310"/>
      <c r="AHO60" s="310"/>
      <c r="AHP60" s="310"/>
      <c r="AHQ60" s="310"/>
      <c r="AHR60" s="310"/>
      <c r="AHS60" s="310"/>
      <c r="AHT60" s="310"/>
      <c r="AHU60" s="310"/>
      <c r="AHV60" s="310"/>
      <c r="AHW60" s="310"/>
      <c r="AHX60" s="310"/>
      <c r="AHY60" s="310"/>
      <c r="AHZ60" s="310"/>
      <c r="AIA60" s="310"/>
      <c r="AIB60" s="310"/>
      <c r="AIC60" s="310"/>
      <c r="AID60" s="310"/>
      <c r="AIE60" s="310"/>
      <c r="AIF60" s="310"/>
      <c r="AIG60" s="310"/>
      <c r="AIH60" s="310"/>
      <c r="AII60" s="310"/>
      <c r="AIJ60" s="310"/>
      <c r="AIK60" s="310"/>
      <c r="AIL60" s="310"/>
      <c r="AIM60" s="310"/>
      <c r="AIN60" s="310"/>
      <c r="AIO60" s="310"/>
      <c r="AIP60" s="310"/>
      <c r="AIQ60" s="310"/>
      <c r="AIR60" s="310"/>
      <c r="AIS60" s="310"/>
      <c r="AIT60" s="310"/>
      <c r="AIU60" s="310"/>
      <c r="AIV60" s="310"/>
      <c r="AIW60" s="310"/>
      <c r="AIX60" s="310"/>
      <c r="AIY60" s="310"/>
      <c r="AIZ60" s="310"/>
      <c r="AJA60" s="310"/>
      <c r="AJB60" s="310"/>
      <c r="AJC60" s="310"/>
      <c r="AJD60" s="310"/>
      <c r="AJE60" s="310"/>
      <c r="AJF60" s="310"/>
      <c r="AJG60" s="310"/>
      <c r="AJH60" s="310"/>
      <c r="AJI60" s="310"/>
      <c r="AJJ60" s="310"/>
      <c r="AJK60" s="310"/>
      <c r="AJL60" s="310"/>
      <c r="AJM60" s="310"/>
      <c r="AJN60" s="310"/>
      <c r="AJO60" s="310"/>
      <c r="AJP60" s="310"/>
      <c r="AJQ60" s="310"/>
      <c r="AJR60" s="310"/>
      <c r="AJS60" s="310"/>
      <c r="AJT60" s="310"/>
      <c r="AJU60" s="310"/>
      <c r="AJV60" s="310"/>
      <c r="AJW60" s="310"/>
      <c r="AJX60" s="310"/>
      <c r="AJY60" s="310"/>
      <c r="AJZ60" s="310"/>
      <c r="AKA60" s="310"/>
      <c r="AKB60" s="310"/>
      <c r="AKC60" s="310"/>
      <c r="AKD60" s="310"/>
      <c r="AKE60" s="310"/>
      <c r="AKF60" s="310"/>
      <c r="AKG60" s="310"/>
      <c r="AKH60" s="310"/>
      <c r="AKI60" s="310"/>
      <c r="AKJ60" s="310"/>
      <c r="AKK60" s="310"/>
      <c r="AKL60" s="310"/>
      <c r="AKM60" s="310"/>
      <c r="AKN60" s="310"/>
      <c r="AKO60" s="310"/>
      <c r="AKP60" s="310"/>
      <c r="AKQ60" s="310"/>
      <c r="AKR60" s="310"/>
      <c r="AKS60" s="310"/>
      <c r="AKT60" s="310"/>
      <c r="AKU60" s="310"/>
      <c r="AKV60" s="310"/>
      <c r="AKW60" s="310"/>
      <c r="AKX60" s="310"/>
      <c r="AKY60" s="310"/>
      <c r="AKZ60" s="310"/>
      <c r="ALA60" s="310"/>
      <c r="ALB60" s="310"/>
      <c r="ALC60" s="310"/>
      <c r="ALD60" s="310"/>
      <c r="ALE60" s="310"/>
      <c r="ALF60" s="310"/>
      <c r="ALG60" s="310"/>
      <c r="ALH60" s="310"/>
      <c r="ALI60" s="310"/>
      <c r="ALJ60" s="310"/>
      <c r="ALK60" s="310"/>
      <c r="ALL60" s="310"/>
      <c r="ALM60" s="310"/>
      <c r="ALN60" s="310"/>
      <c r="ALO60" s="310"/>
      <c r="ALP60" s="310"/>
      <c r="ALQ60" s="310"/>
      <c r="ALR60" s="310"/>
      <c r="ALS60" s="310"/>
      <c r="ALT60" s="310"/>
      <c r="ALU60" s="310"/>
      <c r="ALV60" s="310"/>
      <c r="ALW60" s="310"/>
      <c r="ALX60" s="310"/>
      <c r="ALY60" s="310"/>
      <c r="ALZ60" s="310"/>
      <c r="AMA60" s="310"/>
      <c r="AMB60" s="310"/>
      <c r="AMC60" s="310"/>
      <c r="AMD60" s="310"/>
      <c r="AME60" s="310"/>
      <c r="AMF60" s="310"/>
      <c r="AMG60" s="310"/>
      <c r="AMH60" s="310"/>
      <c r="AMI60" s="310"/>
      <c r="AMJ60" s="310"/>
      <c r="AMK60" s="310"/>
      <c r="AML60" s="310"/>
      <c r="AMM60" s="310"/>
      <c r="AMN60" s="310"/>
      <c r="AMO60" s="310"/>
      <c r="AMP60" s="310"/>
      <c r="AMQ60" s="310"/>
      <c r="AMR60" s="310"/>
      <c r="AMS60" s="310"/>
      <c r="AMT60" s="310"/>
      <c r="AMU60" s="310"/>
      <c r="AMV60" s="310"/>
      <c r="AMW60" s="310"/>
      <c r="AMX60" s="310"/>
      <c r="AMY60" s="310"/>
      <c r="AMZ60" s="310"/>
      <c r="ANA60" s="310"/>
      <c r="ANB60" s="310"/>
      <c r="ANC60" s="310"/>
      <c r="AND60" s="310"/>
      <c r="ANE60" s="310"/>
      <c r="ANF60" s="310"/>
      <c r="ANG60" s="310"/>
      <c r="ANH60" s="310"/>
      <c r="ANI60" s="310"/>
      <c r="ANJ60" s="310"/>
      <c r="ANK60" s="310"/>
      <c r="ANL60" s="310"/>
      <c r="ANM60" s="310"/>
      <c r="ANN60" s="310"/>
      <c r="ANO60" s="310"/>
      <c r="ANP60" s="310"/>
      <c r="ANQ60" s="310"/>
      <c r="ANR60" s="310"/>
      <c r="ANS60" s="310"/>
      <c r="ANT60" s="310"/>
      <c r="ANU60" s="310"/>
      <c r="ANV60" s="310"/>
      <c r="ANW60" s="310"/>
      <c r="ANX60" s="310"/>
      <c r="ANY60" s="310"/>
      <c r="ANZ60" s="310"/>
      <c r="AOA60" s="310"/>
      <c r="AOB60" s="310"/>
      <c r="AOC60" s="310"/>
      <c r="AOD60" s="310"/>
      <c r="AOE60" s="310"/>
      <c r="AOF60" s="310"/>
      <c r="AOG60" s="310"/>
      <c r="AOH60" s="310"/>
      <c r="AOI60" s="310"/>
      <c r="AOJ60" s="310"/>
      <c r="AOK60" s="310"/>
      <c r="AOL60" s="310"/>
      <c r="AOM60" s="310"/>
      <c r="AON60" s="310"/>
      <c r="AOO60" s="310"/>
      <c r="AOP60" s="310"/>
      <c r="AOQ60" s="310"/>
      <c r="AOR60" s="310"/>
      <c r="AOS60" s="310"/>
      <c r="AOT60" s="310"/>
      <c r="AOU60" s="310"/>
      <c r="AOV60" s="310"/>
      <c r="AOW60" s="310"/>
      <c r="AOX60" s="310"/>
      <c r="AOY60" s="310"/>
      <c r="AOZ60" s="310"/>
      <c r="APA60" s="310"/>
      <c r="APB60" s="310"/>
      <c r="APC60" s="310"/>
      <c r="APD60" s="310"/>
      <c r="APE60" s="310"/>
      <c r="APF60" s="310"/>
      <c r="APG60" s="310"/>
      <c r="APH60" s="310"/>
      <c r="API60" s="310"/>
      <c r="APJ60" s="310"/>
      <c r="APK60" s="310"/>
      <c r="APL60" s="310"/>
      <c r="APM60" s="310"/>
      <c r="APN60" s="310"/>
      <c r="APO60" s="310"/>
      <c r="APP60" s="310"/>
      <c r="APQ60" s="310"/>
      <c r="APR60" s="310"/>
      <c r="APS60" s="310"/>
      <c r="APT60" s="310"/>
      <c r="APU60" s="310"/>
      <c r="APV60" s="310"/>
      <c r="APW60" s="310"/>
      <c r="APX60" s="310"/>
      <c r="APY60" s="310"/>
      <c r="APZ60" s="310"/>
      <c r="AQA60" s="310"/>
      <c r="AQB60" s="310"/>
      <c r="AQC60" s="310"/>
      <c r="AQD60" s="310"/>
      <c r="AQE60" s="310"/>
      <c r="AQF60" s="310"/>
      <c r="AQG60" s="310"/>
      <c r="AQH60" s="310"/>
      <c r="AQI60" s="310"/>
      <c r="AQJ60" s="310"/>
      <c r="AQK60" s="310"/>
      <c r="AQL60" s="310"/>
      <c r="AQM60" s="310"/>
      <c r="AQN60" s="310"/>
      <c r="AQO60" s="310"/>
      <c r="AQP60" s="310"/>
      <c r="AQQ60" s="310"/>
      <c r="AQR60" s="310"/>
      <c r="AQS60" s="310"/>
      <c r="AQT60" s="310"/>
      <c r="AQU60" s="310"/>
      <c r="AQV60" s="310"/>
      <c r="AQW60" s="310"/>
      <c r="AQX60" s="310"/>
      <c r="AQY60" s="310"/>
      <c r="AQZ60" s="310"/>
      <c r="ARA60" s="310"/>
      <c r="ARB60" s="310"/>
      <c r="ARC60" s="310"/>
      <c r="ARD60" s="310"/>
      <c r="ARE60" s="310"/>
      <c r="ARF60" s="310"/>
      <c r="ARG60" s="310"/>
      <c r="ARH60" s="310"/>
      <c r="ARI60" s="310"/>
      <c r="ARJ60" s="310"/>
      <c r="ARK60" s="310"/>
      <c r="ARL60" s="310"/>
      <c r="ARM60" s="310"/>
      <c r="ARN60" s="310"/>
      <c r="ARO60" s="310"/>
      <c r="ARP60" s="310"/>
      <c r="ARQ60" s="310"/>
      <c r="ARR60" s="310"/>
      <c r="ARS60" s="310"/>
      <c r="ART60" s="310"/>
      <c r="ARU60" s="310"/>
      <c r="ARV60" s="310"/>
      <c r="ARW60" s="310"/>
      <c r="ARX60" s="310"/>
      <c r="ARY60" s="310"/>
      <c r="ARZ60" s="310"/>
      <c r="ASA60" s="310"/>
      <c r="ASB60" s="310"/>
      <c r="ASC60" s="310"/>
      <c r="ASD60" s="310"/>
      <c r="ASE60" s="310"/>
      <c r="ASF60" s="310"/>
      <c r="ASG60" s="310"/>
      <c r="ASH60" s="310"/>
      <c r="ASI60" s="310"/>
      <c r="ASJ60" s="310"/>
      <c r="ASK60" s="310"/>
      <c r="ASL60" s="310"/>
      <c r="ASM60" s="310"/>
      <c r="ASN60" s="310"/>
      <c r="ASO60" s="310"/>
      <c r="ASP60" s="310"/>
      <c r="ASQ60" s="310"/>
      <c r="ASR60" s="310"/>
      <c r="ASS60" s="310"/>
      <c r="AST60" s="310"/>
      <c r="ASU60" s="310"/>
      <c r="ASV60" s="310"/>
      <c r="ASW60" s="310"/>
      <c r="ASX60" s="310"/>
      <c r="ASY60" s="310"/>
      <c r="ASZ60" s="310"/>
      <c r="ATA60" s="310"/>
      <c r="ATB60" s="310"/>
      <c r="ATC60" s="310"/>
      <c r="ATD60" s="310"/>
      <c r="ATE60" s="310"/>
      <c r="ATF60" s="310"/>
      <c r="ATG60" s="310"/>
      <c r="ATH60" s="310"/>
      <c r="ATI60" s="310"/>
      <c r="ATJ60" s="310"/>
      <c r="ATK60" s="310"/>
      <c r="ATL60" s="310"/>
      <c r="ATM60" s="310"/>
      <c r="ATN60" s="310"/>
      <c r="ATO60" s="310"/>
      <c r="ATP60" s="310"/>
      <c r="ATQ60" s="310"/>
      <c r="ATR60" s="310"/>
      <c r="ATS60" s="310"/>
      <c r="ATT60" s="310"/>
      <c r="ATU60" s="310"/>
      <c r="ATV60" s="310"/>
      <c r="ATW60" s="310"/>
      <c r="ATX60" s="310"/>
      <c r="ATY60" s="310"/>
      <c r="ATZ60" s="310"/>
      <c r="AUA60" s="310"/>
      <c r="AUB60" s="310"/>
      <c r="AUC60" s="310"/>
      <c r="AUD60" s="310"/>
      <c r="AUE60" s="310"/>
      <c r="AUF60" s="310"/>
      <c r="AUG60" s="310"/>
      <c r="AUH60" s="310"/>
      <c r="AUI60" s="310"/>
      <c r="AUJ60" s="310"/>
      <c r="AUK60" s="310"/>
      <c r="AUL60" s="310"/>
      <c r="AUM60" s="310"/>
      <c r="AUN60" s="310"/>
      <c r="AUO60" s="310"/>
      <c r="AUP60" s="310"/>
      <c r="AUQ60" s="310"/>
      <c r="AUR60" s="310"/>
      <c r="AUS60" s="310"/>
      <c r="AUT60" s="310"/>
      <c r="AUU60" s="310"/>
      <c r="AUV60" s="310"/>
      <c r="AUW60" s="310"/>
      <c r="AUX60" s="310"/>
      <c r="AUY60" s="310"/>
      <c r="AUZ60" s="310"/>
      <c r="AVA60" s="310"/>
      <c r="AVB60" s="310"/>
      <c r="AVC60" s="310"/>
      <c r="AVD60" s="310"/>
      <c r="AVE60" s="310"/>
      <c r="AVF60" s="310"/>
      <c r="AVG60" s="310"/>
      <c r="AVH60" s="310"/>
      <c r="AVI60" s="310"/>
      <c r="AVJ60" s="310"/>
      <c r="AVK60" s="310"/>
      <c r="AVL60" s="310"/>
      <c r="AVM60" s="310"/>
      <c r="AVN60" s="310"/>
      <c r="AVO60" s="310"/>
      <c r="AVP60" s="310"/>
      <c r="AVQ60" s="310"/>
      <c r="AVR60" s="310"/>
      <c r="AVS60" s="310"/>
      <c r="AVT60" s="310"/>
      <c r="AVU60" s="310"/>
      <c r="AVV60" s="310"/>
      <c r="AVW60" s="310"/>
      <c r="AVX60" s="310"/>
      <c r="AVY60" s="310"/>
      <c r="AVZ60" s="310"/>
      <c r="AWA60" s="310"/>
      <c r="AWB60" s="310"/>
      <c r="AWC60" s="310"/>
      <c r="AWD60" s="310"/>
      <c r="AWE60" s="310"/>
      <c r="AWF60" s="310"/>
      <c r="AWG60" s="310"/>
      <c r="AWH60" s="310"/>
      <c r="AWI60" s="310"/>
      <c r="AWJ60" s="310"/>
      <c r="AWK60" s="310"/>
      <c r="AWL60" s="310"/>
      <c r="AWM60" s="310"/>
      <c r="AWN60" s="310"/>
      <c r="AWO60" s="310"/>
      <c r="AWP60" s="310"/>
      <c r="AWQ60" s="310"/>
      <c r="AWR60" s="310"/>
      <c r="AWS60" s="310"/>
      <c r="AWT60" s="310"/>
      <c r="AWU60" s="310"/>
      <c r="AWV60" s="310"/>
      <c r="AWW60" s="310"/>
      <c r="AWX60" s="310"/>
      <c r="AWY60" s="310"/>
      <c r="AWZ60" s="310"/>
      <c r="AXA60" s="310"/>
      <c r="AXB60" s="310"/>
      <c r="AXC60" s="310"/>
      <c r="AXD60" s="310"/>
      <c r="AXE60" s="310"/>
      <c r="AXF60" s="310"/>
      <c r="AXG60" s="310"/>
      <c r="AXH60" s="310"/>
      <c r="AXI60" s="310"/>
      <c r="AXJ60" s="310"/>
      <c r="AXK60" s="310"/>
      <c r="AXL60" s="310"/>
      <c r="AXM60" s="310"/>
      <c r="AXN60" s="310"/>
      <c r="AXO60" s="310"/>
      <c r="AXP60" s="310"/>
      <c r="AXQ60" s="310"/>
      <c r="AXR60" s="310"/>
      <c r="AXS60" s="310"/>
      <c r="AXT60" s="310"/>
      <c r="AXU60" s="310"/>
      <c r="AXV60" s="310"/>
      <c r="AXW60" s="310"/>
      <c r="AXX60" s="310"/>
      <c r="AXY60" s="310"/>
      <c r="AXZ60" s="310"/>
      <c r="AYA60" s="310"/>
      <c r="AYB60" s="310"/>
      <c r="AYC60" s="310"/>
      <c r="AYD60" s="310"/>
      <c r="AYE60" s="310"/>
      <c r="AYF60" s="310"/>
      <c r="AYG60" s="310"/>
      <c r="AYH60" s="310"/>
      <c r="AYI60" s="310"/>
      <c r="AYJ60" s="310"/>
      <c r="AYK60" s="310"/>
      <c r="AYL60" s="310"/>
      <c r="AYM60" s="310"/>
      <c r="AYN60" s="310"/>
      <c r="AYO60" s="310"/>
      <c r="AYP60" s="310"/>
      <c r="AYQ60" s="310"/>
      <c r="AYR60" s="310"/>
      <c r="AYS60" s="310"/>
      <c r="AYT60" s="310"/>
      <c r="AYU60" s="310"/>
      <c r="AYV60" s="310"/>
      <c r="AYW60" s="310"/>
      <c r="AYX60" s="310"/>
      <c r="AYY60" s="310"/>
      <c r="AYZ60" s="310"/>
      <c r="AZA60" s="310"/>
      <c r="AZB60" s="310"/>
      <c r="AZC60" s="310"/>
      <c r="AZD60" s="310"/>
      <c r="AZE60" s="310"/>
      <c r="AZF60" s="310"/>
      <c r="AZG60" s="310"/>
      <c r="AZH60" s="310"/>
      <c r="AZI60" s="310"/>
      <c r="AZJ60" s="310"/>
      <c r="AZK60" s="310"/>
      <c r="AZL60" s="310"/>
      <c r="AZM60" s="310"/>
      <c r="AZN60" s="310"/>
      <c r="AZO60" s="310"/>
      <c r="AZP60" s="310"/>
      <c r="AZQ60" s="310"/>
      <c r="AZR60" s="310"/>
      <c r="AZS60" s="310"/>
      <c r="AZT60" s="310"/>
      <c r="AZU60" s="310"/>
      <c r="AZV60" s="310"/>
      <c r="AZW60" s="310"/>
      <c r="AZX60" s="310"/>
      <c r="AZY60" s="310"/>
      <c r="AZZ60" s="310"/>
      <c r="BAA60" s="310"/>
      <c r="BAB60" s="310"/>
      <c r="BAC60" s="310"/>
      <c r="BAD60" s="310"/>
      <c r="BAE60" s="310"/>
      <c r="BAF60" s="310"/>
      <c r="BAG60" s="310"/>
      <c r="BAH60" s="310"/>
      <c r="BAI60" s="310"/>
      <c r="BAJ60" s="310"/>
      <c r="BAK60" s="310"/>
      <c r="BAL60" s="310"/>
      <c r="BAM60" s="310"/>
      <c r="BAN60" s="310"/>
      <c r="BAO60" s="310"/>
      <c r="BAP60" s="310"/>
      <c r="BAQ60" s="310"/>
      <c r="BAR60" s="310"/>
      <c r="BAS60" s="310"/>
      <c r="BAT60" s="310"/>
      <c r="BAU60" s="310"/>
      <c r="BAV60" s="310"/>
      <c r="BAW60" s="310"/>
      <c r="BAX60" s="310"/>
      <c r="BAY60" s="310"/>
      <c r="BAZ60" s="310"/>
      <c r="BBA60" s="310"/>
      <c r="BBB60" s="310"/>
      <c r="BBC60" s="310"/>
      <c r="BBD60" s="310"/>
      <c r="BBE60" s="310"/>
      <c r="BBF60" s="310"/>
      <c r="BBG60" s="310"/>
      <c r="BBH60" s="310"/>
      <c r="BBI60" s="310"/>
      <c r="BBJ60" s="310"/>
      <c r="BBK60" s="310"/>
      <c r="BBL60" s="310"/>
      <c r="BBM60" s="310"/>
      <c r="BBN60" s="310"/>
      <c r="BBO60" s="310"/>
      <c r="BBP60" s="310"/>
      <c r="BBQ60" s="310"/>
      <c r="BBR60" s="310"/>
      <c r="BBS60" s="310"/>
      <c r="BBT60" s="310"/>
      <c r="BBU60" s="310"/>
      <c r="BBV60" s="310"/>
      <c r="BBW60" s="310"/>
      <c r="BBX60" s="310"/>
      <c r="BBY60" s="310"/>
      <c r="BBZ60" s="310"/>
      <c r="BCA60" s="310"/>
      <c r="BCB60" s="310"/>
      <c r="BCC60" s="310"/>
      <c r="BCD60" s="310"/>
      <c r="BCE60" s="310"/>
      <c r="BCF60" s="310"/>
      <c r="BCG60" s="310"/>
      <c r="BCH60" s="310"/>
      <c r="BCI60" s="310"/>
      <c r="BCJ60" s="310"/>
      <c r="BCK60" s="310"/>
      <c r="BCL60" s="310"/>
      <c r="BCM60" s="310"/>
      <c r="BCN60" s="310"/>
      <c r="BCO60" s="310"/>
      <c r="BCP60" s="310"/>
      <c r="BCQ60" s="310"/>
      <c r="BCR60" s="310"/>
      <c r="BCS60" s="310"/>
      <c r="BCT60" s="310"/>
      <c r="BCU60" s="310"/>
      <c r="BCV60" s="310"/>
      <c r="BCW60" s="310"/>
      <c r="BCX60" s="310"/>
      <c r="BCY60" s="310"/>
      <c r="BCZ60" s="310"/>
      <c r="BDA60" s="310"/>
      <c r="BDB60" s="310"/>
      <c r="BDC60" s="310"/>
      <c r="BDD60" s="310"/>
      <c r="BDE60" s="310"/>
      <c r="BDF60" s="310"/>
      <c r="BDG60" s="310"/>
      <c r="BDH60" s="310"/>
      <c r="BDI60" s="310"/>
      <c r="BDJ60" s="310"/>
      <c r="BDK60" s="310"/>
      <c r="BDL60" s="310"/>
      <c r="BDM60" s="310"/>
      <c r="BDN60" s="310"/>
      <c r="BDO60" s="310"/>
      <c r="BDP60" s="310"/>
      <c r="BDQ60" s="310"/>
      <c r="BDR60" s="310"/>
      <c r="BDS60" s="310"/>
      <c r="BDT60" s="310"/>
      <c r="BDU60" s="310"/>
      <c r="BDV60" s="310"/>
      <c r="BDW60" s="310"/>
      <c r="BDX60" s="310"/>
      <c r="BDY60" s="310"/>
      <c r="BDZ60" s="310"/>
      <c r="BEA60" s="310"/>
      <c r="BEB60" s="310"/>
      <c r="BEC60" s="310"/>
      <c r="BED60" s="310"/>
      <c r="BEE60" s="310"/>
      <c r="BEF60" s="310"/>
      <c r="BEG60" s="310"/>
      <c r="BEH60" s="310"/>
      <c r="BEI60" s="310"/>
      <c r="BEJ60" s="310"/>
      <c r="BEK60" s="310"/>
      <c r="BEL60" s="310"/>
      <c r="BEM60" s="310"/>
      <c r="BEN60" s="310"/>
      <c r="BEO60" s="310"/>
      <c r="BEP60" s="310"/>
      <c r="BEQ60" s="310"/>
      <c r="BER60" s="310"/>
      <c r="BES60" s="310"/>
      <c r="BET60" s="310"/>
      <c r="BEU60" s="310"/>
      <c r="BEV60" s="310"/>
      <c r="BEW60" s="310"/>
      <c r="BEX60" s="310"/>
      <c r="BEY60" s="310"/>
      <c r="BEZ60" s="310"/>
      <c r="BFA60" s="310"/>
      <c r="BFB60" s="310"/>
      <c r="BFC60" s="310"/>
      <c r="BFD60" s="310"/>
      <c r="BFE60" s="310"/>
      <c r="BFF60" s="310"/>
      <c r="BFG60" s="310"/>
      <c r="BFH60" s="310"/>
      <c r="BFI60" s="310"/>
      <c r="BFJ60" s="310"/>
      <c r="BFK60" s="310"/>
      <c r="BFL60" s="310"/>
      <c r="BFM60" s="310"/>
      <c r="BFN60" s="310"/>
      <c r="BFO60" s="310"/>
      <c r="BFP60" s="310"/>
      <c r="BFQ60" s="310"/>
      <c r="BFR60" s="310"/>
      <c r="BFS60" s="310"/>
      <c r="BFT60" s="310"/>
      <c r="BFU60" s="310"/>
      <c r="BFV60" s="310"/>
      <c r="BFW60" s="310"/>
      <c r="BFX60" s="310"/>
      <c r="BFY60" s="310"/>
      <c r="BFZ60" s="310"/>
      <c r="BGA60" s="310"/>
      <c r="BGB60" s="310"/>
      <c r="BGC60" s="310"/>
      <c r="BGD60" s="310"/>
      <c r="BGE60" s="310"/>
      <c r="BGF60" s="310"/>
      <c r="BGG60" s="310"/>
      <c r="BGH60" s="310"/>
      <c r="BGI60" s="310"/>
      <c r="BGJ60" s="310"/>
      <c r="BGK60" s="310"/>
      <c r="BGL60" s="310"/>
      <c r="BGM60" s="310"/>
      <c r="BGN60" s="310"/>
      <c r="BGO60" s="310"/>
      <c r="BGP60" s="310"/>
      <c r="BGQ60" s="310"/>
      <c r="BGR60" s="310"/>
      <c r="BGS60" s="310"/>
      <c r="BGT60" s="310"/>
      <c r="BGU60" s="310"/>
      <c r="BGV60" s="310"/>
      <c r="BGW60" s="310"/>
      <c r="BGX60" s="310"/>
      <c r="BGY60" s="310"/>
      <c r="BGZ60" s="310"/>
      <c r="BHA60" s="310"/>
      <c r="BHB60" s="310"/>
      <c r="BHC60" s="310"/>
      <c r="BHD60" s="310"/>
      <c r="BHE60" s="310"/>
      <c r="BHF60" s="310"/>
      <c r="BHG60" s="310"/>
      <c r="BHH60" s="310"/>
      <c r="BHI60" s="310"/>
      <c r="BHJ60" s="310"/>
      <c r="BHK60" s="310"/>
      <c r="BHL60" s="310"/>
      <c r="BHM60" s="310"/>
      <c r="BHN60" s="310"/>
      <c r="BHO60" s="310"/>
      <c r="BHP60" s="310"/>
      <c r="BHQ60" s="310"/>
      <c r="BHR60" s="310"/>
      <c r="BHS60" s="310"/>
      <c r="BHT60" s="310"/>
      <c r="BHU60" s="310"/>
      <c r="BHV60" s="310"/>
      <c r="BHW60" s="310"/>
      <c r="BHX60" s="310"/>
      <c r="BHY60" s="310"/>
      <c r="BHZ60" s="310"/>
      <c r="BIA60" s="310"/>
      <c r="BIB60" s="310"/>
      <c r="BIC60" s="310"/>
      <c r="BID60" s="310"/>
      <c r="BIE60" s="310"/>
      <c r="BIF60" s="310"/>
      <c r="BIG60" s="310"/>
      <c r="BIH60" s="310"/>
      <c r="BII60" s="310"/>
      <c r="BIJ60" s="310"/>
      <c r="BIK60" s="310"/>
      <c r="BIL60" s="310"/>
      <c r="BIM60" s="310"/>
      <c r="BIN60" s="310"/>
      <c r="BIO60" s="310"/>
      <c r="BIP60" s="310"/>
      <c r="BIQ60" s="310"/>
      <c r="BIR60" s="310"/>
      <c r="BIS60" s="310"/>
      <c r="BIT60" s="310"/>
      <c r="BIU60" s="310"/>
      <c r="BIV60" s="310"/>
      <c r="BIW60" s="310"/>
      <c r="BIX60" s="310"/>
      <c r="BIY60" s="310"/>
      <c r="BIZ60" s="310"/>
      <c r="BJA60" s="310"/>
      <c r="BJB60" s="310"/>
      <c r="BJC60" s="310"/>
      <c r="BJD60" s="310"/>
      <c r="BJE60" s="310"/>
      <c r="BJF60" s="310"/>
      <c r="BJG60" s="310"/>
      <c r="BJH60" s="310"/>
      <c r="BJI60" s="310"/>
      <c r="BJJ60" s="310"/>
      <c r="BJK60" s="310"/>
      <c r="BJL60" s="310"/>
      <c r="BJM60" s="310"/>
      <c r="BJN60" s="310"/>
      <c r="BJO60" s="310"/>
      <c r="BJP60" s="310"/>
      <c r="BJQ60" s="310"/>
      <c r="BJR60" s="310"/>
      <c r="BJS60" s="310"/>
      <c r="BJT60" s="310"/>
      <c r="BJU60" s="310"/>
      <c r="BJV60" s="310"/>
      <c r="BJW60" s="310"/>
      <c r="BJX60" s="310"/>
      <c r="BJY60" s="310"/>
      <c r="BJZ60" s="310"/>
      <c r="BKA60" s="310"/>
      <c r="BKB60" s="310"/>
      <c r="BKC60" s="310"/>
      <c r="BKD60" s="310"/>
      <c r="BKE60" s="310"/>
      <c r="BKF60" s="310"/>
      <c r="BKG60" s="310"/>
      <c r="BKH60" s="310"/>
      <c r="BKI60" s="310"/>
      <c r="BKJ60" s="310"/>
      <c r="BKK60" s="310"/>
      <c r="BKL60" s="310"/>
      <c r="BKM60" s="310"/>
      <c r="BKN60" s="310"/>
      <c r="BKO60" s="310"/>
      <c r="BKP60" s="310"/>
      <c r="BKQ60" s="310"/>
      <c r="BKR60" s="310"/>
      <c r="BKS60" s="310"/>
      <c r="BKT60" s="310"/>
      <c r="BKU60" s="310"/>
      <c r="BKV60" s="310"/>
      <c r="BKW60" s="310"/>
      <c r="BKX60" s="310"/>
      <c r="BKY60" s="310"/>
      <c r="BKZ60" s="310"/>
      <c r="BLA60" s="310"/>
      <c r="BLB60" s="310"/>
      <c r="BLC60" s="310"/>
      <c r="BLD60" s="310"/>
      <c r="BLE60" s="310"/>
      <c r="BLF60" s="310"/>
      <c r="BLG60" s="310"/>
      <c r="BLH60" s="310"/>
      <c r="BLI60" s="310"/>
      <c r="BLJ60" s="310"/>
      <c r="BLK60" s="310"/>
      <c r="BLL60" s="310"/>
      <c r="BLM60" s="310"/>
      <c r="BLN60" s="310"/>
      <c r="BLO60" s="310"/>
      <c r="BLP60" s="310"/>
      <c r="BLQ60" s="310"/>
      <c r="BLR60" s="310"/>
      <c r="BLS60" s="310"/>
      <c r="BLT60" s="310"/>
      <c r="BLU60" s="310"/>
      <c r="BLV60" s="310"/>
      <c r="BLW60" s="310"/>
      <c r="BLX60" s="310"/>
      <c r="BLY60" s="310"/>
      <c r="BLZ60" s="310"/>
      <c r="BMA60" s="310"/>
      <c r="BMB60" s="310"/>
      <c r="BMC60" s="310"/>
      <c r="BMD60" s="310"/>
      <c r="BME60" s="310"/>
      <c r="BMF60" s="310"/>
      <c r="BMG60" s="310"/>
      <c r="BMH60" s="310"/>
      <c r="BMI60" s="310"/>
      <c r="BMJ60" s="310"/>
      <c r="BMK60" s="310"/>
      <c r="BML60" s="310"/>
      <c r="BMM60" s="310"/>
      <c r="BMN60" s="310"/>
      <c r="BMO60" s="310"/>
      <c r="BMP60" s="310"/>
      <c r="BMQ60" s="310"/>
      <c r="BMR60" s="310"/>
      <c r="BMS60" s="310"/>
      <c r="BMT60" s="310"/>
      <c r="BMU60" s="310"/>
      <c r="BMV60" s="310"/>
      <c r="BMW60" s="310"/>
      <c r="BMX60" s="310"/>
      <c r="BMY60" s="310"/>
      <c r="BMZ60" s="310"/>
      <c r="BNA60" s="310"/>
      <c r="BNB60" s="310"/>
      <c r="BNC60" s="310"/>
      <c r="BND60" s="310"/>
      <c r="BNE60" s="310"/>
      <c r="BNF60" s="310"/>
      <c r="BNG60" s="310"/>
      <c r="BNH60" s="310"/>
      <c r="BNI60" s="310"/>
      <c r="BNJ60" s="310"/>
      <c r="BNK60" s="310"/>
      <c r="BNL60" s="310"/>
      <c r="BNM60" s="310"/>
      <c r="BNN60" s="310"/>
      <c r="BNO60" s="310"/>
      <c r="BNP60" s="310"/>
      <c r="BNQ60" s="310"/>
      <c r="BNR60" s="310"/>
      <c r="BNS60" s="310"/>
      <c r="BNT60" s="310"/>
      <c r="BNU60" s="310"/>
      <c r="BNV60" s="310"/>
      <c r="BNW60" s="310"/>
      <c r="BNX60" s="310"/>
      <c r="BNY60" s="310"/>
      <c r="BNZ60" s="310"/>
      <c r="BOA60" s="310"/>
      <c r="BOB60" s="310"/>
      <c r="BOC60" s="310"/>
      <c r="BOD60" s="310"/>
      <c r="BOE60" s="310"/>
      <c r="BOF60" s="310"/>
      <c r="BOG60" s="310"/>
      <c r="BOH60" s="310"/>
      <c r="BOI60" s="310"/>
      <c r="BOJ60" s="310"/>
      <c r="BOK60" s="310"/>
      <c r="BOL60" s="310"/>
      <c r="BOM60" s="310"/>
      <c r="BON60" s="310"/>
      <c r="BOO60" s="310"/>
      <c r="BOP60" s="310"/>
      <c r="BOQ60" s="310"/>
      <c r="BOR60" s="310"/>
      <c r="BOS60" s="310"/>
      <c r="BOT60" s="310"/>
      <c r="BOU60" s="310"/>
      <c r="BOV60" s="310"/>
      <c r="BOW60" s="310"/>
      <c r="BOX60" s="310"/>
      <c r="BOY60" s="310"/>
      <c r="BOZ60" s="310"/>
      <c r="BPA60" s="310"/>
      <c r="BPB60" s="310"/>
      <c r="BPC60" s="310"/>
      <c r="BPD60" s="310"/>
      <c r="BPE60" s="310"/>
      <c r="BPF60" s="310"/>
      <c r="BPG60" s="310"/>
      <c r="BPH60" s="310"/>
      <c r="BPI60" s="310"/>
      <c r="BPJ60" s="310"/>
      <c r="BPK60" s="310"/>
      <c r="BPL60" s="310"/>
      <c r="BPM60" s="310"/>
      <c r="BPN60" s="310"/>
      <c r="BPO60" s="310"/>
      <c r="BPP60" s="310"/>
      <c r="BPQ60" s="310"/>
      <c r="BPR60" s="310"/>
      <c r="BPS60" s="310"/>
      <c r="BPT60" s="310"/>
      <c r="BPU60" s="310"/>
      <c r="BPV60" s="310"/>
      <c r="BPW60" s="310"/>
      <c r="BPX60" s="310"/>
      <c r="BPY60" s="310"/>
      <c r="BPZ60" s="310"/>
      <c r="BQA60" s="310"/>
      <c r="BQB60" s="310"/>
      <c r="BQC60" s="310"/>
      <c r="BQD60" s="310"/>
      <c r="BQE60" s="310"/>
      <c r="BQF60" s="310"/>
      <c r="BQG60" s="310"/>
      <c r="BQH60" s="310"/>
      <c r="BQI60" s="310"/>
      <c r="BQJ60" s="310"/>
      <c r="BQK60" s="310"/>
      <c r="BQL60" s="310"/>
      <c r="BQM60" s="310"/>
      <c r="BQN60" s="310"/>
      <c r="BQO60" s="310"/>
      <c r="BQP60" s="310"/>
      <c r="BQQ60" s="310"/>
      <c r="BQR60" s="310"/>
      <c r="BQS60" s="310"/>
      <c r="BQT60" s="310"/>
      <c r="BQU60" s="310"/>
      <c r="BQV60" s="310"/>
      <c r="BQW60" s="310"/>
      <c r="BQX60" s="310"/>
      <c r="BQY60" s="310"/>
      <c r="BQZ60" s="310"/>
      <c r="BRA60" s="310"/>
      <c r="BRB60" s="310"/>
      <c r="BRC60" s="310"/>
      <c r="BRD60" s="310"/>
      <c r="BRE60" s="310"/>
      <c r="BRF60" s="310"/>
      <c r="BRG60" s="310"/>
      <c r="BRH60" s="310"/>
      <c r="BRI60" s="310"/>
      <c r="BRJ60" s="310"/>
      <c r="BRK60" s="310"/>
      <c r="BRL60" s="310"/>
      <c r="BRM60" s="310"/>
      <c r="BRN60" s="310"/>
      <c r="BRO60" s="310"/>
      <c r="BRP60" s="310"/>
      <c r="BRQ60" s="310"/>
      <c r="BRR60" s="310"/>
      <c r="BRS60" s="310"/>
      <c r="BRT60" s="310"/>
      <c r="BRU60" s="310"/>
      <c r="BRV60" s="310"/>
      <c r="BRW60" s="310"/>
      <c r="BRX60" s="310"/>
      <c r="BRY60" s="310"/>
      <c r="BRZ60" s="310"/>
      <c r="BSA60" s="310"/>
      <c r="BSB60" s="310"/>
      <c r="BSC60" s="310"/>
      <c r="BSD60" s="310"/>
      <c r="BSE60" s="310"/>
      <c r="BSF60" s="310"/>
      <c r="BSG60" s="310"/>
      <c r="BSH60" s="310"/>
      <c r="BSI60" s="310"/>
      <c r="BSJ60" s="310"/>
      <c r="BSK60" s="310"/>
      <c r="BSL60" s="310"/>
      <c r="BSM60" s="310"/>
      <c r="BSN60" s="310"/>
      <c r="BSO60" s="310"/>
      <c r="BSP60" s="310"/>
      <c r="BSQ60" s="310"/>
      <c r="BSR60" s="310"/>
      <c r="BSS60" s="310"/>
      <c r="BST60" s="310"/>
      <c r="BSU60" s="310"/>
      <c r="BSV60" s="310"/>
      <c r="BSW60" s="310"/>
      <c r="BSX60" s="310"/>
      <c r="BSY60" s="310"/>
      <c r="BSZ60" s="310"/>
      <c r="BTA60" s="310"/>
      <c r="BTB60" s="310"/>
      <c r="BTC60" s="310"/>
      <c r="BTD60" s="310"/>
      <c r="BTE60" s="310"/>
      <c r="BTF60" s="310"/>
      <c r="BTG60" s="310"/>
      <c r="BTH60" s="310"/>
      <c r="BTI60" s="310"/>
      <c r="BTJ60" s="310"/>
      <c r="BTK60" s="310"/>
      <c r="BTL60" s="310"/>
      <c r="BTM60" s="310"/>
      <c r="BTN60" s="310"/>
      <c r="BTO60" s="310"/>
      <c r="BTP60" s="310"/>
      <c r="BTQ60" s="310"/>
      <c r="BTR60" s="310"/>
      <c r="BTS60" s="310"/>
      <c r="BTT60" s="310"/>
      <c r="BTU60" s="310"/>
      <c r="BTV60" s="310"/>
      <c r="BTW60" s="310"/>
      <c r="BTX60" s="310"/>
      <c r="BTY60" s="310"/>
      <c r="BTZ60" s="310"/>
      <c r="BUA60" s="310"/>
      <c r="BUB60" s="310"/>
      <c r="BUC60" s="310"/>
      <c r="BUD60" s="310"/>
      <c r="BUE60" s="310"/>
      <c r="BUF60" s="310"/>
      <c r="BUG60" s="310"/>
      <c r="BUH60" s="310"/>
      <c r="BUI60" s="310"/>
      <c r="BUJ60" s="310"/>
      <c r="BUK60" s="310"/>
      <c r="BUL60" s="310"/>
      <c r="BUM60" s="310"/>
      <c r="BUN60" s="310"/>
      <c r="BUO60" s="310"/>
      <c r="BUP60" s="310"/>
      <c r="BUQ60" s="310"/>
      <c r="BUR60" s="310"/>
      <c r="BUS60" s="310"/>
      <c r="BUT60" s="310"/>
      <c r="BUU60" s="310"/>
      <c r="BUV60" s="310"/>
      <c r="BUW60" s="310"/>
      <c r="BUX60" s="310"/>
      <c r="BUY60" s="310"/>
      <c r="BUZ60" s="310"/>
      <c r="BVA60" s="310"/>
      <c r="BVB60" s="310"/>
      <c r="BVC60" s="310"/>
      <c r="BVD60" s="310"/>
      <c r="BVE60" s="310"/>
      <c r="BVF60" s="310"/>
      <c r="BVG60" s="310"/>
      <c r="BVH60" s="310"/>
      <c r="BVI60" s="310"/>
      <c r="BVJ60" s="310"/>
      <c r="BVK60" s="310"/>
      <c r="BVL60" s="310"/>
      <c r="BVM60" s="310"/>
      <c r="BVN60" s="310"/>
      <c r="BVO60" s="310"/>
      <c r="BVP60" s="310"/>
      <c r="BVQ60" s="310"/>
      <c r="BVR60" s="310"/>
      <c r="BVS60" s="310"/>
      <c r="BVT60" s="310"/>
      <c r="BVU60" s="310"/>
      <c r="BVV60" s="310"/>
      <c r="BVW60" s="310"/>
      <c r="BVX60" s="310"/>
      <c r="BVY60" s="310"/>
      <c r="BVZ60" s="310"/>
      <c r="BWA60" s="310"/>
      <c r="BWB60" s="310"/>
      <c r="BWC60" s="310"/>
      <c r="BWD60" s="310"/>
      <c r="BWE60" s="310"/>
      <c r="BWF60" s="310"/>
      <c r="BWG60" s="310"/>
      <c r="BWH60" s="310"/>
      <c r="BWI60" s="310"/>
      <c r="BWJ60" s="310"/>
      <c r="BWK60" s="310"/>
      <c r="BWL60" s="310"/>
      <c r="BWM60" s="310"/>
      <c r="BWN60" s="310"/>
      <c r="BWO60" s="310"/>
      <c r="BWP60" s="310"/>
      <c r="BWQ60" s="310"/>
      <c r="BWR60" s="310"/>
      <c r="BWS60" s="310"/>
      <c r="BWT60" s="310"/>
      <c r="BWU60" s="310"/>
      <c r="BWV60" s="310"/>
      <c r="BWW60" s="310"/>
      <c r="BWX60" s="310"/>
      <c r="BWY60" s="310"/>
      <c r="BWZ60" s="310"/>
      <c r="BXA60" s="310"/>
      <c r="BXB60" s="310"/>
      <c r="BXC60" s="310"/>
      <c r="BXD60" s="310"/>
      <c r="BXE60" s="310"/>
      <c r="BXF60" s="310"/>
      <c r="BXG60" s="310"/>
      <c r="BXH60" s="310"/>
      <c r="BXI60" s="310"/>
      <c r="BXJ60" s="310"/>
      <c r="BXK60" s="310"/>
      <c r="BXL60" s="310"/>
      <c r="BXM60" s="310"/>
      <c r="BXN60" s="310"/>
      <c r="BXO60" s="310"/>
      <c r="BXP60" s="310"/>
      <c r="BXQ60" s="310"/>
      <c r="BXR60" s="310"/>
      <c r="BXS60" s="310"/>
      <c r="BXT60" s="310"/>
      <c r="BXU60" s="310"/>
      <c r="BXV60" s="310"/>
      <c r="BXW60" s="310"/>
      <c r="BXX60" s="310"/>
      <c r="BXY60" s="310"/>
      <c r="BXZ60" s="310"/>
      <c r="BYA60" s="310"/>
      <c r="BYB60" s="310"/>
      <c r="BYC60" s="310"/>
      <c r="BYD60" s="310"/>
      <c r="BYE60" s="310"/>
      <c r="BYF60" s="310"/>
      <c r="BYG60" s="310"/>
      <c r="BYH60" s="310"/>
      <c r="BYI60" s="310"/>
      <c r="BYJ60" s="310"/>
      <c r="BYK60" s="310"/>
      <c r="BYL60" s="310"/>
      <c r="BYM60" s="310"/>
      <c r="BYN60" s="310"/>
      <c r="BYO60" s="310"/>
      <c r="BYP60" s="310"/>
      <c r="BYQ60" s="310"/>
      <c r="BYR60" s="310"/>
      <c r="BYS60" s="310"/>
      <c r="BYT60" s="310"/>
      <c r="BYU60" s="310"/>
      <c r="BYV60" s="310"/>
      <c r="BYW60" s="310"/>
      <c r="BYX60" s="310"/>
      <c r="BYY60" s="310"/>
      <c r="BYZ60" s="310"/>
      <c r="BZA60" s="310"/>
      <c r="BZB60" s="310"/>
      <c r="BZC60" s="310"/>
      <c r="BZD60" s="310"/>
      <c r="BZE60" s="310"/>
      <c r="BZF60" s="310"/>
      <c r="BZG60" s="310"/>
      <c r="BZH60" s="310"/>
      <c r="BZI60" s="310"/>
      <c r="BZJ60" s="310"/>
      <c r="BZK60" s="310"/>
      <c r="BZL60" s="310"/>
      <c r="BZM60" s="310"/>
      <c r="BZN60" s="310"/>
      <c r="BZO60" s="310"/>
      <c r="BZP60" s="310"/>
      <c r="BZQ60" s="310"/>
      <c r="BZR60" s="310"/>
      <c r="BZS60" s="310"/>
      <c r="BZT60" s="310"/>
      <c r="BZU60" s="310"/>
      <c r="BZV60" s="310"/>
      <c r="BZW60" s="310"/>
      <c r="BZX60" s="310"/>
      <c r="BZY60" s="310"/>
      <c r="BZZ60" s="310"/>
      <c r="CAA60" s="310"/>
      <c r="CAB60" s="310"/>
      <c r="CAC60" s="310"/>
      <c r="CAD60" s="310"/>
      <c r="CAE60" s="310"/>
      <c r="CAF60" s="310"/>
      <c r="CAG60" s="310"/>
      <c r="CAH60" s="310"/>
      <c r="CAI60" s="310"/>
      <c r="CAJ60" s="310"/>
      <c r="CAK60" s="310"/>
      <c r="CAL60" s="310"/>
      <c r="CAM60" s="310"/>
      <c r="CAN60" s="310"/>
      <c r="CAO60" s="310"/>
      <c r="CAP60" s="310"/>
      <c r="CAQ60" s="310"/>
      <c r="CAR60" s="310"/>
      <c r="CAS60" s="310"/>
      <c r="CAT60" s="310"/>
      <c r="CAU60" s="310"/>
      <c r="CAV60" s="310"/>
      <c r="CAW60" s="310"/>
      <c r="CAX60" s="310"/>
      <c r="CAY60" s="310"/>
      <c r="CAZ60" s="310"/>
      <c r="CBA60" s="310"/>
      <c r="CBB60" s="310"/>
      <c r="CBC60" s="310"/>
      <c r="CBD60" s="310"/>
      <c r="CBE60" s="310"/>
      <c r="CBF60" s="310"/>
      <c r="CBG60" s="310"/>
      <c r="CBH60" s="310"/>
      <c r="CBI60" s="310"/>
      <c r="CBJ60" s="310"/>
      <c r="CBK60" s="310"/>
      <c r="CBL60" s="310"/>
      <c r="CBM60" s="310"/>
      <c r="CBN60" s="310"/>
      <c r="CBO60" s="310"/>
      <c r="CBP60" s="310"/>
      <c r="CBQ60" s="310"/>
      <c r="CBR60" s="310"/>
      <c r="CBS60" s="310"/>
      <c r="CBT60" s="310"/>
      <c r="CBU60" s="310"/>
      <c r="CBV60" s="310"/>
      <c r="CBW60" s="310"/>
      <c r="CBX60" s="310"/>
      <c r="CBY60" s="310"/>
      <c r="CBZ60" s="310"/>
      <c r="CCA60" s="310"/>
      <c r="CCB60" s="310"/>
      <c r="CCC60" s="310"/>
      <c r="CCD60" s="310"/>
      <c r="CCE60" s="310"/>
      <c r="CCF60" s="310"/>
      <c r="CCG60" s="310"/>
      <c r="CCH60" s="310"/>
      <c r="CCI60" s="310"/>
      <c r="CCJ60" s="310"/>
      <c r="CCK60" s="310"/>
      <c r="CCL60" s="310"/>
      <c r="CCM60" s="310"/>
      <c r="CCN60" s="310"/>
      <c r="CCO60" s="310"/>
      <c r="CCP60" s="310"/>
      <c r="CCQ60" s="310"/>
      <c r="CCR60" s="310"/>
      <c r="CCS60" s="310"/>
      <c r="CCT60" s="310"/>
      <c r="CCU60" s="310"/>
      <c r="CCV60" s="310"/>
      <c r="CCW60" s="310"/>
      <c r="CCX60" s="310"/>
      <c r="CCY60" s="310"/>
      <c r="CCZ60" s="310"/>
      <c r="CDA60" s="310"/>
      <c r="CDB60" s="310"/>
      <c r="CDC60" s="310"/>
      <c r="CDD60" s="310"/>
      <c r="CDE60" s="310"/>
      <c r="CDF60" s="310"/>
      <c r="CDG60" s="310"/>
      <c r="CDH60" s="310"/>
      <c r="CDI60" s="310"/>
      <c r="CDJ60" s="310"/>
      <c r="CDK60" s="310"/>
      <c r="CDL60" s="310"/>
      <c r="CDM60" s="310"/>
      <c r="CDN60" s="310"/>
      <c r="CDO60" s="310"/>
      <c r="CDP60" s="310"/>
      <c r="CDQ60" s="310"/>
      <c r="CDR60" s="310"/>
      <c r="CDS60" s="310"/>
      <c r="CDT60" s="310"/>
      <c r="CDU60" s="310"/>
      <c r="CDV60" s="310"/>
      <c r="CDW60" s="310"/>
      <c r="CDX60" s="310"/>
      <c r="CDY60" s="310"/>
      <c r="CDZ60" s="310"/>
      <c r="CEA60" s="310"/>
      <c r="CEB60" s="310"/>
      <c r="CEC60" s="310"/>
      <c r="CED60" s="310"/>
      <c r="CEE60" s="310"/>
      <c r="CEF60" s="310"/>
      <c r="CEG60" s="310"/>
      <c r="CEH60" s="310"/>
      <c r="CEI60" s="310"/>
      <c r="CEJ60" s="310"/>
      <c r="CEK60" s="310"/>
      <c r="CEL60" s="310"/>
      <c r="CEM60" s="310"/>
      <c r="CEN60" s="310"/>
      <c r="CEO60" s="310"/>
      <c r="CEP60" s="310"/>
      <c r="CEQ60" s="310"/>
      <c r="CER60" s="310"/>
      <c r="CES60" s="310"/>
      <c r="CET60" s="310"/>
      <c r="CEU60" s="310"/>
      <c r="CEV60" s="310"/>
      <c r="CEW60" s="310"/>
      <c r="CEX60" s="310"/>
      <c r="CEY60" s="310"/>
      <c r="CEZ60" s="310"/>
      <c r="CFA60" s="310"/>
      <c r="CFB60" s="310"/>
      <c r="CFC60" s="310"/>
      <c r="CFD60" s="310"/>
      <c r="CFE60" s="310"/>
      <c r="CFF60" s="310"/>
      <c r="CFG60" s="310"/>
      <c r="CFH60" s="310"/>
      <c r="CFI60" s="310"/>
      <c r="CFJ60" s="310"/>
      <c r="CFK60" s="310"/>
      <c r="CFL60" s="310"/>
      <c r="CFM60" s="310"/>
      <c r="CFN60" s="310"/>
      <c r="CFO60" s="310"/>
      <c r="CFP60" s="310"/>
      <c r="CFQ60" s="310"/>
      <c r="CFR60" s="310"/>
      <c r="CFS60" s="310"/>
      <c r="CFT60" s="310"/>
      <c r="CFU60" s="310"/>
      <c r="CFV60" s="310"/>
      <c r="CFW60" s="310"/>
      <c r="CFX60" s="310"/>
      <c r="CFY60" s="310"/>
      <c r="CFZ60" s="310"/>
      <c r="CGA60" s="310"/>
      <c r="CGB60" s="310"/>
      <c r="CGC60" s="310"/>
      <c r="CGD60" s="310"/>
      <c r="CGE60" s="310"/>
      <c r="CGF60" s="310"/>
      <c r="CGG60" s="310"/>
      <c r="CGH60" s="310"/>
      <c r="CGI60" s="310"/>
      <c r="CGJ60" s="310"/>
      <c r="CGK60" s="310"/>
      <c r="CGL60" s="310"/>
      <c r="CGM60" s="310"/>
      <c r="CGN60" s="310"/>
      <c r="CGO60" s="310"/>
      <c r="CGP60" s="310"/>
      <c r="CGQ60" s="310"/>
      <c r="CGR60" s="310"/>
      <c r="CGS60" s="310"/>
      <c r="CGT60" s="310"/>
      <c r="CGU60" s="310"/>
      <c r="CGV60" s="310"/>
      <c r="CGW60" s="310"/>
      <c r="CGX60" s="310"/>
      <c r="CGY60" s="310"/>
      <c r="CGZ60" s="310"/>
      <c r="CHA60" s="310"/>
      <c r="CHB60" s="310"/>
      <c r="CHC60" s="310"/>
      <c r="CHD60" s="310"/>
      <c r="CHE60" s="310"/>
      <c r="CHF60" s="310"/>
      <c r="CHG60" s="310"/>
      <c r="CHH60" s="310"/>
      <c r="CHI60" s="310"/>
      <c r="CHJ60" s="310"/>
      <c r="CHK60" s="310"/>
      <c r="CHL60" s="310"/>
      <c r="CHM60" s="310"/>
      <c r="CHN60" s="310"/>
      <c r="CHO60" s="310"/>
      <c r="CHP60" s="310"/>
      <c r="CHQ60" s="310"/>
      <c r="CHR60" s="310"/>
      <c r="CHS60" s="310"/>
      <c r="CHT60" s="310"/>
      <c r="CHU60" s="310"/>
      <c r="CHV60" s="310"/>
      <c r="CHW60" s="310"/>
      <c r="CHX60" s="310"/>
      <c r="CHY60" s="310"/>
      <c r="CHZ60" s="310"/>
      <c r="CIA60" s="310"/>
      <c r="CIB60" s="310"/>
      <c r="CIC60" s="310"/>
      <c r="CID60" s="310"/>
      <c r="CIE60" s="310"/>
      <c r="CIF60" s="310"/>
      <c r="CIG60" s="310"/>
      <c r="CIH60" s="310"/>
      <c r="CII60" s="310"/>
      <c r="CIJ60" s="310"/>
      <c r="CIK60" s="310"/>
      <c r="CIL60" s="310"/>
      <c r="CIM60" s="310"/>
      <c r="CIN60" s="310"/>
      <c r="CIO60" s="310"/>
      <c r="CIP60" s="310"/>
      <c r="CIQ60" s="310"/>
      <c r="CIR60" s="310"/>
      <c r="CIS60" s="310"/>
      <c r="CIT60" s="310"/>
      <c r="CIU60" s="310"/>
      <c r="CIV60" s="310"/>
      <c r="CIW60" s="310"/>
      <c r="CIX60" s="310"/>
      <c r="CIY60" s="310"/>
      <c r="CIZ60" s="310"/>
      <c r="CJA60" s="310"/>
      <c r="CJB60" s="310"/>
      <c r="CJC60" s="310"/>
      <c r="CJD60" s="310"/>
      <c r="CJE60" s="310"/>
      <c r="CJF60" s="310"/>
      <c r="CJG60" s="310"/>
      <c r="CJH60" s="310"/>
      <c r="CJI60" s="310"/>
      <c r="CJJ60" s="310"/>
      <c r="CJK60" s="310"/>
      <c r="CJL60" s="310"/>
      <c r="CJM60" s="310"/>
      <c r="CJN60" s="310"/>
      <c r="CJO60" s="310"/>
      <c r="CJP60" s="310"/>
      <c r="CJQ60" s="310"/>
      <c r="CJR60" s="310"/>
      <c r="CJS60" s="310"/>
      <c r="CJT60" s="310"/>
      <c r="CJU60" s="310"/>
      <c r="CJV60" s="310"/>
      <c r="CJW60" s="310"/>
      <c r="CJX60" s="310"/>
      <c r="CJY60" s="310"/>
      <c r="CJZ60" s="310"/>
      <c r="CKA60" s="310"/>
      <c r="CKB60" s="310"/>
      <c r="CKC60" s="310"/>
      <c r="CKD60" s="310"/>
      <c r="CKE60" s="310"/>
      <c r="CKF60" s="310"/>
      <c r="CKG60" s="310"/>
      <c r="CKH60" s="310"/>
      <c r="CKI60" s="310"/>
      <c r="CKJ60" s="310"/>
      <c r="CKK60" s="310"/>
      <c r="CKL60" s="310"/>
      <c r="CKM60" s="310"/>
      <c r="CKN60" s="310"/>
      <c r="CKO60" s="310"/>
      <c r="CKP60" s="310"/>
      <c r="CKQ60" s="310"/>
      <c r="CKR60" s="310"/>
      <c r="CKS60" s="310"/>
      <c r="CKT60" s="310"/>
      <c r="CKU60" s="310"/>
      <c r="CKV60" s="310"/>
      <c r="CKW60" s="310"/>
      <c r="CKX60" s="310"/>
      <c r="CKY60" s="310"/>
      <c r="CKZ60" s="310"/>
      <c r="CLA60" s="310"/>
      <c r="CLB60" s="310"/>
      <c r="CLC60" s="310"/>
      <c r="CLD60" s="310"/>
      <c r="CLE60" s="310"/>
      <c r="CLF60" s="310"/>
      <c r="CLG60" s="310"/>
      <c r="CLH60" s="310"/>
      <c r="CLI60" s="310"/>
      <c r="CLJ60" s="310"/>
      <c r="CLK60" s="310"/>
      <c r="CLL60" s="310"/>
      <c r="CLM60" s="310"/>
      <c r="CLN60" s="310"/>
      <c r="CLO60" s="310"/>
      <c r="CLP60" s="310"/>
      <c r="CLQ60" s="310"/>
      <c r="CLR60" s="310"/>
      <c r="CLS60" s="310"/>
      <c r="CLT60" s="310"/>
      <c r="CLU60" s="310"/>
      <c r="CLV60" s="310"/>
      <c r="CLW60" s="310"/>
      <c r="CLX60" s="310"/>
      <c r="CLY60" s="310"/>
      <c r="CLZ60" s="310"/>
      <c r="CMA60" s="310"/>
      <c r="CMB60" s="310"/>
      <c r="CMC60" s="310"/>
      <c r="CMD60" s="310"/>
      <c r="CME60" s="310"/>
      <c r="CMF60" s="310"/>
      <c r="CMG60" s="310"/>
      <c r="CMH60" s="310"/>
      <c r="CMI60" s="310"/>
      <c r="CMJ60" s="310"/>
      <c r="CMK60" s="310"/>
      <c r="CML60" s="310"/>
      <c r="CMM60" s="310"/>
      <c r="CMN60" s="310"/>
      <c r="CMO60" s="310"/>
      <c r="CMP60" s="310"/>
      <c r="CMQ60" s="310"/>
      <c r="CMR60" s="310"/>
      <c r="CMS60" s="310"/>
      <c r="CMT60" s="310"/>
      <c r="CMU60" s="310"/>
      <c r="CMV60" s="310"/>
      <c r="CMW60" s="310"/>
      <c r="CMX60" s="310"/>
      <c r="CMY60" s="310"/>
      <c r="CMZ60" s="310"/>
      <c r="CNA60" s="310"/>
      <c r="CNB60" s="310"/>
      <c r="CNC60" s="310"/>
      <c r="CND60" s="310"/>
      <c r="CNE60" s="310"/>
      <c r="CNF60" s="310"/>
      <c r="CNG60" s="310"/>
      <c r="CNH60" s="310"/>
      <c r="CNI60" s="310"/>
      <c r="CNJ60" s="310"/>
      <c r="CNK60" s="310"/>
      <c r="CNL60" s="310"/>
      <c r="CNM60" s="310"/>
      <c r="CNN60" s="310"/>
      <c r="CNO60" s="310"/>
      <c r="CNP60" s="310"/>
      <c r="CNQ60" s="310"/>
      <c r="CNR60" s="310"/>
      <c r="CNS60" s="310"/>
      <c r="CNT60" s="310"/>
      <c r="CNU60" s="310"/>
      <c r="CNV60" s="310"/>
      <c r="CNW60" s="310"/>
      <c r="CNX60" s="310"/>
      <c r="CNY60" s="310"/>
      <c r="CNZ60" s="310"/>
      <c r="COA60" s="310"/>
      <c r="COB60" s="310"/>
      <c r="COC60" s="310"/>
      <c r="COD60" s="310"/>
      <c r="COE60" s="310"/>
      <c r="COF60" s="310"/>
      <c r="COG60" s="310"/>
      <c r="COH60" s="310"/>
      <c r="COI60" s="310"/>
      <c r="COJ60" s="310"/>
      <c r="COK60" s="310"/>
      <c r="COL60" s="310"/>
      <c r="COM60" s="310"/>
      <c r="CON60" s="310"/>
      <c r="COO60" s="310"/>
      <c r="COP60" s="310"/>
      <c r="COQ60" s="310"/>
      <c r="COR60" s="310"/>
      <c r="COS60" s="310"/>
      <c r="COT60" s="310"/>
      <c r="COU60" s="310"/>
      <c r="COV60" s="310"/>
      <c r="COW60" s="310"/>
      <c r="COX60" s="310"/>
      <c r="COY60" s="310"/>
      <c r="COZ60" s="310"/>
      <c r="CPA60" s="310"/>
      <c r="CPB60" s="310"/>
      <c r="CPC60" s="310"/>
      <c r="CPD60" s="310"/>
      <c r="CPE60" s="310"/>
      <c r="CPF60" s="310"/>
      <c r="CPG60" s="310"/>
      <c r="CPH60" s="310"/>
      <c r="CPI60" s="310"/>
      <c r="CPJ60" s="310"/>
      <c r="CPK60" s="310"/>
      <c r="CPL60" s="310"/>
      <c r="CPM60" s="310"/>
      <c r="CPN60" s="310"/>
      <c r="CPO60" s="310"/>
      <c r="CPP60" s="310"/>
      <c r="CPQ60" s="310"/>
      <c r="CPR60" s="310"/>
      <c r="CPS60" s="310"/>
      <c r="CPT60" s="310"/>
      <c r="CPU60" s="310"/>
      <c r="CPV60" s="310"/>
      <c r="CPW60" s="310"/>
      <c r="CPX60" s="310"/>
      <c r="CPY60" s="310"/>
      <c r="CPZ60" s="310"/>
      <c r="CQA60" s="310"/>
      <c r="CQB60" s="310"/>
      <c r="CQC60" s="310"/>
      <c r="CQD60" s="310"/>
      <c r="CQE60" s="310"/>
      <c r="CQF60" s="310"/>
      <c r="CQG60" s="310"/>
      <c r="CQH60" s="310"/>
      <c r="CQI60" s="310"/>
      <c r="CQJ60" s="310"/>
      <c r="CQK60" s="310"/>
      <c r="CQL60" s="310"/>
      <c r="CQM60" s="310"/>
      <c r="CQN60" s="310"/>
      <c r="CQO60" s="310"/>
      <c r="CQP60" s="310"/>
      <c r="CQQ60" s="310"/>
      <c r="CQR60" s="310"/>
      <c r="CQS60" s="310"/>
      <c r="CQT60" s="310"/>
      <c r="CQU60" s="310"/>
      <c r="CQV60" s="310"/>
      <c r="CQW60" s="310"/>
      <c r="CQX60" s="310"/>
      <c r="CQY60" s="310"/>
      <c r="CQZ60" s="310"/>
      <c r="CRA60" s="310"/>
      <c r="CRB60" s="310"/>
      <c r="CRC60" s="310"/>
      <c r="CRD60" s="310"/>
      <c r="CRE60" s="310"/>
      <c r="CRF60" s="310"/>
      <c r="CRG60" s="310"/>
      <c r="CRH60" s="310"/>
      <c r="CRI60" s="310"/>
      <c r="CRJ60" s="310"/>
      <c r="CRK60" s="310"/>
      <c r="CRL60" s="310"/>
      <c r="CRM60" s="310"/>
      <c r="CRN60" s="310"/>
      <c r="CRO60" s="310"/>
      <c r="CRP60" s="310"/>
      <c r="CRQ60" s="310"/>
      <c r="CRR60" s="310"/>
      <c r="CRS60" s="310"/>
      <c r="CRT60" s="310"/>
      <c r="CRU60" s="310"/>
      <c r="CRV60" s="310"/>
      <c r="CRW60" s="310"/>
      <c r="CRX60" s="310"/>
      <c r="CRY60" s="310"/>
      <c r="CRZ60" s="310"/>
      <c r="CSA60" s="310"/>
      <c r="CSB60" s="310"/>
      <c r="CSC60" s="310"/>
      <c r="CSD60" s="310"/>
      <c r="CSE60" s="310"/>
      <c r="CSF60" s="310"/>
      <c r="CSG60" s="310"/>
      <c r="CSH60" s="310"/>
      <c r="CSI60" s="310"/>
      <c r="CSJ60" s="310"/>
      <c r="CSK60" s="310"/>
      <c r="CSL60" s="310"/>
      <c r="CSM60" s="310"/>
      <c r="CSN60" s="310"/>
      <c r="CSO60" s="310"/>
      <c r="CSP60" s="310"/>
      <c r="CSQ60" s="310"/>
      <c r="CSR60" s="310"/>
      <c r="CSS60" s="310"/>
      <c r="CST60" s="310"/>
      <c r="CSU60" s="310"/>
      <c r="CSV60" s="310"/>
      <c r="CSW60" s="310"/>
      <c r="CSX60" s="310"/>
      <c r="CSY60" s="310"/>
      <c r="CSZ60" s="310"/>
      <c r="CTA60" s="310"/>
      <c r="CTB60" s="310"/>
      <c r="CTC60" s="310"/>
      <c r="CTD60" s="310"/>
      <c r="CTE60" s="310"/>
      <c r="CTF60" s="310"/>
      <c r="CTG60" s="310"/>
      <c r="CTH60" s="310"/>
      <c r="CTI60" s="310"/>
      <c r="CTJ60" s="310"/>
      <c r="CTK60" s="310"/>
      <c r="CTL60" s="310"/>
      <c r="CTM60" s="310"/>
      <c r="CTN60" s="310"/>
      <c r="CTO60" s="310"/>
      <c r="CTP60" s="310"/>
      <c r="CTQ60" s="310"/>
      <c r="CTR60" s="310"/>
      <c r="CTS60" s="310"/>
      <c r="CTT60" s="310"/>
      <c r="CTU60" s="310"/>
      <c r="CTV60" s="310"/>
      <c r="CTW60" s="310"/>
      <c r="CTX60" s="310"/>
      <c r="CTY60" s="310"/>
      <c r="CTZ60" s="310"/>
      <c r="CUA60" s="310"/>
      <c r="CUB60" s="310"/>
      <c r="CUC60" s="310"/>
      <c r="CUD60" s="310"/>
      <c r="CUE60" s="310"/>
      <c r="CUF60" s="310"/>
      <c r="CUG60" s="310"/>
      <c r="CUH60" s="310"/>
      <c r="CUI60" s="310"/>
      <c r="CUJ60" s="310"/>
      <c r="CUK60" s="310"/>
      <c r="CUL60" s="310"/>
      <c r="CUM60" s="310"/>
      <c r="CUN60" s="310"/>
      <c r="CUO60" s="310"/>
      <c r="CUP60" s="310"/>
      <c r="CUQ60" s="310"/>
      <c r="CUR60" s="310"/>
      <c r="CUS60" s="310"/>
      <c r="CUT60" s="310"/>
      <c r="CUU60" s="310"/>
      <c r="CUV60" s="310"/>
      <c r="CUW60" s="310"/>
      <c r="CUX60" s="310"/>
      <c r="CUY60" s="310"/>
      <c r="CUZ60" s="310"/>
      <c r="CVA60" s="310"/>
      <c r="CVB60" s="310"/>
      <c r="CVC60" s="310"/>
      <c r="CVD60" s="310"/>
      <c r="CVE60" s="310"/>
      <c r="CVF60" s="310"/>
      <c r="CVG60" s="310"/>
      <c r="CVH60" s="310"/>
      <c r="CVI60" s="310"/>
      <c r="CVJ60" s="310"/>
      <c r="CVK60" s="310"/>
      <c r="CVL60" s="310"/>
      <c r="CVM60" s="310"/>
      <c r="CVN60" s="310"/>
      <c r="CVO60" s="310"/>
      <c r="CVP60" s="310"/>
      <c r="CVQ60" s="310"/>
      <c r="CVR60" s="310"/>
      <c r="CVS60" s="310"/>
      <c r="CVT60" s="310"/>
      <c r="CVU60" s="310"/>
      <c r="CVV60" s="310"/>
      <c r="CVW60" s="310"/>
      <c r="CVX60" s="310"/>
      <c r="CVY60" s="310"/>
      <c r="CVZ60" s="310"/>
      <c r="CWA60" s="310"/>
      <c r="CWB60" s="310"/>
      <c r="CWC60" s="310"/>
      <c r="CWD60" s="310"/>
      <c r="CWE60" s="310"/>
      <c r="CWF60" s="310"/>
      <c r="CWG60" s="310"/>
      <c r="CWH60" s="310"/>
      <c r="CWI60" s="310"/>
      <c r="CWJ60" s="310"/>
      <c r="CWK60" s="310"/>
      <c r="CWL60" s="310"/>
      <c r="CWM60" s="310"/>
      <c r="CWN60" s="310"/>
      <c r="CWO60" s="310"/>
      <c r="CWP60" s="310"/>
      <c r="CWQ60" s="310"/>
      <c r="CWR60" s="310"/>
      <c r="CWS60" s="310"/>
      <c r="CWT60" s="310"/>
      <c r="CWU60" s="310"/>
      <c r="CWV60" s="310"/>
      <c r="CWW60" s="310"/>
      <c r="CWX60" s="310"/>
      <c r="CWY60" s="310"/>
      <c r="CWZ60" s="310"/>
      <c r="CXA60" s="310"/>
      <c r="CXB60" s="310"/>
      <c r="CXC60" s="310"/>
      <c r="CXD60" s="310"/>
      <c r="CXE60" s="310"/>
      <c r="CXF60" s="310"/>
      <c r="CXG60" s="310"/>
      <c r="CXH60" s="310"/>
      <c r="CXI60" s="310"/>
      <c r="CXJ60" s="310"/>
      <c r="CXK60" s="310"/>
      <c r="CXL60" s="310"/>
      <c r="CXM60" s="310"/>
      <c r="CXN60" s="310"/>
      <c r="CXO60" s="310"/>
      <c r="CXP60" s="310"/>
      <c r="CXQ60" s="310"/>
      <c r="CXR60" s="310"/>
      <c r="CXS60" s="310"/>
      <c r="CXT60" s="310"/>
      <c r="CXU60" s="310"/>
      <c r="CXV60" s="310"/>
      <c r="CXW60" s="310"/>
      <c r="CXX60" s="310"/>
      <c r="CXY60" s="310"/>
      <c r="CXZ60" s="310"/>
      <c r="CYA60" s="310"/>
      <c r="CYB60" s="310"/>
      <c r="CYC60" s="310"/>
      <c r="CYD60" s="310"/>
      <c r="CYE60" s="310"/>
      <c r="CYF60" s="310"/>
      <c r="CYG60" s="310"/>
      <c r="CYH60" s="310"/>
      <c r="CYI60" s="310"/>
      <c r="CYJ60" s="310"/>
      <c r="CYK60" s="310"/>
      <c r="CYL60" s="310"/>
      <c r="CYM60" s="310"/>
      <c r="CYN60" s="310"/>
      <c r="CYO60" s="310"/>
      <c r="CYP60" s="310"/>
      <c r="CYQ60" s="310"/>
      <c r="CYR60" s="310"/>
      <c r="CYS60" s="310"/>
      <c r="CYT60" s="310"/>
      <c r="CYU60" s="310"/>
      <c r="CYV60" s="310"/>
      <c r="CYW60" s="310"/>
      <c r="CYX60" s="310"/>
      <c r="CYY60" s="310"/>
      <c r="CYZ60" s="310"/>
      <c r="CZA60" s="310"/>
      <c r="CZB60" s="310"/>
      <c r="CZC60" s="310"/>
      <c r="CZD60" s="310"/>
      <c r="CZE60" s="310"/>
      <c r="CZF60" s="310"/>
      <c r="CZG60" s="310"/>
      <c r="CZH60" s="310"/>
      <c r="CZI60" s="310"/>
      <c r="CZJ60" s="310"/>
      <c r="CZK60" s="310"/>
      <c r="CZL60" s="310"/>
      <c r="CZM60" s="310"/>
      <c r="CZN60" s="310"/>
      <c r="CZO60" s="310"/>
      <c r="CZP60" s="310"/>
      <c r="CZQ60" s="310"/>
      <c r="CZR60" s="310"/>
      <c r="CZS60" s="310"/>
      <c r="CZT60" s="310"/>
      <c r="CZU60" s="310"/>
      <c r="CZV60" s="310"/>
      <c r="CZW60" s="310"/>
      <c r="CZX60" s="310"/>
      <c r="CZY60" s="310"/>
      <c r="CZZ60" s="310"/>
      <c r="DAA60" s="310"/>
      <c r="DAB60" s="310"/>
      <c r="DAC60" s="310"/>
      <c r="DAD60" s="310"/>
      <c r="DAE60" s="310"/>
      <c r="DAF60" s="310"/>
      <c r="DAG60" s="310"/>
      <c r="DAH60" s="310"/>
      <c r="DAI60" s="310"/>
      <c r="DAJ60" s="310"/>
      <c r="DAK60" s="310"/>
      <c r="DAL60" s="310"/>
      <c r="DAM60" s="310"/>
      <c r="DAN60" s="310"/>
      <c r="DAO60" s="310"/>
      <c r="DAP60" s="310"/>
      <c r="DAQ60" s="310"/>
      <c r="DAR60" s="310"/>
      <c r="DAS60" s="310"/>
      <c r="DAT60" s="310"/>
      <c r="DAU60" s="310"/>
      <c r="DAV60" s="310"/>
      <c r="DAW60" s="310"/>
      <c r="DAX60" s="310"/>
      <c r="DAY60" s="310"/>
      <c r="DAZ60" s="310"/>
      <c r="DBA60" s="310"/>
      <c r="DBB60" s="310"/>
      <c r="DBC60" s="310"/>
      <c r="DBD60" s="310"/>
      <c r="DBE60" s="310"/>
      <c r="DBF60" s="310"/>
      <c r="DBG60" s="310"/>
      <c r="DBH60" s="310"/>
      <c r="DBI60" s="310"/>
      <c r="DBJ60" s="310"/>
      <c r="DBK60" s="310"/>
      <c r="DBL60" s="310"/>
      <c r="DBM60" s="310"/>
      <c r="DBN60" s="310"/>
      <c r="DBO60" s="310"/>
      <c r="DBP60" s="310"/>
      <c r="DBQ60" s="310"/>
      <c r="DBR60" s="310"/>
      <c r="DBS60" s="310"/>
      <c r="DBT60" s="310"/>
      <c r="DBU60" s="310"/>
      <c r="DBV60" s="310"/>
      <c r="DBW60" s="310"/>
      <c r="DBX60" s="310"/>
      <c r="DBY60" s="310"/>
      <c r="DBZ60" s="310"/>
      <c r="DCA60" s="310"/>
      <c r="DCB60" s="310"/>
      <c r="DCC60" s="310"/>
      <c r="DCD60" s="310"/>
      <c r="DCE60" s="310"/>
      <c r="DCF60" s="310"/>
      <c r="DCG60" s="310"/>
      <c r="DCH60" s="310"/>
      <c r="DCI60" s="310"/>
      <c r="DCJ60" s="310"/>
      <c r="DCK60" s="310"/>
      <c r="DCL60" s="310"/>
      <c r="DCM60" s="310"/>
      <c r="DCN60" s="310"/>
      <c r="DCO60" s="310"/>
      <c r="DCP60" s="310"/>
      <c r="DCQ60" s="310"/>
      <c r="DCR60" s="310"/>
      <c r="DCS60" s="310"/>
      <c r="DCT60" s="310"/>
      <c r="DCU60" s="310"/>
      <c r="DCV60" s="310"/>
      <c r="DCW60" s="310"/>
      <c r="DCX60" s="310"/>
      <c r="DCY60" s="310"/>
      <c r="DCZ60" s="310"/>
      <c r="DDA60" s="310"/>
      <c r="DDB60" s="310"/>
      <c r="DDC60" s="310"/>
      <c r="DDD60" s="310"/>
      <c r="DDE60" s="310"/>
      <c r="DDF60" s="310"/>
      <c r="DDG60" s="310"/>
      <c r="DDH60" s="310"/>
      <c r="DDI60" s="310"/>
      <c r="DDJ60" s="310"/>
      <c r="DDK60" s="310"/>
      <c r="DDL60" s="310"/>
      <c r="DDM60" s="310"/>
      <c r="DDN60" s="310"/>
      <c r="DDO60" s="310"/>
      <c r="DDP60" s="310"/>
      <c r="DDQ60" s="310"/>
      <c r="DDR60" s="310"/>
      <c r="DDS60" s="310"/>
      <c r="DDT60" s="310"/>
      <c r="DDU60" s="310"/>
      <c r="DDV60" s="310"/>
      <c r="DDW60" s="310"/>
      <c r="DDX60" s="310"/>
      <c r="DDY60" s="310"/>
      <c r="DDZ60" s="310"/>
      <c r="DEA60" s="310"/>
      <c r="DEB60" s="310"/>
      <c r="DEC60" s="310"/>
      <c r="DED60" s="310"/>
      <c r="DEE60" s="310"/>
      <c r="DEF60" s="310"/>
      <c r="DEG60" s="310"/>
      <c r="DEH60" s="310"/>
      <c r="DEI60" s="310"/>
      <c r="DEJ60" s="310"/>
      <c r="DEK60" s="310"/>
      <c r="DEL60" s="310"/>
      <c r="DEM60" s="310"/>
      <c r="DEN60" s="310"/>
      <c r="DEO60" s="310"/>
      <c r="DEP60" s="310"/>
      <c r="DEQ60" s="310"/>
      <c r="DER60" s="310"/>
      <c r="DES60" s="310"/>
      <c r="DET60" s="310"/>
      <c r="DEU60" s="310"/>
      <c r="DEV60" s="310"/>
      <c r="DEW60" s="310"/>
      <c r="DEX60" s="310"/>
      <c r="DEY60" s="310"/>
      <c r="DEZ60" s="310"/>
      <c r="DFA60" s="310"/>
      <c r="DFB60" s="310"/>
      <c r="DFC60" s="310"/>
      <c r="DFD60" s="310"/>
      <c r="DFE60" s="310"/>
      <c r="DFF60" s="310"/>
      <c r="DFG60" s="310"/>
      <c r="DFH60" s="310"/>
      <c r="DFI60" s="310"/>
      <c r="DFJ60" s="310"/>
      <c r="DFK60" s="310"/>
      <c r="DFL60" s="310"/>
      <c r="DFM60" s="310"/>
      <c r="DFN60" s="310"/>
      <c r="DFO60" s="310"/>
      <c r="DFP60" s="310"/>
      <c r="DFQ60" s="310"/>
      <c r="DFR60" s="310"/>
      <c r="DFS60" s="310"/>
      <c r="DFT60" s="310"/>
      <c r="DFU60" s="310"/>
      <c r="DFV60" s="310"/>
      <c r="DFW60" s="310"/>
      <c r="DFX60" s="310"/>
      <c r="DFY60" s="310"/>
      <c r="DFZ60" s="310"/>
      <c r="DGA60" s="310"/>
      <c r="DGB60" s="310"/>
      <c r="DGC60" s="310"/>
      <c r="DGD60" s="310"/>
      <c r="DGE60" s="310"/>
      <c r="DGF60" s="310"/>
      <c r="DGG60" s="310"/>
      <c r="DGH60" s="310"/>
      <c r="DGI60" s="310"/>
      <c r="DGJ60" s="310"/>
      <c r="DGK60" s="310"/>
      <c r="DGL60" s="310"/>
      <c r="DGM60" s="310"/>
      <c r="DGN60" s="310"/>
      <c r="DGO60" s="310"/>
      <c r="DGP60" s="310"/>
      <c r="DGQ60" s="310"/>
      <c r="DGR60" s="310"/>
      <c r="DGS60" s="310"/>
      <c r="DGT60" s="310"/>
      <c r="DGU60" s="310"/>
      <c r="DGV60" s="310"/>
      <c r="DGW60" s="310"/>
      <c r="DGX60" s="310"/>
      <c r="DGY60" s="310"/>
      <c r="DGZ60" s="310"/>
      <c r="DHA60" s="310"/>
      <c r="DHB60" s="310"/>
      <c r="DHC60" s="310"/>
      <c r="DHD60" s="310"/>
      <c r="DHE60" s="310"/>
      <c r="DHF60" s="310"/>
      <c r="DHG60" s="310"/>
      <c r="DHH60" s="310"/>
      <c r="DHI60" s="310"/>
      <c r="DHJ60" s="310"/>
      <c r="DHK60" s="310"/>
      <c r="DHL60" s="310"/>
      <c r="DHM60" s="310"/>
      <c r="DHN60" s="310"/>
      <c r="DHO60" s="310"/>
      <c r="DHP60" s="310"/>
      <c r="DHQ60" s="310"/>
      <c r="DHR60" s="310"/>
      <c r="DHS60" s="310"/>
      <c r="DHT60" s="310"/>
      <c r="DHU60" s="310"/>
      <c r="DHV60" s="310"/>
      <c r="DHW60" s="310"/>
      <c r="DHX60" s="310"/>
      <c r="DHY60" s="310"/>
      <c r="DHZ60" s="310"/>
      <c r="DIA60" s="310"/>
      <c r="DIB60" s="310"/>
      <c r="DIC60" s="310"/>
      <c r="DID60" s="310"/>
      <c r="DIE60" s="310"/>
      <c r="DIF60" s="310"/>
      <c r="DIG60" s="310"/>
      <c r="DIH60" s="310"/>
      <c r="DII60" s="310"/>
      <c r="DIJ60" s="310"/>
      <c r="DIK60" s="310"/>
      <c r="DIL60" s="310"/>
      <c r="DIM60" s="310"/>
      <c r="DIN60" s="310"/>
      <c r="DIO60" s="310"/>
      <c r="DIP60" s="310"/>
      <c r="DIQ60" s="310"/>
      <c r="DIR60" s="310"/>
      <c r="DIS60" s="310"/>
      <c r="DIT60" s="310"/>
      <c r="DIU60" s="310"/>
      <c r="DIV60" s="310"/>
      <c r="DIW60" s="310"/>
      <c r="DIX60" s="310"/>
      <c r="DIY60" s="310"/>
      <c r="DIZ60" s="310"/>
      <c r="DJA60" s="310"/>
      <c r="DJB60" s="310"/>
      <c r="DJC60" s="310"/>
      <c r="DJD60" s="310"/>
      <c r="DJE60" s="310"/>
      <c r="DJF60" s="310"/>
      <c r="DJG60" s="310"/>
      <c r="DJH60" s="310"/>
      <c r="DJI60" s="310"/>
      <c r="DJJ60" s="310"/>
      <c r="DJK60" s="310"/>
      <c r="DJL60" s="310"/>
      <c r="DJM60" s="310"/>
      <c r="DJN60" s="310"/>
      <c r="DJO60" s="310"/>
      <c r="DJP60" s="310"/>
      <c r="DJQ60" s="310"/>
      <c r="DJR60" s="310"/>
      <c r="DJS60" s="310"/>
      <c r="DJT60" s="310"/>
      <c r="DJU60" s="310"/>
      <c r="DJV60" s="310"/>
      <c r="DJW60" s="310"/>
      <c r="DJX60" s="310"/>
      <c r="DJY60" s="310"/>
      <c r="DJZ60" s="310"/>
      <c r="DKA60" s="310"/>
      <c r="DKB60" s="310"/>
      <c r="DKC60" s="310"/>
      <c r="DKD60" s="310"/>
      <c r="DKE60" s="310"/>
      <c r="DKF60" s="310"/>
      <c r="DKG60" s="310"/>
      <c r="DKH60" s="310"/>
      <c r="DKI60" s="310"/>
      <c r="DKJ60" s="310"/>
      <c r="DKK60" s="310"/>
      <c r="DKL60" s="310"/>
      <c r="DKM60" s="310"/>
      <c r="DKN60" s="310"/>
      <c r="DKO60" s="310"/>
      <c r="DKP60" s="310"/>
      <c r="DKQ60" s="310"/>
      <c r="DKR60" s="310"/>
      <c r="DKS60" s="310"/>
      <c r="DKT60" s="310"/>
      <c r="DKU60" s="310"/>
      <c r="DKV60" s="310"/>
      <c r="DKW60" s="310"/>
      <c r="DKX60" s="310"/>
      <c r="DKY60" s="310"/>
      <c r="DKZ60" s="310"/>
      <c r="DLA60" s="310"/>
      <c r="DLB60" s="310"/>
      <c r="DLC60" s="310"/>
      <c r="DLD60" s="310"/>
      <c r="DLE60" s="310"/>
      <c r="DLF60" s="310"/>
      <c r="DLG60" s="310"/>
      <c r="DLH60" s="310"/>
      <c r="DLI60" s="310"/>
      <c r="DLJ60" s="310"/>
      <c r="DLK60" s="310"/>
      <c r="DLL60" s="310"/>
      <c r="DLM60" s="310"/>
      <c r="DLN60" s="310"/>
      <c r="DLO60" s="310"/>
      <c r="DLP60" s="310"/>
      <c r="DLQ60" s="310"/>
      <c r="DLR60" s="310"/>
      <c r="DLS60" s="310"/>
      <c r="DLT60" s="310"/>
      <c r="DLU60" s="310"/>
      <c r="DLV60" s="310"/>
      <c r="DLW60" s="310"/>
      <c r="DLX60" s="310"/>
      <c r="DLY60" s="310"/>
      <c r="DLZ60" s="310"/>
      <c r="DMA60" s="310"/>
      <c r="DMB60" s="310"/>
      <c r="DMC60" s="310"/>
      <c r="DMD60" s="310"/>
      <c r="DME60" s="310"/>
      <c r="DMF60" s="310"/>
      <c r="DMG60" s="310"/>
      <c r="DMH60" s="310"/>
      <c r="DMI60" s="310"/>
      <c r="DMJ60" s="310"/>
      <c r="DMK60" s="310"/>
      <c r="DML60" s="310"/>
      <c r="DMM60" s="310"/>
      <c r="DMN60" s="310"/>
      <c r="DMO60" s="310"/>
      <c r="DMP60" s="310"/>
      <c r="DMQ60" s="310"/>
      <c r="DMR60" s="310"/>
      <c r="DMS60" s="310"/>
      <c r="DMT60" s="310"/>
      <c r="DMU60" s="310"/>
      <c r="DMV60" s="310"/>
      <c r="DMW60" s="310"/>
      <c r="DMX60" s="310"/>
      <c r="DMY60" s="310"/>
      <c r="DMZ60" s="310"/>
      <c r="DNA60" s="310"/>
      <c r="DNB60" s="310"/>
      <c r="DNC60" s="310"/>
      <c r="DND60" s="310"/>
      <c r="DNE60" s="310"/>
      <c r="DNF60" s="310"/>
      <c r="DNG60" s="310"/>
      <c r="DNH60" s="310"/>
      <c r="DNI60" s="310"/>
      <c r="DNJ60" s="310"/>
      <c r="DNK60" s="310"/>
      <c r="DNL60" s="310"/>
      <c r="DNM60" s="310"/>
      <c r="DNN60" s="310"/>
      <c r="DNO60" s="310"/>
      <c r="DNP60" s="310"/>
      <c r="DNQ60" s="310"/>
      <c r="DNR60" s="310"/>
      <c r="DNS60" s="310"/>
      <c r="DNT60" s="310"/>
      <c r="DNU60" s="310"/>
      <c r="DNV60" s="310"/>
      <c r="DNW60" s="310"/>
      <c r="DNX60" s="310"/>
      <c r="DNY60" s="310"/>
      <c r="DNZ60" s="310"/>
      <c r="DOA60" s="310"/>
      <c r="DOB60" s="310"/>
      <c r="DOC60" s="310"/>
      <c r="DOD60" s="310"/>
      <c r="DOE60" s="310"/>
      <c r="DOF60" s="310"/>
      <c r="DOG60" s="310"/>
      <c r="DOH60" s="310"/>
      <c r="DOI60" s="310"/>
      <c r="DOJ60" s="310"/>
      <c r="DOK60" s="310"/>
      <c r="DOL60" s="310"/>
      <c r="DOM60" s="310"/>
      <c r="DON60" s="310"/>
      <c r="DOO60" s="310"/>
      <c r="DOP60" s="310"/>
      <c r="DOQ60" s="310"/>
      <c r="DOR60" s="310"/>
      <c r="DOS60" s="310"/>
      <c r="DOT60" s="310"/>
      <c r="DOU60" s="310"/>
      <c r="DOV60" s="310"/>
      <c r="DOW60" s="310"/>
      <c r="DOX60" s="310"/>
      <c r="DOY60" s="310"/>
      <c r="DOZ60" s="310"/>
      <c r="DPA60" s="310"/>
      <c r="DPB60" s="310"/>
      <c r="DPC60" s="310"/>
      <c r="DPD60" s="310"/>
      <c r="DPE60" s="310"/>
      <c r="DPF60" s="310"/>
      <c r="DPG60" s="310"/>
      <c r="DPH60" s="310"/>
      <c r="DPI60" s="310"/>
      <c r="DPJ60" s="310"/>
      <c r="DPK60" s="310"/>
      <c r="DPL60" s="310"/>
      <c r="DPM60" s="310"/>
      <c r="DPN60" s="310"/>
      <c r="DPO60" s="310"/>
      <c r="DPP60" s="310"/>
      <c r="DPQ60" s="310"/>
      <c r="DPR60" s="310"/>
      <c r="DPS60" s="310"/>
      <c r="DPT60" s="310"/>
      <c r="DPU60" s="310"/>
      <c r="DPV60" s="310"/>
      <c r="DPW60" s="310"/>
      <c r="DPX60" s="310"/>
      <c r="DPY60" s="310"/>
      <c r="DPZ60" s="310"/>
      <c r="DQA60" s="310"/>
      <c r="DQB60" s="310"/>
      <c r="DQC60" s="310"/>
      <c r="DQD60" s="310"/>
      <c r="DQE60" s="310"/>
      <c r="DQF60" s="310"/>
      <c r="DQG60" s="310"/>
      <c r="DQH60" s="310"/>
      <c r="DQI60" s="310"/>
      <c r="DQJ60" s="310"/>
      <c r="DQK60" s="310"/>
      <c r="DQL60" s="310"/>
      <c r="DQM60" s="310"/>
      <c r="DQN60" s="310"/>
      <c r="DQO60" s="310"/>
      <c r="DQP60" s="310"/>
      <c r="DQQ60" s="310"/>
      <c r="DQR60" s="310"/>
      <c r="DQS60" s="310"/>
      <c r="DQT60" s="310"/>
      <c r="DQU60" s="310"/>
      <c r="DQV60" s="310"/>
      <c r="DQW60" s="310"/>
      <c r="DQX60" s="310"/>
      <c r="DQY60" s="310"/>
      <c r="DQZ60" s="310"/>
      <c r="DRA60" s="310"/>
      <c r="DRB60" s="310"/>
      <c r="DRC60" s="310"/>
      <c r="DRD60" s="310"/>
      <c r="DRE60" s="310"/>
      <c r="DRF60" s="310"/>
      <c r="DRG60" s="310"/>
      <c r="DRH60" s="310"/>
      <c r="DRI60" s="310"/>
      <c r="DRJ60" s="310"/>
      <c r="DRK60" s="310"/>
      <c r="DRL60" s="310"/>
      <c r="DRM60" s="310"/>
      <c r="DRN60" s="310"/>
      <c r="DRO60" s="310"/>
      <c r="DRP60" s="310"/>
      <c r="DRQ60" s="310"/>
      <c r="DRR60" s="310"/>
      <c r="DRS60" s="310"/>
      <c r="DRT60" s="310"/>
      <c r="DRU60" s="310"/>
      <c r="DRV60" s="310"/>
      <c r="DRW60" s="310"/>
      <c r="DRX60" s="310"/>
      <c r="DRY60" s="310"/>
      <c r="DRZ60" s="310"/>
      <c r="DSA60" s="310"/>
      <c r="DSB60" s="310"/>
      <c r="DSC60" s="310"/>
      <c r="DSD60" s="310"/>
      <c r="DSE60" s="310"/>
      <c r="DSF60" s="310"/>
      <c r="DSG60" s="310"/>
      <c r="DSH60" s="310"/>
      <c r="DSI60" s="310"/>
      <c r="DSJ60" s="310"/>
      <c r="DSK60" s="310"/>
      <c r="DSL60" s="310"/>
      <c r="DSM60" s="310"/>
      <c r="DSN60" s="310"/>
      <c r="DSO60" s="310"/>
      <c r="DSP60" s="310"/>
      <c r="DSQ60" s="310"/>
      <c r="DSR60" s="310"/>
      <c r="DSS60" s="310"/>
      <c r="DST60" s="310"/>
      <c r="DSU60" s="310"/>
      <c r="DSV60" s="310"/>
      <c r="DSW60" s="310"/>
      <c r="DSX60" s="310"/>
      <c r="DSY60" s="310"/>
      <c r="DSZ60" s="310"/>
      <c r="DTA60" s="310"/>
      <c r="DTB60" s="310"/>
      <c r="DTC60" s="310"/>
      <c r="DTD60" s="310"/>
      <c r="DTE60" s="310"/>
      <c r="DTF60" s="310"/>
      <c r="DTG60" s="310"/>
      <c r="DTH60" s="310"/>
      <c r="DTI60" s="310"/>
      <c r="DTJ60" s="310"/>
      <c r="DTK60" s="310"/>
      <c r="DTL60" s="310"/>
      <c r="DTM60" s="310"/>
      <c r="DTN60" s="310"/>
      <c r="DTO60" s="310"/>
      <c r="DTP60" s="310"/>
      <c r="DTQ60" s="310"/>
      <c r="DTR60" s="310"/>
      <c r="DTS60" s="310"/>
      <c r="DTT60" s="310"/>
      <c r="DTU60" s="310"/>
      <c r="DTV60" s="310"/>
      <c r="DTW60" s="310"/>
      <c r="DTX60" s="310"/>
      <c r="DTY60" s="310"/>
      <c r="DTZ60" s="310"/>
      <c r="DUA60" s="310"/>
      <c r="DUB60" s="310"/>
      <c r="DUC60" s="310"/>
      <c r="DUD60" s="310"/>
      <c r="DUE60" s="310"/>
      <c r="DUF60" s="310"/>
      <c r="DUG60" s="310"/>
      <c r="DUH60" s="310"/>
      <c r="DUI60" s="310"/>
      <c r="DUJ60" s="310"/>
      <c r="DUK60" s="310"/>
      <c r="DUL60" s="310"/>
      <c r="DUM60" s="310"/>
      <c r="DUN60" s="310"/>
      <c r="DUO60" s="310"/>
      <c r="DUP60" s="310"/>
      <c r="DUQ60" s="310"/>
      <c r="DUR60" s="310"/>
      <c r="DUS60" s="310"/>
      <c r="DUT60" s="310"/>
      <c r="DUU60" s="310"/>
      <c r="DUV60" s="310"/>
      <c r="DUW60" s="310"/>
      <c r="DUX60" s="310"/>
      <c r="DUY60" s="310"/>
      <c r="DUZ60" s="310"/>
      <c r="DVA60" s="310"/>
      <c r="DVB60" s="310"/>
      <c r="DVC60" s="310"/>
      <c r="DVD60" s="310"/>
      <c r="DVE60" s="310"/>
      <c r="DVF60" s="310"/>
      <c r="DVG60" s="310"/>
      <c r="DVH60" s="310"/>
      <c r="DVI60" s="310"/>
      <c r="DVJ60" s="310"/>
      <c r="DVK60" s="310"/>
      <c r="DVL60" s="310"/>
      <c r="DVM60" s="310"/>
      <c r="DVN60" s="310"/>
      <c r="DVO60" s="310"/>
      <c r="DVP60" s="310"/>
      <c r="DVQ60" s="310"/>
      <c r="DVR60" s="310"/>
      <c r="DVS60" s="310"/>
      <c r="DVT60" s="310"/>
      <c r="DVU60" s="310"/>
      <c r="DVV60" s="310"/>
      <c r="DVW60" s="310"/>
      <c r="DVX60" s="310"/>
      <c r="DVY60" s="310"/>
      <c r="DVZ60" s="310"/>
      <c r="DWA60" s="310"/>
      <c r="DWB60" s="310"/>
      <c r="DWC60" s="310"/>
      <c r="DWD60" s="310"/>
      <c r="DWE60" s="310"/>
      <c r="DWF60" s="310"/>
      <c r="DWG60" s="310"/>
      <c r="DWH60" s="310"/>
      <c r="DWI60" s="310"/>
      <c r="DWJ60" s="310"/>
      <c r="DWK60" s="310"/>
      <c r="DWL60" s="310"/>
      <c r="DWM60" s="310"/>
      <c r="DWN60" s="310"/>
      <c r="DWO60" s="310"/>
      <c r="DWP60" s="310"/>
      <c r="DWQ60" s="310"/>
      <c r="DWR60" s="310"/>
      <c r="DWS60" s="310"/>
      <c r="DWT60" s="310"/>
      <c r="DWU60" s="310"/>
      <c r="DWV60" s="310"/>
      <c r="DWW60" s="310"/>
      <c r="DWX60" s="310"/>
      <c r="DWY60" s="310"/>
      <c r="DWZ60" s="310"/>
      <c r="DXA60" s="310"/>
      <c r="DXB60" s="310"/>
      <c r="DXC60" s="310"/>
      <c r="DXD60" s="310"/>
      <c r="DXE60" s="310"/>
      <c r="DXF60" s="310"/>
      <c r="DXG60" s="310"/>
      <c r="DXH60" s="310"/>
      <c r="DXI60" s="310"/>
      <c r="DXJ60" s="310"/>
      <c r="DXK60" s="310"/>
      <c r="DXL60" s="310"/>
      <c r="DXM60" s="310"/>
      <c r="DXN60" s="310"/>
      <c r="DXO60" s="310"/>
      <c r="DXP60" s="310"/>
      <c r="DXQ60" s="310"/>
      <c r="DXR60" s="310"/>
      <c r="DXS60" s="310"/>
      <c r="DXT60" s="310"/>
      <c r="DXU60" s="310"/>
      <c r="DXV60" s="310"/>
      <c r="DXW60" s="310"/>
      <c r="DXX60" s="310"/>
      <c r="DXY60" s="310"/>
      <c r="DXZ60" s="310"/>
      <c r="DYA60" s="310"/>
      <c r="DYB60" s="310"/>
      <c r="DYC60" s="310"/>
      <c r="DYD60" s="310"/>
      <c r="DYE60" s="310"/>
      <c r="DYF60" s="310"/>
      <c r="DYG60" s="310"/>
      <c r="DYH60" s="310"/>
      <c r="DYI60" s="310"/>
      <c r="DYJ60" s="310"/>
      <c r="DYK60" s="310"/>
      <c r="DYL60" s="310"/>
      <c r="DYM60" s="310"/>
      <c r="DYN60" s="310"/>
      <c r="DYO60" s="310"/>
      <c r="DYP60" s="310"/>
      <c r="DYQ60" s="310"/>
      <c r="DYR60" s="310"/>
      <c r="DYS60" s="310"/>
      <c r="DYT60" s="310"/>
      <c r="DYU60" s="310"/>
      <c r="DYV60" s="310"/>
      <c r="DYW60" s="310"/>
      <c r="DYX60" s="310"/>
      <c r="DYY60" s="310"/>
      <c r="DYZ60" s="310"/>
      <c r="DZA60" s="310"/>
      <c r="DZB60" s="310"/>
      <c r="DZC60" s="310"/>
      <c r="DZD60" s="310"/>
      <c r="DZE60" s="310"/>
      <c r="DZF60" s="310"/>
      <c r="DZG60" s="310"/>
      <c r="DZH60" s="310"/>
      <c r="DZI60" s="310"/>
      <c r="DZJ60" s="310"/>
      <c r="DZK60" s="310"/>
      <c r="DZL60" s="310"/>
      <c r="DZM60" s="310"/>
      <c r="DZN60" s="310"/>
      <c r="DZO60" s="310"/>
      <c r="DZP60" s="310"/>
      <c r="DZQ60" s="310"/>
      <c r="DZR60" s="310"/>
      <c r="DZS60" s="310"/>
      <c r="DZT60" s="310"/>
      <c r="DZU60" s="310"/>
      <c r="DZV60" s="310"/>
      <c r="DZW60" s="310"/>
      <c r="DZX60" s="310"/>
      <c r="DZY60" s="310"/>
      <c r="DZZ60" s="310"/>
      <c r="EAA60" s="310"/>
      <c r="EAB60" s="310"/>
      <c r="EAC60" s="310"/>
      <c r="EAD60" s="310"/>
      <c r="EAE60" s="310"/>
      <c r="EAF60" s="310"/>
      <c r="EAG60" s="310"/>
      <c r="EAH60" s="310"/>
      <c r="EAI60" s="310"/>
      <c r="EAJ60" s="310"/>
      <c r="EAK60" s="310"/>
      <c r="EAL60" s="310"/>
      <c r="EAM60" s="310"/>
      <c r="EAN60" s="310"/>
      <c r="EAO60" s="310"/>
      <c r="EAP60" s="310"/>
      <c r="EAQ60" s="310"/>
      <c r="EAR60" s="310"/>
      <c r="EAS60" s="310"/>
      <c r="EAT60" s="310"/>
      <c r="EAU60" s="310"/>
      <c r="EAV60" s="310"/>
      <c r="EAW60" s="310"/>
      <c r="EAX60" s="310"/>
      <c r="EAY60" s="310"/>
      <c r="EAZ60" s="310"/>
      <c r="EBA60" s="310"/>
      <c r="EBB60" s="310"/>
      <c r="EBC60" s="310"/>
      <c r="EBD60" s="310"/>
      <c r="EBE60" s="310"/>
      <c r="EBF60" s="310"/>
      <c r="EBG60" s="310"/>
      <c r="EBH60" s="310"/>
      <c r="EBI60" s="310"/>
      <c r="EBJ60" s="310"/>
      <c r="EBK60" s="310"/>
      <c r="EBL60" s="310"/>
      <c r="EBM60" s="310"/>
      <c r="EBN60" s="310"/>
      <c r="EBO60" s="310"/>
      <c r="EBP60" s="310"/>
      <c r="EBQ60" s="310"/>
      <c r="EBR60" s="310"/>
      <c r="EBS60" s="310"/>
      <c r="EBT60" s="310"/>
      <c r="EBU60" s="310"/>
      <c r="EBV60" s="310"/>
      <c r="EBW60" s="310"/>
      <c r="EBX60" s="310"/>
      <c r="EBY60" s="310"/>
      <c r="EBZ60" s="310"/>
      <c r="ECA60" s="310"/>
      <c r="ECB60" s="310"/>
      <c r="ECC60" s="310"/>
      <c r="ECD60" s="310"/>
      <c r="ECE60" s="310"/>
      <c r="ECF60" s="310"/>
      <c r="ECG60" s="310"/>
      <c r="ECH60" s="310"/>
      <c r="ECI60" s="310"/>
      <c r="ECJ60" s="310"/>
      <c r="ECK60" s="310"/>
      <c r="ECL60" s="310"/>
      <c r="ECM60" s="310"/>
      <c r="ECN60" s="310"/>
      <c r="ECO60" s="310"/>
      <c r="ECP60" s="310"/>
      <c r="ECQ60" s="310"/>
      <c r="ECR60" s="310"/>
      <c r="ECS60" s="310"/>
      <c r="ECT60" s="310"/>
      <c r="ECU60" s="310"/>
      <c r="ECV60" s="310"/>
      <c r="ECW60" s="310"/>
      <c r="ECX60" s="310"/>
      <c r="ECY60" s="310"/>
      <c r="ECZ60" s="310"/>
      <c r="EDA60" s="310"/>
      <c r="EDB60" s="310"/>
      <c r="EDC60" s="310"/>
      <c r="EDD60" s="310"/>
      <c r="EDE60" s="310"/>
      <c r="EDF60" s="310"/>
      <c r="EDG60" s="310"/>
      <c r="EDH60" s="310"/>
      <c r="EDI60" s="310"/>
      <c r="EDJ60" s="310"/>
      <c r="EDK60" s="310"/>
      <c r="EDL60" s="310"/>
      <c r="EDM60" s="310"/>
      <c r="EDN60" s="310"/>
      <c r="EDO60" s="310"/>
      <c r="EDP60" s="310"/>
      <c r="EDQ60" s="310"/>
      <c r="EDR60" s="310"/>
      <c r="EDS60" s="310"/>
      <c r="EDT60" s="310"/>
      <c r="EDU60" s="310"/>
      <c r="EDV60" s="310"/>
      <c r="EDW60" s="310"/>
      <c r="EDX60" s="310"/>
      <c r="EDY60" s="310"/>
      <c r="EDZ60" s="310"/>
      <c r="EEA60" s="310"/>
      <c r="EEB60" s="310"/>
      <c r="EEC60" s="310"/>
      <c r="EED60" s="310"/>
      <c r="EEE60" s="310"/>
      <c r="EEF60" s="310"/>
      <c r="EEG60" s="310"/>
      <c r="EEH60" s="310"/>
      <c r="EEI60" s="310"/>
      <c r="EEJ60" s="310"/>
      <c r="EEK60" s="310"/>
      <c r="EEL60" s="310"/>
      <c r="EEM60" s="310"/>
      <c r="EEN60" s="310"/>
      <c r="EEO60" s="310"/>
      <c r="EEP60" s="310"/>
      <c r="EEQ60" s="310"/>
      <c r="EER60" s="310"/>
      <c r="EES60" s="310"/>
      <c r="EET60" s="310"/>
      <c r="EEU60" s="310"/>
      <c r="EEV60" s="310"/>
      <c r="EEW60" s="310"/>
      <c r="EEX60" s="310"/>
      <c r="EEY60" s="310"/>
      <c r="EEZ60" s="310"/>
      <c r="EFA60" s="310"/>
      <c r="EFB60" s="310"/>
      <c r="EFC60" s="310"/>
      <c r="EFD60" s="310"/>
      <c r="EFE60" s="310"/>
      <c r="EFF60" s="310"/>
      <c r="EFG60" s="310"/>
      <c r="EFH60" s="310"/>
      <c r="EFI60" s="310"/>
      <c r="EFJ60" s="310"/>
      <c r="EFK60" s="310"/>
      <c r="EFL60" s="310"/>
      <c r="EFM60" s="310"/>
      <c r="EFN60" s="310"/>
      <c r="EFO60" s="310"/>
      <c r="EFP60" s="310"/>
      <c r="EFQ60" s="310"/>
      <c r="EFR60" s="310"/>
      <c r="EFS60" s="310"/>
      <c r="EFT60" s="310"/>
      <c r="EFU60" s="310"/>
      <c r="EFV60" s="310"/>
      <c r="EFW60" s="310"/>
      <c r="EFX60" s="310"/>
      <c r="EFY60" s="310"/>
      <c r="EFZ60" s="310"/>
      <c r="EGA60" s="310"/>
      <c r="EGB60" s="310"/>
      <c r="EGC60" s="310"/>
      <c r="EGD60" s="310"/>
      <c r="EGE60" s="310"/>
      <c r="EGF60" s="310"/>
      <c r="EGG60" s="310"/>
      <c r="EGH60" s="310"/>
      <c r="EGI60" s="310"/>
      <c r="EGJ60" s="310"/>
      <c r="EGK60" s="310"/>
      <c r="EGL60" s="310"/>
      <c r="EGM60" s="310"/>
      <c r="EGN60" s="310"/>
      <c r="EGO60" s="310"/>
      <c r="EGP60" s="310"/>
      <c r="EGQ60" s="310"/>
      <c r="EGR60" s="310"/>
      <c r="EGS60" s="310"/>
      <c r="EGT60" s="310"/>
      <c r="EGU60" s="310"/>
      <c r="EGV60" s="310"/>
      <c r="EGW60" s="310"/>
      <c r="EGX60" s="310"/>
      <c r="EGY60" s="310"/>
      <c r="EGZ60" s="310"/>
      <c r="EHA60" s="310"/>
      <c r="EHB60" s="310"/>
      <c r="EHC60" s="310"/>
      <c r="EHD60" s="310"/>
      <c r="EHE60" s="310"/>
      <c r="EHF60" s="310"/>
      <c r="EHG60" s="310"/>
      <c r="EHH60" s="310"/>
      <c r="EHI60" s="310"/>
      <c r="EHJ60" s="310"/>
      <c r="EHK60" s="310"/>
      <c r="EHL60" s="310"/>
      <c r="EHM60" s="310"/>
      <c r="EHN60" s="310"/>
      <c r="EHO60" s="310"/>
      <c r="EHP60" s="310"/>
      <c r="EHQ60" s="310"/>
      <c r="EHR60" s="310"/>
      <c r="EHS60" s="310"/>
      <c r="EHT60" s="310"/>
      <c r="EHU60" s="310"/>
      <c r="EHV60" s="310"/>
      <c r="EHW60" s="310"/>
      <c r="EHX60" s="310"/>
      <c r="EHY60" s="310"/>
      <c r="EHZ60" s="310"/>
      <c r="EIA60" s="310"/>
      <c r="EIB60" s="310"/>
      <c r="EIC60" s="310"/>
      <c r="EID60" s="310"/>
      <c r="EIE60" s="310"/>
      <c r="EIF60" s="310"/>
      <c r="EIG60" s="310"/>
      <c r="EIH60" s="310"/>
      <c r="EII60" s="310"/>
      <c r="EIJ60" s="310"/>
      <c r="EIK60" s="310"/>
      <c r="EIL60" s="310"/>
      <c r="EIM60" s="310"/>
      <c r="EIN60" s="310"/>
      <c r="EIO60" s="310"/>
      <c r="EIP60" s="310"/>
      <c r="EIQ60" s="310"/>
      <c r="EIR60" s="310"/>
      <c r="EIS60" s="310"/>
      <c r="EIT60" s="310"/>
      <c r="EIU60" s="310"/>
      <c r="EIV60" s="310"/>
      <c r="EIW60" s="310"/>
      <c r="EIX60" s="310"/>
      <c r="EIY60" s="310"/>
      <c r="EIZ60" s="310"/>
      <c r="EJA60" s="310"/>
      <c r="EJB60" s="310"/>
      <c r="EJC60" s="310"/>
      <c r="EJD60" s="310"/>
      <c r="EJE60" s="310"/>
      <c r="EJF60" s="310"/>
      <c r="EJG60" s="310"/>
      <c r="EJH60" s="310"/>
      <c r="EJI60" s="310"/>
      <c r="EJJ60" s="310"/>
      <c r="EJK60" s="310"/>
      <c r="EJL60" s="310"/>
      <c r="EJM60" s="310"/>
      <c r="EJN60" s="310"/>
      <c r="EJO60" s="310"/>
      <c r="EJP60" s="310"/>
      <c r="EJQ60" s="310"/>
      <c r="EJR60" s="310"/>
      <c r="EJS60" s="310"/>
      <c r="EJT60" s="310"/>
      <c r="EJU60" s="310"/>
      <c r="EJV60" s="310"/>
      <c r="EJW60" s="310"/>
      <c r="EJX60" s="310"/>
      <c r="EJY60" s="310"/>
      <c r="EJZ60" s="310"/>
      <c r="EKA60" s="310"/>
      <c r="EKB60" s="310"/>
      <c r="EKC60" s="310"/>
      <c r="EKD60" s="310"/>
      <c r="EKE60" s="310"/>
      <c r="EKF60" s="310"/>
      <c r="EKG60" s="310"/>
      <c r="EKH60" s="310"/>
      <c r="EKI60" s="310"/>
      <c r="EKJ60" s="310"/>
      <c r="EKK60" s="310"/>
      <c r="EKL60" s="310"/>
      <c r="EKM60" s="310"/>
      <c r="EKN60" s="310"/>
      <c r="EKO60" s="310"/>
      <c r="EKP60" s="310"/>
      <c r="EKQ60" s="310"/>
      <c r="EKR60" s="310"/>
      <c r="EKS60" s="310"/>
      <c r="EKT60" s="310"/>
      <c r="EKU60" s="310"/>
      <c r="EKV60" s="310"/>
      <c r="EKW60" s="310"/>
      <c r="EKX60" s="310"/>
      <c r="EKY60" s="310"/>
      <c r="EKZ60" s="310"/>
      <c r="ELA60" s="310"/>
      <c r="ELB60" s="310"/>
      <c r="ELC60" s="310"/>
      <c r="ELD60" s="310"/>
      <c r="ELE60" s="310"/>
      <c r="ELF60" s="310"/>
      <c r="ELG60" s="310"/>
      <c r="ELH60" s="310"/>
      <c r="ELI60" s="310"/>
      <c r="ELJ60" s="310"/>
      <c r="ELK60" s="310"/>
      <c r="ELL60" s="310"/>
      <c r="ELM60" s="310"/>
      <c r="ELN60" s="310"/>
      <c r="ELO60" s="310"/>
      <c r="ELP60" s="310"/>
      <c r="ELQ60" s="310"/>
      <c r="ELR60" s="310"/>
      <c r="ELS60" s="310"/>
      <c r="ELT60" s="310"/>
      <c r="ELU60" s="310"/>
      <c r="ELV60" s="310"/>
      <c r="ELW60" s="310"/>
      <c r="ELX60" s="310"/>
      <c r="ELY60" s="310"/>
      <c r="ELZ60" s="310"/>
      <c r="EMA60" s="310"/>
      <c r="EMB60" s="310"/>
      <c r="EMC60" s="310"/>
      <c r="EMD60" s="310"/>
      <c r="EME60" s="310"/>
      <c r="EMF60" s="310"/>
      <c r="EMG60" s="310"/>
      <c r="EMH60" s="310"/>
      <c r="EMI60" s="310"/>
      <c r="EMJ60" s="310"/>
      <c r="EMK60" s="310"/>
      <c r="EML60" s="310"/>
      <c r="EMM60" s="310"/>
      <c r="EMN60" s="310"/>
      <c r="EMO60" s="310"/>
      <c r="EMP60" s="310"/>
      <c r="EMQ60" s="310"/>
      <c r="EMR60" s="310"/>
      <c r="EMS60" s="310"/>
      <c r="EMT60" s="310"/>
      <c r="EMU60" s="310"/>
      <c r="EMV60" s="310"/>
      <c r="EMW60" s="310"/>
      <c r="EMX60" s="310"/>
      <c r="EMY60" s="310"/>
      <c r="EMZ60" s="310"/>
      <c r="ENA60" s="310"/>
      <c r="ENB60" s="310"/>
      <c r="ENC60" s="310"/>
      <c r="END60" s="310"/>
      <c r="ENE60" s="310"/>
      <c r="ENF60" s="310"/>
      <c r="ENG60" s="310"/>
      <c r="ENH60" s="310"/>
      <c r="ENI60" s="310"/>
      <c r="ENJ60" s="310"/>
      <c r="ENK60" s="310"/>
      <c r="ENL60" s="310"/>
      <c r="ENM60" s="310"/>
      <c r="ENN60" s="310"/>
      <c r="ENO60" s="310"/>
      <c r="ENP60" s="310"/>
      <c r="ENQ60" s="310"/>
      <c r="ENR60" s="310"/>
      <c r="ENS60" s="310"/>
      <c r="ENT60" s="310"/>
      <c r="ENU60" s="310"/>
      <c r="ENV60" s="310"/>
      <c r="ENW60" s="310"/>
      <c r="ENX60" s="310"/>
      <c r="ENY60" s="310"/>
      <c r="ENZ60" s="310"/>
      <c r="EOA60" s="310"/>
      <c r="EOB60" s="310"/>
      <c r="EOC60" s="310"/>
      <c r="EOD60" s="310"/>
      <c r="EOE60" s="310"/>
      <c r="EOF60" s="310"/>
      <c r="EOG60" s="310"/>
      <c r="EOH60" s="310"/>
      <c r="EOI60" s="310"/>
      <c r="EOJ60" s="310"/>
      <c r="EOK60" s="310"/>
      <c r="EOL60" s="310"/>
      <c r="EOM60" s="310"/>
      <c r="EON60" s="310"/>
      <c r="EOO60" s="310"/>
      <c r="EOP60" s="310"/>
      <c r="EOQ60" s="310"/>
      <c r="EOR60" s="310"/>
      <c r="EOS60" s="310"/>
      <c r="EOT60" s="310"/>
      <c r="EOU60" s="310"/>
      <c r="EOV60" s="310"/>
      <c r="EOW60" s="310"/>
      <c r="EOX60" s="310"/>
      <c r="EOY60" s="310"/>
      <c r="EOZ60" s="310"/>
      <c r="EPA60" s="310"/>
      <c r="EPB60" s="310"/>
      <c r="EPC60" s="310"/>
      <c r="EPD60" s="310"/>
      <c r="EPE60" s="310"/>
      <c r="EPF60" s="310"/>
      <c r="EPG60" s="310"/>
      <c r="EPH60" s="310"/>
      <c r="EPI60" s="310"/>
      <c r="EPJ60" s="310"/>
      <c r="EPK60" s="310"/>
      <c r="EPL60" s="310"/>
      <c r="EPM60" s="310"/>
      <c r="EPN60" s="310"/>
      <c r="EPO60" s="310"/>
      <c r="EPP60" s="310"/>
      <c r="EPQ60" s="310"/>
      <c r="EPR60" s="310"/>
      <c r="EPS60" s="310"/>
      <c r="EPT60" s="310"/>
      <c r="EPU60" s="310"/>
      <c r="EPV60" s="310"/>
      <c r="EPW60" s="310"/>
      <c r="EPX60" s="310"/>
      <c r="EPY60" s="310"/>
      <c r="EPZ60" s="310"/>
      <c r="EQA60" s="310"/>
      <c r="EQB60" s="310"/>
      <c r="EQC60" s="310"/>
      <c r="EQD60" s="310"/>
      <c r="EQE60" s="310"/>
      <c r="EQF60" s="310"/>
      <c r="EQG60" s="310"/>
      <c r="EQH60" s="310"/>
      <c r="EQI60" s="310"/>
      <c r="EQJ60" s="310"/>
      <c r="EQK60" s="310"/>
      <c r="EQL60" s="310"/>
      <c r="EQM60" s="310"/>
      <c r="EQN60" s="310"/>
      <c r="EQO60" s="310"/>
      <c r="EQP60" s="310"/>
      <c r="EQQ60" s="310"/>
      <c r="EQR60" s="310"/>
      <c r="EQS60" s="310"/>
      <c r="EQT60" s="310"/>
      <c r="EQU60" s="310"/>
      <c r="EQV60" s="310"/>
      <c r="EQW60" s="310"/>
      <c r="EQX60" s="310"/>
      <c r="EQY60" s="310"/>
      <c r="EQZ60" s="310"/>
      <c r="ERA60" s="310"/>
      <c r="ERB60" s="310"/>
      <c r="ERC60" s="310"/>
      <c r="ERD60" s="310"/>
      <c r="ERE60" s="310"/>
      <c r="ERF60" s="310"/>
      <c r="ERG60" s="310"/>
      <c r="ERH60" s="310"/>
      <c r="ERI60" s="310"/>
      <c r="ERJ60" s="310"/>
      <c r="ERK60" s="310"/>
      <c r="ERL60" s="310"/>
      <c r="ERM60" s="310"/>
      <c r="ERN60" s="310"/>
      <c r="ERO60" s="310"/>
      <c r="ERP60" s="310"/>
      <c r="ERQ60" s="310"/>
      <c r="ERR60" s="310"/>
      <c r="ERS60" s="310"/>
      <c r="ERT60" s="310"/>
      <c r="ERU60" s="310"/>
      <c r="ERV60" s="310"/>
      <c r="ERW60" s="310"/>
      <c r="ERX60" s="310"/>
      <c r="ERY60" s="310"/>
      <c r="ERZ60" s="310"/>
      <c r="ESA60" s="310"/>
      <c r="ESB60" s="310"/>
      <c r="ESC60" s="310"/>
      <c r="ESD60" s="310"/>
      <c r="ESE60" s="310"/>
      <c r="ESF60" s="310"/>
      <c r="ESG60" s="310"/>
      <c r="ESH60" s="310"/>
      <c r="ESI60" s="310"/>
      <c r="ESJ60" s="310"/>
      <c r="ESK60" s="310"/>
      <c r="ESL60" s="310"/>
      <c r="ESM60" s="310"/>
      <c r="ESN60" s="310"/>
      <c r="ESO60" s="310"/>
      <c r="ESP60" s="310"/>
      <c r="ESQ60" s="310"/>
      <c r="ESR60" s="310"/>
      <c r="ESS60" s="310"/>
      <c r="EST60" s="310"/>
      <c r="ESU60" s="310"/>
      <c r="ESV60" s="310"/>
      <c r="ESW60" s="310"/>
      <c r="ESX60" s="310"/>
      <c r="ESY60" s="310"/>
      <c r="ESZ60" s="310"/>
      <c r="ETA60" s="310"/>
      <c r="ETB60" s="310"/>
      <c r="ETC60" s="310"/>
      <c r="ETD60" s="310"/>
      <c r="ETE60" s="310"/>
      <c r="ETF60" s="310"/>
      <c r="ETG60" s="310"/>
      <c r="ETH60" s="310"/>
      <c r="ETI60" s="310"/>
      <c r="ETJ60" s="310"/>
      <c r="ETK60" s="310"/>
      <c r="ETL60" s="310"/>
      <c r="ETM60" s="310"/>
      <c r="ETN60" s="310"/>
      <c r="ETO60" s="310"/>
      <c r="ETP60" s="310"/>
      <c r="ETQ60" s="310"/>
      <c r="ETR60" s="310"/>
      <c r="ETS60" s="310"/>
      <c r="ETT60" s="310"/>
      <c r="ETU60" s="310"/>
      <c r="ETV60" s="310"/>
      <c r="ETW60" s="310"/>
      <c r="ETX60" s="310"/>
      <c r="ETY60" s="310"/>
      <c r="ETZ60" s="310"/>
      <c r="EUA60" s="310"/>
      <c r="EUB60" s="310"/>
      <c r="EUC60" s="310"/>
      <c r="EUD60" s="310"/>
      <c r="EUE60" s="310"/>
      <c r="EUF60" s="310"/>
      <c r="EUG60" s="310"/>
      <c r="EUH60" s="310"/>
      <c r="EUI60" s="310"/>
      <c r="EUJ60" s="310"/>
      <c r="EUK60" s="310"/>
      <c r="EUL60" s="310"/>
      <c r="EUM60" s="310"/>
      <c r="EUN60" s="310"/>
      <c r="EUO60" s="310"/>
      <c r="EUP60" s="310"/>
      <c r="EUQ60" s="310"/>
      <c r="EUR60" s="310"/>
      <c r="EUS60" s="310"/>
      <c r="EUT60" s="310"/>
      <c r="EUU60" s="310"/>
      <c r="EUV60" s="310"/>
      <c r="EUW60" s="310"/>
      <c r="EUX60" s="310"/>
      <c r="EUY60" s="310"/>
      <c r="EUZ60" s="310"/>
      <c r="EVA60" s="310"/>
      <c r="EVB60" s="310"/>
      <c r="EVC60" s="310"/>
      <c r="EVD60" s="310"/>
      <c r="EVE60" s="310"/>
      <c r="EVF60" s="310"/>
      <c r="EVG60" s="310"/>
      <c r="EVH60" s="310"/>
      <c r="EVI60" s="310"/>
      <c r="EVJ60" s="310"/>
      <c r="EVK60" s="310"/>
      <c r="EVL60" s="310"/>
      <c r="EVM60" s="310"/>
      <c r="EVN60" s="310"/>
      <c r="EVO60" s="310"/>
      <c r="EVP60" s="310"/>
      <c r="EVQ60" s="310"/>
      <c r="EVR60" s="310"/>
      <c r="EVS60" s="310"/>
      <c r="EVT60" s="310"/>
      <c r="EVU60" s="310"/>
      <c r="EVV60" s="310"/>
      <c r="EVW60" s="310"/>
      <c r="EVX60" s="310"/>
      <c r="EVY60" s="310"/>
      <c r="EVZ60" s="310"/>
      <c r="EWA60" s="310"/>
      <c r="EWB60" s="310"/>
      <c r="EWC60" s="310"/>
      <c r="EWD60" s="310"/>
      <c r="EWE60" s="310"/>
      <c r="EWF60" s="310"/>
      <c r="EWG60" s="310"/>
      <c r="EWH60" s="310"/>
      <c r="EWI60" s="310"/>
      <c r="EWJ60" s="310"/>
      <c r="EWK60" s="310"/>
      <c r="EWL60" s="310"/>
      <c r="EWM60" s="310"/>
      <c r="EWN60" s="310"/>
      <c r="EWO60" s="310"/>
      <c r="EWP60" s="310"/>
      <c r="EWQ60" s="310"/>
      <c r="EWR60" s="310"/>
      <c r="EWS60" s="310"/>
      <c r="EWT60" s="310"/>
      <c r="EWU60" s="310"/>
      <c r="EWV60" s="310"/>
      <c r="EWW60" s="310"/>
      <c r="EWX60" s="310"/>
      <c r="EWY60" s="310"/>
      <c r="EWZ60" s="310"/>
      <c r="EXA60" s="310"/>
      <c r="EXB60" s="310"/>
      <c r="EXC60" s="310"/>
      <c r="EXD60" s="310"/>
      <c r="EXE60" s="310"/>
      <c r="EXF60" s="310"/>
      <c r="EXG60" s="310"/>
      <c r="EXH60" s="310"/>
      <c r="EXI60" s="310"/>
      <c r="EXJ60" s="310"/>
      <c r="EXK60" s="310"/>
      <c r="EXL60" s="310"/>
      <c r="EXM60" s="310"/>
      <c r="EXN60" s="310"/>
      <c r="EXO60" s="310"/>
      <c r="EXP60" s="310"/>
      <c r="EXQ60" s="310"/>
      <c r="EXR60" s="310"/>
      <c r="EXS60" s="310"/>
      <c r="EXT60" s="310"/>
      <c r="EXU60" s="310"/>
      <c r="EXV60" s="310"/>
      <c r="EXW60" s="310"/>
      <c r="EXX60" s="310"/>
      <c r="EXY60" s="310"/>
      <c r="EXZ60" s="310"/>
      <c r="EYA60" s="310"/>
      <c r="EYB60" s="310"/>
      <c r="EYC60" s="310"/>
      <c r="EYD60" s="310"/>
      <c r="EYE60" s="310"/>
      <c r="EYF60" s="310"/>
      <c r="EYG60" s="310"/>
      <c r="EYH60" s="310"/>
      <c r="EYI60" s="310"/>
      <c r="EYJ60" s="310"/>
      <c r="EYK60" s="310"/>
      <c r="EYL60" s="310"/>
      <c r="EYM60" s="310"/>
      <c r="EYN60" s="310"/>
      <c r="EYO60" s="310"/>
      <c r="EYP60" s="310"/>
      <c r="EYQ60" s="310"/>
      <c r="EYR60" s="310"/>
      <c r="EYS60" s="310"/>
      <c r="EYT60" s="310"/>
      <c r="EYU60" s="310"/>
      <c r="EYV60" s="310"/>
      <c r="EYW60" s="310"/>
      <c r="EYX60" s="310"/>
      <c r="EYY60" s="310"/>
      <c r="EYZ60" s="310"/>
      <c r="EZA60" s="310"/>
      <c r="EZB60" s="310"/>
      <c r="EZC60" s="310"/>
      <c r="EZD60" s="310"/>
      <c r="EZE60" s="310"/>
      <c r="EZF60" s="310"/>
      <c r="EZG60" s="310"/>
      <c r="EZH60" s="310"/>
      <c r="EZI60" s="310"/>
      <c r="EZJ60" s="310"/>
      <c r="EZK60" s="310"/>
      <c r="EZL60" s="310"/>
      <c r="EZM60" s="310"/>
      <c r="EZN60" s="310"/>
      <c r="EZO60" s="310"/>
      <c r="EZP60" s="310"/>
      <c r="EZQ60" s="310"/>
      <c r="EZR60" s="310"/>
      <c r="EZS60" s="310"/>
      <c r="EZT60" s="310"/>
      <c r="EZU60" s="310"/>
      <c r="EZV60" s="310"/>
      <c r="EZW60" s="310"/>
      <c r="EZX60" s="310"/>
      <c r="EZY60" s="310"/>
      <c r="EZZ60" s="310"/>
      <c r="FAA60" s="310"/>
      <c r="FAB60" s="310"/>
      <c r="FAC60" s="310"/>
      <c r="FAD60" s="310"/>
      <c r="FAE60" s="310"/>
      <c r="FAF60" s="310"/>
      <c r="FAG60" s="310"/>
      <c r="FAH60" s="310"/>
      <c r="FAI60" s="310"/>
      <c r="FAJ60" s="310"/>
      <c r="FAK60" s="310"/>
      <c r="FAL60" s="310"/>
      <c r="FAM60" s="310"/>
      <c r="FAN60" s="310"/>
      <c r="FAO60" s="310"/>
      <c r="FAP60" s="310"/>
      <c r="FAQ60" s="310"/>
      <c r="FAR60" s="310"/>
      <c r="FAS60" s="310"/>
      <c r="FAT60" s="310"/>
      <c r="FAU60" s="310"/>
      <c r="FAV60" s="310"/>
      <c r="FAW60" s="310"/>
      <c r="FAX60" s="310"/>
      <c r="FAY60" s="310"/>
      <c r="FAZ60" s="310"/>
      <c r="FBA60" s="310"/>
      <c r="FBB60" s="310"/>
      <c r="FBC60" s="310"/>
      <c r="FBD60" s="310"/>
      <c r="FBE60" s="310"/>
      <c r="FBF60" s="310"/>
      <c r="FBG60" s="310"/>
      <c r="FBH60" s="310"/>
      <c r="FBI60" s="310"/>
      <c r="FBJ60" s="310"/>
      <c r="FBK60" s="310"/>
      <c r="FBL60" s="310"/>
      <c r="FBM60" s="310"/>
      <c r="FBN60" s="310"/>
      <c r="FBO60" s="310"/>
      <c r="FBP60" s="310"/>
      <c r="FBQ60" s="310"/>
      <c r="FBR60" s="310"/>
      <c r="FBS60" s="310"/>
      <c r="FBT60" s="310"/>
      <c r="FBU60" s="310"/>
      <c r="FBV60" s="310"/>
      <c r="FBW60" s="310"/>
      <c r="FBX60" s="310"/>
      <c r="FBY60" s="310"/>
      <c r="FBZ60" s="310"/>
      <c r="FCA60" s="310"/>
      <c r="FCB60" s="310"/>
      <c r="FCC60" s="310"/>
      <c r="FCD60" s="310"/>
      <c r="FCE60" s="310"/>
      <c r="FCF60" s="310"/>
      <c r="FCG60" s="310"/>
      <c r="FCH60" s="310"/>
      <c r="FCI60" s="310"/>
      <c r="FCJ60" s="310"/>
      <c r="FCK60" s="310"/>
      <c r="FCL60" s="310"/>
      <c r="FCM60" s="310"/>
      <c r="FCN60" s="310"/>
      <c r="FCO60" s="310"/>
      <c r="FCP60" s="310"/>
      <c r="FCQ60" s="310"/>
      <c r="FCR60" s="310"/>
      <c r="FCS60" s="310"/>
      <c r="FCT60" s="310"/>
      <c r="FCU60" s="310"/>
      <c r="FCV60" s="310"/>
      <c r="FCW60" s="310"/>
      <c r="FCX60" s="310"/>
      <c r="FCY60" s="310"/>
      <c r="FCZ60" s="310"/>
      <c r="FDA60" s="310"/>
      <c r="FDB60" s="310"/>
      <c r="FDC60" s="310"/>
      <c r="FDD60" s="310"/>
      <c r="FDE60" s="310"/>
      <c r="FDF60" s="310"/>
      <c r="FDG60" s="310"/>
      <c r="FDH60" s="310"/>
      <c r="FDI60" s="310"/>
      <c r="FDJ60" s="310"/>
      <c r="FDK60" s="310"/>
      <c r="FDL60" s="310"/>
      <c r="FDM60" s="310"/>
      <c r="FDN60" s="310"/>
      <c r="FDO60" s="310"/>
      <c r="FDP60" s="310"/>
      <c r="FDQ60" s="310"/>
      <c r="FDR60" s="310"/>
      <c r="FDS60" s="310"/>
      <c r="FDT60" s="310"/>
      <c r="FDU60" s="310"/>
      <c r="FDV60" s="310"/>
      <c r="FDW60" s="310"/>
      <c r="FDX60" s="310"/>
      <c r="FDY60" s="310"/>
      <c r="FDZ60" s="310"/>
      <c r="FEA60" s="310"/>
      <c r="FEB60" s="310"/>
      <c r="FEC60" s="310"/>
      <c r="FED60" s="310"/>
      <c r="FEE60" s="310"/>
      <c r="FEF60" s="310"/>
      <c r="FEG60" s="310"/>
      <c r="FEH60" s="310"/>
      <c r="FEI60" s="310"/>
      <c r="FEJ60" s="310"/>
      <c r="FEK60" s="310"/>
      <c r="FEL60" s="310"/>
      <c r="FEM60" s="310"/>
      <c r="FEN60" s="310"/>
      <c r="FEO60" s="310"/>
      <c r="FEP60" s="310"/>
      <c r="FEQ60" s="310"/>
      <c r="FER60" s="310"/>
      <c r="FES60" s="310"/>
      <c r="FET60" s="310"/>
      <c r="FEU60" s="310"/>
      <c r="FEV60" s="310"/>
      <c r="FEW60" s="310"/>
      <c r="FEX60" s="310"/>
      <c r="FEY60" s="310"/>
      <c r="FEZ60" s="310"/>
      <c r="FFA60" s="310"/>
      <c r="FFB60" s="310"/>
      <c r="FFC60" s="310"/>
      <c r="FFD60" s="310"/>
      <c r="FFE60" s="310"/>
      <c r="FFF60" s="310"/>
      <c r="FFG60" s="310"/>
      <c r="FFH60" s="310"/>
      <c r="FFI60" s="310"/>
      <c r="FFJ60" s="310"/>
      <c r="FFK60" s="310"/>
      <c r="FFL60" s="310"/>
      <c r="FFM60" s="310"/>
      <c r="FFN60" s="310"/>
      <c r="FFO60" s="310"/>
      <c r="FFP60" s="310"/>
      <c r="FFQ60" s="310"/>
      <c r="FFR60" s="310"/>
      <c r="FFS60" s="310"/>
      <c r="FFT60" s="310"/>
      <c r="FFU60" s="310"/>
      <c r="FFV60" s="310"/>
      <c r="FFW60" s="310"/>
      <c r="FFX60" s="310"/>
      <c r="FFY60" s="310"/>
      <c r="FFZ60" s="310"/>
      <c r="FGA60" s="310"/>
      <c r="FGB60" s="310"/>
      <c r="FGC60" s="310"/>
      <c r="FGD60" s="310"/>
      <c r="FGE60" s="310"/>
      <c r="FGF60" s="310"/>
      <c r="FGG60" s="310"/>
      <c r="FGH60" s="310"/>
      <c r="FGI60" s="310"/>
      <c r="FGJ60" s="310"/>
      <c r="FGK60" s="310"/>
      <c r="FGL60" s="310"/>
      <c r="FGM60" s="310"/>
      <c r="FGN60" s="310"/>
      <c r="FGO60" s="310"/>
      <c r="FGP60" s="310"/>
      <c r="FGQ60" s="310"/>
      <c r="FGR60" s="310"/>
      <c r="FGS60" s="310"/>
      <c r="FGT60" s="310"/>
      <c r="FGU60" s="310"/>
      <c r="FGV60" s="310"/>
      <c r="FGW60" s="310"/>
      <c r="FGX60" s="310"/>
      <c r="FGY60" s="310"/>
      <c r="FGZ60" s="310"/>
      <c r="FHA60" s="310"/>
      <c r="FHB60" s="310"/>
      <c r="FHC60" s="310"/>
      <c r="FHD60" s="310"/>
      <c r="FHE60" s="310"/>
      <c r="FHF60" s="310"/>
      <c r="FHG60" s="310"/>
      <c r="FHH60" s="310"/>
      <c r="FHI60" s="310"/>
      <c r="FHJ60" s="310"/>
      <c r="FHK60" s="310"/>
      <c r="FHL60" s="310"/>
      <c r="FHM60" s="310"/>
      <c r="FHN60" s="310"/>
      <c r="FHO60" s="310"/>
      <c r="FHP60" s="310"/>
      <c r="FHQ60" s="310"/>
      <c r="FHR60" s="310"/>
      <c r="FHS60" s="310"/>
      <c r="FHT60" s="310"/>
      <c r="FHU60" s="310"/>
      <c r="FHV60" s="310"/>
      <c r="FHW60" s="310"/>
      <c r="FHX60" s="310"/>
      <c r="FHY60" s="310"/>
      <c r="FHZ60" s="310"/>
      <c r="FIA60" s="310"/>
      <c r="FIB60" s="310"/>
      <c r="FIC60" s="310"/>
      <c r="FID60" s="310"/>
      <c r="FIE60" s="310"/>
      <c r="FIF60" s="310"/>
      <c r="FIG60" s="310"/>
      <c r="FIH60" s="310"/>
      <c r="FII60" s="310"/>
      <c r="FIJ60" s="310"/>
      <c r="FIK60" s="310"/>
      <c r="FIL60" s="310"/>
      <c r="FIM60" s="310"/>
      <c r="FIN60" s="310"/>
      <c r="FIO60" s="310"/>
      <c r="FIP60" s="310"/>
      <c r="FIQ60" s="310"/>
      <c r="FIR60" s="310"/>
      <c r="FIS60" s="310"/>
      <c r="FIT60" s="310"/>
      <c r="FIU60" s="310"/>
      <c r="FIV60" s="310"/>
      <c r="FIW60" s="310"/>
      <c r="FIX60" s="310"/>
      <c r="FIY60" s="310"/>
      <c r="FIZ60" s="310"/>
      <c r="FJA60" s="310"/>
      <c r="FJB60" s="310"/>
      <c r="FJC60" s="310"/>
      <c r="FJD60" s="310"/>
      <c r="FJE60" s="310"/>
      <c r="FJF60" s="310"/>
      <c r="FJG60" s="310"/>
      <c r="FJH60" s="310"/>
      <c r="FJI60" s="310"/>
      <c r="FJJ60" s="310"/>
      <c r="FJK60" s="310"/>
      <c r="FJL60" s="310"/>
      <c r="FJM60" s="310"/>
      <c r="FJN60" s="310"/>
      <c r="FJO60" s="310"/>
      <c r="FJP60" s="310"/>
      <c r="FJQ60" s="310"/>
      <c r="FJR60" s="310"/>
      <c r="FJS60" s="310"/>
      <c r="FJT60" s="310"/>
      <c r="FJU60" s="310"/>
      <c r="FJV60" s="310"/>
      <c r="FJW60" s="310"/>
      <c r="FJX60" s="310"/>
      <c r="FJY60" s="310"/>
      <c r="FJZ60" s="310"/>
      <c r="FKA60" s="310"/>
      <c r="FKB60" s="310"/>
      <c r="FKC60" s="310"/>
      <c r="FKD60" s="310"/>
      <c r="FKE60" s="310"/>
      <c r="FKF60" s="310"/>
      <c r="FKG60" s="310"/>
      <c r="FKH60" s="310"/>
      <c r="FKI60" s="310"/>
      <c r="FKJ60" s="310"/>
      <c r="FKK60" s="310"/>
      <c r="FKL60" s="310"/>
      <c r="FKM60" s="310"/>
      <c r="FKN60" s="310"/>
      <c r="FKO60" s="310"/>
      <c r="FKP60" s="310"/>
      <c r="FKQ60" s="310"/>
      <c r="FKR60" s="310"/>
      <c r="FKS60" s="310"/>
      <c r="FKT60" s="310"/>
      <c r="FKU60" s="310"/>
      <c r="FKV60" s="310"/>
      <c r="FKW60" s="310"/>
      <c r="FKX60" s="310"/>
      <c r="FKY60" s="310"/>
      <c r="FKZ60" s="310"/>
      <c r="FLA60" s="310"/>
      <c r="FLB60" s="310"/>
      <c r="FLC60" s="310"/>
      <c r="FLD60" s="310"/>
      <c r="FLE60" s="310"/>
      <c r="FLF60" s="310"/>
      <c r="FLG60" s="310"/>
      <c r="FLH60" s="310"/>
      <c r="FLI60" s="310"/>
      <c r="FLJ60" s="310"/>
      <c r="FLK60" s="310"/>
      <c r="FLL60" s="310"/>
      <c r="FLM60" s="310"/>
      <c r="FLN60" s="310"/>
      <c r="FLO60" s="310"/>
      <c r="FLP60" s="310"/>
      <c r="FLQ60" s="310"/>
      <c r="FLR60" s="310"/>
      <c r="FLS60" s="310"/>
      <c r="FLT60" s="310"/>
      <c r="FLU60" s="310"/>
      <c r="FLV60" s="310"/>
      <c r="FLW60" s="310"/>
      <c r="FLX60" s="310"/>
      <c r="FLY60" s="310"/>
      <c r="FLZ60" s="310"/>
      <c r="FMA60" s="310"/>
      <c r="FMB60" s="310"/>
      <c r="FMC60" s="310"/>
      <c r="FMD60" s="310"/>
      <c r="FME60" s="310"/>
      <c r="FMF60" s="310"/>
      <c r="FMG60" s="310"/>
      <c r="FMH60" s="310"/>
      <c r="FMI60" s="310"/>
      <c r="FMJ60" s="310"/>
      <c r="FMK60" s="310"/>
      <c r="FML60" s="310"/>
      <c r="FMM60" s="310"/>
      <c r="FMN60" s="310"/>
      <c r="FMO60" s="310"/>
      <c r="FMP60" s="310"/>
      <c r="FMQ60" s="310"/>
      <c r="FMR60" s="310"/>
      <c r="FMS60" s="310"/>
      <c r="FMT60" s="310"/>
      <c r="FMU60" s="310"/>
      <c r="FMV60" s="310"/>
      <c r="FMW60" s="310"/>
      <c r="FMX60" s="310"/>
      <c r="FMY60" s="310"/>
      <c r="FMZ60" s="310"/>
      <c r="FNA60" s="310"/>
      <c r="FNB60" s="310"/>
      <c r="FNC60" s="310"/>
      <c r="FND60" s="310"/>
      <c r="FNE60" s="310"/>
      <c r="FNF60" s="310"/>
      <c r="FNG60" s="310"/>
      <c r="FNH60" s="310"/>
      <c r="FNI60" s="310"/>
      <c r="FNJ60" s="310"/>
      <c r="FNK60" s="310"/>
      <c r="FNL60" s="310"/>
      <c r="FNM60" s="310"/>
      <c r="FNN60" s="310"/>
      <c r="FNO60" s="310"/>
      <c r="FNP60" s="310"/>
      <c r="FNQ60" s="310"/>
      <c r="FNR60" s="310"/>
      <c r="FNS60" s="310"/>
      <c r="FNT60" s="310"/>
      <c r="FNU60" s="310"/>
      <c r="FNV60" s="310"/>
      <c r="FNW60" s="310"/>
      <c r="FNX60" s="310"/>
      <c r="FNY60" s="310"/>
      <c r="FNZ60" s="310"/>
      <c r="FOA60" s="310"/>
      <c r="FOB60" s="310"/>
      <c r="FOC60" s="310"/>
      <c r="FOD60" s="310"/>
      <c r="FOE60" s="310"/>
      <c r="FOF60" s="310"/>
      <c r="FOG60" s="310"/>
      <c r="FOH60" s="310"/>
      <c r="FOI60" s="310"/>
      <c r="FOJ60" s="310"/>
      <c r="FOK60" s="310"/>
      <c r="FOL60" s="310"/>
      <c r="FOM60" s="310"/>
      <c r="FON60" s="310"/>
      <c r="FOO60" s="310"/>
      <c r="FOP60" s="310"/>
      <c r="FOQ60" s="310"/>
      <c r="FOR60" s="310"/>
      <c r="FOS60" s="310"/>
      <c r="FOT60" s="310"/>
      <c r="FOU60" s="310"/>
      <c r="FOV60" s="310"/>
      <c r="FOW60" s="310"/>
      <c r="FOX60" s="310"/>
      <c r="FOY60" s="310"/>
      <c r="FOZ60" s="310"/>
      <c r="FPA60" s="310"/>
      <c r="FPB60" s="310"/>
      <c r="FPC60" s="310"/>
      <c r="FPD60" s="310"/>
      <c r="FPE60" s="310"/>
      <c r="FPF60" s="310"/>
      <c r="FPG60" s="310"/>
      <c r="FPH60" s="310"/>
      <c r="FPI60" s="310"/>
      <c r="FPJ60" s="310"/>
      <c r="FPK60" s="310"/>
      <c r="FPL60" s="310"/>
      <c r="FPM60" s="310"/>
      <c r="FPN60" s="310"/>
      <c r="FPO60" s="310"/>
      <c r="FPP60" s="310"/>
      <c r="FPQ60" s="310"/>
      <c r="FPR60" s="310"/>
      <c r="FPS60" s="310"/>
      <c r="FPT60" s="310"/>
      <c r="FPU60" s="310"/>
      <c r="FPV60" s="310"/>
      <c r="FPW60" s="310"/>
      <c r="FPX60" s="310"/>
      <c r="FPY60" s="310"/>
      <c r="FPZ60" s="310"/>
      <c r="FQA60" s="310"/>
      <c r="FQB60" s="310"/>
      <c r="FQC60" s="310"/>
      <c r="FQD60" s="310"/>
      <c r="FQE60" s="310"/>
      <c r="FQF60" s="310"/>
      <c r="FQG60" s="310"/>
      <c r="FQH60" s="310"/>
      <c r="FQI60" s="310"/>
      <c r="FQJ60" s="310"/>
      <c r="FQK60" s="310"/>
      <c r="FQL60" s="310"/>
      <c r="FQM60" s="310"/>
      <c r="FQN60" s="310"/>
      <c r="FQO60" s="310"/>
      <c r="FQP60" s="310"/>
      <c r="FQQ60" s="310"/>
      <c r="FQR60" s="310"/>
      <c r="FQS60" s="310"/>
      <c r="FQT60" s="310"/>
      <c r="FQU60" s="310"/>
      <c r="FQV60" s="310"/>
      <c r="FQW60" s="310"/>
      <c r="FQX60" s="310"/>
      <c r="FQY60" s="310"/>
      <c r="FQZ60" s="310"/>
      <c r="FRA60" s="310"/>
      <c r="FRB60" s="310"/>
      <c r="FRC60" s="310"/>
      <c r="FRD60" s="310"/>
      <c r="FRE60" s="310"/>
      <c r="FRF60" s="310"/>
      <c r="FRG60" s="310"/>
      <c r="FRH60" s="310"/>
      <c r="FRI60" s="310"/>
      <c r="FRJ60" s="310"/>
      <c r="FRK60" s="310"/>
      <c r="FRL60" s="310"/>
      <c r="FRM60" s="310"/>
      <c r="FRN60" s="310"/>
      <c r="FRO60" s="310"/>
      <c r="FRP60" s="310"/>
      <c r="FRQ60" s="310"/>
      <c r="FRR60" s="310"/>
      <c r="FRS60" s="310"/>
      <c r="FRT60" s="310"/>
      <c r="FRU60" s="310"/>
      <c r="FRV60" s="310"/>
      <c r="FRW60" s="310"/>
      <c r="FRX60" s="310"/>
      <c r="FRY60" s="310"/>
      <c r="FRZ60" s="310"/>
      <c r="FSA60" s="310"/>
      <c r="FSB60" s="310"/>
      <c r="FSC60" s="310"/>
      <c r="FSD60" s="310"/>
      <c r="FSE60" s="310"/>
      <c r="FSF60" s="310"/>
      <c r="FSG60" s="310"/>
      <c r="FSH60" s="310"/>
      <c r="FSI60" s="310"/>
      <c r="FSJ60" s="310"/>
      <c r="FSK60" s="310"/>
      <c r="FSL60" s="310"/>
      <c r="FSM60" s="310"/>
      <c r="FSN60" s="310"/>
      <c r="FSO60" s="310"/>
      <c r="FSP60" s="310"/>
      <c r="FSQ60" s="310"/>
      <c r="FSR60" s="310"/>
      <c r="FSS60" s="310"/>
      <c r="FST60" s="310"/>
      <c r="FSU60" s="310"/>
      <c r="FSV60" s="310"/>
      <c r="FSW60" s="310"/>
      <c r="FSX60" s="310"/>
      <c r="FSY60" s="310"/>
      <c r="FSZ60" s="310"/>
      <c r="FTA60" s="310"/>
      <c r="FTB60" s="310"/>
      <c r="FTC60" s="310"/>
      <c r="FTD60" s="310"/>
      <c r="FTE60" s="310"/>
      <c r="FTF60" s="310"/>
      <c r="FTG60" s="310"/>
      <c r="FTH60" s="310"/>
      <c r="FTI60" s="310"/>
      <c r="FTJ60" s="310"/>
      <c r="FTK60" s="310"/>
      <c r="FTL60" s="310"/>
      <c r="FTM60" s="310"/>
      <c r="FTN60" s="310"/>
      <c r="FTO60" s="310"/>
      <c r="FTP60" s="310"/>
      <c r="FTQ60" s="310"/>
      <c r="FTR60" s="310"/>
      <c r="FTS60" s="310"/>
      <c r="FTT60" s="310"/>
      <c r="FTU60" s="310"/>
      <c r="FTV60" s="310"/>
      <c r="FTW60" s="310"/>
      <c r="FTX60" s="310"/>
      <c r="FTY60" s="310"/>
      <c r="FTZ60" s="310"/>
      <c r="FUA60" s="310"/>
      <c r="FUB60" s="310"/>
      <c r="FUC60" s="310"/>
      <c r="FUD60" s="310"/>
      <c r="FUE60" s="310"/>
      <c r="FUF60" s="310"/>
      <c r="FUG60" s="310"/>
      <c r="FUH60" s="310"/>
      <c r="FUI60" s="310"/>
      <c r="FUJ60" s="310"/>
      <c r="FUK60" s="310"/>
      <c r="FUL60" s="310"/>
      <c r="FUM60" s="310"/>
      <c r="FUN60" s="310"/>
      <c r="FUO60" s="310"/>
      <c r="FUP60" s="310"/>
      <c r="FUQ60" s="310"/>
      <c r="FUR60" s="310"/>
      <c r="FUS60" s="310"/>
      <c r="FUT60" s="310"/>
      <c r="FUU60" s="310"/>
      <c r="FUV60" s="310"/>
      <c r="FUW60" s="310"/>
      <c r="FUX60" s="310"/>
      <c r="FUY60" s="310"/>
      <c r="FUZ60" s="310"/>
      <c r="FVA60" s="310"/>
      <c r="FVB60" s="310"/>
      <c r="FVC60" s="310"/>
      <c r="FVD60" s="310"/>
      <c r="FVE60" s="310"/>
      <c r="FVF60" s="310"/>
      <c r="FVG60" s="310"/>
      <c r="FVH60" s="310"/>
      <c r="FVI60" s="310"/>
      <c r="FVJ60" s="310"/>
      <c r="FVK60" s="310"/>
      <c r="FVL60" s="310"/>
      <c r="FVM60" s="310"/>
      <c r="FVN60" s="310"/>
      <c r="FVO60" s="310"/>
      <c r="FVP60" s="310"/>
      <c r="FVQ60" s="310"/>
      <c r="FVR60" s="310"/>
      <c r="FVS60" s="310"/>
      <c r="FVT60" s="310"/>
      <c r="FVU60" s="310"/>
      <c r="FVV60" s="310"/>
      <c r="FVW60" s="310"/>
      <c r="FVX60" s="310"/>
      <c r="FVY60" s="310"/>
      <c r="FVZ60" s="310"/>
      <c r="FWA60" s="310"/>
      <c r="FWB60" s="310"/>
      <c r="FWC60" s="310"/>
      <c r="FWD60" s="310"/>
      <c r="FWE60" s="310"/>
      <c r="FWF60" s="310"/>
      <c r="FWG60" s="310"/>
      <c r="FWH60" s="310"/>
      <c r="FWI60" s="310"/>
      <c r="FWJ60" s="310"/>
      <c r="FWK60" s="310"/>
      <c r="FWL60" s="310"/>
      <c r="FWM60" s="310"/>
      <c r="FWN60" s="310"/>
      <c r="FWO60" s="310"/>
      <c r="FWP60" s="310"/>
      <c r="FWQ60" s="310"/>
      <c r="FWR60" s="310"/>
      <c r="FWS60" s="310"/>
      <c r="FWT60" s="310"/>
      <c r="FWU60" s="310"/>
      <c r="FWV60" s="310"/>
      <c r="FWW60" s="310"/>
      <c r="FWX60" s="310"/>
      <c r="FWY60" s="310"/>
      <c r="FWZ60" s="310"/>
      <c r="FXA60" s="310"/>
      <c r="FXB60" s="310"/>
      <c r="FXC60" s="310"/>
      <c r="FXD60" s="310"/>
      <c r="FXE60" s="310"/>
      <c r="FXF60" s="310"/>
      <c r="FXG60" s="310"/>
      <c r="FXH60" s="310"/>
      <c r="FXI60" s="310"/>
      <c r="FXJ60" s="310"/>
      <c r="FXK60" s="310"/>
      <c r="FXL60" s="310"/>
      <c r="FXM60" s="310"/>
      <c r="FXN60" s="310"/>
      <c r="FXO60" s="310"/>
      <c r="FXP60" s="310"/>
      <c r="FXQ60" s="310"/>
      <c r="FXR60" s="310"/>
      <c r="FXS60" s="310"/>
      <c r="FXT60" s="310"/>
      <c r="FXU60" s="310"/>
      <c r="FXV60" s="310"/>
      <c r="FXW60" s="310"/>
      <c r="FXX60" s="310"/>
      <c r="FXY60" s="310"/>
      <c r="FXZ60" s="310"/>
      <c r="FYA60" s="310"/>
      <c r="FYB60" s="310"/>
      <c r="FYC60" s="310"/>
      <c r="FYD60" s="310"/>
      <c r="FYE60" s="310"/>
      <c r="FYF60" s="310"/>
      <c r="FYG60" s="310"/>
      <c r="FYH60" s="310"/>
      <c r="FYI60" s="310"/>
      <c r="FYJ60" s="310"/>
      <c r="FYK60" s="310"/>
      <c r="FYL60" s="310"/>
      <c r="FYM60" s="310"/>
      <c r="FYN60" s="310"/>
      <c r="FYO60" s="310"/>
      <c r="FYP60" s="310"/>
      <c r="FYQ60" s="310"/>
      <c r="FYR60" s="310"/>
      <c r="FYS60" s="310"/>
      <c r="FYT60" s="310"/>
      <c r="FYU60" s="310"/>
      <c r="FYV60" s="310"/>
      <c r="FYW60" s="310"/>
      <c r="FYX60" s="310"/>
      <c r="FYY60" s="310"/>
      <c r="FYZ60" s="310"/>
      <c r="FZA60" s="310"/>
      <c r="FZB60" s="310"/>
      <c r="FZC60" s="310"/>
      <c r="FZD60" s="310"/>
      <c r="FZE60" s="310"/>
      <c r="FZF60" s="310"/>
      <c r="FZG60" s="310"/>
      <c r="FZH60" s="310"/>
      <c r="FZI60" s="310"/>
      <c r="FZJ60" s="310"/>
      <c r="FZK60" s="310"/>
      <c r="FZL60" s="310"/>
      <c r="FZM60" s="310"/>
      <c r="FZN60" s="310"/>
      <c r="FZO60" s="310"/>
      <c r="FZP60" s="310"/>
      <c r="FZQ60" s="310"/>
      <c r="FZR60" s="310"/>
      <c r="FZS60" s="310"/>
      <c r="FZT60" s="310"/>
      <c r="FZU60" s="310"/>
      <c r="FZV60" s="310"/>
      <c r="FZW60" s="310"/>
      <c r="FZX60" s="310"/>
      <c r="FZY60" s="310"/>
      <c r="FZZ60" s="310"/>
      <c r="GAA60" s="310"/>
      <c r="GAB60" s="310"/>
      <c r="GAC60" s="310"/>
      <c r="GAD60" s="310"/>
      <c r="GAE60" s="310"/>
      <c r="GAF60" s="310"/>
      <c r="GAG60" s="310"/>
      <c r="GAH60" s="310"/>
      <c r="GAI60" s="310"/>
      <c r="GAJ60" s="310"/>
      <c r="GAK60" s="310"/>
      <c r="GAL60" s="310"/>
      <c r="GAM60" s="310"/>
      <c r="GAN60" s="310"/>
      <c r="GAO60" s="310"/>
      <c r="GAP60" s="310"/>
      <c r="GAQ60" s="310"/>
      <c r="GAR60" s="310"/>
      <c r="GAS60" s="310"/>
      <c r="GAT60" s="310"/>
      <c r="GAU60" s="310"/>
      <c r="GAV60" s="310"/>
      <c r="GAW60" s="310"/>
      <c r="GAX60" s="310"/>
      <c r="GAY60" s="310"/>
      <c r="GAZ60" s="310"/>
      <c r="GBA60" s="310"/>
      <c r="GBB60" s="310"/>
      <c r="GBC60" s="310"/>
      <c r="GBD60" s="310"/>
      <c r="GBE60" s="310"/>
      <c r="GBF60" s="310"/>
      <c r="GBG60" s="310"/>
      <c r="GBH60" s="310"/>
      <c r="GBI60" s="310"/>
      <c r="GBJ60" s="310"/>
      <c r="GBK60" s="310"/>
      <c r="GBL60" s="310"/>
      <c r="GBM60" s="310"/>
      <c r="GBN60" s="310"/>
      <c r="GBO60" s="310"/>
      <c r="GBP60" s="310"/>
      <c r="GBQ60" s="310"/>
      <c r="GBR60" s="310"/>
      <c r="GBS60" s="310"/>
      <c r="GBT60" s="310"/>
      <c r="GBU60" s="310"/>
      <c r="GBV60" s="310"/>
      <c r="GBW60" s="310"/>
      <c r="GBX60" s="310"/>
      <c r="GBY60" s="310"/>
      <c r="GBZ60" s="310"/>
      <c r="GCA60" s="310"/>
      <c r="GCB60" s="310"/>
      <c r="GCC60" s="310"/>
      <c r="GCD60" s="310"/>
      <c r="GCE60" s="310"/>
      <c r="GCF60" s="310"/>
      <c r="GCG60" s="310"/>
      <c r="GCH60" s="310"/>
      <c r="GCI60" s="310"/>
      <c r="GCJ60" s="310"/>
      <c r="GCK60" s="310"/>
      <c r="GCL60" s="310"/>
      <c r="GCM60" s="310"/>
      <c r="GCN60" s="310"/>
      <c r="GCO60" s="310"/>
      <c r="GCP60" s="310"/>
      <c r="GCQ60" s="310"/>
      <c r="GCR60" s="310"/>
      <c r="GCS60" s="310"/>
      <c r="GCT60" s="310"/>
      <c r="GCU60" s="310"/>
      <c r="GCV60" s="310"/>
      <c r="GCW60" s="310"/>
      <c r="GCX60" s="310"/>
      <c r="GCY60" s="310"/>
      <c r="GCZ60" s="310"/>
      <c r="GDA60" s="310"/>
      <c r="GDB60" s="310"/>
      <c r="GDC60" s="310"/>
      <c r="GDD60" s="310"/>
      <c r="GDE60" s="310"/>
      <c r="GDF60" s="310"/>
      <c r="GDG60" s="310"/>
      <c r="GDH60" s="310"/>
      <c r="GDI60" s="310"/>
      <c r="GDJ60" s="310"/>
      <c r="GDK60" s="310"/>
      <c r="GDL60" s="310"/>
      <c r="GDM60" s="310"/>
      <c r="GDN60" s="310"/>
      <c r="GDO60" s="310"/>
      <c r="GDP60" s="310"/>
      <c r="GDQ60" s="310"/>
      <c r="GDR60" s="310"/>
      <c r="GDS60" s="310"/>
      <c r="GDT60" s="310"/>
      <c r="GDU60" s="310"/>
      <c r="GDV60" s="310"/>
      <c r="GDW60" s="310"/>
      <c r="GDX60" s="310"/>
      <c r="GDY60" s="310"/>
      <c r="GDZ60" s="310"/>
      <c r="GEA60" s="310"/>
      <c r="GEB60" s="310"/>
      <c r="GEC60" s="310"/>
      <c r="GED60" s="310"/>
      <c r="GEE60" s="310"/>
      <c r="GEF60" s="310"/>
      <c r="GEG60" s="310"/>
      <c r="GEH60" s="310"/>
      <c r="GEI60" s="310"/>
      <c r="GEJ60" s="310"/>
      <c r="GEK60" s="310"/>
      <c r="GEL60" s="310"/>
      <c r="GEM60" s="310"/>
      <c r="GEN60" s="310"/>
      <c r="GEO60" s="310"/>
      <c r="GEP60" s="310"/>
      <c r="GEQ60" s="310"/>
      <c r="GER60" s="310"/>
      <c r="GES60" s="310"/>
      <c r="GET60" s="310"/>
      <c r="GEU60" s="310"/>
      <c r="GEV60" s="310"/>
      <c r="GEW60" s="310"/>
      <c r="GEX60" s="310"/>
      <c r="GEY60" s="310"/>
      <c r="GEZ60" s="310"/>
      <c r="GFA60" s="310"/>
      <c r="GFB60" s="310"/>
      <c r="GFC60" s="310"/>
      <c r="GFD60" s="310"/>
      <c r="GFE60" s="310"/>
      <c r="GFF60" s="310"/>
      <c r="GFG60" s="310"/>
      <c r="GFH60" s="310"/>
      <c r="GFI60" s="310"/>
      <c r="GFJ60" s="310"/>
      <c r="GFK60" s="310"/>
      <c r="GFL60" s="310"/>
      <c r="GFM60" s="310"/>
      <c r="GFN60" s="310"/>
      <c r="GFO60" s="310"/>
      <c r="GFP60" s="310"/>
      <c r="GFQ60" s="310"/>
      <c r="GFR60" s="310"/>
      <c r="GFS60" s="310"/>
      <c r="GFT60" s="310"/>
      <c r="GFU60" s="310"/>
      <c r="GFV60" s="310"/>
      <c r="GFW60" s="310"/>
      <c r="GFX60" s="310"/>
      <c r="GFY60" s="310"/>
      <c r="GFZ60" s="310"/>
      <c r="GGA60" s="310"/>
      <c r="GGB60" s="310"/>
      <c r="GGC60" s="310"/>
      <c r="GGD60" s="310"/>
      <c r="GGE60" s="310"/>
      <c r="GGF60" s="310"/>
      <c r="GGG60" s="310"/>
      <c r="GGH60" s="310"/>
      <c r="GGI60" s="310"/>
      <c r="GGJ60" s="310"/>
      <c r="GGK60" s="310"/>
      <c r="GGL60" s="310"/>
      <c r="GGM60" s="310"/>
      <c r="GGN60" s="310"/>
      <c r="GGO60" s="310"/>
      <c r="GGP60" s="310"/>
      <c r="GGQ60" s="310"/>
      <c r="GGR60" s="310"/>
      <c r="GGS60" s="310"/>
      <c r="GGT60" s="310"/>
      <c r="GGU60" s="310"/>
      <c r="GGV60" s="310"/>
      <c r="GGW60" s="310"/>
      <c r="GGX60" s="310"/>
      <c r="GGY60" s="310"/>
      <c r="GGZ60" s="310"/>
      <c r="GHA60" s="310"/>
      <c r="GHB60" s="310"/>
      <c r="GHC60" s="310"/>
      <c r="GHD60" s="310"/>
      <c r="GHE60" s="310"/>
      <c r="GHF60" s="310"/>
      <c r="GHG60" s="310"/>
      <c r="GHH60" s="310"/>
      <c r="GHI60" s="310"/>
      <c r="GHJ60" s="310"/>
      <c r="GHK60" s="310"/>
      <c r="GHL60" s="310"/>
      <c r="GHM60" s="310"/>
      <c r="GHN60" s="310"/>
      <c r="GHO60" s="310"/>
      <c r="GHP60" s="310"/>
      <c r="GHQ60" s="310"/>
      <c r="GHR60" s="310"/>
      <c r="GHS60" s="310"/>
      <c r="GHT60" s="310"/>
      <c r="GHU60" s="310"/>
      <c r="GHV60" s="310"/>
      <c r="GHW60" s="310"/>
      <c r="GHX60" s="310"/>
      <c r="GHY60" s="310"/>
      <c r="GHZ60" s="310"/>
      <c r="GIA60" s="310"/>
      <c r="GIB60" s="310"/>
      <c r="GIC60" s="310"/>
      <c r="GID60" s="310"/>
      <c r="GIE60" s="310"/>
      <c r="GIF60" s="310"/>
      <c r="GIG60" s="310"/>
      <c r="GIH60" s="310"/>
      <c r="GII60" s="310"/>
      <c r="GIJ60" s="310"/>
      <c r="GIK60" s="310"/>
      <c r="GIL60" s="310"/>
      <c r="GIM60" s="310"/>
      <c r="GIN60" s="310"/>
      <c r="GIO60" s="310"/>
      <c r="GIP60" s="310"/>
      <c r="GIQ60" s="310"/>
      <c r="GIR60" s="310"/>
      <c r="GIS60" s="310"/>
      <c r="GIT60" s="310"/>
      <c r="GIU60" s="310"/>
      <c r="GIV60" s="310"/>
      <c r="GIW60" s="310"/>
      <c r="GIX60" s="310"/>
      <c r="GIY60" s="310"/>
      <c r="GIZ60" s="310"/>
      <c r="GJA60" s="310"/>
      <c r="GJB60" s="310"/>
      <c r="GJC60" s="310"/>
      <c r="GJD60" s="310"/>
      <c r="GJE60" s="310"/>
      <c r="GJF60" s="310"/>
      <c r="GJG60" s="310"/>
      <c r="GJH60" s="310"/>
      <c r="GJI60" s="310"/>
      <c r="GJJ60" s="310"/>
      <c r="GJK60" s="310"/>
      <c r="GJL60" s="310"/>
      <c r="GJM60" s="310"/>
      <c r="GJN60" s="310"/>
      <c r="GJO60" s="310"/>
      <c r="GJP60" s="310"/>
      <c r="GJQ60" s="310"/>
      <c r="GJR60" s="310"/>
      <c r="GJS60" s="310"/>
      <c r="GJT60" s="310"/>
      <c r="GJU60" s="310"/>
      <c r="GJV60" s="310"/>
      <c r="GJW60" s="310"/>
      <c r="GJX60" s="310"/>
      <c r="GJY60" s="310"/>
      <c r="GJZ60" s="310"/>
      <c r="GKA60" s="310"/>
      <c r="GKB60" s="310"/>
      <c r="GKC60" s="310"/>
      <c r="GKD60" s="310"/>
      <c r="GKE60" s="310"/>
      <c r="GKF60" s="310"/>
      <c r="GKG60" s="310"/>
      <c r="GKH60" s="310"/>
      <c r="GKI60" s="310"/>
      <c r="GKJ60" s="310"/>
      <c r="GKK60" s="310"/>
      <c r="GKL60" s="310"/>
      <c r="GKM60" s="310"/>
      <c r="GKN60" s="310"/>
      <c r="GKO60" s="310"/>
      <c r="GKP60" s="310"/>
      <c r="GKQ60" s="310"/>
      <c r="GKR60" s="310"/>
      <c r="GKS60" s="310"/>
      <c r="GKT60" s="310"/>
      <c r="GKU60" s="310"/>
      <c r="GKV60" s="310"/>
      <c r="GKW60" s="310"/>
      <c r="GKX60" s="310"/>
      <c r="GKY60" s="310"/>
      <c r="GKZ60" s="310"/>
      <c r="GLA60" s="310"/>
      <c r="GLB60" s="310"/>
      <c r="GLC60" s="310"/>
      <c r="GLD60" s="310"/>
      <c r="GLE60" s="310"/>
      <c r="GLF60" s="310"/>
      <c r="GLG60" s="310"/>
      <c r="GLH60" s="310"/>
      <c r="GLI60" s="310"/>
      <c r="GLJ60" s="310"/>
      <c r="GLK60" s="310"/>
      <c r="GLL60" s="310"/>
      <c r="GLM60" s="310"/>
      <c r="GLN60" s="310"/>
      <c r="GLO60" s="310"/>
      <c r="GLP60" s="310"/>
      <c r="GLQ60" s="310"/>
      <c r="GLR60" s="310"/>
      <c r="GLS60" s="310"/>
      <c r="GLT60" s="310"/>
      <c r="GLU60" s="310"/>
      <c r="GLV60" s="310"/>
      <c r="GLW60" s="310"/>
      <c r="GLX60" s="310"/>
      <c r="GLY60" s="310"/>
      <c r="GLZ60" s="310"/>
      <c r="GMA60" s="310"/>
      <c r="GMB60" s="310"/>
      <c r="GMC60" s="310"/>
      <c r="GMD60" s="310"/>
      <c r="GME60" s="310"/>
      <c r="GMF60" s="310"/>
      <c r="GMG60" s="310"/>
      <c r="GMH60" s="310"/>
      <c r="GMI60" s="310"/>
      <c r="GMJ60" s="310"/>
      <c r="GMK60" s="310"/>
      <c r="GML60" s="310"/>
      <c r="GMM60" s="310"/>
      <c r="GMN60" s="310"/>
      <c r="GMO60" s="310"/>
      <c r="GMP60" s="310"/>
      <c r="GMQ60" s="310"/>
      <c r="GMR60" s="310"/>
      <c r="GMS60" s="310"/>
      <c r="GMT60" s="310"/>
      <c r="GMU60" s="310"/>
      <c r="GMV60" s="310"/>
      <c r="GMW60" s="310"/>
      <c r="GMX60" s="310"/>
      <c r="GMY60" s="310"/>
      <c r="GMZ60" s="310"/>
      <c r="GNA60" s="310"/>
      <c r="GNB60" s="310"/>
      <c r="GNC60" s="310"/>
      <c r="GND60" s="310"/>
      <c r="GNE60" s="310"/>
      <c r="GNF60" s="310"/>
      <c r="GNG60" s="310"/>
      <c r="GNH60" s="310"/>
      <c r="GNI60" s="310"/>
      <c r="GNJ60" s="310"/>
      <c r="GNK60" s="310"/>
      <c r="GNL60" s="310"/>
      <c r="GNM60" s="310"/>
      <c r="GNN60" s="310"/>
      <c r="GNO60" s="310"/>
      <c r="GNP60" s="310"/>
      <c r="GNQ60" s="310"/>
      <c r="GNR60" s="310"/>
      <c r="GNS60" s="310"/>
      <c r="GNT60" s="310"/>
      <c r="GNU60" s="310"/>
      <c r="GNV60" s="310"/>
      <c r="GNW60" s="310"/>
      <c r="GNX60" s="310"/>
      <c r="GNY60" s="310"/>
      <c r="GNZ60" s="310"/>
      <c r="GOA60" s="310"/>
      <c r="GOB60" s="310"/>
      <c r="GOC60" s="310"/>
      <c r="GOD60" s="310"/>
      <c r="GOE60" s="310"/>
      <c r="GOF60" s="310"/>
      <c r="GOG60" s="310"/>
      <c r="GOH60" s="310"/>
      <c r="GOI60" s="310"/>
      <c r="GOJ60" s="310"/>
      <c r="GOK60" s="310"/>
      <c r="GOL60" s="310"/>
      <c r="GOM60" s="310"/>
      <c r="GON60" s="310"/>
      <c r="GOO60" s="310"/>
      <c r="GOP60" s="310"/>
      <c r="GOQ60" s="310"/>
      <c r="GOR60" s="310"/>
      <c r="GOS60" s="310"/>
      <c r="GOT60" s="310"/>
      <c r="GOU60" s="310"/>
      <c r="GOV60" s="310"/>
      <c r="GOW60" s="310"/>
      <c r="GOX60" s="310"/>
      <c r="GOY60" s="310"/>
      <c r="GOZ60" s="310"/>
      <c r="GPA60" s="310"/>
      <c r="GPB60" s="310"/>
      <c r="GPC60" s="310"/>
      <c r="GPD60" s="310"/>
      <c r="GPE60" s="310"/>
      <c r="GPF60" s="310"/>
      <c r="GPG60" s="310"/>
      <c r="GPH60" s="310"/>
      <c r="GPI60" s="310"/>
      <c r="GPJ60" s="310"/>
      <c r="GPK60" s="310"/>
      <c r="GPL60" s="310"/>
      <c r="GPM60" s="310"/>
      <c r="GPN60" s="310"/>
      <c r="GPO60" s="310"/>
      <c r="GPP60" s="310"/>
      <c r="GPQ60" s="310"/>
      <c r="GPR60" s="310"/>
      <c r="GPS60" s="310"/>
      <c r="GPT60" s="310"/>
      <c r="GPU60" s="310"/>
      <c r="GPV60" s="310"/>
      <c r="GPW60" s="310"/>
      <c r="GPX60" s="310"/>
      <c r="GPY60" s="310"/>
      <c r="GPZ60" s="310"/>
      <c r="GQA60" s="310"/>
      <c r="GQB60" s="310"/>
      <c r="GQC60" s="310"/>
      <c r="GQD60" s="310"/>
      <c r="GQE60" s="310"/>
      <c r="GQF60" s="310"/>
      <c r="GQG60" s="310"/>
      <c r="GQH60" s="310"/>
      <c r="GQI60" s="310"/>
      <c r="GQJ60" s="310"/>
      <c r="GQK60" s="310"/>
      <c r="GQL60" s="310"/>
      <c r="GQM60" s="310"/>
      <c r="GQN60" s="310"/>
      <c r="GQO60" s="310"/>
      <c r="GQP60" s="310"/>
      <c r="GQQ60" s="310"/>
      <c r="GQR60" s="310"/>
      <c r="GQS60" s="310"/>
      <c r="GQT60" s="310"/>
      <c r="GQU60" s="310"/>
      <c r="GQV60" s="310"/>
      <c r="GQW60" s="310"/>
      <c r="GQX60" s="310"/>
      <c r="GQY60" s="310"/>
      <c r="GQZ60" s="310"/>
      <c r="GRA60" s="310"/>
      <c r="GRB60" s="310"/>
      <c r="GRC60" s="310"/>
      <c r="GRD60" s="310"/>
      <c r="GRE60" s="310"/>
      <c r="GRF60" s="310"/>
      <c r="GRG60" s="310"/>
      <c r="GRH60" s="310"/>
      <c r="GRI60" s="310"/>
      <c r="GRJ60" s="310"/>
      <c r="GRK60" s="310"/>
      <c r="GRL60" s="310"/>
      <c r="GRM60" s="310"/>
      <c r="GRN60" s="310"/>
      <c r="GRO60" s="310"/>
      <c r="GRP60" s="310"/>
      <c r="GRQ60" s="310"/>
      <c r="GRR60" s="310"/>
      <c r="GRS60" s="310"/>
      <c r="GRT60" s="310"/>
      <c r="GRU60" s="310"/>
      <c r="GRV60" s="310"/>
      <c r="GRW60" s="310"/>
      <c r="GRX60" s="310"/>
      <c r="GRY60" s="310"/>
      <c r="GRZ60" s="310"/>
      <c r="GSA60" s="310"/>
      <c r="GSB60" s="310"/>
      <c r="GSC60" s="310"/>
      <c r="GSD60" s="310"/>
      <c r="GSE60" s="310"/>
      <c r="GSF60" s="310"/>
      <c r="GSG60" s="310"/>
      <c r="GSH60" s="310"/>
      <c r="GSI60" s="310"/>
      <c r="GSJ60" s="310"/>
      <c r="GSK60" s="310"/>
      <c r="GSL60" s="310"/>
      <c r="GSM60" s="310"/>
      <c r="GSN60" s="310"/>
      <c r="GSO60" s="310"/>
      <c r="GSP60" s="310"/>
      <c r="GSQ60" s="310"/>
      <c r="GSR60" s="310"/>
      <c r="GSS60" s="310"/>
      <c r="GST60" s="310"/>
      <c r="GSU60" s="310"/>
      <c r="GSV60" s="310"/>
      <c r="GSW60" s="310"/>
      <c r="GSX60" s="310"/>
      <c r="GSY60" s="310"/>
      <c r="GSZ60" s="310"/>
      <c r="GTA60" s="310"/>
      <c r="GTB60" s="310"/>
      <c r="GTC60" s="310"/>
      <c r="GTD60" s="310"/>
      <c r="GTE60" s="310"/>
      <c r="GTF60" s="310"/>
      <c r="GTG60" s="310"/>
      <c r="GTH60" s="310"/>
      <c r="GTI60" s="310"/>
      <c r="GTJ60" s="310"/>
      <c r="GTK60" s="310"/>
      <c r="GTL60" s="310"/>
      <c r="GTM60" s="310"/>
      <c r="GTN60" s="310"/>
      <c r="GTO60" s="310"/>
      <c r="GTP60" s="310"/>
      <c r="GTQ60" s="310"/>
      <c r="GTR60" s="310"/>
      <c r="GTS60" s="310"/>
      <c r="GTT60" s="310"/>
      <c r="GTU60" s="310"/>
      <c r="GTV60" s="310"/>
      <c r="GTW60" s="310"/>
      <c r="GTX60" s="310"/>
      <c r="GTY60" s="310"/>
      <c r="GTZ60" s="310"/>
      <c r="GUA60" s="310"/>
      <c r="GUB60" s="310"/>
      <c r="GUC60" s="310"/>
      <c r="GUD60" s="310"/>
      <c r="GUE60" s="310"/>
      <c r="GUF60" s="310"/>
      <c r="GUG60" s="310"/>
      <c r="GUH60" s="310"/>
      <c r="GUI60" s="310"/>
      <c r="GUJ60" s="310"/>
      <c r="GUK60" s="310"/>
      <c r="GUL60" s="310"/>
      <c r="GUM60" s="310"/>
      <c r="GUN60" s="310"/>
      <c r="GUO60" s="310"/>
      <c r="GUP60" s="310"/>
      <c r="GUQ60" s="310"/>
      <c r="GUR60" s="310"/>
      <c r="GUS60" s="310"/>
      <c r="GUT60" s="310"/>
      <c r="GUU60" s="310"/>
      <c r="GUV60" s="310"/>
      <c r="GUW60" s="310"/>
      <c r="GUX60" s="310"/>
      <c r="GUY60" s="310"/>
      <c r="GUZ60" s="310"/>
      <c r="GVA60" s="310"/>
      <c r="GVB60" s="310"/>
      <c r="GVC60" s="310"/>
      <c r="GVD60" s="310"/>
      <c r="GVE60" s="310"/>
      <c r="GVF60" s="310"/>
      <c r="GVG60" s="310"/>
      <c r="GVH60" s="310"/>
      <c r="GVI60" s="310"/>
      <c r="GVJ60" s="310"/>
      <c r="GVK60" s="310"/>
      <c r="GVL60" s="310"/>
      <c r="GVM60" s="310"/>
      <c r="GVN60" s="310"/>
      <c r="GVO60" s="310"/>
      <c r="GVP60" s="310"/>
      <c r="GVQ60" s="310"/>
      <c r="GVR60" s="310"/>
      <c r="GVS60" s="310"/>
      <c r="GVT60" s="310"/>
      <c r="GVU60" s="310"/>
      <c r="GVV60" s="310"/>
      <c r="GVW60" s="310"/>
      <c r="GVX60" s="310"/>
      <c r="GVY60" s="310"/>
      <c r="GVZ60" s="310"/>
      <c r="GWA60" s="310"/>
      <c r="GWB60" s="310"/>
      <c r="GWC60" s="310"/>
      <c r="GWD60" s="310"/>
      <c r="GWE60" s="310"/>
      <c r="GWF60" s="310"/>
      <c r="GWG60" s="310"/>
      <c r="GWH60" s="310"/>
      <c r="GWI60" s="310"/>
      <c r="GWJ60" s="310"/>
      <c r="GWK60" s="310"/>
      <c r="GWL60" s="310"/>
      <c r="GWM60" s="310"/>
      <c r="GWN60" s="310"/>
      <c r="GWO60" s="310"/>
      <c r="GWP60" s="310"/>
      <c r="GWQ60" s="310"/>
      <c r="GWR60" s="310"/>
      <c r="GWS60" s="310"/>
      <c r="GWT60" s="310"/>
      <c r="GWU60" s="310"/>
      <c r="GWV60" s="310"/>
      <c r="GWW60" s="310"/>
      <c r="GWX60" s="310"/>
      <c r="GWY60" s="310"/>
      <c r="GWZ60" s="310"/>
      <c r="GXA60" s="310"/>
      <c r="GXB60" s="310"/>
      <c r="GXC60" s="310"/>
      <c r="GXD60" s="310"/>
      <c r="GXE60" s="310"/>
      <c r="GXF60" s="310"/>
      <c r="GXG60" s="310"/>
      <c r="GXH60" s="310"/>
      <c r="GXI60" s="310"/>
      <c r="GXJ60" s="310"/>
      <c r="GXK60" s="310"/>
      <c r="GXL60" s="310"/>
      <c r="GXM60" s="310"/>
      <c r="GXN60" s="310"/>
      <c r="GXO60" s="310"/>
      <c r="GXP60" s="310"/>
      <c r="GXQ60" s="310"/>
      <c r="GXR60" s="310"/>
      <c r="GXS60" s="310"/>
      <c r="GXT60" s="310"/>
      <c r="GXU60" s="310"/>
      <c r="GXV60" s="310"/>
      <c r="GXW60" s="310"/>
      <c r="GXX60" s="310"/>
      <c r="GXY60" s="310"/>
      <c r="GXZ60" s="310"/>
      <c r="GYA60" s="310"/>
      <c r="GYB60" s="310"/>
      <c r="GYC60" s="310"/>
      <c r="GYD60" s="310"/>
      <c r="GYE60" s="310"/>
      <c r="GYF60" s="310"/>
      <c r="GYG60" s="310"/>
      <c r="GYH60" s="310"/>
      <c r="GYI60" s="310"/>
      <c r="GYJ60" s="310"/>
      <c r="GYK60" s="310"/>
      <c r="GYL60" s="310"/>
      <c r="GYM60" s="310"/>
      <c r="GYN60" s="310"/>
      <c r="GYO60" s="310"/>
      <c r="GYP60" s="310"/>
      <c r="GYQ60" s="310"/>
      <c r="GYR60" s="310"/>
      <c r="GYS60" s="310"/>
      <c r="GYT60" s="310"/>
      <c r="GYU60" s="310"/>
      <c r="GYV60" s="310"/>
      <c r="GYW60" s="310"/>
      <c r="GYX60" s="310"/>
      <c r="GYY60" s="310"/>
      <c r="GYZ60" s="310"/>
      <c r="GZA60" s="310"/>
      <c r="GZB60" s="310"/>
      <c r="GZC60" s="310"/>
      <c r="GZD60" s="310"/>
      <c r="GZE60" s="310"/>
      <c r="GZF60" s="310"/>
      <c r="GZG60" s="310"/>
      <c r="GZH60" s="310"/>
      <c r="GZI60" s="310"/>
      <c r="GZJ60" s="310"/>
      <c r="GZK60" s="310"/>
      <c r="GZL60" s="310"/>
      <c r="GZM60" s="310"/>
      <c r="GZN60" s="310"/>
      <c r="GZO60" s="310"/>
      <c r="GZP60" s="310"/>
      <c r="GZQ60" s="310"/>
      <c r="GZR60" s="310"/>
      <c r="GZS60" s="310"/>
      <c r="GZT60" s="310"/>
      <c r="GZU60" s="310"/>
      <c r="GZV60" s="310"/>
      <c r="GZW60" s="310"/>
      <c r="GZX60" s="310"/>
      <c r="GZY60" s="310"/>
      <c r="GZZ60" s="310"/>
      <c r="HAA60" s="310"/>
      <c r="HAB60" s="310"/>
      <c r="HAC60" s="310"/>
      <c r="HAD60" s="310"/>
      <c r="HAE60" s="310"/>
      <c r="HAF60" s="310"/>
      <c r="HAG60" s="310"/>
      <c r="HAH60" s="310"/>
      <c r="HAI60" s="310"/>
      <c r="HAJ60" s="310"/>
      <c r="HAK60" s="310"/>
      <c r="HAL60" s="310"/>
      <c r="HAM60" s="310"/>
      <c r="HAN60" s="310"/>
      <c r="HAO60" s="310"/>
      <c r="HAP60" s="310"/>
      <c r="HAQ60" s="310"/>
      <c r="HAR60" s="310"/>
      <c r="HAS60" s="310"/>
      <c r="HAT60" s="310"/>
      <c r="HAU60" s="310"/>
      <c r="HAV60" s="310"/>
      <c r="HAW60" s="310"/>
      <c r="HAX60" s="310"/>
      <c r="HAY60" s="310"/>
      <c r="HAZ60" s="310"/>
      <c r="HBA60" s="310"/>
      <c r="HBB60" s="310"/>
      <c r="HBC60" s="310"/>
      <c r="HBD60" s="310"/>
      <c r="HBE60" s="310"/>
      <c r="HBF60" s="310"/>
      <c r="HBG60" s="310"/>
      <c r="HBH60" s="310"/>
      <c r="HBI60" s="310"/>
      <c r="HBJ60" s="310"/>
      <c r="HBK60" s="310"/>
      <c r="HBL60" s="310"/>
      <c r="HBM60" s="310"/>
      <c r="HBN60" s="310"/>
      <c r="HBO60" s="310"/>
      <c r="HBP60" s="310"/>
      <c r="HBQ60" s="310"/>
      <c r="HBR60" s="310"/>
      <c r="HBS60" s="310"/>
      <c r="HBT60" s="310"/>
      <c r="HBU60" s="310"/>
      <c r="HBV60" s="310"/>
      <c r="HBW60" s="310"/>
      <c r="HBX60" s="310"/>
      <c r="HBY60" s="310"/>
      <c r="HBZ60" s="310"/>
      <c r="HCA60" s="310"/>
      <c r="HCB60" s="310"/>
      <c r="HCC60" s="310"/>
      <c r="HCD60" s="310"/>
      <c r="HCE60" s="310"/>
      <c r="HCF60" s="310"/>
      <c r="HCG60" s="310"/>
      <c r="HCH60" s="310"/>
      <c r="HCI60" s="310"/>
      <c r="HCJ60" s="310"/>
      <c r="HCK60" s="310"/>
      <c r="HCL60" s="310"/>
      <c r="HCM60" s="310"/>
      <c r="HCN60" s="310"/>
      <c r="HCO60" s="310"/>
      <c r="HCP60" s="310"/>
      <c r="HCQ60" s="310"/>
      <c r="HCR60" s="310"/>
      <c r="HCS60" s="310"/>
      <c r="HCT60" s="310"/>
      <c r="HCU60" s="310"/>
      <c r="HCV60" s="310"/>
      <c r="HCW60" s="310"/>
      <c r="HCX60" s="310"/>
      <c r="HCY60" s="310"/>
      <c r="HCZ60" s="310"/>
      <c r="HDA60" s="310"/>
      <c r="HDB60" s="310"/>
      <c r="HDC60" s="310"/>
      <c r="HDD60" s="310"/>
      <c r="HDE60" s="310"/>
      <c r="HDF60" s="310"/>
      <c r="HDG60" s="310"/>
      <c r="HDH60" s="310"/>
      <c r="HDI60" s="310"/>
      <c r="HDJ60" s="310"/>
      <c r="HDK60" s="310"/>
      <c r="HDL60" s="310"/>
      <c r="HDM60" s="310"/>
      <c r="HDN60" s="310"/>
      <c r="HDO60" s="310"/>
      <c r="HDP60" s="310"/>
      <c r="HDQ60" s="310"/>
      <c r="HDR60" s="310"/>
      <c r="HDS60" s="310"/>
      <c r="HDT60" s="310"/>
      <c r="HDU60" s="310"/>
      <c r="HDV60" s="310"/>
      <c r="HDW60" s="310"/>
      <c r="HDX60" s="310"/>
      <c r="HDY60" s="310"/>
      <c r="HDZ60" s="310"/>
      <c r="HEA60" s="310"/>
      <c r="HEB60" s="310"/>
      <c r="HEC60" s="310"/>
      <c r="HED60" s="310"/>
      <c r="HEE60" s="310"/>
      <c r="HEF60" s="310"/>
      <c r="HEG60" s="310"/>
      <c r="HEH60" s="310"/>
      <c r="HEI60" s="310"/>
      <c r="HEJ60" s="310"/>
      <c r="HEK60" s="310"/>
      <c r="HEL60" s="310"/>
      <c r="HEM60" s="310"/>
      <c r="HEN60" s="310"/>
      <c r="HEO60" s="310"/>
      <c r="HEP60" s="310"/>
      <c r="HEQ60" s="310"/>
      <c r="HER60" s="310"/>
      <c r="HES60" s="310"/>
      <c r="HET60" s="310"/>
      <c r="HEU60" s="310"/>
      <c r="HEV60" s="310"/>
      <c r="HEW60" s="310"/>
      <c r="HEX60" s="310"/>
      <c r="HEY60" s="310"/>
      <c r="HEZ60" s="310"/>
      <c r="HFA60" s="310"/>
      <c r="HFB60" s="310"/>
      <c r="HFC60" s="310"/>
      <c r="HFD60" s="310"/>
      <c r="HFE60" s="310"/>
      <c r="HFF60" s="310"/>
      <c r="HFG60" s="310"/>
      <c r="HFH60" s="310"/>
      <c r="HFI60" s="310"/>
      <c r="HFJ60" s="310"/>
      <c r="HFK60" s="310"/>
      <c r="HFL60" s="310"/>
      <c r="HFM60" s="310"/>
      <c r="HFN60" s="310"/>
      <c r="HFO60" s="310"/>
      <c r="HFP60" s="310"/>
      <c r="HFQ60" s="310"/>
      <c r="HFR60" s="310"/>
      <c r="HFS60" s="310"/>
      <c r="HFT60" s="310"/>
      <c r="HFU60" s="310"/>
      <c r="HFV60" s="310"/>
      <c r="HFW60" s="310"/>
      <c r="HFX60" s="310"/>
      <c r="HFY60" s="310"/>
      <c r="HFZ60" s="310"/>
      <c r="HGA60" s="310"/>
      <c r="HGB60" s="310"/>
      <c r="HGC60" s="310"/>
      <c r="HGD60" s="310"/>
      <c r="HGE60" s="310"/>
      <c r="HGF60" s="310"/>
      <c r="HGG60" s="310"/>
      <c r="HGH60" s="310"/>
      <c r="HGI60" s="310"/>
      <c r="HGJ60" s="310"/>
      <c r="HGK60" s="310"/>
      <c r="HGL60" s="310"/>
      <c r="HGM60" s="310"/>
      <c r="HGN60" s="310"/>
      <c r="HGO60" s="310"/>
      <c r="HGP60" s="310"/>
      <c r="HGQ60" s="310"/>
      <c r="HGR60" s="310"/>
      <c r="HGS60" s="310"/>
      <c r="HGT60" s="310"/>
      <c r="HGU60" s="310"/>
      <c r="HGV60" s="310"/>
      <c r="HGW60" s="310"/>
      <c r="HGX60" s="310"/>
      <c r="HGY60" s="310"/>
      <c r="HGZ60" s="310"/>
      <c r="HHA60" s="310"/>
      <c r="HHB60" s="310"/>
      <c r="HHC60" s="310"/>
      <c r="HHD60" s="310"/>
      <c r="HHE60" s="310"/>
      <c r="HHF60" s="310"/>
      <c r="HHG60" s="310"/>
      <c r="HHH60" s="310"/>
      <c r="HHI60" s="310"/>
      <c r="HHJ60" s="310"/>
      <c r="HHK60" s="310"/>
      <c r="HHL60" s="310"/>
      <c r="HHM60" s="310"/>
      <c r="HHN60" s="310"/>
      <c r="HHO60" s="310"/>
      <c r="HHP60" s="310"/>
      <c r="HHQ60" s="310"/>
      <c r="HHR60" s="310"/>
      <c r="HHS60" s="310"/>
      <c r="HHT60" s="310"/>
      <c r="HHU60" s="310"/>
      <c r="HHV60" s="310"/>
      <c r="HHW60" s="310"/>
      <c r="HHX60" s="310"/>
      <c r="HHY60" s="310"/>
      <c r="HHZ60" s="310"/>
      <c r="HIA60" s="310"/>
      <c r="HIB60" s="310"/>
      <c r="HIC60" s="310"/>
      <c r="HID60" s="310"/>
      <c r="HIE60" s="310"/>
      <c r="HIF60" s="310"/>
      <c r="HIG60" s="310"/>
      <c r="HIH60" s="310"/>
      <c r="HII60" s="310"/>
      <c r="HIJ60" s="310"/>
      <c r="HIK60" s="310"/>
      <c r="HIL60" s="310"/>
      <c r="HIM60" s="310"/>
      <c r="HIN60" s="310"/>
      <c r="HIO60" s="310"/>
      <c r="HIP60" s="310"/>
      <c r="HIQ60" s="310"/>
      <c r="HIR60" s="310"/>
      <c r="HIS60" s="310"/>
      <c r="HIT60" s="310"/>
      <c r="HIU60" s="310"/>
      <c r="HIV60" s="310"/>
      <c r="HIW60" s="310"/>
      <c r="HIX60" s="310"/>
      <c r="HIY60" s="310"/>
      <c r="HIZ60" s="310"/>
      <c r="HJA60" s="310"/>
      <c r="HJB60" s="310"/>
      <c r="HJC60" s="310"/>
      <c r="HJD60" s="310"/>
      <c r="HJE60" s="310"/>
      <c r="HJF60" s="310"/>
      <c r="HJG60" s="310"/>
      <c r="HJH60" s="310"/>
      <c r="HJI60" s="310"/>
      <c r="HJJ60" s="310"/>
      <c r="HJK60" s="310"/>
      <c r="HJL60" s="310"/>
      <c r="HJM60" s="310"/>
      <c r="HJN60" s="310"/>
      <c r="HJO60" s="310"/>
      <c r="HJP60" s="310"/>
      <c r="HJQ60" s="310"/>
      <c r="HJR60" s="310"/>
      <c r="HJS60" s="310"/>
      <c r="HJT60" s="310"/>
      <c r="HJU60" s="310"/>
      <c r="HJV60" s="310"/>
      <c r="HJW60" s="310"/>
      <c r="HJX60" s="310"/>
      <c r="HJY60" s="310"/>
      <c r="HJZ60" s="310"/>
      <c r="HKA60" s="310"/>
      <c r="HKB60" s="310"/>
      <c r="HKC60" s="310"/>
      <c r="HKD60" s="310"/>
      <c r="HKE60" s="310"/>
      <c r="HKF60" s="310"/>
      <c r="HKG60" s="310"/>
      <c r="HKH60" s="310"/>
      <c r="HKI60" s="310"/>
      <c r="HKJ60" s="310"/>
      <c r="HKK60" s="310"/>
      <c r="HKL60" s="310"/>
      <c r="HKM60" s="310"/>
      <c r="HKN60" s="310"/>
      <c r="HKO60" s="310"/>
      <c r="HKP60" s="310"/>
      <c r="HKQ60" s="310"/>
      <c r="HKR60" s="310"/>
      <c r="HKS60" s="310"/>
      <c r="HKT60" s="310"/>
      <c r="HKU60" s="310"/>
      <c r="HKV60" s="310"/>
      <c r="HKW60" s="310"/>
      <c r="HKX60" s="310"/>
      <c r="HKY60" s="310"/>
      <c r="HKZ60" s="310"/>
      <c r="HLA60" s="310"/>
      <c r="HLB60" s="310"/>
      <c r="HLC60" s="310"/>
      <c r="HLD60" s="310"/>
      <c r="HLE60" s="310"/>
      <c r="HLF60" s="310"/>
      <c r="HLG60" s="310"/>
      <c r="HLH60" s="310"/>
      <c r="HLI60" s="310"/>
      <c r="HLJ60" s="310"/>
      <c r="HLK60" s="310"/>
      <c r="HLL60" s="310"/>
      <c r="HLM60" s="310"/>
      <c r="HLN60" s="310"/>
      <c r="HLO60" s="310"/>
      <c r="HLP60" s="310"/>
      <c r="HLQ60" s="310"/>
      <c r="HLR60" s="310"/>
      <c r="HLS60" s="310"/>
      <c r="HLT60" s="310"/>
      <c r="HLU60" s="310"/>
      <c r="HLV60" s="310"/>
      <c r="HLW60" s="310"/>
      <c r="HLX60" s="310"/>
      <c r="HLY60" s="310"/>
      <c r="HLZ60" s="310"/>
      <c r="HMA60" s="310"/>
      <c r="HMB60" s="310"/>
      <c r="HMC60" s="310"/>
      <c r="HMD60" s="310"/>
      <c r="HME60" s="310"/>
      <c r="HMF60" s="310"/>
      <c r="HMG60" s="310"/>
      <c r="HMH60" s="310"/>
      <c r="HMI60" s="310"/>
      <c r="HMJ60" s="310"/>
      <c r="HMK60" s="310"/>
      <c r="HML60" s="310"/>
      <c r="HMM60" s="310"/>
      <c r="HMN60" s="310"/>
      <c r="HMO60" s="310"/>
      <c r="HMP60" s="310"/>
      <c r="HMQ60" s="310"/>
      <c r="HMR60" s="310"/>
      <c r="HMS60" s="310"/>
      <c r="HMT60" s="310"/>
      <c r="HMU60" s="310"/>
      <c r="HMV60" s="310"/>
      <c r="HMW60" s="310"/>
      <c r="HMX60" s="310"/>
      <c r="HMY60" s="310"/>
      <c r="HMZ60" s="310"/>
      <c r="HNA60" s="310"/>
      <c r="HNB60" s="310"/>
      <c r="HNC60" s="310"/>
      <c r="HND60" s="310"/>
      <c r="HNE60" s="310"/>
      <c r="HNF60" s="310"/>
      <c r="HNG60" s="310"/>
      <c r="HNH60" s="310"/>
      <c r="HNI60" s="310"/>
      <c r="HNJ60" s="310"/>
      <c r="HNK60" s="310"/>
      <c r="HNL60" s="310"/>
      <c r="HNM60" s="310"/>
      <c r="HNN60" s="310"/>
      <c r="HNO60" s="310"/>
      <c r="HNP60" s="310"/>
      <c r="HNQ60" s="310"/>
      <c r="HNR60" s="310"/>
      <c r="HNS60" s="310"/>
      <c r="HNT60" s="310"/>
      <c r="HNU60" s="310"/>
      <c r="HNV60" s="310"/>
      <c r="HNW60" s="310"/>
      <c r="HNX60" s="310"/>
      <c r="HNY60" s="310"/>
      <c r="HNZ60" s="310"/>
      <c r="HOA60" s="310"/>
      <c r="HOB60" s="310"/>
      <c r="HOC60" s="310"/>
      <c r="HOD60" s="310"/>
      <c r="HOE60" s="310"/>
      <c r="HOF60" s="310"/>
      <c r="HOG60" s="310"/>
      <c r="HOH60" s="310"/>
      <c r="HOI60" s="310"/>
      <c r="HOJ60" s="310"/>
      <c r="HOK60" s="310"/>
      <c r="HOL60" s="310"/>
      <c r="HOM60" s="310"/>
      <c r="HON60" s="310"/>
      <c r="HOO60" s="310"/>
      <c r="HOP60" s="310"/>
      <c r="HOQ60" s="310"/>
      <c r="HOR60" s="310"/>
      <c r="HOS60" s="310"/>
      <c r="HOT60" s="310"/>
      <c r="HOU60" s="310"/>
      <c r="HOV60" s="310"/>
      <c r="HOW60" s="310"/>
      <c r="HOX60" s="310"/>
      <c r="HOY60" s="310"/>
      <c r="HOZ60" s="310"/>
      <c r="HPA60" s="310"/>
      <c r="HPB60" s="310"/>
      <c r="HPC60" s="310"/>
      <c r="HPD60" s="310"/>
      <c r="HPE60" s="310"/>
      <c r="HPF60" s="310"/>
      <c r="HPG60" s="310"/>
      <c r="HPH60" s="310"/>
      <c r="HPI60" s="310"/>
      <c r="HPJ60" s="310"/>
      <c r="HPK60" s="310"/>
      <c r="HPL60" s="310"/>
      <c r="HPM60" s="310"/>
      <c r="HPN60" s="310"/>
      <c r="HPO60" s="310"/>
      <c r="HPP60" s="310"/>
      <c r="HPQ60" s="310"/>
      <c r="HPR60" s="310"/>
      <c r="HPS60" s="310"/>
      <c r="HPT60" s="310"/>
      <c r="HPU60" s="310"/>
      <c r="HPV60" s="310"/>
      <c r="HPW60" s="310"/>
      <c r="HPX60" s="310"/>
      <c r="HPY60" s="310"/>
      <c r="HPZ60" s="310"/>
      <c r="HQA60" s="310"/>
      <c r="HQB60" s="310"/>
      <c r="HQC60" s="310"/>
      <c r="HQD60" s="310"/>
      <c r="HQE60" s="310"/>
      <c r="HQF60" s="310"/>
      <c r="HQG60" s="310"/>
      <c r="HQH60" s="310"/>
      <c r="HQI60" s="310"/>
      <c r="HQJ60" s="310"/>
      <c r="HQK60" s="310"/>
      <c r="HQL60" s="310"/>
      <c r="HQM60" s="310"/>
      <c r="HQN60" s="310"/>
      <c r="HQO60" s="310"/>
      <c r="HQP60" s="310"/>
      <c r="HQQ60" s="310"/>
      <c r="HQR60" s="310"/>
      <c r="HQS60" s="310"/>
      <c r="HQT60" s="310"/>
      <c r="HQU60" s="310"/>
      <c r="HQV60" s="310"/>
      <c r="HQW60" s="310"/>
      <c r="HQX60" s="310"/>
      <c r="HQY60" s="310"/>
      <c r="HQZ60" s="310"/>
      <c r="HRA60" s="310"/>
      <c r="HRB60" s="310"/>
      <c r="HRC60" s="310"/>
      <c r="HRD60" s="310"/>
      <c r="HRE60" s="310"/>
      <c r="HRF60" s="310"/>
      <c r="HRG60" s="310"/>
      <c r="HRH60" s="310"/>
      <c r="HRI60" s="310"/>
      <c r="HRJ60" s="310"/>
      <c r="HRK60" s="310"/>
      <c r="HRL60" s="310"/>
      <c r="HRM60" s="310"/>
      <c r="HRN60" s="310"/>
      <c r="HRO60" s="310"/>
      <c r="HRP60" s="310"/>
      <c r="HRQ60" s="310"/>
      <c r="HRR60" s="310"/>
      <c r="HRS60" s="310"/>
      <c r="HRT60" s="310"/>
      <c r="HRU60" s="310"/>
      <c r="HRV60" s="310"/>
      <c r="HRW60" s="310"/>
      <c r="HRX60" s="310"/>
      <c r="HRY60" s="310"/>
      <c r="HRZ60" s="310"/>
      <c r="HSA60" s="310"/>
      <c r="HSB60" s="310"/>
      <c r="HSC60" s="310"/>
      <c r="HSD60" s="310"/>
      <c r="HSE60" s="310"/>
      <c r="HSF60" s="310"/>
      <c r="HSG60" s="310"/>
      <c r="HSH60" s="310"/>
      <c r="HSI60" s="310"/>
      <c r="HSJ60" s="310"/>
      <c r="HSK60" s="310"/>
      <c r="HSL60" s="310"/>
      <c r="HSM60" s="310"/>
      <c r="HSN60" s="310"/>
      <c r="HSO60" s="310"/>
      <c r="HSP60" s="310"/>
      <c r="HSQ60" s="310"/>
      <c r="HSR60" s="310"/>
      <c r="HSS60" s="310"/>
      <c r="HST60" s="310"/>
      <c r="HSU60" s="310"/>
      <c r="HSV60" s="310"/>
      <c r="HSW60" s="310"/>
      <c r="HSX60" s="310"/>
      <c r="HSY60" s="310"/>
      <c r="HSZ60" s="310"/>
      <c r="HTA60" s="310"/>
      <c r="HTB60" s="310"/>
      <c r="HTC60" s="310"/>
      <c r="HTD60" s="310"/>
      <c r="HTE60" s="310"/>
      <c r="HTF60" s="310"/>
      <c r="HTG60" s="310"/>
      <c r="HTH60" s="310"/>
      <c r="HTI60" s="310"/>
      <c r="HTJ60" s="310"/>
      <c r="HTK60" s="310"/>
      <c r="HTL60" s="310"/>
      <c r="HTM60" s="310"/>
      <c r="HTN60" s="310"/>
      <c r="HTO60" s="310"/>
      <c r="HTP60" s="310"/>
      <c r="HTQ60" s="310"/>
      <c r="HTR60" s="310"/>
      <c r="HTS60" s="310"/>
      <c r="HTT60" s="310"/>
      <c r="HTU60" s="310"/>
      <c r="HTV60" s="310"/>
      <c r="HTW60" s="310"/>
      <c r="HTX60" s="310"/>
      <c r="HTY60" s="310"/>
      <c r="HTZ60" s="310"/>
      <c r="HUA60" s="310"/>
      <c r="HUB60" s="310"/>
      <c r="HUC60" s="310"/>
      <c r="HUD60" s="310"/>
      <c r="HUE60" s="310"/>
      <c r="HUF60" s="310"/>
      <c r="HUG60" s="310"/>
      <c r="HUH60" s="310"/>
      <c r="HUI60" s="310"/>
      <c r="HUJ60" s="310"/>
      <c r="HUK60" s="310"/>
      <c r="HUL60" s="310"/>
      <c r="HUM60" s="310"/>
      <c r="HUN60" s="310"/>
      <c r="HUO60" s="310"/>
      <c r="HUP60" s="310"/>
      <c r="HUQ60" s="310"/>
      <c r="HUR60" s="310"/>
      <c r="HUS60" s="310"/>
      <c r="HUT60" s="310"/>
      <c r="HUU60" s="310"/>
      <c r="HUV60" s="310"/>
      <c r="HUW60" s="310"/>
      <c r="HUX60" s="310"/>
      <c r="HUY60" s="310"/>
      <c r="HUZ60" s="310"/>
      <c r="HVA60" s="310"/>
      <c r="HVB60" s="310"/>
      <c r="HVC60" s="310"/>
      <c r="HVD60" s="310"/>
      <c r="HVE60" s="310"/>
      <c r="HVF60" s="310"/>
      <c r="HVG60" s="310"/>
      <c r="HVH60" s="310"/>
      <c r="HVI60" s="310"/>
      <c r="HVJ60" s="310"/>
      <c r="HVK60" s="310"/>
      <c r="HVL60" s="310"/>
      <c r="HVM60" s="310"/>
      <c r="HVN60" s="310"/>
      <c r="HVO60" s="310"/>
      <c r="HVP60" s="310"/>
      <c r="HVQ60" s="310"/>
      <c r="HVR60" s="310"/>
      <c r="HVS60" s="310"/>
      <c r="HVT60" s="310"/>
      <c r="HVU60" s="310"/>
      <c r="HVV60" s="310"/>
      <c r="HVW60" s="310"/>
      <c r="HVX60" s="310"/>
      <c r="HVY60" s="310"/>
      <c r="HVZ60" s="310"/>
      <c r="HWA60" s="310"/>
      <c r="HWB60" s="310"/>
      <c r="HWC60" s="310"/>
      <c r="HWD60" s="310"/>
      <c r="HWE60" s="310"/>
      <c r="HWF60" s="310"/>
      <c r="HWG60" s="310"/>
      <c r="HWH60" s="310"/>
      <c r="HWI60" s="310"/>
      <c r="HWJ60" s="310"/>
      <c r="HWK60" s="310"/>
      <c r="HWL60" s="310"/>
      <c r="HWM60" s="310"/>
      <c r="HWN60" s="310"/>
      <c r="HWO60" s="310"/>
      <c r="HWP60" s="310"/>
      <c r="HWQ60" s="310"/>
      <c r="HWR60" s="310"/>
      <c r="HWS60" s="310"/>
      <c r="HWT60" s="310"/>
      <c r="HWU60" s="310"/>
      <c r="HWV60" s="310"/>
      <c r="HWW60" s="310"/>
      <c r="HWX60" s="310"/>
      <c r="HWY60" s="310"/>
      <c r="HWZ60" s="310"/>
      <c r="HXA60" s="310"/>
      <c r="HXB60" s="310"/>
      <c r="HXC60" s="310"/>
      <c r="HXD60" s="310"/>
      <c r="HXE60" s="310"/>
      <c r="HXF60" s="310"/>
      <c r="HXG60" s="310"/>
      <c r="HXH60" s="310"/>
      <c r="HXI60" s="310"/>
      <c r="HXJ60" s="310"/>
      <c r="HXK60" s="310"/>
      <c r="HXL60" s="310"/>
      <c r="HXM60" s="310"/>
      <c r="HXN60" s="310"/>
      <c r="HXO60" s="310"/>
      <c r="HXP60" s="310"/>
      <c r="HXQ60" s="310"/>
      <c r="HXR60" s="310"/>
      <c r="HXS60" s="310"/>
      <c r="HXT60" s="310"/>
      <c r="HXU60" s="310"/>
      <c r="HXV60" s="310"/>
      <c r="HXW60" s="310"/>
      <c r="HXX60" s="310"/>
      <c r="HXY60" s="310"/>
      <c r="HXZ60" s="310"/>
      <c r="HYA60" s="310"/>
      <c r="HYB60" s="310"/>
      <c r="HYC60" s="310"/>
      <c r="HYD60" s="310"/>
      <c r="HYE60" s="310"/>
      <c r="HYF60" s="310"/>
      <c r="HYG60" s="310"/>
      <c r="HYH60" s="310"/>
      <c r="HYI60" s="310"/>
      <c r="HYJ60" s="310"/>
      <c r="HYK60" s="310"/>
      <c r="HYL60" s="310"/>
      <c r="HYM60" s="310"/>
      <c r="HYN60" s="310"/>
      <c r="HYO60" s="310"/>
      <c r="HYP60" s="310"/>
      <c r="HYQ60" s="310"/>
      <c r="HYR60" s="310"/>
      <c r="HYS60" s="310"/>
      <c r="HYT60" s="310"/>
      <c r="HYU60" s="310"/>
      <c r="HYV60" s="310"/>
      <c r="HYW60" s="310"/>
      <c r="HYX60" s="310"/>
      <c r="HYY60" s="310"/>
      <c r="HYZ60" s="310"/>
      <c r="HZA60" s="310"/>
      <c r="HZB60" s="310"/>
      <c r="HZC60" s="310"/>
      <c r="HZD60" s="310"/>
      <c r="HZE60" s="310"/>
      <c r="HZF60" s="310"/>
      <c r="HZG60" s="310"/>
      <c r="HZH60" s="310"/>
      <c r="HZI60" s="310"/>
      <c r="HZJ60" s="310"/>
      <c r="HZK60" s="310"/>
      <c r="HZL60" s="310"/>
      <c r="HZM60" s="310"/>
      <c r="HZN60" s="310"/>
      <c r="HZO60" s="310"/>
      <c r="HZP60" s="310"/>
      <c r="HZQ60" s="310"/>
      <c r="HZR60" s="310"/>
      <c r="HZS60" s="310"/>
      <c r="HZT60" s="310"/>
      <c r="HZU60" s="310"/>
      <c r="HZV60" s="310"/>
      <c r="HZW60" s="310"/>
      <c r="HZX60" s="310"/>
      <c r="HZY60" s="310"/>
      <c r="HZZ60" s="310"/>
      <c r="IAA60" s="310"/>
      <c r="IAB60" s="310"/>
      <c r="IAC60" s="310"/>
      <c r="IAD60" s="310"/>
      <c r="IAE60" s="310"/>
      <c r="IAF60" s="310"/>
      <c r="IAG60" s="310"/>
      <c r="IAH60" s="310"/>
      <c r="IAI60" s="310"/>
      <c r="IAJ60" s="310"/>
      <c r="IAK60" s="310"/>
      <c r="IAL60" s="310"/>
      <c r="IAM60" s="310"/>
      <c r="IAN60" s="310"/>
      <c r="IAO60" s="310"/>
      <c r="IAP60" s="310"/>
      <c r="IAQ60" s="310"/>
      <c r="IAR60" s="310"/>
      <c r="IAS60" s="310"/>
      <c r="IAT60" s="310"/>
      <c r="IAU60" s="310"/>
      <c r="IAV60" s="310"/>
      <c r="IAW60" s="310"/>
      <c r="IAX60" s="310"/>
      <c r="IAY60" s="310"/>
      <c r="IAZ60" s="310"/>
      <c r="IBA60" s="310"/>
      <c r="IBB60" s="310"/>
      <c r="IBC60" s="310"/>
      <c r="IBD60" s="310"/>
      <c r="IBE60" s="310"/>
      <c r="IBF60" s="310"/>
      <c r="IBG60" s="310"/>
      <c r="IBH60" s="310"/>
      <c r="IBI60" s="310"/>
      <c r="IBJ60" s="310"/>
      <c r="IBK60" s="310"/>
      <c r="IBL60" s="310"/>
      <c r="IBM60" s="310"/>
      <c r="IBN60" s="310"/>
      <c r="IBO60" s="310"/>
      <c r="IBP60" s="310"/>
      <c r="IBQ60" s="310"/>
      <c r="IBR60" s="310"/>
      <c r="IBS60" s="310"/>
      <c r="IBT60" s="310"/>
      <c r="IBU60" s="310"/>
      <c r="IBV60" s="310"/>
      <c r="IBW60" s="310"/>
      <c r="IBX60" s="310"/>
      <c r="IBY60" s="310"/>
      <c r="IBZ60" s="310"/>
      <c r="ICA60" s="310"/>
      <c r="ICB60" s="310"/>
      <c r="ICC60" s="310"/>
      <c r="ICD60" s="310"/>
      <c r="ICE60" s="310"/>
      <c r="ICF60" s="310"/>
      <c r="ICG60" s="310"/>
      <c r="ICH60" s="310"/>
      <c r="ICI60" s="310"/>
      <c r="ICJ60" s="310"/>
      <c r="ICK60" s="310"/>
      <c r="ICL60" s="310"/>
      <c r="ICM60" s="310"/>
      <c r="ICN60" s="310"/>
      <c r="ICO60" s="310"/>
      <c r="ICP60" s="310"/>
      <c r="ICQ60" s="310"/>
      <c r="ICR60" s="310"/>
      <c r="ICS60" s="310"/>
      <c r="ICT60" s="310"/>
      <c r="ICU60" s="310"/>
      <c r="ICV60" s="310"/>
      <c r="ICW60" s="310"/>
      <c r="ICX60" s="310"/>
      <c r="ICY60" s="310"/>
      <c r="ICZ60" s="310"/>
      <c r="IDA60" s="310"/>
      <c r="IDB60" s="310"/>
      <c r="IDC60" s="310"/>
      <c r="IDD60" s="310"/>
      <c r="IDE60" s="310"/>
      <c r="IDF60" s="310"/>
      <c r="IDG60" s="310"/>
      <c r="IDH60" s="310"/>
      <c r="IDI60" s="310"/>
      <c r="IDJ60" s="310"/>
      <c r="IDK60" s="310"/>
      <c r="IDL60" s="310"/>
      <c r="IDM60" s="310"/>
      <c r="IDN60" s="310"/>
      <c r="IDO60" s="310"/>
      <c r="IDP60" s="310"/>
      <c r="IDQ60" s="310"/>
      <c r="IDR60" s="310"/>
      <c r="IDS60" s="310"/>
      <c r="IDT60" s="310"/>
      <c r="IDU60" s="310"/>
      <c r="IDV60" s="310"/>
      <c r="IDW60" s="310"/>
      <c r="IDX60" s="310"/>
      <c r="IDY60" s="310"/>
      <c r="IDZ60" s="310"/>
      <c r="IEA60" s="310"/>
      <c r="IEB60" s="310"/>
      <c r="IEC60" s="310"/>
      <c r="IED60" s="310"/>
      <c r="IEE60" s="310"/>
      <c r="IEF60" s="310"/>
      <c r="IEG60" s="310"/>
      <c r="IEH60" s="310"/>
      <c r="IEI60" s="310"/>
      <c r="IEJ60" s="310"/>
      <c r="IEK60" s="310"/>
      <c r="IEL60" s="310"/>
      <c r="IEM60" s="310"/>
      <c r="IEN60" s="310"/>
      <c r="IEO60" s="310"/>
      <c r="IEP60" s="310"/>
      <c r="IEQ60" s="310"/>
      <c r="IER60" s="310"/>
      <c r="IES60" s="310"/>
      <c r="IET60" s="310"/>
      <c r="IEU60" s="310"/>
      <c r="IEV60" s="310"/>
      <c r="IEW60" s="310"/>
      <c r="IEX60" s="310"/>
      <c r="IEY60" s="310"/>
      <c r="IEZ60" s="310"/>
      <c r="IFA60" s="310"/>
      <c r="IFB60" s="310"/>
      <c r="IFC60" s="310"/>
      <c r="IFD60" s="310"/>
      <c r="IFE60" s="310"/>
      <c r="IFF60" s="310"/>
      <c r="IFG60" s="310"/>
      <c r="IFH60" s="310"/>
      <c r="IFI60" s="310"/>
      <c r="IFJ60" s="310"/>
      <c r="IFK60" s="310"/>
      <c r="IFL60" s="310"/>
      <c r="IFM60" s="310"/>
      <c r="IFN60" s="310"/>
      <c r="IFO60" s="310"/>
      <c r="IFP60" s="310"/>
      <c r="IFQ60" s="310"/>
      <c r="IFR60" s="310"/>
      <c r="IFS60" s="310"/>
      <c r="IFT60" s="310"/>
      <c r="IFU60" s="310"/>
      <c r="IFV60" s="310"/>
      <c r="IFW60" s="310"/>
      <c r="IFX60" s="310"/>
      <c r="IFY60" s="310"/>
      <c r="IFZ60" s="310"/>
      <c r="IGA60" s="310"/>
      <c r="IGB60" s="310"/>
      <c r="IGC60" s="310"/>
      <c r="IGD60" s="310"/>
      <c r="IGE60" s="310"/>
      <c r="IGF60" s="310"/>
      <c r="IGG60" s="310"/>
      <c r="IGH60" s="310"/>
      <c r="IGI60" s="310"/>
      <c r="IGJ60" s="310"/>
      <c r="IGK60" s="310"/>
      <c r="IGL60" s="310"/>
      <c r="IGM60" s="310"/>
      <c r="IGN60" s="310"/>
      <c r="IGO60" s="310"/>
      <c r="IGP60" s="310"/>
      <c r="IGQ60" s="310"/>
      <c r="IGR60" s="310"/>
      <c r="IGS60" s="310"/>
      <c r="IGT60" s="310"/>
      <c r="IGU60" s="310"/>
      <c r="IGV60" s="310"/>
      <c r="IGW60" s="310"/>
      <c r="IGX60" s="310"/>
      <c r="IGY60" s="310"/>
      <c r="IGZ60" s="310"/>
      <c r="IHA60" s="310"/>
      <c r="IHB60" s="310"/>
      <c r="IHC60" s="310"/>
      <c r="IHD60" s="310"/>
      <c r="IHE60" s="310"/>
      <c r="IHF60" s="310"/>
      <c r="IHG60" s="310"/>
      <c r="IHH60" s="310"/>
      <c r="IHI60" s="310"/>
      <c r="IHJ60" s="310"/>
      <c r="IHK60" s="310"/>
      <c r="IHL60" s="310"/>
      <c r="IHM60" s="310"/>
      <c r="IHN60" s="310"/>
      <c r="IHO60" s="310"/>
      <c r="IHP60" s="310"/>
      <c r="IHQ60" s="310"/>
      <c r="IHR60" s="310"/>
      <c r="IHS60" s="310"/>
      <c r="IHT60" s="310"/>
      <c r="IHU60" s="310"/>
      <c r="IHV60" s="310"/>
      <c r="IHW60" s="310"/>
      <c r="IHX60" s="310"/>
      <c r="IHY60" s="310"/>
      <c r="IHZ60" s="310"/>
      <c r="IIA60" s="310"/>
      <c r="IIB60" s="310"/>
      <c r="IIC60" s="310"/>
      <c r="IID60" s="310"/>
      <c r="IIE60" s="310"/>
      <c r="IIF60" s="310"/>
      <c r="IIG60" s="310"/>
      <c r="IIH60" s="310"/>
      <c r="III60" s="310"/>
      <c r="IIJ60" s="310"/>
      <c r="IIK60" s="310"/>
      <c r="IIL60" s="310"/>
      <c r="IIM60" s="310"/>
      <c r="IIN60" s="310"/>
      <c r="IIO60" s="310"/>
      <c r="IIP60" s="310"/>
      <c r="IIQ60" s="310"/>
      <c r="IIR60" s="310"/>
      <c r="IIS60" s="310"/>
      <c r="IIT60" s="310"/>
      <c r="IIU60" s="310"/>
      <c r="IIV60" s="310"/>
      <c r="IIW60" s="310"/>
      <c r="IIX60" s="310"/>
      <c r="IIY60" s="310"/>
      <c r="IIZ60" s="310"/>
      <c r="IJA60" s="310"/>
      <c r="IJB60" s="310"/>
      <c r="IJC60" s="310"/>
      <c r="IJD60" s="310"/>
      <c r="IJE60" s="310"/>
      <c r="IJF60" s="310"/>
      <c r="IJG60" s="310"/>
      <c r="IJH60" s="310"/>
      <c r="IJI60" s="310"/>
      <c r="IJJ60" s="310"/>
      <c r="IJK60" s="310"/>
      <c r="IJL60" s="310"/>
      <c r="IJM60" s="310"/>
      <c r="IJN60" s="310"/>
      <c r="IJO60" s="310"/>
      <c r="IJP60" s="310"/>
      <c r="IJQ60" s="310"/>
      <c r="IJR60" s="310"/>
      <c r="IJS60" s="310"/>
      <c r="IJT60" s="310"/>
      <c r="IJU60" s="310"/>
      <c r="IJV60" s="310"/>
      <c r="IJW60" s="310"/>
      <c r="IJX60" s="310"/>
      <c r="IJY60" s="310"/>
      <c r="IJZ60" s="310"/>
      <c r="IKA60" s="310"/>
      <c r="IKB60" s="310"/>
      <c r="IKC60" s="310"/>
      <c r="IKD60" s="310"/>
      <c r="IKE60" s="310"/>
      <c r="IKF60" s="310"/>
      <c r="IKG60" s="310"/>
      <c r="IKH60" s="310"/>
      <c r="IKI60" s="310"/>
      <c r="IKJ60" s="310"/>
      <c r="IKK60" s="310"/>
      <c r="IKL60" s="310"/>
      <c r="IKM60" s="310"/>
      <c r="IKN60" s="310"/>
      <c r="IKO60" s="310"/>
      <c r="IKP60" s="310"/>
      <c r="IKQ60" s="310"/>
      <c r="IKR60" s="310"/>
      <c r="IKS60" s="310"/>
      <c r="IKT60" s="310"/>
      <c r="IKU60" s="310"/>
      <c r="IKV60" s="310"/>
      <c r="IKW60" s="310"/>
      <c r="IKX60" s="310"/>
      <c r="IKY60" s="310"/>
      <c r="IKZ60" s="310"/>
      <c r="ILA60" s="310"/>
      <c r="ILB60" s="310"/>
      <c r="ILC60" s="310"/>
      <c r="ILD60" s="310"/>
      <c r="ILE60" s="310"/>
      <c r="ILF60" s="310"/>
      <c r="ILG60" s="310"/>
      <c r="ILH60" s="310"/>
      <c r="ILI60" s="310"/>
      <c r="ILJ60" s="310"/>
      <c r="ILK60" s="310"/>
      <c r="ILL60" s="310"/>
      <c r="ILM60" s="310"/>
      <c r="ILN60" s="310"/>
      <c r="ILO60" s="310"/>
      <c r="ILP60" s="310"/>
      <c r="ILQ60" s="310"/>
      <c r="ILR60" s="310"/>
      <c r="ILS60" s="310"/>
      <c r="ILT60" s="310"/>
      <c r="ILU60" s="310"/>
      <c r="ILV60" s="310"/>
      <c r="ILW60" s="310"/>
      <c r="ILX60" s="310"/>
      <c r="ILY60" s="310"/>
      <c r="ILZ60" s="310"/>
      <c r="IMA60" s="310"/>
      <c r="IMB60" s="310"/>
      <c r="IMC60" s="310"/>
      <c r="IMD60" s="310"/>
      <c r="IME60" s="310"/>
      <c r="IMF60" s="310"/>
      <c r="IMG60" s="310"/>
      <c r="IMH60" s="310"/>
      <c r="IMI60" s="310"/>
      <c r="IMJ60" s="310"/>
      <c r="IMK60" s="310"/>
      <c r="IML60" s="310"/>
      <c r="IMM60" s="310"/>
      <c r="IMN60" s="310"/>
      <c r="IMO60" s="310"/>
      <c r="IMP60" s="310"/>
      <c r="IMQ60" s="310"/>
      <c r="IMR60" s="310"/>
      <c r="IMS60" s="310"/>
      <c r="IMT60" s="310"/>
      <c r="IMU60" s="310"/>
      <c r="IMV60" s="310"/>
      <c r="IMW60" s="310"/>
      <c r="IMX60" s="310"/>
      <c r="IMY60" s="310"/>
      <c r="IMZ60" s="310"/>
      <c r="INA60" s="310"/>
      <c r="INB60" s="310"/>
      <c r="INC60" s="310"/>
      <c r="IND60" s="310"/>
      <c r="INE60" s="310"/>
      <c r="INF60" s="310"/>
      <c r="ING60" s="310"/>
      <c r="INH60" s="310"/>
      <c r="INI60" s="310"/>
      <c r="INJ60" s="310"/>
      <c r="INK60" s="310"/>
      <c r="INL60" s="310"/>
      <c r="INM60" s="310"/>
      <c r="INN60" s="310"/>
      <c r="INO60" s="310"/>
      <c r="INP60" s="310"/>
      <c r="INQ60" s="310"/>
      <c r="INR60" s="310"/>
      <c r="INS60" s="310"/>
      <c r="INT60" s="310"/>
      <c r="INU60" s="310"/>
      <c r="INV60" s="310"/>
      <c r="INW60" s="310"/>
      <c r="INX60" s="310"/>
      <c r="INY60" s="310"/>
      <c r="INZ60" s="310"/>
      <c r="IOA60" s="310"/>
      <c r="IOB60" s="310"/>
      <c r="IOC60" s="310"/>
      <c r="IOD60" s="310"/>
      <c r="IOE60" s="310"/>
      <c r="IOF60" s="310"/>
      <c r="IOG60" s="310"/>
      <c r="IOH60" s="310"/>
      <c r="IOI60" s="310"/>
      <c r="IOJ60" s="310"/>
      <c r="IOK60" s="310"/>
      <c r="IOL60" s="310"/>
      <c r="IOM60" s="310"/>
      <c r="ION60" s="310"/>
      <c r="IOO60" s="310"/>
      <c r="IOP60" s="310"/>
      <c r="IOQ60" s="310"/>
      <c r="IOR60" s="310"/>
      <c r="IOS60" s="310"/>
      <c r="IOT60" s="310"/>
      <c r="IOU60" s="310"/>
      <c r="IOV60" s="310"/>
      <c r="IOW60" s="310"/>
      <c r="IOX60" s="310"/>
      <c r="IOY60" s="310"/>
      <c r="IOZ60" s="310"/>
      <c r="IPA60" s="310"/>
      <c r="IPB60" s="310"/>
      <c r="IPC60" s="310"/>
      <c r="IPD60" s="310"/>
      <c r="IPE60" s="310"/>
      <c r="IPF60" s="310"/>
      <c r="IPG60" s="310"/>
      <c r="IPH60" s="310"/>
      <c r="IPI60" s="310"/>
      <c r="IPJ60" s="310"/>
      <c r="IPK60" s="310"/>
      <c r="IPL60" s="310"/>
      <c r="IPM60" s="310"/>
      <c r="IPN60" s="310"/>
      <c r="IPO60" s="310"/>
      <c r="IPP60" s="310"/>
      <c r="IPQ60" s="310"/>
      <c r="IPR60" s="310"/>
      <c r="IPS60" s="310"/>
      <c r="IPT60" s="310"/>
      <c r="IPU60" s="310"/>
      <c r="IPV60" s="310"/>
      <c r="IPW60" s="310"/>
      <c r="IPX60" s="310"/>
      <c r="IPY60" s="310"/>
      <c r="IPZ60" s="310"/>
      <c r="IQA60" s="310"/>
      <c r="IQB60" s="310"/>
      <c r="IQC60" s="310"/>
      <c r="IQD60" s="310"/>
      <c r="IQE60" s="310"/>
      <c r="IQF60" s="310"/>
      <c r="IQG60" s="310"/>
      <c r="IQH60" s="310"/>
      <c r="IQI60" s="310"/>
      <c r="IQJ60" s="310"/>
      <c r="IQK60" s="310"/>
      <c r="IQL60" s="310"/>
      <c r="IQM60" s="310"/>
      <c r="IQN60" s="310"/>
      <c r="IQO60" s="310"/>
      <c r="IQP60" s="310"/>
      <c r="IQQ60" s="310"/>
      <c r="IQR60" s="310"/>
      <c r="IQS60" s="310"/>
      <c r="IQT60" s="310"/>
      <c r="IQU60" s="310"/>
      <c r="IQV60" s="310"/>
      <c r="IQW60" s="310"/>
      <c r="IQX60" s="310"/>
      <c r="IQY60" s="310"/>
      <c r="IQZ60" s="310"/>
      <c r="IRA60" s="310"/>
      <c r="IRB60" s="310"/>
      <c r="IRC60" s="310"/>
      <c r="IRD60" s="310"/>
      <c r="IRE60" s="310"/>
      <c r="IRF60" s="310"/>
      <c r="IRG60" s="310"/>
      <c r="IRH60" s="310"/>
      <c r="IRI60" s="310"/>
      <c r="IRJ60" s="310"/>
      <c r="IRK60" s="310"/>
      <c r="IRL60" s="310"/>
      <c r="IRM60" s="310"/>
      <c r="IRN60" s="310"/>
      <c r="IRO60" s="310"/>
      <c r="IRP60" s="310"/>
      <c r="IRQ60" s="310"/>
      <c r="IRR60" s="310"/>
      <c r="IRS60" s="310"/>
      <c r="IRT60" s="310"/>
      <c r="IRU60" s="310"/>
      <c r="IRV60" s="310"/>
      <c r="IRW60" s="310"/>
      <c r="IRX60" s="310"/>
      <c r="IRY60" s="310"/>
      <c r="IRZ60" s="310"/>
      <c r="ISA60" s="310"/>
      <c r="ISB60" s="310"/>
      <c r="ISC60" s="310"/>
      <c r="ISD60" s="310"/>
      <c r="ISE60" s="310"/>
      <c r="ISF60" s="310"/>
      <c r="ISG60" s="310"/>
      <c r="ISH60" s="310"/>
      <c r="ISI60" s="310"/>
      <c r="ISJ60" s="310"/>
      <c r="ISK60" s="310"/>
      <c r="ISL60" s="310"/>
      <c r="ISM60" s="310"/>
      <c r="ISN60" s="310"/>
      <c r="ISO60" s="310"/>
      <c r="ISP60" s="310"/>
      <c r="ISQ60" s="310"/>
      <c r="ISR60" s="310"/>
      <c r="ISS60" s="310"/>
      <c r="IST60" s="310"/>
      <c r="ISU60" s="310"/>
      <c r="ISV60" s="310"/>
      <c r="ISW60" s="310"/>
      <c r="ISX60" s="310"/>
      <c r="ISY60" s="310"/>
      <c r="ISZ60" s="310"/>
      <c r="ITA60" s="310"/>
      <c r="ITB60" s="310"/>
      <c r="ITC60" s="310"/>
      <c r="ITD60" s="310"/>
      <c r="ITE60" s="310"/>
      <c r="ITF60" s="310"/>
      <c r="ITG60" s="310"/>
      <c r="ITH60" s="310"/>
      <c r="ITI60" s="310"/>
      <c r="ITJ60" s="310"/>
      <c r="ITK60" s="310"/>
      <c r="ITL60" s="310"/>
      <c r="ITM60" s="310"/>
      <c r="ITN60" s="310"/>
      <c r="ITO60" s="310"/>
      <c r="ITP60" s="310"/>
      <c r="ITQ60" s="310"/>
      <c r="ITR60" s="310"/>
      <c r="ITS60" s="310"/>
      <c r="ITT60" s="310"/>
      <c r="ITU60" s="310"/>
      <c r="ITV60" s="310"/>
      <c r="ITW60" s="310"/>
      <c r="ITX60" s="310"/>
      <c r="ITY60" s="310"/>
      <c r="ITZ60" s="310"/>
      <c r="IUA60" s="310"/>
      <c r="IUB60" s="310"/>
      <c r="IUC60" s="310"/>
      <c r="IUD60" s="310"/>
      <c r="IUE60" s="310"/>
      <c r="IUF60" s="310"/>
      <c r="IUG60" s="310"/>
      <c r="IUH60" s="310"/>
      <c r="IUI60" s="310"/>
      <c r="IUJ60" s="310"/>
      <c r="IUK60" s="310"/>
      <c r="IUL60" s="310"/>
      <c r="IUM60" s="310"/>
      <c r="IUN60" s="310"/>
      <c r="IUO60" s="310"/>
      <c r="IUP60" s="310"/>
      <c r="IUQ60" s="310"/>
      <c r="IUR60" s="310"/>
      <c r="IUS60" s="310"/>
      <c r="IUT60" s="310"/>
      <c r="IUU60" s="310"/>
      <c r="IUV60" s="310"/>
      <c r="IUW60" s="310"/>
      <c r="IUX60" s="310"/>
      <c r="IUY60" s="310"/>
      <c r="IUZ60" s="310"/>
      <c r="IVA60" s="310"/>
      <c r="IVB60" s="310"/>
      <c r="IVC60" s="310"/>
      <c r="IVD60" s="310"/>
      <c r="IVE60" s="310"/>
      <c r="IVF60" s="310"/>
      <c r="IVG60" s="310"/>
      <c r="IVH60" s="310"/>
      <c r="IVI60" s="310"/>
      <c r="IVJ60" s="310"/>
      <c r="IVK60" s="310"/>
      <c r="IVL60" s="310"/>
      <c r="IVM60" s="310"/>
      <c r="IVN60" s="310"/>
      <c r="IVO60" s="310"/>
      <c r="IVP60" s="310"/>
      <c r="IVQ60" s="310"/>
      <c r="IVR60" s="310"/>
      <c r="IVS60" s="310"/>
      <c r="IVT60" s="310"/>
      <c r="IVU60" s="310"/>
      <c r="IVV60" s="310"/>
      <c r="IVW60" s="310"/>
      <c r="IVX60" s="310"/>
      <c r="IVY60" s="310"/>
      <c r="IVZ60" s="310"/>
      <c r="IWA60" s="310"/>
      <c r="IWB60" s="310"/>
      <c r="IWC60" s="310"/>
      <c r="IWD60" s="310"/>
      <c r="IWE60" s="310"/>
      <c r="IWF60" s="310"/>
      <c r="IWG60" s="310"/>
      <c r="IWH60" s="310"/>
      <c r="IWI60" s="310"/>
      <c r="IWJ60" s="310"/>
      <c r="IWK60" s="310"/>
      <c r="IWL60" s="310"/>
      <c r="IWM60" s="310"/>
      <c r="IWN60" s="310"/>
      <c r="IWO60" s="310"/>
      <c r="IWP60" s="310"/>
      <c r="IWQ60" s="310"/>
      <c r="IWR60" s="310"/>
      <c r="IWS60" s="310"/>
      <c r="IWT60" s="310"/>
      <c r="IWU60" s="310"/>
      <c r="IWV60" s="310"/>
      <c r="IWW60" s="310"/>
      <c r="IWX60" s="310"/>
      <c r="IWY60" s="310"/>
      <c r="IWZ60" s="310"/>
      <c r="IXA60" s="310"/>
      <c r="IXB60" s="310"/>
      <c r="IXC60" s="310"/>
      <c r="IXD60" s="310"/>
      <c r="IXE60" s="310"/>
      <c r="IXF60" s="310"/>
      <c r="IXG60" s="310"/>
      <c r="IXH60" s="310"/>
      <c r="IXI60" s="310"/>
      <c r="IXJ60" s="310"/>
      <c r="IXK60" s="310"/>
      <c r="IXL60" s="310"/>
      <c r="IXM60" s="310"/>
      <c r="IXN60" s="310"/>
      <c r="IXO60" s="310"/>
      <c r="IXP60" s="310"/>
      <c r="IXQ60" s="310"/>
      <c r="IXR60" s="310"/>
      <c r="IXS60" s="310"/>
      <c r="IXT60" s="310"/>
      <c r="IXU60" s="310"/>
      <c r="IXV60" s="310"/>
      <c r="IXW60" s="310"/>
      <c r="IXX60" s="310"/>
      <c r="IXY60" s="310"/>
      <c r="IXZ60" s="310"/>
      <c r="IYA60" s="310"/>
      <c r="IYB60" s="310"/>
      <c r="IYC60" s="310"/>
      <c r="IYD60" s="310"/>
      <c r="IYE60" s="310"/>
      <c r="IYF60" s="310"/>
      <c r="IYG60" s="310"/>
      <c r="IYH60" s="310"/>
      <c r="IYI60" s="310"/>
      <c r="IYJ60" s="310"/>
      <c r="IYK60" s="310"/>
      <c r="IYL60" s="310"/>
      <c r="IYM60" s="310"/>
      <c r="IYN60" s="310"/>
      <c r="IYO60" s="310"/>
      <c r="IYP60" s="310"/>
      <c r="IYQ60" s="310"/>
      <c r="IYR60" s="310"/>
      <c r="IYS60" s="310"/>
      <c r="IYT60" s="310"/>
      <c r="IYU60" s="310"/>
      <c r="IYV60" s="310"/>
      <c r="IYW60" s="310"/>
      <c r="IYX60" s="310"/>
      <c r="IYY60" s="310"/>
      <c r="IYZ60" s="310"/>
      <c r="IZA60" s="310"/>
      <c r="IZB60" s="310"/>
      <c r="IZC60" s="310"/>
      <c r="IZD60" s="310"/>
      <c r="IZE60" s="310"/>
      <c r="IZF60" s="310"/>
      <c r="IZG60" s="310"/>
      <c r="IZH60" s="310"/>
      <c r="IZI60" s="310"/>
      <c r="IZJ60" s="310"/>
      <c r="IZK60" s="310"/>
      <c r="IZL60" s="310"/>
      <c r="IZM60" s="310"/>
      <c r="IZN60" s="310"/>
      <c r="IZO60" s="310"/>
      <c r="IZP60" s="310"/>
      <c r="IZQ60" s="310"/>
      <c r="IZR60" s="310"/>
      <c r="IZS60" s="310"/>
      <c r="IZT60" s="310"/>
      <c r="IZU60" s="310"/>
      <c r="IZV60" s="310"/>
      <c r="IZW60" s="310"/>
      <c r="IZX60" s="310"/>
      <c r="IZY60" s="310"/>
      <c r="IZZ60" s="310"/>
      <c r="JAA60" s="310"/>
      <c r="JAB60" s="310"/>
      <c r="JAC60" s="310"/>
      <c r="JAD60" s="310"/>
      <c r="JAE60" s="310"/>
      <c r="JAF60" s="310"/>
      <c r="JAG60" s="310"/>
      <c r="JAH60" s="310"/>
      <c r="JAI60" s="310"/>
      <c r="JAJ60" s="310"/>
      <c r="JAK60" s="310"/>
      <c r="JAL60" s="310"/>
      <c r="JAM60" s="310"/>
      <c r="JAN60" s="310"/>
      <c r="JAO60" s="310"/>
      <c r="JAP60" s="310"/>
      <c r="JAQ60" s="310"/>
      <c r="JAR60" s="310"/>
      <c r="JAS60" s="310"/>
      <c r="JAT60" s="310"/>
      <c r="JAU60" s="310"/>
      <c r="JAV60" s="310"/>
      <c r="JAW60" s="310"/>
      <c r="JAX60" s="310"/>
      <c r="JAY60" s="310"/>
      <c r="JAZ60" s="310"/>
      <c r="JBA60" s="310"/>
      <c r="JBB60" s="310"/>
      <c r="JBC60" s="310"/>
      <c r="JBD60" s="310"/>
      <c r="JBE60" s="310"/>
      <c r="JBF60" s="310"/>
      <c r="JBG60" s="310"/>
      <c r="JBH60" s="310"/>
      <c r="JBI60" s="310"/>
      <c r="JBJ60" s="310"/>
      <c r="JBK60" s="310"/>
      <c r="JBL60" s="310"/>
      <c r="JBM60" s="310"/>
      <c r="JBN60" s="310"/>
      <c r="JBO60" s="310"/>
      <c r="JBP60" s="310"/>
      <c r="JBQ60" s="310"/>
      <c r="JBR60" s="310"/>
      <c r="JBS60" s="310"/>
      <c r="JBT60" s="310"/>
      <c r="JBU60" s="310"/>
      <c r="JBV60" s="310"/>
      <c r="JBW60" s="310"/>
      <c r="JBX60" s="310"/>
      <c r="JBY60" s="310"/>
      <c r="JBZ60" s="310"/>
      <c r="JCA60" s="310"/>
      <c r="JCB60" s="310"/>
      <c r="JCC60" s="310"/>
      <c r="JCD60" s="310"/>
      <c r="JCE60" s="310"/>
      <c r="JCF60" s="310"/>
      <c r="JCG60" s="310"/>
      <c r="JCH60" s="310"/>
      <c r="JCI60" s="310"/>
      <c r="JCJ60" s="310"/>
      <c r="JCK60" s="310"/>
      <c r="JCL60" s="310"/>
      <c r="JCM60" s="310"/>
      <c r="JCN60" s="310"/>
      <c r="JCO60" s="310"/>
      <c r="JCP60" s="310"/>
      <c r="JCQ60" s="310"/>
      <c r="JCR60" s="310"/>
      <c r="JCS60" s="310"/>
      <c r="JCT60" s="310"/>
      <c r="JCU60" s="310"/>
      <c r="JCV60" s="310"/>
      <c r="JCW60" s="310"/>
      <c r="JCX60" s="310"/>
      <c r="JCY60" s="310"/>
      <c r="JCZ60" s="310"/>
      <c r="JDA60" s="310"/>
      <c r="JDB60" s="310"/>
      <c r="JDC60" s="310"/>
      <c r="JDD60" s="310"/>
      <c r="JDE60" s="310"/>
      <c r="JDF60" s="310"/>
      <c r="JDG60" s="310"/>
      <c r="JDH60" s="310"/>
      <c r="JDI60" s="310"/>
      <c r="JDJ60" s="310"/>
      <c r="JDK60" s="310"/>
      <c r="JDL60" s="310"/>
      <c r="JDM60" s="310"/>
      <c r="JDN60" s="310"/>
      <c r="JDO60" s="310"/>
      <c r="JDP60" s="310"/>
      <c r="JDQ60" s="310"/>
      <c r="JDR60" s="310"/>
      <c r="JDS60" s="310"/>
      <c r="JDT60" s="310"/>
      <c r="JDU60" s="310"/>
      <c r="JDV60" s="310"/>
      <c r="JDW60" s="310"/>
      <c r="JDX60" s="310"/>
      <c r="JDY60" s="310"/>
      <c r="JDZ60" s="310"/>
      <c r="JEA60" s="310"/>
      <c r="JEB60" s="310"/>
      <c r="JEC60" s="310"/>
      <c r="JED60" s="310"/>
      <c r="JEE60" s="310"/>
      <c r="JEF60" s="310"/>
      <c r="JEG60" s="310"/>
      <c r="JEH60" s="310"/>
      <c r="JEI60" s="310"/>
      <c r="JEJ60" s="310"/>
      <c r="JEK60" s="310"/>
      <c r="JEL60" s="310"/>
      <c r="JEM60" s="310"/>
      <c r="JEN60" s="310"/>
      <c r="JEO60" s="310"/>
      <c r="JEP60" s="310"/>
      <c r="JEQ60" s="310"/>
      <c r="JER60" s="310"/>
      <c r="JES60" s="310"/>
      <c r="JET60" s="310"/>
      <c r="JEU60" s="310"/>
      <c r="JEV60" s="310"/>
      <c r="JEW60" s="310"/>
      <c r="JEX60" s="310"/>
      <c r="JEY60" s="310"/>
      <c r="JEZ60" s="310"/>
      <c r="JFA60" s="310"/>
      <c r="JFB60" s="310"/>
      <c r="JFC60" s="310"/>
      <c r="JFD60" s="310"/>
      <c r="JFE60" s="310"/>
      <c r="JFF60" s="310"/>
      <c r="JFG60" s="310"/>
      <c r="JFH60" s="310"/>
      <c r="JFI60" s="310"/>
      <c r="JFJ60" s="310"/>
      <c r="JFK60" s="310"/>
      <c r="JFL60" s="310"/>
      <c r="JFM60" s="310"/>
      <c r="JFN60" s="310"/>
      <c r="JFO60" s="310"/>
      <c r="JFP60" s="310"/>
      <c r="JFQ60" s="310"/>
      <c r="JFR60" s="310"/>
      <c r="JFS60" s="310"/>
      <c r="JFT60" s="310"/>
      <c r="JFU60" s="310"/>
      <c r="JFV60" s="310"/>
      <c r="JFW60" s="310"/>
      <c r="JFX60" s="310"/>
      <c r="JFY60" s="310"/>
      <c r="JFZ60" s="310"/>
      <c r="JGA60" s="310"/>
      <c r="JGB60" s="310"/>
      <c r="JGC60" s="310"/>
      <c r="JGD60" s="310"/>
      <c r="JGE60" s="310"/>
      <c r="JGF60" s="310"/>
      <c r="JGG60" s="310"/>
      <c r="JGH60" s="310"/>
      <c r="JGI60" s="310"/>
      <c r="JGJ60" s="310"/>
      <c r="JGK60" s="310"/>
      <c r="JGL60" s="310"/>
      <c r="JGM60" s="310"/>
      <c r="JGN60" s="310"/>
      <c r="JGO60" s="310"/>
      <c r="JGP60" s="310"/>
      <c r="JGQ60" s="310"/>
      <c r="JGR60" s="310"/>
      <c r="JGS60" s="310"/>
      <c r="JGT60" s="310"/>
      <c r="JGU60" s="310"/>
      <c r="JGV60" s="310"/>
      <c r="JGW60" s="310"/>
      <c r="JGX60" s="310"/>
      <c r="JGY60" s="310"/>
      <c r="JGZ60" s="310"/>
      <c r="JHA60" s="310"/>
      <c r="JHB60" s="310"/>
      <c r="JHC60" s="310"/>
      <c r="JHD60" s="310"/>
      <c r="JHE60" s="310"/>
      <c r="JHF60" s="310"/>
      <c r="JHG60" s="310"/>
      <c r="JHH60" s="310"/>
      <c r="JHI60" s="310"/>
      <c r="JHJ60" s="310"/>
      <c r="JHK60" s="310"/>
      <c r="JHL60" s="310"/>
      <c r="JHM60" s="310"/>
      <c r="JHN60" s="310"/>
      <c r="JHO60" s="310"/>
      <c r="JHP60" s="310"/>
      <c r="JHQ60" s="310"/>
      <c r="JHR60" s="310"/>
      <c r="JHS60" s="310"/>
      <c r="JHT60" s="310"/>
      <c r="JHU60" s="310"/>
      <c r="JHV60" s="310"/>
      <c r="JHW60" s="310"/>
      <c r="JHX60" s="310"/>
      <c r="JHY60" s="310"/>
      <c r="JHZ60" s="310"/>
      <c r="JIA60" s="310"/>
      <c r="JIB60" s="310"/>
      <c r="JIC60" s="310"/>
      <c r="JID60" s="310"/>
      <c r="JIE60" s="310"/>
      <c r="JIF60" s="310"/>
      <c r="JIG60" s="310"/>
      <c r="JIH60" s="310"/>
      <c r="JII60" s="310"/>
      <c r="JIJ60" s="310"/>
      <c r="JIK60" s="310"/>
      <c r="JIL60" s="310"/>
      <c r="JIM60" s="310"/>
      <c r="JIN60" s="310"/>
      <c r="JIO60" s="310"/>
      <c r="JIP60" s="310"/>
      <c r="JIQ60" s="310"/>
      <c r="JIR60" s="310"/>
      <c r="JIS60" s="310"/>
      <c r="JIT60" s="310"/>
      <c r="JIU60" s="310"/>
      <c r="JIV60" s="310"/>
      <c r="JIW60" s="310"/>
      <c r="JIX60" s="310"/>
      <c r="JIY60" s="310"/>
      <c r="JIZ60" s="310"/>
      <c r="JJA60" s="310"/>
      <c r="JJB60" s="310"/>
      <c r="JJC60" s="310"/>
      <c r="JJD60" s="310"/>
      <c r="JJE60" s="310"/>
      <c r="JJF60" s="310"/>
      <c r="JJG60" s="310"/>
      <c r="JJH60" s="310"/>
      <c r="JJI60" s="310"/>
      <c r="JJJ60" s="310"/>
      <c r="JJK60" s="310"/>
      <c r="JJL60" s="310"/>
      <c r="JJM60" s="310"/>
      <c r="JJN60" s="310"/>
      <c r="JJO60" s="310"/>
      <c r="JJP60" s="310"/>
      <c r="JJQ60" s="310"/>
      <c r="JJR60" s="310"/>
      <c r="JJS60" s="310"/>
      <c r="JJT60" s="310"/>
      <c r="JJU60" s="310"/>
      <c r="JJV60" s="310"/>
      <c r="JJW60" s="310"/>
      <c r="JJX60" s="310"/>
      <c r="JJY60" s="310"/>
      <c r="JJZ60" s="310"/>
      <c r="JKA60" s="310"/>
      <c r="JKB60" s="310"/>
      <c r="JKC60" s="310"/>
      <c r="JKD60" s="310"/>
      <c r="JKE60" s="310"/>
      <c r="JKF60" s="310"/>
      <c r="JKG60" s="310"/>
      <c r="JKH60" s="310"/>
      <c r="JKI60" s="310"/>
      <c r="JKJ60" s="310"/>
      <c r="JKK60" s="310"/>
      <c r="JKL60" s="310"/>
      <c r="JKM60" s="310"/>
      <c r="JKN60" s="310"/>
      <c r="JKO60" s="310"/>
      <c r="JKP60" s="310"/>
      <c r="JKQ60" s="310"/>
      <c r="JKR60" s="310"/>
      <c r="JKS60" s="310"/>
      <c r="JKT60" s="310"/>
      <c r="JKU60" s="310"/>
      <c r="JKV60" s="310"/>
      <c r="JKW60" s="310"/>
      <c r="JKX60" s="310"/>
      <c r="JKY60" s="310"/>
      <c r="JKZ60" s="310"/>
      <c r="JLA60" s="310"/>
      <c r="JLB60" s="310"/>
      <c r="JLC60" s="310"/>
      <c r="JLD60" s="310"/>
      <c r="JLE60" s="310"/>
      <c r="JLF60" s="310"/>
      <c r="JLG60" s="310"/>
      <c r="JLH60" s="310"/>
      <c r="JLI60" s="310"/>
      <c r="JLJ60" s="310"/>
      <c r="JLK60" s="310"/>
      <c r="JLL60" s="310"/>
      <c r="JLM60" s="310"/>
      <c r="JLN60" s="310"/>
      <c r="JLO60" s="310"/>
      <c r="JLP60" s="310"/>
      <c r="JLQ60" s="310"/>
      <c r="JLR60" s="310"/>
      <c r="JLS60" s="310"/>
      <c r="JLT60" s="310"/>
      <c r="JLU60" s="310"/>
      <c r="JLV60" s="310"/>
      <c r="JLW60" s="310"/>
      <c r="JLX60" s="310"/>
      <c r="JLY60" s="310"/>
      <c r="JLZ60" s="310"/>
      <c r="JMA60" s="310"/>
      <c r="JMB60" s="310"/>
      <c r="JMC60" s="310"/>
      <c r="JMD60" s="310"/>
      <c r="JME60" s="310"/>
      <c r="JMF60" s="310"/>
      <c r="JMG60" s="310"/>
      <c r="JMH60" s="310"/>
      <c r="JMI60" s="310"/>
      <c r="JMJ60" s="310"/>
      <c r="JMK60" s="310"/>
      <c r="JML60" s="310"/>
      <c r="JMM60" s="310"/>
      <c r="JMN60" s="310"/>
      <c r="JMO60" s="310"/>
      <c r="JMP60" s="310"/>
      <c r="JMQ60" s="310"/>
      <c r="JMR60" s="310"/>
      <c r="JMS60" s="310"/>
      <c r="JMT60" s="310"/>
      <c r="JMU60" s="310"/>
      <c r="JMV60" s="310"/>
      <c r="JMW60" s="310"/>
      <c r="JMX60" s="310"/>
      <c r="JMY60" s="310"/>
      <c r="JMZ60" s="310"/>
      <c r="JNA60" s="310"/>
      <c r="JNB60" s="310"/>
      <c r="JNC60" s="310"/>
      <c r="JND60" s="310"/>
      <c r="JNE60" s="310"/>
      <c r="JNF60" s="310"/>
      <c r="JNG60" s="310"/>
      <c r="JNH60" s="310"/>
      <c r="JNI60" s="310"/>
      <c r="JNJ60" s="310"/>
      <c r="JNK60" s="310"/>
      <c r="JNL60" s="310"/>
      <c r="JNM60" s="310"/>
      <c r="JNN60" s="310"/>
      <c r="JNO60" s="310"/>
      <c r="JNP60" s="310"/>
      <c r="JNQ60" s="310"/>
      <c r="JNR60" s="310"/>
      <c r="JNS60" s="310"/>
      <c r="JNT60" s="310"/>
      <c r="JNU60" s="310"/>
      <c r="JNV60" s="310"/>
      <c r="JNW60" s="310"/>
      <c r="JNX60" s="310"/>
      <c r="JNY60" s="310"/>
      <c r="JNZ60" s="310"/>
      <c r="JOA60" s="310"/>
      <c r="JOB60" s="310"/>
      <c r="JOC60" s="310"/>
      <c r="JOD60" s="310"/>
      <c r="JOE60" s="310"/>
      <c r="JOF60" s="310"/>
      <c r="JOG60" s="310"/>
      <c r="JOH60" s="310"/>
      <c r="JOI60" s="310"/>
      <c r="JOJ60" s="310"/>
      <c r="JOK60" s="310"/>
      <c r="JOL60" s="310"/>
      <c r="JOM60" s="310"/>
      <c r="JON60" s="310"/>
      <c r="JOO60" s="310"/>
      <c r="JOP60" s="310"/>
      <c r="JOQ60" s="310"/>
      <c r="JOR60" s="310"/>
      <c r="JOS60" s="310"/>
      <c r="JOT60" s="310"/>
      <c r="JOU60" s="310"/>
      <c r="JOV60" s="310"/>
      <c r="JOW60" s="310"/>
      <c r="JOX60" s="310"/>
      <c r="JOY60" s="310"/>
      <c r="JOZ60" s="310"/>
      <c r="JPA60" s="310"/>
      <c r="JPB60" s="310"/>
      <c r="JPC60" s="310"/>
      <c r="JPD60" s="310"/>
      <c r="JPE60" s="310"/>
      <c r="JPF60" s="310"/>
      <c r="JPG60" s="310"/>
      <c r="JPH60" s="310"/>
      <c r="JPI60" s="310"/>
      <c r="JPJ60" s="310"/>
      <c r="JPK60" s="310"/>
      <c r="JPL60" s="310"/>
      <c r="JPM60" s="310"/>
      <c r="JPN60" s="310"/>
      <c r="JPO60" s="310"/>
      <c r="JPP60" s="310"/>
      <c r="JPQ60" s="310"/>
      <c r="JPR60" s="310"/>
      <c r="JPS60" s="310"/>
      <c r="JPT60" s="310"/>
      <c r="JPU60" s="310"/>
      <c r="JPV60" s="310"/>
      <c r="JPW60" s="310"/>
      <c r="JPX60" s="310"/>
      <c r="JPY60" s="310"/>
      <c r="JPZ60" s="310"/>
      <c r="JQA60" s="310"/>
      <c r="JQB60" s="310"/>
      <c r="JQC60" s="310"/>
      <c r="JQD60" s="310"/>
      <c r="JQE60" s="310"/>
      <c r="JQF60" s="310"/>
      <c r="JQG60" s="310"/>
      <c r="JQH60" s="310"/>
      <c r="JQI60" s="310"/>
      <c r="JQJ60" s="310"/>
      <c r="JQK60" s="310"/>
      <c r="JQL60" s="310"/>
      <c r="JQM60" s="310"/>
      <c r="JQN60" s="310"/>
      <c r="JQO60" s="310"/>
      <c r="JQP60" s="310"/>
      <c r="JQQ60" s="310"/>
      <c r="JQR60" s="310"/>
      <c r="JQS60" s="310"/>
      <c r="JQT60" s="310"/>
      <c r="JQU60" s="310"/>
      <c r="JQV60" s="310"/>
      <c r="JQW60" s="310"/>
      <c r="JQX60" s="310"/>
      <c r="JQY60" s="310"/>
      <c r="JQZ60" s="310"/>
      <c r="JRA60" s="310"/>
      <c r="JRB60" s="310"/>
      <c r="JRC60" s="310"/>
      <c r="JRD60" s="310"/>
      <c r="JRE60" s="310"/>
      <c r="JRF60" s="310"/>
      <c r="JRG60" s="310"/>
      <c r="JRH60" s="310"/>
      <c r="JRI60" s="310"/>
      <c r="JRJ60" s="310"/>
      <c r="JRK60" s="310"/>
      <c r="JRL60" s="310"/>
      <c r="JRM60" s="310"/>
      <c r="JRN60" s="310"/>
      <c r="JRO60" s="310"/>
      <c r="JRP60" s="310"/>
      <c r="JRQ60" s="310"/>
      <c r="JRR60" s="310"/>
      <c r="JRS60" s="310"/>
      <c r="JRT60" s="310"/>
      <c r="JRU60" s="310"/>
      <c r="JRV60" s="310"/>
      <c r="JRW60" s="310"/>
      <c r="JRX60" s="310"/>
      <c r="JRY60" s="310"/>
      <c r="JRZ60" s="310"/>
      <c r="JSA60" s="310"/>
      <c r="JSB60" s="310"/>
      <c r="JSC60" s="310"/>
      <c r="JSD60" s="310"/>
      <c r="JSE60" s="310"/>
      <c r="JSF60" s="310"/>
      <c r="JSG60" s="310"/>
      <c r="JSH60" s="310"/>
      <c r="JSI60" s="310"/>
      <c r="JSJ60" s="310"/>
      <c r="JSK60" s="310"/>
      <c r="JSL60" s="310"/>
      <c r="JSM60" s="310"/>
      <c r="JSN60" s="310"/>
      <c r="JSO60" s="310"/>
      <c r="JSP60" s="310"/>
      <c r="JSQ60" s="310"/>
      <c r="JSR60" s="310"/>
      <c r="JSS60" s="310"/>
      <c r="JST60" s="310"/>
      <c r="JSU60" s="310"/>
      <c r="JSV60" s="310"/>
      <c r="JSW60" s="310"/>
      <c r="JSX60" s="310"/>
      <c r="JSY60" s="310"/>
      <c r="JSZ60" s="310"/>
      <c r="JTA60" s="310"/>
      <c r="JTB60" s="310"/>
      <c r="JTC60" s="310"/>
      <c r="JTD60" s="310"/>
      <c r="JTE60" s="310"/>
      <c r="JTF60" s="310"/>
      <c r="JTG60" s="310"/>
      <c r="JTH60" s="310"/>
      <c r="JTI60" s="310"/>
      <c r="JTJ60" s="310"/>
      <c r="JTK60" s="310"/>
      <c r="JTL60" s="310"/>
      <c r="JTM60" s="310"/>
      <c r="JTN60" s="310"/>
      <c r="JTO60" s="310"/>
      <c r="JTP60" s="310"/>
      <c r="JTQ60" s="310"/>
      <c r="JTR60" s="310"/>
      <c r="JTS60" s="310"/>
      <c r="JTT60" s="310"/>
      <c r="JTU60" s="310"/>
      <c r="JTV60" s="310"/>
      <c r="JTW60" s="310"/>
      <c r="JTX60" s="310"/>
      <c r="JTY60" s="310"/>
      <c r="JTZ60" s="310"/>
      <c r="JUA60" s="310"/>
      <c r="JUB60" s="310"/>
      <c r="JUC60" s="310"/>
      <c r="JUD60" s="310"/>
      <c r="JUE60" s="310"/>
      <c r="JUF60" s="310"/>
      <c r="JUG60" s="310"/>
      <c r="JUH60" s="310"/>
      <c r="JUI60" s="310"/>
      <c r="JUJ60" s="310"/>
      <c r="JUK60" s="310"/>
      <c r="JUL60" s="310"/>
      <c r="JUM60" s="310"/>
      <c r="JUN60" s="310"/>
      <c r="JUO60" s="310"/>
      <c r="JUP60" s="310"/>
      <c r="JUQ60" s="310"/>
      <c r="JUR60" s="310"/>
      <c r="JUS60" s="310"/>
      <c r="JUT60" s="310"/>
      <c r="JUU60" s="310"/>
      <c r="JUV60" s="310"/>
      <c r="JUW60" s="310"/>
      <c r="JUX60" s="310"/>
      <c r="JUY60" s="310"/>
      <c r="JUZ60" s="310"/>
      <c r="JVA60" s="310"/>
      <c r="JVB60" s="310"/>
      <c r="JVC60" s="310"/>
      <c r="JVD60" s="310"/>
      <c r="JVE60" s="310"/>
      <c r="JVF60" s="310"/>
      <c r="JVG60" s="310"/>
      <c r="JVH60" s="310"/>
      <c r="JVI60" s="310"/>
      <c r="JVJ60" s="310"/>
      <c r="JVK60" s="310"/>
      <c r="JVL60" s="310"/>
      <c r="JVM60" s="310"/>
      <c r="JVN60" s="310"/>
      <c r="JVO60" s="310"/>
      <c r="JVP60" s="310"/>
      <c r="JVQ60" s="310"/>
      <c r="JVR60" s="310"/>
      <c r="JVS60" s="310"/>
      <c r="JVT60" s="310"/>
      <c r="JVU60" s="310"/>
      <c r="JVV60" s="310"/>
      <c r="JVW60" s="310"/>
      <c r="JVX60" s="310"/>
      <c r="JVY60" s="310"/>
      <c r="JVZ60" s="310"/>
      <c r="JWA60" s="310"/>
      <c r="JWB60" s="310"/>
      <c r="JWC60" s="310"/>
      <c r="JWD60" s="310"/>
      <c r="JWE60" s="310"/>
      <c r="JWF60" s="310"/>
      <c r="JWG60" s="310"/>
      <c r="JWH60" s="310"/>
      <c r="JWI60" s="310"/>
      <c r="JWJ60" s="310"/>
      <c r="JWK60" s="310"/>
      <c r="JWL60" s="310"/>
      <c r="JWM60" s="310"/>
      <c r="JWN60" s="310"/>
      <c r="JWO60" s="310"/>
      <c r="JWP60" s="310"/>
      <c r="JWQ60" s="310"/>
      <c r="JWR60" s="310"/>
      <c r="JWS60" s="310"/>
      <c r="JWT60" s="310"/>
      <c r="JWU60" s="310"/>
      <c r="JWV60" s="310"/>
      <c r="JWW60" s="310"/>
      <c r="JWX60" s="310"/>
      <c r="JWY60" s="310"/>
      <c r="JWZ60" s="310"/>
      <c r="JXA60" s="310"/>
      <c r="JXB60" s="310"/>
      <c r="JXC60" s="310"/>
      <c r="JXD60" s="310"/>
      <c r="JXE60" s="310"/>
      <c r="JXF60" s="310"/>
      <c r="JXG60" s="310"/>
      <c r="JXH60" s="310"/>
      <c r="JXI60" s="310"/>
      <c r="JXJ60" s="310"/>
      <c r="JXK60" s="310"/>
      <c r="JXL60" s="310"/>
      <c r="JXM60" s="310"/>
      <c r="JXN60" s="310"/>
      <c r="JXO60" s="310"/>
      <c r="JXP60" s="310"/>
      <c r="JXQ60" s="310"/>
      <c r="JXR60" s="310"/>
      <c r="JXS60" s="310"/>
      <c r="JXT60" s="310"/>
      <c r="JXU60" s="310"/>
      <c r="JXV60" s="310"/>
      <c r="JXW60" s="310"/>
      <c r="JXX60" s="310"/>
      <c r="JXY60" s="310"/>
      <c r="JXZ60" s="310"/>
      <c r="JYA60" s="310"/>
      <c r="JYB60" s="310"/>
      <c r="JYC60" s="310"/>
      <c r="JYD60" s="310"/>
      <c r="JYE60" s="310"/>
      <c r="JYF60" s="310"/>
      <c r="JYG60" s="310"/>
      <c r="JYH60" s="310"/>
      <c r="JYI60" s="310"/>
      <c r="JYJ60" s="310"/>
      <c r="JYK60" s="310"/>
      <c r="JYL60" s="310"/>
      <c r="JYM60" s="310"/>
      <c r="JYN60" s="310"/>
      <c r="JYO60" s="310"/>
      <c r="JYP60" s="310"/>
      <c r="JYQ60" s="310"/>
      <c r="JYR60" s="310"/>
      <c r="JYS60" s="310"/>
      <c r="JYT60" s="310"/>
      <c r="JYU60" s="310"/>
      <c r="JYV60" s="310"/>
      <c r="JYW60" s="310"/>
      <c r="JYX60" s="310"/>
      <c r="JYY60" s="310"/>
      <c r="JYZ60" s="310"/>
      <c r="JZA60" s="310"/>
      <c r="JZB60" s="310"/>
      <c r="JZC60" s="310"/>
      <c r="JZD60" s="310"/>
      <c r="JZE60" s="310"/>
      <c r="JZF60" s="310"/>
      <c r="JZG60" s="310"/>
      <c r="JZH60" s="310"/>
      <c r="JZI60" s="310"/>
      <c r="JZJ60" s="310"/>
      <c r="JZK60" s="310"/>
      <c r="JZL60" s="310"/>
      <c r="JZM60" s="310"/>
      <c r="JZN60" s="310"/>
      <c r="JZO60" s="310"/>
      <c r="JZP60" s="310"/>
      <c r="JZQ60" s="310"/>
      <c r="JZR60" s="310"/>
      <c r="JZS60" s="310"/>
      <c r="JZT60" s="310"/>
      <c r="JZU60" s="310"/>
      <c r="JZV60" s="310"/>
      <c r="JZW60" s="310"/>
      <c r="JZX60" s="310"/>
      <c r="JZY60" s="310"/>
      <c r="JZZ60" s="310"/>
      <c r="KAA60" s="310"/>
      <c r="KAB60" s="310"/>
      <c r="KAC60" s="310"/>
      <c r="KAD60" s="310"/>
      <c r="KAE60" s="310"/>
      <c r="KAF60" s="310"/>
      <c r="KAG60" s="310"/>
      <c r="KAH60" s="310"/>
      <c r="KAI60" s="310"/>
      <c r="KAJ60" s="310"/>
      <c r="KAK60" s="310"/>
      <c r="KAL60" s="310"/>
      <c r="KAM60" s="310"/>
      <c r="KAN60" s="310"/>
      <c r="KAO60" s="310"/>
      <c r="KAP60" s="310"/>
      <c r="KAQ60" s="310"/>
      <c r="KAR60" s="310"/>
      <c r="KAS60" s="310"/>
      <c r="KAT60" s="310"/>
      <c r="KAU60" s="310"/>
      <c r="KAV60" s="310"/>
      <c r="KAW60" s="310"/>
      <c r="KAX60" s="310"/>
      <c r="KAY60" s="310"/>
      <c r="KAZ60" s="310"/>
      <c r="KBA60" s="310"/>
      <c r="KBB60" s="310"/>
      <c r="KBC60" s="310"/>
      <c r="KBD60" s="310"/>
      <c r="KBE60" s="310"/>
      <c r="KBF60" s="310"/>
      <c r="KBG60" s="310"/>
      <c r="KBH60" s="310"/>
      <c r="KBI60" s="310"/>
      <c r="KBJ60" s="310"/>
      <c r="KBK60" s="310"/>
      <c r="KBL60" s="310"/>
      <c r="KBM60" s="310"/>
      <c r="KBN60" s="310"/>
      <c r="KBO60" s="310"/>
      <c r="KBP60" s="310"/>
      <c r="KBQ60" s="310"/>
      <c r="KBR60" s="310"/>
      <c r="KBS60" s="310"/>
      <c r="KBT60" s="310"/>
      <c r="KBU60" s="310"/>
      <c r="KBV60" s="310"/>
      <c r="KBW60" s="310"/>
      <c r="KBX60" s="310"/>
      <c r="KBY60" s="310"/>
      <c r="KBZ60" s="310"/>
      <c r="KCA60" s="310"/>
      <c r="KCB60" s="310"/>
      <c r="KCC60" s="310"/>
      <c r="KCD60" s="310"/>
      <c r="KCE60" s="310"/>
      <c r="KCF60" s="310"/>
      <c r="KCG60" s="310"/>
      <c r="KCH60" s="310"/>
      <c r="KCI60" s="310"/>
      <c r="KCJ60" s="310"/>
      <c r="KCK60" s="310"/>
      <c r="KCL60" s="310"/>
      <c r="KCM60" s="310"/>
      <c r="KCN60" s="310"/>
      <c r="KCO60" s="310"/>
      <c r="KCP60" s="310"/>
      <c r="KCQ60" s="310"/>
      <c r="KCR60" s="310"/>
      <c r="KCS60" s="310"/>
      <c r="KCT60" s="310"/>
      <c r="KCU60" s="310"/>
      <c r="KCV60" s="310"/>
      <c r="KCW60" s="310"/>
      <c r="KCX60" s="310"/>
      <c r="KCY60" s="310"/>
      <c r="KCZ60" s="310"/>
      <c r="KDA60" s="310"/>
      <c r="KDB60" s="310"/>
      <c r="KDC60" s="310"/>
      <c r="KDD60" s="310"/>
      <c r="KDE60" s="310"/>
      <c r="KDF60" s="310"/>
      <c r="KDG60" s="310"/>
      <c r="KDH60" s="310"/>
      <c r="KDI60" s="310"/>
      <c r="KDJ60" s="310"/>
      <c r="KDK60" s="310"/>
      <c r="KDL60" s="310"/>
      <c r="KDM60" s="310"/>
      <c r="KDN60" s="310"/>
      <c r="KDO60" s="310"/>
      <c r="KDP60" s="310"/>
      <c r="KDQ60" s="310"/>
      <c r="KDR60" s="310"/>
      <c r="KDS60" s="310"/>
      <c r="KDT60" s="310"/>
      <c r="KDU60" s="310"/>
      <c r="KDV60" s="310"/>
      <c r="KDW60" s="310"/>
      <c r="KDX60" s="310"/>
      <c r="KDY60" s="310"/>
      <c r="KDZ60" s="310"/>
      <c r="KEA60" s="310"/>
      <c r="KEB60" s="310"/>
      <c r="KEC60" s="310"/>
      <c r="KED60" s="310"/>
      <c r="KEE60" s="310"/>
      <c r="KEF60" s="310"/>
      <c r="KEG60" s="310"/>
      <c r="KEH60" s="310"/>
      <c r="KEI60" s="310"/>
      <c r="KEJ60" s="310"/>
      <c r="KEK60" s="310"/>
      <c r="KEL60" s="310"/>
      <c r="KEM60" s="310"/>
      <c r="KEN60" s="310"/>
      <c r="KEO60" s="310"/>
      <c r="KEP60" s="310"/>
      <c r="KEQ60" s="310"/>
      <c r="KER60" s="310"/>
      <c r="KES60" s="310"/>
      <c r="KET60" s="310"/>
      <c r="KEU60" s="310"/>
      <c r="KEV60" s="310"/>
      <c r="KEW60" s="310"/>
      <c r="KEX60" s="310"/>
      <c r="KEY60" s="310"/>
      <c r="KEZ60" s="310"/>
      <c r="KFA60" s="310"/>
      <c r="KFB60" s="310"/>
      <c r="KFC60" s="310"/>
      <c r="KFD60" s="310"/>
      <c r="KFE60" s="310"/>
      <c r="KFF60" s="310"/>
      <c r="KFG60" s="310"/>
      <c r="KFH60" s="310"/>
      <c r="KFI60" s="310"/>
      <c r="KFJ60" s="310"/>
      <c r="KFK60" s="310"/>
      <c r="KFL60" s="310"/>
      <c r="KFM60" s="310"/>
      <c r="KFN60" s="310"/>
      <c r="KFO60" s="310"/>
      <c r="KFP60" s="310"/>
      <c r="KFQ60" s="310"/>
      <c r="KFR60" s="310"/>
      <c r="KFS60" s="310"/>
      <c r="KFT60" s="310"/>
      <c r="KFU60" s="310"/>
      <c r="KFV60" s="310"/>
      <c r="KFW60" s="310"/>
      <c r="KFX60" s="310"/>
      <c r="KFY60" s="310"/>
      <c r="KFZ60" s="310"/>
      <c r="KGA60" s="310"/>
      <c r="KGB60" s="310"/>
      <c r="KGC60" s="310"/>
      <c r="KGD60" s="310"/>
      <c r="KGE60" s="310"/>
      <c r="KGF60" s="310"/>
      <c r="KGG60" s="310"/>
      <c r="KGH60" s="310"/>
      <c r="KGI60" s="310"/>
      <c r="KGJ60" s="310"/>
      <c r="KGK60" s="310"/>
      <c r="KGL60" s="310"/>
      <c r="KGM60" s="310"/>
      <c r="KGN60" s="310"/>
      <c r="KGO60" s="310"/>
      <c r="KGP60" s="310"/>
      <c r="KGQ60" s="310"/>
      <c r="KGR60" s="310"/>
      <c r="KGS60" s="310"/>
      <c r="KGT60" s="310"/>
      <c r="KGU60" s="310"/>
      <c r="KGV60" s="310"/>
      <c r="KGW60" s="310"/>
      <c r="KGX60" s="310"/>
      <c r="KGY60" s="310"/>
      <c r="KGZ60" s="310"/>
      <c r="KHA60" s="310"/>
      <c r="KHB60" s="310"/>
      <c r="KHC60" s="310"/>
      <c r="KHD60" s="310"/>
      <c r="KHE60" s="310"/>
      <c r="KHF60" s="310"/>
      <c r="KHG60" s="310"/>
      <c r="KHH60" s="310"/>
      <c r="KHI60" s="310"/>
      <c r="KHJ60" s="310"/>
      <c r="KHK60" s="310"/>
      <c r="KHL60" s="310"/>
      <c r="KHM60" s="310"/>
      <c r="KHN60" s="310"/>
      <c r="KHO60" s="310"/>
      <c r="KHP60" s="310"/>
      <c r="KHQ60" s="310"/>
      <c r="KHR60" s="310"/>
      <c r="KHS60" s="310"/>
      <c r="KHT60" s="310"/>
      <c r="KHU60" s="310"/>
      <c r="KHV60" s="310"/>
      <c r="KHW60" s="310"/>
      <c r="KHX60" s="310"/>
      <c r="KHY60" s="310"/>
      <c r="KHZ60" s="310"/>
      <c r="KIA60" s="310"/>
      <c r="KIB60" s="310"/>
      <c r="KIC60" s="310"/>
      <c r="KID60" s="310"/>
      <c r="KIE60" s="310"/>
      <c r="KIF60" s="310"/>
      <c r="KIG60" s="310"/>
      <c r="KIH60" s="310"/>
      <c r="KII60" s="310"/>
      <c r="KIJ60" s="310"/>
      <c r="KIK60" s="310"/>
      <c r="KIL60" s="310"/>
      <c r="KIM60" s="310"/>
      <c r="KIN60" s="310"/>
      <c r="KIO60" s="310"/>
      <c r="KIP60" s="310"/>
      <c r="KIQ60" s="310"/>
      <c r="KIR60" s="310"/>
      <c r="KIS60" s="310"/>
      <c r="KIT60" s="310"/>
      <c r="KIU60" s="310"/>
      <c r="KIV60" s="310"/>
      <c r="KIW60" s="310"/>
      <c r="KIX60" s="310"/>
      <c r="KIY60" s="310"/>
      <c r="KIZ60" s="310"/>
      <c r="KJA60" s="310"/>
      <c r="KJB60" s="310"/>
      <c r="KJC60" s="310"/>
      <c r="KJD60" s="310"/>
      <c r="KJE60" s="310"/>
      <c r="KJF60" s="310"/>
      <c r="KJG60" s="310"/>
      <c r="KJH60" s="310"/>
      <c r="KJI60" s="310"/>
      <c r="KJJ60" s="310"/>
      <c r="KJK60" s="310"/>
      <c r="KJL60" s="310"/>
      <c r="KJM60" s="310"/>
      <c r="KJN60" s="310"/>
      <c r="KJO60" s="310"/>
      <c r="KJP60" s="310"/>
      <c r="KJQ60" s="310"/>
      <c r="KJR60" s="310"/>
      <c r="KJS60" s="310"/>
      <c r="KJT60" s="310"/>
      <c r="KJU60" s="310"/>
      <c r="KJV60" s="310"/>
      <c r="KJW60" s="310"/>
      <c r="KJX60" s="310"/>
      <c r="KJY60" s="310"/>
      <c r="KJZ60" s="310"/>
      <c r="KKA60" s="310"/>
      <c r="KKB60" s="310"/>
      <c r="KKC60" s="310"/>
      <c r="KKD60" s="310"/>
      <c r="KKE60" s="310"/>
      <c r="KKF60" s="310"/>
      <c r="KKG60" s="310"/>
      <c r="KKH60" s="310"/>
      <c r="KKI60" s="310"/>
      <c r="KKJ60" s="310"/>
      <c r="KKK60" s="310"/>
      <c r="KKL60" s="310"/>
      <c r="KKM60" s="310"/>
      <c r="KKN60" s="310"/>
      <c r="KKO60" s="310"/>
      <c r="KKP60" s="310"/>
      <c r="KKQ60" s="310"/>
      <c r="KKR60" s="310"/>
      <c r="KKS60" s="310"/>
      <c r="KKT60" s="310"/>
      <c r="KKU60" s="310"/>
      <c r="KKV60" s="310"/>
      <c r="KKW60" s="310"/>
      <c r="KKX60" s="310"/>
      <c r="KKY60" s="310"/>
      <c r="KKZ60" s="310"/>
      <c r="KLA60" s="310"/>
      <c r="KLB60" s="310"/>
      <c r="KLC60" s="310"/>
      <c r="KLD60" s="310"/>
      <c r="KLE60" s="310"/>
      <c r="KLF60" s="310"/>
      <c r="KLG60" s="310"/>
      <c r="KLH60" s="310"/>
      <c r="KLI60" s="310"/>
      <c r="KLJ60" s="310"/>
      <c r="KLK60" s="310"/>
      <c r="KLL60" s="310"/>
      <c r="KLM60" s="310"/>
      <c r="KLN60" s="310"/>
      <c r="KLO60" s="310"/>
      <c r="KLP60" s="310"/>
      <c r="KLQ60" s="310"/>
      <c r="KLR60" s="310"/>
      <c r="KLS60" s="310"/>
      <c r="KLT60" s="310"/>
      <c r="KLU60" s="310"/>
      <c r="KLV60" s="310"/>
      <c r="KLW60" s="310"/>
      <c r="KLX60" s="310"/>
      <c r="KLY60" s="310"/>
      <c r="KLZ60" s="310"/>
      <c r="KMA60" s="310"/>
      <c r="KMB60" s="310"/>
      <c r="KMC60" s="310"/>
      <c r="KMD60" s="310"/>
      <c r="KME60" s="310"/>
      <c r="KMF60" s="310"/>
      <c r="KMG60" s="310"/>
      <c r="KMH60" s="310"/>
      <c r="KMI60" s="310"/>
      <c r="KMJ60" s="310"/>
      <c r="KMK60" s="310"/>
      <c r="KML60" s="310"/>
      <c r="KMM60" s="310"/>
      <c r="KMN60" s="310"/>
      <c r="KMO60" s="310"/>
      <c r="KMP60" s="310"/>
      <c r="KMQ60" s="310"/>
      <c r="KMR60" s="310"/>
      <c r="KMS60" s="310"/>
      <c r="KMT60" s="310"/>
      <c r="KMU60" s="310"/>
      <c r="KMV60" s="310"/>
      <c r="KMW60" s="310"/>
      <c r="KMX60" s="310"/>
      <c r="KMY60" s="310"/>
      <c r="KMZ60" s="310"/>
      <c r="KNA60" s="310"/>
      <c r="KNB60" s="310"/>
      <c r="KNC60" s="310"/>
      <c r="KND60" s="310"/>
      <c r="KNE60" s="310"/>
      <c r="KNF60" s="310"/>
      <c r="KNG60" s="310"/>
      <c r="KNH60" s="310"/>
      <c r="KNI60" s="310"/>
      <c r="KNJ60" s="310"/>
      <c r="KNK60" s="310"/>
      <c r="KNL60" s="310"/>
      <c r="KNM60" s="310"/>
      <c r="KNN60" s="310"/>
      <c r="KNO60" s="310"/>
      <c r="KNP60" s="310"/>
      <c r="KNQ60" s="310"/>
      <c r="KNR60" s="310"/>
      <c r="KNS60" s="310"/>
      <c r="KNT60" s="310"/>
      <c r="KNU60" s="310"/>
      <c r="KNV60" s="310"/>
      <c r="KNW60" s="310"/>
      <c r="KNX60" s="310"/>
      <c r="KNY60" s="310"/>
      <c r="KNZ60" s="310"/>
      <c r="KOA60" s="310"/>
      <c r="KOB60" s="310"/>
      <c r="KOC60" s="310"/>
      <c r="KOD60" s="310"/>
      <c r="KOE60" s="310"/>
      <c r="KOF60" s="310"/>
      <c r="KOG60" s="310"/>
      <c r="KOH60" s="310"/>
      <c r="KOI60" s="310"/>
      <c r="KOJ60" s="310"/>
      <c r="KOK60" s="310"/>
      <c r="KOL60" s="310"/>
      <c r="KOM60" s="310"/>
      <c r="KON60" s="310"/>
      <c r="KOO60" s="310"/>
      <c r="KOP60" s="310"/>
      <c r="KOQ60" s="310"/>
      <c r="KOR60" s="310"/>
      <c r="KOS60" s="310"/>
      <c r="KOT60" s="310"/>
      <c r="KOU60" s="310"/>
      <c r="KOV60" s="310"/>
      <c r="KOW60" s="310"/>
      <c r="KOX60" s="310"/>
      <c r="KOY60" s="310"/>
      <c r="KOZ60" s="310"/>
      <c r="KPA60" s="310"/>
      <c r="KPB60" s="310"/>
      <c r="KPC60" s="310"/>
      <c r="KPD60" s="310"/>
      <c r="KPE60" s="310"/>
      <c r="KPF60" s="310"/>
      <c r="KPG60" s="310"/>
      <c r="KPH60" s="310"/>
      <c r="KPI60" s="310"/>
      <c r="KPJ60" s="310"/>
      <c r="KPK60" s="310"/>
      <c r="KPL60" s="310"/>
      <c r="KPM60" s="310"/>
      <c r="KPN60" s="310"/>
      <c r="KPO60" s="310"/>
      <c r="KPP60" s="310"/>
      <c r="KPQ60" s="310"/>
      <c r="KPR60" s="310"/>
      <c r="KPS60" s="310"/>
      <c r="KPT60" s="310"/>
      <c r="KPU60" s="310"/>
      <c r="KPV60" s="310"/>
      <c r="KPW60" s="310"/>
      <c r="KPX60" s="310"/>
      <c r="KPY60" s="310"/>
      <c r="KPZ60" s="310"/>
      <c r="KQA60" s="310"/>
      <c r="KQB60" s="310"/>
      <c r="KQC60" s="310"/>
      <c r="KQD60" s="310"/>
      <c r="KQE60" s="310"/>
      <c r="KQF60" s="310"/>
      <c r="KQG60" s="310"/>
      <c r="KQH60" s="310"/>
      <c r="KQI60" s="310"/>
      <c r="KQJ60" s="310"/>
      <c r="KQK60" s="310"/>
      <c r="KQL60" s="310"/>
      <c r="KQM60" s="310"/>
      <c r="KQN60" s="310"/>
      <c r="KQO60" s="310"/>
      <c r="KQP60" s="310"/>
      <c r="KQQ60" s="310"/>
      <c r="KQR60" s="310"/>
      <c r="KQS60" s="310"/>
      <c r="KQT60" s="310"/>
      <c r="KQU60" s="310"/>
      <c r="KQV60" s="310"/>
      <c r="KQW60" s="310"/>
      <c r="KQX60" s="310"/>
      <c r="KQY60" s="310"/>
      <c r="KQZ60" s="310"/>
      <c r="KRA60" s="310"/>
      <c r="KRB60" s="310"/>
      <c r="KRC60" s="310"/>
      <c r="KRD60" s="310"/>
      <c r="KRE60" s="310"/>
      <c r="KRF60" s="310"/>
      <c r="KRG60" s="310"/>
      <c r="KRH60" s="310"/>
      <c r="KRI60" s="310"/>
      <c r="KRJ60" s="310"/>
      <c r="KRK60" s="310"/>
      <c r="KRL60" s="310"/>
      <c r="KRM60" s="310"/>
      <c r="KRN60" s="310"/>
      <c r="KRO60" s="310"/>
      <c r="KRP60" s="310"/>
      <c r="KRQ60" s="310"/>
      <c r="KRR60" s="310"/>
      <c r="KRS60" s="310"/>
      <c r="KRT60" s="310"/>
      <c r="KRU60" s="310"/>
      <c r="KRV60" s="310"/>
      <c r="KRW60" s="310"/>
      <c r="KRX60" s="310"/>
      <c r="KRY60" s="310"/>
      <c r="KRZ60" s="310"/>
      <c r="KSA60" s="310"/>
      <c r="KSB60" s="310"/>
      <c r="KSC60" s="310"/>
      <c r="KSD60" s="310"/>
      <c r="KSE60" s="310"/>
      <c r="KSF60" s="310"/>
      <c r="KSG60" s="310"/>
      <c r="KSH60" s="310"/>
      <c r="KSI60" s="310"/>
      <c r="KSJ60" s="310"/>
      <c r="KSK60" s="310"/>
      <c r="KSL60" s="310"/>
      <c r="KSM60" s="310"/>
      <c r="KSN60" s="310"/>
      <c r="KSO60" s="310"/>
      <c r="KSP60" s="310"/>
      <c r="KSQ60" s="310"/>
      <c r="KSR60" s="310"/>
      <c r="KSS60" s="310"/>
      <c r="KST60" s="310"/>
      <c r="KSU60" s="310"/>
      <c r="KSV60" s="310"/>
      <c r="KSW60" s="310"/>
      <c r="KSX60" s="310"/>
      <c r="KSY60" s="310"/>
      <c r="KSZ60" s="310"/>
      <c r="KTA60" s="310"/>
      <c r="KTB60" s="310"/>
      <c r="KTC60" s="310"/>
      <c r="KTD60" s="310"/>
      <c r="KTE60" s="310"/>
      <c r="KTF60" s="310"/>
      <c r="KTG60" s="310"/>
      <c r="KTH60" s="310"/>
      <c r="KTI60" s="310"/>
      <c r="KTJ60" s="310"/>
      <c r="KTK60" s="310"/>
      <c r="KTL60" s="310"/>
      <c r="KTM60" s="310"/>
      <c r="KTN60" s="310"/>
      <c r="KTO60" s="310"/>
      <c r="KTP60" s="310"/>
      <c r="KTQ60" s="310"/>
      <c r="KTR60" s="310"/>
      <c r="KTS60" s="310"/>
      <c r="KTT60" s="310"/>
      <c r="KTU60" s="310"/>
      <c r="KTV60" s="310"/>
      <c r="KTW60" s="310"/>
      <c r="KTX60" s="310"/>
      <c r="KTY60" s="310"/>
      <c r="KTZ60" s="310"/>
      <c r="KUA60" s="310"/>
      <c r="KUB60" s="310"/>
      <c r="KUC60" s="310"/>
      <c r="KUD60" s="310"/>
      <c r="KUE60" s="310"/>
      <c r="KUF60" s="310"/>
      <c r="KUG60" s="310"/>
      <c r="KUH60" s="310"/>
      <c r="KUI60" s="310"/>
      <c r="KUJ60" s="310"/>
      <c r="KUK60" s="310"/>
      <c r="KUL60" s="310"/>
      <c r="KUM60" s="310"/>
      <c r="KUN60" s="310"/>
      <c r="KUO60" s="310"/>
      <c r="KUP60" s="310"/>
      <c r="KUQ60" s="310"/>
      <c r="KUR60" s="310"/>
      <c r="KUS60" s="310"/>
      <c r="KUT60" s="310"/>
      <c r="KUU60" s="310"/>
      <c r="KUV60" s="310"/>
      <c r="KUW60" s="310"/>
      <c r="KUX60" s="310"/>
      <c r="KUY60" s="310"/>
      <c r="KUZ60" s="310"/>
      <c r="KVA60" s="310"/>
      <c r="KVB60" s="310"/>
      <c r="KVC60" s="310"/>
      <c r="KVD60" s="310"/>
      <c r="KVE60" s="310"/>
      <c r="KVF60" s="310"/>
      <c r="KVG60" s="310"/>
      <c r="KVH60" s="310"/>
      <c r="KVI60" s="310"/>
      <c r="KVJ60" s="310"/>
      <c r="KVK60" s="310"/>
      <c r="KVL60" s="310"/>
      <c r="KVM60" s="310"/>
      <c r="KVN60" s="310"/>
      <c r="KVO60" s="310"/>
      <c r="KVP60" s="310"/>
      <c r="KVQ60" s="310"/>
      <c r="KVR60" s="310"/>
      <c r="KVS60" s="310"/>
      <c r="KVT60" s="310"/>
      <c r="KVU60" s="310"/>
      <c r="KVV60" s="310"/>
      <c r="KVW60" s="310"/>
      <c r="KVX60" s="310"/>
      <c r="KVY60" s="310"/>
      <c r="KVZ60" s="310"/>
      <c r="KWA60" s="310"/>
      <c r="KWB60" s="310"/>
      <c r="KWC60" s="310"/>
      <c r="KWD60" s="310"/>
      <c r="KWE60" s="310"/>
      <c r="KWF60" s="310"/>
      <c r="KWG60" s="310"/>
      <c r="KWH60" s="310"/>
      <c r="KWI60" s="310"/>
      <c r="KWJ60" s="310"/>
      <c r="KWK60" s="310"/>
      <c r="KWL60" s="310"/>
      <c r="KWM60" s="310"/>
      <c r="KWN60" s="310"/>
      <c r="KWO60" s="310"/>
      <c r="KWP60" s="310"/>
      <c r="KWQ60" s="310"/>
      <c r="KWR60" s="310"/>
      <c r="KWS60" s="310"/>
      <c r="KWT60" s="310"/>
      <c r="KWU60" s="310"/>
      <c r="KWV60" s="310"/>
      <c r="KWW60" s="310"/>
      <c r="KWX60" s="310"/>
      <c r="KWY60" s="310"/>
      <c r="KWZ60" s="310"/>
      <c r="KXA60" s="310"/>
      <c r="KXB60" s="310"/>
      <c r="KXC60" s="310"/>
      <c r="KXD60" s="310"/>
      <c r="KXE60" s="310"/>
      <c r="KXF60" s="310"/>
      <c r="KXG60" s="310"/>
      <c r="KXH60" s="310"/>
      <c r="KXI60" s="310"/>
      <c r="KXJ60" s="310"/>
      <c r="KXK60" s="310"/>
      <c r="KXL60" s="310"/>
      <c r="KXM60" s="310"/>
      <c r="KXN60" s="310"/>
      <c r="KXO60" s="310"/>
      <c r="KXP60" s="310"/>
      <c r="KXQ60" s="310"/>
      <c r="KXR60" s="310"/>
      <c r="KXS60" s="310"/>
      <c r="KXT60" s="310"/>
      <c r="KXU60" s="310"/>
      <c r="KXV60" s="310"/>
      <c r="KXW60" s="310"/>
      <c r="KXX60" s="310"/>
      <c r="KXY60" s="310"/>
      <c r="KXZ60" s="310"/>
      <c r="KYA60" s="310"/>
      <c r="KYB60" s="310"/>
      <c r="KYC60" s="310"/>
      <c r="KYD60" s="310"/>
      <c r="KYE60" s="310"/>
      <c r="KYF60" s="310"/>
      <c r="KYG60" s="310"/>
      <c r="KYH60" s="310"/>
      <c r="KYI60" s="310"/>
      <c r="KYJ60" s="310"/>
      <c r="KYK60" s="310"/>
      <c r="KYL60" s="310"/>
      <c r="KYM60" s="310"/>
      <c r="KYN60" s="310"/>
      <c r="KYO60" s="310"/>
      <c r="KYP60" s="310"/>
      <c r="KYQ60" s="310"/>
      <c r="KYR60" s="310"/>
      <c r="KYS60" s="310"/>
      <c r="KYT60" s="310"/>
      <c r="KYU60" s="310"/>
      <c r="KYV60" s="310"/>
      <c r="KYW60" s="310"/>
      <c r="KYX60" s="310"/>
      <c r="KYY60" s="310"/>
      <c r="KYZ60" s="310"/>
      <c r="KZA60" s="310"/>
      <c r="KZB60" s="310"/>
      <c r="KZC60" s="310"/>
      <c r="KZD60" s="310"/>
      <c r="KZE60" s="310"/>
      <c r="KZF60" s="310"/>
      <c r="KZG60" s="310"/>
      <c r="KZH60" s="310"/>
      <c r="KZI60" s="310"/>
      <c r="KZJ60" s="310"/>
      <c r="KZK60" s="310"/>
      <c r="KZL60" s="310"/>
      <c r="KZM60" s="310"/>
      <c r="KZN60" s="310"/>
      <c r="KZO60" s="310"/>
      <c r="KZP60" s="310"/>
      <c r="KZQ60" s="310"/>
      <c r="KZR60" s="310"/>
      <c r="KZS60" s="310"/>
      <c r="KZT60" s="310"/>
      <c r="KZU60" s="310"/>
      <c r="KZV60" s="310"/>
      <c r="KZW60" s="310"/>
      <c r="KZX60" s="310"/>
      <c r="KZY60" s="310"/>
      <c r="KZZ60" s="310"/>
      <c r="LAA60" s="310"/>
      <c r="LAB60" s="310"/>
      <c r="LAC60" s="310"/>
      <c r="LAD60" s="310"/>
      <c r="LAE60" s="310"/>
      <c r="LAF60" s="310"/>
      <c r="LAG60" s="310"/>
      <c r="LAH60" s="310"/>
      <c r="LAI60" s="310"/>
      <c r="LAJ60" s="310"/>
      <c r="LAK60" s="310"/>
      <c r="LAL60" s="310"/>
      <c r="LAM60" s="310"/>
      <c r="LAN60" s="310"/>
      <c r="LAO60" s="310"/>
      <c r="LAP60" s="310"/>
      <c r="LAQ60" s="310"/>
      <c r="LAR60" s="310"/>
      <c r="LAS60" s="310"/>
      <c r="LAT60" s="310"/>
      <c r="LAU60" s="310"/>
      <c r="LAV60" s="310"/>
      <c r="LAW60" s="310"/>
      <c r="LAX60" s="310"/>
      <c r="LAY60" s="310"/>
      <c r="LAZ60" s="310"/>
      <c r="LBA60" s="310"/>
      <c r="LBB60" s="310"/>
      <c r="LBC60" s="310"/>
      <c r="LBD60" s="310"/>
      <c r="LBE60" s="310"/>
      <c r="LBF60" s="310"/>
      <c r="LBG60" s="310"/>
      <c r="LBH60" s="310"/>
      <c r="LBI60" s="310"/>
      <c r="LBJ60" s="310"/>
      <c r="LBK60" s="310"/>
      <c r="LBL60" s="310"/>
      <c r="LBM60" s="310"/>
      <c r="LBN60" s="310"/>
      <c r="LBO60" s="310"/>
      <c r="LBP60" s="310"/>
      <c r="LBQ60" s="310"/>
      <c r="LBR60" s="310"/>
      <c r="LBS60" s="310"/>
      <c r="LBT60" s="310"/>
      <c r="LBU60" s="310"/>
      <c r="LBV60" s="310"/>
      <c r="LBW60" s="310"/>
      <c r="LBX60" s="310"/>
      <c r="LBY60" s="310"/>
      <c r="LBZ60" s="310"/>
      <c r="LCA60" s="310"/>
      <c r="LCB60" s="310"/>
      <c r="LCC60" s="310"/>
      <c r="LCD60" s="310"/>
      <c r="LCE60" s="310"/>
      <c r="LCF60" s="310"/>
      <c r="LCG60" s="310"/>
      <c r="LCH60" s="310"/>
      <c r="LCI60" s="310"/>
      <c r="LCJ60" s="310"/>
      <c r="LCK60" s="310"/>
      <c r="LCL60" s="310"/>
      <c r="LCM60" s="310"/>
      <c r="LCN60" s="310"/>
      <c r="LCO60" s="310"/>
      <c r="LCP60" s="310"/>
      <c r="LCQ60" s="310"/>
      <c r="LCR60" s="310"/>
      <c r="LCS60" s="310"/>
      <c r="LCT60" s="310"/>
      <c r="LCU60" s="310"/>
      <c r="LCV60" s="310"/>
      <c r="LCW60" s="310"/>
      <c r="LCX60" s="310"/>
      <c r="LCY60" s="310"/>
      <c r="LCZ60" s="310"/>
      <c r="LDA60" s="310"/>
      <c r="LDB60" s="310"/>
      <c r="LDC60" s="310"/>
      <c r="LDD60" s="310"/>
      <c r="LDE60" s="310"/>
      <c r="LDF60" s="310"/>
      <c r="LDG60" s="310"/>
      <c r="LDH60" s="310"/>
      <c r="LDI60" s="310"/>
      <c r="LDJ60" s="310"/>
      <c r="LDK60" s="310"/>
      <c r="LDL60" s="310"/>
      <c r="LDM60" s="310"/>
      <c r="LDN60" s="310"/>
      <c r="LDO60" s="310"/>
      <c r="LDP60" s="310"/>
      <c r="LDQ60" s="310"/>
      <c r="LDR60" s="310"/>
      <c r="LDS60" s="310"/>
      <c r="LDT60" s="310"/>
      <c r="LDU60" s="310"/>
      <c r="LDV60" s="310"/>
      <c r="LDW60" s="310"/>
      <c r="LDX60" s="310"/>
      <c r="LDY60" s="310"/>
      <c r="LDZ60" s="310"/>
      <c r="LEA60" s="310"/>
      <c r="LEB60" s="310"/>
      <c r="LEC60" s="310"/>
      <c r="LED60" s="310"/>
      <c r="LEE60" s="310"/>
      <c r="LEF60" s="310"/>
      <c r="LEG60" s="310"/>
      <c r="LEH60" s="310"/>
      <c r="LEI60" s="310"/>
      <c r="LEJ60" s="310"/>
      <c r="LEK60" s="310"/>
      <c r="LEL60" s="310"/>
      <c r="LEM60" s="310"/>
      <c r="LEN60" s="310"/>
      <c r="LEO60" s="310"/>
      <c r="LEP60" s="310"/>
      <c r="LEQ60" s="310"/>
      <c r="LER60" s="310"/>
      <c r="LES60" s="310"/>
      <c r="LET60" s="310"/>
      <c r="LEU60" s="310"/>
      <c r="LEV60" s="310"/>
      <c r="LEW60" s="310"/>
      <c r="LEX60" s="310"/>
      <c r="LEY60" s="310"/>
      <c r="LEZ60" s="310"/>
      <c r="LFA60" s="310"/>
      <c r="LFB60" s="310"/>
      <c r="LFC60" s="310"/>
      <c r="LFD60" s="310"/>
      <c r="LFE60" s="310"/>
      <c r="LFF60" s="310"/>
      <c r="LFG60" s="310"/>
      <c r="LFH60" s="310"/>
      <c r="LFI60" s="310"/>
      <c r="LFJ60" s="310"/>
      <c r="LFK60" s="310"/>
      <c r="LFL60" s="310"/>
      <c r="LFM60" s="310"/>
      <c r="LFN60" s="310"/>
      <c r="LFO60" s="310"/>
      <c r="LFP60" s="310"/>
      <c r="LFQ60" s="310"/>
      <c r="LFR60" s="310"/>
      <c r="LFS60" s="310"/>
      <c r="LFT60" s="310"/>
      <c r="LFU60" s="310"/>
      <c r="LFV60" s="310"/>
      <c r="LFW60" s="310"/>
      <c r="LFX60" s="310"/>
      <c r="LFY60" s="310"/>
      <c r="LFZ60" s="310"/>
      <c r="LGA60" s="310"/>
      <c r="LGB60" s="310"/>
      <c r="LGC60" s="310"/>
      <c r="LGD60" s="310"/>
      <c r="LGE60" s="310"/>
      <c r="LGF60" s="310"/>
      <c r="LGG60" s="310"/>
      <c r="LGH60" s="310"/>
      <c r="LGI60" s="310"/>
      <c r="LGJ60" s="310"/>
      <c r="LGK60" s="310"/>
      <c r="LGL60" s="310"/>
      <c r="LGM60" s="310"/>
      <c r="LGN60" s="310"/>
      <c r="LGO60" s="310"/>
      <c r="LGP60" s="310"/>
      <c r="LGQ60" s="310"/>
      <c r="LGR60" s="310"/>
      <c r="LGS60" s="310"/>
      <c r="LGT60" s="310"/>
      <c r="LGU60" s="310"/>
      <c r="LGV60" s="310"/>
      <c r="LGW60" s="310"/>
      <c r="LGX60" s="310"/>
      <c r="LGY60" s="310"/>
      <c r="LGZ60" s="310"/>
      <c r="LHA60" s="310"/>
      <c r="LHB60" s="310"/>
      <c r="LHC60" s="310"/>
      <c r="LHD60" s="310"/>
      <c r="LHE60" s="310"/>
      <c r="LHF60" s="310"/>
      <c r="LHG60" s="310"/>
      <c r="LHH60" s="310"/>
      <c r="LHI60" s="310"/>
      <c r="LHJ60" s="310"/>
      <c r="LHK60" s="310"/>
      <c r="LHL60" s="310"/>
      <c r="LHM60" s="310"/>
      <c r="LHN60" s="310"/>
      <c r="LHO60" s="310"/>
      <c r="LHP60" s="310"/>
      <c r="LHQ60" s="310"/>
      <c r="LHR60" s="310"/>
      <c r="LHS60" s="310"/>
      <c r="LHT60" s="310"/>
      <c r="LHU60" s="310"/>
      <c r="LHV60" s="310"/>
      <c r="LHW60" s="310"/>
      <c r="LHX60" s="310"/>
      <c r="LHY60" s="310"/>
      <c r="LHZ60" s="310"/>
      <c r="LIA60" s="310"/>
      <c r="LIB60" s="310"/>
      <c r="LIC60" s="310"/>
      <c r="LID60" s="310"/>
      <c r="LIE60" s="310"/>
      <c r="LIF60" s="310"/>
      <c r="LIG60" s="310"/>
      <c r="LIH60" s="310"/>
      <c r="LII60" s="310"/>
      <c r="LIJ60" s="310"/>
      <c r="LIK60" s="310"/>
      <c r="LIL60" s="310"/>
      <c r="LIM60" s="310"/>
      <c r="LIN60" s="310"/>
      <c r="LIO60" s="310"/>
      <c r="LIP60" s="310"/>
      <c r="LIQ60" s="310"/>
      <c r="LIR60" s="310"/>
      <c r="LIS60" s="310"/>
      <c r="LIT60" s="310"/>
      <c r="LIU60" s="310"/>
      <c r="LIV60" s="310"/>
      <c r="LIW60" s="310"/>
      <c r="LIX60" s="310"/>
      <c r="LIY60" s="310"/>
      <c r="LIZ60" s="310"/>
      <c r="LJA60" s="310"/>
      <c r="LJB60" s="310"/>
      <c r="LJC60" s="310"/>
      <c r="LJD60" s="310"/>
      <c r="LJE60" s="310"/>
      <c r="LJF60" s="310"/>
      <c r="LJG60" s="310"/>
      <c r="LJH60" s="310"/>
      <c r="LJI60" s="310"/>
      <c r="LJJ60" s="310"/>
      <c r="LJK60" s="310"/>
      <c r="LJL60" s="310"/>
      <c r="LJM60" s="310"/>
      <c r="LJN60" s="310"/>
      <c r="LJO60" s="310"/>
      <c r="LJP60" s="310"/>
      <c r="LJQ60" s="310"/>
      <c r="LJR60" s="310"/>
      <c r="LJS60" s="310"/>
      <c r="LJT60" s="310"/>
      <c r="LJU60" s="310"/>
      <c r="LJV60" s="310"/>
      <c r="LJW60" s="310"/>
      <c r="LJX60" s="310"/>
      <c r="LJY60" s="310"/>
      <c r="LJZ60" s="310"/>
      <c r="LKA60" s="310"/>
      <c r="LKB60" s="310"/>
      <c r="LKC60" s="310"/>
      <c r="LKD60" s="310"/>
      <c r="LKE60" s="310"/>
      <c r="LKF60" s="310"/>
      <c r="LKG60" s="310"/>
      <c r="LKH60" s="310"/>
      <c r="LKI60" s="310"/>
      <c r="LKJ60" s="310"/>
      <c r="LKK60" s="310"/>
      <c r="LKL60" s="310"/>
      <c r="LKM60" s="310"/>
      <c r="LKN60" s="310"/>
      <c r="LKO60" s="310"/>
      <c r="LKP60" s="310"/>
      <c r="LKQ60" s="310"/>
      <c r="LKR60" s="310"/>
      <c r="LKS60" s="310"/>
      <c r="LKT60" s="310"/>
      <c r="LKU60" s="310"/>
      <c r="LKV60" s="310"/>
      <c r="LKW60" s="310"/>
      <c r="LKX60" s="310"/>
      <c r="LKY60" s="310"/>
      <c r="LKZ60" s="310"/>
      <c r="LLA60" s="310"/>
      <c r="LLB60" s="310"/>
      <c r="LLC60" s="310"/>
      <c r="LLD60" s="310"/>
      <c r="LLE60" s="310"/>
      <c r="LLF60" s="310"/>
      <c r="LLG60" s="310"/>
      <c r="LLH60" s="310"/>
      <c r="LLI60" s="310"/>
      <c r="LLJ60" s="310"/>
      <c r="LLK60" s="310"/>
      <c r="LLL60" s="310"/>
      <c r="LLM60" s="310"/>
      <c r="LLN60" s="310"/>
      <c r="LLO60" s="310"/>
      <c r="LLP60" s="310"/>
      <c r="LLQ60" s="310"/>
      <c r="LLR60" s="310"/>
      <c r="LLS60" s="310"/>
      <c r="LLT60" s="310"/>
      <c r="LLU60" s="310"/>
      <c r="LLV60" s="310"/>
      <c r="LLW60" s="310"/>
      <c r="LLX60" s="310"/>
      <c r="LLY60" s="310"/>
      <c r="LLZ60" s="310"/>
      <c r="LMA60" s="310"/>
      <c r="LMB60" s="310"/>
      <c r="LMC60" s="310"/>
      <c r="LMD60" s="310"/>
      <c r="LME60" s="310"/>
      <c r="LMF60" s="310"/>
      <c r="LMG60" s="310"/>
      <c r="LMH60" s="310"/>
      <c r="LMI60" s="310"/>
      <c r="LMJ60" s="310"/>
      <c r="LMK60" s="310"/>
      <c r="LML60" s="310"/>
      <c r="LMM60" s="310"/>
      <c r="LMN60" s="310"/>
      <c r="LMO60" s="310"/>
      <c r="LMP60" s="310"/>
      <c r="LMQ60" s="310"/>
      <c r="LMR60" s="310"/>
      <c r="LMS60" s="310"/>
      <c r="LMT60" s="310"/>
      <c r="LMU60" s="310"/>
      <c r="LMV60" s="310"/>
      <c r="LMW60" s="310"/>
      <c r="LMX60" s="310"/>
      <c r="LMY60" s="310"/>
      <c r="LMZ60" s="310"/>
      <c r="LNA60" s="310"/>
      <c r="LNB60" s="310"/>
      <c r="LNC60" s="310"/>
      <c r="LND60" s="310"/>
      <c r="LNE60" s="310"/>
      <c r="LNF60" s="310"/>
      <c r="LNG60" s="310"/>
      <c r="LNH60" s="310"/>
      <c r="LNI60" s="310"/>
      <c r="LNJ60" s="310"/>
      <c r="LNK60" s="310"/>
      <c r="LNL60" s="310"/>
      <c r="LNM60" s="310"/>
      <c r="LNN60" s="310"/>
      <c r="LNO60" s="310"/>
      <c r="LNP60" s="310"/>
      <c r="LNQ60" s="310"/>
      <c r="LNR60" s="310"/>
      <c r="LNS60" s="310"/>
      <c r="LNT60" s="310"/>
      <c r="LNU60" s="310"/>
      <c r="LNV60" s="310"/>
      <c r="LNW60" s="310"/>
      <c r="LNX60" s="310"/>
      <c r="LNY60" s="310"/>
      <c r="LNZ60" s="310"/>
      <c r="LOA60" s="310"/>
      <c r="LOB60" s="310"/>
      <c r="LOC60" s="310"/>
      <c r="LOD60" s="310"/>
      <c r="LOE60" s="310"/>
      <c r="LOF60" s="310"/>
      <c r="LOG60" s="310"/>
      <c r="LOH60" s="310"/>
      <c r="LOI60" s="310"/>
      <c r="LOJ60" s="310"/>
      <c r="LOK60" s="310"/>
      <c r="LOL60" s="310"/>
      <c r="LOM60" s="310"/>
      <c r="LON60" s="310"/>
      <c r="LOO60" s="310"/>
      <c r="LOP60" s="310"/>
      <c r="LOQ60" s="310"/>
      <c r="LOR60" s="310"/>
      <c r="LOS60" s="310"/>
      <c r="LOT60" s="310"/>
      <c r="LOU60" s="310"/>
      <c r="LOV60" s="310"/>
      <c r="LOW60" s="310"/>
      <c r="LOX60" s="310"/>
      <c r="LOY60" s="310"/>
      <c r="LOZ60" s="310"/>
      <c r="LPA60" s="310"/>
      <c r="LPB60" s="310"/>
      <c r="LPC60" s="310"/>
      <c r="LPD60" s="310"/>
      <c r="LPE60" s="310"/>
      <c r="LPF60" s="310"/>
      <c r="LPG60" s="310"/>
      <c r="LPH60" s="310"/>
      <c r="LPI60" s="310"/>
      <c r="LPJ60" s="310"/>
      <c r="LPK60" s="310"/>
      <c r="LPL60" s="310"/>
      <c r="LPM60" s="310"/>
      <c r="LPN60" s="310"/>
      <c r="LPO60" s="310"/>
      <c r="LPP60" s="310"/>
      <c r="LPQ60" s="310"/>
      <c r="LPR60" s="310"/>
      <c r="LPS60" s="310"/>
      <c r="LPT60" s="310"/>
      <c r="LPU60" s="310"/>
      <c r="LPV60" s="310"/>
      <c r="LPW60" s="310"/>
      <c r="LPX60" s="310"/>
      <c r="LPY60" s="310"/>
      <c r="LPZ60" s="310"/>
      <c r="LQA60" s="310"/>
      <c r="LQB60" s="310"/>
      <c r="LQC60" s="310"/>
      <c r="LQD60" s="310"/>
      <c r="LQE60" s="310"/>
      <c r="LQF60" s="310"/>
      <c r="LQG60" s="310"/>
      <c r="LQH60" s="310"/>
      <c r="LQI60" s="310"/>
      <c r="LQJ60" s="310"/>
      <c r="LQK60" s="310"/>
      <c r="LQL60" s="310"/>
      <c r="LQM60" s="310"/>
      <c r="LQN60" s="310"/>
      <c r="LQO60" s="310"/>
      <c r="LQP60" s="310"/>
      <c r="LQQ60" s="310"/>
      <c r="LQR60" s="310"/>
      <c r="LQS60" s="310"/>
      <c r="LQT60" s="310"/>
      <c r="LQU60" s="310"/>
      <c r="LQV60" s="310"/>
      <c r="LQW60" s="310"/>
      <c r="LQX60" s="310"/>
      <c r="LQY60" s="310"/>
      <c r="LQZ60" s="310"/>
      <c r="LRA60" s="310"/>
      <c r="LRB60" s="310"/>
      <c r="LRC60" s="310"/>
      <c r="LRD60" s="310"/>
      <c r="LRE60" s="310"/>
      <c r="LRF60" s="310"/>
      <c r="LRG60" s="310"/>
      <c r="LRH60" s="310"/>
      <c r="LRI60" s="310"/>
      <c r="LRJ60" s="310"/>
      <c r="LRK60" s="310"/>
      <c r="LRL60" s="310"/>
      <c r="LRM60" s="310"/>
      <c r="LRN60" s="310"/>
      <c r="LRO60" s="310"/>
      <c r="LRP60" s="310"/>
      <c r="LRQ60" s="310"/>
      <c r="LRR60" s="310"/>
      <c r="LRS60" s="310"/>
      <c r="LRT60" s="310"/>
      <c r="LRU60" s="310"/>
      <c r="LRV60" s="310"/>
      <c r="LRW60" s="310"/>
      <c r="LRX60" s="310"/>
      <c r="LRY60" s="310"/>
      <c r="LRZ60" s="310"/>
      <c r="LSA60" s="310"/>
      <c r="LSB60" s="310"/>
      <c r="LSC60" s="310"/>
      <c r="LSD60" s="310"/>
      <c r="LSE60" s="310"/>
      <c r="LSF60" s="310"/>
      <c r="LSG60" s="310"/>
      <c r="LSH60" s="310"/>
      <c r="LSI60" s="310"/>
      <c r="LSJ60" s="310"/>
      <c r="LSK60" s="310"/>
      <c r="LSL60" s="310"/>
      <c r="LSM60" s="310"/>
      <c r="LSN60" s="310"/>
      <c r="LSO60" s="310"/>
      <c r="LSP60" s="310"/>
      <c r="LSQ60" s="310"/>
      <c r="LSR60" s="310"/>
      <c r="LSS60" s="310"/>
      <c r="LST60" s="310"/>
      <c r="LSU60" s="310"/>
      <c r="LSV60" s="310"/>
      <c r="LSW60" s="310"/>
      <c r="LSX60" s="310"/>
      <c r="LSY60" s="310"/>
      <c r="LSZ60" s="310"/>
      <c r="LTA60" s="310"/>
      <c r="LTB60" s="310"/>
      <c r="LTC60" s="310"/>
      <c r="LTD60" s="310"/>
      <c r="LTE60" s="310"/>
      <c r="LTF60" s="310"/>
      <c r="LTG60" s="310"/>
      <c r="LTH60" s="310"/>
      <c r="LTI60" s="310"/>
      <c r="LTJ60" s="310"/>
      <c r="LTK60" s="310"/>
      <c r="LTL60" s="310"/>
      <c r="LTM60" s="310"/>
      <c r="LTN60" s="310"/>
      <c r="LTO60" s="310"/>
      <c r="LTP60" s="310"/>
      <c r="LTQ60" s="310"/>
      <c r="LTR60" s="310"/>
      <c r="LTS60" s="310"/>
      <c r="LTT60" s="310"/>
      <c r="LTU60" s="310"/>
      <c r="LTV60" s="310"/>
      <c r="LTW60" s="310"/>
      <c r="LTX60" s="310"/>
      <c r="LTY60" s="310"/>
      <c r="LTZ60" s="310"/>
      <c r="LUA60" s="310"/>
      <c r="LUB60" s="310"/>
      <c r="LUC60" s="310"/>
      <c r="LUD60" s="310"/>
      <c r="LUE60" s="310"/>
      <c r="LUF60" s="310"/>
      <c r="LUG60" s="310"/>
      <c r="LUH60" s="310"/>
      <c r="LUI60" s="310"/>
      <c r="LUJ60" s="310"/>
      <c r="LUK60" s="310"/>
      <c r="LUL60" s="310"/>
      <c r="LUM60" s="310"/>
      <c r="LUN60" s="310"/>
      <c r="LUO60" s="310"/>
      <c r="LUP60" s="310"/>
      <c r="LUQ60" s="310"/>
      <c r="LUR60" s="310"/>
      <c r="LUS60" s="310"/>
      <c r="LUT60" s="310"/>
      <c r="LUU60" s="310"/>
      <c r="LUV60" s="310"/>
      <c r="LUW60" s="310"/>
      <c r="LUX60" s="310"/>
      <c r="LUY60" s="310"/>
      <c r="LUZ60" s="310"/>
      <c r="LVA60" s="310"/>
      <c r="LVB60" s="310"/>
      <c r="LVC60" s="310"/>
      <c r="LVD60" s="310"/>
      <c r="LVE60" s="310"/>
      <c r="LVF60" s="310"/>
      <c r="LVG60" s="310"/>
      <c r="LVH60" s="310"/>
      <c r="LVI60" s="310"/>
      <c r="LVJ60" s="310"/>
      <c r="LVK60" s="310"/>
      <c r="LVL60" s="310"/>
      <c r="LVM60" s="310"/>
      <c r="LVN60" s="310"/>
      <c r="LVO60" s="310"/>
      <c r="LVP60" s="310"/>
      <c r="LVQ60" s="310"/>
      <c r="LVR60" s="310"/>
      <c r="LVS60" s="310"/>
      <c r="LVT60" s="310"/>
      <c r="LVU60" s="310"/>
      <c r="LVV60" s="310"/>
      <c r="LVW60" s="310"/>
      <c r="LVX60" s="310"/>
      <c r="LVY60" s="310"/>
      <c r="LVZ60" s="310"/>
      <c r="LWA60" s="310"/>
      <c r="LWB60" s="310"/>
      <c r="LWC60" s="310"/>
      <c r="LWD60" s="310"/>
      <c r="LWE60" s="310"/>
      <c r="LWF60" s="310"/>
      <c r="LWG60" s="310"/>
      <c r="LWH60" s="310"/>
      <c r="LWI60" s="310"/>
      <c r="LWJ60" s="310"/>
      <c r="LWK60" s="310"/>
      <c r="LWL60" s="310"/>
      <c r="LWM60" s="310"/>
      <c r="LWN60" s="310"/>
      <c r="LWO60" s="310"/>
      <c r="LWP60" s="310"/>
      <c r="LWQ60" s="310"/>
      <c r="LWR60" s="310"/>
      <c r="LWS60" s="310"/>
      <c r="LWT60" s="310"/>
      <c r="LWU60" s="310"/>
      <c r="LWV60" s="310"/>
      <c r="LWW60" s="310"/>
      <c r="LWX60" s="310"/>
      <c r="LWY60" s="310"/>
      <c r="LWZ60" s="310"/>
      <c r="LXA60" s="310"/>
      <c r="LXB60" s="310"/>
      <c r="LXC60" s="310"/>
      <c r="LXD60" s="310"/>
      <c r="LXE60" s="310"/>
      <c r="LXF60" s="310"/>
      <c r="LXG60" s="310"/>
      <c r="LXH60" s="310"/>
      <c r="LXI60" s="310"/>
      <c r="LXJ60" s="310"/>
      <c r="LXK60" s="310"/>
      <c r="LXL60" s="310"/>
      <c r="LXM60" s="310"/>
      <c r="LXN60" s="310"/>
      <c r="LXO60" s="310"/>
      <c r="LXP60" s="310"/>
      <c r="LXQ60" s="310"/>
      <c r="LXR60" s="310"/>
      <c r="LXS60" s="310"/>
      <c r="LXT60" s="310"/>
      <c r="LXU60" s="310"/>
      <c r="LXV60" s="310"/>
      <c r="LXW60" s="310"/>
      <c r="LXX60" s="310"/>
      <c r="LXY60" s="310"/>
      <c r="LXZ60" s="310"/>
      <c r="LYA60" s="310"/>
      <c r="LYB60" s="310"/>
      <c r="LYC60" s="310"/>
      <c r="LYD60" s="310"/>
      <c r="LYE60" s="310"/>
      <c r="LYF60" s="310"/>
      <c r="LYG60" s="310"/>
      <c r="LYH60" s="310"/>
      <c r="LYI60" s="310"/>
      <c r="LYJ60" s="310"/>
      <c r="LYK60" s="310"/>
      <c r="LYL60" s="310"/>
      <c r="LYM60" s="310"/>
      <c r="LYN60" s="310"/>
      <c r="LYO60" s="310"/>
      <c r="LYP60" s="310"/>
      <c r="LYQ60" s="310"/>
      <c r="LYR60" s="310"/>
      <c r="LYS60" s="310"/>
      <c r="LYT60" s="310"/>
      <c r="LYU60" s="310"/>
      <c r="LYV60" s="310"/>
      <c r="LYW60" s="310"/>
      <c r="LYX60" s="310"/>
      <c r="LYY60" s="310"/>
      <c r="LYZ60" s="310"/>
      <c r="LZA60" s="310"/>
      <c r="LZB60" s="310"/>
      <c r="LZC60" s="310"/>
      <c r="LZD60" s="310"/>
      <c r="LZE60" s="310"/>
      <c r="LZF60" s="310"/>
      <c r="LZG60" s="310"/>
      <c r="LZH60" s="310"/>
      <c r="LZI60" s="310"/>
      <c r="LZJ60" s="310"/>
      <c r="LZK60" s="310"/>
      <c r="LZL60" s="310"/>
      <c r="LZM60" s="310"/>
      <c r="LZN60" s="310"/>
      <c r="LZO60" s="310"/>
      <c r="LZP60" s="310"/>
      <c r="LZQ60" s="310"/>
      <c r="LZR60" s="310"/>
      <c r="LZS60" s="310"/>
      <c r="LZT60" s="310"/>
      <c r="LZU60" s="310"/>
      <c r="LZV60" s="310"/>
      <c r="LZW60" s="310"/>
      <c r="LZX60" s="310"/>
      <c r="LZY60" s="310"/>
      <c r="LZZ60" s="310"/>
      <c r="MAA60" s="310"/>
      <c r="MAB60" s="310"/>
      <c r="MAC60" s="310"/>
      <c r="MAD60" s="310"/>
      <c r="MAE60" s="310"/>
      <c r="MAF60" s="310"/>
      <c r="MAG60" s="310"/>
      <c r="MAH60" s="310"/>
      <c r="MAI60" s="310"/>
      <c r="MAJ60" s="310"/>
      <c r="MAK60" s="310"/>
      <c r="MAL60" s="310"/>
      <c r="MAM60" s="310"/>
      <c r="MAN60" s="310"/>
      <c r="MAO60" s="310"/>
      <c r="MAP60" s="310"/>
      <c r="MAQ60" s="310"/>
      <c r="MAR60" s="310"/>
      <c r="MAS60" s="310"/>
      <c r="MAT60" s="310"/>
      <c r="MAU60" s="310"/>
      <c r="MAV60" s="310"/>
      <c r="MAW60" s="310"/>
      <c r="MAX60" s="310"/>
      <c r="MAY60" s="310"/>
      <c r="MAZ60" s="310"/>
      <c r="MBA60" s="310"/>
      <c r="MBB60" s="310"/>
      <c r="MBC60" s="310"/>
      <c r="MBD60" s="310"/>
      <c r="MBE60" s="310"/>
      <c r="MBF60" s="310"/>
      <c r="MBG60" s="310"/>
      <c r="MBH60" s="310"/>
      <c r="MBI60" s="310"/>
      <c r="MBJ60" s="310"/>
      <c r="MBK60" s="310"/>
      <c r="MBL60" s="310"/>
      <c r="MBM60" s="310"/>
      <c r="MBN60" s="310"/>
      <c r="MBO60" s="310"/>
      <c r="MBP60" s="310"/>
      <c r="MBQ60" s="310"/>
      <c r="MBR60" s="310"/>
      <c r="MBS60" s="310"/>
      <c r="MBT60" s="310"/>
      <c r="MBU60" s="310"/>
      <c r="MBV60" s="310"/>
      <c r="MBW60" s="310"/>
      <c r="MBX60" s="310"/>
      <c r="MBY60" s="310"/>
      <c r="MBZ60" s="310"/>
      <c r="MCA60" s="310"/>
      <c r="MCB60" s="310"/>
      <c r="MCC60" s="310"/>
      <c r="MCD60" s="310"/>
      <c r="MCE60" s="310"/>
      <c r="MCF60" s="310"/>
      <c r="MCG60" s="310"/>
      <c r="MCH60" s="310"/>
      <c r="MCI60" s="310"/>
      <c r="MCJ60" s="310"/>
      <c r="MCK60" s="310"/>
      <c r="MCL60" s="310"/>
      <c r="MCM60" s="310"/>
      <c r="MCN60" s="310"/>
      <c r="MCO60" s="310"/>
      <c r="MCP60" s="310"/>
      <c r="MCQ60" s="310"/>
      <c r="MCR60" s="310"/>
      <c r="MCS60" s="310"/>
      <c r="MCT60" s="310"/>
      <c r="MCU60" s="310"/>
      <c r="MCV60" s="310"/>
      <c r="MCW60" s="310"/>
      <c r="MCX60" s="310"/>
      <c r="MCY60" s="310"/>
      <c r="MCZ60" s="310"/>
      <c r="MDA60" s="310"/>
      <c r="MDB60" s="310"/>
      <c r="MDC60" s="310"/>
      <c r="MDD60" s="310"/>
      <c r="MDE60" s="310"/>
      <c r="MDF60" s="310"/>
      <c r="MDG60" s="310"/>
      <c r="MDH60" s="310"/>
      <c r="MDI60" s="310"/>
      <c r="MDJ60" s="310"/>
      <c r="MDK60" s="310"/>
      <c r="MDL60" s="310"/>
      <c r="MDM60" s="310"/>
      <c r="MDN60" s="310"/>
      <c r="MDO60" s="310"/>
      <c r="MDP60" s="310"/>
      <c r="MDQ60" s="310"/>
      <c r="MDR60" s="310"/>
      <c r="MDS60" s="310"/>
      <c r="MDT60" s="310"/>
      <c r="MDU60" s="310"/>
      <c r="MDV60" s="310"/>
      <c r="MDW60" s="310"/>
      <c r="MDX60" s="310"/>
      <c r="MDY60" s="310"/>
      <c r="MDZ60" s="310"/>
      <c r="MEA60" s="310"/>
      <c r="MEB60" s="310"/>
      <c r="MEC60" s="310"/>
      <c r="MED60" s="310"/>
      <c r="MEE60" s="310"/>
      <c r="MEF60" s="310"/>
      <c r="MEG60" s="310"/>
      <c r="MEH60" s="310"/>
      <c r="MEI60" s="310"/>
      <c r="MEJ60" s="310"/>
      <c r="MEK60" s="310"/>
      <c r="MEL60" s="310"/>
      <c r="MEM60" s="310"/>
      <c r="MEN60" s="310"/>
      <c r="MEO60" s="310"/>
      <c r="MEP60" s="310"/>
      <c r="MEQ60" s="310"/>
      <c r="MER60" s="310"/>
      <c r="MES60" s="310"/>
      <c r="MET60" s="310"/>
      <c r="MEU60" s="310"/>
      <c r="MEV60" s="310"/>
      <c r="MEW60" s="310"/>
      <c r="MEX60" s="310"/>
      <c r="MEY60" s="310"/>
      <c r="MEZ60" s="310"/>
      <c r="MFA60" s="310"/>
      <c r="MFB60" s="310"/>
      <c r="MFC60" s="310"/>
      <c r="MFD60" s="310"/>
      <c r="MFE60" s="310"/>
      <c r="MFF60" s="310"/>
      <c r="MFG60" s="310"/>
      <c r="MFH60" s="310"/>
      <c r="MFI60" s="310"/>
      <c r="MFJ60" s="310"/>
      <c r="MFK60" s="310"/>
      <c r="MFL60" s="310"/>
      <c r="MFM60" s="310"/>
      <c r="MFN60" s="310"/>
      <c r="MFO60" s="310"/>
      <c r="MFP60" s="310"/>
      <c r="MFQ60" s="310"/>
      <c r="MFR60" s="310"/>
      <c r="MFS60" s="310"/>
      <c r="MFT60" s="310"/>
      <c r="MFU60" s="310"/>
      <c r="MFV60" s="310"/>
      <c r="MFW60" s="310"/>
      <c r="MFX60" s="310"/>
      <c r="MFY60" s="310"/>
      <c r="MFZ60" s="310"/>
      <c r="MGA60" s="310"/>
      <c r="MGB60" s="310"/>
      <c r="MGC60" s="310"/>
      <c r="MGD60" s="310"/>
      <c r="MGE60" s="310"/>
      <c r="MGF60" s="310"/>
      <c r="MGG60" s="310"/>
      <c r="MGH60" s="310"/>
      <c r="MGI60" s="310"/>
      <c r="MGJ60" s="310"/>
      <c r="MGK60" s="310"/>
      <c r="MGL60" s="310"/>
      <c r="MGM60" s="310"/>
      <c r="MGN60" s="310"/>
      <c r="MGO60" s="310"/>
      <c r="MGP60" s="310"/>
      <c r="MGQ60" s="310"/>
      <c r="MGR60" s="310"/>
      <c r="MGS60" s="310"/>
      <c r="MGT60" s="310"/>
      <c r="MGU60" s="310"/>
      <c r="MGV60" s="310"/>
      <c r="MGW60" s="310"/>
      <c r="MGX60" s="310"/>
      <c r="MGY60" s="310"/>
      <c r="MGZ60" s="310"/>
      <c r="MHA60" s="310"/>
      <c r="MHB60" s="310"/>
      <c r="MHC60" s="310"/>
      <c r="MHD60" s="310"/>
      <c r="MHE60" s="310"/>
      <c r="MHF60" s="310"/>
      <c r="MHG60" s="310"/>
      <c r="MHH60" s="310"/>
      <c r="MHI60" s="310"/>
      <c r="MHJ60" s="310"/>
      <c r="MHK60" s="310"/>
      <c r="MHL60" s="310"/>
      <c r="MHM60" s="310"/>
      <c r="MHN60" s="310"/>
      <c r="MHO60" s="310"/>
      <c r="MHP60" s="310"/>
      <c r="MHQ60" s="310"/>
      <c r="MHR60" s="310"/>
      <c r="MHS60" s="310"/>
      <c r="MHT60" s="310"/>
      <c r="MHU60" s="310"/>
      <c r="MHV60" s="310"/>
      <c r="MHW60" s="310"/>
      <c r="MHX60" s="310"/>
      <c r="MHY60" s="310"/>
      <c r="MHZ60" s="310"/>
      <c r="MIA60" s="310"/>
      <c r="MIB60" s="310"/>
      <c r="MIC60" s="310"/>
      <c r="MID60" s="310"/>
      <c r="MIE60" s="310"/>
      <c r="MIF60" s="310"/>
      <c r="MIG60" s="310"/>
      <c r="MIH60" s="310"/>
      <c r="MII60" s="310"/>
      <c r="MIJ60" s="310"/>
      <c r="MIK60" s="310"/>
      <c r="MIL60" s="310"/>
      <c r="MIM60" s="310"/>
      <c r="MIN60" s="310"/>
      <c r="MIO60" s="310"/>
      <c r="MIP60" s="310"/>
      <c r="MIQ60" s="310"/>
      <c r="MIR60" s="310"/>
      <c r="MIS60" s="310"/>
      <c r="MIT60" s="310"/>
      <c r="MIU60" s="310"/>
      <c r="MIV60" s="310"/>
      <c r="MIW60" s="310"/>
      <c r="MIX60" s="310"/>
      <c r="MIY60" s="310"/>
      <c r="MIZ60" s="310"/>
      <c r="MJA60" s="310"/>
      <c r="MJB60" s="310"/>
      <c r="MJC60" s="310"/>
      <c r="MJD60" s="310"/>
      <c r="MJE60" s="310"/>
      <c r="MJF60" s="310"/>
      <c r="MJG60" s="310"/>
      <c r="MJH60" s="310"/>
      <c r="MJI60" s="310"/>
      <c r="MJJ60" s="310"/>
      <c r="MJK60" s="310"/>
      <c r="MJL60" s="310"/>
      <c r="MJM60" s="310"/>
      <c r="MJN60" s="310"/>
      <c r="MJO60" s="310"/>
      <c r="MJP60" s="310"/>
      <c r="MJQ60" s="310"/>
      <c r="MJR60" s="310"/>
      <c r="MJS60" s="310"/>
      <c r="MJT60" s="310"/>
      <c r="MJU60" s="310"/>
      <c r="MJV60" s="310"/>
      <c r="MJW60" s="310"/>
      <c r="MJX60" s="310"/>
      <c r="MJY60" s="310"/>
      <c r="MJZ60" s="310"/>
      <c r="MKA60" s="310"/>
      <c r="MKB60" s="310"/>
      <c r="MKC60" s="310"/>
      <c r="MKD60" s="310"/>
      <c r="MKE60" s="310"/>
      <c r="MKF60" s="310"/>
      <c r="MKG60" s="310"/>
      <c r="MKH60" s="310"/>
      <c r="MKI60" s="310"/>
      <c r="MKJ60" s="310"/>
      <c r="MKK60" s="310"/>
      <c r="MKL60" s="310"/>
      <c r="MKM60" s="310"/>
      <c r="MKN60" s="310"/>
      <c r="MKO60" s="310"/>
      <c r="MKP60" s="310"/>
      <c r="MKQ60" s="310"/>
      <c r="MKR60" s="310"/>
      <c r="MKS60" s="310"/>
      <c r="MKT60" s="310"/>
      <c r="MKU60" s="310"/>
      <c r="MKV60" s="310"/>
      <c r="MKW60" s="310"/>
      <c r="MKX60" s="310"/>
      <c r="MKY60" s="310"/>
      <c r="MKZ60" s="310"/>
      <c r="MLA60" s="310"/>
      <c r="MLB60" s="310"/>
      <c r="MLC60" s="310"/>
      <c r="MLD60" s="310"/>
      <c r="MLE60" s="310"/>
      <c r="MLF60" s="310"/>
      <c r="MLG60" s="310"/>
      <c r="MLH60" s="310"/>
      <c r="MLI60" s="310"/>
      <c r="MLJ60" s="310"/>
      <c r="MLK60" s="310"/>
      <c r="MLL60" s="310"/>
      <c r="MLM60" s="310"/>
      <c r="MLN60" s="310"/>
      <c r="MLO60" s="310"/>
      <c r="MLP60" s="310"/>
      <c r="MLQ60" s="310"/>
      <c r="MLR60" s="310"/>
      <c r="MLS60" s="310"/>
      <c r="MLT60" s="310"/>
      <c r="MLU60" s="310"/>
      <c r="MLV60" s="310"/>
      <c r="MLW60" s="310"/>
      <c r="MLX60" s="310"/>
      <c r="MLY60" s="310"/>
      <c r="MLZ60" s="310"/>
      <c r="MMA60" s="310"/>
      <c r="MMB60" s="310"/>
      <c r="MMC60" s="310"/>
      <c r="MMD60" s="310"/>
      <c r="MME60" s="310"/>
      <c r="MMF60" s="310"/>
      <c r="MMG60" s="310"/>
      <c r="MMH60" s="310"/>
      <c r="MMI60" s="310"/>
      <c r="MMJ60" s="310"/>
      <c r="MMK60" s="310"/>
      <c r="MML60" s="310"/>
      <c r="MMM60" s="310"/>
      <c r="MMN60" s="310"/>
      <c r="MMO60" s="310"/>
      <c r="MMP60" s="310"/>
      <c r="MMQ60" s="310"/>
      <c r="MMR60" s="310"/>
      <c r="MMS60" s="310"/>
      <c r="MMT60" s="310"/>
      <c r="MMU60" s="310"/>
      <c r="MMV60" s="310"/>
      <c r="MMW60" s="310"/>
      <c r="MMX60" s="310"/>
      <c r="MMY60" s="310"/>
      <c r="MMZ60" s="310"/>
      <c r="MNA60" s="310"/>
      <c r="MNB60" s="310"/>
      <c r="MNC60" s="310"/>
      <c r="MND60" s="310"/>
      <c r="MNE60" s="310"/>
      <c r="MNF60" s="310"/>
      <c r="MNG60" s="310"/>
      <c r="MNH60" s="310"/>
      <c r="MNI60" s="310"/>
      <c r="MNJ60" s="310"/>
      <c r="MNK60" s="310"/>
      <c r="MNL60" s="310"/>
      <c r="MNM60" s="310"/>
      <c r="MNN60" s="310"/>
      <c r="MNO60" s="310"/>
      <c r="MNP60" s="310"/>
      <c r="MNQ60" s="310"/>
      <c r="MNR60" s="310"/>
      <c r="MNS60" s="310"/>
      <c r="MNT60" s="310"/>
      <c r="MNU60" s="310"/>
      <c r="MNV60" s="310"/>
      <c r="MNW60" s="310"/>
      <c r="MNX60" s="310"/>
      <c r="MNY60" s="310"/>
      <c r="MNZ60" s="310"/>
      <c r="MOA60" s="310"/>
      <c r="MOB60" s="310"/>
      <c r="MOC60" s="310"/>
      <c r="MOD60" s="310"/>
      <c r="MOE60" s="310"/>
      <c r="MOF60" s="310"/>
      <c r="MOG60" s="310"/>
      <c r="MOH60" s="310"/>
      <c r="MOI60" s="310"/>
      <c r="MOJ60" s="310"/>
      <c r="MOK60" s="310"/>
      <c r="MOL60" s="310"/>
      <c r="MOM60" s="310"/>
      <c r="MON60" s="310"/>
      <c r="MOO60" s="310"/>
      <c r="MOP60" s="310"/>
      <c r="MOQ60" s="310"/>
      <c r="MOR60" s="310"/>
      <c r="MOS60" s="310"/>
      <c r="MOT60" s="310"/>
      <c r="MOU60" s="310"/>
      <c r="MOV60" s="310"/>
      <c r="MOW60" s="310"/>
      <c r="MOX60" s="310"/>
      <c r="MOY60" s="310"/>
      <c r="MOZ60" s="310"/>
      <c r="MPA60" s="310"/>
      <c r="MPB60" s="310"/>
      <c r="MPC60" s="310"/>
      <c r="MPD60" s="310"/>
      <c r="MPE60" s="310"/>
      <c r="MPF60" s="310"/>
      <c r="MPG60" s="310"/>
      <c r="MPH60" s="310"/>
      <c r="MPI60" s="310"/>
      <c r="MPJ60" s="310"/>
      <c r="MPK60" s="310"/>
      <c r="MPL60" s="310"/>
      <c r="MPM60" s="310"/>
      <c r="MPN60" s="310"/>
      <c r="MPO60" s="310"/>
      <c r="MPP60" s="310"/>
      <c r="MPQ60" s="310"/>
      <c r="MPR60" s="310"/>
      <c r="MPS60" s="310"/>
      <c r="MPT60" s="310"/>
      <c r="MPU60" s="310"/>
      <c r="MPV60" s="310"/>
      <c r="MPW60" s="310"/>
      <c r="MPX60" s="310"/>
      <c r="MPY60" s="310"/>
      <c r="MPZ60" s="310"/>
      <c r="MQA60" s="310"/>
      <c r="MQB60" s="310"/>
      <c r="MQC60" s="310"/>
      <c r="MQD60" s="310"/>
      <c r="MQE60" s="310"/>
      <c r="MQF60" s="310"/>
      <c r="MQG60" s="310"/>
      <c r="MQH60" s="310"/>
      <c r="MQI60" s="310"/>
      <c r="MQJ60" s="310"/>
      <c r="MQK60" s="310"/>
      <c r="MQL60" s="310"/>
      <c r="MQM60" s="310"/>
      <c r="MQN60" s="310"/>
      <c r="MQO60" s="310"/>
      <c r="MQP60" s="310"/>
      <c r="MQQ60" s="310"/>
      <c r="MQR60" s="310"/>
      <c r="MQS60" s="310"/>
      <c r="MQT60" s="310"/>
      <c r="MQU60" s="310"/>
      <c r="MQV60" s="310"/>
      <c r="MQW60" s="310"/>
      <c r="MQX60" s="310"/>
      <c r="MQY60" s="310"/>
      <c r="MQZ60" s="310"/>
      <c r="MRA60" s="310"/>
      <c r="MRB60" s="310"/>
      <c r="MRC60" s="310"/>
      <c r="MRD60" s="310"/>
      <c r="MRE60" s="310"/>
      <c r="MRF60" s="310"/>
      <c r="MRG60" s="310"/>
      <c r="MRH60" s="310"/>
      <c r="MRI60" s="310"/>
      <c r="MRJ60" s="310"/>
      <c r="MRK60" s="310"/>
      <c r="MRL60" s="310"/>
      <c r="MRM60" s="310"/>
      <c r="MRN60" s="310"/>
      <c r="MRO60" s="310"/>
      <c r="MRP60" s="310"/>
      <c r="MRQ60" s="310"/>
      <c r="MRR60" s="310"/>
      <c r="MRS60" s="310"/>
      <c r="MRT60" s="310"/>
      <c r="MRU60" s="310"/>
      <c r="MRV60" s="310"/>
      <c r="MRW60" s="310"/>
      <c r="MRX60" s="310"/>
      <c r="MRY60" s="310"/>
      <c r="MRZ60" s="310"/>
      <c r="MSA60" s="310"/>
      <c r="MSB60" s="310"/>
      <c r="MSC60" s="310"/>
      <c r="MSD60" s="310"/>
      <c r="MSE60" s="310"/>
      <c r="MSF60" s="310"/>
      <c r="MSG60" s="310"/>
      <c r="MSH60" s="310"/>
      <c r="MSI60" s="310"/>
      <c r="MSJ60" s="310"/>
      <c r="MSK60" s="310"/>
      <c r="MSL60" s="310"/>
      <c r="MSM60" s="310"/>
      <c r="MSN60" s="310"/>
      <c r="MSO60" s="310"/>
      <c r="MSP60" s="310"/>
      <c r="MSQ60" s="310"/>
      <c r="MSR60" s="310"/>
      <c r="MSS60" s="310"/>
      <c r="MST60" s="310"/>
      <c r="MSU60" s="310"/>
      <c r="MSV60" s="310"/>
      <c r="MSW60" s="310"/>
      <c r="MSX60" s="310"/>
      <c r="MSY60" s="310"/>
      <c r="MSZ60" s="310"/>
      <c r="MTA60" s="310"/>
      <c r="MTB60" s="310"/>
      <c r="MTC60" s="310"/>
      <c r="MTD60" s="310"/>
      <c r="MTE60" s="310"/>
      <c r="MTF60" s="310"/>
      <c r="MTG60" s="310"/>
      <c r="MTH60" s="310"/>
      <c r="MTI60" s="310"/>
      <c r="MTJ60" s="310"/>
      <c r="MTK60" s="310"/>
      <c r="MTL60" s="310"/>
      <c r="MTM60" s="310"/>
      <c r="MTN60" s="310"/>
      <c r="MTO60" s="310"/>
      <c r="MTP60" s="310"/>
      <c r="MTQ60" s="310"/>
      <c r="MTR60" s="310"/>
      <c r="MTS60" s="310"/>
      <c r="MTT60" s="310"/>
      <c r="MTU60" s="310"/>
      <c r="MTV60" s="310"/>
      <c r="MTW60" s="310"/>
      <c r="MTX60" s="310"/>
      <c r="MTY60" s="310"/>
      <c r="MTZ60" s="310"/>
      <c r="MUA60" s="310"/>
      <c r="MUB60" s="310"/>
      <c r="MUC60" s="310"/>
      <c r="MUD60" s="310"/>
      <c r="MUE60" s="310"/>
      <c r="MUF60" s="310"/>
      <c r="MUG60" s="310"/>
      <c r="MUH60" s="310"/>
      <c r="MUI60" s="310"/>
      <c r="MUJ60" s="310"/>
      <c r="MUK60" s="310"/>
      <c r="MUL60" s="310"/>
      <c r="MUM60" s="310"/>
      <c r="MUN60" s="310"/>
      <c r="MUO60" s="310"/>
      <c r="MUP60" s="310"/>
      <c r="MUQ60" s="310"/>
      <c r="MUR60" s="310"/>
      <c r="MUS60" s="310"/>
      <c r="MUT60" s="310"/>
      <c r="MUU60" s="310"/>
      <c r="MUV60" s="310"/>
      <c r="MUW60" s="310"/>
      <c r="MUX60" s="310"/>
      <c r="MUY60" s="310"/>
      <c r="MUZ60" s="310"/>
      <c r="MVA60" s="310"/>
      <c r="MVB60" s="310"/>
      <c r="MVC60" s="310"/>
      <c r="MVD60" s="310"/>
      <c r="MVE60" s="310"/>
      <c r="MVF60" s="310"/>
      <c r="MVG60" s="310"/>
      <c r="MVH60" s="310"/>
      <c r="MVI60" s="310"/>
      <c r="MVJ60" s="310"/>
      <c r="MVK60" s="310"/>
      <c r="MVL60" s="310"/>
      <c r="MVM60" s="310"/>
      <c r="MVN60" s="310"/>
      <c r="MVO60" s="310"/>
      <c r="MVP60" s="310"/>
      <c r="MVQ60" s="310"/>
      <c r="MVR60" s="310"/>
      <c r="MVS60" s="310"/>
      <c r="MVT60" s="310"/>
      <c r="MVU60" s="310"/>
      <c r="MVV60" s="310"/>
      <c r="MVW60" s="310"/>
      <c r="MVX60" s="310"/>
      <c r="MVY60" s="310"/>
      <c r="MVZ60" s="310"/>
      <c r="MWA60" s="310"/>
      <c r="MWB60" s="310"/>
      <c r="MWC60" s="310"/>
      <c r="MWD60" s="310"/>
      <c r="MWE60" s="310"/>
      <c r="MWF60" s="310"/>
      <c r="MWG60" s="310"/>
      <c r="MWH60" s="310"/>
      <c r="MWI60" s="310"/>
      <c r="MWJ60" s="310"/>
      <c r="MWK60" s="310"/>
      <c r="MWL60" s="310"/>
      <c r="MWM60" s="310"/>
      <c r="MWN60" s="310"/>
      <c r="MWO60" s="310"/>
      <c r="MWP60" s="310"/>
      <c r="MWQ60" s="310"/>
      <c r="MWR60" s="310"/>
      <c r="MWS60" s="310"/>
      <c r="MWT60" s="310"/>
      <c r="MWU60" s="310"/>
      <c r="MWV60" s="310"/>
      <c r="MWW60" s="310"/>
      <c r="MWX60" s="310"/>
      <c r="MWY60" s="310"/>
      <c r="MWZ60" s="310"/>
      <c r="MXA60" s="310"/>
      <c r="MXB60" s="310"/>
      <c r="MXC60" s="310"/>
      <c r="MXD60" s="310"/>
      <c r="MXE60" s="310"/>
      <c r="MXF60" s="310"/>
      <c r="MXG60" s="310"/>
      <c r="MXH60" s="310"/>
      <c r="MXI60" s="310"/>
      <c r="MXJ60" s="310"/>
      <c r="MXK60" s="310"/>
      <c r="MXL60" s="310"/>
      <c r="MXM60" s="310"/>
      <c r="MXN60" s="310"/>
      <c r="MXO60" s="310"/>
      <c r="MXP60" s="310"/>
      <c r="MXQ60" s="310"/>
      <c r="MXR60" s="310"/>
      <c r="MXS60" s="310"/>
      <c r="MXT60" s="310"/>
      <c r="MXU60" s="310"/>
      <c r="MXV60" s="310"/>
      <c r="MXW60" s="310"/>
      <c r="MXX60" s="310"/>
      <c r="MXY60" s="310"/>
      <c r="MXZ60" s="310"/>
      <c r="MYA60" s="310"/>
      <c r="MYB60" s="310"/>
      <c r="MYC60" s="310"/>
      <c r="MYD60" s="310"/>
      <c r="MYE60" s="310"/>
      <c r="MYF60" s="310"/>
      <c r="MYG60" s="310"/>
      <c r="MYH60" s="310"/>
      <c r="MYI60" s="310"/>
      <c r="MYJ60" s="310"/>
      <c r="MYK60" s="310"/>
      <c r="MYL60" s="310"/>
      <c r="MYM60" s="310"/>
      <c r="MYN60" s="310"/>
      <c r="MYO60" s="310"/>
      <c r="MYP60" s="310"/>
      <c r="MYQ60" s="310"/>
      <c r="MYR60" s="310"/>
      <c r="MYS60" s="310"/>
      <c r="MYT60" s="310"/>
      <c r="MYU60" s="310"/>
      <c r="MYV60" s="310"/>
      <c r="MYW60" s="310"/>
      <c r="MYX60" s="310"/>
      <c r="MYY60" s="310"/>
      <c r="MYZ60" s="310"/>
      <c r="MZA60" s="310"/>
      <c r="MZB60" s="310"/>
      <c r="MZC60" s="310"/>
      <c r="MZD60" s="310"/>
      <c r="MZE60" s="310"/>
      <c r="MZF60" s="310"/>
      <c r="MZG60" s="310"/>
      <c r="MZH60" s="310"/>
      <c r="MZI60" s="310"/>
      <c r="MZJ60" s="310"/>
      <c r="MZK60" s="310"/>
      <c r="MZL60" s="310"/>
      <c r="MZM60" s="310"/>
      <c r="MZN60" s="310"/>
      <c r="MZO60" s="310"/>
      <c r="MZP60" s="310"/>
      <c r="MZQ60" s="310"/>
      <c r="MZR60" s="310"/>
      <c r="MZS60" s="310"/>
      <c r="MZT60" s="310"/>
      <c r="MZU60" s="310"/>
      <c r="MZV60" s="310"/>
      <c r="MZW60" s="310"/>
      <c r="MZX60" s="310"/>
      <c r="MZY60" s="310"/>
      <c r="MZZ60" s="310"/>
      <c r="NAA60" s="310"/>
      <c r="NAB60" s="310"/>
      <c r="NAC60" s="310"/>
      <c r="NAD60" s="310"/>
      <c r="NAE60" s="310"/>
      <c r="NAF60" s="310"/>
      <c r="NAG60" s="310"/>
      <c r="NAH60" s="310"/>
      <c r="NAI60" s="310"/>
      <c r="NAJ60" s="310"/>
      <c r="NAK60" s="310"/>
      <c r="NAL60" s="310"/>
      <c r="NAM60" s="310"/>
      <c r="NAN60" s="310"/>
      <c r="NAO60" s="310"/>
      <c r="NAP60" s="310"/>
      <c r="NAQ60" s="310"/>
      <c r="NAR60" s="310"/>
      <c r="NAS60" s="310"/>
      <c r="NAT60" s="310"/>
      <c r="NAU60" s="310"/>
      <c r="NAV60" s="310"/>
      <c r="NAW60" s="310"/>
      <c r="NAX60" s="310"/>
      <c r="NAY60" s="310"/>
      <c r="NAZ60" s="310"/>
      <c r="NBA60" s="310"/>
      <c r="NBB60" s="310"/>
      <c r="NBC60" s="310"/>
      <c r="NBD60" s="310"/>
      <c r="NBE60" s="310"/>
      <c r="NBF60" s="310"/>
      <c r="NBG60" s="310"/>
      <c r="NBH60" s="310"/>
      <c r="NBI60" s="310"/>
      <c r="NBJ60" s="310"/>
      <c r="NBK60" s="310"/>
      <c r="NBL60" s="310"/>
      <c r="NBM60" s="310"/>
      <c r="NBN60" s="310"/>
      <c r="NBO60" s="310"/>
      <c r="NBP60" s="310"/>
      <c r="NBQ60" s="310"/>
      <c r="NBR60" s="310"/>
      <c r="NBS60" s="310"/>
      <c r="NBT60" s="310"/>
      <c r="NBU60" s="310"/>
      <c r="NBV60" s="310"/>
      <c r="NBW60" s="310"/>
      <c r="NBX60" s="310"/>
      <c r="NBY60" s="310"/>
      <c r="NBZ60" s="310"/>
      <c r="NCA60" s="310"/>
      <c r="NCB60" s="310"/>
      <c r="NCC60" s="310"/>
      <c r="NCD60" s="310"/>
      <c r="NCE60" s="310"/>
      <c r="NCF60" s="310"/>
      <c r="NCG60" s="310"/>
      <c r="NCH60" s="310"/>
      <c r="NCI60" s="310"/>
      <c r="NCJ60" s="310"/>
      <c r="NCK60" s="310"/>
      <c r="NCL60" s="310"/>
      <c r="NCM60" s="310"/>
      <c r="NCN60" s="310"/>
      <c r="NCO60" s="310"/>
      <c r="NCP60" s="310"/>
      <c r="NCQ60" s="310"/>
      <c r="NCR60" s="310"/>
      <c r="NCS60" s="310"/>
      <c r="NCT60" s="310"/>
      <c r="NCU60" s="310"/>
      <c r="NCV60" s="310"/>
      <c r="NCW60" s="310"/>
      <c r="NCX60" s="310"/>
      <c r="NCY60" s="310"/>
      <c r="NCZ60" s="310"/>
      <c r="NDA60" s="310"/>
      <c r="NDB60" s="310"/>
      <c r="NDC60" s="310"/>
      <c r="NDD60" s="310"/>
      <c r="NDE60" s="310"/>
      <c r="NDF60" s="310"/>
      <c r="NDG60" s="310"/>
      <c r="NDH60" s="310"/>
      <c r="NDI60" s="310"/>
      <c r="NDJ60" s="310"/>
      <c r="NDK60" s="310"/>
      <c r="NDL60" s="310"/>
      <c r="NDM60" s="310"/>
      <c r="NDN60" s="310"/>
      <c r="NDO60" s="310"/>
      <c r="NDP60" s="310"/>
      <c r="NDQ60" s="310"/>
      <c r="NDR60" s="310"/>
      <c r="NDS60" s="310"/>
      <c r="NDT60" s="310"/>
      <c r="NDU60" s="310"/>
      <c r="NDV60" s="310"/>
      <c r="NDW60" s="310"/>
      <c r="NDX60" s="310"/>
      <c r="NDY60" s="310"/>
      <c r="NDZ60" s="310"/>
      <c r="NEA60" s="310"/>
      <c r="NEB60" s="310"/>
      <c r="NEC60" s="310"/>
      <c r="NED60" s="310"/>
      <c r="NEE60" s="310"/>
      <c r="NEF60" s="310"/>
      <c r="NEG60" s="310"/>
      <c r="NEH60" s="310"/>
      <c r="NEI60" s="310"/>
      <c r="NEJ60" s="310"/>
      <c r="NEK60" s="310"/>
      <c r="NEL60" s="310"/>
      <c r="NEM60" s="310"/>
      <c r="NEN60" s="310"/>
      <c r="NEO60" s="310"/>
      <c r="NEP60" s="310"/>
      <c r="NEQ60" s="310"/>
      <c r="NER60" s="310"/>
      <c r="NES60" s="310"/>
      <c r="NET60" s="310"/>
      <c r="NEU60" s="310"/>
      <c r="NEV60" s="310"/>
      <c r="NEW60" s="310"/>
      <c r="NEX60" s="310"/>
      <c r="NEY60" s="310"/>
      <c r="NEZ60" s="310"/>
      <c r="NFA60" s="310"/>
      <c r="NFB60" s="310"/>
      <c r="NFC60" s="310"/>
      <c r="NFD60" s="310"/>
      <c r="NFE60" s="310"/>
      <c r="NFF60" s="310"/>
      <c r="NFG60" s="310"/>
      <c r="NFH60" s="310"/>
      <c r="NFI60" s="310"/>
      <c r="NFJ60" s="310"/>
      <c r="NFK60" s="310"/>
      <c r="NFL60" s="310"/>
      <c r="NFM60" s="310"/>
      <c r="NFN60" s="310"/>
      <c r="NFO60" s="310"/>
      <c r="NFP60" s="310"/>
      <c r="NFQ60" s="310"/>
      <c r="NFR60" s="310"/>
      <c r="NFS60" s="310"/>
      <c r="NFT60" s="310"/>
      <c r="NFU60" s="310"/>
      <c r="NFV60" s="310"/>
      <c r="NFW60" s="310"/>
      <c r="NFX60" s="310"/>
      <c r="NFY60" s="310"/>
      <c r="NFZ60" s="310"/>
      <c r="NGA60" s="310"/>
      <c r="NGB60" s="310"/>
      <c r="NGC60" s="310"/>
      <c r="NGD60" s="310"/>
      <c r="NGE60" s="310"/>
      <c r="NGF60" s="310"/>
      <c r="NGG60" s="310"/>
      <c r="NGH60" s="310"/>
      <c r="NGI60" s="310"/>
      <c r="NGJ60" s="310"/>
      <c r="NGK60" s="310"/>
      <c r="NGL60" s="310"/>
      <c r="NGM60" s="310"/>
      <c r="NGN60" s="310"/>
      <c r="NGO60" s="310"/>
      <c r="NGP60" s="310"/>
      <c r="NGQ60" s="310"/>
      <c r="NGR60" s="310"/>
      <c r="NGS60" s="310"/>
      <c r="NGT60" s="310"/>
      <c r="NGU60" s="310"/>
      <c r="NGV60" s="310"/>
      <c r="NGW60" s="310"/>
      <c r="NGX60" s="310"/>
      <c r="NGY60" s="310"/>
      <c r="NGZ60" s="310"/>
      <c r="NHA60" s="310"/>
      <c r="NHB60" s="310"/>
      <c r="NHC60" s="310"/>
      <c r="NHD60" s="310"/>
      <c r="NHE60" s="310"/>
      <c r="NHF60" s="310"/>
      <c r="NHG60" s="310"/>
      <c r="NHH60" s="310"/>
      <c r="NHI60" s="310"/>
      <c r="NHJ60" s="310"/>
      <c r="NHK60" s="310"/>
      <c r="NHL60" s="310"/>
      <c r="NHM60" s="310"/>
      <c r="NHN60" s="310"/>
      <c r="NHO60" s="310"/>
      <c r="NHP60" s="310"/>
      <c r="NHQ60" s="310"/>
      <c r="NHR60" s="310"/>
      <c r="NHS60" s="310"/>
      <c r="NHT60" s="310"/>
      <c r="NHU60" s="310"/>
      <c r="NHV60" s="310"/>
      <c r="NHW60" s="310"/>
      <c r="NHX60" s="310"/>
      <c r="NHY60" s="310"/>
      <c r="NHZ60" s="310"/>
      <c r="NIA60" s="310"/>
      <c r="NIB60" s="310"/>
      <c r="NIC60" s="310"/>
      <c r="NID60" s="310"/>
      <c r="NIE60" s="310"/>
      <c r="NIF60" s="310"/>
      <c r="NIG60" s="310"/>
      <c r="NIH60" s="310"/>
      <c r="NII60" s="310"/>
      <c r="NIJ60" s="310"/>
      <c r="NIK60" s="310"/>
      <c r="NIL60" s="310"/>
      <c r="NIM60" s="310"/>
      <c r="NIN60" s="310"/>
      <c r="NIO60" s="310"/>
      <c r="NIP60" s="310"/>
      <c r="NIQ60" s="310"/>
      <c r="NIR60" s="310"/>
      <c r="NIS60" s="310"/>
      <c r="NIT60" s="310"/>
      <c r="NIU60" s="310"/>
      <c r="NIV60" s="310"/>
      <c r="NIW60" s="310"/>
      <c r="NIX60" s="310"/>
      <c r="NIY60" s="310"/>
      <c r="NIZ60" s="310"/>
      <c r="NJA60" s="310"/>
      <c r="NJB60" s="310"/>
      <c r="NJC60" s="310"/>
      <c r="NJD60" s="310"/>
      <c r="NJE60" s="310"/>
      <c r="NJF60" s="310"/>
      <c r="NJG60" s="310"/>
      <c r="NJH60" s="310"/>
      <c r="NJI60" s="310"/>
      <c r="NJJ60" s="310"/>
      <c r="NJK60" s="310"/>
      <c r="NJL60" s="310"/>
      <c r="NJM60" s="310"/>
      <c r="NJN60" s="310"/>
      <c r="NJO60" s="310"/>
      <c r="NJP60" s="310"/>
      <c r="NJQ60" s="310"/>
      <c r="NJR60" s="310"/>
      <c r="NJS60" s="310"/>
      <c r="NJT60" s="310"/>
      <c r="NJU60" s="310"/>
      <c r="NJV60" s="310"/>
      <c r="NJW60" s="310"/>
      <c r="NJX60" s="310"/>
      <c r="NJY60" s="310"/>
      <c r="NJZ60" s="310"/>
      <c r="NKA60" s="310"/>
      <c r="NKB60" s="310"/>
      <c r="NKC60" s="310"/>
      <c r="NKD60" s="310"/>
      <c r="NKE60" s="310"/>
      <c r="NKF60" s="310"/>
      <c r="NKG60" s="310"/>
      <c r="NKH60" s="310"/>
      <c r="NKI60" s="310"/>
      <c r="NKJ60" s="310"/>
      <c r="NKK60" s="310"/>
      <c r="NKL60" s="310"/>
      <c r="NKM60" s="310"/>
      <c r="NKN60" s="310"/>
      <c r="NKO60" s="310"/>
      <c r="NKP60" s="310"/>
      <c r="NKQ60" s="310"/>
      <c r="NKR60" s="310"/>
      <c r="NKS60" s="310"/>
      <c r="NKT60" s="310"/>
      <c r="NKU60" s="310"/>
      <c r="NKV60" s="310"/>
      <c r="NKW60" s="310"/>
      <c r="NKX60" s="310"/>
      <c r="NKY60" s="310"/>
      <c r="NKZ60" s="310"/>
      <c r="NLA60" s="310"/>
      <c r="NLB60" s="310"/>
      <c r="NLC60" s="310"/>
      <c r="NLD60" s="310"/>
      <c r="NLE60" s="310"/>
      <c r="NLF60" s="310"/>
      <c r="NLG60" s="310"/>
      <c r="NLH60" s="310"/>
      <c r="NLI60" s="310"/>
      <c r="NLJ60" s="310"/>
      <c r="NLK60" s="310"/>
      <c r="NLL60" s="310"/>
      <c r="NLM60" s="310"/>
      <c r="NLN60" s="310"/>
      <c r="NLO60" s="310"/>
      <c r="NLP60" s="310"/>
      <c r="NLQ60" s="310"/>
      <c r="NLR60" s="310"/>
      <c r="NLS60" s="310"/>
      <c r="NLT60" s="310"/>
      <c r="NLU60" s="310"/>
      <c r="NLV60" s="310"/>
      <c r="NLW60" s="310"/>
      <c r="NLX60" s="310"/>
      <c r="NLY60" s="310"/>
      <c r="NLZ60" s="310"/>
      <c r="NMA60" s="310"/>
      <c r="NMB60" s="310"/>
      <c r="NMC60" s="310"/>
      <c r="NMD60" s="310"/>
      <c r="NME60" s="310"/>
      <c r="NMF60" s="310"/>
      <c r="NMG60" s="310"/>
      <c r="NMH60" s="310"/>
      <c r="NMI60" s="310"/>
      <c r="NMJ60" s="310"/>
      <c r="NMK60" s="310"/>
      <c r="NML60" s="310"/>
      <c r="NMM60" s="310"/>
      <c r="NMN60" s="310"/>
      <c r="NMO60" s="310"/>
      <c r="NMP60" s="310"/>
      <c r="NMQ60" s="310"/>
      <c r="NMR60" s="310"/>
      <c r="NMS60" s="310"/>
      <c r="NMT60" s="310"/>
      <c r="NMU60" s="310"/>
      <c r="NMV60" s="310"/>
      <c r="NMW60" s="310"/>
      <c r="NMX60" s="310"/>
      <c r="NMY60" s="310"/>
      <c r="NMZ60" s="310"/>
      <c r="NNA60" s="310"/>
      <c r="NNB60" s="310"/>
      <c r="NNC60" s="310"/>
      <c r="NND60" s="310"/>
      <c r="NNE60" s="310"/>
      <c r="NNF60" s="310"/>
      <c r="NNG60" s="310"/>
      <c r="NNH60" s="310"/>
      <c r="NNI60" s="310"/>
      <c r="NNJ60" s="310"/>
      <c r="NNK60" s="310"/>
      <c r="NNL60" s="310"/>
      <c r="NNM60" s="310"/>
      <c r="NNN60" s="310"/>
      <c r="NNO60" s="310"/>
      <c r="NNP60" s="310"/>
      <c r="NNQ60" s="310"/>
      <c r="NNR60" s="310"/>
      <c r="NNS60" s="310"/>
      <c r="NNT60" s="310"/>
      <c r="NNU60" s="310"/>
      <c r="NNV60" s="310"/>
      <c r="NNW60" s="310"/>
      <c r="NNX60" s="310"/>
      <c r="NNY60" s="310"/>
      <c r="NNZ60" s="310"/>
      <c r="NOA60" s="310"/>
      <c r="NOB60" s="310"/>
      <c r="NOC60" s="310"/>
      <c r="NOD60" s="310"/>
      <c r="NOE60" s="310"/>
      <c r="NOF60" s="310"/>
      <c r="NOG60" s="310"/>
      <c r="NOH60" s="310"/>
      <c r="NOI60" s="310"/>
      <c r="NOJ60" s="310"/>
      <c r="NOK60" s="310"/>
      <c r="NOL60" s="310"/>
      <c r="NOM60" s="310"/>
      <c r="NON60" s="310"/>
      <c r="NOO60" s="310"/>
      <c r="NOP60" s="310"/>
      <c r="NOQ60" s="310"/>
      <c r="NOR60" s="310"/>
      <c r="NOS60" s="310"/>
      <c r="NOT60" s="310"/>
      <c r="NOU60" s="310"/>
      <c r="NOV60" s="310"/>
      <c r="NOW60" s="310"/>
      <c r="NOX60" s="310"/>
      <c r="NOY60" s="310"/>
      <c r="NOZ60" s="310"/>
      <c r="NPA60" s="310"/>
      <c r="NPB60" s="310"/>
      <c r="NPC60" s="310"/>
      <c r="NPD60" s="310"/>
      <c r="NPE60" s="310"/>
      <c r="NPF60" s="310"/>
      <c r="NPG60" s="310"/>
      <c r="NPH60" s="310"/>
      <c r="NPI60" s="310"/>
      <c r="NPJ60" s="310"/>
      <c r="NPK60" s="310"/>
      <c r="NPL60" s="310"/>
      <c r="NPM60" s="310"/>
      <c r="NPN60" s="310"/>
      <c r="NPO60" s="310"/>
      <c r="NPP60" s="310"/>
      <c r="NPQ60" s="310"/>
      <c r="NPR60" s="310"/>
      <c r="NPS60" s="310"/>
      <c r="NPT60" s="310"/>
      <c r="NPU60" s="310"/>
      <c r="NPV60" s="310"/>
      <c r="NPW60" s="310"/>
      <c r="NPX60" s="310"/>
      <c r="NPY60" s="310"/>
      <c r="NPZ60" s="310"/>
      <c r="NQA60" s="310"/>
      <c r="NQB60" s="310"/>
      <c r="NQC60" s="310"/>
      <c r="NQD60" s="310"/>
      <c r="NQE60" s="310"/>
      <c r="NQF60" s="310"/>
      <c r="NQG60" s="310"/>
      <c r="NQH60" s="310"/>
      <c r="NQI60" s="310"/>
      <c r="NQJ60" s="310"/>
      <c r="NQK60" s="310"/>
      <c r="NQL60" s="310"/>
      <c r="NQM60" s="310"/>
      <c r="NQN60" s="310"/>
      <c r="NQO60" s="310"/>
      <c r="NQP60" s="310"/>
      <c r="NQQ60" s="310"/>
      <c r="NQR60" s="310"/>
      <c r="NQS60" s="310"/>
      <c r="NQT60" s="310"/>
      <c r="NQU60" s="310"/>
      <c r="NQV60" s="310"/>
      <c r="NQW60" s="310"/>
      <c r="NQX60" s="310"/>
      <c r="NQY60" s="310"/>
      <c r="NQZ60" s="310"/>
      <c r="NRA60" s="310"/>
      <c r="NRB60" s="310"/>
      <c r="NRC60" s="310"/>
      <c r="NRD60" s="310"/>
      <c r="NRE60" s="310"/>
      <c r="NRF60" s="310"/>
      <c r="NRG60" s="310"/>
      <c r="NRH60" s="310"/>
      <c r="NRI60" s="310"/>
      <c r="NRJ60" s="310"/>
      <c r="NRK60" s="310"/>
      <c r="NRL60" s="310"/>
      <c r="NRM60" s="310"/>
      <c r="NRN60" s="310"/>
      <c r="NRO60" s="310"/>
      <c r="NRP60" s="310"/>
      <c r="NRQ60" s="310"/>
      <c r="NRR60" s="310"/>
      <c r="NRS60" s="310"/>
      <c r="NRT60" s="310"/>
      <c r="NRU60" s="310"/>
      <c r="NRV60" s="310"/>
      <c r="NRW60" s="310"/>
      <c r="NRX60" s="310"/>
      <c r="NRY60" s="310"/>
      <c r="NRZ60" s="310"/>
      <c r="NSA60" s="310"/>
      <c r="NSB60" s="310"/>
      <c r="NSC60" s="310"/>
      <c r="NSD60" s="310"/>
      <c r="NSE60" s="310"/>
      <c r="NSF60" s="310"/>
      <c r="NSG60" s="310"/>
      <c r="NSH60" s="310"/>
      <c r="NSI60" s="310"/>
      <c r="NSJ60" s="310"/>
      <c r="NSK60" s="310"/>
      <c r="NSL60" s="310"/>
      <c r="NSM60" s="310"/>
      <c r="NSN60" s="310"/>
      <c r="NSO60" s="310"/>
      <c r="NSP60" s="310"/>
      <c r="NSQ60" s="310"/>
      <c r="NSR60" s="310"/>
      <c r="NSS60" s="310"/>
      <c r="NST60" s="310"/>
      <c r="NSU60" s="310"/>
      <c r="NSV60" s="310"/>
      <c r="NSW60" s="310"/>
      <c r="NSX60" s="310"/>
      <c r="NSY60" s="310"/>
      <c r="NSZ60" s="310"/>
      <c r="NTA60" s="310"/>
      <c r="NTB60" s="310"/>
      <c r="NTC60" s="310"/>
      <c r="NTD60" s="310"/>
      <c r="NTE60" s="310"/>
      <c r="NTF60" s="310"/>
      <c r="NTG60" s="310"/>
      <c r="NTH60" s="310"/>
      <c r="NTI60" s="310"/>
      <c r="NTJ60" s="310"/>
      <c r="NTK60" s="310"/>
      <c r="NTL60" s="310"/>
      <c r="NTM60" s="310"/>
      <c r="NTN60" s="310"/>
      <c r="NTO60" s="310"/>
      <c r="NTP60" s="310"/>
      <c r="NTQ60" s="310"/>
      <c r="NTR60" s="310"/>
      <c r="NTS60" s="310"/>
      <c r="NTT60" s="310"/>
      <c r="NTU60" s="310"/>
      <c r="NTV60" s="310"/>
      <c r="NTW60" s="310"/>
      <c r="NTX60" s="310"/>
      <c r="NTY60" s="310"/>
      <c r="NTZ60" s="310"/>
      <c r="NUA60" s="310"/>
      <c r="NUB60" s="310"/>
      <c r="NUC60" s="310"/>
      <c r="NUD60" s="310"/>
      <c r="NUE60" s="310"/>
      <c r="NUF60" s="310"/>
      <c r="NUG60" s="310"/>
      <c r="NUH60" s="310"/>
      <c r="NUI60" s="310"/>
      <c r="NUJ60" s="310"/>
      <c r="NUK60" s="310"/>
      <c r="NUL60" s="310"/>
      <c r="NUM60" s="310"/>
      <c r="NUN60" s="310"/>
      <c r="NUO60" s="310"/>
      <c r="NUP60" s="310"/>
      <c r="NUQ60" s="310"/>
      <c r="NUR60" s="310"/>
      <c r="NUS60" s="310"/>
      <c r="NUT60" s="310"/>
      <c r="NUU60" s="310"/>
      <c r="NUV60" s="310"/>
      <c r="NUW60" s="310"/>
      <c r="NUX60" s="310"/>
      <c r="NUY60" s="310"/>
      <c r="NUZ60" s="310"/>
      <c r="NVA60" s="310"/>
      <c r="NVB60" s="310"/>
      <c r="NVC60" s="310"/>
      <c r="NVD60" s="310"/>
      <c r="NVE60" s="310"/>
      <c r="NVF60" s="310"/>
      <c r="NVG60" s="310"/>
      <c r="NVH60" s="310"/>
      <c r="NVI60" s="310"/>
      <c r="NVJ60" s="310"/>
      <c r="NVK60" s="310"/>
      <c r="NVL60" s="310"/>
      <c r="NVM60" s="310"/>
      <c r="NVN60" s="310"/>
      <c r="NVO60" s="310"/>
      <c r="NVP60" s="310"/>
      <c r="NVQ60" s="310"/>
      <c r="NVR60" s="310"/>
      <c r="NVS60" s="310"/>
      <c r="NVT60" s="310"/>
      <c r="NVU60" s="310"/>
      <c r="NVV60" s="310"/>
      <c r="NVW60" s="310"/>
      <c r="NVX60" s="310"/>
      <c r="NVY60" s="310"/>
      <c r="NVZ60" s="310"/>
      <c r="NWA60" s="310"/>
      <c r="NWB60" s="310"/>
      <c r="NWC60" s="310"/>
      <c r="NWD60" s="310"/>
      <c r="NWE60" s="310"/>
      <c r="NWF60" s="310"/>
      <c r="NWG60" s="310"/>
      <c r="NWH60" s="310"/>
      <c r="NWI60" s="310"/>
      <c r="NWJ60" s="310"/>
      <c r="NWK60" s="310"/>
      <c r="NWL60" s="310"/>
      <c r="NWM60" s="310"/>
      <c r="NWN60" s="310"/>
      <c r="NWO60" s="310"/>
      <c r="NWP60" s="310"/>
      <c r="NWQ60" s="310"/>
      <c r="NWR60" s="310"/>
      <c r="NWS60" s="310"/>
      <c r="NWT60" s="310"/>
      <c r="NWU60" s="310"/>
      <c r="NWV60" s="310"/>
      <c r="NWW60" s="310"/>
      <c r="NWX60" s="310"/>
      <c r="NWY60" s="310"/>
      <c r="NWZ60" s="310"/>
      <c r="NXA60" s="310"/>
      <c r="NXB60" s="310"/>
      <c r="NXC60" s="310"/>
      <c r="NXD60" s="310"/>
      <c r="NXE60" s="310"/>
      <c r="NXF60" s="310"/>
      <c r="NXG60" s="310"/>
      <c r="NXH60" s="310"/>
      <c r="NXI60" s="310"/>
      <c r="NXJ60" s="310"/>
      <c r="NXK60" s="310"/>
      <c r="NXL60" s="310"/>
      <c r="NXM60" s="310"/>
      <c r="NXN60" s="310"/>
      <c r="NXO60" s="310"/>
      <c r="NXP60" s="310"/>
      <c r="NXQ60" s="310"/>
      <c r="NXR60" s="310"/>
      <c r="NXS60" s="310"/>
      <c r="NXT60" s="310"/>
      <c r="NXU60" s="310"/>
      <c r="NXV60" s="310"/>
      <c r="NXW60" s="310"/>
      <c r="NXX60" s="310"/>
      <c r="NXY60" s="310"/>
      <c r="NXZ60" s="310"/>
      <c r="NYA60" s="310"/>
      <c r="NYB60" s="310"/>
      <c r="NYC60" s="310"/>
      <c r="NYD60" s="310"/>
      <c r="NYE60" s="310"/>
      <c r="NYF60" s="310"/>
      <c r="NYG60" s="310"/>
      <c r="NYH60" s="310"/>
      <c r="NYI60" s="310"/>
      <c r="NYJ60" s="310"/>
      <c r="NYK60" s="310"/>
      <c r="NYL60" s="310"/>
      <c r="NYM60" s="310"/>
      <c r="NYN60" s="310"/>
      <c r="NYO60" s="310"/>
      <c r="NYP60" s="310"/>
      <c r="NYQ60" s="310"/>
      <c r="NYR60" s="310"/>
      <c r="NYS60" s="310"/>
      <c r="NYT60" s="310"/>
      <c r="NYU60" s="310"/>
      <c r="NYV60" s="310"/>
      <c r="NYW60" s="310"/>
      <c r="NYX60" s="310"/>
      <c r="NYY60" s="310"/>
      <c r="NYZ60" s="310"/>
      <c r="NZA60" s="310"/>
      <c r="NZB60" s="310"/>
      <c r="NZC60" s="310"/>
      <c r="NZD60" s="310"/>
      <c r="NZE60" s="310"/>
      <c r="NZF60" s="310"/>
      <c r="NZG60" s="310"/>
      <c r="NZH60" s="310"/>
      <c r="NZI60" s="310"/>
      <c r="NZJ60" s="310"/>
      <c r="NZK60" s="310"/>
      <c r="NZL60" s="310"/>
      <c r="NZM60" s="310"/>
      <c r="NZN60" s="310"/>
      <c r="NZO60" s="310"/>
      <c r="NZP60" s="310"/>
      <c r="NZQ60" s="310"/>
      <c r="NZR60" s="310"/>
      <c r="NZS60" s="310"/>
      <c r="NZT60" s="310"/>
      <c r="NZU60" s="310"/>
      <c r="NZV60" s="310"/>
      <c r="NZW60" s="310"/>
      <c r="NZX60" s="310"/>
      <c r="NZY60" s="310"/>
      <c r="NZZ60" s="310"/>
      <c r="OAA60" s="310"/>
      <c r="OAB60" s="310"/>
      <c r="OAC60" s="310"/>
      <c r="OAD60" s="310"/>
      <c r="OAE60" s="310"/>
      <c r="OAF60" s="310"/>
      <c r="OAG60" s="310"/>
      <c r="OAH60" s="310"/>
      <c r="OAI60" s="310"/>
      <c r="OAJ60" s="310"/>
      <c r="OAK60" s="310"/>
      <c r="OAL60" s="310"/>
      <c r="OAM60" s="310"/>
      <c r="OAN60" s="310"/>
      <c r="OAO60" s="310"/>
      <c r="OAP60" s="310"/>
      <c r="OAQ60" s="310"/>
      <c r="OAR60" s="310"/>
      <c r="OAS60" s="310"/>
      <c r="OAT60" s="310"/>
      <c r="OAU60" s="310"/>
      <c r="OAV60" s="310"/>
      <c r="OAW60" s="310"/>
      <c r="OAX60" s="310"/>
      <c r="OAY60" s="310"/>
      <c r="OAZ60" s="310"/>
      <c r="OBA60" s="310"/>
      <c r="OBB60" s="310"/>
      <c r="OBC60" s="310"/>
      <c r="OBD60" s="310"/>
      <c r="OBE60" s="310"/>
      <c r="OBF60" s="310"/>
      <c r="OBG60" s="310"/>
      <c r="OBH60" s="310"/>
      <c r="OBI60" s="310"/>
      <c r="OBJ60" s="310"/>
      <c r="OBK60" s="310"/>
      <c r="OBL60" s="310"/>
      <c r="OBM60" s="310"/>
      <c r="OBN60" s="310"/>
      <c r="OBO60" s="310"/>
      <c r="OBP60" s="310"/>
      <c r="OBQ60" s="310"/>
      <c r="OBR60" s="310"/>
      <c r="OBS60" s="310"/>
      <c r="OBT60" s="310"/>
      <c r="OBU60" s="310"/>
      <c r="OBV60" s="310"/>
      <c r="OBW60" s="310"/>
      <c r="OBX60" s="310"/>
      <c r="OBY60" s="310"/>
      <c r="OBZ60" s="310"/>
      <c r="OCA60" s="310"/>
      <c r="OCB60" s="310"/>
      <c r="OCC60" s="310"/>
      <c r="OCD60" s="310"/>
      <c r="OCE60" s="310"/>
      <c r="OCF60" s="310"/>
      <c r="OCG60" s="310"/>
      <c r="OCH60" s="310"/>
      <c r="OCI60" s="310"/>
      <c r="OCJ60" s="310"/>
      <c r="OCK60" s="310"/>
      <c r="OCL60" s="310"/>
      <c r="OCM60" s="310"/>
      <c r="OCN60" s="310"/>
      <c r="OCO60" s="310"/>
      <c r="OCP60" s="310"/>
      <c r="OCQ60" s="310"/>
      <c r="OCR60" s="310"/>
      <c r="OCS60" s="310"/>
      <c r="OCT60" s="310"/>
      <c r="OCU60" s="310"/>
      <c r="OCV60" s="310"/>
      <c r="OCW60" s="310"/>
      <c r="OCX60" s="310"/>
      <c r="OCY60" s="310"/>
      <c r="OCZ60" s="310"/>
      <c r="ODA60" s="310"/>
      <c r="ODB60" s="310"/>
      <c r="ODC60" s="310"/>
      <c r="ODD60" s="310"/>
      <c r="ODE60" s="310"/>
      <c r="ODF60" s="310"/>
      <c r="ODG60" s="310"/>
      <c r="ODH60" s="310"/>
      <c r="ODI60" s="310"/>
      <c r="ODJ60" s="310"/>
      <c r="ODK60" s="310"/>
      <c r="ODL60" s="310"/>
      <c r="ODM60" s="310"/>
      <c r="ODN60" s="310"/>
      <c r="ODO60" s="310"/>
      <c r="ODP60" s="310"/>
      <c r="ODQ60" s="310"/>
      <c r="ODR60" s="310"/>
      <c r="ODS60" s="310"/>
      <c r="ODT60" s="310"/>
      <c r="ODU60" s="310"/>
      <c r="ODV60" s="310"/>
      <c r="ODW60" s="310"/>
      <c r="ODX60" s="310"/>
      <c r="ODY60" s="310"/>
      <c r="ODZ60" s="310"/>
      <c r="OEA60" s="310"/>
      <c r="OEB60" s="310"/>
      <c r="OEC60" s="310"/>
      <c r="OED60" s="310"/>
      <c r="OEE60" s="310"/>
      <c r="OEF60" s="310"/>
      <c r="OEG60" s="310"/>
      <c r="OEH60" s="310"/>
      <c r="OEI60" s="310"/>
      <c r="OEJ60" s="310"/>
      <c r="OEK60" s="310"/>
      <c r="OEL60" s="310"/>
      <c r="OEM60" s="310"/>
      <c r="OEN60" s="310"/>
      <c r="OEO60" s="310"/>
      <c r="OEP60" s="310"/>
      <c r="OEQ60" s="310"/>
      <c r="OER60" s="310"/>
      <c r="OES60" s="310"/>
      <c r="OET60" s="310"/>
      <c r="OEU60" s="310"/>
      <c r="OEV60" s="310"/>
      <c r="OEW60" s="310"/>
      <c r="OEX60" s="310"/>
      <c r="OEY60" s="310"/>
      <c r="OEZ60" s="310"/>
      <c r="OFA60" s="310"/>
      <c r="OFB60" s="310"/>
      <c r="OFC60" s="310"/>
      <c r="OFD60" s="310"/>
      <c r="OFE60" s="310"/>
      <c r="OFF60" s="310"/>
      <c r="OFG60" s="310"/>
      <c r="OFH60" s="310"/>
      <c r="OFI60" s="310"/>
      <c r="OFJ60" s="310"/>
      <c r="OFK60" s="310"/>
      <c r="OFL60" s="310"/>
      <c r="OFM60" s="310"/>
      <c r="OFN60" s="310"/>
      <c r="OFO60" s="310"/>
      <c r="OFP60" s="310"/>
      <c r="OFQ60" s="310"/>
      <c r="OFR60" s="310"/>
      <c r="OFS60" s="310"/>
      <c r="OFT60" s="310"/>
      <c r="OFU60" s="310"/>
      <c r="OFV60" s="310"/>
      <c r="OFW60" s="310"/>
      <c r="OFX60" s="310"/>
      <c r="OFY60" s="310"/>
      <c r="OFZ60" s="310"/>
      <c r="OGA60" s="310"/>
      <c r="OGB60" s="310"/>
      <c r="OGC60" s="310"/>
      <c r="OGD60" s="310"/>
      <c r="OGE60" s="310"/>
      <c r="OGF60" s="310"/>
      <c r="OGG60" s="310"/>
      <c r="OGH60" s="310"/>
      <c r="OGI60" s="310"/>
      <c r="OGJ60" s="310"/>
      <c r="OGK60" s="310"/>
      <c r="OGL60" s="310"/>
      <c r="OGM60" s="310"/>
      <c r="OGN60" s="310"/>
      <c r="OGO60" s="310"/>
      <c r="OGP60" s="310"/>
      <c r="OGQ60" s="310"/>
      <c r="OGR60" s="310"/>
      <c r="OGS60" s="310"/>
      <c r="OGT60" s="310"/>
      <c r="OGU60" s="310"/>
      <c r="OGV60" s="310"/>
      <c r="OGW60" s="310"/>
      <c r="OGX60" s="310"/>
      <c r="OGY60" s="310"/>
      <c r="OGZ60" s="310"/>
      <c r="OHA60" s="310"/>
      <c r="OHB60" s="310"/>
      <c r="OHC60" s="310"/>
      <c r="OHD60" s="310"/>
      <c r="OHE60" s="310"/>
      <c r="OHF60" s="310"/>
      <c r="OHG60" s="310"/>
      <c r="OHH60" s="310"/>
      <c r="OHI60" s="310"/>
      <c r="OHJ60" s="310"/>
      <c r="OHK60" s="310"/>
      <c r="OHL60" s="310"/>
      <c r="OHM60" s="310"/>
      <c r="OHN60" s="310"/>
      <c r="OHO60" s="310"/>
      <c r="OHP60" s="310"/>
      <c r="OHQ60" s="310"/>
      <c r="OHR60" s="310"/>
      <c r="OHS60" s="310"/>
      <c r="OHT60" s="310"/>
      <c r="OHU60" s="310"/>
      <c r="OHV60" s="310"/>
      <c r="OHW60" s="310"/>
      <c r="OHX60" s="310"/>
      <c r="OHY60" s="310"/>
      <c r="OHZ60" s="310"/>
      <c r="OIA60" s="310"/>
      <c r="OIB60" s="310"/>
      <c r="OIC60" s="310"/>
      <c r="OID60" s="310"/>
      <c r="OIE60" s="310"/>
      <c r="OIF60" s="310"/>
      <c r="OIG60" s="310"/>
      <c r="OIH60" s="310"/>
      <c r="OII60" s="310"/>
      <c r="OIJ60" s="310"/>
      <c r="OIK60" s="310"/>
      <c r="OIL60" s="310"/>
      <c r="OIM60" s="310"/>
      <c r="OIN60" s="310"/>
      <c r="OIO60" s="310"/>
      <c r="OIP60" s="310"/>
      <c r="OIQ60" s="310"/>
      <c r="OIR60" s="310"/>
      <c r="OIS60" s="310"/>
      <c r="OIT60" s="310"/>
      <c r="OIU60" s="310"/>
      <c r="OIV60" s="310"/>
      <c r="OIW60" s="310"/>
      <c r="OIX60" s="310"/>
      <c r="OIY60" s="310"/>
      <c r="OIZ60" s="310"/>
      <c r="OJA60" s="310"/>
      <c r="OJB60" s="310"/>
      <c r="OJC60" s="310"/>
      <c r="OJD60" s="310"/>
      <c r="OJE60" s="310"/>
      <c r="OJF60" s="310"/>
      <c r="OJG60" s="310"/>
      <c r="OJH60" s="310"/>
      <c r="OJI60" s="310"/>
      <c r="OJJ60" s="310"/>
      <c r="OJK60" s="310"/>
      <c r="OJL60" s="310"/>
      <c r="OJM60" s="310"/>
      <c r="OJN60" s="310"/>
      <c r="OJO60" s="310"/>
      <c r="OJP60" s="310"/>
      <c r="OJQ60" s="310"/>
      <c r="OJR60" s="310"/>
      <c r="OJS60" s="310"/>
      <c r="OJT60" s="310"/>
      <c r="OJU60" s="310"/>
      <c r="OJV60" s="310"/>
      <c r="OJW60" s="310"/>
      <c r="OJX60" s="310"/>
      <c r="OJY60" s="310"/>
      <c r="OJZ60" s="310"/>
      <c r="OKA60" s="310"/>
      <c r="OKB60" s="310"/>
      <c r="OKC60" s="310"/>
      <c r="OKD60" s="310"/>
      <c r="OKE60" s="310"/>
      <c r="OKF60" s="310"/>
      <c r="OKG60" s="310"/>
      <c r="OKH60" s="310"/>
      <c r="OKI60" s="310"/>
      <c r="OKJ60" s="310"/>
      <c r="OKK60" s="310"/>
      <c r="OKL60" s="310"/>
      <c r="OKM60" s="310"/>
      <c r="OKN60" s="310"/>
      <c r="OKO60" s="310"/>
      <c r="OKP60" s="310"/>
      <c r="OKQ60" s="310"/>
      <c r="OKR60" s="310"/>
      <c r="OKS60" s="310"/>
      <c r="OKT60" s="310"/>
      <c r="OKU60" s="310"/>
      <c r="OKV60" s="310"/>
      <c r="OKW60" s="310"/>
      <c r="OKX60" s="310"/>
      <c r="OKY60" s="310"/>
      <c r="OKZ60" s="310"/>
      <c r="OLA60" s="310"/>
      <c r="OLB60" s="310"/>
      <c r="OLC60" s="310"/>
      <c r="OLD60" s="310"/>
      <c r="OLE60" s="310"/>
      <c r="OLF60" s="310"/>
      <c r="OLG60" s="310"/>
      <c r="OLH60" s="310"/>
      <c r="OLI60" s="310"/>
      <c r="OLJ60" s="310"/>
      <c r="OLK60" s="310"/>
      <c r="OLL60" s="310"/>
      <c r="OLM60" s="310"/>
      <c r="OLN60" s="310"/>
      <c r="OLO60" s="310"/>
      <c r="OLP60" s="310"/>
      <c r="OLQ60" s="310"/>
      <c r="OLR60" s="310"/>
      <c r="OLS60" s="310"/>
      <c r="OLT60" s="310"/>
      <c r="OLU60" s="310"/>
      <c r="OLV60" s="310"/>
      <c r="OLW60" s="310"/>
      <c r="OLX60" s="310"/>
      <c r="OLY60" s="310"/>
      <c r="OLZ60" s="310"/>
      <c r="OMA60" s="310"/>
      <c r="OMB60" s="310"/>
      <c r="OMC60" s="310"/>
      <c r="OMD60" s="310"/>
      <c r="OME60" s="310"/>
      <c r="OMF60" s="310"/>
      <c r="OMG60" s="310"/>
      <c r="OMH60" s="310"/>
      <c r="OMI60" s="310"/>
      <c r="OMJ60" s="310"/>
      <c r="OMK60" s="310"/>
      <c r="OML60" s="310"/>
      <c r="OMM60" s="310"/>
      <c r="OMN60" s="310"/>
      <c r="OMO60" s="310"/>
      <c r="OMP60" s="310"/>
      <c r="OMQ60" s="310"/>
      <c r="OMR60" s="310"/>
      <c r="OMS60" s="310"/>
      <c r="OMT60" s="310"/>
      <c r="OMU60" s="310"/>
      <c r="OMV60" s="310"/>
      <c r="OMW60" s="310"/>
      <c r="OMX60" s="310"/>
      <c r="OMY60" s="310"/>
      <c r="OMZ60" s="310"/>
      <c r="ONA60" s="310"/>
      <c r="ONB60" s="310"/>
      <c r="ONC60" s="310"/>
      <c r="OND60" s="310"/>
      <c r="ONE60" s="310"/>
      <c r="ONF60" s="310"/>
      <c r="ONG60" s="310"/>
      <c r="ONH60" s="310"/>
      <c r="ONI60" s="310"/>
      <c r="ONJ60" s="310"/>
      <c r="ONK60" s="310"/>
      <c r="ONL60" s="310"/>
      <c r="ONM60" s="310"/>
      <c r="ONN60" s="310"/>
      <c r="ONO60" s="310"/>
      <c r="ONP60" s="310"/>
      <c r="ONQ60" s="310"/>
      <c r="ONR60" s="310"/>
      <c r="ONS60" s="310"/>
      <c r="ONT60" s="310"/>
      <c r="ONU60" s="310"/>
      <c r="ONV60" s="310"/>
      <c r="ONW60" s="310"/>
      <c r="ONX60" s="310"/>
      <c r="ONY60" s="310"/>
      <c r="ONZ60" s="310"/>
      <c r="OOA60" s="310"/>
      <c r="OOB60" s="310"/>
      <c r="OOC60" s="310"/>
      <c r="OOD60" s="310"/>
      <c r="OOE60" s="310"/>
      <c r="OOF60" s="310"/>
      <c r="OOG60" s="310"/>
      <c r="OOH60" s="310"/>
      <c r="OOI60" s="310"/>
      <c r="OOJ60" s="310"/>
      <c r="OOK60" s="310"/>
      <c r="OOL60" s="310"/>
      <c r="OOM60" s="310"/>
      <c r="OON60" s="310"/>
      <c r="OOO60" s="310"/>
      <c r="OOP60" s="310"/>
      <c r="OOQ60" s="310"/>
      <c r="OOR60" s="310"/>
      <c r="OOS60" s="310"/>
      <c r="OOT60" s="310"/>
      <c r="OOU60" s="310"/>
      <c r="OOV60" s="310"/>
      <c r="OOW60" s="310"/>
      <c r="OOX60" s="310"/>
      <c r="OOY60" s="310"/>
      <c r="OOZ60" s="310"/>
      <c r="OPA60" s="310"/>
      <c r="OPB60" s="310"/>
      <c r="OPC60" s="310"/>
      <c r="OPD60" s="310"/>
      <c r="OPE60" s="310"/>
      <c r="OPF60" s="310"/>
      <c r="OPG60" s="310"/>
      <c r="OPH60" s="310"/>
      <c r="OPI60" s="310"/>
      <c r="OPJ60" s="310"/>
      <c r="OPK60" s="310"/>
      <c r="OPL60" s="310"/>
      <c r="OPM60" s="310"/>
      <c r="OPN60" s="310"/>
      <c r="OPO60" s="310"/>
      <c r="OPP60" s="310"/>
      <c r="OPQ60" s="310"/>
      <c r="OPR60" s="310"/>
      <c r="OPS60" s="310"/>
      <c r="OPT60" s="310"/>
      <c r="OPU60" s="310"/>
      <c r="OPV60" s="310"/>
      <c r="OPW60" s="310"/>
      <c r="OPX60" s="310"/>
      <c r="OPY60" s="310"/>
      <c r="OPZ60" s="310"/>
      <c r="OQA60" s="310"/>
      <c r="OQB60" s="310"/>
      <c r="OQC60" s="310"/>
      <c r="OQD60" s="310"/>
      <c r="OQE60" s="310"/>
      <c r="OQF60" s="310"/>
      <c r="OQG60" s="310"/>
      <c r="OQH60" s="310"/>
      <c r="OQI60" s="310"/>
      <c r="OQJ60" s="310"/>
      <c r="OQK60" s="310"/>
      <c r="OQL60" s="310"/>
      <c r="OQM60" s="310"/>
      <c r="OQN60" s="310"/>
      <c r="OQO60" s="310"/>
      <c r="OQP60" s="310"/>
      <c r="OQQ60" s="310"/>
      <c r="OQR60" s="310"/>
      <c r="OQS60" s="310"/>
      <c r="OQT60" s="310"/>
      <c r="OQU60" s="310"/>
      <c r="OQV60" s="310"/>
      <c r="OQW60" s="310"/>
      <c r="OQX60" s="310"/>
      <c r="OQY60" s="310"/>
      <c r="OQZ60" s="310"/>
      <c r="ORA60" s="310"/>
      <c r="ORB60" s="310"/>
      <c r="ORC60" s="310"/>
      <c r="ORD60" s="310"/>
      <c r="ORE60" s="310"/>
      <c r="ORF60" s="310"/>
      <c r="ORG60" s="310"/>
      <c r="ORH60" s="310"/>
      <c r="ORI60" s="310"/>
      <c r="ORJ60" s="310"/>
      <c r="ORK60" s="310"/>
      <c r="ORL60" s="310"/>
      <c r="ORM60" s="310"/>
      <c r="ORN60" s="310"/>
      <c r="ORO60" s="310"/>
      <c r="ORP60" s="310"/>
      <c r="ORQ60" s="310"/>
      <c r="ORR60" s="310"/>
      <c r="ORS60" s="310"/>
      <c r="ORT60" s="310"/>
      <c r="ORU60" s="310"/>
      <c r="ORV60" s="310"/>
      <c r="ORW60" s="310"/>
      <c r="ORX60" s="310"/>
      <c r="ORY60" s="310"/>
      <c r="ORZ60" s="310"/>
      <c r="OSA60" s="310"/>
      <c r="OSB60" s="310"/>
      <c r="OSC60" s="310"/>
      <c r="OSD60" s="310"/>
      <c r="OSE60" s="310"/>
      <c r="OSF60" s="310"/>
      <c r="OSG60" s="310"/>
      <c r="OSH60" s="310"/>
      <c r="OSI60" s="310"/>
      <c r="OSJ60" s="310"/>
      <c r="OSK60" s="310"/>
      <c r="OSL60" s="310"/>
      <c r="OSM60" s="310"/>
      <c r="OSN60" s="310"/>
      <c r="OSO60" s="310"/>
      <c r="OSP60" s="310"/>
      <c r="OSQ60" s="310"/>
      <c r="OSR60" s="310"/>
      <c r="OSS60" s="310"/>
      <c r="OST60" s="310"/>
      <c r="OSU60" s="310"/>
      <c r="OSV60" s="310"/>
      <c r="OSW60" s="310"/>
      <c r="OSX60" s="310"/>
      <c r="OSY60" s="310"/>
      <c r="OSZ60" s="310"/>
      <c r="OTA60" s="310"/>
      <c r="OTB60" s="310"/>
      <c r="OTC60" s="310"/>
      <c r="OTD60" s="310"/>
      <c r="OTE60" s="310"/>
      <c r="OTF60" s="310"/>
      <c r="OTG60" s="310"/>
      <c r="OTH60" s="310"/>
      <c r="OTI60" s="310"/>
      <c r="OTJ60" s="310"/>
      <c r="OTK60" s="310"/>
      <c r="OTL60" s="310"/>
      <c r="OTM60" s="310"/>
      <c r="OTN60" s="310"/>
      <c r="OTO60" s="310"/>
      <c r="OTP60" s="310"/>
      <c r="OTQ60" s="310"/>
      <c r="OTR60" s="310"/>
      <c r="OTS60" s="310"/>
      <c r="OTT60" s="310"/>
      <c r="OTU60" s="310"/>
      <c r="OTV60" s="310"/>
      <c r="OTW60" s="310"/>
      <c r="OTX60" s="310"/>
      <c r="OTY60" s="310"/>
      <c r="OTZ60" s="310"/>
      <c r="OUA60" s="310"/>
      <c r="OUB60" s="310"/>
      <c r="OUC60" s="310"/>
      <c r="OUD60" s="310"/>
      <c r="OUE60" s="310"/>
      <c r="OUF60" s="310"/>
      <c r="OUG60" s="310"/>
      <c r="OUH60" s="310"/>
      <c r="OUI60" s="310"/>
      <c r="OUJ60" s="310"/>
      <c r="OUK60" s="310"/>
      <c r="OUL60" s="310"/>
      <c r="OUM60" s="310"/>
      <c r="OUN60" s="310"/>
      <c r="OUO60" s="310"/>
      <c r="OUP60" s="310"/>
      <c r="OUQ60" s="310"/>
      <c r="OUR60" s="310"/>
      <c r="OUS60" s="310"/>
      <c r="OUT60" s="310"/>
      <c r="OUU60" s="310"/>
      <c r="OUV60" s="310"/>
      <c r="OUW60" s="310"/>
      <c r="OUX60" s="310"/>
      <c r="OUY60" s="310"/>
      <c r="OUZ60" s="310"/>
      <c r="OVA60" s="310"/>
      <c r="OVB60" s="310"/>
      <c r="OVC60" s="310"/>
      <c r="OVD60" s="310"/>
      <c r="OVE60" s="310"/>
      <c r="OVF60" s="310"/>
      <c r="OVG60" s="310"/>
      <c r="OVH60" s="310"/>
      <c r="OVI60" s="310"/>
      <c r="OVJ60" s="310"/>
      <c r="OVK60" s="310"/>
      <c r="OVL60" s="310"/>
      <c r="OVM60" s="310"/>
      <c r="OVN60" s="310"/>
      <c r="OVO60" s="310"/>
      <c r="OVP60" s="310"/>
      <c r="OVQ60" s="310"/>
      <c r="OVR60" s="310"/>
      <c r="OVS60" s="310"/>
      <c r="OVT60" s="310"/>
      <c r="OVU60" s="310"/>
      <c r="OVV60" s="310"/>
      <c r="OVW60" s="310"/>
      <c r="OVX60" s="310"/>
      <c r="OVY60" s="310"/>
      <c r="OVZ60" s="310"/>
      <c r="OWA60" s="310"/>
      <c r="OWB60" s="310"/>
      <c r="OWC60" s="310"/>
      <c r="OWD60" s="310"/>
      <c r="OWE60" s="310"/>
      <c r="OWF60" s="310"/>
      <c r="OWG60" s="310"/>
      <c r="OWH60" s="310"/>
      <c r="OWI60" s="310"/>
      <c r="OWJ60" s="310"/>
      <c r="OWK60" s="310"/>
      <c r="OWL60" s="310"/>
      <c r="OWM60" s="310"/>
      <c r="OWN60" s="310"/>
      <c r="OWO60" s="310"/>
      <c r="OWP60" s="310"/>
      <c r="OWQ60" s="310"/>
      <c r="OWR60" s="310"/>
      <c r="OWS60" s="310"/>
      <c r="OWT60" s="310"/>
      <c r="OWU60" s="310"/>
      <c r="OWV60" s="310"/>
      <c r="OWW60" s="310"/>
      <c r="OWX60" s="310"/>
      <c r="OWY60" s="310"/>
      <c r="OWZ60" s="310"/>
      <c r="OXA60" s="310"/>
      <c r="OXB60" s="310"/>
      <c r="OXC60" s="310"/>
      <c r="OXD60" s="310"/>
      <c r="OXE60" s="310"/>
      <c r="OXF60" s="310"/>
      <c r="OXG60" s="310"/>
      <c r="OXH60" s="310"/>
      <c r="OXI60" s="310"/>
      <c r="OXJ60" s="310"/>
      <c r="OXK60" s="310"/>
      <c r="OXL60" s="310"/>
      <c r="OXM60" s="310"/>
      <c r="OXN60" s="310"/>
      <c r="OXO60" s="310"/>
      <c r="OXP60" s="310"/>
      <c r="OXQ60" s="310"/>
      <c r="OXR60" s="310"/>
      <c r="OXS60" s="310"/>
      <c r="OXT60" s="310"/>
      <c r="OXU60" s="310"/>
      <c r="OXV60" s="310"/>
      <c r="OXW60" s="310"/>
      <c r="OXX60" s="310"/>
      <c r="OXY60" s="310"/>
      <c r="OXZ60" s="310"/>
      <c r="OYA60" s="310"/>
      <c r="OYB60" s="310"/>
      <c r="OYC60" s="310"/>
      <c r="OYD60" s="310"/>
      <c r="OYE60" s="310"/>
      <c r="OYF60" s="310"/>
      <c r="OYG60" s="310"/>
      <c r="OYH60" s="310"/>
      <c r="OYI60" s="310"/>
      <c r="OYJ60" s="310"/>
      <c r="OYK60" s="310"/>
      <c r="OYL60" s="310"/>
      <c r="OYM60" s="310"/>
      <c r="OYN60" s="310"/>
      <c r="OYO60" s="310"/>
      <c r="OYP60" s="310"/>
      <c r="OYQ60" s="310"/>
      <c r="OYR60" s="310"/>
      <c r="OYS60" s="310"/>
      <c r="OYT60" s="310"/>
      <c r="OYU60" s="310"/>
      <c r="OYV60" s="310"/>
      <c r="OYW60" s="310"/>
      <c r="OYX60" s="310"/>
      <c r="OYY60" s="310"/>
      <c r="OYZ60" s="310"/>
      <c r="OZA60" s="310"/>
      <c r="OZB60" s="310"/>
      <c r="OZC60" s="310"/>
      <c r="OZD60" s="310"/>
      <c r="OZE60" s="310"/>
      <c r="OZF60" s="310"/>
      <c r="OZG60" s="310"/>
      <c r="OZH60" s="310"/>
      <c r="OZI60" s="310"/>
      <c r="OZJ60" s="310"/>
      <c r="OZK60" s="310"/>
      <c r="OZL60" s="310"/>
      <c r="OZM60" s="310"/>
      <c r="OZN60" s="310"/>
      <c r="OZO60" s="310"/>
      <c r="OZP60" s="310"/>
      <c r="OZQ60" s="310"/>
      <c r="OZR60" s="310"/>
      <c r="OZS60" s="310"/>
      <c r="OZT60" s="310"/>
      <c r="OZU60" s="310"/>
      <c r="OZV60" s="310"/>
      <c r="OZW60" s="310"/>
      <c r="OZX60" s="310"/>
      <c r="OZY60" s="310"/>
      <c r="OZZ60" s="310"/>
      <c r="PAA60" s="310"/>
      <c r="PAB60" s="310"/>
      <c r="PAC60" s="310"/>
      <c r="PAD60" s="310"/>
      <c r="PAE60" s="310"/>
      <c r="PAF60" s="310"/>
      <c r="PAG60" s="310"/>
      <c r="PAH60" s="310"/>
      <c r="PAI60" s="310"/>
      <c r="PAJ60" s="310"/>
      <c r="PAK60" s="310"/>
      <c r="PAL60" s="310"/>
      <c r="PAM60" s="310"/>
      <c r="PAN60" s="310"/>
      <c r="PAO60" s="310"/>
      <c r="PAP60" s="310"/>
      <c r="PAQ60" s="310"/>
      <c r="PAR60" s="310"/>
      <c r="PAS60" s="310"/>
      <c r="PAT60" s="310"/>
      <c r="PAU60" s="310"/>
      <c r="PAV60" s="310"/>
      <c r="PAW60" s="310"/>
      <c r="PAX60" s="310"/>
      <c r="PAY60" s="310"/>
      <c r="PAZ60" s="310"/>
      <c r="PBA60" s="310"/>
      <c r="PBB60" s="310"/>
      <c r="PBC60" s="310"/>
      <c r="PBD60" s="310"/>
      <c r="PBE60" s="310"/>
      <c r="PBF60" s="310"/>
      <c r="PBG60" s="310"/>
      <c r="PBH60" s="310"/>
      <c r="PBI60" s="310"/>
      <c r="PBJ60" s="310"/>
      <c r="PBK60" s="310"/>
      <c r="PBL60" s="310"/>
      <c r="PBM60" s="310"/>
      <c r="PBN60" s="310"/>
      <c r="PBO60" s="310"/>
      <c r="PBP60" s="310"/>
      <c r="PBQ60" s="310"/>
      <c r="PBR60" s="310"/>
      <c r="PBS60" s="310"/>
      <c r="PBT60" s="310"/>
      <c r="PBU60" s="310"/>
      <c r="PBV60" s="310"/>
      <c r="PBW60" s="310"/>
      <c r="PBX60" s="310"/>
      <c r="PBY60" s="310"/>
      <c r="PBZ60" s="310"/>
      <c r="PCA60" s="310"/>
      <c r="PCB60" s="310"/>
      <c r="PCC60" s="310"/>
      <c r="PCD60" s="310"/>
      <c r="PCE60" s="310"/>
      <c r="PCF60" s="310"/>
      <c r="PCG60" s="310"/>
      <c r="PCH60" s="310"/>
      <c r="PCI60" s="310"/>
      <c r="PCJ60" s="310"/>
      <c r="PCK60" s="310"/>
      <c r="PCL60" s="310"/>
      <c r="PCM60" s="310"/>
      <c r="PCN60" s="310"/>
      <c r="PCO60" s="310"/>
      <c r="PCP60" s="310"/>
      <c r="PCQ60" s="310"/>
      <c r="PCR60" s="310"/>
      <c r="PCS60" s="310"/>
      <c r="PCT60" s="310"/>
      <c r="PCU60" s="310"/>
      <c r="PCV60" s="310"/>
      <c r="PCW60" s="310"/>
      <c r="PCX60" s="310"/>
      <c r="PCY60" s="310"/>
      <c r="PCZ60" s="310"/>
      <c r="PDA60" s="310"/>
      <c r="PDB60" s="310"/>
      <c r="PDC60" s="310"/>
      <c r="PDD60" s="310"/>
      <c r="PDE60" s="310"/>
      <c r="PDF60" s="310"/>
      <c r="PDG60" s="310"/>
      <c r="PDH60" s="310"/>
      <c r="PDI60" s="310"/>
      <c r="PDJ60" s="310"/>
      <c r="PDK60" s="310"/>
      <c r="PDL60" s="310"/>
      <c r="PDM60" s="310"/>
      <c r="PDN60" s="310"/>
      <c r="PDO60" s="310"/>
      <c r="PDP60" s="310"/>
      <c r="PDQ60" s="310"/>
      <c r="PDR60" s="310"/>
      <c r="PDS60" s="310"/>
      <c r="PDT60" s="310"/>
      <c r="PDU60" s="310"/>
      <c r="PDV60" s="310"/>
      <c r="PDW60" s="310"/>
      <c r="PDX60" s="310"/>
      <c r="PDY60" s="310"/>
      <c r="PDZ60" s="310"/>
      <c r="PEA60" s="310"/>
      <c r="PEB60" s="310"/>
      <c r="PEC60" s="310"/>
      <c r="PED60" s="310"/>
      <c r="PEE60" s="310"/>
      <c r="PEF60" s="310"/>
      <c r="PEG60" s="310"/>
      <c r="PEH60" s="310"/>
      <c r="PEI60" s="310"/>
      <c r="PEJ60" s="310"/>
      <c r="PEK60" s="310"/>
      <c r="PEL60" s="310"/>
      <c r="PEM60" s="310"/>
      <c r="PEN60" s="310"/>
      <c r="PEO60" s="310"/>
      <c r="PEP60" s="310"/>
      <c r="PEQ60" s="310"/>
      <c r="PER60" s="310"/>
      <c r="PES60" s="310"/>
      <c r="PET60" s="310"/>
      <c r="PEU60" s="310"/>
      <c r="PEV60" s="310"/>
      <c r="PEW60" s="310"/>
      <c r="PEX60" s="310"/>
      <c r="PEY60" s="310"/>
      <c r="PEZ60" s="310"/>
      <c r="PFA60" s="310"/>
      <c r="PFB60" s="310"/>
      <c r="PFC60" s="310"/>
      <c r="PFD60" s="310"/>
      <c r="PFE60" s="310"/>
      <c r="PFF60" s="310"/>
      <c r="PFG60" s="310"/>
      <c r="PFH60" s="310"/>
      <c r="PFI60" s="310"/>
      <c r="PFJ60" s="310"/>
      <c r="PFK60" s="310"/>
      <c r="PFL60" s="310"/>
      <c r="PFM60" s="310"/>
      <c r="PFN60" s="310"/>
      <c r="PFO60" s="310"/>
      <c r="PFP60" s="310"/>
      <c r="PFQ60" s="310"/>
      <c r="PFR60" s="310"/>
      <c r="PFS60" s="310"/>
      <c r="PFT60" s="310"/>
      <c r="PFU60" s="310"/>
      <c r="PFV60" s="310"/>
      <c r="PFW60" s="310"/>
      <c r="PFX60" s="310"/>
      <c r="PFY60" s="310"/>
      <c r="PFZ60" s="310"/>
      <c r="PGA60" s="310"/>
      <c r="PGB60" s="310"/>
      <c r="PGC60" s="310"/>
      <c r="PGD60" s="310"/>
      <c r="PGE60" s="310"/>
      <c r="PGF60" s="310"/>
      <c r="PGG60" s="310"/>
      <c r="PGH60" s="310"/>
      <c r="PGI60" s="310"/>
      <c r="PGJ60" s="310"/>
      <c r="PGK60" s="310"/>
      <c r="PGL60" s="310"/>
      <c r="PGM60" s="310"/>
      <c r="PGN60" s="310"/>
      <c r="PGO60" s="310"/>
      <c r="PGP60" s="310"/>
      <c r="PGQ60" s="310"/>
      <c r="PGR60" s="310"/>
      <c r="PGS60" s="310"/>
      <c r="PGT60" s="310"/>
      <c r="PGU60" s="310"/>
      <c r="PGV60" s="310"/>
      <c r="PGW60" s="310"/>
      <c r="PGX60" s="310"/>
      <c r="PGY60" s="310"/>
      <c r="PGZ60" s="310"/>
      <c r="PHA60" s="310"/>
      <c r="PHB60" s="310"/>
      <c r="PHC60" s="310"/>
      <c r="PHD60" s="310"/>
      <c r="PHE60" s="310"/>
      <c r="PHF60" s="310"/>
      <c r="PHG60" s="310"/>
      <c r="PHH60" s="310"/>
      <c r="PHI60" s="310"/>
      <c r="PHJ60" s="310"/>
      <c r="PHK60" s="310"/>
      <c r="PHL60" s="310"/>
      <c r="PHM60" s="310"/>
      <c r="PHN60" s="310"/>
      <c r="PHO60" s="310"/>
      <c r="PHP60" s="310"/>
      <c r="PHQ60" s="310"/>
      <c r="PHR60" s="310"/>
      <c r="PHS60" s="310"/>
      <c r="PHT60" s="310"/>
      <c r="PHU60" s="310"/>
      <c r="PHV60" s="310"/>
      <c r="PHW60" s="310"/>
      <c r="PHX60" s="310"/>
      <c r="PHY60" s="310"/>
      <c r="PHZ60" s="310"/>
      <c r="PIA60" s="310"/>
      <c r="PIB60" s="310"/>
      <c r="PIC60" s="310"/>
      <c r="PID60" s="310"/>
      <c r="PIE60" s="310"/>
      <c r="PIF60" s="310"/>
      <c r="PIG60" s="310"/>
      <c r="PIH60" s="310"/>
      <c r="PII60" s="310"/>
      <c r="PIJ60" s="310"/>
      <c r="PIK60" s="310"/>
      <c r="PIL60" s="310"/>
      <c r="PIM60" s="310"/>
      <c r="PIN60" s="310"/>
      <c r="PIO60" s="310"/>
      <c r="PIP60" s="310"/>
      <c r="PIQ60" s="310"/>
      <c r="PIR60" s="310"/>
      <c r="PIS60" s="310"/>
      <c r="PIT60" s="310"/>
      <c r="PIU60" s="310"/>
      <c r="PIV60" s="310"/>
      <c r="PIW60" s="310"/>
      <c r="PIX60" s="310"/>
      <c r="PIY60" s="310"/>
      <c r="PIZ60" s="310"/>
      <c r="PJA60" s="310"/>
      <c r="PJB60" s="310"/>
      <c r="PJC60" s="310"/>
      <c r="PJD60" s="310"/>
      <c r="PJE60" s="310"/>
      <c r="PJF60" s="310"/>
      <c r="PJG60" s="310"/>
      <c r="PJH60" s="310"/>
      <c r="PJI60" s="310"/>
      <c r="PJJ60" s="310"/>
      <c r="PJK60" s="310"/>
      <c r="PJL60" s="310"/>
      <c r="PJM60" s="310"/>
      <c r="PJN60" s="310"/>
      <c r="PJO60" s="310"/>
      <c r="PJP60" s="310"/>
      <c r="PJQ60" s="310"/>
      <c r="PJR60" s="310"/>
      <c r="PJS60" s="310"/>
      <c r="PJT60" s="310"/>
      <c r="PJU60" s="310"/>
      <c r="PJV60" s="310"/>
      <c r="PJW60" s="310"/>
      <c r="PJX60" s="310"/>
      <c r="PJY60" s="310"/>
      <c r="PJZ60" s="310"/>
      <c r="PKA60" s="310"/>
      <c r="PKB60" s="310"/>
      <c r="PKC60" s="310"/>
      <c r="PKD60" s="310"/>
      <c r="PKE60" s="310"/>
      <c r="PKF60" s="310"/>
      <c r="PKG60" s="310"/>
      <c r="PKH60" s="310"/>
      <c r="PKI60" s="310"/>
      <c r="PKJ60" s="310"/>
      <c r="PKK60" s="310"/>
      <c r="PKL60" s="310"/>
      <c r="PKM60" s="310"/>
      <c r="PKN60" s="310"/>
      <c r="PKO60" s="310"/>
      <c r="PKP60" s="310"/>
      <c r="PKQ60" s="310"/>
      <c r="PKR60" s="310"/>
      <c r="PKS60" s="310"/>
      <c r="PKT60" s="310"/>
      <c r="PKU60" s="310"/>
      <c r="PKV60" s="310"/>
      <c r="PKW60" s="310"/>
      <c r="PKX60" s="310"/>
      <c r="PKY60" s="310"/>
      <c r="PKZ60" s="310"/>
      <c r="PLA60" s="310"/>
      <c r="PLB60" s="310"/>
      <c r="PLC60" s="310"/>
      <c r="PLD60" s="310"/>
      <c r="PLE60" s="310"/>
      <c r="PLF60" s="310"/>
      <c r="PLG60" s="310"/>
      <c r="PLH60" s="310"/>
      <c r="PLI60" s="310"/>
      <c r="PLJ60" s="310"/>
      <c r="PLK60" s="310"/>
      <c r="PLL60" s="310"/>
      <c r="PLM60" s="310"/>
      <c r="PLN60" s="310"/>
      <c r="PLO60" s="310"/>
      <c r="PLP60" s="310"/>
      <c r="PLQ60" s="310"/>
      <c r="PLR60" s="310"/>
      <c r="PLS60" s="310"/>
      <c r="PLT60" s="310"/>
      <c r="PLU60" s="310"/>
      <c r="PLV60" s="310"/>
      <c r="PLW60" s="310"/>
      <c r="PLX60" s="310"/>
      <c r="PLY60" s="310"/>
      <c r="PLZ60" s="310"/>
      <c r="PMA60" s="310"/>
      <c r="PMB60" s="310"/>
      <c r="PMC60" s="310"/>
      <c r="PMD60" s="310"/>
      <c r="PME60" s="310"/>
      <c r="PMF60" s="310"/>
      <c r="PMG60" s="310"/>
      <c r="PMH60" s="310"/>
      <c r="PMI60" s="310"/>
      <c r="PMJ60" s="310"/>
      <c r="PMK60" s="310"/>
      <c r="PML60" s="310"/>
      <c r="PMM60" s="310"/>
      <c r="PMN60" s="310"/>
      <c r="PMO60" s="310"/>
      <c r="PMP60" s="310"/>
      <c r="PMQ60" s="310"/>
      <c r="PMR60" s="310"/>
      <c r="PMS60" s="310"/>
      <c r="PMT60" s="310"/>
      <c r="PMU60" s="310"/>
      <c r="PMV60" s="310"/>
      <c r="PMW60" s="310"/>
      <c r="PMX60" s="310"/>
      <c r="PMY60" s="310"/>
      <c r="PMZ60" s="310"/>
      <c r="PNA60" s="310"/>
      <c r="PNB60" s="310"/>
      <c r="PNC60" s="310"/>
      <c r="PND60" s="310"/>
      <c r="PNE60" s="310"/>
      <c r="PNF60" s="310"/>
      <c r="PNG60" s="310"/>
      <c r="PNH60" s="310"/>
      <c r="PNI60" s="310"/>
      <c r="PNJ60" s="310"/>
      <c r="PNK60" s="310"/>
      <c r="PNL60" s="310"/>
      <c r="PNM60" s="310"/>
      <c r="PNN60" s="310"/>
      <c r="PNO60" s="310"/>
      <c r="PNP60" s="310"/>
      <c r="PNQ60" s="310"/>
      <c r="PNR60" s="310"/>
      <c r="PNS60" s="310"/>
      <c r="PNT60" s="310"/>
      <c r="PNU60" s="310"/>
      <c r="PNV60" s="310"/>
      <c r="PNW60" s="310"/>
      <c r="PNX60" s="310"/>
      <c r="PNY60" s="310"/>
      <c r="PNZ60" s="310"/>
      <c r="POA60" s="310"/>
      <c r="POB60" s="310"/>
      <c r="POC60" s="310"/>
      <c r="POD60" s="310"/>
      <c r="POE60" s="310"/>
      <c r="POF60" s="310"/>
      <c r="POG60" s="310"/>
      <c r="POH60" s="310"/>
      <c r="POI60" s="310"/>
      <c r="POJ60" s="310"/>
      <c r="POK60" s="310"/>
      <c r="POL60" s="310"/>
      <c r="POM60" s="310"/>
      <c r="PON60" s="310"/>
      <c r="POO60" s="310"/>
      <c r="POP60" s="310"/>
      <c r="POQ60" s="310"/>
      <c r="POR60" s="310"/>
      <c r="POS60" s="310"/>
      <c r="POT60" s="310"/>
      <c r="POU60" s="310"/>
      <c r="POV60" s="310"/>
      <c r="POW60" s="310"/>
      <c r="POX60" s="310"/>
      <c r="POY60" s="310"/>
      <c r="POZ60" s="310"/>
      <c r="PPA60" s="310"/>
      <c r="PPB60" s="310"/>
      <c r="PPC60" s="310"/>
      <c r="PPD60" s="310"/>
      <c r="PPE60" s="310"/>
      <c r="PPF60" s="310"/>
      <c r="PPG60" s="310"/>
      <c r="PPH60" s="310"/>
      <c r="PPI60" s="310"/>
      <c r="PPJ60" s="310"/>
      <c r="PPK60" s="310"/>
      <c r="PPL60" s="310"/>
      <c r="PPM60" s="310"/>
      <c r="PPN60" s="310"/>
      <c r="PPO60" s="310"/>
      <c r="PPP60" s="310"/>
      <c r="PPQ60" s="310"/>
      <c r="PPR60" s="310"/>
      <c r="PPS60" s="310"/>
      <c r="PPT60" s="310"/>
      <c r="PPU60" s="310"/>
      <c r="PPV60" s="310"/>
      <c r="PPW60" s="310"/>
      <c r="PPX60" s="310"/>
      <c r="PPY60" s="310"/>
      <c r="PPZ60" s="310"/>
      <c r="PQA60" s="310"/>
      <c r="PQB60" s="310"/>
      <c r="PQC60" s="310"/>
      <c r="PQD60" s="310"/>
      <c r="PQE60" s="310"/>
      <c r="PQF60" s="310"/>
      <c r="PQG60" s="310"/>
      <c r="PQH60" s="310"/>
      <c r="PQI60" s="310"/>
      <c r="PQJ60" s="310"/>
      <c r="PQK60" s="310"/>
      <c r="PQL60" s="310"/>
      <c r="PQM60" s="310"/>
      <c r="PQN60" s="310"/>
      <c r="PQO60" s="310"/>
      <c r="PQP60" s="310"/>
      <c r="PQQ60" s="310"/>
      <c r="PQR60" s="310"/>
      <c r="PQS60" s="310"/>
      <c r="PQT60" s="310"/>
      <c r="PQU60" s="310"/>
      <c r="PQV60" s="310"/>
      <c r="PQW60" s="310"/>
      <c r="PQX60" s="310"/>
      <c r="PQY60" s="310"/>
      <c r="PQZ60" s="310"/>
      <c r="PRA60" s="310"/>
      <c r="PRB60" s="310"/>
      <c r="PRC60" s="310"/>
      <c r="PRD60" s="310"/>
      <c r="PRE60" s="310"/>
      <c r="PRF60" s="310"/>
      <c r="PRG60" s="310"/>
      <c r="PRH60" s="310"/>
      <c r="PRI60" s="310"/>
      <c r="PRJ60" s="310"/>
      <c r="PRK60" s="310"/>
      <c r="PRL60" s="310"/>
      <c r="PRM60" s="310"/>
      <c r="PRN60" s="310"/>
      <c r="PRO60" s="310"/>
      <c r="PRP60" s="310"/>
      <c r="PRQ60" s="310"/>
      <c r="PRR60" s="310"/>
      <c r="PRS60" s="310"/>
      <c r="PRT60" s="310"/>
      <c r="PRU60" s="310"/>
      <c r="PRV60" s="310"/>
      <c r="PRW60" s="310"/>
      <c r="PRX60" s="310"/>
      <c r="PRY60" s="310"/>
      <c r="PRZ60" s="310"/>
      <c r="PSA60" s="310"/>
      <c r="PSB60" s="310"/>
      <c r="PSC60" s="310"/>
      <c r="PSD60" s="310"/>
      <c r="PSE60" s="310"/>
      <c r="PSF60" s="310"/>
      <c r="PSG60" s="310"/>
      <c r="PSH60" s="310"/>
      <c r="PSI60" s="310"/>
      <c r="PSJ60" s="310"/>
      <c r="PSK60" s="310"/>
      <c r="PSL60" s="310"/>
      <c r="PSM60" s="310"/>
      <c r="PSN60" s="310"/>
      <c r="PSO60" s="310"/>
      <c r="PSP60" s="310"/>
      <c r="PSQ60" s="310"/>
      <c r="PSR60" s="310"/>
      <c r="PSS60" s="310"/>
      <c r="PST60" s="310"/>
      <c r="PSU60" s="310"/>
      <c r="PSV60" s="310"/>
      <c r="PSW60" s="310"/>
      <c r="PSX60" s="310"/>
      <c r="PSY60" s="310"/>
      <c r="PSZ60" s="310"/>
      <c r="PTA60" s="310"/>
      <c r="PTB60" s="310"/>
      <c r="PTC60" s="310"/>
      <c r="PTD60" s="310"/>
      <c r="PTE60" s="310"/>
      <c r="PTF60" s="310"/>
      <c r="PTG60" s="310"/>
      <c r="PTH60" s="310"/>
      <c r="PTI60" s="310"/>
      <c r="PTJ60" s="310"/>
      <c r="PTK60" s="310"/>
      <c r="PTL60" s="310"/>
      <c r="PTM60" s="310"/>
      <c r="PTN60" s="310"/>
      <c r="PTO60" s="310"/>
      <c r="PTP60" s="310"/>
      <c r="PTQ60" s="310"/>
      <c r="PTR60" s="310"/>
      <c r="PTS60" s="310"/>
      <c r="PTT60" s="310"/>
      <c r="PTU60" s="310"/>
      <c r="PTV60" s="310"/>
      <c r="PTW60" s="310"/>
      <c r="PTX60" s="310"/>
      <c r="PTY60" s="310"/>
      <c r="PTZ60" s="310"/>
      <c r="PUA60" s="310"/>
      <c r="PUB60" s="310"/>
      <c r="PUC60" s="310"/>
      <c r="PUD60" s="310"/>
      <c r="PUE60" s="310"/>
      <c r="PUF60" s="310"/>
      <c r="PUG60" s="310"/>
      <c r="PUH60" s="310"/>
      <c r="PUI60" s="310"/>
      <c r="PUJ60" s="310"/>
      <c r="PUK60" s="310"/>
      <c r="PUL60" s="310"/>
      <c r="PUM60" s="310"/>
      <c r="PUN60" s="310"/>
      <c r="PUO60" s="310"/>
      <c r="PUP60" s="310"/>
      <c r="PUQ60" s="310"/>
      <c r="PUR60" s="310"/>
      <c r="PUS60" s="310"/>
      <c r="PUT60" s="310"/>
      <c r="PUU60" s="310"/>
      <c r="PUV60" s="310"/>
      <c r="PUW60" s="310"/>
      <c r="PUX60" s="310"/>
      <c r="PUY60" s="310"/>
      <c r="PUZ60" s="310"/>
      <c r="PVA60" s="310"/>
      <c r="PVB60" s="310"/>
      <c r="PVC60" s="310"/>
      <c r="PVD60" s="310"/>
      <c r="PVE60" s="310"/>
      <c r="PVF60" s="310"/>
      <c r="PVG60" s="310"/>
      <c r="PVH60" s="310"/>
      <c r="PVI60" s="310"/>
      <c r="PVJ60" s="310"/>
      <c r="PVK60" s="310"/>
      <c r="PVL60" s="310"/>
      <c r="PVM60" s="310"/>
      <c r="PVN60" s="310"/>
      <c r="PVO60" s="310"/>
      <c r="PVP60" s="310"/>
      <c r="PVQ60" s="310"/>
      <c r="PVR60" s="310"/>
      <c r="PVS60" s="310"/>
      <c r="PVT60" s="310"/>
      <c r="PVU60" s="310"/>
      <c r="PVV60" s="310"/>
      <c r="PVW60" s="310"/>
      <c r="PVX60" s="310"/>
      <c r="PVY60" s="310"/>
      <c r="PVZ60" s="310"/>
      <c r="PWA60" s="310"/>
      <c r="PWB60" s="310"/>
      <c r="PWC60" s="310"/>
      <c r="PWD60" s="310"/>
      <c r="PWE60" s="310"/>
      <c r="PWF60" s="310"/>
      <c r="PWG60" s="310"/>
      <c r="PWH60" s="310"/>
      <c r="PWI60" s="310"/>
      <c r="PWJ60" s="310"/>
      <c r="PWK60" s="310"/>
      <c r="PWL60" s="310"/>
      <c r="PWM60" s="310"/>
      <c r="PWN60" s="310"/>
      <c r="PWO60" s="310"/>
      <c r="PWP60" s="310"/>
      <c r="PWQ60" s="310"/>
      <c r="PWR60" s="310"/>
      <c r="PWS60" s="310"/>
      <c r="PWT60" s="310"/>
      <c r="PWU60" s="310"/>
      <c r="PWV60" s="310"/>
      <c r="PWW60" s="310"/>
      <c r="PWX60" s="310"/>
      <c r="PWY60" s="310"/>
      <c r="PWZ60" s="310"/>
      <c r="PXA60" s="310"/>
      <c r="PXB60" s="310"/>
      <c r="PXC60" s="310"/>
      <c r="PXD60" s="310"/>
      <c r="PXE60" s="310"/>
      <c r="PXF60" s="310"/>
      <c r="PXG60" s="310"/>
      <c r="PXH60" s="310"/>
      <c r="PXI60" s="310"/>
      <c r="PXJ60" s="310"/>
      <c r="PXK60" s="310"/>
      <c r="PXL60" s="310"/>
      <c r="PXM60" s="310"/>
      <c r="PXN60" s="310"/>
      <c r="PXO60" s="310"/>
      <c r="PXP60" s="310"/>
      <c r="PXQ60" s="310"/>
      <c r="PXR60" s="310"/>
      <c r="PXS60" s="310"/>
      <c r="PXT60" s="310"/>
      <c r="PXU60" s="310"/>
      <c r="PXV60" s="310"/>
      <c r="PXW60" s="310"/>
      <c r="PXX60" s="310"/>
      <c r="PXY60" s="310"/>
      <c r="PXZ60" s="310"/>
      <c r="PYA60" s="310"/>
      <c r="PYB60" s="310"/>
      <c r="PYC60" s="310"/>
      <c r="PYD60" s="310"/>
      <c r="PYE60" s="310"/>
      <c r="PYF60" s="310"/>
      <c r="PYG60" s="310"/>
      <c r="PYH60" s="310"/>
      <c r="PYI60" s="310"/>
      <c r="PYJ60" s="310"/>
      <c r="PYK60" s="310"/>
      <c r="PYL60" s="310"/>
      <c r="PYM60" s="310"/>
      <c r="PYN60" s="310"/>
      <c r="PYO60" s="310"/>
      <c r="PYP60" s="310"/>
      <c r="PYQ60" s="310"/>
      <c r="PYR60" s="310"/>
      <c r="PYS60" s="310"/>
      <c r="PYT60" s="310"/>
      <c r="PYU60" s="310"/>
      <c r="PYV60" s="310"/>
      <c r="PYW60" s="310"/>
      <c r="PYX60" s="310"/>
      <c r="PYY60" s="310"/>
      <c r="PYZ60" s="310"/>
      <c r="PZA60" s="310"/>
      <c r="PZB60" s="310"/>
      <c r="PZC60" s="310"/>
      <c r="PZD60" s="310"/>
      <c r="PZE60" s="310"/>
      <c r="PZF60" s="310"/>
      <c r="PZG60" s="310"/>
      <c r="PZH60" s="310"/>
      <c r="PZI60" s="310"/>
      <c r="PZJ60" s="310"/>
      <c r="PZK60" s="310"/>
      <c r="PZL60" s="310"/>
      <c r="PZM60" s="310"/>
      <c r="PZN60" s="310"/>
      <c r="PZO60" s="310"/>
      <c r="PZP60" s="310"/>
      <c r="PZQ60" s="310"/>
      <c r="PZR60" s="310"/>
      <c r="PZS60" s="310"/>
      <c r="PZT60" s="310"/>
      <c r="PZU60" s="310"/>
      <c r="PZV60" s="310"/>
      <c r="PZW60" s="310"/>
      <c r="PZX60" s="310"/>
      <c r="PZY60" s="310"/>
      <c r="PZZ60" s="310"/>
      <c r="QAA60" s="310"/>
      <c r="QAB60" s="310"/>
      <c r="QAC60" s="310"/>
      <c r="QAD60" s="310"/>
      <c r="QAE60" s="310"/>
      <c r="QAF60" s="310"/>
      <c r="QAG60" s="310"/>
      <c r="QAH60" s="310"/>
      <c r="QAI60" s="310"/>
      <c r="QAJ60" s="310"/>
      <c r="QAK60" s="310"/>
      <c r="QAL60" s="310"/>
      <c r="QAM60" s="310"/>
      <c r="QAN60" s="310"/>
      <c r="QAO60" s="310"/>
      <c r="QAP60" s="310"/>
      <c r="QAQ60" s="310"/>
      <c r="QAR60" s="310"/>
      <c r="QAS60" s="310"/>
      <c r="QAT60" s="310"/>
      <c r="QAU60" s="310"/>
      <c r="QAV60" s="310"/>
      <c r="QAW60" s="310"/>
      <c r="QAX60" s="310"/>
      <c r="QAY60" s="310"/>
      <c r="QAZ60" s="310"/>
      <c r="QBA60" s="310"/>
      <c r="QBB60" s="310"/>
      <c r="QBC60" s="310"/>
      <c r="QBD60" s="310"/>
      <c r="QBE60" s="310"/>
      <c r="QBF60" s="310"/>
      <c r="QBG60" s="310"/>
      <c r="QBH60" s="310"/>
      <c r="QBI60" s="310"/>
      <c r="QBJ60" s="310"/>
      <c r="QBK60" s="310"/>
      <c r="QBL60" s="310"/>
      <c r="QBM60" s="310"/>
      <c r="QBN60" s="310"/>
      <c r="QBO60" s="310"/>
      <c r="QBP60" s="310"/>
      <c r="QBQ60" s="310"/>
      <c r="QBR60" s="310"/>
      <c r="QBS60" s="310"/>
      <c r="QBT60" s="310"/>
      <c r="QBU60" s="310"/>
      <c r="QBV60" s="310"/>
      <c r="QBW60" s="310"/>
      <c r="QBX60" s="310"/>
      <c r="QBY60" s="310"/>
      <c r="QBZ60" s="310"/>
      <c r="QCA60" s="310"/>
      <c r="QCB60" s="310"/>
      <c r="QCC60" s="310"/>
      <c r="QCD60" s="310"/>
      <c r="QCE60" s="310"/>
      <c r="QCF60" s="310"/>
      <c r="QCG60" s="310"/>
      <c r="QCH60" s="310"/>
      <c r="QCI60" s="310"/>
      <c r="QCJ60" s="310"/>
      <c r="QCK60" s="310"/>
      <c r="QCL60" s="310"/>
      <c r="QCM60" s="310"/>
      <c r="QCN60" s="310"/>
      <c r="QCO60" s="310"/>
      <c r="QCP60" s="310"/>
      <c r="QCQ60" s="310"/>
      <c r="QCR60" s="310"/>
      <c r="QCS60" s="310"/>
      <c r="QCT60" s="310"/>
      <c r="QCU60" s="310"/>
      <c r="QCV60" s="310"/>
      <c r="QCW60" s="310"/>
      <c r="QCX60" s="310"/>
      <c r="QCY60" s="310"/>
      <c r="QCZ60" s="310"/>
      <c r="QDA60" s="310"/>
      <c r="QDB60" s="310"/>
      <c r="QDC60" s="310"/>
      <c r="QDD60" s="310"/>
      <c r="QDE60" s="310"/>
      <c r="QDF60" s="310"/>
      <c r="QDG60" s="310"/>
      <c r="QDH60" s="310"/>
      <c r="QDI60" s="310"/>
      <c r="QDJ60" s="310"/>
      <c r="QDK60" s="310"/>
      <c r="QDL60" s="310"/>
      <c r="QDM60" s="310"/>
      <c r="QDN60" s="310"/>
      <c r="QDO60" s="310"/>
      <c r="QDP60" s="310"/>
      <c r="QDQ60" s="310"/>
      <c r="QDR60" s="310"/>
      <c r="QDS60" s="310"/>
      <c r="QDT60" s="310"/>
      <c r="QDU60" s="310"/>
      <c r="QDV60" s="310"/>
      <c r="QDW60" s="310"/>
      <c r="QDX60" s="310"/>
      <c r="QDY60" s="310"/>
      <c r="QDZ60" s="310"/>
      <c r="QEA60" s="310"/>
      <c r="QEB60" s="310"/>
      <c r="QEC60" s="310"/>
      <c r="QED60" s="310"/>
      <c r="QEE60" s="310"/>
      <c r="QEF60" s="310"/>
      <c r="QEG60" s="310"/>
      <c r="QEH60" s="310"/>
      <c r="QEI60" s="310"/>
      <c r="QEJ60" s="310"/>
      <c r="QEK60" s="310"/>
      <c r="QEL60" s="310"/>
      <c r="QEM60" s="310"/>
      <c r="QEN60" s="310"/>
      <c r="QEO60" s="310"/>
      <c r="QEP60" s="310"/>
      <c r="QEQ60" s="310"/>
      <c r="QER60" s="310"/>
      <c r="QES60" s="310"/>
      <c r="QET60" s="310"/>
      <c r="QEU60" s="310"/>
      <c r="QEV60" s="310"/>
      <c r="QEW60" s="310"/>
      <c r="QEX60" s="310"/>
      <c r="QEY60" s="310"/>
      <c r="QEZ60" s="310"/>
      <c r="QFA60" s="310"/>
      <c r="QFB60" s="310"/>
      <c r="QFC60" s="310"/>
      <c r="QFD60" s="310"/>
      <c r="QFE60" s="310"/>
      <c r="QFF60" s="310"/>
      <c r="QFG60" s="310"/>
      <c r="QFH60" s="310"/>
      <c r="QFI60" s="310"/>
      <c r="QFJ60" s="310"/>
      <c r="QFK60" s="310"/>
      <c r="QFL60" s="310"/>
      <c r="QFM60" s="310"/>
      <c r="QFN60" s="310"/>
      <c r="QFO60" s="310"/>
      <c r="QFP60" s="310"/>
      <c r="QFQ60" s="310"/>
      <c r="QFR60" s="310"/>
      <c r="QFS60" s="310"/>
      <c r="QFT60" s="310"/>
      <c r="QFU60" s="310"/>
      <c r="QFV60" s="310"/>
      <c r="QFW60" s="310"/>
      <c r="QFX60" s="310"/>
      <c r="QFY60" s="310"/>
      <c r="QFZ60" s="310"/>
      <c r="QGA60" s="310"/>
      <c r="QGB60" s="310"/>
      <c r="QGC60" s="310"/>
      <c r="QGD60" s="310"/>
      <c r="QGE60" s="310"/>
      <c r="QGF60" s="310"/>
      <c r="QGG60" s="310"/>
      <c r="QGH60" s="310"/>
      <c r="QGI60" s="310"/>
      <c r="QGJ60" s="310"/>
      <c r="QGK60" s="310"/>
      <c r="QGL60" s="310"/>
      <c r="QGM60" s="310"/>
      <c r="QGN60" s="310"/>
      <c r="QGO60" s="310"/>
      <c r="QGP60" s="310"/>
      <c r="QGQ60" s="310"/>
      <c r="QGR60" s="310"/>
      <c r="QGS60" s="310"/>
      <c r="QGT60" s="310"/>
      <c r="QGU60" s="310"/>
      <c r="QGV60" s="310"/>
      <c r="QGW60" s="310"/>
      <c r="QGX60" s="310"/>
      <c r="QGY60" s="310"/>
      <c r="QGZ60" s="310"/>
      <c r="QHA60" s="310"/>
      <c r="QHB60" s="310"/>
      <c r="QHC60" s="310"/>
      <c r="QHD60" s="310"/>
      <c r="QHE60" s="310"/>
      <c r="QHF60" s="310"/>
      <c r="QHG60" s="310"/>
      <c r="QHH60" s="310"/>
      <c r="QHI60" s="310"/>
      <c r="QHJ60" s="310"/>
      <c r="QHK60" s="310"/>
      <c r="QHL60" s="310"/>
      <c r="QHM60" s="310"/>
      <c r="QHN60" s="310"/>
      <c r="QHO60" s="310"/>
      <c r="QHP60" s="310"/>
      <c r="QHQ60" s="310"/>
      <c r="QHR60" s="310"/>
      <c r="QHS60" s="310"/>
      <c r="QHT60" s="310"/>
      <c r="QHU60" s="310"/>
      <c r="QHV60" s="310"/>
      <c r="QHW60" s="310"/>
      <c r="QHX60" s="310"/>
      <c r="QHY60" s="310"/>
      <c r="QHZ60" s="310"/>
      <c r="QIA60" s="310"/>
      <c r="QIB60" s="310"/>
      <c r="QIC60" s="310"/>
      <c r="QID60" s="310"/>
      <c r="QIE60" s="310"/>
      <c r="QIF60" s="310"/>
      <c r="QIG60" s="310"/>
      <c r="QIH60" s="310"/>
      <c r="QII60" s="310"/>
      <c r="QIJ60" s="310"/>
      <c r="QIK60" s="310"/>
      <c r="QIL60" s="310"/>
      <c r="QIM60" s="310"/>
      <c r="QIN60" s="310"/>
      <c r="QIO60" s="310"/>
      <c r="QIP60" s="310"/>
      <c r="QIQ60" s="310"/>
      <c r="QIR60" s="310"/>
      <c r="QIS60" s="310"/>
      <c r="QIT60" s="310"/>
      <c r="QIU60" s="310"/>
      <c r="QIV60" s="310"/>
      <c r="QIW60" s="310"/>
      <c r="QIX60" s="310"/>
      <c r="QIY60" s="310"/>
      <c r="QIZ60" s="310"/>
      <c r="QJA60" s="310"/>
      <c r="QJB60" s="310"/>
      <c r="QJC60" s="310"/>
      <c r="QJD60" s="310"/>
      <c r="QJE60" s="310"/>
      <c r="QJF60" s="310"/>
      <c r="QJG60" s="310"/>
      <c r="QJH60" s="310"/>
      <c r="QJI60" s="310"/>
      <c r="QJJ60" s="310"/>
      <c r="QJK60" s="310"/>
      <c r="QJL60" s="310"/>
      <c r="QJM60" s="310"/>
      <c r="QJN60" s="310"/>
      <c r="QJO60" s="310"/>
      <c r="QJP60" s="310"/>
      <c r="QJQ60" s="310"/>
      <c r="QJR60" s="310"/>
      <c r="QJS60" s="310"/>
      <c r="QJT60" s="310"/>
      <c r="QJU60" s="310"/>
      <c r="QJV60" s="310"/>
      <c r="QJW60" s="310"/>
      <c r="QJX60" s="310"/>
      <c r="QJY60" s="310"/>
      <c r="QJZ60" s="310"/>
      <c r="QKA60" s="310"/>
      <c r="QKB60" s="310"/>
      <c r="QKC60" s="310"/>
      <c r="QKD60" s="310"/>
      <c r="QKE60" s="310"/>
      <c r="QKF60" s="310"/>
      <c r="QKG60" s="310"/>
      <c r="QKH60" s="310"/>
      <c r="QKI60" s="310"/>
      <c r="QKJ60" s="310"/>
      <c r="QKK60" s="310"/>
      <c r="QKL60" s="310"/>
      <c r="QKM60" s="310"/>
      <c r="QKN60" s="310"/>
      <c r="QKO60" s="310"/>
      <c r="QKP60" s="310"/>
      <c r="QKQ60" s="310"/>
      <c r="QKR60" s="310"/>
      <c r="QKS60" s="310"/>
      <c r="QKT60" s="310"/>
      <c r="QKU60" s="310"/>
      <c r="QKV60" s="310"/>
      <c r="QKW60" s="310"/>
      <c r="QKX60" s="310"/>
      <c r="QKY60" s="310"/>
      <c r="QKZ60" s="310"/>
      <c r="QLA60" s="310"/>
      <c r="QLB60" s="310"/>
      <c r="QLC60" s="310"/>
      <c r="QLD60" s="310"/>
      <c r="QLE60" s="310"/>
      <c r="QLF60" s="310"/>
      <c r="QLG60" s="310"/>
      <c r="QLH60" s="310"/>
      <c r="QLI60" s="310"/>
      <c r="QLJ60" s="310"/>
      <c r="QLK60" s="310"/>
      <c r="QLL60" s="310"/>
      <c r="QLM60" s="310"/>
      <c r="QLN60" s="310"/>
      <c r="QLO60" s="310"/>
      <c r="QLP60" s="310"/>
      <c r="QLQ60" s="310"/>
      <c r="QLR60" s="310"/>
      <c r="QLS60" s="310"/>
      <c r="QLT60" s="310"/>
      <c r="QLU60" s="310"/>
      <c r="QLV60" s="310"/>
      <c r="QLW60" s="310"/>
      <c r="QLX60" s="310"/>
      <c r="QLY60" s="310"/>
      <c r="QLZ60" s="310"/>
      <c r="QMA60" s="310"/>
      <c r="QMB60" s="310"/>
      <c r="QMC60" s="310"/>
      <c r="QMD60" s="310"/>
      <c r="QME60" s="310"/>
      <c r="QMF60" s="310"/>
      <c r="QMG60" s="310"/>
      <c r="QMH60" s="310"/>
      <c r="QMI60" s="310"/>
      <c r="QMJ60" s="310"/>
      <c r="QMK60" s="310"/>
      <c r="QML60" s="310"/>
      <c r="QMM60" s="310"/>
      <c r="QMN60" s="310"/>
      <c r="QMO60" s="310"/>
      <c r="QMP60" s="310"/>
      <c r="QMQ60" s="310"/>
      <c r="QMR60" s="310"/>
      <c r="QMS60" s="310"/>
      <c r="QMT60" s="310"/>
      <c r="QMU60" s="310"/>
      <c r="QMV60" s="310"/>
      <c r="QMW60" s="310"/>
      <c r="QMX60" s="310"/>
      <c r="QMY60" s="310"/>
      <c r="QMZ60" s="310"/>
      <c r="QNA60" s="310"/>
      <c r="QNB60" s="310"/>
      <c r="QNC60" s="310"/>
      <c r="QND60" s="310"/>
      <c r="QNE60" s="310"/>
      <c r="QNF60" s="310"/>
      <c r="QNG60" s="310"/>
      <c r="QNH60" s="310"/>
      <c r="QNI60" s="310"/>
      <c r="QNJ60" s="310"/>
      <c r="QNK60" s="310"/>
      <c r="QNL60" s="310"/>
      <c r="QNM60" s="310"/>
      <c r="QNN60" s="310"/>
      <c r="QNO60" s="310"/>
      <c r="QNP60" s="310"/>
      <c r="QNQ60" s="310"/>
      <c r="QNR60" s="310"/>
      <c r="QNS60" s="310"/>
      <c r="QNT60" s="310"/>
      <c r="QNU60" s="310"/>
      <c r="QNV60" s="310"/>
      <c r="QNW60" s="310"/>
      <c r="QNX60" s="310"/>
      <c r="QNY60" s="310"/>
      <c r="QNZ60" s="310"/>
      <c r="QOA60" s="310"/>
      <c r="QOB60" s="310"/>
      <c r="QOC60" s="310"/>
      <c r="QOD60" s="310"/>
      <c r="QOE60" s="310"/>
      <c r="QOF60" s="310"/>
      <c r="QOG60" s="310"/>
      <c r="QOH60" s="310"/>
      <c r="QOI60" s="310"/>
      <c r="QOJ60" s="310"/>
      <c r="QOK60" s="310"/>
      <c r="QOL60" s="310"/>
      <c r="QOM60" s="310"/>
      <c r="QON60" s="310"/>
      <c r="QOO60" s="310"/>
      <c r="QOP60" s="310"/>
      <c r="QOQ60" s="310"/>
      <c r="QOR60" s="310"/>
      <c r="QOS60" s="310"/>
      <c r="QOT60" s="310"/>
      <c r="QOU60" s="310"/>
      <c r="QOV60" s="310"/>
      <c r="QOW60" s="310"/>
      <c r="QOX60" s="310"/>
      <c r="QOY60" s="310"/>
      <c r="QOZ60" s="310"/>
      <c r="QPA60" s="310"/>
      <c r="QPB60" s="310"/>
      <c r="QPC60" s="310"/>
      <c r="QPD60" s="310"/>
      <c r="QPE60" s="310"/>
      <c r="QPF60" s="310"/>
      <c r="QPG60" s="310"/>
      <c r="QPH60" s="310"/>
      <c r="QPI60" s="310"/>
      <c r="QPJ60" s="310"/>
      <c r="QPK60" s="310"/>
      <c r="QPL60" s="310"/>
      <c r="QPM60" s="310"/>
      <c r="QPN60" s="310"/>
      <c r="QPO60" s="310"/>
      <c r="QPP60" s="310"/>
      <c r="QPQ60" s="310"/>
      <c r="QPR60" s="310"/>
      <c r="QPS60" s="310"/>
      <c r="QPT60" s="310"/>
      <c r="QPU60" s="310"/>
      <c r="QPV60" s="310"/>
      <c r="QPW60" s="310"/>
      <c r="QPX60" s="310"/>
      <c r="QPY60" s="310"/>
      <c r="QPZ60" s="310"/>
      <c r="QQA60" s="310"/>
      <c r="QQB60" s="310"/>
      <c r="QQC60" s="310"/>
      <c r="QQD60" s="310"/>
      <c r="QQE60" s="310"/>
      <c r="QQF60" s="310"/>
      <c r="QQG60" s="310"/>
      <c r="QQH60" s="310"/>
      <c r="QQI60" s="310"/>
      <c r="QQJ60" s="310"/>
      <c r="QQK60" s="310"/>
      <c r="QQL60" s="310"/>
      <c r="QQM60" s="310"/>
      <c r="QQN60" s="310"/>
      <c r="QQO60" s="310"/>
      <c r="QQP60" s="310"/>
      <c r="QQQ60" s="310"/>
      <c r="QQR60" s="310"/>
      <c r="QQS60" s="310"/>
      <c r="QQT60" s="310"/>
      <c r="QQU60" s="310"/>
      <c r="QQV60" s="310"/>
      <c r="QQW60" s="310"/>
      <c r="QQX60" s="310"/>
      <c r="QQY60" s="310"/>
      <c r="QQZ60" s="310"/>
      <c r="QRA60" s="310"/>
      <c r="QRB60" s="310"/>
      <c r="QRC60" s="310"/>
      <c r="QRD60" s="310"/>
      <c r="QRE60" s="310"/>
      <c r="QRF60" s="310"/>
      <c r="QRG60" s="310"/>
      <c r="QRH60" s="310"/>
      <c r="QRI60" s="310"/>
      <c r="QRJ60" s="310"/>
      <c r="QRK60" s="310"/>
      <c r="QRL60" s="310"/>
      <c r="QRM60" s="310"/>
      <c r="QRN60" s="310"/>
      <c r="QRO60" s="310"/>
      <c r="QRP60" s="310"/>
      <c r="QRQ60" s="310"/>
      <c r="QRR60" s="310"/>
      <c r="QRS60" s="310"/>
      <c r="QRT60" s="310"/>
      <c r="QRU60" s="310"/>
      <c r="QRV60" s="310"/>
      <c r="QRW60" s="310"/>
      <c r="QRX60" s="310"/>
      <c r="QRY60" s="310"/>
      <c r="QRZ60" s="310"/>
      <c r="QSA60" s="310"/>
      <c r="QSB60" s="310"/>
      <c r="QSC60" s="310"/>
      <c r="QSD60" s="310"/>
      <c r="QSE60" s="310"/>
      <c r="QSF60" s="310"/>
      <c r="QSG60" s="310"/>
      <c r="QSH60" s="310"/>
      <c r="QSI60" s="310"/>
      <c r="QSJ60" s="310"/>
      <c r="QSK60" s="310"/>
      <c r="QSL60" s="310"/>
      <c r="QSM60" s="310"/>
      <c r="QSN60" s="310"/>
      <c r="QSO60" s="310"/>
      <c r="QSP60" s="310"/>
      <c r="QSQ60" s="310"/>
      <c r="QSR60" s="310"/>
      <c r="QSS60" s="310"/>
      <c r="QST60" s="310"/>
      <c r="QSU60" s="310"/>
      <c r="QSV60" s="310"/>
      <c r="QSW60" s="310"/>
      <c r="QSX60" s="310"/>
      <c r="QSY60" s="310"/>
      <c r="QSZ60" s="310"/>
      <c r="QTA60" s="310"/>
      <c r="QTB60" s="310"/>
      <c r="QTC60" s="310"/>
      <c r="QTD60" s="310"/>
      <c r="QTE60" s="310"/>
      <c r="QTF60" s="310"/>
      <c r="QTG60" s="310"/>
      <c r="QTH60" s="310"/>
      <c r="QTI60" s="310"/>
      <c r="QTJ60" s="310"/>
      <c r="QTK60" s="310"/>
      <c r="QTL60" s="310"/>
      <c r="QTM60" s="310"/>
      <c r="QTN60" s="310"/>
      <c r="QTO60" s="310"/>
      <c r="QTP60" s="310"/>
      <c r="QTQ60" s="310"/>
      <c r="QTR60" s="310"/>
      <c r="QTS60" s="310"/>
      <c r="QTT60" s="310"/>
      <c r="QTU60" s="310"/>
      <c r="QTV60" s="310"/>
      <c r="QTW60" s="310"/>
      <c r="QTX60" s="310"/>
      <c r="QTY60" s="310"/>
      <c r="QTZ60" s="310"/>
      <c r="QUA60" s="310"/>
      <c r="QUB60" s="310"/>
      <c r="QUC60" s="310"/>
      <c r="QUD60" s="310"/>
      <c r="QUE60" s="310"/>
      <c r="QUF60" s="310"/>
      <c r="QUG60" s="310"/>
      <c r="QUH60" s="310"/>
      <c r="QUI60" s="310"/>
      <c r="QUJ60" s="310"/>
      <c r="QUK60" s="310"/>
      <c r="QUL60" s="310"/>
      <c r="QUM60" s="310"/>
      <c r="QUN60" s="310"/>
      <c r="QUO60" s="310"/>
      <c r="QUP60" s="310"/>
      <c r="QUQ60" s="310"/>
      <c r="QUR60" s="310"/>
      <c r="QUS60" s="310"/>
      <c r="QUT60" s="310"/>
      <c r="QUU60" s="310"/>
      <c r="QUV60" s="310"/>
      <c r="QUW60" s="310"/>
      <c r="QUX60" s="310"/>
      <c r="QUY60" s="310"/>
      <c r="QUZ60" s="310"/>
      <c r="QVA60" s="310"/>
      <c r="QVB60" s="310"/>
      <c r="QVC60" s="310"/>
      <c r="QVD60" s="310"/>
      <c r="QVE60" s="310"/>
      <c r="QVF60" s="310"/>
      <c r="QVG60" s="310"/>
      <c r="QVH60" s="310"/>
      <c r="QVI60" s="310"/>
      <c r="QVJ60" s="310"/>
      <c r="QVK60" s="310"/>
      <c r="QVL60" s="310"/>
      <c r="QVM60" s="310"/>
      <c r="QVN60" s="310"/>
      <c r="QVO60" s="310"/>
      <c r="QVP60" s="310"/>
      <c r="QVQ60" s="310"/>
      <c r="QVR60" s="310"/>
      <c r="QVS60" s="310"/>
      <c r="QVT60" s="310"/>
      <c r="QVU60" s="310"/>
      <c r="QVV60" s="310"/>
      <c r="QVW60" s="310"/>
      <c r="QVX60" s="310"/>
      <c r="QVY60" s="310"/>
      <c r="QVZ60" s="310"/>
      <c r="QWA60" s="310"/>
      <c r="QWB60" s="310"/>
      <c r="QWC60" s="310"/>
      <c r="QWD60" s="310"/>
      <c r="QWE60" s="310"/>
      <c r="QWF60" s="310"/>
      <c r="QWG60" s="310"/>
      <c r="QWH60" s="310"/>
      <c r="QWI60" s="310"/>
      <c r="QWJ60" s="310"/>
      <c r="QWK60" s="310"/>
      <c r="QWL60" s="310"/>
      <c r="QWM60" s="310"/>
      <c r="QWN60" s="310"/>
      <c r="QWO60" s="310"/>
      <c r="QWP60" s="310"/>
      <c r="QWQ60" s="310"/>
      <c r="QWR60" s="310"/>
      <c r="QWS60" s="310"/>
      <c r="QWT60" s="310"/>
      <c r="QWU60" s="310"/>
      <c r="QWV60" s="310"/>
      <c r="QWW60" s="310"/>
      <c r="QWX60" s="310"/>
      <c r="QWY60" s="310"/>
      <c r="QWZ60" s="310"/>
      <c r="QXA60" s="310"/>
      <c r="QXB60" s="310"/>
      <c r="QXC60" s="310"/>
      <c r="QXD60" s="310"/>
      <c r="QXE60" s="310"/>
      <c r="QXF60" s="310"/>
      <c r="QXG60" s="310"/>
      <c r="QXH60" s="310"/>
      <c r="QXI60" s="310"/>
      <c r="QXJ60" s="310"/>
      <c r="QXK60" s="310"/>
      <c r="QXL60" s="310"/>
      <c r="QXM60" s="310"/>
      <c r="QXN60" s="310"/>
      <c r="QXO60" s="310"/>
      <c r="QXP60" s="310"/>
      <c r="QXQ60" s="310"/>
      <c r="QXR60" s="310"/>
      <c r="QXS60" s="310"/>
      <c r="QXT60" s="310"/>
      <c r="QXU60" s="310"/>
      <c r="QXV60" s="310"/>
      <c r="QXW60" s="310"/>
      <c r="QXX60" s="310"/>
      <c r="QXY60" s="310"/>
      <c r="QXZ60" s="310"/>
      <c r="QYA60" s="310"/>
      <c r="QYB60" s="310"/>
      <c r="QYC60" s="310"/>
      <c r="QYD60" s="310"/>
      <c r="QYE60" s="310"/>
      <c r="QYF60" s="310"/>
      <c r="QYG60" s="310"/>
      <c r="QYH60" s="310"/>
      <c r="QYI60" s="310"/>
      <c r="QYJ60" s="310"/>
      <c r="QYK60" s="310"/>
      <c r="QYL60" s="310"/>
      <c r="QYM60" s="310"/>
      <c r="QYN60" s="310"/>
      <c r="QYO60" s="310"/>
      <c r="QYP60" s="310"/>
      <c r="QYQ60" s="310"/>
      <c r="QYR60" s="310"/>
      <c r="QYS60" s="310"/>
      <c r="QYT60" s="310"/>
      <c r="QYU60" s="310"/>
      <c r="QYV60" s="310"/>
      <c r="QYW60" s="310"/>
      <c r="QYX60" s="310"/>
      <c r="QYY60" s="310"/>
      <c r="QYZ60" s="310"/>
      <c r="QZA60" s="310"/>
      <c r="QZB60" s="310"/>
      <c r="QZC60" s="310"/>
      <c r="QZD60" s="310"/>
      <c r="QZE60" s="310"/>
      <c r="QZF60" s="310"/>
      <c r="QZG60" s="310"/>
      <c r="QZH60" s="310"/>
      <c r="QZI60" s="310"/>
      <c r="QZJ60" s="310"/>
      <c r="QZK60" s="310"/>
      <c r="QZL60" s="310"/>
      <c r="QZM60" s="310"/>
      <c r="QZN60" s="310"/>
      <c r="QZO60" s="310"/>
      <c r="QZP60" s="310"/>
      <c r="QZQ60" s="310"/>
      <c r="QZR60" s="310"/>
      <c r="QZS60" s="310"/>
      <c r="QZT60" s="310"/>
      <c r="QZU60" s="310"/>
      <c r="QZV60" s="310"/>
      <c r="QZW60" s="310"/>
      <c r="QZX60" s="310"/>
      <c r="QZY60" s="310"/>
      <c r="QZZ60" s="310"/>
      <c r="RAA60" s="310"/>
      <c r="RAB60" s="310"/>
      <c r="RAC60" s="310"/>
      <c r="RAD60" s="310"/>
      <c r="RAE60" s="310"/>
      <c r="RAF60" s="310"/>
      <c r="RAG60" s="310"/>
      <c r="RAH60" s="310"/>
      <c r="RAI60" s="310"/>
      <c r="RAJ60" s="310"/>
      <c r="RAK60" s="310"/>
      <c r="RAL60" s="310"/>
      <c r="RAM60" s="310"/>
      <c r="RAN60" s="310"/>
      <c r="RAO60" s="310"/>
      <c r="RAP60" s="310"/>
      <c r="RAQ60" s="310"/>
      <c r="RAR60" s="310"/>
      <c r="RAS60" s="310"/>
      <c r="RAT60" s="310"/>
      <c r="RAU60" s="310"/>
      <c r="RAV60" s="310"/>
      <c r="RAW60" s="310"/>
      <c r="RAX60" s="310"/>
      <c r="RAY60" s="310"/>
      <c r="RAZ60" s="310"/>
      <c r="RBA60" s="310"/>
      <c r="RBB60" s="310"/>
      <c r="RBC60" s="310"/>
      <c r="RBD60" s="310"/>
      <c r="RBE60" s="310"/>
      <c r="RBF60" s="310"/>
      <c r="RBG60" s="310"/>
      <c r="RBH60" s="310"/>
      <c r="RBI60" s="310"/>
      <c r="RBJ60" s="310"/>
      <c r="RBK60" s="310"/>
      <c r="RBL60" s="310"/>
      <c r="RBM60" s="310"/>
      <c r="RBN60" s="310"/>
      <c r="RBO60" s="310"/>
      <c r="RBP60" s="310"/>
      <c r="RBQ60" s="310"/>
      <c r="RBR60" s="310"/>
      <c r="RBS60" s="310"/>
      <c r="RBT60" s="310"/>
      <c r="RBU60" s="310"/>
      <c r="RBV60" s="310"/>
      <c r="RBW60" s="310"/>
      <c r="RBX60" s="310"/>
      <c r="RBY60" s="310"/>
      <c r="RBZ60" s="310"/>
      <c r="RCA60" s="310"/>
      <c r="RCB60" s="310"/>
      <c r="RCC60" s="310"/>
      <c r="RCD60" s="310"/>
      <c r="RCE60" s="310"/>
      <c r="RCF60" s="310"/>
      <c r="RCG60" s="310"/>
      <c r="RCH60" s="310"/>
      <c r="RCI60" s="310"/>
      <c r="RCJ60" s="310"/>
      <c r="RCK60" s="310"/>
      <c r="RCL60" s="310"/>
      <c r="RCM60" s="310"/>
      <c r="RCN60" s="310"/>
      <c r="RCO60" s="310"/>
      <c r="RCP60" s="310"/>
      <c r="RCQ60" s="310"/>
      <c r="RCR60" s="310"/>
      <c r="RCS60" s="310"/>
      <c r="RCT60" s="310"/>
      <c r="RCU60" s="310"/>
      <c r="RCV60" s="310"/>
      <c r="RCW60" s="310"/>
      <c r="RCX60" s="310"/>
      <c r="RCY60" s="310"/>
      <c r="RCZ60" s="310"/>
      <c r="RDA60" s="310"/>
      <c r="RDB60" s="310"/>
      <c r="RDC60" s="310"/>
      <c r="RDD60" s="310"/>
      <c r="RDE60" s="310"/>
      <c r="RDF60" s="310"/>
      <c r="RDG60" s="310"/>
      <c r="RDH60" s="310"/>
      <c r="RDI60" s="310"/>
      <c r="RDJ60" s="310"/>
      <c r="RDK60" s="310"/>
      <c r="RDL60" s="310"/>
      <c r="RDM60" s="310"/>
      <c r="RDN60" s="310"/>
      <c r="RDO60" s="310"/>
      <c r="RDP60" s="310"/>
      <c r="RDQ60" s="310"/>
      <c r="RDR60" s="310"/>
      <c r="RDS60" s="310"/>
      <c r="RDT60" s="310"/>
      <c r="RDU60" s="310"/>
      <c r="RDV60" s="310"/>
      <c r="RDW60" s="310"/>
      <c r="RDX60" s="310"/>
      <c r="RDY60" s="310"/>
      <c r="RDZ60" s="310"/>
      <c r="REA60" s="310"/>
      <c r="REB60" s="310"/>
      <c r="REC60" s="310"/>
      <c r="RED60" s="310"/>
      <c r="REE60" s="310"/>
      <c r="REF60" s="310"/>
      <c r="REG60" s="310"/>
      <c r="REH60" s="310"/>
      <c r="REI60" s="310"/>
      <c r="REJ60" s="310"/>
      <c r="REK60" s="310"/>
      <c r="REL60" s="310"/>
      <c r="REM60" s="310"/>
      <c r="REN60" s="310"/>
      <c r="REO60" s="310"/>
      <c r="REP60" s="310"/>
      <c r="REQ60" s="310"/>
      <c r="RER60" s="310"/>
      <c r="RES60" s="310"/>
      <c r="RET60" s="310"/>
      <c r="REU60" s="310"/>
      <c r="REV60" s="310"/>
      <c r="REW60" s="310"/>
      <c r="REX60" s="310"/>
      <c r="REY60" s="310"/>
      <c r="REZ60" s="310"/>
      <c r="RFA60" s="310"/>
      <c r="RFB60" s="310"/>
      <c r="RFC60" s="310"/>
      <c r="RFD60" s="310"/>
      <c r="RFE60" s="310"/>
      <c r="RFF60" s="310"/>
      <c r="RFG60" s="310"/>
      <c r="RFH60" s="310"/>
      <c r="RFI60" s="310"/>
      <c r="RFJ60" s="310"/>
      <c r="RFK60" s="310"/>
      <c r="RFL60" s="310"/>
      <c r="RFM60" s="310"/>
      <c r="RFN60" s="310"/>
      <c r="RFO60" s="310"/>
      <c r="RFP60" s="310"/>
      <c r="RFQ60" s="310"/>
      <c r="RFR60" s="310"/>
      <c r="RFS60" s="310"/>
      <c r="RFT60" s="310"/>
      <c r="RFU60" s="310"/>
      <c r="RFV60" s="310"/>
      <c r="RFW60" s="310"/>
      <c r="RFX60" s="310"/>
      <c r="RFY60" s="310"/>
      <c r="RFZ60" s="310"/>
      <c r="RGA60" s="310"/>
      <c r="RGB60" s="310"/>
      <c r="RGC60" s="310"/>
      <c r="RGD60" s="310"/>
      <c r="RGE60" s="310"/>
      <c r="RGF60" s="310"/>
      <c r="RGG60" s="310"/>
      <c r="RGH60" s="310"/>
      <c r="RGI60" s="310"/>
      <c r="RGJ60" s="310"/>
      <c r="RGK60" s="310"/>
      <c r="RGL60" s="310"/>
      <c r="RGM60" s="310"/>
      <c r="RGN60" s="310"/>
      <c r="RGO60" s="310"/>
      <c r="RGP60" s="310"/>
      <c r="RGQ60" s="310"/>
      <c r="RGR60" s="310"/>
      <c r="RGS60" s="310"/>
      <c r="RGT60" s="310"/>
      <c r="RGU60" s="310"/>
      <c r="RGV60" s="310"/>
      <c r="RGW60" s="310"/>
      <c r="RGX60" s="310"/>
      <c r="RGY60" s="310"/>
      <c r="RGZ60" s="310"/>
      <c r="RHA60" s="310"/>
      <c r="RHB60" s="310"/>
      <c r="RHC60" s="310"/>
      <c r="RHD60" s="310"/>
      <c r="RHE60" s="310"/>
      <c r="RHF60" s="310"/>
      <c r="RHG60" s="310"/>
      <c r="RHH60" s="310"/>
      <c r="RHI60" s="310"/>
      <c r="RHJ60" s="310"/>
      <c r="RHK60" s="310"/>
      <c r="RHL60" s="310"/>
      <c r="RHM60" s="310"/>
      <c r="RHN60" s="310"/>
      <c r="RHO60" s="310"/>
      <c r="RHP60" s="310"/>
      <c r="RHQ60" s="310"/>
      <c r="RHR60" s="310"/>
      <c r="RHS60" s="310"/>
      <c r="RHT60" s="310"/>
      <c r="RHU60" s="310"/>
      <c r="RHV60" s="310"/>
      <c r="RHW60" s="310"/>
      <c r="RHX60" s="310"/>
      <c r="RHY60" s="310"/>
      <c r="RHZ60" s="310"/>
      <c r="RIA60" s="310"/>
      <c r="RIB60" s="310"/>
      <c r="RIC60" s="310"/>
      <c r="RID60" s="310"/>
      <c r="RIE60" s="310"/>
      <c r="RIF60" s="310"/>
      <c r="RIG60" s="310"/>
      <c r="RIH60" s="310"/>
      <c r="RII60" s="310"/>
      <c r="RIJ60" s="310"/>
      <c r="RIK60" s="310"/>
      <c r="RIL60" s="310"/>
      <c r="RIM60" s="310"/>
      <c r="RIN60" s="310"/>
      <c r="RIO60" s="310"/>
      <c r="RIP60" s="310"/>
      <c r="RIQ60" s="310"/>
      <c r="RIR60" s="310"/>
      <c r="RIS60" s="310"/>
      <c r="RIT60" s="310"/>
      <c r="RIU60" s="310"/>
      <c r="RIV60" s="310"/>
      <c r="RIW60" s="310"/>
      <c r="RIX60" s="310"/>
      <c r="RIY60" s="310"/>
      <c r="RIZ60" s="310"/>
      <c r="RJA60" s="310"/>
      <c r="RJB60" s="310"/>
      <c r="RJC60" s="310"/>
      <c r="RJD60" s="310"/>
      <c r="RJE60" s="310"/>
      <c r="RJF60" s="310"/>
      <c r="RJG60" s="310"/>
      <c r="RJH60" s="310"/>
      <c r="RJI60" s="310"/>
      <c r="RJJ60" s="310"/>
      <c r="RJK60" s="310"/>
      <c r="RJL60" s="310"/>
      <c r="RJM60" s="310"/>
      <c r="RJN60" s="310"/>
      <c r="RJO60" s="310"/>
      <c r="RJP60" s="310"/>
      <c r="RJQ60" s="310"/>
      <c r="RJR60" s="310"/>
      <c r="RJS60" s="310"/>
      <c r="RJT60" s="310"/>
      <c r="RJU60" s="310"/>
      <c r="RJV60" s="310"/>
      <c r="RJW60" s="310"/>
      <c r="RJX60" s="310"/>
      <c r="RJY60" s="310"/>
      <c r="RJZ60" s="310"/>
      <c r="RKA60" s="310"/>
      <c r="RKB60" s="310"/>
      <c r="RKC60" s="310"/>
      <c r="RKD60" s="310"/>
      <c r="RKE60" s="310"/>
      <c r="RKF60" s="310"/>
      <c r="RKG60" s="310"/>
      <c r="RKH60" s="310"/>
      <c r="RKI60" s="310"/>
      <c r="RKJ60" s="310"/>
      <c r="RKK60" s="310"/>
      <c r="RKL60" s="310"/>
      <c r="RKM60" s="310"/>
      <c r="RKN60" s="310"/>
      <c r="RKO60" s="310"/>
      <c r="RKP60" s="310"/>
      <c r="RKQ60" s="310"/>
      <c r="RKR60" s="310"/>
      <c r="RKS60" s="310"/>
      <c r="RKT60" s="310"/>
      <c r="RKU60" s="310"/>
      <c r="RKV60" s="310"/>
      <c r="RKW60" s="310"/>
      <c r="RKX60" s="310"/>
      <c r="RKY60" s="310"/>
      <c r="RKZ60" s="310"/>
      <c r="RLA60" s="310"/>
      <c r="RLB60" s="310"/>
      <c r="RLC60" s="310"/>
      <c r="RLD60" s="310"/>
      <c r="RLE60" s="310"/>
      <c r="RLF60" s="310"/>
      <c r="RLG60" s="310"/>
      <c r="RLH60" s="310"/>
      <c r="RLI60" s="310"/>
      <c r="RLJ60" s="310"/>
      <c r="RLK60" s="310"/>
      <c r="RLL60" s="310"/>
      <c r="RLM60" s="310"/>
      <c r="RLN60" s="310"/>
      <c r="RLO60" s="310"/>
      <c r="RLP60" s="310"/>
      <c r="RLQ60" s="310"/>
      <c r="RLR60" s="310"/>
      <c r="RLS60" s="310"/>
      <c r="RLT60" s="310"/>
      <c r="RLU60" s="310"/>
      <c r="RLV60" s="310"/>
      <c r="RLW60" s="310"/>
      <c r="RLX60" s="310"/>
      <c r="RLY60" s="310"/>
      <c r="RLZ60" s="310"/>
      <c r="RMA60" s="310"/>
      <c r="RMB60" s="310"/>
      <c r="RMC60" s="310"/>
      <c r="RMD60" s="310"/>
      <c r="RME60" s="310"/>
      <c r="RMF60" s="310"/>
      <c r="RMG60" s="310"/>
      <c r="RMH60" s="310"/>
      <c r="RMI60" s="310"/>
      <c r="RMJ60" s="310"/>
      <c r="RMK60" s="310"/>
      <c r="RML60" s="310"/>
      <c r="RMM60" s="310"/>
      <c r="RMN60" s="310"/>
      <c r="RMO60" s="310"/>
      <c r="RMP60" s="310"/>
      <c r="RMQ60" s="310"/>
      <c r="RMR60" s="310"/>
      <c r="RMS60" s="310"/>
      <c r="RMT60" s="310"/>
      <c r="RMU60" s="310"/>
      <c r="RMV60" s="310"/>
      <c r="RMW60" s="310"/>
      <c r="RMX60" s="310"/>
      <c r="RMY60" s="310"/>
      <c r="RMZ60" s="310"/>
      <c r="RNA60" s="310"/>
      <c r="RNB60" s="310"/>
      <c r="RNC60" s="310"/>
      <c r="RND60" s="310"/>
      <c r="RNE60" s="310"/>
      <c r="RNF60" s="310"/>
      <c r="RNG60" s="310"/>
      <c r="RNH60" s="310"/>
      <c r="RNI60" s="310"/>
      <c r="RNJ60" s="310"/>
      <c r="RNK60" s="310"/>
      <c r="RNL60" s="310"/>
      <c r="RNM60" s="310"/>
      <c r="RNN60" s="310"/>
      <c r="RNO60" s="310"/>
      <c r="RNP60" s="310"/>
      <c r="RNQ60" s="310"/>
      <c r="RNR60" s="310"/>
      <c r="RNS60" s="310"/>
      <c r="RNT60" s="310"/>
      <c r="RNU60" s="310"/>
      <c r="RNV60" s="310"/>
      <c r="RNW60" s="310"/>
      <c r="RNX60" s="310"/>
      <c r="RNY60" s="310"/>
      <c r="RNZ60" s="310"/>
      <c r="ROA60" s="310"/>
      <c r="ROB60" s="310"/>
      <c r="ROC60" s="310"/>
      <c r="ROD60" s="310"/>
      <c r="ROE60" s="310"/>
      <c r="ROF60" s="310"/>
      <c r="ROG60" s="310"/>
      <c r="ROH60" s="310"/>
      <c r="ROI60" s="310"/>
      <c r="ROJ60" s="310"/>
      <c r="ROK60" s="310"/>
      <c r="ROL60" s="310"/>
      <c r="ROM60" s="310"/>
      <c r="RON60" s="310"/>
      <c r="ROO60" s="310"/>
      <c r="ROP60" s="310"/>
      <c r="ROQ60" s="310"/>
      <c r="ROR60" s="310"/>
      <c r="ROS60" s="310"/>
      <c r="ROT60" s="310"/>
      <c r="ROU60" s="310"/>
      <c r="ROV60" s="310"/>
      <c r="ROW60" s="310"/>
      <c r="ROX60" s="310"/>
      <c r="ROY60" s="310"/>
      <c r="ROZ60" s="310"/>
      <c r="RPA60" s="310"/>
      <c r="RPB60" s="310"/>
      <c r="RPC60" s="310"/>
      <c r="RPD60" s="310"/>
      <c r="RPE60" s="310"/>
      <c r="RPF60" s="310"/>
      <c r="RPG60" s="310"/>
      <c r="RPH60" s="310"/>
      <c r="RPI60" s="310"/>
      <c r="RPJ60" s="310"/>
      <c r="RPK60" s="310"/>
      <c r="RPL60" s="310"/>
      <c r="RPM60" s="310"/>
      <c r="RPN60" s="310"/>
      <c r="RPO60" s="310"/>
      <c r="RPP60" s="310"/>
      <c r="RPQ60" s="310"/>
      <c r="RPR60" s="310"/>
      <c r="RPS60" s="310"/>
      <c r="RPT60" s="310"/>
      <c r="RPU60" s="310"/>
      <c r="RPV60" s="310"/>
      <c r="RPW60" s="310"/>
      <c r="RPX60" s="310"/>
      <c r="RPY60" s="310"/>
      <c r="RPZ60" s="310"/>
      <c r="RQA60" s="310"/>
      <c r="RQB60" s="310"/>
      <c r="RQC60" s="310"/>
      <c r="RQD60" s="310"/>
      <c r="RQE60" s="310"/>
      <c r="RQF60" s="310"/>
      <c r="RQG60" s="310"/>
      <c r="RQH60" s="310"/>
      <c r="RQI60" s="310"/>
      <c r="RQJ60" s="310"/>
      <c r="RQK60" s="310"/>
      <c r="RQL60" s="310"/>
      <c r="RQM60" s="310"/>
      <c r="RQN60" s="310"/>
      <c r="RQO60" s="310"/>
      <c r="RQP60" s="310"/>
      <c r="RQQ60" s="310"/>
      <c r="RQR60" s="310"/>
      <c r="RQS60" s="310"/>
      <c r="RQT60" s="310"/>
      <c r="RQU60" s="310"/>
      <c r="RQV60" s="310"/>
      <c r="RQW60" s="310"/>
      <c r="RQX60" s="310"/>
      <c r="RQY60" s="310"/>
      <c r="RQZ60" s="310"/>
      <c r="RRA60" s="310"/>
      <c r="RRB60" s="310"/>
      <c r="RRC60" s="310"/>
      <c r="RRD60" s="310"/>
      <c r="RRE60" s="310"/>
      <c r="RRF60" s="310"/>
      <c r="RRG60" s="310"/>
      <c r="RRH60" s="310"/>
      <c r="RRI60" s="310"/>
      <c r="RRJ60" s="310"/>
      <c r="RRK60" s="310"/>
      <c r="RRL60" s="310"/>
      <c r="RRM60" s="310"/>
      <c r="RRN60" s="310"/>
      <c r="RRO60" s="310"/>
      <c r="RRP60" s="310"/>
      <c r="RRQ60" s="310"/>
      <c r="RRR60" s="310"/>
      <c r="RRS60" s="310"/>
      <c r="RRT60" s="310"/>
      <c r="RRU60" s="310"/>
      <c r="RRV60" s="310"/>
      <c r="RRW60" s="310"/>
      <c r="RRX60" s="310"/>
      <c r="RRY60" s="310"/>
      <c r="RRZ60" s="310"/>
      <c r="RSA60" s="310"/>
      <c r="RSB60" s="310"/>
      <c r="RSC60" s="310"/>
      <c r="RSD60" s="310"/>
      <c r="RSE60" s="310"/>
      <c r="RSF60" s="310"/>
      <c r="RSG60" s="310"/>
      <c r="RSH60" s="310"/>
      <c r="RSI60" s="310"/>
      <c r="RSJ60" s="310"/>
      <c r="RSK60" s="310"/>
      <c r="RSL60" s="310"/>
      <c r="RSM60" s="310"/>
      <c r="RSN60" s="310"/>
      <c r="RSO60" s="310"/>
      <c r="RSP60" s="310"/>
      <c r="RSQ60" s="310"/>
      <c r="RSR60" s="310"/>
      <c r="RSS60" s="310"/>
      <c r="RST60" s="310"/>
      <c r="RSU60" s="310"/>
      <c r="RSV60" s="310"/>
      <c r="RSW60" s="310"/>
      <c r="RSX60" s="310"/>
      <c r="RSY60" s="310"/>
      <c r="RSZ60" s="310"/>
      <c r="RTA60" s="310"/>
      <c r="RTB60" s="310"/>
      <c r="RTC60" s="310"/>
      <c r="RTD60" s="310"/>
      <c r="RTE60" s="310"/>
      <c r="RTF60" s="310"/>
      <c r="RTG60" s="310"/>
      <c r="RTH60" s="310"/>
      <c r="RTI60" s="310"/>
      <c r="RTJ60" s="310"/>
      <c r="RTK60" s="310"/>
      <c r="RTL60" s="310"/>
      <c r="RTM60" s="310"/>
      <c r="RTN60" s="310"/>
      <c r="RTO60" s="310"/>
      <c r="RTP60" s="310"/>
      <c r="RTQ60" s="310"/>
      <c r="RTR60" s="310"/>
      <c r="RTS60" s="310"/>
      <c r="RTT60" s="310"/>
      <c r="RTU60" s="310"/>
      <c r="RTV60" s="310"/>
      <c r="RTW60" s="310"/>
      <c r="RTX60" s="310"/>
      <c r="RTY60" s="310"/>
      <c r="RTZ60" s="310"/>
      <c r="RUA60" s="310"/>
      <c r="RUB60" s="310"/>
      <c r="RUC60" s="310"/>
      <c r="RUD60" s="310"/>
      <c r="RUE60" s="310"/>
      <c r="RUF60" s="310"/>
      <c r="RUG60" s="310"/>
      <c r="RUH60" s="310"/>
      <c r="RUI60" s="310"/>
      <c r="RUJ60" s="310"/>
      <c r="RUK60" s="310"/>
      <c r="RUL60" s="310"/>
      <c r="RUM60" s="310"/>
      <c r="RUN60" s="310"/>
      <c r="RUO60" s="310"/>
      <c r="RUP60" s="310"/>
      <c r="RUQ60" s="310"/>
      <c r="RUR60" s="310"/>
      <c r="RUS60" s="310"/>
      <c r="RUT60" s="310"/>
      <c r="RUU60" s="310"/>
      <c r="RUV60" s="310"/>
      <c r="RUW60" s="310"/>
      <c r="RUX60" s="310"/>
      <c r="RUY60" s="310"/>
      <c r="RUZ60" s="310"/>
      <c r="RVA60" s="310"/>
      <c r="RVB60" s="310"/>
      <c r="RVC60" s="310"/>
      <c r="RVD60" s="310"/>
      <c r="RVE60" s="310"/>
      <c r="RVF60" s="310"/>
      <c r="RVG60" s="310"/>
      <c r="RVH60" s="310"/>
      <c r="RVI60" s="310"/>
      <c r="RVJ60" s="310"/>
      <c r="RVK60" s="310"/>
      <c r="RVL60" s="310"/>
      <c r="RVM60" s="310"/>
      <c r="RVN60" s="310"/>
      <c r="RVO60" s="310"/>
      <c r="RVP60" s="310"/>
      <c r="RVQ60" s="310"/>
      <c r="RVR60" s="310"/>
      <c r="RVS60" s="310"/>
      <c r="RVT60" s="310"/>
      <c r="RVU60" s="310"/>
      <c r="RVV60" s="310"/>
      <c r="RVW60" s="310"/>
      <c r="RVX60" s="310"/>
      <c r="RVY60" s="310"/>
      <c r="RVZ60" s="310"/>
      <c r="RWA60" s="310"/>
      <c r="RWB60" s="310"/>
      <c r="RWC60" s="310"/>
      <c r="RWD60" s="310"/>
      <c r="RWE60" s="310"/>
      <c r="RWF60" s="310"/>
      <c r="RWG60" s="310"/>
      <c r="RWH60" s="310"/>
      <c r="RWI60" s="310"/>
      <c r="RWJ60" s="310"/>
      <c r="RWK60" s="310"/>
      <c r="RWL60" s="310"/>
      <c r="RWM60" s="310"/>
      <c r="RWN60" s="310"/>
      <c r="RWO60" s="310"/>
      <c r="RWP60" s="310"/>
      <c r="RWQ60" s="310"/>
      <c r="RWR60" s="310"/>
      <c r="RWS60" s="310"/>
      <c r="RWT60" s="310"/>
      <c r="RWU60" s="310"/>
      <c r="RWV60" s="310"/>
      <c r="RWW60" s="310"/>
      <c r="RWX60" s="310"/>
      <c r="RWY60" s="310"/>
      <c r="RWZ60" s="310"/>
      <c r="RXA60" s="310"/>
      <c r="RXB60" s="310"/>
      <c r="RXC60" s="310"/>
      <c r="RXD60" s="310"/>
      <c r="RXE60" s="310"/>
      <c r="RXF60" s="310"/>
      <c r="RXG60" s="310"/>
      <c r="RXH60" s="310"/>
      <c r="RXI60" s="310"/>
      <c r="RXJ60" s="310"/>
      <c r="RXK60" s="310"/>
      <c r="RXL60" s="310"/>
      <c r="RXM60" s="310"/>
      <c r="RXN60" s="310"/>
      <c r="RXO60" s="310"/>
      <c r="RXP60" s="310"/>
      <c r="RXQ60" s="310"/>
      <c r="RXR60" s="310"/>
      <c r="RXS60" s="310"/>
      <c r="RXT60" s="310"/>
      <c r="RXU60" s="310"/>
      <c r="RXV60" s="310"/>
      <c r="RXW60" s="310"/>
      <c r="RXX60" s="310"/>
      <c r="RXY60" s="310"/>
      <c r="RXZ60" s="310"/>
      <c r="RYA60" s="310"/>
      <c r="RYB60" s="310"/>
      <c r="RYC60" s="310"/>
      <c r="RYD60" s="310"/>
      <c r="RYE60" s="310"/>
      <c r="RYF60" s="310"/>
      <c r="RYG60" s="310"/>
      <c r="RYH60" s="310"/>
      <c r="RYI60" s="310"/>
      <c r="RYJ60" s="310"/>
      <c r="RYK60" s="310"/>
      <c r="RYL60" s="310"/>
      <c r="RYM60" s="310"/>
      <c r="RYN60" s="310"/>
      <c r="RYO60" s="310"/>
      <c r="RYP60" s="310"/>
      <c r="RYQ60" s="310"/>
      <c r="RYR60" s="310"/>
      <c r="RYS60" s="310"/>
      <c r="RYT60" s="310"/>
      <c r="RYU60" s="310"/>
      <c r="RYV60" s="310"/>
      <c r="RYW60" s="310"/>
      <c r="RYX60" s="310"/>
      <c r="RYY60" s="310"/>
      <c r="RYZ60" s="310"/>
      <c r="RZA60" s="310"/>
      <c r="RZB60" s="310"/>
      <c r="RZC60" s="310"/>
      <c r="RZD60" s="310"/>
      <c r="RZE60" s="310"/>
      <c r="RZF60" s="310"/>
      <c r="RZG60" s="310"/>
      <c r="RZH60" s="310"/>
      <c r="RZI60" s="310"/>
      <c r="RZJ60" s="310"/>
      <c r="RZK60" s="310"/>
      <c r="RZL60" s="310"/>
      <c r="RZM60" s="310"/>
      <c r="RZN60" s="310"/>
      <c r="RZO60" s="310"/>
      <c r="RZP60" s="310"/>
      <c r="RZQ60" s="310"/>
      <c r="RZR60" s="310"/>
      <c r="RZS60" s="310"/>
      <c r="RZT60" s="310"/>
      <c r="RZU60" s="310"/>
      <c r="RZV60" s="310"/>
      <c r="RZW60" s="310"/>
      <c r="RZX60" s="310"/>
      <c r="RZY60" s="310"/>
      <c r="RZZ60" s="310"/>
      <c r="SAA60" s="310"/>
      <c r="SAB60" s="310"/>
      <c r="SAC60" s="310"/>
      <c r="SAD60" s="310"/>
      <c r="SAE60" s="310"/>
      <c r="SAF60" s="310"/>
      <c r="SAG60" s="310"/>
      <c r="SAH60" s="310"/>
      <c r="SAI60" s="310"/>
      <c r="SAJ60" s="310"/>
      <c r="SAK60" s="310"/>
      <c r="SAL60" s="310"/>
      <c r="SAM60" s="310"/>
      <c r="SAN60" s="310"/>
      <c r="SAO60" s="310"/>
      <c r="SAP60" s="310"/>
      <c r="SAQ60" s="310"/>
      <c r="SAR60" s="310"/>
      <c r="SAS60" s="310"/>
      <c r="SAT60" s="310"/>
      <c r="SAU60" s="310"/>
      <c r="SAV60" s="310"/>
      <c r="SAW60" s="310"/>
      <c r="SAX60" s="310"/>
      <c r="SAY60" s="310"/>
      <c r="SAZ60" s="310"/>
      <c r="SBA60" s="310"/>
      <c r="SBB60" s="310"/>
      <c r="SBC60" s="310"/>
      <c r="SBD60" s="310"/>
      <c r="SBE60" s="310"/>
      <c r="SBF60" s="310"/>
      <c r="SBG60" s="310"/>
      <c r="SBH60" s="310"/>
      <c r="SBI60" s="310"/>
      <c r="SBJ60" s="310"/>
      <c r="SBK60" s="310"/>
      <c r="SBL60" s="310"/>
      <c r="SBM60" s="310"/>
      <c r="SBN60" s="310"/>
      <c r="SBO60" s="310"/>
      <c r="SBP60" s="310"/>
      <c r="SBQ60" s="310"/>
      <c r="SBR60" s="310"/>
      <c r="SBS60" s="310"/>
      <c r="SBT60" s="310"/>
      <c r="SBU60" s="310"/>
      <c r="SBV60" s="310"/>
      <c r="SBW60" s="310"/>
      <c r="SBX60" s="310"/>
      <c r="SBY60" s="310"/>
      <c r="SBZ60" s="310"/>
      <c r="SCA60" s="310"/>
      <c r="SCB60" s="310"/>
      <c r="SCC60" s="310"/>
      <c r="SCD60" s="310"/>
      <c r="SCE60" s="310"/>
      <c r="SCF60" s="310"/>
      <c r="SCG60" s="310"/>
      <c r="SCH60" s="310"/>
      <c r="SCI60" s="310"/>
      <c r="SCJ60" s="310"/>
      <c r="SCK60" s="310"/>
      <c r="SCL60" s="310"/>
      <c r="SCM60" s="310"/>
      <c r="SCN60" s="310"/>
      <c r="SCO60" s="310"/>
      <c r="SCP60" s="310"/>
      <c r="SCQ60" s="310"/>
      <c r="SCR60" s="310"/>
      <c r="SCS60" s="310"/>
      <c r="SCT60" s="310"/>
      <c r="SCU60" s="310"/>
      <c r="SCV60" s="310"/>
      <c r="SCW60" s="310"/>
      <c r="SCX60" s="310"/>
      <c r="SCY60" s="310"/>
      <c r="SCZ60" s="310"/>
      <c r="SDA60" s="310"/>
      <c r="SDB60" s="310"/>
      <c r="SDC60" s="310"/>
      <c r="SDD60" s="310"/>
      <c r="SDE60" s="310"/>
      <c r="SDF60" s="310"/>
      <c r="SDG60" s="310"/>
      <c r="SDH60" s="310"/>
      <c r="SDI60" s="310"/>
      <c r="SDJ60" s="310"/>
      <c r="SDK60" s="310"/>
      <c r="SDL60" s="310"/>
      <c r="SDM60" s="310"/>
      <c r="SDN60" s="310"/>
      <c r="SDO60" s="310"/>
      <c r="SDP60" s="310"/>
      <c r="SDQ60" s="310"/>
      <c r="SDR60" s="310"/>
      <c r="SDS60" s="310"/>
      <c r="SDT60" s="310"/>
      <c r="SDU60" s="310"/>
      <c r="SDV60" s="310"/>
      <c r="SDW60" s="310"/>
      <c r="SDX60" s="310"/>
      <c r="SDY60" s="310"/>
      <c r="SDZ60" s="310"/>
      <c r="SEA60" s="310"/>
      <c r="SEB60" s="310"/>
      <c r="SEC60" s="310"/>
      <c r="SED60" s="310"/>
      <c r="SEE60" s="310"/>
      <c r="SEF60" s="310"/>
      <c r="SEG60" s="310"/>
      <c r="SEH60" s="310"/>
      <c r="SEI60" s="310"/>
      <c r="SEJ60" s="310"/>
      <c r="SEK60" s="310"/>
      <c r="SEL60" s="310"/>
      <c r="SEM60" s="310"/>
      <c r="SEN60" s="310"/>
      <c r="SEO60" s="310"/>
      <c r="SEP60" s="310"/>
      <c r="SEQ60" s="310"/>
      <c r="SER60" s="310"/>
      <c r="SES60" s="310"/>
      <c r="SET60" s="310"/>
      <c r="SEU60" s="310"/>
      <c r="SEV60" s="310"/>
      <c r="SEW60" s="310"/>
      <c r="SEX60" s="310"/>
      <c r="SEY60" s="310"/>
      <c r="SEZ60" s="310"/>
      <c r="SFA60" s="310"/>
      <c r="SFB60" s="310"/>
      <c r="SFC60" s="310"/>
      <c r="SFD60" s="310"/>
      <c r="SFE60" s="310"/>
      <c r="SFF60" s="310"/>
      <c r="SFG60" s="310"/>
      <c r="SFH60" s="310"/>
      <c r="SFI60" s="310"/>
      <c r="SFJ60" s="310"/>
      <c r="SFK60" s="310"/>
      <c r="SFL60" s="310"/>
      <c r="SFM60" s="310"/>
      <c r="SFN60" s="310"/>
      <c r="SFO60" s="310"/>
      <c r="SFP60" s="310"/>
      <c r="SFQ60" s="310"/>
      <c r="SFR60" s="310"/>
      <c r="SFS60" s="310"/>
      <c r="SFT60" s="310"/>
      <c r="SFU60" s="310"/>
      <c r="SFV60" s="310"/>
      <c r="SFW60" s="310"/>
      <c r="SFX60" s="310"/>
      <c r="SFY60" s="310"/>
      <c r="SFZ60" s="310"/>
      <c r="SGA60" s="310"/>
      <c r="SGB60" s="310"/>
      <c r="SGC60" s="310"/>
      <c r="SGD60" s="310"/>
      <c r="SGE60" s="310"/>
      <c r="SGF60" s="310"/>
      <c r="SGG60" s="310"/>
      <c r="SGH60" s="310"/>
      <c r="SGI60" s="310"/>
      <c r="SGJ60" s="310"/>
      <c r="SGK60" s="310"/>
      <c r="SGL60" s="310"/>
      <c r="SGM60" s="310"/>
      <c r="SGN60" s="310"/>
      <c r="SGO60" s="310"/>
      <c r="SGP60" s="310"/>
      <c r="SGQ60" s="310"/>
      <c r="SGR60" s="310"/>
      <c r="SGS60" s="310"/>
      <c r="SGT60" s="310"/>
      <c r="SGU60" s="310"/>
      <c r="SGV60" s="310"/>
      <c r="SGW60" s="310"/>
      <c r="SGX60" s="310"/>
      <c r="SGY60" s="310"/>
      <c r="SGZ60" s="310"/>
      <c r="SHA60" s="310"/>
      <c r="SHB60" s="310"/>
      <c r="SHC60" s="310"/>
      <c r="SHD60" s="310"/>
      <c r="SHE60" s="310"/>
      <c r="SHF60" s="310"/>
      <c r="SHG60" s="310"/>
      <c r="SHH60" s="310"/>
      <c r="SHI60" s="310"/>
      <c r="SHJ60" s="310"/>
      <c r="SHK60" s="310"/>
      <c r="SHL60" s="310"/>
      <c r="SHM60" s="310"/>
      <c r="SHN60" s="310"/>
      <c r="SHO60" s="310"/>
      <c r="SHP60" s="310"/>
      <c r="SHQ60" s="310"/>
      <c r="SHR60" s="310"/>
      <c r="SHS60" s="310"/>
      <c r="SHT60" s="310"/>
      <c r="SHU60" s="310"/>
      <c r="SHV60" s="310"/>
      <c r="SHW60" s="310"/>
      <c r="SHX60" s="310"/>
      <c r="SHY60" s="310"/>
      <c r="SHZ60" s="310"/>
      <c r="SIA60" s="310"/>
      <c r="SIB60" s="310"/>
      <c r="SIC60" s="310"/>
      <c r="SID60" s="310"/>
      <c r="SIE60" s="310"/>
      <c r="SIF60" s="310"/>
      <c r="SIG60" s="310"/>
      <c r="SIH60" s="310"/>
      <c r="SII60" s="310"/>
      <c r="SIJ60" s="310"/>
      <c r="SIK60" s="310"/>
      <c r="SIL60" s="310"/>
      <c r="SIM60" s="310"/>
      <c r="SIN60" s="310"/>
      <c r="SIO60" s="310"/>
      <c r="SIP60" s="310"/>
      <c r="SIQ60" s="310"/>
      <c r="SIR60" s="310"/>
      <c r="SIS60" s="310"/>
      <c r="SIT60" s="310"/>
      <c r="SIU60" s="310"/>
      <c r="SIV60" s="310"/>
      <c r="SIW60" s="310"/>
      <c r="SIX60" s="310"/>
      <c r="SIY60" s="310"/>
      <c r="SIZ60" s="310"/>
      <c r="SJA60" s="310"/>
      <c r="SJB60" s="310"/>
      <c r="SJC60" s="310"/>
      <c r="SJD60" s="310"/>
      <c r="SJE60" s="310"/>
      <c r="SJF60" s="310"/>
      <c r="SJG60" s="310"/>
      <c r="SJH60" s="310"/>
      <c r="SJI60" s="310"/>
      <c r="SJJ60" s="310"/>
      <c r="SJK60" s="310"/>
      <c r="SJL60" s="310"/>
      <c r="SJM60" s="310"/>
      <c r="SJN60" s="310"/>
      <c r="SJO60" s="310"/>
      <c r="SJP60" s="310"/>
      <c r="SJQ60" s="310"/>
      <c r="SJR60" s="310"/>
      <c r="SJS60" s="310"/>
      <c r="SJT60" s="310"/>
      <c r="SJU60" s="310"/>
      <c r="SJV60" s="310"/>
      <c r="SJW60" s="310"/>
      <c r="SJX60" s="310"/>
      <c r="SJY60" s="310"/>
      <c r="SJZ60" s="310"/>
      <c r="SKA60" s="310"/>
      <c r="SKB60" s="310"/>
      <c r="SKC60" s="310"/>
      <c r="SKD60" s="310"/>
      <c r="SKE60" s="310"/>
      <c r="SKF60" s="310"/>
      <c r="SKG60" s="310"/>
      <c r="SKH60" s="310"/>
      <c r="SKI60" s="310"/>
      <c r="SKJ60" s="310"/>
      <c r="SKK60" s="310"/>
      <c r="SKL60" s="310"/>
      <c r="SKM60" s="310"/>
      <c r="SKN60" s="310"/>
      <c r="SKO60" s="310"/>
      <c r="SKP60" s="310"/>
      <c r="SKQ60" s="310"/>
      <c r="SKR60" s="310"/>
      <c r="SKS60" s="310"/>
      <c r="SKT60" s="310"/>
      <c r="SKU60" s="310"/>
      <c r="SKV60" s="310"/>
      <c r="SKW60" s="310"/>
      <c r="SKX60" s="310"/>
      <c r="SKY60" s="310"/>
      <c r="SKZ60" s="310"/>
      <c r="SLA60" s="310"/>
      <c r="SLB60" s="310"/>
      <c r="SLC60" s="310"/>
      <c r="SLD60" s="310"/>
      <c r="SLE60" s="310"/>
      <c r="SLF60" s="310"/>
      <c r="SLG60" s="310"/>
      <c r="SLH60" s="310"/>
      <c r="SLI60" s="310"/>
      <c r="SLJ60" s="310"/>
      <c r="SLK60" s="310"/>
      <c r="SLL60" s="310"/>
      <c r="SLM60" s="310"/>
      <c r="SLN60" s="310"/>
      <c r="SLO60" s="310"/>
      <c r="SLP60" s="310"/>
      <c r="SLQ60" s="310"/>
      <c r="SLR60" s="310"/>
      <c r="SLS60" s="310"/>
      <c r="SLT60" s="310"/>
      <c r="SLU60" s="310"/>
      <c r="SLV60" s="310"/>
      <c r="SLW60" s="310"/>
      <c r="SLX60" s="310"/>
      <c r="SLY60" s="310"/>
      <c r="SLZ60" s="310"/>
      <c r="SMA60" s="310"/>
      <c r="SMB60" s="310"/>
      <c r="SMC60" s="310"/>
      <c r="SMD60" s="310"/>
      <c r="SME60" s="310"/>
      <c r="SMF60" s="310"/>
      <c r="SMG60" s="310"/>
      <c r="SMH60" s="310"/>
      <c r="SMI60" s="310"/>
      <c r="SMJ60" s="310"/>
      <c r="SMK60" s="310"/>
      <c r="SML60" s="310"/>
      <c r="SMM60" s="310"/>
      <c r="SMN60" s="310"/>
      <c r="SMO60" s="310"/>
      <c r="SMP60" s="310"/>
      <c r="SMQ60" s="310"/>
      <c r="SMR60" s="310"/>
      <c r="SMS60" s="310"/>
      <c r="SMT60" s="310"/>
      <c r="SMU60" s="310"/>
      <c r="SMV60" s="310"/>
      <c r="SMW60" s="310"/>
      <c r="SMX60" s="310"/>
      <c r="SMY60" s="310"/>
      <c r="SMZ60" s="310"/>
      <c r="SNA60" s="310"/>
      <c r="SNB60" s="310"/>
      <c r="SNC60" s="310"/>
      <c r="SND60" s="310"/>
      <c r="SNE60" s="310"/>
      <c r="SNF60" s="310"/>
      <c r="SNG60" s="310"/>
      <c r="SNH60" s="310"/>
      <c r="SNI60" s="310"/>
      <c r="SNJ60" s="310"/>
      <c r="SNK60" s="310"/>
      <c r="SNL60" s="310"/>
      <c r="SNM60" s="310"/>
      <c r="SNN60" s="310"/>
      <c r="SNO60" s="310"/>
      <c r="SNP60" s="310"/>
      <c r="SNQ60" s="310"/>
      <c r="SNR60" s="310"/>
      <c r="SNS60" s="310"/>
      <c r="SNT60" s="310"/>
      <c r="SNU60" s="310"/>
      <c r="SNV60" s="310"/>
      <c r="SNW60" s="310"/>
      <c r="SNX60" s="310"/>
      <c r="SNY60" s="310"/>
      <c r="SNZ60" s="310"/>
      <c r="SOA60" s="310"/>
      <c r="SOB60" s="310"/>
      <c r="SOC60" s="310"/>
      <c r="SOD60" s="310"/>
      <c r="SOE60" s="310"/>
      <c r="SOF60" s="310"/>
      <c r="SOG60" s="310"/>
      <c r="SOH60" s="310"/>
      <c r="SOI60" s="310"/>
      <c r="SOJ60" s="310"/>
      <c r="SOK60" s="310"/>
      <c r="SOL60" s="310"/>
      <c r="SOM60" s="310"/>
      <c r="SON60" s="310"/>
      <c r="SOO60" s="310"/>
      <c r="SOP60" s="310"/>
      <c r="SOQ60" s="310"/>
      <c r="SOR60" s="310"/>
      <c r="SOS60" s="310"/>
      <c r="SOT60" s="310"/>
      <c r="SOU60" s="310"/>
      <c r="SOV60" s="310"/>
      <c r="SOW60" s="310"/>
      <c r="SOX60" s="310"/>
      <c r="SOY60" s="310"/>
      <c r="SOZ60" s="310"/>
      <c r="SPA60" s="310"/>
      <c r="SPB60" s="310"/>
      <c r="SPC60" s="310"/>
      <c r="SPD60" s="310"/>
      <c r="SPE60" s="310"/>
      <c r="SPF60" s="310"/>
      <c r="SPG60" s="310"/>
      <c r="SPH60" s="310"/>
      <c r="SPI60" s="310"/>
      <c r="SPJ60" s="310"/>
      <c r="SPK60" s="310"/>
      <c r="SPL60" s="310"/>
      <c r="SPM60" s="310"/>
      <c r="SPN60" s="310"/>
      <c r="SPO60" s="310"/>
      <c r="SPP60" s="310"/>
      <c r="SPQ60" s="310"/>
      <c r="SPR60" s="310"/>
      <c r="SPS60" s="310"/>
      <c r="SPT60" s="310"/>
      <c r="SPU60" s="310"/>
      <c r="SPV60" s="310"/>
      <c r="SPW60" s="310"/>
      <c r="SPX60" s="310"/>
      <c r="SPY60" s="310"/>
      <c r="SPZ60" s="310"/>
      <c r="SQA60" s="310"/>
      <c r="SQB60" s="310"/>
      <c r="SQC60" s="310"/>
      <c r="SQD60" s="310"/>
      <c r="SQE60" s="310"/>
      <c r="SQF60" s="310"/>
      <c r="SQG60" s="310"/>
      <c r="SQH60" s="310"/>
      <c r="SQI60" s="310"/>
      <c r="SQJ60" s="310"/>
      <c r="SQK60" s="310"/>
      <c r="SQL60" s="310"/>
      <c r="SQM60" s="310"/>
      <c r="SQN60" s="310"/>
      <c r="SQO60" s="310"/>
      <c r="SQP60" s="310"/>
      <c r="SQQ60" s="310"/>
      <c r="SQR60" s="310"/>
      <c r="SQS60" s="310"/>
      <c r="SQT60" s="310"/>
      <c r="SQU60" s="310"/>
      <c r="SQV60" s="310"/>
      <c r="SQW60" s="310"/>
      <c r="SQX60" s="310"/>
      <c r="SQY60" s="310"/>
      <c r="SQZ60" s="310"/>
      <c r="SRA60" s="310"/>
      <c r="SRB60" s="310"/>
      <c r="SRC60" s="310"/>
      <c r="SRD60" s="310"/>
      <c r="SRE60" s="310"/>
      <c r="SRF60" s="310"/>
      <c r="SRG60" s="310"/>
      <c r="SRH60" s="310"/>
      <c r="SRI60" s="310"/>
      <c r="SRJ60" s="310"/>
      <c r="SRK60" s="310"/>
      <c r="SRL60" s="310"/>
      <c r="SRM60" s="310"/>
      <c r="SRN60" s="310"/>
      <c r="SRO60" s="310"/>
      <c r="SRP60" s="310"/>
      <c r="SRQ60" s="310"/>
      <c r="SRR60" s="310"/>
      <c r="SRS60" s="310"/>
      <c r="SRT60" s="310"/>
      <c r="SRU60" s="310"/>
      <c r="SRV60" s="310"/>
      <c r="SRW60" s="310"/>
      <c r="SRX60" s="310"/>
      <c r="SRY60" s="310"/>
      <c r="SRZ60" s="310"/>
      <c r="SSA60" s="310"/>
      <c r="SSB60" s="310"/>
      <c r="SSC60" s="310"/>
      <c r="SSD60" s="310"/>
      <c r="SSE60" s="310"/>
      <c r="SSF60" s="310"/>
      <c r="SSG60" s="310"/>
      <c r="SSH60" s="310"/>
      <c r="SSI60" s="310"/>
      <c r="SSJ60" s="310"/>
      <c r="SSK60" s="310"/>
      <c r="SSL60" s="310"/>
      <c r="SSM60" s="310"/>
      <c r="SSN60" s="310"/>
      <c r="SSO60" s="310"/>
      <c r="SSP60" s="310"/>
      <c r="SSQ60" s="310"/>
      <c r="SSR60" s="310"/>
      <c r="SSS60" s="310"/>
      <c r="SST60" s="310"/>
      <c r="SSU60" s="310"/>
      <c r="SSV60" s="310"/>
      <c r="SSW60" s="310"/>
      <c r="SSX60" s="310"/>
      <c r="SSY60" s="310"/>
      <c r="SSZ60" s="310"/>
      <c r="STA60" s="310"/>
      <c r="STB60" s="310"/>
      <c r="STC60" s="310"/>
      <c r="STD60" s="310"/>
      <c r="STE60" s="310"/>
      <c r="STF60" s="310"/>
      <c r="STG60" s="310"/>
      <c r="STH60" s="310"/>
      <c r="STI60" s="310"/>
      <c r="STJ60" s="310"/>
      <c r="STK60" s="310"/>
      <c r="STL60" s="310"/>
      <c r="STM60" s="310"/>
      <c r="STN60" s="310"/>
      <c r="STO60" s="310"/>
      <c r="STP60" s="310"/>
      <c r="STQ60" s="310"/>
      <c r="STR60" s="310"/>
      <c r="STS60" s="310"/>
      <c r="STT60" s="310"/>
      <c r="STU60" s="310"/>
      <c r="STV60" s="310"/>
      <c r="STW60" s="310"/>
      <c r="STX60" s="310"/>
      <c r="STY60" s="310"/>
      <c r="STZ60" s="310"/>
      <c r="SUA60" s="310"/>
      <c r="SUB60" s="310"/>
      <c r="SUC60" s="310"/>
      <c r="SUD60" s="310"/>
      <c r="SUE60" s="310"/>
      <c r="SUF60" s="310"/>
      <c r="SUG60" s="310"/>
      <c r="SUH60" s="310"/>
      <c r="SUI60" s="310"/>
      <c r="SUJ60" s="310"/>
      <c r="SUK60" s="310"/>
      <c r="SUL60" s="310"/>
      <c r="SUM60" s="310"/>
      <c r="SUN60" s="310"/>
      <c r="SUO60" s="310"/>
      <c r="SUP60" s="310"/>
      <c r="SUQ60" s="310"/>
      <c r="SUR60" s="310"/>
      <c r="SUS60" s="310"/>
      <c r="SUT60" s="310"/>
      <c r="SUU60" s="310"/>
      <c r="SUV60" s="310"/>
      <c r="SUW60" s="310"/>
      <c r="SUX60" s="310"/>
      <c r="SUY60" s="310"/>
      <c r="SUZ60" s="310"/>
      <c r="SVA60" s="310"/>
      <c r="SVB60" s="310"/>
      <c r="SVC60" s="310"/>
      <c r="SVD60" s="310"/>
      <c r="SVE60" s="310"/>
      <c r="SVF60" s="310"/>
      <c r="SVG60" s="310"/>
      <c r="SVH60" s="310"/>
      <c r="SVI60" s="310"/>
      <c r="SVJ60" s="310"/>
      <c r="SVK60" s="310"/>
      <c r="SVL60" s="310"/>
      <c r="SVM60" s="310"/>
      <c r="SVN60" s="310"/>
      <c r="SVO60" s="310"/>
      <c r="SVP60" s="310"/>
      <c r="SVQ60" s="310"/>
      <c r="SVR60" s="310"/>
      <c r="SVS60" s="310"/>
      <c r="SVT60" s="310"/>
      <c r="SVU60" s="310"/>
      <c r="SVV60" s="310"/>
      <c r="SVW60" s="310"/>
      <c r="SVX60" s="310"/>
      <c r="SVY60" s="310"/>
      <c r="SVZ60" s="310"/>
      <c r="SWA60" s="310"/>
      <c r="SWB60" s="310"/>
      <c r="SWC60" s="310"/>
      <c r="SWD60" s="310"/>
      <c r="SWE60" s="310"/>
      <c r="SWF60" s="310"/>
      <c r="SWG60" s="310"/>
      <c r="SWH60" s="310"/>
      <c r="SWI60" s="310"/>
      <c r="SWJ60" s="310"/>
      <c r="SWK60" s="310"/>
      <c r="SWL60" s="310"/>
      <c r="SWM60" s="310"/>
      <c r="SWN60" s="310"/>
      <c r="SWO60" s="310"/>
      <c r="SWP60" s="310"/>
      <c r="SWQ60" s="310"/>
      <c r="SWR60" s="310"/>
      <c r="SWS60" s="310"/>
      <c r="SWT60" s="310"/>
      <c r="SWU60" s="310"/>
      <c r="SWV60" s="310"/>
      <c r="SWW60" s="310"/>
      <c r="SWX60" s="310"/>
      <c r="SWY60" s="310"/>
      <c r="SWZ60" s="310"/>
      <c r="SXA60" s="310"/>
      <c r="SXB60" s="310"/>
      <c r="SXC60" s="310"/>
      <c r="SXD60" s="310"/>
      <c r="SXE60" s="310"/>
      <c r="SXF60" s="310"/>
      <c r="SXG60" s="310"/>
      <c r="SXH60" s="310"/>
      <c r="SXI60" s="310"/>
      <c r="SXJ60" s="310"/>
      <c r="SXK60" s="310"/>
      <c r="SXL60" s="310"/>
      <c r="SXM60" s="310"/>
      <c r="SXN60" s="310"/>
      <c r="SXO60" s="310"/>
      <c r="SXP60" s="310"/>
      <c r="SXQ60" s="310"/>
      <c r="SXR60" s="310"/>
      <c r="SXS60" s="310"/>
      <c r="SXT60" s="310"/>
      <c r="SXU60" s="310"/>
      <c r="SXV60" s="310"/>
      <c r="SXW60" s="310"/>
      <c r="SXX60" s="310"/>
      <c r="SXY60" s="310"/>
      <c r="SXZ60" s="310"/>
      <c r="SYA60" s="310"/>
      <c r="SYB60" s="310"/>
      <c r="SYC60" s="310"/>
      <c r="SYD60" s="310"/>
      <c r="SYE60" s="310"/>
      <c r="SYF60" s="310"/>
      <c r="SYG60" s="310"/>
      <c r="SYH60" s="310"/>
      <c r="SYI60" s="310"/>
      <c r="SYJ60" s="310"/>
      <c r="SYK60" s="310"/>
      <c r="SYL60" s="310"/>
      <c r="SYM60" s="310"/>
      <c r="SYN60" s="310"/>
      <c r="SYO60" s="310"/>
      <c r="SYP60" s="310"/>
      <c r="SYQ60" s="310"/>
      <c r="SYR60" s="310"/>
      <c r="SYS60" s="310"/>
      <c r="SYT60" s="310"/>
      <c r="SYU60" s="310"/>
      <c r="SYV60" s="310"/>
      <c r="SYW60" s="310"/>
      <c r="SYX60" s="310"/>
      <c r="SYY60" s="310"/>
      <c r="SYZ60" s="310"/>
      <c r="SZA60" s="310"/>
      <c r="SZB60" s="310"/>
      <c r="SZC60" s="310"/>
      <c r="SZD60" s="310"/>
      <c r="SZE60" s="310"/>
      <c r="SZF60" s="310"/>
      <c r="SZG60" s="310"/>
      <c r="SZH60" s="310"/>
      <c r="SZI60" s="310"/>
      <c r="SZJ60" s="310"/>
      <c r="SZK60" s="310"/>
      <c r="SZL60" s="310"/>
      <c r="SZM60" s="310"/>
      <c r="SZN60" s="310"/>
      <c r="SZO60" s="310"/>
      <c r="SZP60" s="310"/>
      <c r="SZQ60" s="310"/>
      <c r="SZR60" s="310"/>
      <c r="SZS60" s="310"/>
      <c r="SZT60" s="310"/>
      <c r="SZU60" s="310"/>
      <c r="SZV60" s="310"/>
      <c r="SZW60" s="310"/>
      <c r="SZX60" s="310"/>
      <c r="SZY60" s="310"/>
      <c r="SZZ60" s="310"/>
      <c r="TAA60" s="310"/>
      <c r="TAB60" s="310"/>
      <c r="TAC60" s="310"/>
      <c r="TAD60" s="310"/>
      <c r="TAE60" s="310"/>
      <c r="TAF60" s="310"/>
      <c r="TAG60" s="310"/>
      <c r="TAH60" s="310"/>
      <c r="TAI60" s="310"/>
      <c r="TAJ60" s="310"/>
      <c r="TAK60" s="310"/>
      <c r="TAL60" s="310"/>
      <c r="TAM60" s="310"/>
      <c r="TAN60" s="310"/>
      <c r="TAO60" s="310"/>
      <c r="TAP60" s="310"/>
      <c r="TAQ60" s="310"/>
      <c r="TAR60" s="310"/>
      <c r="TAS60" s="310"/>
      <c r="TAT60" s="310"/>
      <c r="TAU60" s="310"/>
      <c r="TAV60" s="310"/>
      <c r="TAW60" s="310"/>
      <c r="TAX60" s="310"/>
      <c r="TAY60" s="310"/>
      <c r="TAZ60" s="310"/>
      <c r="TBA60" s="310"/>
      <c r="TBB60" s="310"/>
      <c r="TBC60" s="310"/>
      <c r="TBD60" s="310"/>
      <c r="TBE60" s="310"/>
      <c r="TBF60" s="310"/>
      <c r="TBG60" s="310"/>
      <c r="TBH60" s="310"/>
      <c r="TBI60" s="310"/>
      <c r="TBJ60" s="310"/>
      <c r="TBK60" s="310"/>
      <c r="TBL60" s="310"/>
      <c r="TBM60" s="310"/>
      <c r="TBN60" s="310"/>
      <c r="TBO60" s="310"/>
      <c r="TBP60" s="310"/>
      <c r="TBQ60" s="310"/>
      <c r="TBR60" s="310"/>
      <c r="TBS60" s="310"/>
      <c r="TBT60" s="310"/>
      <c r="TBU60" s="310"/>
      <c r="TBV60" s="310"/>
      <c r="TBW60" s="310"/>
      <c r="TBX60" s="310"/>
      <c r="TBY60" s="310"/>
      <c r="TBZ60" s="310"/>
      <c r="TCA60" s="310"/>
      <c r="TCB60" s="310"/>
      <c r="TCC60" s="310"/>
      <c r="TCD60" s="310"/>
      <c r="TCE60" s="310"/>
      <c r="TCF60" s="310"/>
      <c r="TCG60" s="310"/>
      <c r="TCH60" s="310"/>
      <c r="TCI60" s="310"/>
      <c r="TCJ60" s="310"/>
      <c r="TCK60" s="310"/>
      <c r="TCL60" s="310"/>
      <c r="TCM60" s="310"/>
      <c r="TCN60" s="310"/>
      <c r="TCO60" s="310"/>
      <c r="TCP60" s="310"/>
      <c r="TCQ60" s="310"/>
      <c r="TCR60" s="310"/>
      <c r="TCS60" s="310"/>
      <c r="TCT60" s="310"/>
      <c r="TCU60" s="310"/>
      <c r="TCV60" s="310"/>
      <c r="TCW60" s="310"/>
      <c r="TCX60" s="310"/>
      <c r="TCY60" s="310"/>
      <c r="TCZ60" s="310"/>
      <c r="TDA60" s="310"/>
      <c r="TDB60" s="310"/>
      <c r="TDC60" s="310"/>
      <c r="TDD60" s="310"/>
      <c r="TDE60" s="310"/>
      <c r="TDF60" s="310"/>
      <c r="TDG60" s="310"/>
      <c r="TDH60" s="310"/>
      <c r="TDI60" s="310"/>
      <c r="TDJ60" s="310"/>
      <c r="TDK60" s="310"/>
      <c r="TDL60" s="310"/>
      <c r="TDM60" s="310"/>
      <c r="TDN60" s="310"/>
      <c r="TDO60" s="310"/>
      <c r="TDP60" s="310"/>
      <c r="TDQ60" s="310"/>
      <c r="TDR60" s="310"/>
      <c r="TDS60" s="310"/>
      <c r="TDT60" s="310"/>
      <c r="TDU60" s="310"/>
      <c r="TDV60" s="310"/>
      <c r="TDW60" s="310"/>
      <c r="TDX60" s="310"/>
      <c r="TDY60" s="310"/>
      <c r="TDZ60" s="310"/>
      <c r="TEA60" s="310"/>
      <c r="TEB60" s="310"/>
      <c r="TEC60" s="310"/>
      <c r="TED60" s="310"/>
      <c r="TEE60" s="310"/>
      <c r="TEF60" s="310"/>
      <c r="TEG60" s="310"/>
      <c r="TEH60" s="310"/>
      <c r="TEI60" s="310"/>
      <c r="TEJ60" s="310"/>
      <c r="TEK60" s="310"/>
      <c r="TEL60" s="310"/>
      <c r="TEM60" s="310"/>
      <c r="TEN60" s="310"/>
      <c r="TEO60" s="310"/>
      <c r="TEP60" s="310"/>
      <c r="TEQ60" s="310"/>
      <c r="TER60" s="310"/>
      <c r="TES60" s="310"/>
      <c r="TET60" s="310"/>
      <c r="TEU60" s="310"/>
      <c r="TEV60" s="310"/>
      <c r="TEW60" s="310"/>
      <c r="TEX60" s="310"/>
      <c r="TEY60" s="310"/>
      <c r="TEZ60" s="310"/>
      <c r="TFA60" s="310"/>
      <c r="TFB60" s="310"/>
      <c r="TFC60" s="310"/>
      <c r="TFD60" s="310"/>
      <c r="TFE60" s="310"/>
      <c r="TFF60" s="310"/>
      <c r="TFG60" s="310"/>
      <c r="TFH60" s="310"/>
      <c r="TFI60" s="310"/>
      <c r="TFJ60" s="310"/>
      <c r="TFK60" s="310"/>
      <c r="TFL60" s="310"/>
      <c r="TFM60" s="310"/>
      <c r="TFN60" s="310"/>
      <c r="TFO60" s="310"/>
      <c r="TFP60" s="310"/>
      <c r="TFQ60" s="310"/>
      <c r="TFR60" s="310"/>
      <c r="TFS60" s="310"/>
      <c r="TFT60" s="310"/>
      <c r="TFU60" s="310"/>
      <c r="TFV60" s="310"/>
      <c r="TFW60" s="310"/>
      <c r="TFX60" s="310"/>
      <c r="TFY60" s="310"/>
      <c r="TFZ60" s="310"/>
      <c r="TGA60" s="310"/>
      <c r="TGB60" s="310"/>
      <c r="TGC60" s="310"/>
      <c r="TGD60" s="310"/>
      <c r="TGE60" s="310"/>
      <c r="TGF60" s="310"/>
      <c r="TGG60" s="310"/>
      <c r="TGH60" s="310"/>
      <c r="TGI60" s="310"/>
      <c r="TGJ60" s="310"/>
      <c r="TGK60" s="310"/>
      <c r="TGL60" s="310"/>
      <c r="TGM60" s="310"/>
      <c r="TGN60" s="310"/>
      <c r="TGO60" s="310"/>
      <c r="TGP60" s="310"/>
      <c r="TGQ60" s="310"/>
      <c r="TGR60" s="310"/>
      <c r="TGS60" s="310"/>
      <c r="TGT60" s="310"/>
      <c r="TGU60" s="310"/>
      <c r="TGV60" s="310"/>
      <c r="TGW60" s="310"/>
      <c r="TGX60" s="310"/>
      <c r="TGY60" s="310"/>
      <c r="TGZ60" s="310"/>
      <c r="THA60" s="310"/>
      <c r="THB60" s="310"/>
      <c r="THC60" s="310"/>
      <c r="THD60" s="310"/>
      <c r="THE60" s="310"/>
      <c r="THF60" s="310"/>
      <c r="THG60" s="310"/>
      <c r="THH60" s="310"/>
      <c r="THI60" s="310"/>
      <c r="THJ60" s="310"/>
      <c r="THK60" s="310"/>
      <c r="THL60" s="310"/>
      <c r="THM60" s="310"/>
      <c r="THN60" s="310"/>
      <c r="THO60" s="310"/>
      <c r="THP60" s="310"/>
      <c r="THQ60" s="310"/>
      <c r="THR60" s="310"/>
      <c r="THS60" s="310"/>
      <c r="THT60" s="310"/>
      <c r="THU60" s="310"/>
      <c r="THV60" s="310"/>
      <c r="THW60" s="310"/>
      <c r="THX60" s="310"/>
      <c r="THY60" s="310"/>
      <c r="THZ60" s="310"/>
      <c r="TIA60" s="310"/>
      <c r="TIB60" s="310"/>
      <c r="TIC60" s="310"/>
      <c r="TID60" s="310"/>
      <c r="TIE60" s="310"/>
      <c r="TIF60" s="310"/>
      <c r="TIG60" s="310"/>
      <c r="TIH60" s="310"/>
      <c r="TII60" s="310"/>
      <c r="TIJ60" s="310"/>
      <c r="TIK60" s="310"/>
      <c r="TIL60" s="310"/>
      <c r="TIM60" s="310"/>
      <c r="TIN60" s="310"/>
      <c r="TIO60" s="310"/>
      <c r="TIP60" s="310"/>
      <c r="TIQ60" s="310"/>
      <c r="TIR60" s="310"/>
      <c r="TIS60" s="310"/>
      <c r="TIT60" s="310"/>
      <c r="TIU60" s="310"/>
      <c r="TIV60" s="310"/>
      <c r="TIW60" s="310"/>
      <c r="TIX60" s="310"/>
      <c r="TIY60" s="310"/>
      <c r="TIZ60" s="310"/>
      <c r="TJA60" s="310"/>
      <c r="TJB60" s="310"/>
      <c r="TJC60" s="310"/>
      <c r="TJD60" s="310"/>
      <c r="TJE60" s="310"/>
      <c r="TJF60" s="310"/>
      <c r="TJG60" s="310"/>
      <c r="TJH60" s="310"/>
      <c r="TJI60" s="310"/>
      <c r="TJJ60" s="310"/>
      <c r="TJK60" s="310"/>
      <c r="TJL60" s="310"/>
      <c r="TJM60" s="310"/>
      <c r="TJN60" s="310"/>
      <c r="TJO60" s="310"/>
      <c r="TJP60" s="310"/>
      <c r="TJQ60" s="310"/>
      <c r="TJR60" s="310"/>
      <c r="TJS60" s="310"/>
      <c r="TJT60" s="310"/>
      <c r="TJU60" s="310"/>
      <c r="TJV60" s="310"/>
      <c r="TJW60" s="310"/>
      <c r="TJX60" s="310"/>
      <c r="TJY60" s="310"/>
      <c r="TJZ60" s="310"/>
      <c r="TKA60" s="310"/>
      <c r="TKB60" s="310"/>
      <c r="TKC60" s="310"/>
      <c r="TKD60" s="310"/>
      <c r="TKE60" s="310"/>
      <c r="TKF60" s="310"/>
      <c r="TKG60" s="310"/>
      <c r="TKH60" s="310"/>
      <c r="TKI60" s="310"/>
      <c r="TKJ60" s="310"/>
      <c r="TKK60" s="310"/>
      <c r="TKL60" s="310"/>
      <c r="TKM60" s="310"/>
      <c r="TKN60" s="310"/>
      <c r="TKO60" s="310"/>
      <c r="TKP60" s="310"/>
      <c r="TKQ60" s="310"/>
      <c r="TKR60" s="310"/>
      <c r="TKS60" s="310"/>
      <c r="TKT60" s="310"/>
      <c r="TKU60" s="310"/>
      <c r="TKV60" s="310"/>
      <c r="TKW60" s="310"/>
      <c r="TKX60" s="310"/>
      <c r="TKY60" s="310"/>
      <c r="TKZ60" s="310"/>
      <c r="TLA60" s="310"/>
      <c r="TLB60" s="310"/>
      <c r="TLC60" s="310"/>
      <c r="TLD60" s="310"/>
      <c r="TLE60" s="310"/>
      <c r="TLF60" s="310"/>
      <c r="TLG60" s="310"/>
      <c r="TLH60" s="310"/>
      <c r="TLI60" s="310"/>
      <c r="TLJ60" s="310"/>
      <c r="TLK60" s="310"/>
      <c r="TLL60" s="310"/>
      <c r="TLM60" s="310"/>
      <c r="TLN60" s="310"/>
      <c r="TLO60" s="310"/>
      <c r="TLP60" s="310"/>
      <c r="TLQ60" s="310"/>
      <c r="TLR60" s="310"/>
      <c r="TLS60" s="310"/>
      <c r="TLT60" s="310"/>
      <c r="TLU60" s="310"/>
      <c r="TLV60" s="310"/>
      <c r="TLW60" s="310"/>
      <c r="TLX60" s="310"/>
      <c r="TLY60" s="310"/>
      <c r="TLZ60" s="310"/>
      <c r="TMA60" s="310"/>
      <c r="TMB60" s="310"/>
      <c r="TMC60" s="310"/>
      <c r="TMD60" s="310"/>
      <c r="TME60" s="310"/>
      <c r="TMF60" s="310"/>
      <c r="TMG60" s="310"/>
      <c r="TMH60" s="310"/>
      <c r="TMI60" s="310"/>
      <c r="TMJ60" s="310"/>
      <c r="TMK60" s="310"/>
      <c r="TML60" s="310"/>
      <c r="TMM60" s="310"/>
      <c r="TMN60" s="310"/>
      <c r="TMO60" s="310"/>
      <c r="TMP60" s="310"/>
      <c r="TMQ60" s="310"/>
      <c r="TMR60" s="310"/>
      <c r="TMS60" s="310"/>
      <c r="TMT60" s="310"/>
      <c r="TMU60" s="310"/>
      <c r="TMV60" s="310"/>
      <c r="TMW60" s="310"/>
      <c r="TMX60" s="310"/>
      <c r="TMY60" s="310"/>
      <c r="TMZ60" s="310"/>
      <c r="TNA60" s="310"/>
      <c r="TNB60" s="310"/>
      <c r="TNC60" s="310"/>
      <c r="TND60" s="310"/>
      <c r="TNE60" s="310"/>
      <c r="TNF60" s="310"/>
      <c r="TNG60" s="310"/>
      <c r="TNH60" s="310"/>
      <c r="TNI60" s="310"/>
      <c r="TNJ60" s="310"/>
      <c r="TNK60" s="310"/>
      <c r="TNL60" s="310"/>
      <c r="TNM60" s="310"/>
      <c r="TNN60" s="310"/>
      <c r="TNO60" s="310"/>
      <c r="TNP60" s="310"/>
      <c r="TNQ60" s="310"/>
      <c r="TNR60" s="310"/>
      <c r="TNS60" s="310"/>
      <c r="TNT60" s="310"/>
      <c r="TNU60" s="310"/>
      <c r="TNV60" s="310"/>
      <c r="TNW60" s="310"/>
      <c r="TNX60" s="310"/>
      <c r="TNY60" s="310"/>
      <c r="TNZ60" s="310"/>
      <c r="TOA60" s="310"/>
      <c r="TOB60" s="310"/>
      <c r="TOC60" s="310"/>
      <c r="TOD60" s="310"/>
      <c r="TOE60" s="310"/>
      <c r="TOF60" s="310"/>
      <c r="TOG60" s="310"/>
      <c r="TOH60" s="310"/>
      <c r="TOI60" s="310"/>
      <c r="TOJ60" s="310"/>
      <c r="TOK60" s="310"/>
      <c r="TOL60" s="310"/>
      <c r="TOM60" s="310"/>
      <c r="TON60" s="310"/>
      <c r="TOO60" s="310"/>
      <c r="TOP60" s="310"/>
      <c r="TOQ60" s="310"/>
      <c r="TOR60" s="310"/>
      <c r="TOS60" s="310"/>
      <c r="TOT60" s="310"/>
      <c r="TOU60" s="310"/>
      <c r="TOV60" s="310"/>
      <c r="TOW60" s="310"/>
      <c r="TOX60" s="310"/>
      <c r="TOY60" s="310"/>
      <c r="TOZ60" s="310"/>
      <c r="TPA60" s="310"/>
      <c r="TPB60" s="310"/>
      <c r="TPC60" s="310"/>
      <c r="TPD60" s="310"/>
      <c r="TPE60" s="310"/>
      <c r="TPF60" s="310"/>
      <c r="TPG60" s="310"/>
      <c r="TPH60" s="310"/>
      <c r="TPI60" s="310"/>
      <c r="TPJ60" s="310"/>
      <c r="TPK60" s="310"/>
      <c r="TPL60" s="310"/>
      <c r="TPM60" s="310"/>
      <c r="TPN60" s="310"/>
      <c r="TPO60" s="310"/>
      <c r="TPP60" s="310"/>
      <c r="TPQ60" s="310"/>
      <c r="TPR60" s="310"/>
      <c r="TPS60" s="310"/>
      <c r="TPT60" s="310"/>
      <c r="TPU60" s="310"/>
      <c r="TPV60" s="310"/>
      <c r="TPW60" s="310"/>
      <c r="TPX60" s="310"/>
      <c r="TPY60" s="310"/>
      <c r="TPZ60" s="310"/>
      <c r="TQA60" s="310"/>
      <c r="TQB60" s="310"/>
      <c r="TQC60" s="310"/>
      <c r="TQD60" s="310"/>
      <c r="TQE60" s="310"/>
      <c r="TQF60" s="310"/>
      <c r="TQG60" s="310"/>
      <c r="TQH60" s="310"/>
      <c r="TQI60" s="310"/>
      <c r="TQJ60" s="310"/>
      <c r="TQK60" s="310"/>
      <c r="TQL60" s="310"/>
      <c r="TQM60" s="310"/>
      <c r="TQN60" s="310"/>
      <c r="TQO60" s="310"/>
      <c r="TQP60" s="310"/>
      <c r="TQQ60" s="310"/>
      <c r="TQR60" s="310"/>
      <c r="TQS60" s="310"/>
      <c r="TQT60" s="310"/>
      <c r="TQU60" s="310"/>
      <c r="TQV60" s="310"/>
      <c r="TQW60" s="310"/>
      <c r="TQX60" s="310"/>
      <c r="TQY60" s="310"/>
      <c r="TQZ60" s="310"/>
      <c r="TRA60" s="310"/>
      <c r="TRB60" s="310"/>
      <c r="TRC60" s="310"/>
      <c r="TRD60" s="310"/>
      <c r="TRE60" s="310"/>
      <c r="TRF60" s="310"/>
      <c r="TRG60" s="310"/>
      <c r="TRH60" s="310"/>
      <c r="TRI60" s="310"/>
      <c r="TRJ60" s="310"/>
      <c r="TRK60" s="310"/>
      <c r="TRL60" s="310"/>
      <c r="TRM60" s="310"/>
      <c r="TRN60" s="310"/>
      <c r="TRO60" s="310"/>
      <c r="TRP60" s="310"/>
      <c r="TRQ60" s="310"/>
      <c r="TRR60" s="310"/>
      <c r="TRS60" s="310"/>
      <c r="TRT60" s="310"/>
      <c r="TRU60" s="310"/>
      <c r="TRV60" s="310"/>
      <c r="TRW60" s="310"/>
      <c r="TRX60" s="310"/>
      <c r="TRY60" s="310"/>
      <c r="TRZ60" s="310"/>
      <c r="TSA60" s="310"/>
      <c r="TSB60" s="310"/>
      <c r="TSC60" s="310"/>
      <c r="TSD60" s="310"/>
      <c r="TSE60" s="310"/>
      <c r="TSF60" s="310"/>
      <c r="TSG60" s="310"/>
      <c r="TSH60" s="310"/>
      <c r="TSI60" s="310"/>
      <c r="TSJ60" s="310"/>
      <c r="TSK60" s="310"/>
      <c r="TSL60" s="310"/>
      <c r="TSM60" s="310"/>
      <c r="TSN60" s="310"/>
      <c r="TSO60" s="310"/>
      <c r="TSP60" s="310"/>
      <c r="TSQ60" s="310"/>
      <c r="TSR60" s="310"/>
      <c r="TSS60" s="310"/>
      <c r="TST60" s="310"/>
      <c r="TSU60" s="310"/>
      <c r="TSV60" s="310"/>
      <c r="TSW60" s="310"/>
      <c r="TSX60" s="310"/>
      <c r="TSY60" s="310"/>
      <c r="TSZ60" s="310"/>
      <c r="TTA60" s="310"/>
      <c r="TTB60" s="310"/>
      <c r="TTC60" s="310"/>
      <c r="TTD60" s="310"/>
      <c r="TTE60" s="310"/>
      <c r="TTF60" s="310"/>
      <c r="TTG60" s="310"/>
      <c r="TTH60" s="310"/>
      <c r="TTI60" s="310"/>
      <c r="TTJ60" s="310"/>
      <c r="TTK60" s="310"/>
      <c r="TTL60" s="310"/>
      <c r="TTM60" s="310"/>
      <c r="TTN60" s="310"/>
      <c r="TTO60" s="310"/>
      <c r="TTP60" s="310"/>
      <c r="TTQ60" s="310"/>
      <c r="TTR60" s="310"/>
      <c r="TTS60" s="310"/>
      <c r="TTT60" s="310"/>
      <c r="TTU60" s="310"/>
      <c r="TTV60" s="310"/>
      <c r="TTW60" s="310"/>
      <c r="TTX60" s="310"/>
      <c r="TTY60" s="310"/>
      <c r="TTZ60" s="310"/>
      <c r="TUA60" s="310"/>
      <c r="TUB60" s="310"/>
      <c r="TUC60" s="310"/>
      <c r="TUD60" s="310"/>
      <c r="TUE60" s="310"/>
      <c r="TUF60" s="310"/>
      <c r="TUG60" s="310"/>
      <c r="TUH60" s="310"/>
      <c r="TUI60" s="310"/>
      <c r="TUJ60" s="310"/>
      <c r="TUK60" s="310"/>
      <c r="TUL60" s="310"/>
      <c r="TUM60" s="310"/>
      <c r="TUN60" s="310"/>
      <c r="TUO60" s="310"/>
      <c r="TUP60" s="310"/>
      <c r="TUQ60" s="310"/>
      <c r="TUR60" s="310"/>
      <c r="TUS60" s="310"/>
      <c r="TUT60" s="310"/>
      <c r="TUU60" s="310"/>
      <c r="TUV60" s="310"/>
      <c r="TUW60" s="310"/>
      <c r="TUX60" s="310"/>
      <c r="TUY60" s="310"/>
      <c r="TUZ60" s="310"/>
      <c r="TVA60" s="310"/>
      <c r="TVB60" s="310"/>
      <c r="TVC60" s="310"/>
      <c r="TVD60" s="310"/>
      <c r="TVE60" s="310"/>
      <c r="TVF60" s="310"/>
      <c r="TVG60" s="310"/>
      <c r="TVH60" s="310"/>
      <c r="TVI60" s="310"/>
      <c r="TVJ60" s="310"/>
      <c r="TVK60" s="310"/>
      <c r="TVL60" s="310"/>
      <c r="TVM60" s="310"/>
      <c r="TVN60" s="310"/>
      <c r="TVO60" s="310"/>
      <c r="TVP60" s="310"/>
      <c r="TVQ60" s="310"/>
      <c r="TVR60" s="310"/>
      <c r="TVS60" s="310"/>
      <c r="TVT60" s="310"/>
      <c r="TVU60" s="310"/>
      <c r="TVV60" s="310"/>
      <c r="TVW60" s="310"/>
      <c r="TVX60" s="310"/>
      <c r="TVY60" s="310"/>
      <c r="TVZ60" s="310"/>
      <c r="TWA60" s="310"/>
      <c r="TWB60" s="310"/>
      <c r="TWC60" s="310"/>
      <c r="TWD60" s="310"/>
      <c r="TWE60" s="310"/>
      <c r="TWF60" s="310"/>
      <c r="TWG60" s="310"/>
      <c r="TWH60" s="310"/>
      <c r="TWI60" s="310"/>
      <c r="TWJ60" s="310"/>
      <c r="TWK60" s="310"/>
      <c r="TWL60" s="310"/>
      <c r="TWM60" s="310"/>
      <c r="TWN60" s="310"/>
      <c r="TWO60" s="310"/>
      <c r="TWP60" s="310"/>
      <c r="TWQ60" s="310"/>
      <c r="TWR60" s="310"/>
      <c r="TWS60" s="310"/>
      <c r="TWT60" s="310"/>
      <c r="TWU60" s="310"/>
      <c r="TWV60" s="310"/>
      <c r="TWW60" s="310"/>
      <c r="TWX60" s="310"/>
      <c r="TWY60" s="310"/>
      <c r="TWZ60" s="310"/>
      <c r="TXA60" s="310"/>
      <c r="TXB60" s="310"/>
      <c r="TXC60" s="310"/>
      <c r="TXD60" s="310"/>
      <c r="TXE60" s="310"/>
      <c r="TXF60" s="310"/>
      <c r="TXG60" s="310"/>
      <c r="TXH60" s="310"/>
      <c r="TXI60" s="310"/>
      <c r="TXJ60" s="310"/>
      <c r="TXK60" s="310"/>
      <c r="TXL60" s="310"/>
      <c r="TXM60" s="310"/>
      <c r="TXN60" s="310"/>
      <c r="TXO60" s="310"/>
      <c r="TXP60" s="310"/>
      <c r="TXQ60" s="310"/>
      <c r="TXR60" s="310"/>
      <c r="TXS60" s="310"/>
      <c r="TXT60" s="310"/>
      <c r="TXU60" s="310"/>
      <c r="TXV60" s="310"/>
      <c r="TXW60" s="310"/>
      <c r="TXX60" s="310"/>
      <c r="TXY60" s="310"/>
      <c r="TXZ60" s="310"/>
      <c r="TYA60" s="310"/>
      <c r="TYB60" s="310"/>
      <c r="TYC60" s="310"/>
      <c r="TYD60" s="310"/>
      <c r="TYE60" s="310"/>
      <c r="TYF60" s="310"/>
      <c r="TYG60" s="310"/>
      <c r="TYH60" s="310"/>
      <c r="TYI60" s="310"/>
      <c r="TYJ60" s="310"/>
      <c r="TYK60" s="310"/>
      <c r="TYL60" s="310"/>
      <c r="TYM60" s="310"/>
      <c r="TYN60" s="310"/>
      <c r="TYO60" s="310"/>
      <c r="TYP60" s="310"/>
      <c r="TYQ60" s="310"/>
      <c r="TYR60" s="310"/>
      <c r="TYS60" s="310"/>
      <c r="TYT60" s="310"/>
      <c r="TYU60" s="310"/>
      <c r="TYV60" s="310"/>
      <c r="TYW60" s="310"/>
      <c r="TYX60" s="310"/>
      <c r="TYY60" s="310"/>
      <c r="TYZ60" s="310"/>
      <c r="TZA60" s="310"/>
      <c r="TZB60" s="310"/>
      <c r="TZC60" s="310"/>
      <c r="TZD60" s="310"/>
      <c r="TZE60" s="310"/>
      <c r="TZF60" s="310"/>
      <c r="TZG60" s="310"/>
      <c r="TZH60" s="310"/>
      <c r="TZI60" s="310"/>
      <c r="TZJ60" s="310"/>
      <c r="TZK60" s="310"/>
      <c r="TZL60" s="310"/>
      <c r="TZM60" s="310"/>
      <c r="TZN60" s="310"/>
      <c r="TZO60" s="310"/>
      <c r="TZP60" s="310"/>
      <c r="TZQ60" s="310"/>
      <c r="TZR60" s="310"/>
      <c r="TZS60" s="310"/>
      <c r="TZT60" s="310"/>
      <c r="TZU60" s="310"/>
      <c r="TZV60" s="310"/>
      <c r="TZW60" s="310"/>
      <c r="TZX60" s="310"/>
      <c r="TZY60" s="310"/>
      <c r="TZZ60" s="310"/>
      <c r="UAA60" s="310"/>
      <c r="UAB60" s="310"/>
      <c r="UAC60" s="310"/>
      <c r="UAD60" s="310"/>
      <c r="UAE60" s="310"/>
      <c r="UAF60" s="310"/>
      <c r="UAG60" s="310"/>
      <c r="UAH60" s="310"/>
      <c r="UAI60" s="310"/>
      <c r="UAJ60" s="310"/>
      <c r="UAK60" s="310"/>
      <c r="UAL60" s="310"/>
      <c r="UAM60" s="310"/>
      <c r="UAN60" s="310"/>
      <c r="UAO60" s="310"/>
      <c r="UAP60" s="310"/>
      <c r="UAQ60" s="310"/>
      <c r="UAR60" s="310"/>
      <c r="UAS60" s="310"/>
      <c r="UAT60" s="310"/>
      <c r="UAU60" s="310"/>
      <c r="UAV60" s="310"/>
      <c r="UAW60" s="310"/>
      <c r="UAX60" s="310"/>
      <c r="UAY60" s="310"/>
      <c r="UAZ60" s="310"/>
      <c r="UBA60" s="310"/>
      <c r="UBB60" s="310"/>
      <c r="UBC60" s="310"/>
      <c r="UBD60" s="310"/>
      <c r="UBE60" s="310"/>
      <c r="UBF60" s="310"/>
      <c r="UBG60" s="310"/>
      <c r="UBH60" s="310"/>
      <c r="UBI60" s="310"/>
      <c r="UBJ60" s="310"/>
      <c r="UBK60" s="310"/>
      <c r="UBL60" s="310"/>
      <c r="UBM60" s="310"/>
      <c r="UBN60" s="310"/>
      <c r="UBO60" s="310"/>
      <c r="UBP60" s="310"/>
      <c r="UBQ60" s="310"/>
      <c r="UBR60" s="310"/>
      <c r="UBS60" s="310"/>
      <c r="UBT60" s="310"/>
      <c r="UBU60" s="310"/>
      <c r="UBV60" s="310"/>
      <c r="UBW60" s="310"/>
      <c r="UBX60" s="310"/>
      <c r="UBY60" s="310"/>
      <c r="UBZ60" s="310"/>
      <c r="UCA60" s="310"/>
      <c r="UCB60" s="310"/>
      <c r="UCC60" s="310"/>
      <c r="UCD60" s="310"/>
      <c r="UCE60" s="310"/>
      <c r="UCF60" s="310"/>
      <c r="UCG60" s="310"/>
      <c r="UCH60" s="310"/>
      <c r="UCI60" s="310"/>
      <c r="UCJ60" s="310"/>
      <c r="UCK60" s="310"/>
      <c r="UCL60" s="310"/>
      <c r="UCM60" s="310"/>
      <c r="UCN60" s="310"/>
      <c r="UCO60" s="310"/>
      <c r="UCP60" s="310"/>
      <c r="UCQ60" s="310"/>
      <c r="UCR60" s="310"/>
      <c r="UCS60" s="310"/>
      <c r="UCT60" s="310"/>
      <c r="UCU60" s="310"/>
      <c r="UCV60" s="310"/>
      <c r="UCW60" s="310"/>
      <c r="UCX60" s="310"/>
      <c r="UCY60" s="310"/>
      <c r="UCZ60" s="310"/>
      <c r="UDA60" s="310"/>
      <c r="UDB60" s="310"/>
      <c r="UDC60" s="310"/>
      <c r="UDD60" s="310"/>
      <c r="UDE60" s="310"/>
      <c r="UDF60" s="310"/>
      <c r="UDG60" s="310"/>
      <c r="UDH60" s="310"/>
      <c r="UDI60" s="310"/>
      <c r="UDJ60" s="310"/>
      <c r="UDK60" s="310"/>
      <c r="UDL60" s="310"/>
      <c r="UDM60" s="310"/>
      <c r="UDN60" s="310"/>
      <c r="UDO60" s="310"/>
      <c r="UDP60" s="310"/>
      <c r="UDQ60" s="310"/>
      <c r="UDR60" s="310"/>
      <c r="UDS60" s="310"/>
      <c r="UDT60" s="310"/>
      <c r="UDU60" s="310"/>
      <c r="UDV60" s="310"/>
      <c r="UDW60" s="310"/>
      <c r="UDX60" s="310"/>
      <c r="UDY60" s="310"/>
      <c r="UDZ60" s="310"/>
      <c r="UEA60" s="310"/>
      <c r="UEB60" s="310"/>
      <c r="UEC60" s="310"/>
      <c r="UED60" s="310"/>
      <c r="UEE60" s="310"/>
      <c r="UEF60" s="310"/>
      <c r="UEG60" s="310"/>
      <c r="UEH60" s="310"/>
      <c r="UEI60" s="310"/>
      <c r="UEJ60" s="310"/>
      <c r="UEK60" s="310"/>
      <c r="UEL60" s="310"/>
      <c r="UEM60" s="310"/>
      <c r="UEN60" s="310"/>
      <c r="UEO60" s="310"/>
      <c r="UEP60" s="310"/>
      <c r="UEQ60" s="310"/>
      <c r="UER60" s="310"/>
      <c r="UES60" s="310"/>
      <c r="UET60" s="310"/>
      <c r="UEU60" s="310"/>
      <c r="UEV60" s="310"/>
      <c r="UEW60" s="310"/>
      <c r="UEX60" s="310"/>
      <c r="UEY60" s="310"/>
      <c r="UEZ60" s="310"/>
      <c r="UFA60" s="310"/>
      <c r="UFB60" s="310"/>
      <c r="UFC60" s="310"/>
      <c r="UFD60" s="310"/>
      <c r="UFE60" s="310"/>
      <c r="UFF60" s="310"/>
      <c r="UFG60" s="310"/>
      <c r="UFH60" s="310"/>
      <c r="UFI60" s="310"/>
      <c r="UFJ60" s="310"/>
      <c r="UFK60" s="310"/>
      <c r="UFL60" s="310"/>
      <c r="UFM60" s="310"/>
      <c r="UFN60" s="310"/>
      <c r="UFO60" s="310"/>
      <c r="UFP60" s="310"/>
      <c r="UFQ60" s="310"/>
      <c r="UFR60" s="310"/>
      <c r="UFS60" s="310"/>
      <c r="UFT60" s="310"/>
      <c r="UFU60" s="310"/>
      <c r="UFV60" s="310"/>
      <c r="UFW60" s="310"/>
      <c r="UFX60" s="310"/>
      <c r="UFY60" s="310"/>
      <c r="UFZ60" s="310"/>
      <c r="UGA60" s="310"/>
      <c r="UGB60" s="310"/>
      <c r="UGC60" s="310"/>
      <c r="UGD60" s="310"/>
      <c r="UGE60" s="310"/>
      <c r="UGF60" s="310"/>
      <c r="UGG60" s="310"/>
      <c r="UGH60" s="310"/>
      <c r="UGI60" s="310"/>
      <c r="UGJ60" s="310"/>
      <c r="UGK60" s="310"/>
      <c r="UGL60" s="310"/>
      <c r="UGM60" s="310"/>
      <c r="UGN60" s="310"/>
      <c r="UGO60" s="310"/>
      <c r="UGP60" s="310"/>
      <c r="UGQ60" s="310"/>
      <c r="UGR60" s="310"/>
      <c r="UGS60" s="310"/>
      <c r="UGT60" s="310"/>
      <c r="UGU60" s="310"/>
      <c r="UGV60" s="310"/>
      <c r="UGW60" s="310"/>
      <c r="UGX60" s="310"/>
      <c r="UGY60" s="310"/>
      <c r="UGZ60" s="310"/>
      <c r="UHA60" s="310"/>
      <c r="UHB60" s="310"/>
      <c r="UHC60" s="310"/>
      <c r="UHD60" s="310"/>
      <c r="UHE60" s="310"/>
      <c r="UHF60" s="310"/>
      <c r="UHG60" s="310"/>
      <c r="UHH60" s="310"/>
      <c r="UHI60" s="310"/>
      <c r="UHJ60" s="310"/>
      <c r="UHK60" s="310"/>
      <c r="UHL60" s="310"/>
      <c r="UHM60" s="310"/>
      <c r="UHN60" s="310"/>
      <c r="UHO60" s="310"/>
      <c r="UHP60" s="310"/>
      <c r="UHQ60" s="310"/>
      <c r="UHR60" s="310"/>
      <c r="UHS60" s="310"/>
      <c r="UHT60" s="310"/>
      <c r="UHU60" s="310"/>
      <c r="UHV60" s="310"/>
      <c r="UHW60" s="310"/>
      <c r="UHX60" s="310"/>
      <c r="UHY60" s="310"/>
      <c r="UHZ60" s="310"/>
      <c r="UIA60" s="310"/>
      <c r="UIB60" s="310"/>
      <c r="UIC60" s="310"/>
      <c r="UID60" s="310"/>
      <c r="UIE60" s="310"/>
      <c r="UIF60" s="310"/>
      <c r="UIG60" s="310"/>
      <c r="UIH60" s="310"/>
      <c r="UII60" s="310"/>
      <c r="UIJ60" s="310"/>
      <c r="UIK60" s="310"/>
      <c r="UIL60" s="310"/>
      <c r="UIM60" s="310"/>
      <c r="UIN60" s="310"/>
      <c r="UIO60" s="310"/>
      <c r="UIP60" s="310"/>
      <c r="UIQ60" s="310"/>
      <c r="UIR60" s="310"/>
      <c r="UIS60" s="310"/>
      <c r="UIT60" s="310"/>
      <c r="UIU60" s="310"/>
      <c r="UIV60" s="310"/>
      <c r="UIW60" s="310"/>
      <c r="UIX60" s="310"/>
      <c r="UIY60" s="310"/>
      <c r="UIZ60" s="310"/>
      <c r="UJA60" s="310"/>
      <c r="UJB60" s="310"/>
      <c r="UJC60" s="310"/>
      <c r="UJD60" s="310"/>
      <c r="UJE60" s="310"/>
      <c r="UJF60" s="310"/>
      <c r="UJG60" s="310"/>
      <c r="UJH60" s="310"/>
      <c r="UJI60" s="310"/>
      <c r="UJJ60" s="310"/>
      <c r="UJK60" s="310"/>
      <c r="UJL60" s="310"/>
      <c r="UJM60" s="310"/>
      <c r="UJN60" s="310"/>
      <c r="UJO60" s="310"/>
      <c r="UJP60" s="310"/>
      <c r="UJQ60" s="310"/>
      <c r="UJR60" s="310"/>
      <c r="UJS60" s="310"/>
      <c r="UJT60" s="310"/>
      <c r="UJU60" s="310"/>
      <c r="UJV60" s="310"/>
      <c r="UJW60" s="310"/>
      <c r="UJX60" s="310"/>
      <c r="UJY60" s="310"/>
      <c r="UJZ60" s="310"/>
      <c r="UKA60" s="310"/>
      <c r="UKB60" s="310"/>
      <c r="UKC60" s="310"/>
      <c r="UKD60" s="310"/>
      <c r="UKE60" s="310"/>
      <c r="UKF60" s="310"/>
      <c r="UKG60" s="310"/>
      <c r="UKH60" s="310"/>
      <c r="UKI60" s="310"/>
      <c r="UKJ60" s="310"/>
      <c r="UKK60" s="310"/>
      <c r="UKL60" s="310"/>
      <c r="UKM60" s="310"/>
      <c r="UKN60" s="310"/>
      <c r="UKO60" s="310"/>
      <c r="UKP60" s="310"/>
      <c r="UKQ60" s="310"/>
      <c r="UKR60" s="310"/>
      <c r="UKS60" s="310"/>
      <c r="UKT60" s="310"/>
      <c r="UKU60" s="310"/>
      <c r="UKV60" s="310"/>
      <c r="UKW60" s="310"/>
      <c r="UKX60" s="310"/>
      <c r="UKY60" s="310"/>
      <c r="UKZ60" s="310"/>
      <c r="ULA60" s="310"/>
      <c r="ULB60" s="310"/>
      <c r="ULC60" s="310"/>
      <c r="ULD60" s="310"/>
      <c r="ULE60" s="310"/>
      <c r="ULF60" s="310"/>
      <c r="ULG60" s="310"/>
      <c r="ULH60" s="310"/>
      <c r="ULI60" s="310"/>
      <c r="ULJ60" s="310"/>
      <c r="ULK60" s="310"/>
      <c r="ULL60" s="310"/>
      <c r="ULM60" s="310"/>
      <c r="ULN60" s="310"/>
      <c r="ULO60" s="310"/>
      <c r="ULP60" s="310"/>
      <c r="ULQ60" s="310"/>
      <c r="ULR60" s="310"/>
      <c r="ULS60" s="310"/>
      <c r="ULT60" s="310"/>
      <c r="ULU60" s="310"/>
      <c r="ULV60" s="310"/>
      <c r="ULW60" s="310"/>
      <c r="ULX60" s="310"/>
      <c r="ULY60" s="310"/>
      <c r="ULZ60" s="310"/>
      <c r="UMA60" s="310"/>
      <c r="UMB60" s="310"/>
      <c r="UMC60" s="310"/>
      <c r="UMD60" s="310"/>
      <c r="UME60" s="310"/>
      <c r="UMF60" s="310"/>
      <c r="UMG60" s="310"/>
      <c r="UMH60" s="310"/>
      <c r="UMI60" s="310"/>
      <c r="UMJ60" s="310"/>
      <c r="UMK60" s="310"/>
      <c r="UML60" s="310"/>
      <c r="UMM60" s="310"/>
      <c r="UMN60" s="310"/>
      <c r="UMO60" s="310"/>
      <c r="UMP60" s="310"/>
      <c r="UMQ60" s="310"/>
      <c r="UMR60" s="310"/>
      <c r="UMS60" s="310"/>
      <c r="UMT60" s="310"/>
      <c r="UMU60" s="310"/>
      <c r="UMV60" s="310"/>
      <c r="UMW60" s="310"/>
      <c r="UMX60" s="310"/>
      <c r="UMY60" s="310"/>
      <c r="UMZ60" s="310"/>
      <c r="UNA60" s="310"/>
      <c r="UNB60" s="310"/>
      <c r="UNC60" s="310"/>
      <c r="UND60" s="310"/>
      <c r="UNE60" s="310"/>
      <c r="UNF60" s="310"/>
      <c r="UNG60" s="310"/>
      <c r="UNH60" s="310"/>
      <c r="UNI60" s="310"/>
      <c r="UNJ60" s="310"/>
      <c r="UNK60" s="310"/>
      <c r="UNL60" s="310"/>
      <c r="UNM60" s="310"/>
      <c r="UNN60" s="310"/>
      <c r="UNO60" s="310"/>
      <c r="UNP60" s="310"/>
      <c r="UNQ60" s="310"/>
      <c r="UNR60" s="310"/>
      <c r="UNS60" s="310"/>
      <c r="UNT60" s="310"/>
      <c r="UNU60" s="310"/>
      <c r="UNV60" s="310"/>
      <c r="UNW60" s="310"/>
      <c r="UNX60" s="310"/>
      <c r="UNY60" s="310"/>
      <c r="UNZ60" s="310"/>
      <c r="UOA60" s="310"/>
      <c r="UOB60" s="310"/>
      <c r="UOC60" s="310"/>
      <c r="UOD60" s="310"/>
      <c r="UOE60" s="310"/>
      <c r="UOF60" s="310"/>
      <c r="UOG60" s="310"/>
      <c r="UOH60" s="310"/>
      <c r="UOI60" s="310"/>
      <c r="UOJ60" s="310"/>
      <c r="UOK60" s="310"/>
      <c r="UOL60" s="310"/>
      <c r="UOM60" s="310"/>
      <c r="UON60" s="310"/>
      <c r="UOO60" s="310"/>
      <c r="UOP60" s="310"/>
      <c r="UOQ60" s="310"/>
      <c r="UOR60" s="310"/>
      <c r="UOS60" s="310"/>
      <c r="UOT60" s="310"/>
      <c r="UOU60" s="310"/>
      <c r="UOV60" s="310"/>
      <c r="UOW60" s="310"/>
      <c r="UOX60" s="310"/>
      <c r="UOY60" s="310"/>
      <c r="UOZ60" s="310"/>
      <c r="UPA60" s="310"/>
      <c r="UPB60" s="310"/>
      <c r="UPC60" s="310"/>
      <c r="UPD60" s="310"/>
      <c r="UPE60" s="310"/>
      <c r="UPF60" s="310"/>
      <c r="UPG60" s="310"/>
      <c r="UPH60" s="310"/>
      <c r="UPI60" s="310"/>
      <c r="UPJ60" s="310"/>
      <c r="UPK60" s="310"/>
      <c r="UPL60" s="310"/>
      <c r="UPM60" s="310"/>
      <c r="UPN60" s="310"/>
      <c r="UPO60" s="310"/>
      <c r="UPP60" s="310"/>
      <c r="UPQ60" s="310"/>
      <c r="UPR60" s="310"/>
      <c r="UPS60" s="310"/>
      <c r="UPT60" s="310"/>
      <c r="UPU60" s="310"/>
      <c r="UPV60" s="310"/>
      <c r="UPW60" s="310"/>
      <c r="UPX60" s="310"/>
      <c r="UPY60" s="310"/>
      <c r="UPZ60" s="310"/>
      <c r="UQA60" s="310"/>
      <c r="UQB60" s="310"/>
      <c r="UQC60" s="310"/>
      <c r="UQD60" s="310"/>
      <c r="UQE60" s="310"/>
      <c r="UQF60" s="310"/>
      <c r="UQG60" s="310"/>
      <c r="UQH60" s="310"/>
      <c r="UQI60" s="310"/>
      <c r="UQJ60" s="310"/>
      <c r="UQK60" s="310"/>
      <c r="UQL60" s="310"/>
      <c r="UQM60" s="310"/>
      <c r="UQN60" s="310"/>
      <c r="UQO60" s="310"/>
      <c r="UQP60" s="310"/>
      <c r="UQQ60" s="310"/>
      <c r="UQR60" s="310"/>
      <c r="UQS60" s="310"/>
      <c r="UQT60" s="310"/>
      <c r="UQU60" s="310"/>
      <c r="UQV60" s="310"/>
      <c r="UQW60" s="310"/>
      <c r="UQX60" s="310"/>
      <c r="UQY60" s="310"/>
      <c r="UQZ60" s="310"/>
      <c r="URA60" s="310"/>
      <c r="URB60" s="310"/>
      <c r="URC60" s="310"/>
      <c r="URD60" s="310"/>
      <c r="URE60" s="310"/>
      <c r="URF60" s="310"/>
      <c r="URG60" s="310"/>
      <c r="URH60" s="310"/>
      <c r="URI60" s="310"/>
      <c r="URJ60" s="310"/>
      <c r="URK60" s="310"/>
      <c r="URL60" s="310"/>
      <c r="URM60" s="310"/>
      <c r="URN60" s="310"/>
      <c r="URO60" s="310"/>
      <c r="URP60" s="310"/>
      <c r="URQ60" s="310"/>
      <c r="URR60" s="310"/>
      <c r="URS60" s="310"/>
      <c r="URT60" s="310"/>
      <c r="URU60" s="310"/>
      <c r="URV60" s="310"/>
      <c r="URW60" s="310"/>
      <c r="URX60" s="310"/>
      <c r="URY60" s="310"/>
      <c r="URZ60" s="310"/>
      <c r="USA60" s="310"/>
      <c r="USB60" s="310"/>
      <c r="USC60" s="310"/>
      <c r="USD60" s="310"/>
      <c r="USE60" s="310"/>
      <c r="USF60" s="310"/>
      <c r="USG60" s="310"/>
      <c r="USH60" s="310"/>
      <c r="USI60" s="310"/>
      <c r="USJ60" s="310"/>
      <c r="USK60" s="310"/>
      <c r="USL60" s="310"/>
      <c r="USM60" s="310"/>
      <c r="USN60" s="310"/>
      <c r="USO60" s="310"/>
      <c r="USP60" s="310"/>
      <c r="USQ60" s="310"/>
      <c r="USR60" s="310"/>
      <c r="USS60" s="310"/>
      <c r="UST60" s="310"/>
      <c r="USU60" s="310"/>
      <c r="USV60" s="310"/>
      <c r="USW60" s="310"/>
      <c r="USX60" s="310"/>
      <c r="USY60" s="310"/>
      <c r="USZ60" s="310"/>
      <c r="UTA60" s="310"/>
      <c r="UTB60" s="310"/>
      <c r="UTC60" s="310"/>
      <c r="UTD60" s="310"/>
      <c r="UTE60" s="310"/>
      <c r="UTF60" s="310"/>
      <c r="UTG60" s="310"/>
      <c r="UTH60" s="310"/>
      <c r="UTI60" s="310"/>
      <c r="UTJ60" s="310"/>
      <c r="UTK60" s="310"/>
      <c r="UTL60" s="310"/>
      <c r="UTM60" s="310"/>
      <c r="UTN60" s="310"/>
      <c r="UTO60" s="310"/>
      <c r="UTP60" s="310"/>
      <c r="UTQ60" s="310"/>
      <c r="UTR60" s="310"/>
      <c r="UTS60" s="310"/>
      <c r="UTT60" s="310"/>
      <c r="UTU60" s="310"/>
      <c r="UTV60" s="310"/>
      <c r="UTW60" s="310"/>
      <c r="UTX60" s="310"/>
      <c r="UTY60" s="310"/>
      <c r="UTZ60" s="310"/>
      <c r="UUA60" s="310"/>
      <c r="UUB60" s="310"/>
      <c r="UUC60" s="310"/>
      <c r="UUD60" s="310"/>
      <c r="UUE60" s="310"/>
      <c r="UUF60" s="310"/>
      <c r="UUG60" s="310"/>
      <c r="UUH60" s="310"/>
      <c r="UUI60" s="310"/>
      <c r="UUJ60" s="310"/>
      <c r="UUK60" s="310"/>
      <c r="UUL60" s="310"/>
      <c r="UUM60" s="310"/>
      <c r="UUN60" s="310"/>
      <c r="UUO60" s="310"/>
      <c r="UUP60" s="310"/>
      <c r="UUQ60" s="310"/>
      <c r="UUR60" s="310"/>
      <c r="UUS60" s="310"/>
      <c r="UUT60" s="310"/>
      <c r="UUU60" s="310"/>
      <c r="UUV60" s="310"/>
      <c r="UUW60" s="310"/>
      <c r="UUX60" s="310"/>
      <c r="UUY60" s="310"/>
      <c r="UUZ60" s="310"/>
      <c r="UVA60" s="310"/>
      <c r="UVB60" s="310"/>
      <c r="UVC60" s="310"/>
      <c r="UVD60" s="310"/>
      <c r="UVE60" s="310"/>
      <c r="UVF60" s="310"/>
      <c r="UVG60" s="310"/>
      <c r="UVH60" s="310"/>
      <c r="UVI60" s="310"/>
      <c r="UVJ60" s="310"/>
      <c r="UVK60" s="310"/>
      <c r="UVL60" s="310"/>
      <c r="UVM60" s="310"/>
      <c r="UVN60" s="310"/>
      <c r="UVO60" s="310"/>
      <c r="UVP60" s="310"/>
      <c r="UVQ60" s="310"/>
      <c r="UVR60" s="310"/>
      <c r="UVS60" s="310"/>
      <c r="UVT60" s="310"/>
      <c r="UVU60" s="310"/>
      <c r="UVV60" s="310"/>
      <c r="UVW60" s="310"/>
      <c r="UVX60" s="310"/>
      <c r="UVY60" s="310"/>
      <c r="UVZ60" s="310"/>
      <c r="UWA60" s="310"/>
      <c r="UWB60" s="310"/>
      <c r="UWC60" s="310"/>
      <c r="UWD60" s="310"/>
      <c r="UWE60" s="310"/>
      <c r="UWF60" s="310"/>
      <c r="UWG60" s="310"/>
      <c r="UWH60" s="310"/>
      <c r="UWI60" s="310"/>
      <c r="UWJ60" s="310"/>
      <c r="UWK60" s="310"/>
      <c r="UWL60" s="310"/>
      <c r="UWM60" s="310"/>
      <c r="UWN60" s="310"/>
      <c r="UWO60" s="310"/>
      <c r="UWP60" s="310"/>
      <c r="UWQ60" s="310"/>
      <c r="UWR60" s="310"/>
      <c r="UWS60" s="310"/>
      <c r="UWT60" s="310"/>
      <c r="UWU60" s="310"/>
      <c r="UWV60" s="310"/>
      <c r="UWW60" s="310"/>
      <c r="UWX60" s="310"/>
      <c r="UWY60" s="310"/>
      <c r="UWZ60" s="310"/>
      <c r="UXA60" s="310"/>
      <c r="UXB60" s="310"/>
      <c r="UXC60" s="310"/>
      <c r="UXD60" s="310"/>
      <c r="UXE60" s="310"/>
      <c r="UXF60" s="310"/>
      <c r="UXG60" s="310"/>
      <c r="UXH60" s="310"/>
      <c r="UXI60" s="310"/>
      <c r="UXJ60" s="310"/>
      <c r="UXK60" s="310"/>
      <c r="UXL60" s="310"/>
      <c r="UXM60" s="310"/>
      <c r="UXN60" s="310"/>
      <c r="UXO60" s="310"/>
      <c r="UXP60" s="310"/>
      <c r="UXQ60" s="310"/>
      <c r="UXR60" s="310"/>
      <c r="UXS60" s="310"/>
      <c r="UXT60" s="310"/>
      <c r="UXU60" s="310"/>
      <c r="UXV60" s="310"/>
      <c r="UXW60" s="310"/>
      <c r="UXX60" s="310"/>
      <c r="UXY60" s="310"/>
      <c r="UXZ60" s="310"/>
      <c r="UYA60" s="310"/>
      <c r="UYB60" s="310"/>
      <c r="UYC60" s="310"/>
      <c r="UYD60" s="310"/>
      <c r="UYE60" s="310"/>
      <c r="UYF60" s="310"/>
      <c r="UYG60" s="310"/>
      <c r="UYH60" s="310"/>
      <c r="UYI60" s="310"/>
      <c r="UYJ60" s="310"/>
      <c r="UYK60" s="310"/>
      <c r="UYL60" s="310"/>
      <c r="UYM60" s="310"/>
      <c r="UYN60" s="310"/>
      <c r="UYO60" s="310"/>
      <c r="UYP60" s="310"/>
      <c r="UYQ60" s="310"/>
      <c r="UYR60" s="310"/>
      <c r="UYS60" s="310"/>
      <c r="UYT60" s="310"/>
      <c r="UYU60" s="310"/>
      <c r="UYV60" s="310"/>
      <c r="UYW60" s="310"/>
      <c r="UYX60" s="310"/>
      <c r="UYY60" s="310"/>
      <c r="UYZ60" s="310"/>
      <c r="UZA60" s="310"/>
      <c r="UZB60" s="310"/>
      <c r="UZC60" s="310"/>
      <c r="UZD60" s="310"/>
      <c r="UZE60" s="310"/>
      <c r="UZF60" s="310"/>
      <c r="UZG60" s="310"/>
      <c r="UZH60" s="310"/>
      <c r="UZI60" s="310"/>
      <c r="UZJ60" s="310"/>
      <c r="UZK60" s="310"/>
      <c r="UZL60" s="310"/>
      <c r="UZM60" s="310"/>
      <c r="UZN60" s="310"/>
      <c r="UZO60" s="310"/>
      <c r="UZP60" s="310"/>
      <c r="UZQ60" s="310"/>
      <c r="UZR60" s="310"/>
      <c r="UZS60" s="310"/>
      <c r="UZT60" s="310"/>
      <c r="UZU60" s="310"/>
      <c r="UZV60" s="310"/>
      <c r="UZW60" s="310"/>
      <c r="UZX60" s="310"/>
      <c r="UZY60" s="310"/>
      <c r="UZZ60" s="310"/>
      <c r="VAA60" s="310"/>
      <c r="VAB60" s="310"/>
      <c r="VAC60" s="310"/>
      <c r="VAD60" s="310"/>
      <c r="VAE60" s="310"/>
      <c r="VAF60" s="310"/>
      <c r="VAG60" s="310"/>
      <c r="VAH60" s="310"/>
      <c r="VAI60" s="310"/>
      <c r="VAJ60" s="310"/>
      <c r="VAK60" s="310"/>
      <c r="VAL60" s="310"/>
      <c r="VAM60" s="310"/>
      <c r="VAN60" s="310"/>
      <c r="VAO60" s="310"/>
      <c r="VAP60" s="310"/>
      <c r="VAQ60" s="310"/>
      <c r="VAR60" s="310"/>
      <c r="VAS60" s="310"/>
      <c r="VAT60" s="310"/>
      <c r="VAU60" s="310"/>
      <c r="VAV60" s="310"/>
      <c r="VAW60" s="310"/>
      <c r="VAX60" s="310"/>
      <c r="VAY60" s="310"/>
      <c r="VAZ60" s="310"/>
      <c r="VBA60" s="310"/>
      <c r="VBB60" s="310"/>
      <c r="VBC60" s="310"/>
      <c r="VBD60" s="310"/>
      <c r="VBE60" s="310"/>
      <c r="VBF60" s="310"/>
      <c r="VBG60" s="310"/>
      <c r="VBH60" s="310"/>
      <c r="VBI60" s="310"/>
      <c r="VBJ60" s="310"/>
      <c r="VBK60" s="310"/>
      <c r="VBL60" s="310"/>
      <c r="VBM60" s="310"/>
      <c r="VBN60" s="310"/>
      <c r="VBO60" s="310"/>
      <c r="VBP60" s="310"/>
      <c r="VBQ60" s="310"/>
      <c r="VBR60" s="310"/>
      <c r="VBS60" s="310"/>
      <c r="VBT60" s="310"/>
      <c r="VBU60" s="310"/>
      <c r="VBV60" s="310"/>
      <c r="VBW60" s="310"/>
      <c r="VBX60" s="310"/>
      <c r="VBY60" s="310"/>
      <c r="VBZ60" s="310"/>
      <c r="VCA60" s="310"/>
      <c r="VCB60" s="310"/>
      <c r="VCC60" s="310"/>
      <c r="VCD60" s="310"/>
      <c r="VCE60" s="310"/>
      <c r="VCF60" s="310"/>
      <c r="VCG60" s="310"/>
      <c r="VCH60" s="310"/>
      <c r="VCI60" s="310"/>
      <c r="VCJ60" s="310"/>
      <c r="VCK60" s="310"/>
      <c r="VCL60" s="310"/>
      <c r="VCM60" s="310"/>
      <c r="VCN60" s="310"/>
      <c r="VCO60" s="310"/>
      <c r="VCP60" s="310"/>
      <c r="VCQ60" s="310"/>
      <c r="VCR60" s="310"/>
      <c r="VCS60" s="310"/>
      <c r="VCT60" s="310"/>
      <c r="VCU60" s="310"/>
      <c r="VCV60" s="310"/>
      <c r="VCW60" s="310"/>
      <c r="VCX60" s="310"/>
      <c r="VCY60" s="310"/>
      <c r="VCZ60" s="310"/>
      <c r="VDA60" s="310"/>
      <c r="VDB60" s="310"/>
      <c r="VDC60" s="310"/>
      <c r="VDD60" s="310"/>
      <c r="VDE60" s="310"/>
      <c r="VDF60" s="310"/>
      <c r="VDG60" s="310"/>
      <c r="VDH60" s="310"/>
      <c r="VDI60" s="310"/>
      <c r="VDJ60" s="310"/>
      <c r="VDK60" s="310"/>
      <c r="VDL60" s="310"/>
      <c r="VDM60" s="310"/>
      <c r="VDN60" s="310"/>
      <c r="VDO60" s="310"/>
      <c r="VDP60" s="310"/>
      <c r="VDQ60" s="310"/>
      <c r="VDR60" s="310"/>
      <c r="VDS60" s="310"/>
      <c r="VDT60" s="310"/>
      <c r="VDU60" s="310"/>
      <c r="VDV60" s="310"/>
      <c r="VDW60" s="310"/>
      <c r="VDX60" s="310"/>
      <c r="VDY60" s="310"/>
      <c r="VDZ60" s="310"/>
      <c r="VEA60" s="310"/>
      <c r="VEB60" s="310"/>
      <c r="VEC60" s="310"/>
      <c r="VED60" s="310"/>
      <c r="VEE60" s="310"/>
      <c r="VEF60" s="310"/>
      <c r="VEG60" s="310"/>
      <c r="VEH60" s="310"/>
      <c r="VEI60" s="310"/>
      <c r="VEJ60" s="310"/>
      <c r="VEK60" s="310"/>
      <c r="VEL60" s="310"/>
      <c r="VEM60" s="310"/>
      <c r="VEN60" s="310"/>
      <c r="VEO60" s="310"/>
      <c r="VEP60" s="310"/>
      <c r="VEQ60" s="310"/>
      <c r="VER60" s="310"/>
      <c r="VES60" s="310"/>
      <c r="VET60" s="310"/>
      <c r="VEU60" s="310"/>
      <c r="VEV60" s="310"/>
      <c r="VEW60" s="310"/>
      <c r="VEX60" s="310"/>
      <c r="VEY60" s="310"/>
      <c r="VEZ60" s="310"/>
      <c r="VFA60" s="310"/>
      <c r="VFB60" s="310"/>
      <c r="VFC60" s="310"/>
      <c r="VFD60" s="310"/>
      <c r="VFE60" s="310"/>
      <c r="VFF60" s="310"/>
      <c r="VFG60" s="310"/>
      <c r="VFH60" s="310"/>
      <c r="VFI60" s="310"/>
      <c r="VFJ60" s="310"/>
      <c r="VFK60" s="310"/>
      <c r="VFL60" s="310"/>
      <c r="VFM60" s="310"/>
      <c r="VFN60" s="310"/>
      <c r="VFO60" s="310"/>
      <c r="VFP60" s="310"/>
      <c r="VFQ60" s="310"/>
      <c r="VFR60" s="310"/>
      <c r="VFS60" s="310"/>
      <c r="VFT60" s="310"/>
      <c r="VFU60" s="310"/>
      <c r="VFV60" s="310"/>
      <c r="VFW60" s="310"/>
      <c r="VFX60" s="310"/>
      <c r="VFY60" s="310"/>
      <c r="VFZ60" s="310"/>
      <c r="VGA60" s="310"/>
      <c r="VGB60" s="310"/>
      <c r="VGC60" s="310"/>
      <c r="VGD60" s="310"/>
      <c r="VGE60" s="310"/>
      <c r="VGF60" s="310"/>
      <c r="VGG60" s="310"/>
      <c r="VGH60" s="310"/>
      <c r="VGI60" s="310"/>
      <c r="VGJ60" s="310"/>
      <c r="VGK60" s="310"/>
      <c r="VGL60" s="310"/>
      <c r="VGM60" s="310"/>
      <c r="VGN60" s="310"/>
      <c r="VGO60" s="310"/>
      <c r="VGP60" s="310"/>
      <c r="VGQ60" s="310"/>
      <c r="VGR60" s="310"/>
      <c r="VGS60" s="310"/>
      <c r="VGT60" s="310"/>
      <c r="VGU60" s="310"/>
      <c r="VGV60" s="310"/>
      <c r="VGW60" s="310"/>
      <c r="VGX60" s="310"/>
      <c r="VGY60" s="310"/>
      <c r="VGZ60" s="310"/>
      <c r="VHA60" s="310"/>
      <c r="VHB60" s="310"/>
      <c r="VHC60" s="310"/>
      <c r="VHD60" s="310"/>
      <c r="VHE60" s="310"/>
      <c r="VHF60" s="310"/>
      <c r="VHG60" s="310"/>
      <c r="VHH60" s="310"/>
      <c r="VHI60" s="310"/>
      <c r="VHJ60" s="310"/>
      <c r="VHK60" s="310"/>
      <c r="VHL60" s="310"/>
      <c r="VHM60" s="310"/>
      <c r="VHN60" s="310"/>
      <c r="VHO60" s="310"/>
      <c r="VHP60" s="310"/>
      <c r="VHQ60" s="310"/>
      <c r="VHR60" s="310"/>
      <c r="VHS60" s="310"/>
      <c r="VHT60" s="310"/>
      <c r="VHU60" s="310"/>
      <c r="VHV60" s="310"/>
      <c r="VHW60" s="310"/>
      <c r="VHX60" s="310"/>
      <c r="VHY60" s="310"/>
      <c r="VHZ60" s="310"/>
      <c r="VIA60" s="310"/>
      <c r="VIB60" s="310"/>
      <c r="VIC60" s="310"/>
      <c r="VID60" s="310"/>
      <c r="VIE60" s="310"/>
      <c r="VIF60" s="310"/>
      <c r="VIG60" s="310"/>
      <c r="VIH60" s="310"/>
      <c r="VII60" s="310"/>
      <c r="VIJ60" s="310"/>
      <c r="VIK60" s="310"/>
      <c r="VIL60" s="310"/>
      <c r="VIM60" s="310"/>
      <c r="VIN60" s="310"/>
      <c r="VIO60" s="310"/>
      <c r="VIP60" s="310"/>
      <c r="VIQ60" s="310"/>
      <c r="VIR60" s="310"/>
      <c r="VIS60" s="310"/>
      <c r="VIT60" s="310"/>
      <c r="VIU60" s="310"/>
      <c r="VIV60" s="310"/>
      <c r="VIW60" s="310"/>
      <c r="VIX60" s="310"/>
      <c r="VIY60" s="310"/>
      <c r="VIZ60" s="310"/>
      <c r="VJA60" s="310"/>
      <c r="VJB60" s="310"/>
      <c r="VJC60" s="310"/>
      <c r="VJD60" s="310"/>
      <c r="VJE60" s="310"/>
      <c r="VJF60" s="310"/>
      <c r="VJG60" s="310"/>
      <c r="VJH60" s="310"/>
      <c r="VJI60" s="310"/>
      <c r="VJJ60" s="310"/>
      <c r="VJK60" s="310"/>
      <c r="VJL60" s="310"/>
      <c r="VJM60" s="310"/>
      <c r="VJN60" s="310"/>
      <c r="VJO60" s="310"/>
      <c r="VJP60" s="310"/>
      <c r="VJQ60" s="310"/>
      <c r="VJR60" s="310"/>
      <c r="VJS60" s="310"/>
      <c r="VJT60" s="310"/>
      <c r="VJU60" s="310"/>
      <c r="VJV60" s="310"/>
      <c r="VJW60" s="310"/>
      <c r="VJX60" s="310"/>
      <c r="VJY60" s="310"/>
      <c r="VJZ60" s="310"/>
      <c r="VKA60" s="310"/>
      <c r="VKB60" s="310"/>
      <c r="VKC60" s="310"/>
      <c r="VKD60" s="310"/>
      <c r="VKE60" s="310"/>
      <c r="VKF60" s="310"/>
      <c r="VKG60" s="310"/>
      <c r="VKH60" s="310"/>
      <c r="VKI60" s="310"/>
      <c r="VKJ60" s="310"/>
      <c r="VKK60" s="310"/>
      <c r="VKL60" s="310"/>
      <c r="VKM60" s="310"/>
      <c r="VKN60" s="310"/>
      <c r="VKO60" s="310"/>
      <c r="VKP60" s="310"/>
      <c r="VKQ60" s="310"/>
      <c r="VKR60" s="310"/>
      <c r="VKS60" s="310"/>
      <c r="VKT60" s="310"/>
      <c r="VKU60" s="310"/>
      <c r="VKV60" s="310"/>
      <c r="VKW60" s="310"/>
      <c r="VKX60" s="310"/>
      <c r="VKY60" s="310"/>
      <c r="VKZ60" s="310"/>
      <c r="VLA60" s="310"/>
      <c r="VLB60" s="310"/>
      <c r="VLC60" s="310"/>
      <c r="VLD60" s="310"/>
      <c r="VLE60" s="310"/>
      <c r="VLF60" s="310"/>
      <c r="VLG60" s="310"/>
      <c r="VLH60" s="310"/>
      <c r="VLI60" s="310"/>
      <c r="VLJ60" s="310"/>
      <c r="VLK60" s="310"/>
      <c r="VLL60" s="310"/>
      <c r="VLM60" s="310"/>
      <c r="VLN60" s="310"/>
      <c r="VLO60" s="310"/>
      <c r="VLP60" s="310"/>
      <c r="VLQ60" s="310"/>
      <c r="VLR60" s="310"/>
      <c r="VLS60" s="310"/>
      <c r="VLT60" s="310"/>
      <c r="VLU60" s="310"/>
      <c r="VLV60" s="310"/>
      <c r="VLW60" s="310"/>
      <c r="VLX60" s="310"/>
      <c r="VLY60" s="310"/>
      <c r="VLZ60" s="310"/>
      <c r="VMA60" s="310"/>
      <c r="VMB60" s="310"/>
      <c r="VMC60" s="310"/>
      <c r="VMD60" s="310"/>
      <c r="VME60" s="310"/>
      <c r="VMF60" s="310"/>
      <c r="VMG60" s="310"/>
      <c r="VMH60" s="310"/>
      <c r="VMI60" s="310"/>
      <c r="VMJ60" s="310"/>
      <c r="VMK60" s="310"/>
      <c r="VML60" s="310"/>
      <c r="VMM60" s="310"/>
      <c r="VMN60" s="310"/>
      <c r="VMO60" s="310"/>
      <c r="VMP60" s="310"/>
      <c r="VMQ60" s="310"/>
      <c r="VMR60" s="310"/>
      <c r="VMS60" s="310"/>
      <c r="VMT60" s="310"/>
      <c r="VMU60" s="310"/>
      <c r="VMV60" s="310"/>
      <c r="VMW60" s="310"/>
      <c r="VMX60" s="310"/>
      <c r="VMY60" s="310"/>
      <c r="VMZ60" s="310"/>
      <c r="VNA60" s="310"/>
      <c r="VNB60" s="310"/>
      <c r="VNC60" s="310"/>
      <c r="VND60" s="310"/>
      <c r="VNE60" s="310"/>
      <c r="VNF60" s="310"/>
      <c r="VNG60" s="310"/>
      <c r="VNH60" s="310"/>
      <c r="VNI60" s="310"/>
      <c r="VNJ60" s="310"/>
      <c r="VNK60" s="310"/>
      <c r="VNL60" s="310"/>
      <c r="VNM60" s="310"/>
      <c r="VNN60" s="310"/>
      <c r="VNO60" s="310"/>
      <c r="VNP60" s="310"/>
      <c r="VNQ60" s="310"/>
      <c r="VNR60" s="310"/>
      <c r="VNS60" s="310"/>
      <c r="VNT60" s="310"/>
      <c r="VNU60" s="310"/>
      <c r="VNV60" s="310"/>
      <c r="VNW60" s="310"/>
      <c r="VNX60" s="310"/>
      <c r="VNY60" s="310"/>
      <c r="VNZ60" s="310"/>
      <c r="VOA60" s="310"/>
      <c r="VOB60" s="310"/>
      <c r="VOC60" s="310"/>
      <c r="VOD60" s="310"/>
      <c r="VOE60" s="310"/>
      <c r="VOF60" s="310"/>
      <c r="VOG60" s="310"/>
      <c r="VOH60" s="310"/>
      <c r="VOI60" s="310"/>
      <c r="VOJ60" s="310"/>
      <c r="VOK60" s="310"/>
      <c r="VOL60" s="310"/>
      <c r="VOM60" s="310"/>
      <c r="VON60" s="310"/>
      <c r="VOO60" s="310"/>
      <c r="VOP60" s="310"/>
      <c r="VOQ60" s="310"/>
      <c r="VOR60" s="310"/>
      <c r="VOS60" s="310"/>
      <c r="VOT60" s="310"/>
      <c r="VOU60" s="310"/>
      <c r="VOV60" s="310"/>
      <c r="VOW60" s="310"/>
      <c r="VOX60" s="310"/>
      <c r="VOY60" s="310"/>
      <c r="VOZ60" s="310"/>
      <c r="VPA60" s="310"/>
      <c r="VPB60" s="310"/>
      <c r="VPC60" s="310"/>
      <c r="VPD60" s="310"/>
      <c r="VPE60" s="310"/>
      <c r="VPF60" s="310"/>
      <c r="VPG60" s="310"/>
      <c r="VPH60" s="310"/>
      <c r="VPI60" s="310"/>
      <c r="VPJ60" s="310"/>
      <c r="VPK60" s="310"/>
      <c r="VPL60" s="310"/>
      <c r="VPM60" s="310"/>
      <c r="VPN60" s="310"/>
      <c r="VPO60" s="310"/>
      <c r="VPP60" s="310"/>
      <c r="VPQ60" s="310"/>
      <c r="VPR60" s="310"/>
      <c r="VPS60" s="310"/>
      <c r="VPT60" s="310"/>
      <c r="VPU60" s="310"/>
      <c r="VPV60" s="310"/>
      <c r="VPW60" s="310"/>
      <c r="VPX60" s="310"/>
      <c r="VPY60" s="310"/>
      <c r="VPZ60" s="310"/>
      <c r="VQA60" s="310"/>
      <c r="VQB60" s="310"/>
      <c r="VQC60" s="310"/>
      <c r="VQD60" s="310"/>
      <c r="VQE60" s="310"/>
      <c r="VQF60" s="310"/>
      <c r="VQG60" s="310"/>
      <c r="VQH60" s="310"/>
      <c r="VQI60" s="310"/>
      <c r="VQJ60" s="310"/>
      <c r="VQK60" s="310"/>
      <c r="VQL60" s="310"/>
      <c r="VQM60" s="310"/>
      <c r="VQN60" s="310"/>
      <c r="VQO60" s="310"/>
      <c r="VQP60" s="310"/>
      <c r="VQQ60" s="310"/>
      <c r="VQR60" s="310"/>
      <c r="VQS60" s="310"/>
      <c r="VQT60" s="310"/>
      <c r="VQU60" s="310"/>
      <c r="VQV60" s="310"/>
      <c r="VQW60" s="310"/>
      <c r="VQX60" s="310"/>
      <c r="VQY60" s="310"/>
      <c r="VQZ60" s="310"/>
      <c r="VRA60" s="310"/>
      <c r="VRB60" s="310"/>
      <c r="VRC60" s="310"/>
      <c r="VRD60" s="310"/>
      <c r="VRE60" s="310"/>
      <c r="VRF60" s="310"/>
      <c r="VRG60" s="310"/>
      <c r="VRH60" s="310"/>
      <c r="VRI60" s="310"/>
      <c r="VRJ60" s="310"/>
      <c r="VRK60" s="310"/>
      <c r="VRL60" s="310"/>
      <c r="VRM60" s="310"/>
      <c r="VRN60" s="310"/>
      <c r="VRO60" s="310"/>
      <c r="VRP60" s="310"/>
      <c r="VRQ60" s="310"/>
      <c r="VRR60" s="310"/>
      <c r="VRS60" s="310"/>
      <c r="VRT60" s="310"/>
      <c r="VRU60" s="310"/>
      <c r="VRV60" s="310"/>
      <c r="VRW60" s="310"/>
      <c r="VRX60" s="310"/>
      <c r="VRY60" s="310"/>
      <c r="VRZ60" s="310"/>
      <c r="VSA60" s="310"/>
      <c r="VSB60" s="310"/>
      <c r="VSC60" s="310"/>
      <c r="VSD60" s="310"/>
      <c r="VSE60" s="310"/>
      <c r="VSF60" s="310"/>
      <c r="VSG60" s="310"/>
      <c r="VSH60" s="310"/>
      <c r="VSI60" s="310"/>
      <c r="VSJ60" s="310"/>
      <c r="VSK60" s="310"/>
      <c r="VSL60" s="310"/>
      <c r="VSM60" s="310"/>
      <c r="VSN60" s="310"/>
      <c r="VSO60" s="310"/>
      <c r="VSP60" s="310"/>
      <c r="VSQ60" s="310"/>
      <c r="VSR60" s="310"/>
      <c r="VSS60" s="310"/>
      <c r="VST60" s="310"/>
      <c r="VSU60" s="310"/>
      <c r="VSV60" s="310"/>
      <c r="VSW60" s="310"/>
      <c r="VSX60" s="310"/>
      <c r="VSY60" s="310"/>
      <c r="VSZ60" s="310"/>
      <c r="VTA60" s="310"/>
      <c r="VTB60" s="310"/>
      <c r="VTC60" s="310"/>
      <c r="VTD60" s="310"/>
      <c r="VTE60" s="310"/>
      <c r="VTF60" s="310"/>
      <c r="VTG60" s="310"/>
      <c r="VTH60" s="310"/>
      <c r="VTI60" s="310"/>
      <c r="VTJ60" s="310"/>
      <c r="VTK60" s="310"/>
      <c r="VTL60" s="310"/>
      <c r="VTM60" s="310"/>
      <c r="VTN60" s="310"/>
      <c r="VTO60" s="310"/>
      <c r="VTP60" s="310"/>
      <c r="VTQ60" s="310"/>
      <c r="VTR60" s="310"/>
      <c r="VTS60" s="310"/>
      <c r="VTT60" s="310"/>
      <c r="VTU60" s="310"/>
      <c r="VTV60" s="310"/>
      <c r="VTW60" s="310"/>
      <c r="VTX60" s="310"/>
      <c r="VTY60" s="310"/>
      <c r="VTZ60" s="310"/>
      <c r="VUA60" s="310"/>
      <c r="VUB60" s="310"/>
      <c r="VUC60" s="310"/>
      <c r="VUD60" s="310"/>
      <c r="VUE60" s="310"/>
      <c r="VUF60" s="310"/>
      <c r="VUG60" s="310"/>
      <c r="VUH60" s="310"/>
      <c r="VUI60" s="310"/>
      <c r="VUJ60" s="310"/>
      <c r="VUK60" s="310"/>
      <c r="VUL60" s="310"/>
      <c r="VUM60" s="310"/>
      <c r="VUN60" s="310"/>
      <c r="VUO60" s="310"/>
      <c r="VUP60" s="310"/>
      <c r="VUQ60" s="310"/>
      <c r="VUR60" s="310"/>
      <c r="VUS60" s="310"/>
      <c r="VUT60" s="310"/>
      <c r="VUU60" s="310"/>
      <c r="VUV60" s="310"/>
      <c r="VUW60" s="310"/>
      <c r="VUX60" s="310"/>
      <c r="VUY60" s="310"/>
      <c r="VUZ60" s="310"/>
      <c r="VVA60" s="310"/>
      <c r="VVB60" s="310"/>
      <c r="VVC60" s="310"/>
      <c r="VVD60" s="310"/>
      <c r="VVE60" s="310"/>
      <c r="VVF60" s="310"/>
      <c r="VVG60" s="310"/>
      <c r="VVH60" s="310"/>
      <c r="VVI60" s="310"/>
      <c r="VVJ60" s="310"/>
      <c r="VVK60" s="310"/>
      <c r="VVL60" s="310"/>
      <c r="VVM60" s="310"/>
      <c r="VVN60" s="310"/>
      <c r="VVO60" s="310"/>
      <c r="VVP60" s="310"/>
      <c r="VVQ60" s="310"/>
      <c r="VVR60" s="310"/>
      <c r="VVS60" s="310"/>
      <c r="VVT60" s="310"/>
      <c r="VVU60" s="310"/>
      <c r="VVV60" s="310"/>
      <c r="VVW60" s="310"/>
      <c r="VVX60" s="310"/>
      <c r="VVY60" s="310"/>
      <c r="VVZ60" s="310"/>
      <c r="VWA60" s="310"/>
      <c r="VWB60" s="310"/>
      <c r="VWC60" s="310"/>
      <c r="VWD60" s="310"/>
      <c r="VWE60" s="310"/>
      <c r="VWF60" s="310"/>
      <c r="VWG60" s="310"/>
      <c r="VWH60" s="310"/>
      <c r="VWI60" s="310"/>
      <c r="VWJ60" s="310"/>
      <c r="VWK60" s="310"/>
      <c r="VWL60" s="310"/>
      <c r="VWM60" s="310"/>
      <c r="VWN60" s="310"/>
      <c r="VWO60" s="310"/>
      <c r="VWP60" s="310"/>
      <c r="VWQ60" s="310"/>
      <c r="VWR60" s="310"/>
      <c r="VWS60" s="310"/>
      <c r="VWT60" s="310"/>
      <c r="VWU60" s="310"/>
      <c r="VWV60" s="310"/>
      <c r="VWW60" s="310"/>
      <c r="VWX60" s="310"/>
      <c r="VWY60" s="310"/>
      <c r="VWZ60" s="310"/>
      <c r="VXA60" s="310"/>
      <c r="VXB60" s="310"/>
      <c r="VXC60" s="310"/>
      <c r="VXD60" s="310"/>
      <c r="VXE60" s="310"/>
      <c r="VXF60" s="310"/>
      <c r="VXG60" s="310"/>
      <c r="VXH60" s="310"/>
      <c r="VXI60" s="310"/>
      <c r="VXJ60" s="310"/>
      <c r="VXK60" s="310"/>
      <c r="VXL60" s="310"/>
      <c r="VXM60" s="310"/>
      <c r="VXN60" s="310"/>
      <c r="VXO60" s="310"/>
      <c r="VXP60" s="310"/>
      <c r="VXQ60" s="310"/>
      <c r="VXR60" s="310"/>
      <c r="VXS60" s="310"/>
      <c r="VXT60" s="310"/>
      <c r="VXU60" s="310"/>
      <c r="VXV60" s="310"/>
      <c r="VXW60" s="310"/>
      <c r="VXX60" s="310"/>
      <c r="VXY60" s="310"/>
      <c r="VXZ60" s="310"/>
      <c r="VYA60" s="310"/>
      <c r="VYB60" s="310"/>
      <c r="VYC60" s="310"/>
      <c r="VYD60" s="310"/>
      <c r="VYE60" s="310"/>
      <c r="VYF60" s="310"/>
      <c r="VYG60" s="310"/>
      <c r="VYH60" s="310"/>
      <c r="VYI60" s="310"/>
      <c r="VYJ60" s="310"/>
      <c r="VYK60" s="310"/>
      <c r="VYL60" s="310"/>
      <c r="VYM60" s="310"/>
      <c r="VYN60" s="310"/>
      <c r="VYO60" s="310"/>
      <c r="VYP60" s="310"/>
      <c r="VYQ60" s="310"/>
      <c r="VYR60" s="310"/>
      <c r="VYS60" s="310"/>
      <c r="VYT60" s="310"/>
      <c r="VYU60" s="310"/>
      <c r="VYV60" s="310"/>
      <c r="VYW60" s="310"/>
      <c r="VYX60" s="310"/>
      <c r="VYY60" s="310"/>
      <c r="VYZ60" s="310"/>
      <c r="VZA60" s="310"/>
      <c r="VZB60" s="310"/>
      <c r="VZC60" s="310"/>
      <c r="VZD60" s="310"/>
      <c r="VZE60" s="310"/>
      <c r="VZF60" s="310"/>
      <c r="VZG60" s="310"/>
      <c r="VZH60" s="310"/>
      <c r="VZI60" s="310"/>
      <c r="VZJ60" s="310"/>
      <c r="VZK60" s="310"/>
      <c r="VZL60" s="310"/>
      <c r="VZM60" s="310"/>
      <c r="VZN60" s="310"/>
      <c r="VZO60" s="310"/>
      <c r="VZP60" s="310"/>
      <c r="VZQ60" s="310"/>
      <c r="VZR60" s="310"/>
      <c r="VZS60" s="310"/>
      <c r="VZT60" s="310"/>
      <c r="VZU60" s="310"/>
      <c r="VZV60" s="310"/>
      <c r="VZW60" s="310"/>
      <c r="VZX60" s="310"/>
      <c r="VZY60" s="310"/>
      <c r="VZZ60" s="310"/>
      <c r="WAA60" s="310"/>
      <c r="WAB60" s="310"/>
      <c r="WAC60" s="310"/>
      <c r="WAD60" s="310"/>
      <c r="WAE60" s="310"/>
      <c r="WAF60" s="310"/>
      <c r="WAG60" s="310"/>
      <c r="WAH60" s="310"/>
      <c r="WAI60" s="310"/>
      <c r="WAJ60" s="310"/>
      <c r="WAK60" s="310"/>
      <c r="WAL60" s="310"/>
      <c r="WAM60" s="310"/>
      <c r="WAN60" s="310"/>
      <c r="WAO60" s="310"/>
      <c r="WAP60" s="310"/>
      <c r="WAQ60" s="310"/>
      <c r="WAR60" s="310"/>
      <c r="WAS60" s="310"/>
      <c r="WAT60" s="310"/>
      <c r="WAU60" s="310"/>
      <c r="WAV60" s="310"/>
      <c r="WAW60" s="310"/>
      <c r="WAX60" s="310"/>
      <c r="WAY60" s="310"/>
      <c r="WAZ60" s="310"/>
      <c r="WBA60" s="310"/>
      <c r="WBB60" s="310"/>
      <c r="WBC60" s="310"/>
      <c r="WBD60" s="310"/>
      <c r="WBE60" s="310"/>
      <c r="WBF60" s="310"/>
      <c r="WBG60" s="310"/>
      <c r="WBH60" s="310"/>
      <c r="WBI60" s="310"/>
      <c r="WBJ60" s="310"/>
      <c r="WBK60" s="310"/>
      <c r="WBL60" s="310"/>
      <c r="WBM60" s="310"/>
      <c r="WBN60" s="310"/>
      <c r="WBO60" s="310"/>
      <c r="WBP60" s="310"/>
      <c r="WBQ60" s="310"/>
      <c r="WBR60" s="310"/>
      <c r="WBS60" s="310"/>
      <c r="WBT60" s="310"/>
      <c r="WBU60" s="310"/>
      <c r="WBV60" s="310"/>
      <c r="WBW60" s="310"/>
      <c r="WBX60" s="310"/>
      <c r="WBY60" s="310"/>
      <c r="WBZ60" s="310"/>
      <c r="WCA60" s="310"/>
      <c r="WCB60" s="310"/>
      <c r="WCC60" s="310"/>
      <c r="WCD60" s="310"/>
      <c r="WCE60" s="310"/>
      <c r="WCF60" s="310"/>
      <c r="WCG60" s="310"/>
      <c r="WCH60" s="310"/>
      <c r="WCI60" s="310"/>
      <c r="WCJ60" s="310"/>
      <c r="WCK60" s="310"/>
      <c r="WCL60" s="310"/>
      <c r="WCM60" s="310"/>
      <c r="WCN60" s="310"/>
      <c r="WCO60" s="310"/>
      <c r="WCP60" s="310"/>
      <c r="WCQ60" s="310"/>
      <c r="WCR60" s="310"/>
      <c r="WCS60" s="310"/>
      <c r="WCT60" s="310"/>
      <c r="WCU60" s="310"/>
      <c r="WCV60" s="310"/>
      <c r="WCW60" s="310"/>
      <c r="WCX60" s="310"/>
      <c r="WCY60" s="310"/>
      <c r="WCZ60" s="310"/>
      <c r="WDA60" s="310"/>
      <c r="WDB60" s="310"/>
      <c r="WDC60" s="310"/>
      <c r="WDD60" s="310"/>
      <c r="WDE60" s="310"/>
      <c r="WDF60" s="310"/>
      <c r="WDG60" s="310"/>
      <c r="WDH60" s="310"/>
      <c r="WDI60" s="310"/>
      <c r="WDJ60" s="310"/>
      <c r="WDK60" s="310"/>
      <c r="WDL60" s="310"/>
      <c r="WDM60" s="310"/>
      <c r="WDN60" s="310"/>
      <c r="WDO60" s="310"/>
      <c r="WDP60" s="310"/>
      <c r="WDQ60" s="310"/>
      <c r="WDR60" s="310"/>
      <c r="WDS60" s="310"/>
      <c r="WDT60" s="310"/>
      <c r="WDU60" s="310"/>
      <c r="WDV60" s="310"/>
      <c r="WDW60" s="310"/>
      <c r="WDX60" s="310"/>
      <c r="WDY60" s="310"/>
      <c r="WDZ60" s="310"/>
      <c r="WEA60" s="310"/>
      <c r="WEB60" s="310"/>
      <c r="WEC60" s="310"/>
      <c r="WED60" s="310"/>
      <c r="WEE60" s="310"/>
      <c r="WEF60" s="310"/>
      <c r="WEG60" s="310"/>
      <c r="WEH60" s="310"/>
      <c r="WEI60" s="310"/>
      <c r="WEJ60" s="310"/>
      <c r="WEK60" s="310"/>
      <c r="WEL60" s="310"/>
      <c r="WEM60" s="310"/>
      <c r="WEN60" s="310"/>
      <c r="WEO60" s="310"/>
      <c r="WEP60" s="310"/>
      <c r="WEQ60" s="310"/>
      <c r="WER60" s="310"/>
      <c r="WES60" s="310"/>
      <c r="WET60" s="310"/>
      <c r="WEU60" s="310"/>
      <c r="WEV60" s="310"/>
      <c r="WEW60" s="310"/>
      <c r="WEX60" s="310"/>
      <c r="WEY60" s="310"/>
      <c r="WEZ60" s="310"/>
      <c r="WFA60" s="310"/>
      <c r="WFB60" s="310"/>
      <c r="WFC60" s="310"/>
      <c r="WFD60" s="310"/>
      <c r="WFE60" s="310"/>
      <c r="WFF60" s="310"/>
      <c r="WFG60" s="310"/>
      <c r="WFH60" s="310"/>
      <c r="WFI60" s="310"/>
      <c r="WFJ60" s="310"/>
      <c r="WFK60" s="310"/>
      <c r="WFL60" s="310"/>
      <c r="WFM60" s="310"/>
      <c r="WFN60" s="310"/>
      <c r="WFO60" s="310"/>
      <c r="WFP60" s="310"/>
      <c r="WFQ60" s="310"/>
      <c r="WFR60" s="310"/>
      <c r="WFS60" s="310"/>
      <c r="WFT60" s="310"/>
      <c r="WFU60" s="310"/>
      <c r="WFV60" s="310"/>
      <c r="WFW60" s="310"/>
      <c r="WFX60" s="310"/>
      <c r="WFY60" s="310"/>
      <c r="WFZ60" s="310"/>
      <c r="WGA60" s="310"/>
      <c r="WGB60" s="310"/>
      <c r="WGC60" s="310"/>
      <c r="WGD60" s="310"/>
      <c r="WGE60" s="310"/>
      <c r="WGF60" s="310"/>
      <c r="WGG60" s="310"/>
      <c r="WGH60" s="310"/>
      <c r="WGI60" s="310"/>
      <c r="WGJ60" s="310"/>
      <c r="WGK60" s="310"/>
      <c r="WGL60" s="310"/>
      <c r="WGM60" s="310"/>
      <c r="WGN60" s="310"/>
      <c r="WGO60" s="310"/>
      <c r="WGP60" s="310"/>
      <c r="WGQ60" s="310"/>
      <c r="WGR60" s="310"/>
      <c r="WGS60" s="310"/>
      <c r="WGT60" s="310"/>
      <c r="WGU60" s="310"/>
      <c r="WGV60" s="310"/>
      <c r="WGW60" s="310"/>
      <c r="WGX60" s="310"/>
      <c r="WGY60" s="310"/>
      <c r="WGZ60" s="310"/>
      <c r="WHA60" s="310"/>
      <c r="WHB60" s="310"/>
      <c r="WHC60" s="310"/>
      <c r="WHD60" s="310"/>
      <c r="WHE60" s="310"/>
      <c r="WHF60" s="310"/>
      <c r="WHG60" s="310"/>
      <c r="WHH60" s="310"/>
      <c r="WHI60" s="310"/>
      <c r="WHJ60" s="310"/>
      <c r="WHK60" s="310"/>
      <c r="WHL60" s="310"/>
      <c r="WHM60" s="310"/>
      <c r="WHN60" s="310"/>
      <c r="WHO60" s="310"/>
      <c r="WHP60" s="310"/>
      <c r="WHQ60" s="310"/>
      <c r="WHR60" s="310"/>
      <c r="WHS60" s="310"/>
      <c r="WHT60" s="310"/>
      <c r="WHU60" s="310"/>
      <c r="WHV60" s="310"/>
      <c r="WHW60" s="310"/>
      <c r="WHX60" s="310"/>
      <c r="WHY60" s="310"/>
      <c r="WHZ60" s="310"/>
      <c r="WIA60" s="310"/>
      <c r="WIB60" s="310"/>
      <c r="WIC60" s="310"/>
      <c r="WID60" s="310"/>
      <c r="WIE60" s="310"/>
      <c r="WIF60" s="310"/>
      <c r="WIG60" s="310"/>
      <c r="WIH60" s="310"/>
      <c r="WII60" s="310"/>
      <c r="WIJ60" s="310"/>
      <c r="WIK60" s="310"/>
      <c r="WIL60" s="310"/>
      <c r="WIM60" s="310"/>
      <c r="WIN60" s="310"/>
      <c r="WIO60" s="310"/>
      <c r="WIP60" s="310"/>
      <c r="WIQ60" s="310"/>
      <c r="WIR60" s="310"/>
      <c r="WIS60" s="310"/>
      <c r="WIT60" s="310"/>
      <c r="WIU60" s="310"/>
      <c r="WIV60" s="310"/>
      <c r="WIW60" s="310"/>
      <c r="WIX60" s="310"/>
      <c r="WIY60" s="310"/>
      <c r="WIZ60" s="310"/>
      <c r="WJA60" s="310"/>
      <c r="WJB60" s="310"/>
      <c r="WJC60" s="310"/>
      <c r="WJD60" s="310"/>
      <c r="WJE60" s="310"/>
      <c r="WJF60" s="310"/>
      <c r="WJG60" s="310"/>
      <c r="WJH60" s="310"/>
      <c r="WJI60" s="310"/>
      <c r="WJJ60" s="310"/>
      <c r="WJK60" s="310"/>
      <c r="WJL60" s="310"/>
      <c r="WJM60" s="310"/>
      <c r="WJN60" s="310"/>
      <c r="WJO60" s="310"/>
      <c r="WJP60" s="310"/>
      <c r="WJQ60" s="310"/>
      <c r="WJR60" s="310"/>
      <c r="WJS60" s="310"/>
      <c r="WJT60" s="310"/>
      <c r="WJU60" s="310"/>
      <c r="WJV60" s="310"/>
      <c r="WJW60" s="310"/>
      <c r="WJX60" s="310"/>
      <c r="WJY60" s="310"/>
      <c r="WJZ60" s="310"/>
      <c r="WKA60" s="310"/>
      <c r="WKB60" s="310"/>
      <c r="WKC60" s="310"/>
      <c r="WKD60" s="310"/>
      <c r="WKE60" s="310"/>
      <c r="WKF60" s="310"/>
      <c r="WKG60" s="310"/>
      <c r="WKH60" s="310"/>
      <c r="WKI60" s="310"/>
      <c r="WKJ60" s="310"/>
      <c r="WKK60" s="310"/>
      <c r="WKL60" s="310"/>
      <c r="WKM60" s="310"/>
      <c r="WKN60" s="310"/>
      <c r="WKO60" s="310"/>
      <c r="WKP60" s="310"/>
      <c r="WKQ60" s="310"/>
      <c r="WKR60" s="310"/>
      <c r="WKS60" s="310"/>
      <c r="WKT60" s="310"/>
      <c r="WKU60" s="310"/>
      <c r="WKV60" s="310"/>
      <c r="WKW60" s="310"/>
      <c r="WKX60" s="310"/>
      <c r="WKY60" s="310"/>
      <c r="WKZ60" s="310"/>
      <c r="WLA60" s="310"/>
      <c r="WLB60" s="310"/>
      <c r="WLC60" s="310"/>
      <c r="WLD60" s="310"/>
      <c r="WLE60" s="310"/>
      <c r="WLF60" s="310"/>
      <c r="WLG60" s="310"/>
      <c r="WLH60" s="310"/>
      <c r="WLI60" s="310"/>
      <c r="WLJ60" s="310"/>
      <c r="WLK60" s="310"/>
      <c r="WLL60" s="310"/>
      <c r="WLM60" s="310"/>
      <c r="WLN60" s="310"/>
      <c r="WLO60" s="310"/>
      <c r="WLP60" s="310"/>
      <c r="WLQ60" s="310"/>
      <c r="WLR60" s="310"/>
      <c r="WLS60" s="310"/>
      <c r="WLT60" s="310"/>
      <c r="WLU60" s="310"/>
      <c r="WLV60" s="310"/>
      <c r="WLW60" s="310"/>
      <c r="WLX60" s="310"/>
      <c r="WLY60" s="310"/>
      <c r="WLZ60" s="310"/>
      <c r="WMA60" s="310"/>
      <c r="WMB60" s="310"/>
      <c r="WMC60" s="310"/>
      <c r="WMD60" s="310"/>
      <c r="WME60" s="310"/>
      <c r="WMF60" s="310"/>
      <c r="WMG60" s="310"/>
      <c r="WMH60" s="310"/>
      <c r="WMI60" s="310"/>
      <c r="WMJ60" s="310"/>
      <c r="WMK60" s="310"/>
      <c r="WML60" s="310"/>
      <c r="WMM60" s="310"/>
      <c r="WMN60" s="310"/>
      <c r="WMO60" s="310"/>
      <c r="WMP60" s="310"/>
      <c r="WMQ60" s="310"/>
      <c r="WMR60" s="310"/>
      <c r="WMS60" s="310"/>
      <c r="WMT60" s="310"/>
      <c r="WMU60" s="310"/>
      <c r="WMV60" s="310"/>
      <c r="WMW60" s="310"/>
      <c r="WMX60" s="310"/>
      <c r="WMY60" s="310"/>
      <c r="WMZ60" s="310"/>
      <c r="WNA60" s="310"/>
      <c r="WNB60" s="310"/>
      <c r="WNC60" s="310"/>
      <c r="WND60" s="310"/>
      <c r="WNE60" s="310"/>
      <c r="WNF60" s="310"/>
      <c r="WNG60" s="310"/>
      <c r="WNH60" s="310"/>
      <c r="WNI60" s="310"/>
      <c r="WNJ60" s="310"/>
      <c r="WNK60" s="310"/>
      <c r="WNL60" s="310"/>
      <c r="WNM60" s="310"/>
      <c r="WNN60" s="310"/>
      <c r="WNO60" s="310"/>
      <c r="WNP60" s="310"/>
      <c r="WNQ60" s="310"/>
      <c r="WNR60" s="310"/>
      <c r="WNS60" s="310"/>
      <c r="WNT60" s="310"/>
      <c r="WNU60" s="310"/>
      <c r="WNV60" s="310"/>
      <c r="WNW60" s="310"/>
      <c r="WNX60" s="310"/>
      <c r="WNY60" s="310"/>
      <c r="WNZ60" s="310"/>
      <c r="WOA60" s="310"/>
      <c r="WOB60" s="310"/>
      <c r="WOC60" s="310"/>
      <c r="WOD60" s="310"/>
      <c r="WOE60" s="310"/>
      <c r="WOF60" s="310"/>
      <c r="WOG60" s="310"/>
      <c r="WOH60" s="310"/>
      <c r="WOI60" s="310"/>
      <c r="WOJ60" s="310"/>
      <c r="WOK60" s="310"/>
      <c r="WOL60" s="310"/>
      <c r="WOM60" s="310"/>
      <c r="WON60" s="310"/>
      <c r="WOO60" s="310"/>
      <c r="WOP60" s="310"/>
      <c r="WOQ60" s="310"/>
      <c r="WOR60" s="310"/>
      <c r="WOS60" s="310"/>
      <c r="WOT60" s="310"/>
      <c r="WOU60" s="310"/>
      <c r="WOV60" s="310"/>
      <c r="WOW60" s="310"/>
      <c r="WOX60" s="310"/>
      <c r="WOY60" s="310"/>
      <c r="WOZ60" s="310"/>
      <c r="WPA60" s="310"/>
      <c r="WPB60" s="310"/>
      <c r="WPC60" s="310"/>
      <c r="WPD60" s="310"/>
      <c r="WPE60" s="310"/>
      <c r="WPF60" s="310"/>
      <c r="WPG60" s="310"/>
      <c r="WPH60" s="310"/>
      <c r="WPI60" s="310"/>
      <c r="WPJ60" s="310"/>
      <c r="WPK60" s="310"/>
      <c r="WPL60" s="310"/>
      <c r="WPM60" s="310"/>
      <c r="WPN60" s="310"/>
      <c r="WPO60" s="310"/>
      <c r="WPP60" s="310"/>
      <c r="WPQ60" s="310"/>
      <c r="WPR60" s="310"/>
      <c r="WPS60" s="310"/>
      <c r="WPT60" s="310"/>
      <c r="WPU60" s="310"/>
      <c r="WPV60" s="310"/>
      <c r="WPW60" s="310"/>
      <c r="WPX60" s="310"/>
      <c r="WPY60" s="310"/>
      <c r="WPZ60" s="310"/>
      <c r="WQA60" s="310"/>
      <c r="WQB60" s="310"/>
      <c r="WQC60" s="310"/>
      <c r="WQD60" s="310"/>
      <c r="WQE60" s="310"/>
      <c r="WQF60" s="310"/>
      <c r="WQG60" s="310"/>
      <c r="WQH60" s="310"/>
      <c r="WQI60" s="310"/>
      <c r="WQJ60" s="310"/>
      <c r="WQK60" s="310"/>
      <c r="WQL60" s="310"/>
      <c r="WQM60" s="310"/>
      <c r="WQN60" s="310"/>
      <c r="WQO60" s="310"/>
      <c r="WQP60" s="310"/>
      <c r="WQQ60" s="310"/>
      <c r="WQR60" s="310"/>
      <c r="WQS60" s="310"/>
      <c r="WQT60" s="310"/>
      <c r="WQU60" s="310"/>
      <c r="WQV60" s="310"/>
      <c r="WQW60" s="310"/>
      <c r="WQX60" s="310"/>
      <c r="WQY60" s="310"/>
      <c r="WQZ60" s="310"/>
      <c r="WRA60" s="310"/>
      <c r="WRB60" s="310"/>
      <c r="WRC60" s="310"/>
      <c r="WRD60" s="310"/>
      <c r="WRE60" s="310"/>
      <c r="WRF60" s="310"/>
      <c r="WRG60" s="310"/>
      <c r="WRH60" s="310"/>
      <c r="WRI60" s="310"/>
      <c r="WRJ60" s="310"/>
      <c r="WRK60" s="310"/>
      <c r="WRL60" s="310"/>
      <c r="WRM60" s="310"/>
      <c r="WRN60" s="310"/>
      <c r="WRO60" s="310"/>
      <c r="WRP60" s="310"/>
      <c r="WRQ60" s="310"/>
      <c r="WRR60" s="310"/>
      <c r="WRS60" s="310"/>
      <c r="WRT60" s="310"/>
      <c r="WRU60" s="310"/>
      <c r="WRV60" s="310"/>
      <c r="WRW60" s="310"/>
      <c r="WRX60" s="310"/>
      <c r="WRY60" s="310"/>
      <c r="WRZ60" s="310"/>
      <c r="WSA60" s="310"/>
      <c r="WSB60" s="310"/>
      <c r="WSC60" s="310"/>
      <c r="WSD60" s="310"/>
      <c r="WSE60" s="310"/>
      <c r="WSF60" s="310"/>
      <c r="WSG60" s="310"/>
      <c r="WSH60" s="310"/>
      <c r="WSI60" s="310"/>
      <c r="WSJ60" s="310"/>
      <c r="WSK60" s="310"/>
      <c r="WSL60" s="310"/>
      <c r="WSM60" s="310"/>
      <c r="WSN60" s="310"/>
      <c r="WSO60" s="310"/>
      <c r="WSP60" s="310"/>
      <c r="WSQ60" s="310"/>
      <c r="WSR60" s="310"/>
      <c r="WSS60" s="310"/>
      <c r="WST60" s="310"/>
      <c r="WSU60" s="310"/>
      <c r="WSV60" s="310"/>
      <c r="WSW60" s="310"/>
      <c r="WSX60" s="310"/>
      <c r="WSY60" s="310"/>
      <c r="WSZ60" s="310"/>
      <c r="WTA60" s="310"/>
      <c r="WTB60" s="310"/>
      <c r="WTC60" s="310"/>
      <c r="WTD60" s="310"/>
      <c r="WTE60" s="310"/>
      <c r="WTF60" s="310"/>
      <c r="WTG60" s="310"/>
      <c r="WTH60" s="310"/>
      <c r="WTI60" s="310"/>
      <c r="WTJ60" s="310"/>
      <c r="WTK60" s="310"/>
      <c r="WTL60" s="310"/>
      <c r="WTM60" s="310"/>
      <c r="WTN60" s="310"/>
      <c r="WTO60" s="310"/>
      <c r="WTP60" s="310"/>
      <c r="WTQ60" s="310"/>
      <c r="WTR60" s="310"/>
      <c r="WTS60" s="310"/>
      <c r="WTT60" s="310"/>
      <c r="WTU60" s="310"/>
      <c r="WTV60" s="310"/>
      <c r="WTW60" s="310"/>
      <c r="WTX60" s="310"/>
      <c r="WTY60" s="310"/>
      <c r="WTZ60" s="310"/>
      <c r="WUA60" s="310"/>
      <c r="WUB60" s="310"/>
      <c r="WUC60" s="310"/>
      <c r="WUD60" s="310"/>
      <c r="WUE60" s="310"/>
      <c r="WUF60" s="310"/>
      <c r="WUG60" s="310"/>
      <c r="WUH60" s="310"/>
      <c r="WUI60" s="310"/>
      <c r="WUJ60" s="310"/>
      <c r="WUK60" s="310"/>
      <c r="WUL60" s="310"/>
      <c r="WUM60" s="310"/>
      <c r="WUN60" s="310"/>
      <c r="WUO60" s="310"/>
      <c r="WUP60" s="310"/>
      <c r="WUQ60" s="310"/>
      <c r="WUR60" s="310"/>
      <c r="WUS60" s="310"/>
      <c r="WUT60" s="310"/>
      <c r="WUU60" s="310"/>
      <c r="WUV60" s="310"/>
      <c r="WUW60" s="310"/>
      <c r="WUX60" s="310"/>
      <c r="WUY60" s="310"/>
      <c r="WUZ60" s="310"/>
      <c r="WVA60" s="310"/>
      <c r="WVB60" s="310"/>
      <c r="WVC60" s="310"/>
      <c r="WVD60" s="310"/>
      <c r="WVE60" s="310"/>
      <c r="WVF60" s="310"/>
      <c r="WVG60" s="310"/>
      <c r="WVH60" s="310"/>
      <c r="WVI60" s="310"/>
      <c r="WVJ60" s="310"/>
      <c r="WVK60" s="310"/>
      <c r="WVL60" s="310"/>
      <c r="WVM60" s="310"/>
      <c r="WVN60" s="310"/>
      <c r="WVO60" s="310"/>
      <c r="WVP60" s="310"/>
      <c r="WVQ60" s="310"/>
      <c r="WVR60" s="310"/>
      <c r="WVS60" s="310"/>
      <c r="WVT60" s="310"/>
      <c r="WVU60" s="310"/>
      <c r="WVV60" s="310"/>
      <c r="WVW60" s="310"/>
      <c r="WVX60" s="310"/>
      <c r="WVY60" s="310"/>
      <c r="WVZ60" s="310"/>
      <c r="WWA60" s="310"/>
      <c r="WWB60" s="310"/>
      <c r="WWC60" s="310"/>
      <c r="WWD60" s="310"/>
      <c r="WWE60" s="310"/>
      <c r="WWF60" s="310"/>
      <c r="WWG60" s="310"/>
      <c r="WWH60" s="310"/>
      <c r="WWI60" s="310"/>
      <c r="WWJ60" s="310"/>
      <c r="WWK60" s="310"/>
      <c r="WWL60" s="310"/>
      <c r="WWM60" s="310"/>
      <c r="WWN60" s="310"/>
      <c r="WWO60" s="310"/>
      <c r="WWP60" s="310"/>
      <c r="WWQ60" s="310"/>
      <c r="WWR60" s="310"/>
      <c r="WWS60" s="310"/>
      <c r="WWT60" s="310"/>
      <c r="WWU60" s="310"/>
      <c r="WWV60" s="310"/>
      <c r="WWW60" s="310"/>
      <c r="WWX60" s="310"/>
      <c r="WWY60" s="310"/>
      <c r="WWZ60" s="310"/>
      <c r="WXA60" s="310"/>
      <c r="WXB60" s="310"/>
      <c r="WXC60" s="310"/>
      <c r="WXD60" s="310"/>
      <c r="WXE60" s="310"/>
      <c r="WXF60" s="310"/>
      <c r="WXG60" s="310"/>
      <c r="WXH60" s="310"/>
      <c r="WXI60" s="310"/>
      <c r="WXJ60" s="310"/>
      <c r="WXK60" s="310"/>
      <c r="WXL60" s="310"/>
      <c r="WXM60" s="310"/>
      <c r="WXN60" s="310"/>
      <c r="WXO60" s="310"/>
      <c r="WXP60" s="310"/>
      <c r="WXQ60" s="310"/>
      <c r="WXR60" s="310"/>
      <c r="WXS60" s="310"/>
      <c r="WXT60" s="310"/>
      <c r="WXU60" s="310"/>
      <c r="WXV60" s="310"/>
      <c r="WXW60" s="310"/>
      <c r="WXX60" s="310"/>
      <c r="WXY60" s="310"/>
      <c r="WXZ60" s="310"/>
      <c r="WYA60" s="310"/>
      <c r="WYB60" s="310"/>
      <c r="WYC60" s="310"/>
      <c r="WYD60" s="310"/>
      <c r="WYE60" s="310"/>
      <c r="WYF60" s="310"/>
      <c r="WYG60" s="310"/>
      <c r="WYH60" s="310"/>
      <c r="WYI60" s="310"/>
      <c r="WYJ60" s="310"/>
      <c r="WYK60" s="310"/>
      <c r="WYL60" s="310"/>
      <c r="WYM60" s="310"/>
      <c r="WYN60" s="310"/>
      <c r="WYO60" s="310"/>
      <c r="WYP60" s="310"/>
      <c r="WYQ60" s="310"/>
      <c r="WYR60" s="310"/>
      <c r="WYS60" s="310"/>
      <c r="WYT60" s="310"/>
      <c r="WYU60" s="310"/>
      <c r="WYV60" s="310"/>
      <c r="WYW60" s="310"/>
      <c r="WYX60" s="310"/>
      <c r="WYY60" s="310"/>
      <c r="WYZ60" s="310"/>
      <c r="WZA60" s="310"/>
      <c r="WZB60" s="310"/>
      <c r="WZC60" s="310"/>
      <c r="WZD60" s="310"/>
      <c r="WZE60" s="310"/>
      <c r="WZF60" s="310"/>
      <c r="WZG60" s="310"/>
      <c r="WZH60" s="310"/>
      <c r="WZI60" s="310"/>
      <c r="WZJ60" s="310"/>
      <c r="WZK60" s="310"/>
      <c r="WZL60" s="310"/>
      <c r="WZM60" s="310"/>
      <c r="WZN60" s="310"/>
      <c r="WZO60" s="310"/>
      <c r="WZP60" s="310"/>
      <c r="WZQ60" s="310"/>
      <c r="WZR60" s="310"/>
      <c r="WZS60" s="310"/>
      <c r="WZT60" s="310"/>
      <c r="WZU60" s="310"/>
      <c r="WZV60" s="310"/>
      <c r="WZW60" s="310"/>
      <c r="WZX60" s="310"/>
      <c r="WZY60" s="310"/>
      <c r="WZZ60" s="310"/>
      <c r="XAA60" s="310"/>
      <c r="XAB60" s="310"/>
      <c r="XAC60" s="310"/>
      <c r="XAD60" s="310"/>
      <c r="XAE60" s="310"/>
      <c r="XAF60" s="310"/>
      <c r="XAG60" s="310"/>
      <c r="XAH60" s="310"/>
      <c r="XAI60" s="310"/>
      <c r="XAJ60" s="310"/>
      <c r="XAK60" s="310"/>
      <c r="XAL60" s="310"/>
      <c r="XAM60" s="310"/>
      <c r="XAN60" s="310"/>
      <c r="XAO60" s="310"/>
      <c r="XAP60" s="310"/>
      <c r="XAQ60" s="310"/>
      <c r="XAR60" s="310"/>
      <c r="XAS60" s="310"/>
      <c r="XAT60" s="310"/>
      <c r="XAU60" s="310"/>
      <c r="XAV60" s="310"/>
      <c r="XAW60" s="310"/>
      <c r="XAX60" s="310"/>
      <c r="XAY60" s="310"/>
      <c r="XAZ60" s="310"/>
      <c r="XBA60" s="310"/>
      <c r="XBB60" s="310"/>
      <c r="XBC60" s="310"/>
      <c r="XBD60" s="310"/>
      <c r="XBE60" s="310"/>
      <c r="XBF60" s="310"/>
      <c r="XBG60" s="310"/>
      <c r="XBH60" s="310"/>
      <c r="XBI60" s="310"/>
      <c r="XBJ60" s="310"/>
      <c r="XBK60" s="310"/>
      <c r="XBL60" s="310"/>
      <c r="XBM60" s="310"/>
      <c r="XBN60" s="310"/>
      <c r="XBO60" s="310"/>
      <c r="XBP60" s="310"/>
      <c r="XBQ60" s="310"/>
      <c r="XBR60" s="310"/>
      <c r="XBS60" s="310"/>
      <c r="XBT60" s="310"/>
      <c r="XBU60" s="310"/>
      <c r="XBV60" s="310"/>
      <c r="XBW60" s="310"/>
      <c r="XBX60" s="310"/>
      <c r="XBY60" s="310"/>
      <c r="XBZ60" s="310"/>
      <c r="XCA60" s="310"/>
      <c r="XCB60" s="310"/>
      <c r="XCC60" s="310"/>
      <c r="XCD60" s="310"/>
      <c r="XCE60" s="310"/>
      <c r="XCF60" s="310"/>
      <c r="XCG60" s="310"/>
      <c r="XCH60" s="310"/>
      <c r="XCI60" s="310"/>
      <c r="XCJ60" s="310"/>
      <c r="XCK60" s="310"/>
      <c r="XCL60" s="310"/>
      <c r="XCM60" s="310"/>
      <c r="XCN60" s="310"/>
      <c r="XCO60" s="310"/>
      <c r="XCP60" s="310"/>
      <c r="XCQ60" s="310"/>
      <c r="XCR60" s="310"/>
      <c r="XCS60" s="310"/>
      <c r="XCT60" s="310"/>
      <c r="XCU60" s="310"/>
      <c r="XCV60" s="310"/>
      <c r="XCW60" s="310"/>
      <c r="XCX60" s="310"/>
      <c r="XCY60" s="310"/>
      <c r="XCZ60" s="310"/>
      <c r="XDA60" s="310"/>
      <c r="XDB60" s="310"/>
      <c r="XDC60" s="310"/>
      <c r="XDD60" s="310"/>
      <c r="XDE60" s="310"/>
      <c r="XDF60" s="310"/>
      <c r="XDG60" s="310"/>
      <c r="XDH60" s="310"/>
      <c r="XDI60" s="310"/>
      <c r="XDJ60" s="310"/>
      <c r="XDK60" s="310"/>
      <c r="XDL60" s="310"/>
      <c r="XDM60" s="310"/>
      <c r="XDN60" s="310"/>
      <c r="XDO60" s="310"/>
      <c r="XDP60" s="310"/>
      <c r="XDQ60" s="459"/>
      <c r="XDR60" s="310"/>
      <c r="XDS60" s="310"/>
      <c r="XDT60" s="310"/>
      <c r="XDU60" s="310"/>
    </row>
    <row r="61" spans="1:16349" s="323" customFormat="1" ht="32" hidden="1" x14ac:dyDescent="0.2">
      <c r="A61" s="217" t="s">
        <v>480</v>
      </c>
      <c r="B61" s="217" t="s">
        <v>480</v>
      </c>
      <c r="C61" s="167"/>
      <c r="D61" s="167"/>
      <c r="E61" s="167"/>
      <c r="F61" s="167"/>
      <c r="G61" s="167" t="s">
        <v>1291</v>
      </c>
      <c r="S61" s="167"/>
      <c r="T61" s="167"/>
      <c r="U61" s="167"/>
      <c r="V61" s="167"/>
      <c r="W61" s="167"/>
      <c r="X61" s="167"/>
      <c r="Y61" s="167"/>
      <c r="Z61" s="167"/>
      <c r="AA61" s="167"/>
      <c r="AB61" s="315"/>
      <c r="AC61" s="167"/>
      <c r="AD61" s="167"/>
      <c r="AE61" s="167"/>
      <c r="AF61" s="167"/>
      <c r="AG61" s="167"/>
      <c r="AH61" s="167"/>
      <c r="AI61" s="167"/>
      <c r="AJ61" s="167"/>
      <c r="AK61" s="167"/>
      <c r="AL61" s="131"/>
      <c r="AM61" s="167"/>
      <c r="AN61" s="168"/>
      <c r="AO61" s="168"/>
      <c r="AP61" s="168"/>
      <c r="AQ61" s="167"/>
      <c r="AS61" s="167"/>
      <c r="AT61" s="167"/>
      <c r="AU61" s="202"/>
      <c r="AV61" s="202"/>
      <c r="AW61" s="202"/>
      <c r="AX61" s="167"/>
      <c r="AY61" s="167"/>
      <c r="AZ61" s="310"/>
      <c r="BA61" s="310"/>
      <c r="BB61" s="310"/>
      <c r="BC61" s="310"/>
      <c r="BD61" s="310"/>
      <c r="BE61" s="310"/>
      <c r="BF61" s="310"/>
      <c r="BG61" s="310"/>
      <c r="BH61" s="310"/>
      <c r="BI61" s="310"/>
      <c r="BJ61" s="310"/>
      <c r="BK61" s="310"/>
      <c r="BL61" s="310"/>
      <c r="BM61" s="310"/>
      <c r="BN61" s="310"/>
      <c r="BO61" s="310"/>
      <c r="BP61" s="310"/>
      <c r="BQ61" s="310"/>
      <c r="BR61" s="310"/>
      <c r="BS61" s="310"/>
      <c r="BT61" s="310"/>
      <c r="BU61" s="310"/>
      <c r="BV61" s="310"/>
      <c r="BW61" s="310"/>
      <c r="BX61" s="310"/>
      <c r="BY61" s="310"/>
      <c r="BZ61" s="310"/>
      <c r="CA61" s="310"/>
      <c r="CB61" s="310"/>
      <c r="CC61" s="310"/>
      <c r="CD61" s="310"/>
      <c r="CE61" s="310"/>
      <c r="CF61" s="310"/>
      <c r="CG61" s="310"/>
      <c r="CH61" s="310"/>
      <c r="CI61" s="310"/>
      <c r="CJ61" s="310"/>
      <c r="CK61" s="310"/>
      <c r="CL61" s="310"/>
      <c r="CM61" s="310"/>
      <c r="CN61" s="310"/>
      <c r="CO61" s="310"/>
      <c r="CP61" s="310"/>
      <c r="CQ61" s="310"/>
      <c r="CR61" s="310"/>
      <c r="CS61" s="310"/>
      <c r="CT61" s="310"/>
      <c r="CU61" s="310"/>
      <c r="CV61" s="310"/>
      <c r="CW61" s="310"/>
      <c r="CX61" s="310"/>
      <c r="CY61" s="310"/>
      <c r="CZ61" s="310"/>
      <c r="DA61" s="310"/>
      <c r="DB61" s="310"/>
      <c r="DC61" s="310"/>
      <c r="DD61" s="310"/>
      <c r="DE61" s="310"/>
      <c r="DF61" s="310"/>
      <c r="DG61" s="310"/>
      <c r="DH61" s="310"/>
      <c r="DI61" s="310"/>
      <c r="DJ61" s="310"/>
      <c r="DK61" s="310"/>
      <c r="DL61" s="310"/>
      <c r="DM61" s="310"/>
      <c r="DN61" s="310"/>
      <c r="DO61" s="310"/>
      <c r="DP61" s="310"/>
      <c r="DQ61" s="310"/>
      <c r="DR61" s="310"/>
      <c r="DS61" s="310"/>
      <c r="DT61" s="310"/>
      <c r="DU61" s="310"/>
      <c r="DV61" s="310"/>
      <c r="DW61" s="310"/>
      <c r="DX61" s="310"/>
      <c r="DY61" s="310"/>
      <c r="DZ61" s="310"/>
      <c r="EA61" s="310"/>
      <c r="EB61" s="310"/>
      <c r="EC61" s="310"/>
      <c r="ED61" s="310"/>
      <c r="EE61" s="310"/>
      <c r="EF61" s="310"/>
      <c r="EG61" s="310"/>
      <c r="EH61" s="310"/>
      <c r="EI61" s="310"/>
      <c r="EJ61" s="310"/>
      <c r="EK61" s="310"/>
      <c r="EL61" s="310"/>
      <c r="EM61" s="310"/>
      <c r="EN61" s="310"/>
      <c r="EO61" s="310"/>
      <c r="EP61" s="310"/>
      <c r="EQ61" s="310"/>
      <c r="ER61" s="310"/>
      <c r="ES61" s="310"/>
      <c r="ET61" s="310"/>
      <c r="EU61" s="310"/>
      <c r="EV61" s="310"/>
      <c r="EW61" s="310"/>
      <c r="EX61" s="310"/>
      <c r="EY61" s="310"/>
      <c r="EZ61" s="310"/>
      <c r="FA61" s="310"/>
      <c r="FB61" s="310"/>
      <c r="FC61" s="310"/>
      <c r="FD61" s="310"/>
      <c r="FE61" s="310"/>
      <c r="FF61" s="310"/>
      <c r="FG61" s="310"/>
      <c r="FH61" s="310"/>
      <c r="FI61" s="310"/>
      <c r="FJ61" s="310"/>
      <c r="FK61" s="310"/>
      <c r="FL61" s="310"/>
      <c r="FM61" s="310"/>
      <c r="FN61" s="310"/>
      <c r="FO61" s="310"/>
      <c r="FP61" s="310"/>
      <c r="FQ61" s="310"/>
      <c r="FR61" s="310"/>
      <c r="FS61" s="310"/>
      <c r="FT61" s="310"/>
      <c r="FU61" s="310"/>
      <c r="FV61" s="310"/>
      <c r="FW61" s="310"/>
      <c r="FX61" s="310"/>
      <c r="FY61" s="310"/>
      <c r="FZ61" s="310"/>
      <c r="GA61" s="310"/>
      <c r="GB61" s="310"/>
      <c r="GC61" s="310"/>
      <c r="GD61" s="310"/>
      <c r="GE61" s="310"/>
      <c r="GF61" s="310"/>
      <c r="GG61" s="310"/>
      <c r="GH61" s="310"/>
      <c r="GI61" s="310"/>
      <c r="GJ61" s="310"/>
      <c r="GK61" s="310"/>
      <c r="GL61" s="310"/>
      <c r="GM61" s="310"/>
      <c r="GN61" s="310"/>
      <c r="GO61" s="310"/>
      <c r="GP61" s="310"/>
      <c r="GQ61" s="310"/>
      <c r="GR61" s="310"/>
      <c r="GS61" s="310"/>
      <c r="GT61" s="310"/>
      <c r="GU61" s="310"/>
      <c r="GV61" s="310"/>
      <c r="GW61" s="310"/>
      <c r="GX61" s="310"/>
      <c r="GY61" s="310"/>
      <c r="GZ61" s="310"/>
      <c r="HA61" s="310"/>
      <c r="HB61" s="310"/>
      <c r="HC61" s="310"/>
      <c r="HD61" s="310"/>
      <c r="HE61" s="310"/>
      <c r="HF61" s="310"/>
      <c r="HG61" s="310"/>
      <c r="HH61" s="310"/>
      <c r="HI61" s="310"/>
      <c r="HJ61" s="310"/>
      <c r="HK61" s="310"/>
      <c r="HL61" s="310"/>
      <c r="HM61" s="310"/>
      <c r="HN61" s="310"/>
      <c r="HO61" s="310"/>
      <c r="HP61" s="310"/>
      <c r="HQ61" s="310"/>
      <c r="HR61" s="310"/>
      <c r="HS61" s="310"/>
      <c r="HT61" s="310"/>
      <c r="HU61" s="310"/>
      <c r="HV61" s="310"/>
      <c r="HW61" s="310"/>
      <c r="HX61" s="310"/>
      <c r="HY61" s="310"/>
      <c r="HZ61" s="310"/>
      <c r="IA61" s="310"/>
      <c r="IB61" s="310"/>
      <c r="IC61" s="310"/>
      <c r="ID61" s="310"/>
      <c r="IE61" s="310"/>
      <c r="IF61" s="310"/>
      <c r="IG61" s="310"/>
      <c r="IH61" s="310"/>
      <c r="II61" s="310"/>
      <c r="IJ61" s="310"/>
      <c r="IK61" s="310"/>
      <c r="IL61" s="310"/>
      <c r="IM61" s="310"/>
      <c r="IN61" s="310"/>
      <c r="IO61" s="310"/>
      <c r="IP61" s="310"/>
      <c r="IQ61" s="310"/>
      <c r="IR61" s="310"/>
      <c r="IS61" s="310"/>
      <c r="IT61" s="310"/>
      <c r="IU61" s="310"/>
      <c r="IV61" s="310"/>
      <c r="IW61" s="310"/>
      <c r="IX61" s="310"/>
      <c r="IY61" s="310"/>
      <c r="IZ61" s="310"/>
      <c r="JA61" s="310"/>
      <c r="JB61" s="310"/>
      <c r="JC61" s="310"/>
      <c r="JD61" s="310"/>
      <c r="JE61" s="310"/>
      <c r="JF61" s="310"/>
      <c r="JG61" s="310"/>
      <c r="JH61" s="310"/>
      <c r="JI61" s="310"/>
      <c r="JJ61" s="310"/>
      <c r="JK61" s="310"/>
      <c r="JL61" s="310"/>
      <c r="JM61" s="310"/>
      <c r="JN61" s="310"/>
      <c r="JO61" s="310"/>
      <c r="JP61" s="310"/>
      <c r="JQ61" s="310"/>
      <c r="JR61" s="310"/>
      <c r="JS61" s="310"/>
      <c r="JT61" s="310"/>
      <c r="JU61" s="310"/>
      <c r="JV61" s="310"/>
      <c r="JW61" s="310"/>
      <c r="JX61" s="310"/>
      <c r="JY61" s="310"/>
      <c r="JZ61" s="310"/>
      <c r="KA61" s="310"/>
      <c r="KB61" s="310"/>
      <c r="KC61" s="310"/>
      <c r="KD61" s="310"/>
      <c r="KE61" s="310"/>
      <c r="KF61" s="310"/>
      <c r="KG61" s="310"/>
      <c r="KH61" s="310"/>
      <c r="KI61" s="310"/>
      <c r="KJ61" s="310"/>
      <c r="KK61" s="310"/>
      <c r="KL61" s="310"/>
      <c r="KM61" s="310"/>
      <c r="KN61" s="310"/>
      <c r="KO61" s="310"/>
      <c r="KP61" s="310"/>
      <c r="KQ61" s="310"/>
      <c r="KR61" s="310"/>
      <c r="KS61" s="310"/>
      <c r="KT61" s="310"/>
      <c r="KU61" s="310"/>
      <c r="KV61" s="310"/>
      <c r="KW61" s="310"/>
      <c r="KX61" s="310"/>
      <c r="KY61" s="310"/>
      <c r="KZ61" s="310"/>
      <c r="LA61" s="310"/>
      <c r="LB61" s="310"/>
      <c r="LC61" s="310"/>
      <c r="LD61" s="310"/>
      <c r="LE61" s="310"/>
      <c r="LF61" s="310"/>
      <c r="LG61" s="310"/>
      <c r="LH61" s="310"/>
      <c r="LI61" s="310"/>
      <c r="LJ61" s="310"/>
      <c r="LK61" s="310"/>
      <c r="LL61" s="310"/>
      <c r="LM61" s="310"/>
      <c r="LN61" s="310"/>
      <c r="LO61" s="310"/>
      <c r="LP61" s="310"/>
      <c r="LQ61" s="310"/>
      <c r="LR61" s="310"/>
      <c r="LS61" s="310"/>
      <c r="LT61" s="310"/>
      <c r="LU61" s="310"/>
      <c r="LV61" s="310"/>
      <c r="LW61" s="310"/>
      <c r="LX61" s="310"/>
      <c r="LY61" s="310"/>
      <c r="LZ61" s="310"/>
      <c r="MA61" s="310"/>
      <c r="MB61" s="310"/>
      <c r="MC61" s="310"/>
      <c r="MD61" s="310"/>
      <c r="ME61" s="310"/>
      <c r="MF61" s="310"/>
      <c r="MG61" s="310"/>
      <c r="MH61" s="310"/>
      <c r="MI61" s="310"/>
      <c r="MJ61" s="310"/>
      <c r="MK61" s="310"/>
      <c r="ML61" s="310"/>
      <c r="MM61" s="310"/>
      <c r="MN61" s="310"/>
      <c r="MO61" s="310"/>
      <c r="MP61" s="310"/>
      <c r="MQ61" s="310"/>
      <c r="MR61" s="310"/>
      <c r="MS61" s="310"/>
      <c r="MT61" s="310"/>
      <c r="MU61" s="310"/>
      <c r="MV61" s="310"/>
      <c r="MW61" s="310"/>
      <c r="MX61" s="310"/>
      <c r="MY61" s="310"/>
      <c r="MZ61" s="310"/>
      <c r="NA61" s="310"/>
      <c r="NB61" s="310"/>
      <c r="NC61" s="310"/>
      <c r="ND61" s="310"/>
      <c r="NE61" s="310"/>
      <c r="NF61" s="310"/>
      <c r="NG61" s="310"/>
      <c r="NH61" s="310"/>
      <c r="NI61" s="310"/>
      <c r="NJ61" s="310"/>
      <c r="NK61" s="310"/>
      <c r="NL61" s="310"/>
      <c r="NM61" s="310"/>
      <c r="NN61" s="310"/>
      <c r="NO61" s="310"/>
      <c r="NP61" s="310"/>
      <c r="NQ61" s="310"/>
      <c r="NR61" s="310"/>
      <c r="NS61" s="310"/>
      <c r="NT61" s="310"/>
      <c r="NU61" s="310"/>
      <c r="NV61" s="310"/>
      <c r="NW61" s="310"/>
      <c r="NX61" s="310"/>
      <c r="NY61" s="310"/>
      <c r="NZ61" s="310"/>
      <c r="OA61" s="310"/>
      <c r="OB61" s="310"/>
      <c r="OC61" s="310"/>
      <c r="OD61" s="310"/>
      <c r="OE61" s="310"/>
      <c r="OF61" s="310"/>
      <c r="OG61" s="310"/>
      <c r="OH61" s="310"/>
      <c r="OI61" s="310"/>
      <c r="OJ61" s="310"/>
      <c r="OK61" s="310"/>
      <c r="OL61" s="310"/>
      <c r="OM61" s="310"/>
      <c r="ON61" s="310"/>
      <c r="OO61" s="310"/>
      <c r="OP61" s="310"/>
      <c r="OQ61" s="310"/>
      <c r="OR61" s="310"/>
      <c r="OS61" s="310"/>
      <c r="OT61" s="310"/>
      <c r="OU61" s="310"/>
      <c r="OV61" s="310"/>
      <c r="OW61" s="310"/>
      <c r="OX61" s="310"/>
      <c r="OY61" s="310"/>
      <c r="OZ61" s="310"/>
      <c r="PA61" s="310"/>
      <c r="PB61" s="310"/>
      <c r="PC61" s="310"/>
      <c r="PD61" s="310"/>
      <c r="PE61" s="310"/>
      <c r="PF61" s="310"/>
      <c r="PG61" s="310"/>
      <c r="PH61" s="310"/>
      <c r="PI61" s="310"/>
      <c r="PJ61" s="310"/>
      <c r="PK61" s="310"/>
      <c r="PL61" s="310"/>
      <c r="PM61" s="310"/>
      <c r="PN61" s="310"/>
      <c r="PO61" s="310"/>
      <c r="PP61" s="310"/>
      <c r="PQ61" s="310"/>
      <c r="PR61" s="310"/>
      <c r="PS61" s="310"/>
      <c r="PT61" s="310"/>
      <c r="PU61" s="310"/>
      <c r="PV61" s="310"/>
      <c r="PW61" s="310"/>
      <c r="PX61" s="310"/>
      <c r="PY61" s="310"/>
      <c r="PZ61" s="310"/>
      <c r="QA61" s="310"/>
      <c r="QB61" s="310"/>
      <c r="QC61" s="310"/>
      <c r="QD61" s="310"/>
      <c r="QE61" s="310"/>
      <c r="QF61" s="310"/>
      <c r="QG61" s="310"/>
      <c r="QH61" s="310"/>
      <c r="QI61" s="310"/>
      <c r="QJ61" s="310"/>
      <c r="QK61" s="310"/>
      <c r="QL61" s="310"/>
      <c r="QM61" s="310"/>
      <c r="QN61" s="310"/>
      <c r="QO61" s="310"/>
      <c r="QP61" s="310"/>
      <c r="QQ61" s="310"/>
      <c r="QR61" s="310"/>
      <c r="QS61" s="310"/>
      <c r="QT61" s="310"/>
      <c r="QU61" s="310"/>
      <c r="QV61" s="310"/>
      <c r="QW61" s="310"/>
      <c r="QX61" s="310"/>
      <c r="QY61" s="310"/>
      <c r="QZ61" s="310"/>
      <c r="RA61" s="310"/>
      <c r="RB61" s="310"/>
      <c r="RC61" s="310"/>
      <c r="RD61" s="310"/>
      <c r="RE61" s="310"/>
      <c r="RF61" s="310"/>
      <c r="RG61" s="310"/>
      <c r="RH61" s="310"/>
      <c r="RI61" s="310"/>
      <c r="RJ61" s="310"/>
      <c r="RK61" s="310"/>
      <c r="RL61" s="310"/>
      <c r="RM61" s="310"/>
      <c r="RN61" s="310"/>
      <c r="RO61" s="310"/>
      <c r="RP61" s="310"/>
      <c r="RQ61" s="310"/>
      <c r="RR61" s="310"/>
      <c r="RS61" s="310"/>
      <c r="RT61" s="310"/>
      <c r="RU61" s="310"/>
      <c r="RV61" s="310"/>
      <c r="RW61" s="310"/>
      <c r="RX61" s="310"/>
      <c r="RY61" s="310"/>
      <c r="RZ61" s="310"/>
      <c r="SA61" s="310"/>
      <c r="SB61" s="310"/>
      <c r="SC61" s="310"/>
      <c r="SD61" s="310"/>
      <c r="SE61" s="310"/>
      <c r="SF61" s="310"/>
      <c r="SG61" s="310"/>
      <c r="SH61" s="310"/>
      <c r="SI61" s="310"/>
      <c r="SJ61" s="310"/>
      <c r="SK61" s="310"/>
      <c r="SL61" s="310"/>
      <c r="SM61" s="310"/>
      <c r="SN61" s="310"/>
      <c r="SO61" s="310"/>
      <c r="SP61" s="310"/>
      <c r="SQ61" s="310"/>
      <c r="SR61" s="310"/>
      <c r="SS61" s="310"/>
      <c r="ST61" s="310"/>
      <c r="SU61" s="310"/>
      <c r="SV61" s="310"/>
      <c r="SW61" s="310"/>
      <c r="SX61" s="310"/>
      <c r="SY61" s="310"/>
      <c r="SZ61" s="310"/>
      <c r="TA61" s="310"/>
      <c r="TB61" s="310"/>
      <c r="TC61" s="310"/>
      <c r="TD61" s="310"/>
      <c r="TE61" s="310"/>
      <c r="TF61" s="310"/>
      <c r="TG61" s="310"/>
      <c r="TH61" s="310"/>
      <c r="TI61" s="310"/>
      <c r="TJ61" s="310"/>
      <c r="TK61" s="310"/>
      <c r="TL61" s="310"/>
      <c r="TM61" s="310"/>
      <c r="TN61" s="310"/>
      <c r="TO61" s="310"/>
      <c r="TP61" s="310"/>
      <c r="TQ61" s="310"/>
      <c r="TR61" s="310"/>
      <c r="TS61" s="310"/>
      <c r="TT61" s="310"/>
      <c r="TU61" s="310"/>
      <c r="TV61" s="310"/>
      <c r="TW61" s="310"/>
      <c r="TX61" s="310"/>
      <c r="TY61" s="310"/>
      <c r="TZ61" s="310"/>
      <c r="UA61" s="310"/>
      <c r="UB61" s="310"/>
      <c r="UC61" s="310"/>
      <c r="UD61" s="310"/>
      <c r="UE61" s="310"/>
      <c r="UF61" s="310"/>
      <c r="UG61" s="310"/>
      <c r="UH61" s="310"/>
      <c r="UI61" s="310"/>
      <c r="UJ61" s="310"/>
      <c r="UK61" s="310"/>
      <c r="UL61" s="310"/>
      <c r="UM61" s="310"/>
      <c r="UN61" s="310"/>
      <c r="UO61" s="310"/>
      <c r="UP61" s="310"/>
      <c r="UQ61" s="310"/>
      <c r="UR61" s="310"/>
      <c r="US61" s="310"/>
      <c r="UT61" s="310"/>
      <c r="UU61" s="310"/>
      <c r="UV61" s="310"/>
      <c r="UW61" s="310"/>
      <c r="UX61" s="310"/>
      <c r="UY61" s="310"/>
      <c r="UZ61" s="310"/>
      <c r="VA61" s="310"/>
      <c r="VB61" s="310"/>
      <c r="VC61" s="310"/>
      <c r="VD61" s="310"/>
      <c r="VE61" s="310"/>
      <c r="VF61" s="310"/>
      <c r="VG61" s="310"/>
      <c r="VH61" s="310"/>
      <c r="VI61" s="310"/>
      <c r="VJ61" s="310"/>
      <c r="VK61" s="310"/>
      <c r="VL61" s="310"/>
      <c r="VM61" s="310"/>
      <c r="VN61" s="310"/>
      <c r="VO61" s="310"/>
      <c r="VP61" s="310"/>
      <c r="VQ61" s="310"/>
      <c r="VR61" s="310"/>
      <c r="VS61" s="310"/>
      <c r="VT61" s="310"/>
      <c r="VU61" s="310"/>
      <c r="VV61" s="310"/>
      <c r="VW61" s="310"/>
      <c r="VX61" s="310"/>
      <c r="VY61" s="310"/>
      <c r="VZ61" s="310"/>
      <c r="WA61" s="310"/>
      <c r="WB61" s="310"/>
      <c r="WC61" s="310"/>
      <c r="WD61" s="310"/>
      <c r="WE61" s="310"/>
      <c r="WF61" s="310"/>
      <c r="WG61" s="310"/>
      <c r="WH61" s="310"/>
      <c r="WI61" s="310"/>
      <c r="WJ61" s="310"/>
      <c r="WK61" s="310"/>
      <c r="WL61" s="310"/>
      <c r="WM61" s="310"/>
      <c r="WN61" s="310"/>
      <c r="WO61" s="310"/>
      <c r="WP61" s="310"/>
      <c r="WQ61" s="310"/>
      <c r="WR61" s="310"/>
      <c r="WS61" s="310"/>
      <c r="WT61" s="310"/>
      <c r="WU61" s="310"/>
      <c r="WV61" s="310"/>
      <c r="WW61" s="310"/>
      <c r="WX61" s="310"/>
      <c r="WY61" s="310"/>
      <c r="WZ61" s="310"/>
      <c r="XA61" s="310"/>
      <c r="XB61" s="310"/>
      <c r="XC61" s="310"/>
      <c r="XD61" s="310"/>
      <c r="XE61" s="310"/>
      <c r="XF61" s="310"/>
      <c r="XG61" s="310"/>
      <c r="XH61" s="310"/>
      <c r="XI61" s="310"/>
      <c r="XJ61" s="310"/>
      <c r="XK61" s="310"/>
      <c r="XL61" s="310"/>
      <c r="XM61" s="310"/>
      <c r="XN61" s="310"/>
      <c r="XO61" s="310"/>
      <c r="XP61" s="310"/>
      <c r="XQ61" s="310"/>
      <c r="XR61" s="310"/>
      <c r="XS61" s="310"/>
      <c r="XT61" s="310"/>
      <c r="XU61" s="310"/>
      <c r="XV61" s="310"/>
      <c r="XW61" s="310"/>
      <c r="XX61" s="310"/>
      <c r="XY61" s="310"/>
      <c r="XZ61" s="310"/>
      <c r="YA61" s="310"/>
      <c r="YB61" s="310"/>
      <c r="YC61" s="310"/>
      <c r="YD61" s="310"/>
      <c r="YE61" s="310"/>
      <c r="YF61" s="310"/>
      <c r="YG61" s="310"/>
      <c r="YH61" s="310"/>
      <c r="YI61" s="310"/>
      <c r="YJ61" s="310"/>
      <c r="YK61" s="310"/>
      <c r="YL61" s="310"/>
      <c r="YM61" s="310"/>
      <c r="YN61" s="310"/>
      <c r="YO61" s="310"/>
      <c r="YP61" s="310"/>
      <c r="YQ61" s="310"/>
      <c r="YR61" s="310"/>
      <c r="YS61" s="310"/>
      <c r="YT61" s="310"/>
      <c r="YU61" s="310"/>
      <c r="YV61" s="310"/>
      <c r="YW61" s="310"/>
      <c r="YX61" s="310"/>
      <c r="YY61" s="310"/>
      <c r="YZ61" s="310"/>
      <c r="ZA61" s="310"/>
      <c r="ZB61" s="310"/>
      <c r="ZC61" s="310"/>
      <c r="ZD61" s="310"/>
      <c r="ZE61" s="310"/>
      <c r="ZF61" s="310"/>
      <c r="ZG61" s="310"/>
      <c r="ZH61" s="310"/>
      <c r="ZI61" s="310"/>
      <c r="ZJ61" s="310"/>
      <c r="ZK61" s="310"/>
      <c r="ZL61" s="310"/>
      <c r="ZM61" s="310"/>
      <c r="ZN61" s="310"/>
      <c r="ZO61" s="310"/>
      <c r="ZP61" s="310"/>
      <c r="ZQ61" s="310"/>
      <c r="ZR61" s="310"/>
      <c r="ZS61" s="310"/>
      <c r="ZT61" s="310"/>
      <c r="ZU61" s="310"/>
      <c r="ZV61" s="310"/>
      <c r="ZW61" s="310"/>
      <c r="ZX61" s="310"/>
      <c r="ZY61" s="310"/>
      <c r="ZZ61" s="310"/>
      <c r="AAA61" s="310"/>
      <c r="AAB61" s="310"/>
      <c r="AAC61" s="310"/>
      <c r="AAD61" s="310"/>
      <c r="AAE61" s="310"/>
      <c r="AAF61" s="310"/>
      <c r="AAG61" s="310"/>
      <c r="AAH61" s="310"/>
      <c r="AAI61" s="310"/>
      <c r="AAJ61" s="310"/>
      <c r="AAK61" s="310"/>
      <c r="AAL61" s="310"/>
      <c r="AAM61" s="310"/>
      <c r="AAN61" s="310"/>
      <c r="AAO61" s="310"/>
      <c r="AAP61" s="310"/>
      <c r="AAQ61" s="310"/>
      <c r="AAR61" s="310"/>
      <c r="AAS61" s="310"/>
      <c r="AAT61" s="310"/>
      <c r="AAU61" s="310"/>
      <c r="AAV61" s="310"/>
      <c r="AAW61" s="310"/>
      <c r="AAX61" s="310"/>
      <c r="AAY61" s="310"/>
      <c r="AAZ61" s="310"/>
      <c r="ABA61" s="310"/>
      <c r="ABB61" s="310"/>
      <c r="ABC61" s="310"/>
      <c r="ABD61" s="310"/>
      <c r="ABE61" s="310"/>
      <c r="ABF61" s="310"/>
      <c r="ABG61" s="310"/>
      <c r="ABH61" s="310"/>
      <c r="ABI61" s="310"/>
      <c r="ABJ61" s="310"/>
      <c r="ABK61" s="310"/>
      <c r="ABL61" s="310"/>
      <c r="ABM61" s="310"/>
      <c r="ABN61" s="310"/>
      <c r="ABO61" s="310"/>
      <c r="ABP61" s="310"/>
      <c r="ABQ61" s="310"/>
      <c r="ABR61" s="310"/>
      <c r="ABS61" s="310"/>
      <c r="ABT61" s="310"/>
      <c r="ABU61" s="310"/>
      <c r="ABV61" s="310"/>
      <c r="ABW61" s="310"/>
      <c r="ABX61" s="310"/>
      <c r="ABY61" s="310"/>
      <c r="ABZ61" s="310"/>
      <c r="ACA61" s="310"/>
      <c r="ACB61" s="310"/>
      <c r="ACC61" s="310"/>
      <c r="ACD61" s="310"/>
      <c r="ACE61" s="310"/>
      <c r="ACF61" s="310"/>
      <c r="ACG61" s="310"/>
      <c r="ACH61" s="310"/>
      <c r="ACI61" s="310"/>
      <c r="ACJ61" s="310"/>
      <c r="ACK61" s="310"/>
      <c r="ACL61" s="310"/>
      <c r="ACM61" s="310"/>
      <c r="ACN61" s="310"/>
      <c r="ACO61" s="310"/>
      <c r="ACP61" s="310"/>
      <c r="ACQ61" s="310"/>
      <c r="ACR61" s="310"/>
      <c r="ACS61" s="310"/>
      <c r="ACT61" s="310"/>
      <c r="ACU61" s="310"/>
      <c r="ACV61" s="310"/>
      <c r="ACW61" s="310"/>
      <c r="ACX61" s="310"/>
      <c r="ACY61" s="310"/>
      <c r="ACZ61" s="310"/>
      <c r="ADA61" s="310"/>
      <c r="ADB61" s="310"/>
      <c r="ADC61" s="310"/>
      <c r="ADD61" s="310"/>
      <c r="ADE61" s="310"/>
      <c r="ADF61" s="310"/>
      <c r="ADG61" s="310"/>
      <c r="ADH61" s="310"/>
      <c r="ADI61" s="310"/>
      <c r="ADJ61" s="310"/>
      <c r="ADK61" s="310"/>
      <c r="ADL61" s="310"/>
      <c r="ADM61" s="310"/>
      <c r="ADN61" s="310"/>
      <c r="ADO61" s="310"/>
      <c r="ADP61" s="310"/>
      <c r="ADQ61" s="310"/>
      <c r="ADR61" s="310"/>
      <c r="ADS61" s="310"/>
      <c r="ADT61" s="310"/>
      <c r="ADU61" s="310"/>
      <c r="ADV61" s="310"/>
      <c r="ADW61" s="310"/>
      <c r="ADX61" s="310"/>
      <c r="ADY61" s="310"/>
      <c r="ADZ61" s="310"/>
      <c r="AEA61" s="310"/>
      <c r="AEB61" s="310"/>
      <c r="AEC61" s="310"/>
      <c r="AED61" s="310"/>
      <c r="AEE61" s="310"/>
      <c r="AEF61" s="310"/>
      <c r="AEG61" s="310"/>
      <c r="AEH61" s="310"/>
      <c r="AEI61" s="310"/>
      <c r="AEJ61" s="310"/>
      <c r="AEK61" s="310"/>
      <c r="AEL61" s="310"/>
      <c r="AEM61" s="310"/>
      <c r="AEN61" s="310"/>
      <c r="AEO61" s="310"/>
      <c r="AEP61" s="310"/>
      <c r="AEQ61" s="310"/>
      <c r="AER61" s="310"/>
      <c r="AES61" s="310"/>
      <c r="AET61" s="310"/>
      <c r="AEU61" s="310"/>
      <c r="AEV61" s="310"/>
      <c r="AEW61" s="310"/>
      <c r="AEX61" s="310"/>
      <c r="AEY61" s="310"/>
      <c r="AEZ61" s="310"/>
      <c r="AFA61" s="310"/>
      <c r="AFB61" s="310"/>
      <c r="AFC61" s="310"/>
      <c r="AFD61" s="310"/>
      <c r="AFE61" s="310"/>
      <c r="AFF61" s="310"/>
      <c r="AFG61" s="310"/>
      <c r="AFH61" s="310"/>
      <c r="AFI61" s="310"/>
      <c r="AFJ61" s="310"/>
      <c r="AFK61" s="310"/>
      <c r="AFL61" s="310"/>
      <c r="AFM61" s="310"/>
      <c r="AFN61" s="310"/>
      <c r="AFO61" s="310"/>
      <c r="AFP61" s="310"/>
      <c r="AFQ61" s="310"/>
      <c r="AFR61" s="310"/>
      <c r="AFS61" s="310"/>
      <c r="AFT61" s="310"/>
      <c r="AFU61" s="310"/>
      <c r="AFV61" s="310"/>
      <c r="AFW61" s="310"/>
      <c r="AFX61" s="310"/>
      <c r="AFY61" s="310"/>
      <c r="AFZ61" s="310"/>
      <c r="AGA61" s="310"/>
      <c r="AGB61" s="310"/>
      <c r="AGC61" s="310"/>
      <c r="AGD61" s="310"/>
      <c r="AGE61" s="310"/>
      <c r="AGF61" s="310"/>
      <c r="AGG61" s="310"/>
      <c r="AGH61" s="310"/>
      <c r="AGI61" s="310"/>
      <c r="AGJ61" s="310"/>
      <c r="AGK61" s="310"/>
      <c r="AGL61" s="310"/>
      <c r="AGM61" s="310"/>
      <c r="AGN61" s="310"/>
      <c r="AGO61" s="310"/>
      <c r="AGP61" s="310"/>
      <c r="AGQ61" s="310"/>
      <c r="AGR61" s="310"/>
      <c r="AGS61" s="310"/>
      <c r="AGT61" s="310"/>
      <c r="AGU61" s="310"/>
      <c r="AGV61" s="310"/>
      <c r="AGW61" s="310"/>
      <c r="AGX61" s="310"/>
      <c r="AGY61" s="310"/>
      <c r="AGZ61" s="310"/>
      <c r="AHA61" s="310"/>
      <c r="AHB61" s="310"/>
      <c r="AHC61" s="310"/>
      <c r="AHD61" s="310"/>
      <c r="AHE61" s="310"/>
      <c r="AHF61" s="310"/>
      <c r="AHG61" s="310"/>
      <c r="AHH61" s="310"/>
      <c r="AHI61" s="310"/>
      <c r="AHJ61" s="310"/>
      <c r="AHK61" s="310"/>
      <c r="AHL61" s="310"/>
      <c r="AHM61" s="310"/>
      <c r="AHN61" s="310"/>
      <c r="AHO61" s="310"/>
      <c r="AHP61" s="310"/>
      <c r="AHQ61" s="310"/>
      <c r="AHR61" s="310"/>
      <c r="AHS61" s="310"/>
      <c r="AHT61" s="310"/>
      <c r="AHU61" s="310"/>
      <c r="AHV61" s="310"/>
      <c r="AHW61" s="310"/>
      <c r="AHX61" s="310"/>
      <c r="AHY61" s="310"/>
      <c r="AHZ61" s="310"/>
      <c r="AIA61" s="310"/>
      <c r="AIB61" s="310"/>
      <c r="AIC61" s="310"/>
      <c r="AID61" s="310"/>
      <c r="AIE61" s="310"/>
      <c r="AIF61" s="310"/>
      <c r="AIG61" s="310"/>
      <c r="AIH61" s="310"/>
      <c r="AII61" s="310"/>
      <c r="AIJ61" s="310"/>
      <c r="AIK61" s="310"/>
      <c r="AIL61" s="310"/>
      <c r="AIM61" s="310"/>
      <c r="AIN61" s="310"/>
      <c r="AIO61" s="310"/>
      <c r="AIP61" s="310"/>
      <c r="AIQ61" s="310"/>
      <c r="AIR61" s="310"/>
      <c r="AIS61" s="310"/>
      <c r="AIT61" s="310"/>
      <c r="AIU61" s="310"/>
      <c r="AIV61" s="310"/>
      <c r="AIW61" s="310"/>
      <c r="AIX61" s="310"/>
      <c r="AIY61" s="310"/>
      <c r="AIZ61" s="310"/>
      <c r="AJA61" s="310"/>
      <c r="AJB61" s="310"/>
      <c r="AJC61" s="310"/>
      <c r="AJD61" s="310"/>
      <c r="AJE61" s="310"/>
      <c r="AJF61" s="310"/>
      <c r="AJG61" s="310"/>
      <c r="AJH61" s="310"/>
      <c r="AJI61" s="310"/>
      <c r="AJJ61" s="310"/>
      <c r="AJK61" s="310"/>
      <c r="AJL61" s="310"/>
      <c r="AJM61" s="310"/>
      <c r="AJN61" s="310"/>
      <c r="AJO61" s="310"/>
      <c r="AJP61" s="310"/>
      <c r="AJQ61" s="310"/>
      <c r="AJR61" s="310"/>
      <c r="AJS61" s="310"/>
      <c r="AJT61" s="310"/>
      <c r="AJU61" s="310"/>
      <c r="AJV61" s="310"/>
      <c r="AJW61" s="310"/>
      <c r="AJX61" s="310"/>
      <c r="AJY61" s="310"/>
      <c r="AJZ61" s="310"/>
      <c r="AKA61" s="310"/>
      <c r="AKB61" s="310"/>
      <c r="AKC61" s="310"/>
      <c r="AKD61" s="310"/>
      <c r="AKE61" s="310"/>
      <c r="AKF61" s="310"/>
      <c r="AKG61" s="310"/>
      <c r="AKH61" s="310"/>
      <c r="AKI61" s="310"/>
      <c r="AKJ61" s="310"/>
      <c r="AKK61" s="310"/>
      <c r="AKL61" s="310"/>
      <c r="AKM61" s="310"/>
      <c r="AKN61" s="310"/>
      <c r="AKO61" s="310"/>
      <c r="AKP61" s="310"/>
      <c r="AKQ61" s="310"/>
      <c r="AKR61" s="310"/>
      <c r="AKS61" s="310"/>
      <c r="AKT61" s="310"/>
      <c r="AKU61" s="310"/>
      <c r="AKV61" s="310"/>
      <c r="AKW61" s="310"/>
      <c r="AKX61" s="310"/>
      <c r="AKY61" s="310"/>
      <c r="AKZ61" s="310"/>
      <c r="ALA61" s="310"/>
      <c r="ALB61" s="310"/>
      <c r="ALC61" s="310"/>
      <c r="ALD61" s="310"/>
      <c r="ALE61" s="310"/>
      <c r="ALF61" s="310"/>
      <c r="ALG61" s="310"/>
      <c r="ALH61" s="310"/>
      <c r="ALI61" s="310"/>
      <c r="ALJ61" s="310"/>
      <c r="ALK61" s="310"/>
      <c r="ALL61" s="310"/>
      <c r="ALM61" s="310"/>
      <c r="ALN61" s="310"/>
      <c r="ALO61" s="310"/>
      <c r="ALP61" s="310"/>
      <c r="ALQ61" s="310"/>
      <c r="ALR61" s="310"/>
      <c r="ALS61" s="310"/>
      <c r="ALT61" s="310"/>
      <c r="ALU61" s="310"/>
      <c r="ALV61" s="310"/>
      <c r="ALW61" s="310"/>
      <c r="ALX61" s="310"/>
      <c r="ALY61" s="310"/>
      <c r="ALZ61" s="310"/>
      <c r="AMA61" s="310"/>
      <c r="AMB61" s="310"/>
      <c r="AMC61" s="310"/>
      <c r="AMD61" s="310"/>
      <c r="AME61" s="310"/>
      <c r="AMF61" s="310"/>
      <c r="AMG61" s="310"/>
      <c r="AMH61" s="310"/>
      <c r="AMI61" s="310"/>
      <c r="AMJ61" s="310"/>
      <c r="AMK61" s="310"/>
      <c r="AML61" s="310"/>
      <c r="AMM61" s="310"/>
      <c r="AMN61" s="310"/>
      <c r="AMO61" s="310"/>
      <c r="AMP61" s="310"/>
      <c r="AMQ61" s="310"/>
      <c r="AMR61" s="310"/>
      <c r="AMS61" s="310"/>
      <c r="AMT61" s="310"/>
      <c r="AMU61" s="310"/>
      <c r="AMV61" s="310"/>
      <c r="AMW61" s="310"/>
      <c r="AMX61" s="310"/>
      <c r="AMY61" s="310"/>
      <c r="AMZ61" s="310"/>
      <c r="ANA61" s="310"/>
      <c r="ANB61" s="310"/>
      <c r="ANC61" s="310"/>
      <c r="AND61" s="310"/>
      <c r="ANE61" s="310"/>
      <c r="ANF61" s="310"/>
      <c r="ANG61" s="310"/>
      <c r="ANH61" s="310"/>
      <c r="ANI61" s="310"/>
      <c r="ANJ61" s="310"/>
      <c r="ANK61" s="310"/>
      <c r="ANL61" s="310"/>
      <c r="ANM61" s="310"/>
      <c r="ANN61" s="310"/>
      <c r="ANO61" s="310"/>
      <c r="ANP61" s="310"/>
      <c r="ANQ61" s="310"/>
      <c r="ANR61" s="310"/>
      <c r="ANS61" s="310"/>
      <c r="ANT61" s="310"/>
      <c r="ANU61" s="310"/>
      <c r="ANV61" s="310"/>
      <c r="ANW61" s="310"/>
      <c r="ANX61" s="310"/>
      <c r="ANY61" s="310"/>
      <c r="ANZ61" s="310"/>
      <c r="AOA61" s="310"/>
      <c r="AOB61" s="310"/>
      <c r="AOC61" s="310"/>
      <c r="AOD61" s="310"/>
      <c r="AOE61" s="310"/>
      <c r="AOF61" s="310"/>
      <c r="AOG61" s="310"/>
      <c r="AOH61" s="310"/>
      <c r="AOI61" s="310"/>
      <c r="AOJ61" s="310"/>
      <c r="AOK61" s="310"/>
      <c r="AOL61" s="310"/>
      <c r="AOM61" s="310"/>
      <c r="AON61" s="310"/>
      <c r="AOO61" s="310"/>
      <c r="AOP61" s="310"/>
      <c r="AOQ61" s="310"/>
      <c r="AOR61" s="310"/>
      <c r="AOS61" s="310"/>
      <c r="AOT61" s="310"/>
      <c r="AOU61" s="310"/>
      <c r="AOV61" s="310"/>
      <c r="AOW61" s="310"/>
      <c r="AOX61" s="310"/>
      <c r="AOY61" s="310"/>
      <c r="AOZ61" s="310"/>
      <c r="APA61" s="310"/>
      <c r="APB61" s="310"/>
      <c r="APC61" s="310"/>
      <c r="APD61" s="310"/>
      <c r="APE61" s="310"/>
      <c r="APF61" s="310"/>
      <c r="APG61" s="310"/>
      <c r="APH61" s="310"/>
      <c r="API61" s="310"/>
      <c r="APJ61" s="310"/>
      <c r="APK61" s="310"/>
      <c r="APL61" s="310"/>
      <c r="APM61" s="310"/>
      <c r="APN61" s="310"/>
      <c r="APO61" s="310"/>
      <c r="APP61" s="310"/>
      <c r="APQ61" s="310"/>
      <c r="APR61" s="310"/>
      <c r="APS61" s="310"/>
      <c r="APT61" s="310"/>
      <c r="APU61" s="310"/>
      <c r="APV61" s="310"/>
      <c r="APW61" s="310"/>
      <c r="APX61" s="310"/>
      <c r="APY61" s="310"/>
      <c r="APZ61" s="310"/>
      <c r="AQA61" s="310"/>
      <c r="AQB61" s="310"/>
      <c r="AQC61" s="310"/>
      <c r="AQD61" s="310"/>
      <c r="AQE61" s="310"/>
      <c r="AQF61" s="310"/>
      <c r="AQG61" s="310"/>
      <c r="AQH61" s="310"/>
      <c r="AQI61" s="310"/>
      <c r="AQJ61" s="310"/>
      <c r="AQK61" s="310"/>
      <c r="AQL61" s="310"/>
      <c r="AQM61" s="310"/>
      <c r="AQN61" s="310"/>
      <c r="AQO61" s="310"/>
      <c r="AQP61" s="310"/>
      <c r="AQQ61" s="310"/>
      <c r="AQR61" s="310"/>
      <c r="AQS61" s="310"/>
      <c r="AQT61" s="310"/>
      <c r="AQU61" s="310"/>
      <c r="AQV61" s="310"/>
      <c r="AQW61" s="310"/>
      <c r="AQX61" s="310"/>
      <c r="AQY61" s="310"/>
      <c r="AQZ61" s="310"/>
      <c r="ARA61" s="310"/>
      <c r="ARB61" s="310"/>
      <c r="ARC61" s="310"/>
      <c r="ARD61" s="310"/>
      <c r="ARE61" s="310"/>
      <c r="ARF61" s="310"/>
      <c r="ARG61" s="310"/>
      <c r="ARH61" s="310"/>
      <c r="ARI61" s="310"/>
      <c r="ARJ61" s="310"/>
      <c r="ARK61" s="310"/>
      <c r="ARL61" s="310"/>
      <c r="ARM61" s="310"/>
      <c r="ARN61" s="310"/>
      <c r="ARO61" s="310"/>
      <c r="ARP61" s="310"/>
      <c r="ARQ61" s="310"/>
      <c r="ARR61" s="310"/>
      <c r="ARS61" s="310"/>
      <c r="ART61" s="310"/>
      <c r="ARU61" s="310"/>
      <c r="ARV61" s="310"/>
      <c r="ARW61" s="310"/>
      <c r="ARX61" s="310"/>
      <c r="ARY61" s="310"/>
      <c r="ARZ61" s="310"/>
      <c r="ASA61" s="310"/>
      <c r="ASB61" s="310"/>
      <c r="ASC61" s="310"/>
      <c r="ASD61" s="310"/>
      <c r="ASE61" s="310"/>
      <c r="ASF61" s="310"/>
      <c r="ASG61" s="310"/>
      <c r="ASH61" s="310"/>
      <c r="ASI61" s="310"/>
      <c r="ASJ61" s="310"/>
      <c r="ASK61" s="310"/>
      <c r="ASL61" s="310"/>
      <c r="ASM61" s="310"/>
      <c r="ASN61" s="310"/>
      <c r="ASO61" s="310"/>
      <c r="ASP61" s="310"/>
      <c r="ASQ61" s="310"/>
      <c r="ASR61" s="310"/>
      <c r="ASS61" s="310"/>
      <c r="AST61" s="310"/>
      <c r="ASU61" s="310"/>
      <c r="ASV61" s="310"/>
      <c r="ASW61" s="310"/>
      <c r="ASX61" s="310"/>
      <c r="ASY61" s="310"/>
      <c r="ASZ61" s="310"/>
      <c r="ATA61" s="310"/>
      <c r="ATB61" s="310"/>
      <c r="ATC61" s="310"/>
      <c r="ATD61" s="310"/>
      <c r="ATE61" s="310"/>
      <c r="ATF61" s="310"/>
      <c r="ATG61" s="310"/>
      <c r="ATH61" s="310"/>
      <c r="ATI61" s="310"/>
      <c r="ATJ61" s="310"/>
      <c r="ATK61" s="310"/>
      <c r="ATL61" s="310"/>
      <c r="ATM61" s="310"/>
      <c r="ATN61" s="310"/>
      <c r="ATO61" s="310"/>
      <c r="ATP61" s="310"/>
      <c r="ATQ61" s="310"/>
      <c r="ATR61" s="310"/>
      <c r="ATS61" s="310"/>
      <c r="ATT61" s="310"/>
      <c r="ATU61" s="310"/>
      <c r="ATV61" s="310"/>
      <c r="ATW61" s="310"/>
      <c r="ATX61" s="310"/>
      <c r="ATY61" s="310"/>
      <c r="ATZ61" s="310"/>
      <c r="AUA61" s="310"/>
      <c r="AUB61" s="310"/>
      <c r="AUC61" s="310"/>
      <c r="AUD61" s="310"/>
      <c r="AUE61" s="310"/>
      <c r="AUF61" s="310"/>
      <c r="AUG61" s="310"/>
      <c r="AUH61" s="310"/>
      <c r="AUI61" s="310"/>
      <c r="AUJ61" s="310"/>
      <c r="AUK61" s="310"/>
      <c r="AUL61" s="310"/>
      <c r="AUM61" s="310"/>
      <c r="AUN61" s="310"/>
      <c r="AUO61" s="310"/>
      <c r="AUP61" s="310"/>
      <c r="AUQ61" s="310"/>
      <c r="AUR61" s="310"/>
      <c r="AUS61" s="310"/>
      <c r="AUT61" s="310"/>
      <c r="AUU61" s="310"/>
      <c r="AUV61" s="310"/>
      <c r="AUW61" s="310"/>
      <c r="AUX61" s="310"/>
      <c r="AUY61" s="310"/>
      <c r="AUZ61" s="310"/>
      <c r="AVA61" s="310"/>
      <c r="AVB61" s="310"/>
      <c r="AVC61" s="310"/>
      <c r="AVD61" s="310"/>
      <c r="AVE61" s="310"/>
      <c r="AVF61" s="310"/>
      <c r="AVG61" s="310"/>
      <c r="AVH61" s="310"/>
      <c r="AVI61" s="310"/>
      <c r="AVJ61" s="310"/>
      <c r="AVK61" s="310"/>
      <c r="AVL61" s="310"/>
      <c r="AVM61" s="310"/>
      <c r="AVN61" s="310"/>
      <c r="AVO61" s="310"/>
      <c r="AVP61" s="310"/>
      <c r="AVQ61" s="310"/>
      <c r="AVR61" s="310"/>
      <c r="AVS61" s="310"/>
      <c r="AVT61" s="310"/>
      <c r="AVU61" s="310"/>
      <c r="AVV61" s="310"/>
      <c r="AVW61" s="310"/>
      <c r="AVX61" s="310"/>
      <c r="AVY61" s="310"/>
      <c r="AVZ61" s="310"/>
      <c r="AWA61" s="310"/>
      <c r="AWB61" s="310"/>
      <c r="AWC61" s="310"/>
      <c r="AWD61" s="310"/>
      <c r="AWE61" s="310"/>
      <c r="AWF61" s="310"/>
      <c r="AWG61" s="310"/>
      <c r="AWH61" s="310"/>
      <c r="AWI61" s="310"/>
      <c r="AWJ61" s="310"/>
      <c r="AWK61" s="310"/>
      <c r="AWL61" s="310"/>
      <c r="AWM61" s="310"/>
      <c r="AWN61" s="310"/>
      <c r="AWO61" s="310"/>
      <c r="AWP61" s="310"/>
      <c r="AWQ61" s="310"/>
      <c r="AWR61" s="310"/>
      <c r="AWS61" s="310"/>
      <c r="AWT61" s="310"/>
      <c r="AWU61" s="310"/>
      <c r="AWV61" s="310"/>
      <c r="AWW61" s="310"/>
      <c r="AWX61" s="310"/>
      <c r="AWY61" s="310"/>
      <c r="AWZ61" s="310"/>
      <c r="AXA61" s="310"/>
      <c r="AXB61" s="310"/>
      <c r="AXC61" s="310"/>
      <c r="AXD61" s="310"/>
      <c r="AXE61" s="310"/>
      <c r="AXF61" s="310"/>
      <c r="AXG61" s="310"/>
      <c r="AXH61" s="310"/>
      <c r="AXI61" s="310"/>
      <c r="AXJ61" s="310"/>
      <c r="AXK61" s="310"/>
      <c r="AXL61" s="310"/>
      <c r="AXM61" s="310"/>
      <c r="AXN61" s="310"/>
      <c r="AXO61" s="310"/>
      <c r="AXP61" s="310"/>
      <c r="AXQ61" s="310"/>
      <c r="AXR61" s="310"/>
      <c r="AXS61" s="310"/>
      <c r="AXT61" s="310"/>
      <c r="AXU61" s="310"/>
      <c r="AXV61" s="310"/>
      <c r="AXW61" s="310"/>
      <c r="AXX61" s="310"/>
      <c r="AXY61" s="310"/>
      <c r="AXZ61" s="310"/>
      <c r="AYA61" s="310"/>
      <c r="AYB61" s="310"/>
      <c r="AYC61" s="310"/>
      <c r="AYD61" s="310"/>
      <c r="AYE61" s="310"/>
      <c r="AYF61" s="310"/>
      <c r="AYG61" s="310"/>
      <c r="AYH61" s="310"/>
      <c r="AYI61" s="310"/>
      <c r="AYJ61" s="310"/>
      <c r="AYK61" s="310"/>
      <c r="AYL61" s="310"/>
      <c r="AYM61" s="310"/>
      <c r="AYN61" s="310"/>
      <c r="AYO61" s="310"/>
      <c r="AYP61" s="310"/>
      <c r="AYQ61" s="310"/>
      <c r="AYR61" s="310"/>
      <c r="AYS61" s="310"/>
      <c r="AYT61" s="310"/>
      <c r="AYU61" s="310"/>
      <c r="AYV61" s="310"/>
      <c r="AYW61" s="310"/>
      <c r="AYX61" s="310"/>
      <c r="AYY61" s="310"/>
      <c r="AYZ61" s="310"/>
      <c r="AZA61" s="310"/>
      <c r="AZB61" s="310"/>
      <c r="AZC61" s="310"/>
      <c r="AZD61" s="310"/>
      <c r="AZE61" s="310"/>
      <c r="AZF61" s="310"/>
      <c r="AZG61" s="310"/>
      <c r="AZH61" s="310"/>
      <c r="AZI61" s="310"/>
      <c r="AZJ61" s="310"/>
      <c r="AZK61" s="310"/>
      <c r="AZL61" s="310"/>
      <c r="AZM61" s="310"/>
      <c r="AZN61" s="310"/>
      <c r="AZO61" s="310"/>
      <c r="AZP61" s="310"/>
      <c r="AZQ61" s="310"/>
      <c r="AZR61" s="310"/>
      <c r="AZS61" s="310"/>
      <c r="AZT61" s="310"/>
      <c r="AZU61" s="310"/>
      <c r="AZV61" s="310"/>
      <c r="AZW61" s="310"/>
      <c r="AZX61" s="310"/>
      <c r="AZY61" s="310"/>
      <c r="AZZ61" s="310"/>
      <c r="BAA61" s="310"/>
      <c r="BAB61" s="310"/>
      <c r="BAC61" s="310"/>
      <c r="BAD61" s="310"/>
      <c r="BAE61" s="310"/>
      <c r="BAF61" s="310"/>
      <c r="BAG61" s="310"/>
      <c r="BAH61" s="310"/>
      <c r="BAI61" s="310"/>
      <c r="BAJ61" s="310"/>
      <c r="BAK61" s="310"/>
      <c r="BAL61" s="310"/>
      <c r="BAM61" s="310"/>
      <c r="BAN61" s="310"/>
      <c r="BAO61" s="310"/>
      <c r="BAP61" s="310"/>
      <c r="BAQ61" s="310"/>
      <c r="BAR61" s="310"/>
      <c r="BAS61" s="310"/>
      <c r="BAT61" s="310"/>
      <c r="BAU61" s="310"/>
      <c r="BAV61" s="310"/>
      <c r="BAW61" s="310"/>
      <c r="BAX61" s="310"/>
      <c r="BAY61" s="310"/>
      <c r="BAZ61" s="310"/>
      <c r="BBA61" s="310"/>
      <c r="BBB61" s="310"/>
      <c r="BBC61" s="310"/>
      <c r="BBD61" s="310"/>
      <c r="BBE61" s="310"/>
      <c r="BBF61" s="310"/>
      <c r="BBG61" s="310"/>
      <c r="BBH61" s="310"/>
      <c r="BBI61" s="310"/>
      <c r="BBJ61" s="310"/>
      <c r="BBK61" s="310"/>
      <c r="BBL61" s="310"/>
      <c r="BBM61" s="310"/>
      <c r="BBN61" s="310"/>
      <c r="BBO61" s="310"/>
      <c r="BBP61" s="310"/>
      <c r="BBQ61" s="310"/>
      <c r="BBR61" s="310"/>
      <c r="BBS61" s="310"/>
      <c r="BBT61" s="310"/>
      <c r="BBU61" s="310"/>
      <c r="BBV61" s="310"/>
      <c r="BBW61" s="310"/>
      <c r="BBX61" s="310"/>
      <c r="BBY61" s="310"/>
      <c r="BBZ61" s="310"/>
      <c r="BCA61" s="310"/>
      <c r="BCB61" s="310"/>
      <c r="BCC61" s="310"/>
      <c r="BCD61" s="310"/>
      <c r="BCE61" s="310"/>
      <c r="BCF61" s="310"/>
      <c r="BCG61" s="310"/>
      <c r="BCH61" s="310"/>
      <c r="BCI61" s="310"/>
      <c r="BCJ61" s="310"/>
      <c r="BCK61" s="310"/>
      <c r="BCL61" s="310"/>
      <c r="BCM61" s="310"/>
      <c r="BCN61" s="310"/>
      <c r="BCO61" s="310"/>
      <c r="BCP61" s="310"/>
      <c r="BCQ61" s="310"/>
      <c r="BCR61" s="310"/>
      <c r="BCS61" s="310"/>
      <c r="BCT61" s="310"/>
      <c r="BCU61" s="310"/>
      <c r="BCV61" s="310"/>
      <c r="BCW61" s="310"/>
      <c r="BCX61" s="310"/>
      <c r="BCY61" s="310"/>
      <c r="BCZ61" s="310"/>
      <c r="BDA61" s="310"/>
      <c r="BDB61" s="310"/>
      <c r="BDC61" s="310"/>
      <c r="BDD61" s="310"/>
      <c r="BDE61" s="310"/>
      <c r="BDF61" s="310"/>
      <c r="BDG61" s="310"/>
      <c r="BDH61" s="310"/>
      <c r="BDI61" s="310"/>
      <c r="BDJ61" s="310"/>
      <c r="BDK61" s="310"/>
      <c r="BDL61" s="310"/>
      <c r="BDM61" s="310"/>
      <c r="BDN61" s="310"/>
      <c r="BDO61" s="310"/>
      <c r="BDP61" s="310"/>
      <c r="BDQ61" s="310"/>
      <c r="BDR61" s="310"/>
      <c r="BDS61" s="310"/>
      <c r="BDT61" s="310"/>
      <c r="BDU61" s="310"/>
      <c r="BDV61" s="310"/>
      <c r="BDW61" s="310"/>
      <c r="BDX61" s="310"/>
      <c r="BDY61" s="310"/>
      <c r="BDZ61" s="310"/>
      <c r="BEA61" s="310"/>
      <c r="BEB61" s="310"/>
      <c r="BEC61" s="310"/>
      <c r="BED61" s="310"/>
      <c r="BEE61" s="310"/>
      <c r="BEF61" s="310"/>
      <c r="BEG61" s="310"/>
      <c r="BEH61" s="310"/>
      <c r="BEI61" s="310"/>
      <c r="BEJ61" s="310"/>
      <c r="BEK61" s="310"/>
      <c r="BEL61" s="310"/>
      <c r="BEM61" s="310"/>
      <c r="BEN61" s="310"/>
      <c r="BEO61" s="310"/>
      <c r="BEP61" s="310"/>
      <c r="BEQ61" s="310"/>
      <c r="BER61" s="310"/>
      <c r="BES61" s="310"/>
      <c r="BET61" s="310"/>
      <c r="BEU61" s="310"/>
      <c r="BEV61" s="310"/>
      <c r="BEW61" s="310"/>
      <c r="BEX61" s="310"/>
      <c r="BEY61" s="310"/>
      <c r="BEZ61" s="310"/>
      <c r="BFA61" s="310"/>
      <c r="BFB61" s="310"/>
      <c r="BFC61" s="310"/>
      <c r="BFD61" s="310"/>
      <c r="BFE61" s="310"/>
      <c r="BFF61" s="310"/>
      <c r="BFG61" s="310"/>
      <c r="BFH61" s="310"/>
      <c r="BFI61" s="310"/>
      <c r="BFJ61" s="310"/>
      <c r="BFK61" s="310"/>
      <c r="BFL61" s="310"/>
      <c r="BFM61" s="310"/>
      <c r="BFN61" s="310"/>
      <c r="BFO61" s="310"/>
      <c r="BFP61" s="310"/>
      <c r="BFQ61" s="310"/>
      <c r="BFR61" s="310"/>
      <c r="BFS61" s="310"/>
      <c r="BFT61" s="310"/>
      <c r="BFU61" s="310"/>
      <c r="BFV61" s="310"/>
      <c r="BFW61" s="310"/>
      <c r="BFX61" s="310"/>
      <c r="BFY61" s="310"/>
      <c r="BFZ61" s="310"/>
      <c r="BGA61" s="310"/>
      <c r="BGB61" s="310"/>
      <c r="BGC61" s="310"/>
      <c r="BGD61" s="310"/>
      <c r="BGE61" s="310"/>
      <c r="BGF61" s="310"/>
      <c r="BGG61" s="310"/>
      <c r="BGH61" s="310"/>
      <c r="BGI61" s="310"/>
      <c r="BGJ61" s="310"/>
      <c r="BGK61" s="310"/>
      <c r="BGL61" s="310"/>
      <c r="BGM61" s="310"/>
      <c r="BGN61" s="310"/>
      <c r="BGO61" s="310"/>
      <c r="BGP61" s="310"/>
      <c r="BGQ61" s="310"/>
      <c r="BGR61" s="310"/>
      <c r="BGS61" s="310"/>
      <c r="BGT61" s="310"/>
      <c r="BGU61" s="310"/>
      <c r="BGV61" s="310"/>
      <c r="BGW61" s="310"/>
      <c r="BGX61" s="310"/>
      <c r="BGY61" s="310"/>
      <c r="BGZ61" s="310"/>
      <c r="BHA61" s="310"/>
      <c r="BHB61" s="310"/>
      <c r="BHC61" s="310"/>
      <c r="BHD61" s="310"/>
      <c r="BHE61" s="310"/>
      <c r="BHF61" s="310"/>
      <c r="BHG61" s="310"/>
      <c r="BHH61" s="310"/>
      <c r="BHI61" s="310"/>
      <c r="BHJ61" s="310"/>
      <c r="BHK61" s="310"/>
      <c r="BHL61" s="310"/>
      <c r="BHM61" s="310"/>
      <c r="BHN61" s="310"/>
      <c r="BHO61" s="310"/>
      <c r="BHP61" s="310"/>
      <c r="BHQ61" s="310"/>
      <c r="BHR61" s="310"/>
      <c r="BHS61" s="310"/>
      <c r="BHT61" s="310"/>
      <c r="BHU61" s="310"/>
      <c r="BHV61" s="310"/>
      <c r="BHW61" s="310"/>
      <c r="BHX61" s="310"/>
      <c r="BHY61" s="310"/>
      <c r="BHZ61" s="310"/>
      <c r="BIA61" s="310"/>
      <c r="BIB61" s="310"/>
      <c r="BIC61" s="310"/>
      <c r="BID61" s="310"/>
      <c r="BIE61" s="310"/>
      <c r="BIF61" s="310"/>
      <c r="BIG61" s="310"/>
      <c r="BIH61" s="310"/>
      <c r="BII61" s="310"/>
      <c r="BIJ61" s="310"/>
      <c r="BIK61" s="310"/>
      <c r="BIL61" s="310"/>
      <c r="BIM61" s="310"/>
      <c r="BIN61" s="310"/>
      <c r="BIO61" s="310"/>
      <c r="BIP61" s="310"/>
      <c r="BIQ61" s="310"/>
      <c r="BIR61" s="310"/>
      <c r="BIS61" s="310"/>
      <c r="BIT61" s="310"/>
      <c r="BIU61" s="310"/>
      <c r="BIV61" s="310"/>
      <c r="BIW61" s="310"/>
      <c r="BIX61" s="310"/>
      <c r="BIY61" s="310"/>
      <c r="BIZ61" s="310"/>
      <c r="BJA61" s="310"/>
      <c r="BJB61" s="310"/>
      <c r="BJC61" s="310"/>
      <c r="BJD61" s="310"/>
      <c r="BJE61" s="310"/>
      <c r="BJF61" s="310"/>
      <c r="BJG61" s="310"/>
      <c r="BJH61" s="310"/>
      <c r="BJI61" s="310"/>
      <c r="BJJ61" s="310"/>
      <c r="BJK61" s="310"/>
      <c r="BJL61" s="310"/>
      <c r="BJM61" s="310"/>
      <c r="BJN61" s="310"/>
      <c r="BJO61" s="310"/>
      <c r="BJP61" s="310"/>
      <c r="BJQ61" s="310"/>
      <c r="BJR61" s="310"/>
      <c r="BJS61" s="310"/>
      <c r="BJT61" s="310"/>
      <c r="BJU61" s="310"/>
      <c r="BJV61" s="310"/>
      <c r="BJW61" s="310"/>
      <c r="BJX61" s="310"/>
      <c r="BJY61" s="310"/>
      <c r="BJZ61" s="310"/>
      <c r="BKA61" s="310"/>
      <c r="BKB61" s="310"/>
      <c r="BKC61" s="310"/>
      <c r="BKD61" s="310"/>
      <c r="BKE61" s="310"/>
      <c r="BKF61" s="310"/>
      <c r="BKG61" s="310"/>
      <c r="BKH61" s="310"/>
      <c r="BKI61" s="310"/>
      <c r="BKJ61" s="310"/>
      <c r="BKK61" s="310"/>
      <c r="BKL61" s="310"/>
      <c r="BKM61" s="310"/>
      <c r="BKN61" s="310"/>
      <c r="BKO61" s="310"/>
      <c r="BKP61" s="310"/>
      <c r="BKQ61" s="310"/>
      <c r="BKR61" s="310"/>
      <c r="BKS61" s="310"/>
      <c r="BKT61" s="310"/>
      <c r="BKU61" s="310"/>
      <c r="BKV61" s="310"/>
      <c r="BKW61" s="310"/>
      <c r="BKX61" s="310"/>
      <c r="BKY61" s="310"/>
      <c r="BKZ61" s="310"/>
      <c r="BLA61" s="310"/>
      <c r="BLB61" s="310"/>
      <c r="BLC61" s="310"/>
      <c r="BLD61" s="310"/>
      <c r="BLE61" s="310"/>
      <c r="BLF61" s="310"/>
      <c r="BLG61" s="310"/>
      <c r="BLH61" s="310"/>
      <c r="BLI61" s="310"/>
      <c r="BLJ61" s="310"/>
      <c r="BLK61" s="310"/>
      <c r="BLL61" s="310"/>
      <c r="BLM61" s="310"/>
      <c r="BLN61" s="310"/>
      <c r="BLO61" s="310"/>
      <c r="BLP61" s="310"/>
      <c r="BLQ61" s="310"/>
      <c r="BLR61" s="310"/>
      <c r="BLS61" s="310"/>
      <c r="BLT61" s="310"/>
      <c r="BLU61" s="310"/>
      <c r="BLV61" s="310"/>
      <c r="BLW61" s="310"/>
      <c r="BLX61" s="310"/>
      <c r="BLY61" s="310"/>
      <c r="BLZ61" s="310"/>
      <c r="BMA61" s="310"/>
      <c r="BMB61" s="310"/>
      <c r="BMC61" s="310"/>
      <c r="BMD61" s="310"/>
      <c r="BME61" s="310"/>
      <c r="BMF61" s="310"/>
      <c r="BMG61" s="310"/>
      <c r="BMH61" s="310"/>
      <c r="BMI61" s="310"/>
      <c r="BMJ61" s="310"/>
      <c r="BMK61" s="310"/>
      <c r="BML61" s="310"/>
      <c r="BMM61" s="310"/>
      <c r="BMN61" s="310"/>
      <c r="BMO61" s="310"/>
      <c r="BMP61" s="310"/>
      <c r="BMQ61" s="310"/>
      <c r="BMR61" s="310"/>
      <c r="BMS61" s="310"/>
      <c r="BMT61" s="310"/>
      <c r="BMU61" s="310"/>
      <c r="BMV61" s="310"/>
      <c r="BMW61" s="310"/>
      <c r="BMX61" s="310"/>
      <c r="BMY61" s="310"/>
      <c r="BMZ61" s="310"/>
      <c r="BNA61" s="310"/>
      <c r="BNB61" s="310"/>
      <c r="BNC61" s="310"/>
      <c r="BND61" s="310"/>
      <c r="BNE61" s="310"/>
      <c r="BNF61" s="310"/>
      <c r="BNG61" s="310"/>
      <c r="BNH61" s="310"/>
      <c r="BNI61" s="310"/>
      <c r="BNJ61" s="310"/>
      <c r="BNK61" s="310"/>
      <c r="BNL61" s="310"/>
      <c r="BNM61" s="310"/>
      <c r="BNN61" s="310"/>
      <c r="BNO61" s="310"/>
      <c r="BNP61" s="310"/>
      <c r="BNQ61" s="310"/>
      <c r="BNR61" s="310"/>
      <c r="BNS61" s="310"/>
      <c r="BNT61" s="310"/>
      <c r="BNU61" s="310"/>
      <c r="BNV61" s="310"/>
      <c r="BNW61" s="310"/>
      <c r="BNX61" s="310"/>
      <c r="BNY61" s="310"/>
      <c r="BNZ61" s="310"/>
      <c r="BOA61" s="310"/>
      <c r="BOB61" s="310"/>
      <c r="BOC61" s="310"/>
      <c r="BOD61" s="310"/>
      <c r="BOE61" s="310"/>
      <c r="BOF61" s="310"/>
      <c r="BOG61" s="310"/>
      <c r="BOH61" s="310"/>
      <c r="BOI61" s="310"/>
      <c r="BOJ61" s="310"/>
      <c r="BOK61" s="310"/>
      <c r="BOL61" s="310"/>
      <c r="BOM61" s="310"/>
      <c r="BON61" s="310"/>
      <c r="BOO61" s="310"/>
      <c r="BOP61" s="310"/>
      <c r="BOQ61" s="310"/>
      <c r="BOR61" s="310"/>
      <c r="BOS61" s="310"/>
      <c r="BOT61" s="310"/>
      <c r="BOU61" s="310"/>
      <c r="BOV61" s="310"/>
      <c r="BOW61" s="310"/>
      <c r="BOX61" s="310"/>
      <c r="BOY61" s="310"/>
      <c r="BOZ61" s="310"/>
      <c r="BPA61" s="310"/>
      <c r="BPB61" s="310"/>
      <c r="BPC61" s="310"/>
      <c r="BPD61" s="310"/>
      <c r="BPE61" s="310"/>
      <c r="BPF61" s="310"/>
      <c r="BPG61" s="310"/>
      <c r="BPH61" s="310"/>
      <c r="BPI61" s="310"/>
      <c r="BPJ61" s="310"/>
      <c r="BPK61" s="310"/>
      <c r="BPL61" s="310"/>
      <c r="BPM61" s="310"/>
      <c r="BPN61" s="310"/>
      <c r="BPO61" s="310"/>
      <c r="BPP61" s="310"/>
      <c r="BPQ61" s="310"/>
      <c r="BPR61" s="310"/>
      <c r="BPS61" s="310"/>
      <c r="BPT61" s="310"/>
      <c r="BPU61" s="310"/>
      <c r="BPV61" s="310"/>
      <c r="BPW61" s="310"/>
      <c r="BPX61" s="310"/>
      <c r="BPY61" s="310"/>
      <c r="BPZ61" s="310"/>
      <c r="BQA61" s="310"/>
      <c r="BQB61" s="310"/>
      <c r="BQC61" s="310"/>
      <c r="BQD61" s="310"/>
      <c r="BQE61" s="310"/>
      <c r="BQF61" s="310"/>
      <c r="BQG61" s="310"/>
      <c r="BQH61" s="310"/>
      <c r="BQI61" s="310"/>
      <c r="BQJ61" s="310"/>
      <c r="BQK61" s="310"/>
      <c r="BQL61" s="310"/>
      <c r="BQM61" s="310"/>
      <c r="BQN61" s="310"/>
      <c r="BQO61" s="310"/>
      <c r="BQP61" s="310"/>
      <c r="BQQ61" s="310"/>
      <c r="BQR61" s="310"/>
      <c r="BQS61" s="310"/>
      <c r="BQT61" s="310"/>
      <c r="BQU61" s="310"/>
      <c r="BQV61" s="310"/>
      <c r="BQW61" s="310"/>
      <c r="BQX61" s="310"/>
      <c r="BQY61" s="310"/>
      <c r="BQZ61" s="310"/>
      <c r="BRA61" s="310"/>
      <c r="BRB61" s="310"/>
      <c r="BRC61" s="310"/>
      <c r="BRD61" s="310"/>
      <c r="BRE61" s="310"/>
      <c r="BRF61" s="310"/>
      <c r="BRG61" s="310"/>
      <c r="BRH61" s="310"/>
      <c r="BRI61" s="310"/>
      <c r="BRJ61" s="310"/>
      <c r="BRK61" s="310"/>
      <c r="BRL61" s="310"/>
      <c r="BRM61" s="310"/>
      <c r="BRN61" s="310"/>
      <c r="BRO61" s="310"/>
      <c r="BRP61" s="310"/>
      <c r="BRQ61" s="310"/>
      <c r="BRR61" s="310"/>
      <c r="BRS61" s="310"/>
      <c r="BRT61" s="310"/>
      <c r="BRU61" s="310"/>
      <c r="BRV61" s="310"/>
      <c r="BRW61" s="310"/>
      <c r="BRX61" s="310"/>
      <c r="BRY61" s="310"/>
      <c r="BRZ61" s="310"/>
      <c r="BSA61" s="310"/>
      <c r="BSB61" s="310"/>
      <c r="BSC61" s="310"/>
      <c r="BSD61" s="310"/>
      <c r="BSE61" s="310"/>
      <c r="BSF61" s="310"/>
      <c r="BSG61" s="310"/>
      <c r="BSH61" s="310"/>
      <c r="BSI61" s="310"/>
      <c r="BSJ61" s="310"/>
      <c r="BSK61" s="310"/>
      <c r="BSL61" s="310"/>
      <c r="BSM61" s="310"/>
      <c r="BSN61" s="310"/>
      <c r="BSO61" s="310"/>
      <c r="BSP61" s="310"/>
      <c r="BSQ61" s="310"/>
      <c r="BSR61" s="310"/>
      <c r="BSS61" s="310"/>
      <c r="BST61" s="310"/>
      <c r="BSU61" s="310"/>
      <c r="BSV61" s="310"/>
      <c r="BSW61" s="310"/>
      <c r="BSX61" s="310"/>
      <c r="BSY61" s="310"/>
      <c r="BSZ61" s="310"/>
      <c r="BTA61" s="310"/>
      <c r="BTB61" s="310"/>
      <c r="BTC61" s="310"/>
      <c r="BTD61" s="310"/>
      <c r="BTE61" s="310"/>
      <c r="BTF61" s="310"/>
      <c r="BTG61" s="310"/>
      <c r="BTH61" s="310"/>
      <c r="BTI61" s="310"/>
      <c r="BTJ61" s="310"/>
      <c r="BTK61" s="310"/>
      <c r="BTL61" s="310"/>
      <c r="BTM61" s="310"/>
      <c r="BTN61" s="310"/>
      <c r="BTO61" s="310"/>
      <c r="BTP61" s="310"/>
      <c r="BTQ61" s="310"/>
      <c r="BTR61" s="310"/>
      <c r="BTS61" s="310"/>
      <c r="BTT61" s="310"/>
      <c r="BTU61" s="310"/>
      <c r="BTV61" s="310"/>
      <c r="BTW61" s="310"/>
      <c r="BTX61" s="310"/>
      <c r="BTY61" s="310"/>
      <c r="BTZ61" s="310"/>
      <c r="BUA61" s="310"/>
      <c r="BUB61" s="310"/>
      <c r="BUC61" s="310"/>
      <c r="BUD61" s="310"/>
      <c r="BUE61" s="310"/>
      <c r="BUF61" s="310"/>
      <c r="BUG61" s="310"/>
      <c r="BUH61" s="310"/>
      <c r="BUI61" s="310"/>
      <c r="BUJ61" s="310"/>
      <c r="BUK61" s="310"/>
      <c r="BUL61" s="310"/>
      <c r="BUM61" s="310"/>
      <c r="BUN61" s="310"/>
      <c r="BUO61" s="310"/>
      <c r="BUP61" s="310"/>
      <c r="BUQ61" s="310"/>
      <c r="BUR61" s="310"/>
      <c r="BUS61" s="310"/>
      <c r="BUT61" s="310"/>
      <c r="BUU61" s="310"/>
      <c r="BUV61" s="310"/>
      <c r="BUW61" s="310"/>
      <c r="BUX61" s="310"/>
      <c r="BUY61" s="310"/>
      <c r="BUZ61" s="310"/>
      <c r="BVA61" s="310"/>
      <c r="BVB61" s="310"/>
      <c r="BVC61" s="310"/>
      <c r="BVD61" s="310"/>
      <c r="BVE61" s="310"/>
      <c r="BVF61" s="310"/>
      <c r="BVG61" s="310"/>
      <c r="BVH61" s="310"/>
      <c r="BVI61" s="310"/>
      <c r="BVJ61" s="310"/>
      <c r="BVK61" s="310"/>
      <c r="BVL61" s="310"/>
      <c r="BVM61" s="310"/>
      <c r="BVN61" s="310"/>
      <c r="BVO61" s="310"/>
      <c r="BVP61" s="310"/>
      <c r="BVQ61" s="310"/>
      <c r="BVR61" s="310"/>
      <c r="BVS61" s="310"/>
      <c r="BVT61" s="310"/>
      <c r="BVU61" s="310"/>
      <c r="BVV61" s="310"/>
      <c r="BVW61" s="310"/>
      <c r="BVX61" s="310"/>
      <c r="BVY61" s="310"/>
      <c r="BVZ61" s="310"/>
      <c r="BWA61" s="310"/>
      <c r="BWB61" s="310"/>
      <c r="BWC61" s="310"/>
      <c r="BWD61" s="310"/>
      <c r="BWE61" s="310"/>
      <c r="BWF61" s="310"/>
      <c r="BWG61" s="310"/>
      <c r="BWH61" s="310"/>
      <c r="BWI61" s="310"/>
      <c r="BWJ61" s="310"/>
      <c r="BWK61" s="310"/>
      <c r="BWL61" s="310"/>
      <c r="BWM61" s="310"/>
      <c r="BWN61" s="310"/>
      <c r="BWO61" s="310"/>
      <c r="BWP61" s="310"/>
      <c r="BWQ61" s="310"/>
      <c r="BWR61" s="310"/>
      <c r="BWS61" s="310"/>
      <c r="BWT61" s="310"/>
      <c r="BWU61" s="310"/>
      <c r="BWV61" s="310"/>
      <c r="BWW61" s="310"/>
      <c r="BWX61" s="310"/>
      <c r="BWY61" s="310"/>
      <c r="BWZ61" s="310"/>
      <c r="BXA61" s="310"/>
      <c r="BXB61" s="310"/>
      <c r="BXC61" s="310"/>
      <c r="BXD61" s="310"/>
      <c r="BXE61" s="310"/>
      <c r="BXF61" s="310"/>
      <c r="BXG61" s="310"/>
      <c r="BXH61" s="310"/>
      <c r="BXI61" s="310"/>
      <c r="BXJ61" s="310"/>
      <c r="BXK61" s="310"/>
      <c r="BXL61" s="310"/>
      <c r="BXM61" s="310"/>
      <c r="BXN61" s="310"/>
      <c r="BXO61" s="310"/>
      <c r="BXP61" s="310"/>
      <c r="BXQ61" s="310"/>
      <c r="BXR61" s="310"/>
      <c r="BXS61" s="310"/>
      <c r="BXT61" s="310"/>
      <c r="BXU61" s="310"/>
      <c r="BXV61" s="310"/>
      <c r="BXW61" s="310"/>
      <c r="BXX61" s="310"/>
      <c r="BXY61" s="310"/>
      <c r="BXZ61" s="310"/>
      <c r="BYA61" s="310"/>
      <c r="BYB61" s="310"/>
      <c r="BYC61" s="310"/>
      <c r="BYD61" s="310"/>
      <c r="BYE61" s="310"/>
      <c r="BYF61" s="310"/>
      <c r="BYG61" s="310"/>
      <c r="BYH61" s="310"/>
      <c r="BYI61" s="310"/>
      <c r="BYJ61" s="310"/>
      <c r="BYK61" s="310"/>
      <c r="BYL61" s="310"/>
      <c r="BYM61" s="310"/>
      <c r="BYN61" s="310"/>
      <c r="BYO61" s="310"/>
      <c r="BYP61" s="310"/>
      <c r="BYQ61" s="310"/>
      <c r="BYR61" s="310"/>
      <c r="BYS61" s="310"/>
      <c r="BYT61" s="310"/>
      <c r="BYU61" s="310"/>
      <c r="BYV61" s="310"/>
      <c r="BYW61" s="310"/>
      <c r="BYX61" s="310"/>
      <c r="BYY61" s="310"/>
      <c r="BYZ61" s="310"/>
      <c r="BZA61" s="310"/>
      <c r="BZB61" s="310"/>
      <c r="BZC61" s="310"/>
      <c r="BZD61" s="310"/>
      <c r="BZE61" s="310"/>
      <c r="BZF61" s="310"/>
      <c r="BZG61" s="310"/>
      <c r="BZH61" s="310"/>
      <c r="BZI61" s="310"/>
      <c r="BZJ61" s="310"/>
      <c r="BZK61" s="310"/>
      <c r="BZL61" s="310"/>
      <c r="BZM61" s="310"/>
      <c r="BZN61" s="310"/>
      <c r="BZO61" s="310"/>
      <c r="BZP61" s="310"/>
      <c r="BZQ61" s="310"/>
      <c r="BZR61" s="310"/>
      <c r="BZS61" s="310"/>
      <c r="BZT61" s="310"/>
      <c r="BZU61" s="310"/>
      <c r="BZV61" s="310"/>
      <c r="BZW61" s="310"/>
      <c r="BZX61" s="310"/>
      <c r="BZY61" s="310"/>
      <c r="BZZ61" s="310"/>
      <c r="CAA61" s="310"/>
      <c r="CAB61" s="310"/>
      <c r="CAC61" s="310"/>
      <c r="CAD61" s="310"/>
      <c r="CAE61" s="310"/>
      <c r="CAF61" s="310"/>
      <c r="CAG61" s="310"/>
      <c r="CAH61" s="310"/>
      <c r="CAI61" s="310"/>
      <c r="CAJ61" s="310"/>
      <c r="CAK61" s="310"/>
      <c r="CAL61" s="310"/>
      <c r="CAM61" s="310"/>
      <c r="CAN61" s="310"/>
      <c r="CAO61" s="310"/>
      <c r="CAP61" s="310"/>
      <c r="CAQ61" s="310"/>
      <c r="CAR61" s="310"/>
      <c r="CAS61" s="310"/>
      <c r="CAT61" s="310"/>
      <c r="CAU61" s="310"/>
      <c r="CAV61" s="310"/>
      <c r="CAW61" s="310"/>
      <c r="CAX61" s="310"/>
      <c r="CAY61" s="310"/>
      <c r="CAZ61" s="310"/>
      <c r="CBA61" s="310"/>
      <c r="CBB61" s="310"/>
      <c r="CBC61" s="310"/>
      <c r="CBD61" s="310"/>
      <c r="CBE61" s="310"/>
      <c r="CBF61" s="310"/>
      <c r="CBG61" s="310"/>
      <c r="CBH61" s="310"/>
      <c r="CBI61" s="310"/>
      <c r="CBJ61" s="310"/>
      <c r="CBK61" s="310"/>
      <c r="CBL61" s="310"/>
      <c r="CBM61" s="310"/>
      <c r="CBN61" s="310"/>
      <c r="CBO61" s="310"/>
      <c r="CBP61" s="310"/>
      <c r="CBQ61" s="310"/>
      <c r="CBR61" s="310"/>
      <c r="CBS61" s="310"/>
      <c r="CBT61" s="310"/>
      <c r="CBU61" s="310"/>
      <c r="CBV61" s="310"/>
      <c r="CBW61" s="310"/>
      <c r="CBX61" s="310"/>
      <c r="CBY61" s="310"/>
      <c r="CBZ61" s="310"/>
      <c r="CCA61" s="310"/>
      <c r="CCB61" s="310"/>
      <c r="CCC61" s="310"/>
      <c r="CCD61" s="310"/>
      <c r="CCE61" s="310"/>
      <c r="CCF61" s="310"/>
      <c r="CCG61" s="310"/>
      <c r="CCH61" s="310"/>
      <c r="CCI61" s="310"/>
      <c r="CCJ61" s="310"/>
      <c r="CCK61" s="310"/>
      <c r="CCL61" s="310"/>
      <c r="CCM61" s="310"/>
      <c r="CCN61" s="310"/>
      <c r="CCO61" s="310"/>
      <c r="CCP61" s="310"/>
      <c r="CCQ61" s="310"/>
      <c r="CCR61" s="310"/>
      <c r="CCS61" s="310"/>
      <c r="CCT61" s="310"/>
      <c r="CCU61" s="310"/>
      <c r="CCV61" s="310"/>
      <c r="CCW61" s="310"/>
      <c r="CCX61" s="310"/>
      <c r="CCY61" s="310"/>
      <c r="CCZ61" s="310"/>
      <c r="CDA61" s="310"/>
      <c r="CDB61" s="310"/>
      <c r="CDC61" s="310"/>
      <c r="CDD61" s="310"/>
      <c r="CDE61" s="310"/>
      <c r="CDF61" s="310"/>
      <c r="CDG61" s="310"/>
      <c r="CDH61" s="310"/>
      <c r="CDI61" s="310"/>
      <c r="CDJ61" s="310"/>
      <c r="CDK61" s="310"/>
      <c r="CDL61" s="310"/>
      <c r="CDM61" s="310"/>
      <c r="CDN61" s="310"/>
      <c r="CDO61" s="310"/>
      <c r="CDP61" s="310"/>
      <c r="CDQ61" s="310"/>
      <c r="CDR61" s="310"/>
      <c r="CDS61" s="310"/>
      <c r="CDT61" s="310"/>
      <c r="CDU61" s="310"/>
      <c r="CDV61" s="310"/>
      <c r="CDW61" s="310"/>
      <c r="CDX61" s="310"/>
      <c r="CDY61" s="310"/>
      <c r="CDZ61" s="310"/>
      <c r="CEA61" s="310"/>
      <c r="CEB61" s="310"/>
      <c r="CEC61" s="310"/>
      <c r="CED61" s="310"/>
      <c r="CEE61" s="310"/>
      <c r="CEF61" s="310"/>
      <c r="CEG61" s="310"/>
      <c r="CEH61" s="310"/>
      <c r="CEI61" s="310"/>
      <c r="CEJ61" s="310"/>
      <c r="CEK61" s="310"/>
      <c r="CEL61" s="310"/>
      <c r="CEM61" s="310"/>
      <c r="CEN61" s="310"/>
      <c r="CEO61" s="310"/>
      <c r="CEP61" s="310"/>
      <c r="CEQ61" s="310"/>
      <c r="CER61" s="310"/>
      <c r="CES61" s="310"/>
      <c r="CET61" s="310"/>
      <c r="CEU61" s="310"/>
      <c r="CEV61" s="310"/>
      <c r="CEW61" s="310"/>
      <c r="CEX61" s="310"/>
      <c r="CEY61" s="310"/>
      <c r="CEZ61" s="310"/>
      <c r="CFA61" s="310"/>
      <c r="CFB61" s="310"/>
      <c r="CFC61" s="310"/>
      <c r="CFD61" s="310"/>
      <c r="CFE61" s="310"/>
      <c r="CFF61" s="310"/>
      <c r="CFG61" s="310"/>
      <c r="CFH61" s="310"/>
      <c r="CFI61" s="310"/>
      <c r="CFJ61" s="310"/>
      <c r="CFK61" s="310"/>
      <c r="CFL61" s="310"/>
      <c r="CFM61" s="310"/>
      <c r="CFN61" s="310"/>
      <c r="CFO61" s="310"/>
      <c r="CFP61" s="310"/>
      <c r="CFQ61" s="310"/>
      <c r="CFR61" s="310"/>
      <c r="CFS61" s="310"/>
      <c r="CFT61" s="310"/>
      <c r="CFU61" s="310"/>
      <c r="CFV61" s="310"/>
      <c r="CFW61" s="310"/>
      <c r="CFX61" s="310"/>
      <c r="CFY61" s="310"/>
      <c r="CFZ61" s="310"/>
      <c r="CGA61" s="310"/>
      <c r="CGB61" s="310"/>
      <c r="CGC61" s="310"/>
      <c r="CGD61" s="310"/>
      <c r="CGE61" s="310"/>
      <c r="CGF61" s="310"/>
      <c r="CGG61" s="310"/>
      <c r="CGH61" s="310"/>
      <c r="CGI61" s="310"/>
      <c r="CGJ61" s="310"/>
      <c r="CGK61" s="310"/>
      <c r="CGL61" s="310"/>
      <c r="CGM61" s="310"/>
      <c r="CGN61" s="310"/>
      <c r="CGO61" s="310"/>
      <c r="CGP61" s="310"/>
      <c r="CGQ61" s="310"/>
      <c r="CGR61" s="310"/>
      <c r="CGS61" s="310"/>
      <c r="CGT61" s="310"/>
      <c r="CGU61" s="310"/>
      <c r="CGV61" s="310"/>
      <c r="CGW61" s="310"/>
      <c r="CGX61" s="310"/>
      <c r="CGY61" s="310"/>
      <c r="CGZ61" s="310"/>
      <c r="CHA61" s="310"/>
      <c r="CHB61" s="310"/>
      <c r="CHC61" s="310"/>
      <c r="CHD61" s="310"/>
      <c r="CHE61" s="310"/>
      <c r="CHF61" s="310"/>
      <c r="CHG61" s="310"/>
      <c r="CHH61" s="310"/>
      <c r="CHI61" s="310"/>
      <c r="CHJ61" s="310"/>
      <c r="CHK61" s="310"/>
      <c r="CHL61" s="310"/>
      <c r="CHM61" s="310"/>
      <c r="CHN61" s="310"/>
      <c r="CHO61" s="310"/>
      <c r="CHP61" s="310"/>
      <c r="CHQ61" s="310"/>
      <c r="CHR61" s="310"/>
      <c r="CHS61" s="310"/>
      <c r="CHT61" s="310"/>
      <c r="CHU61" s="310"/>
      <c r="CHV61" s="310"/>
      <c r="CHW61" s="310"/>
      <c r="CHX61" s="310"/>
      <c r="CHY61" s="310"/>
      <c r="CHZ61" s="310"/>
      <c r="CIA61" s="310"/>
      <c r="CIB61" s="310"/>
      <c r="CIC61" s="310"/>
      <c r="CID61" s="310"/>
      <c r="CIE61" s="310"/>
      <c r="CIF61" s="310"/>
      <c r="CIG61" s="310"/>
      <c r="CIH61" s="310"/>
      <c r="CII61" s="310"/>
      <c r="CIJ61" s="310"/>
      <c r="CIK61" s="310"/>
      <c r="CIL61" s="310"/>
      <c r="CIM61" s="310"/>
      <c r="CIN61" s="310"/>
      <c r="CIO61" s="310"/>
      <c r="CIP61" s="310"/>
      <c r="CIQ61" s="310"/>
      <c r="CIR61" s="310"/>
      <c r="CIS61" s="310"/>
      <c r="CIT61" s="310"/>
      <c r="CIU61" s="310"/>
      <c r="CIV61" s="310"/>
      <c r="CIW61" s="310"/>
      <c r="CIX61" s="310"/>
      <c r="CIY61" s="310"/>
      <c r="CIZ61" s="310"/>
      <c r="CJA61" s="310"/>
      <c r="CJB61" s="310"/>
      <c r="CJC61" s="310"/>
      <c r="CJD61" s="310"/>
      <c r="CJE61" s="310"/>
      <c r="CJF61" s="310"/>
      <c r="CJG61" s="310"/>
      <c r="CJH61" s="310"/>
      <c r="CJI61" s="310"/>
      <c r="CJJ61" s="310"/>
      <c r="CJK61" s="310"/>
      <c r="CJL61" s="310"/>
      <c r="CJM61" s="310"/>
      <c r="CJN61" s="310"/>
      <c r="CJO61" s="310"/>
      <c r="CJP61" s="310"/>
      <c r="CJQ61" s="310"/>
      <c r="CJR61" s="310"/>
      <c r="CJS61" s="310"/>
      <c r="CJT61" s="310"/>
      <c r="CJU61" s="310"/>
      <c r="CJV61" s="310"/>
      <c r="CJW61" s="310"/>
      <c r="CJX61" s="310"/>
      <c r="CJY61" s="310"/>
      <c r="CJZ61" s="310"/>
      <c r="CKA61" s="310"/>
      <c r="CKB61" s="310"/>
      <c r="CKC61" s="310"/>
      <c r="CKD61" s="310"/>
      <c r="CKE61" s="310"/>
      <c r="CKF61" s="310"/>
      <c r="CKG61" s="310"/>
      <c r="CKH61" s="310"/>
      <c r="CKI61" s="310"/>
      <c r="CKJ61" s="310"/>
      <c r="CKK61" s="310"/>
      <c r="CKL61" s="310"/>
      <c r="CKM61" s="310"/>
      <c r="CKN61" s="310"/>
      <c r="CKO61" s="310"/>
      <c r="CKP61" s="310"/>
      <c r="CKQ61" s="310"/>
      <c r="CKR61" s="310"/>
      <c r="CKS61" s="310"/>
      <c r="CKT61" s="310"/>
      <c r="CKU61" s="310"/>
      <c r="CKV61" s="310"/>
      <c r="CKW61" s="310"/>
      <c r="CKX61" s="310"/>
      <c r="CKY61" s="310"/>
      <c r="CKZ61" s="310"/>
      <c r="CLA61" s="310"/>
      <c r="CLB61" s="310"/>
      <c r="CLC61" s="310"/>
      <c r="CLD61" s="310"/>
      <c r="CLE61" s="310"/>
      <c r="CLF61" s="310"/>
      <c r="CLG61" s="310"/>
      <c r="CLH61" s="310"/>
      <c r="CLI61" s="310"/>
      <c r="CLJ61" s="310"/>
      <c r="CLK61" s="310"/>
      <c r="CLL61" s="310"/>
      <c r="CLM61" s="310"/>
      <c r="CLN61" s="310"/>
      <c r="CLO61" s="310"/>
      <c r="CLP61" s="310"/>
      <c r="CLQ61" s="310"/>
      <c r="CLR61" s="310"/>
      <c r="CLS61" s="310"/>
      <c r="CLT61" s="310"/>
      <c r="CLU61" s="310"/>
      <c r="CLV61" s="310"/>
      <c r="CLW61" s="310"/>
      <c r="CLX61" s="310"/>
      <c r="CLY61" s="310"/>
      <c r="CLZ61" s="310"/>
      <c r="CMA61" s="310"/>
      <c r="CMB61" s="310"/>
      <c r="CMC61" s="310"/>
      <c r="CMD61" s="310"/>
      <c r="CME61" s="310"/>
      <c r="CMF61" s="310"/>
      <c r="CMG61" s="310"/>
      <c r="CMH61" s="310"/>
      <c r="CMI61" s="310"/>
      <c r="CMJ61" s="310"/>
      <c r="CMK61" s="310"/>
      <c r="CML61" s="310"/>
      <c r="CMM61" s="310"/>
      <c r="CMN61" s="310"/>
      <c r="CMO61" s="310"/>
      <c r="CMP61" s="310"/>
      <c r="CMQ61" s="310"/>
      <c r="CMR61" s="310"/>
      <c r="CMS61" s="310"/>
      <c r="CMT61" s="310"/>
      <c r="CMU61" s="310"/>
      <c r="CMV61" s="310"/>
      <c r="CMW61" s="310"/>
      <c r="CMX61" s="310"/>
      <c r="CMY61" s="310"/>
      <c r="CMZ61" s="310"/>
      <c r="CNA61" s="310"/>
      <c r="CNB61" s="310"/>
      <c r="CNC61" s="310"/>
      <c r="CND61" s="310"/>
      <c r="CNE61" s="310"/>
      <c r="CNF61" s="310"/>
      <c r="CNG61" s="310"/>
      <c r="CNH61" s="310"/>
      <c r="CNI61" s="310"/>
      <c r="CNJ61" s="310"/>
      <c r="CNK61" s="310"/>
      <c r="CNL61" s="310"/>
      <c r="CNM61" s="310"/>
      <c r="CNN61" s="310"/>
      <c r="CNO61" s="310"/>
      <c r="CNP61" s="310"/>
      <c r="CNQ61" s="310"/>
      <c r="CNR61" s="310"/>
      <c r="CNS61" s="310"/>
      <c r="CNT61" s="310"/>
      <c r="CNU61" s="310"/>
      <c r="CNV61" s="310"/>
      <c r="CNW61" s="310"/>
      <c r="CNX61" s="310"/>
      <c r="CNY61" s="310"/>
      <c r="CNZ61" s="310"/>
      <c r="COA61" s="310"/>
      <c r="COB61" s="310"/>
      <c r="COC61" s="310"/>
      <c r="COD61" s="310"/>
      <c r="COE61" s="310"/>
      <c r="COF61" s="310"/>
      <c r="COG61" s="310"/>
      <c r="COH61" s="310"/>
      <c r="COI61" s="310"/>
      <c r="COJ61" s="310"/>
      <c r="COK61" s="310"/>
      <c r="COL61" s="310"/>
      <c r="COM61" s="310"/>
      <c r="CON61" s="310"/>
      <c r="COO61" s="310"/>
      <c r="COP61" s="310"/>
      <c r="COQ61" s="310"/>
      <c r="COR61" s="310"/>
      <c r="COS61" s="310"/>
      <c r="COT61" s="310"/>
      <c r="COU61" s="310"/>
      <c r="COV61" s="310"/>
      <c r="COW61" s="310"/>
      <c r="COX61" s="310"/>
      <c r="COY61" s="310"/>
      <c r="COZ61" s="310"/>
      <c r="CPA61" s="310"/>
      <c r="CPB61" s="310"/>
      <c r="CPC61" s="310"/>
      <c r="CPD61" s="310"/>
      <c r="CPE61" s="310"/>
      <c r="CPF61" s="310"/>
      <c r="CPG61" s="310"/>
      <c r="CPH61" s="310"/>
      <c r="CPI61" s="310"/>
      <c r="CPJ61" s="310"/>
      <c r="CPK61" s="310"/>
      <c r="CPL61" s="310"/>
      <c r="CPM61" s="310"/>
      <c r="CPN61" s="310"/>
      <c r="CPO61" s="310"/>
      <c r="CPP61" s="310"/>
      <c r="CPQ61" s="310"/>
      <c r="CPR61" s="310"/>
      <c r="CPS61" s="310"/>
      <c r="CPT61" s="310"/>
      <c r="CPU61" s="310"/>
      <c r="CPV61" s="310"/>
      <c r="CPW61" s="310"/>
      <c r="CPX61" s="310"/>
      <c r="CPY61" s="310"/>
      <c r="CPZ61" s="310"/>
      <c r="CQA61" s="310"/>
      <c r="CQB61" s="310"/>
      <c r="CQC61" s="310"/>
      <c r="CQD61" s="310"/>
      <c r="CQE61" s="310"/>
      <c r="CQF61" s="310"/>
      <c r="CQG61" s="310"/>
      <c r="CQH61" s="310"/>
      <c r="CQI61" s="310"/>
      <c r="CQJ61" s="310"/>
      <c r="CQK61" s="310"/>
      <c r="CQL61" s="310"/>
      <c r="CQM61" s="310"/>
      <c r="CQN61" s="310"/>
      <c r="CQO61" s="310"/>
      <c r="CQP61" s="310"/>
      <c r="CQQ61" s="310"/>
      <c r="CQR61" s="310"/>
      <c r="CQS61" s="310"/>
      <c r="CQT61" s="310"/>
      <c r="CQU61" s="310"/>
      <c r="CQV61" s="310"/>
      <c r="CQW61" s="310"/>
      <c r="CQX61" s="310"/>
      <c r="CQY61" s="310"/>
      <c r="CQZ61" s="310"/>
      <c r="CRA61" s="310"/>
      <c r="CRB61" s="310"/>
      <c r="CRC61" s="310"/>
      <c r="CRD61" s="310"/>
      <c r="CRE61" s="310"/>
      <c r="CRF61" s="310"/>
      <c r="CRG61" s="310"/>
      <c r="CRH61" s="310"/>
      <c r="CRI61" s="310"/>
      <c r="CRJ61" s="310"/>
      <c r="CRK61" s="310"/>
      <c r="CRL61" s="310"/>
      <c r="CRM61" s="310"/>
      <c r="CRN61" s="310"/>
      <c r="CRO61" s="310"/>
      <c r="CRP61" s="310"/>
      <c r="CRQ61" s="310"/>
      <c r="CRR61" s="310"/>
      <c r="CRS61" s="310"/>
      <c r="CRT61" s="310"/>
      <c r="CRU61" s="310"/>
      <c r="CRV61" s="310"/>
      <c r="CRW61" s="310"/>
      <c r="CRX61" s="310"/>
      <c r="CRY61" s="310"/>
      <c r="CRZ61" s="310"/>
      <c r="CSA61" s="310"/>
      <c r="CSB61" s="310"/>
      <c r="CSC61" s="310"/>
      <c r="CSD61" s="310"/>
      <c r="CSE61" s="310"/>
      <c r="CSF61" s="310"/>
      <c r="CSG61" s="310"/>
      <c r="CSH61" s="310"/>
      <c r="CSI61" s="310"/>
      <c r="CSJ61" s="310"/>
      <c r="CSK61" s="310"/>
      <c r="CSL61" s="310"/>
      <c r="CSM61" s="310"/>
      <c r="CSN61" s="310"/>
      <c r="CSO61" s="310"/>
      <c r="CSP61" s="310"/>
      <c r="CSQ61" s="310"/>
      <c r="CSR61" s="310"/>
      <c r="CSS61" s="310"/>
      <c r="CST61" s="310"/>
      <c r="CSU61" s="310"/>
      <c r="CSV61" s="310"/>
      <c r="CSW61" s="310"/>
      <c r="CSX61" s="310"/>
      <c r="CSY61" s="310"/>
      <c r="CSZ61" s="310"/>
      <c r="CTA61" s="310"/>
      <c r="CTB61" s="310"/>
      <c r="CTC61" s="310"/>
      <c r="CTD61" s="310"/>
      <c r="CTE61" s="310"/>
      <c r="CTF61" s="310"/>
      <c r="CTG61" s="310"/>
      <c r="CTH61" s="310"/>
      <c r="CTI61" s="310"/>
      <c r="CTJ61" s="310"/>
      <c r="CTK61" s="310"/>
      <c r="CTL61" s="310"/>
      <c r="CTM61" s="310"/>
      <c r="CTN61" s="310"/>
      <c r="CTO61" s="310"/>
      <c r="CTP61" s="310"/>
      <c r="CTQ61" s="310"/>
      <c r="CTR61" s="310"/>
      <c r="CTS61" s="310"/>
      <c r="CTT61" s="310"/>
      <c r="CTU61" s="310"/>
      <c r="CTV61" s="310"/>
      <c r="CTW61" s="310"/>
      <c r="CTX61" s="310"/>
      <c r="CTY61" s="310"/>
      <c r="CTZ61" s="310"/>
      <c r="CUA61" s="310"/>
      <c r="CUB61" s="310"/>
      <c r="CUC61" s="310"/>
      <c r="CUD61" s="310"/>
      <c r="CUE61" s="310"/>
      <c r="CUF61" s="310"/>
      <c r="CUG61" s="310"/>
      <c r="CUH61" s="310"/>
      <c r="CUI61" s="310"/>
      <c r="CUJ61" s="310"/>
      <c r="CUK61" s="310"/>
      <c r="CUL61" s="310"/>
      <c r="CUM61" s="310"/>
      <c r="CUN61" s="310"/>
      <c r="CUO61" s="310"/>
      <c r="CUP61" s="310"/>
      <c r="CUQ61" s="310"/>
      <c r="CUR61" s="310"/>
      <c r="CUS61" s="310"/>
      <c r="CUT61" s="310"/>
      <c r="CUU61" s="310"/>
      <c r="CUV61" s="310"/>
      <c r="CUW61" s="310"/>
      <c r="CUX61" s="310"/>
      <c r="CUY61" s="310"/>
      <c r="CUZ61" s="310"/>
      <c r="CVA61" s="310"/>
      <c r="CVB61" s="310"/>
      <c r="CVC61" s="310"/>
      <c r="CVD61" s="310"/>
      <c r="CVE61" s="310"/>
      <c r="CVF61" s="310"/>
      <c r="CVG61" s="310"/>
      <c r="CVH61" s="310"/>
      <c r="CVI61" s="310"/>
      <c r="CVJ61" s="310"/>
      <c r="CVK61" s="310"/>
      <c r="CVL61" s="310"/>
      <c r="CVM61" s="310"/>
      <c r="CVN61" s="310"/>
      <c r="CVO61" s="310"/>
      <c r="CVP61" s="310"/>
      <c r="CVQ61" s="310"/>
      <c r="CVR61" s="310"/>
      <c r="CVS61" s="310"/>
      <c r="CVT61" s="310"/>
      <c r="CVU61" s="310"/>
      <c r="CVV61" s="310"/>
      <c r="CVW61" s="310"/>
      <c r="CVX61" s="310"/>
      <c r="CVY61" s="310"/>
      <c r="CVZ61" s="310"/>
      <c r="CWA61" s="310"/>
      <c r="CWB61" s="310"/>
      <c r="CWC61" s="310"/>
      <c r="CWD61" s="310"/>
      <c r="CWE61" s="310"/>
      <c r="CWF61" s="310"/>
      <c r="CWG61" s="310"/>
      <c r="CWH61" s="310"/>
      <c r="CWI61" s="310"/>
      <c r="CWJ61" s="310"/>
      <c r="CWK61" s="310"/>
      <c r="CWL61" s="310"/>
      <c r="CWM61" s="310"/>
      <c r="CWN61" s="310"/>
      <c r="CWO61" s="310"/>
      <c r="CWP61" s="310"/>
      <c r="CWQ61" s="310"/>
      <c r="CWR61" s="310"/>
      <c r="CWS61" s="310"/>
      <c r="CWT61" s="310"/>
      <c r="CWU61" s="310"/>
      <c r="CWV61" s="310"/>
      <c r="CWW61" s="310"/>
      <c r="CWX61" s="310"/>
      <c r="CWY61" s="310"/>
      <c r="CWZ61" s="310"/>
      <c r="CXA61" s="310"/>
      <c r="CXB61" s="310"/>
      <c r="CXC61" s="310"/>
      <c r="CXD61" s="310"/>
      <c r="CXE61" s="310"/>
      <c r="CXF61" s="310"/>
      <c r="CXG61" s="310"/>
      <c r="CXH61" s="310"/>
      <c r="CXI61" s="310"/>
      <c r="CXJ61" s="310"/>
      <c r="CXK61" s="310"/>
      <c r="CXL61" s="310"/>
      <c r="CXM61" s="310"/>
      <c r="CXN61" s="310"/>
      <c r="CXO61" s="310"/>
      <c r="CXP61" s="310"/>
      <c r="CXQ61" s="310"/>
      <c r="CXR61" s="310"/>
      <c r="CXS61" s="310"/>
      <c r="CXT61" s="310"/>
      <c r="CXU61" s="310"/>
      <c r="CXV61" s="310"/>
      <c r="CXW61" s="310"/>
      <c r="CXX61" s="310"/>
      <c r="CXY61" s="310"/>
      <c r="CXZ61" s="310"/>
      <c r="CYA61" s="310"/>
      <c r="CYB61" s="310"/>
      <c r="CYC61" s="310"/>
      <c r="CYD61" s="310"/>
      <c r="CYE61" s="310"/>
      <c r="CYF61" s="310"/>
      <c r="CYG61" s="310"/>
      <c r="CYH61" s="310"/>
      <c r="CYI61" s="310"/>
      <c r="CYJ61" s="310"/>
      <c r="CYK61" s="310"/>
      <c r="CYL61" s="310"/>
      <c r="CYM61" s="310"/>
      <c r="CYN61" s="310"/>
      <c r="CYO61" s="310"/>
      <c r="CYP61" s="310"/>
      <c r="CYQ61" s="310"/>
      <c r="CYR61" s="310"/>
      <c r="CYS61" s="310"/>
      <c r="CYT61" s="310"/>
      <c r="CYU61" s="310"/>
      <c r="CYV61" s="310"/>
      <c r="CYW61" s="310"/>
      <c r="CYX61" s="310"/>
      <c r="CYY61" s="310"/>
      <c r="CYZ61" s="310"/>
      <c r="CZA61" s="310"/>
      <c r="CZB61" s="310"/>
      <c r="CZC61" s="310"/>
      <c r="CZD61" s="310"/>
      <c r="CZE61" s="310"/>
      <c r="CZF61" s="310"/>
      <c r="CZG61" s="310"/>
      <c r="CZH61" s="310"/>
      <c r="CZI61" s="310"/>
      <c r="CZJ61" s="310"/>
      <c r="CZK61" s="310"/>
      <c r="CZL61" s="310"/>
      <c r="CZM61" s="310"/>
      <c r="CZN61" s="310"/>
      <c r="CZO61" s="310"/>
      <c r="CZP61" s="310"/>
      <c r="CZQ61" s="310"/>
      <c r="CZR61" s="310"/>
      <c r="CZS61" s="310"/>
      <c r="CZT61" s="310"/>
      <c r="CZU61" s="310"/>
      <c r="CZV61" s="310"/>
      <c r="CZW61" s="310"/>
      <c r="CZX61" s="310"/>
      <c r="CZY61" s="310"/>
      <c r="CZZ61" s="310"/>
      <c r="DAA61" s="310"/>
      <c r="DAB61" s="310"/>
      <c r="DAC61" s="310"/>
      <c r="DAD61" s="310"/>
      <c r="DAE61" s="310"/>
      <c r="DAF61" s="310"/>
      <c r="DAG61" s="310"/>
      <c r="DAH61" s="310"/>
      <c r="DAI61" s="310"/>
      <c r="DAJ61" s="310"/>
      <c r="DAK61" s="310"/>
      <c r="DAL61" s="310"/>
      <c r="DAM61" s="310"/>
      <c r="DAN61" s="310"/>
      <c r="DAO61" s="310"/>
      <c r="DAP61" s="310"/>
      <c r="DAQ61" s="310"/>
      <c r="DAR61" s="310"/>
      <c r="DAS61" s="310"/>
      <c r="DAT61" s="310"/>
      <c r="DAU61" s="310"/>
      <c r="DAV61" s="310"/>
      <c r="DAW61" s="310"/>
      <c r="DAX61" s="310"/>
      <c r="DAY61" s="310"/>
      <c r="DAZ61" s="310"/>
      <c r="DBA61" s="310"/>
      <c r="DBB61" s="310"/>
      <c r="DBC61" s="310"/>
      <c r="DBD61" s="310"/>
      <c r="DBE61" s="310"/>
      <c r="DBF61" s="310"/>
      <c r="DBG61" s="310"/>
      <c r="DBH61" s="310"/>
      <c r="DBI61" s="310"/>
      <c r="DBJ61" s="310"/>
      <c r="DBK61" s="310"/>
      <c r="DBL61" s="310"/>
      <c r="DBM61" s="310"/>
      <c r="DBN61" s="310"/>
      <c r="DBO61" s="310"/>
      <c r="DBP61" s="310"/>
      <c r="DBQ61" s="310"/>
      <c r="DBR61" s="310"/>
      <c r="DBS61" s="310"/>
      <c r="DBT61" s="310"/>
      <c r="DBU61" s="310"/>
      <c r="DBV61" s="310"/>
      <c r="DBW61" s="310"/>
      <c r="DBX61" s="310"/>
      <c r="DBY61" s="310"/>
      <c r="DBZ61" s="310"/>
      <c r="DCA61" s="310"/>
      <c r="DCB61" s="310"/>
      <c r="DCC61" s="310"/>
      <c r="DCD61" s="310"/>
      <c r="DCE61" s="310"/>
      <c r="DCF61" s="310"/>
      <c r="DCG61" s="310"/>
      <c r="DCH61" s="310"/>
      <c r="DCI61" s="310"/>
      <c r="DCJ61" s="310"/>
      <c r="DCK61" s="310"/>
      <c r="DCL61" s="310"/>
      <c r="DCM61" s="310"/>
      <c r="DCN61" s="310"/>
      <c r="DCO61" s="310"/>
      <c r="DCP61" s="310"/>
      <c r="DCQ61" s="310"/>
      <c r="DCR61" s="310"/>
      <c r="DCS61" s="310"/>
      <c r="DCT61" s="310"/>
      <c r="DCU61" s="310"/>
      <c r="DCV61" s="310"/>
      <c r="DCW61" s="310"/>
      <c r="DCX61" s="310"/>
      <c r="DCY61" s="310"/>
      <c r="DCZ61" s="310"/>
      <c r="DDA61" s="310"/>
      <c r="DDB61" s="310"/>
      <c r="DDC61" s="310"/>
      <c r="DDD61" s="310"/>
      <c r="DDE61" s="310"/>
      <c r="DDF61" s="310"/>
      <c r="DDG61" s="310"/>
      <c r="DDH61" s="310"/>
      <c r="DDI61" s="310"/>
      <c r="DDJ61" s="310"/>
      <c r="DDK61" s="310"/>
      <c r="DDL61" s="310"/>
      <c r="DDM61" s="310"/>
      <c r="DDN61" s="310"/>
      <c r="DDO61" s="310"/>
      <c r="DDP61" s="310"/>
      <c r="DDQ61" s="310"/>
      <c r="DDR61" s="310"/>
      <c r="DDS61" s="310"/>
      <c r="DDT61" s="310"/>
      <c r="DDU61" s="310"/>
      <c r="DDV61" s="310"/>
      <c r="DDW61" s="310"/>
      <c r="DDX61" s="310"/>
      <c r="DDY61" s="310"/>
      <c r="DDZ61" s="310"/>
      <c r="DEA61" s="310"/>
      <c r="DEB61" s="310"/>
      <c r="DEC61" s="310"/>
      <c r="DED61" s="310"/>
      <c r="DEE61" s="310"/>
      <c r="DEF61" s="310"/>
      <c r="DEG61" s="310"/>
      <c r="DEH61" s="310"/>
      <c r="DEI61" s="310"/>
      <c r="DEJ61" s="310"/>
      <c r="DEK61" s="310"/>
      <c r="DEL61" s="310"/>
      <c r="DEM61" s="310"/>
      <c r="DEN61" s="310"/>
      <c r="DEO61" s="310"/>
      <c r="DEP61" s="310"/>
      <c r="DEQ61" s="310"/>
      <c r="DER61" s="310"/>
      <c r="DES61" s="310"/>
      <c r="DET61" s="310"/>
      <c r="DEU61" s="310"/>
      <c r="DEV61" s="310"/>
      <c r="DEW61" s="310"/>
      <c r="DEX61" s="310"/>
      <c r="DEY61" s="310"/>
      <c r="DEZ61" s="310"/>
      <c r="DFA61" s="310"/>
      <c r="DFB61" s="310"/>
      <c r="DFC61" s="310"/>
      <c r="DFD61" s="310"/>
      <c r="DFE61" s="310"/>
      <c r="DFF61" s="310"/>
      <c r="DFG61" s="310"/>
      <c r="DFH61" s="310"/>
      <c r="DFI61" s="310"/>
      <c r="DFJ61" s="310"/>
      <c r="DFK61" s="310"/>
      <c r="DFL61" s="310"/>
      <c r="DFM61" s="310"/>
      <c r="DFN61" s="310"/>
      <c r="DFO61" s="310"/>
      <c r="DFP61" s="310"/>
      <c r="DFQ61" s="310"/>
      <c r="DFR61" s="310"/>
      <c r="DFS61" s="310"/>
      <c r="DFT61" s="310"/>
      <c r="DFU61" s="310"/>
      <c r="DFV61" s="310"/>
      <c r="DFW61" s="310"/>
      <c r="DFX61" s="310"/>
      <c r="DFY61" s="310"/>
      <c r="DFZ61" s="310"/>
      <c r="DGA61" s="310"/>
      <c r="DGB61" s="310"/>
      <c r="DGC61" s="310"/>
      <c r="DGD61" s="310"/>
      <c r="DGE61" s="310"/>
      <c r="DGF61" s="310"/>
      <c r="DGG61" s="310"/>
      <c r="DGH61" s="310"/>
      <c r="DGI61" s="310"/>
      <c r="DGJ61" s="310"/>
      <c r="DGK61" s="310"/>
      <c r="DGL61" s="310"/>
      <c r="DGM61" s="310"/>
      <c r="DGN61" s="310"/>
      <c r="DGO61" s="310"/>
      <c r="DGP61" s="310"/>
      <c r="DGQ61" s="310"/>
      <c r="DGR61" s="310"/>
      <c r="DGS61" s="310"/>
      <c r="DGT61" s="310"/>
      <c r="DGU61" s="310"/>
      <c r="DGV61" s="310"/>
      <c r="DGW61" s="310"/>
      <c r="DGX61" s="310"/>
      <c r="DGY61" s="310"/>
      <c r="DGZ61" s="310"/>
      <c r="DHA61" s="310"/>
      <c r="DHB61" s="310"/>
      <c r="DHC61" s="310"/>
      <c r="DHD61" s="310"/>
      <c r="DHE61" s="310"/>
      <c r="DHF61" s="310"/>
      <c r="DHG61" s="310"/>
      <c r="DHH61" s="310"/>
      <c r="DHI61" s="310"/>
      <c r="DHJ61" s="310"/>
      <c r="DHK61" s="310"/>
      <c r="DHL61" s="310"/>
      <c r="DHM61" s="310"/>
      <c r="DHN61" s="310"/>
      <c r="DHO61" s="310"/>
      <c r="DHP61" s="310"/>
      <c r="DHQ61" s="310"/>
      <c r="DHR61" s="310"/>
      <c r="DHS61" s="310"/>
      <c r="DHT61" s="310"/>
      <c r="DHU61" s="310"/>
      <c r="DHV61" s="310"/>
      <c r="DHW61" s="310"/>
      <c r="DHX61" s="310"/>
      <c r="DHY61" s="310"/>
      <c r="DHZ61" s="310"/>
      <c r="DIA61" s="310"/>
      <c r="DIB61" s="310"/>
      <c r="DIC61" s="310"/>
      <c r="DID61" s="310"/>
      <c r="DIE61" s="310"/>
      <c r="DIF61" s="310"/>
      <c r="DIG61" s="310"/>
      <c r="DIH61" s="310"/>
      <c r="DII61" s="310"/>
      <c r="DIJ61" s="310"/>
      <c r="DIK61" s="310"/>
      <c r="DIL61" s="310"/>
      <c r="DIM61" s="310"/>
      <c r="DIN61" s="310"/>
      <c r="DIO61" s="310"/>
      <c r="DIP61" s="310"/>
      <c r="DIQ61" s="310"/>
      <c r="DIR61" s="310"/>
      <c r="DIS61" s="310"/>
      <c r="DIT61" s="310"/>
      <c r="DIU61" s="310"/>
      <c r="DIV61" s="310"/>
      <c r="DIW61" s="310"/>
      <c r="DIX61" s="310"/>
      <c r="DIY61" s="310"/>
      <c r="DIZ61" s="310"/>
      <c r="DJA61" s="310"/>
      <c r="DJB61" s="310"/>
      <c r="DJC61" s="310"/>
      <c r="DJD61" s="310"/>
      <c r="DJE61" s="310"/>
      <c r="DJF61" s="310"/>
      <c r="DJG61" s="310"/>
      <c r="DJH61" s="310"/>
      <c r="DJI61" s="310"/>
      <c r="DJJ61" s="310"/>
      <c r="DJK61" s="310"/>
      <c r="DJL61" s="310"/>
      <c r="DJM61" s="310"/>
      <c r="DJN61" s="310"/>
      <c r="DJO61" s="310"/>
      <c r="DJP61" s="310"/>
      <c r="DJQ61" s="310"/>
      <c r="DJR61" s="310"/>
      <c r="DJS61" s="310"/>
      <c r="DJT61" s="310"/>
      <c r="DJU61" s="310"/>
      <c r="DJV61" s="310"/>
      <c r="DJW61" s="310"/>
      <c r="DJX61" s="310"/>
      <c r="DJY61" s="310"/>
      <c r="DJZ61" s="310"/>
      <c r="DKA61" s="310"/>
      <c r="DKB61" s="310"/>
      <c r="DKC61" s="310"/>
      <c r="DKD61" s="310"/>
      <c r="DKE61" s="310"/>
      <c r="DKF61" s="310"/>
      <c r="DKG61" s="310"/>
      <c r="DKH61" s="310"/>
      <c r="DKI61" s="310"/>
      <c r="DKJ61" s="310"/>
      <c r="DKK61" s="310"/>
      <c r="DKL61" s="310"/>
      <c r="DKM61" s="310"/>
      <c r="DKN61" s="310"/>
      <c r="DKO61" s="310"/>
      <c r="DKP61" s="310"/>
      <c r="DKQ61" s="310"/>
      <c r="DKR61" s="310"/>
      <c r="DKS61" s="310"/>
      <c r="DKT61" s="310"/>
      <c r="DKU61" s="310"/>
      <c r="DKV61" s="310"/>
      <c r="DKW61" s="310"/>
      <c r="DKX61" s="310"/>
      <c r="DKY61" s="310"/>
      <c r="DKZ61" s="310"/>
      <c r="DLA61" s="310"/>
      <c r="DLB61" s="310"/>
      <c r="DLC61" s="310"/>
      <c r="DLD61" s="310"/>
      <c r="DLE61" s="310"/>
      <c r="DLF61" s="310"/>
      <c r="DLG61" s="310"/>
      <c r="DLH61" s="310"/>
      <c r="DLI61" s="310"/>
      <c r="DLJ61" s="310"/>
      <c r="DLK61" s="310"/>
      <c r="DLL61" s="310"/>
      <c r="DLM61" s="310"/>
      <c r="DLN61" s="310"/>
      <c r="DLO61" s="310"/>
      <c r="DLP61" s="310"/>
      <c r="DLQ61" s="310"/>
      <c r="DLR61" s="310"/>
      <c r="DLS61" s="310"/>
      <c r="DLT61" s="310"/>
      <c r="DLU61" s="310"/>
      <c r="DLV61" s="310"/>
      <c r="DLW61" s="310"/>
      <c r="DLX61" s="310"/>
      <c r="DLY61" s="310"/>
      <c r="DLZ61" s="310"/>
      <c r="DMA61" s="310"/>
      <c r="DMB61" s="310"/>
      <c r="DMC61" s="310"/>
      <c r="DMD61" s="310"/>
      <c r="DME61" s="310"/>
      <c r="DMF61" s="310"/>
      <c r="DMG61" s="310"/>
      <c r="DMH61" s="310"/>
      <c r="DMI61" s="310"/>
      <c r="DMJ61" s="310"/>
      <c r="DMK61" s="310"/>
      <c r="DML61" s="310"/>
      <c r="DMM61" s="310"/>
      <c r="DMN61" s="310"/>
      <c r="DMO61" s="310"/>
      <c r="DMP61" s="310"/>
      <c r="DMQ61" s="310"/>
      <c r="DMR61" s="310"/>
      <c r="DMS61" s="310"/>
      <c r="DMT61" s="310"/>
      <c r="DMU61" s="310"/>
      <c r="DMV61" s="310"/>
      <c r="DMW61" s="310"/>
      <c r="DMX61" s="310"/>
      <c r="DMY61" s="310"/>
      <c r="DMZ61" s="310"/>
      <c r="DNA61" s="310"/>
      <c r="DNB61" s="310"/>
      <c r="DNC61" s="310"/>
      <c r="DND61" s="310"/>
      <c r="DNE61" s="310"/>
      <c r="DNF61" s="310"/>
      <c r="DNG61" s="310"/>
      <c r="DNH61" s="310"/>
      <c r="DNI61" s="310"/>
      <c r="DNJ61" s="310"/>
      <c r="DNK61" s="310"/>
      <c r="DNL61" s="310"/>
      <c r="DNM61" s="310"/>
      <c r="DNN61" s="310"/>
      <c r="DNO61" s="310"/>
      <c r="DNP61" s="310"/>
      <c r="DNQ61" s="310"/>
      <c r="DNR61" s="310"/>
      <c r="DNS61" s="310"/>
      <c r="DNT61" s="310"/>
      <c r="DNU61" s="310"/>
      <c r="DNV61" s="310"/>
      <c r="DNW61" s="310"/>
      <c r="DNX61" s="310"/>
      <c r="DNY61" s="310"/>
      <c r="DNZ61" s="310"/>
      <c r="DOA61" s="310"/>
      <c r="DOB61" s="310"/>
      <c r="DOC61" s="310"/>
      <c r="DOD61" s="310"/>
      <c r="DOE61" s="310"/>
      <c r="DOF61" s="310"/>
      <c r="DOG61" s="310"/>
      <c r="DOH61" s="310"/>
      <c r="DOI61" s="310"/>
      <c r="DOJ61" s="310"/>
      <c r="DOK61" s="310"/>
      <c r="DOL61" s="310"/>
      <c r="DOM61" s="310"/>
      <c r="DON61" s="310"/>
      <c r="DOO61" s="310"/>
      <c r="DOP61" s="310"/>
      <c r="DOQ61" s="310"/>
      <c r="DOR61" s="310"/>
      <c r="DOS61" s="310"/>
      <c r="DOT61" s="310"/>
      <c r="DOU61" s="310"/>
      <c r="DOV61" s="310"/>
      <c r="DOW61" s="310"/>
      <c r="DOX61" s="310"/>
      <c r="DOY61" s="310"/>
      <c r="DOZ61" s="310"/>
      <c r="DPA61" s="310"/>
      <c r="DPB61" s="310"/>
      <c r="DPC61" s="310"/>
      <c r="DPD61" s="310"/>
      <c r="DPE61" s="310"/>
      <c r="DPF61" s="310"/>
      <c r="DPG61" s="310"/>
      <c r="DPH61" s="310"/>
      <c r="DPI61" s="310"/>
      <c r="DPJ61" s="310"/>
      <c r="DPK61" s="310"/>
      <c r="DPL61" s="310"/>
      <c r="DPM61" s="310"/>
      <c r="DPN61" s="310"/>
      <c r="DPO61" s="310"/>
      <c r="DPP61" s="310"/>
      <c r="DPQ61" s="310"/>
      <c r="DPR61" s="310"/>
      <c r="DPS61" s="310"/>
      <c r="DPT61" s="310"/>
      <c r="DPU61" s="310"/>
      <c r="DPV61" s="310"/>
      <c r="DPW61" s="310"/>
      <c r="DPX61" s="310"/>
      <c r="DPY61" s="310"/>
      <c r="DPZ61" s="310"/>
      <c r="DQA61" s="310"/>
      <c r="DQB61" s="310"/>
      <c r="DQC61" s="310"/>
      <c r="DQD61" s="310"/>
      <c r="DQE61" s="310"/>
      <c r="DQF61" s="310"/>
      <c r="DQG61" s="310"/>
      <c r="DQH61" s="310"/>
      <c r="DQI61" s="310"/>
      <c r="DQJ61" s="310"/>
      <c r="DQK61" s="310"/>
      <c r="DQL61" s="310"/>
      <c r="DQM61" s="310"/>
      <c r="DQN61" s="310"/>
      <c r="DQO61" s="310"/>
      <c r="DQP61" s="310"/>
      <c r="DQQ61" s="310"/>
      <c r="DQR61" s="310"/>
      <c r="DQS61" s="310"/>
      <c r="DQT61" s="310"/>
      <c r="DQU61" s="310"/>
      <c r="DQV61" s="310"/>
      <c r="DQW61" s="310"/>
      <c r="DQX61" s="310"/>
      <c r="DQY61" s="310"/>
      <c r="DQZ61" s="310"/>
      <c r="DRA61" s="310"/>
      <c r="DRB61" s="310"/>
      <c r="DRC61" s="310"/>
      <c r="DRD61" s="310"/>
      <c r="DRE61" s="310"/>
      <c r="DRF61" s="310"/>
      <c r="DRG61" s="310"/>
      <c r="DRH61" s="310"/>
      <c r="DRI61" s="310"/>
      <c r="DRJ61" s="310"/>
      <c r="DRK61" s="310"/>
      <c r="DRL61" s="310"/>
      <c r="DRM61" s="310"/>
      <c r="DRN61" s="310"/>
      <c r="DRO61" s="310"/>
      <c r="DRP61" s="310"/>
      <c r="DRQ61" s="310"/>
      <c r="DRR61" s="310"/>
      <c r="DRS61" s="310"/>
      <c r="DRT61" s="310"/>
      <c r="DRU61" s="310"/>
      <c r="DRV61" s="310"/>
      <c r="DRW61" s="310"/>
      <c r="DRX61" s="310"/>
      <c r="DRY61" s="310"/>
      <c r="DRZ61" s="310"/>
      <c r="DSA61" s="310"/>
      <c r="DSB61" s="310"/>
      <c r="DSC61" s="310"/>
      <c r="DSD61" s="310"/>
      <c r="DSE61" s="310"/>
      <c r="DSF61" s="310"/>
      <c r="DSG61" s="310"/>
      <c r="DSH61" s="310"/>
      <c r="DSI61" s="310"/>
      <c r="DSJ61" s="310"/>
      <c r="DSK61" s="310"/>
      <c r="DSL61" s="310"/>
      <c r="DSM61" s="310"/>
      <c r="DSN61" s="310"/>
      <c r="DSO61" s="310"/>
      <c r="DSP61" s="310"/>
      <c r="DSQ61" s="310"/>
      <c r="DSR61" s="310"/>
      <c r="DSS61" s="310"/>
      <c r="DST61" s="310"/>
      <c r="DSU61" s="310"/>
      <c r="DSV61" s="310"/>
      <c r="DSW61" s="310"/>
      <c r="DSX61" s="310"/>
      <c r="DSY61" s="310"/>
      <c r="DSZ61" s="310"/>
      <c r="DTA61" s="310"/>
      <c r="DTB61" s="310"/>
      <c r="DTC61" s="310"/>
      <c r="DTD61" s="310"/>
      <c r="DTE61" s="310"/>
      <c r="DTF61" s="310"/>
      <c r="DTG61" s="310"/>
      <c r="DTH61" s="310"/>
      <c r="DTI61" s="310"/>
      <c r="DTJ61" s="310"/>
      <c r="DTK61" s="310"/>
      <c r="DTL61" s="310"/>
      <c r="DTM61" s="310"/>
      <c r="DTN61" s="310"/>
      <c r="DTO61" s="310"/>
      <c r="DTP61" s="310"/>
      <c r="DTQ61" s="310"/>
      <c r="DTR61" s="310"/>
      <c r="DTS61" s="310"/>
      <c r="DTT61" s="310"/>
      <c r="DTU61" s="310"/>
      <c r="DTV61" s="310"/>
      <c r="DTW61" s="310"/>
      <c r="DTX61" s="310"/>
      <c r="DTY61" s="310"/>
      <c r="DTZ61" s="310"/>
      <c r="DUA61" s="310"/>
      <c r="DUB61" s="310"/>
      <c r="DUC61" s="310"/>
      <c r="DUD61" s="310"/>
      <c r="DUE61" s="310"/>
      <c r="DUF61" s="310"/>
      <c r="DUG61" s="310"/>
      <c r="DUH61" s="310"/>
      <c r="DUI61" s="310"/>
      <c r="DUJ61" s="310"/>
      <c r="DUK61" s="310"/>
      <c r="DUL61" s="310"/>
      <c r="DUM61" s="310"/>
      <c r="DUN61" s="310"/>
      <c r="DUO61" s="310"/>
      <c r="DUP61" s="310"/>
      <c r="DUQ61" s="310"/>
      <c r="DUR61" s="310"/>
      <c r="DUS61" s="310"/>
      <c r="DUT61" s="310"/>
      <c r="DUU61" s="310"/>
      <c r="DUV61" s="310"/>
      <c r="DUW61" s="310"/>
      <c r="DUX61" s="310"/>
      <c r="DUY61" s="310"/>
      <c r="DUZ61" s="310"/>
      <c r="DVA61" s="310"/>
      <c r="DVB61" s="310"/>
      <c r="DVC61" s="310"/>
      <c r="DVD61" s="310"/>
      <c r="DVE61" s="310"/>
      <c r="DVF61" s="310"/>
      <c r="DVG61" s="310"/>
      <c r="DVH61" s="310"/>
      <c r="DVI61" s="310"/>
      <c r="DVJ61" s="310"/>
      <c r="DVK61" s="310"/>
      <c r="DVL61" s="310"/>
      <c r="DVM61" s="310"/>
      <c r="DVN61" s="310"/>
      <c r="DVO61" s="310"/>
      <c r="DVP61" s="310"/>
      <c r="DVQ61" s="310"/>
      <c r="DVR61" s="310"/>
      <c r="DVS61" s="310"/>
      <c r="DVT61" s="310"/>
      <c r="DVU61" s="310"/>
      <c r="DVV61" s="310"/>
      <c r="DVW61" s="310"/>
      <c r="DVX61" s="310"/>
      <c r="DVY61" s="310"/>
      <c r="DVZ61" s="310"/>
      <c r="DWA61" s="310"/>
      <c r="DWB61" s="310"/>
      <c r="DWC61" s="310"/>
      <c r="DWD61" s="310"/>
      <c r="DWE61" s="310"/>
      <c r="DWF61" s="310"/>
      <c r="DWG61" s="310"/>
      <c r="DWH61" s="310"/>
      <c r="DWI61" s="310"/>
      <c r="DWJ61" s="310"/>
      <c r="DWK61" s="310"/>
      <c r="DWL61" s="310"/>
      <c r="DWM61" s="310"/>
      <c r="DWN61" s="310"/>
      <c r="DWO61" s="310"/>
      <c r="DWP61" s="310"/>
      <c r="DWQ61" s="310"/>
      <c r="DWR61" s="310"/>
      <c r="DWS61" s="310"/>
      <c r="DWT61" s="310"/>
      <c r="DWU61" s="310"/>
      <c r="DWV61" s="310"/>
      <c r="DWW61" s="310"/>
      <c r="DWX61" s="310"/>
      <c r="DWY61" s="310"/>
      <c r="DWZ61" s="310"/>
      <c r="DXA61" s="310"/>
      <c r="DXB61" s="310"/>
      <c r="DXC61" s="310"/>
      <c r="DXD61" s="310"/>
      <c r="DXE61" s="310"/>
      <c r="DXF61" s="310"/>
      <c r="DXG61" s="310"/>
      <c r="DXH61" s="310"/>
      <c r="DXI61" s="310"/>
      <c r="DXJ61" s="310"/>
      <c r="DXK61" s="310"/>
      <c r="DXL61" s="310"/>
      <c r="DXM61" s="310"/>
      <c r="DXN61" s="310"/>
      <c r="DXO61" s="310"/>
      <c r="DXP61" s="310"/>
      <c r="DXQ61" s="310"/>
      <c r="DXR61" s="310"/>
      <c r="DXS61" s="310"/>
      <c r="DXT61" s="310"/>
      <c r="DXU61" s="310"/>
      <c r="DXV61" s="310"/>
      <c r="DXW61" s="310"/>
      <c r="DXX61" s="310"/>
      <c r="DXY61" s="310"/>
      <c r="DXZ61" s="310"/>
      <c r="DYA61" s="310"/>
      <c r="DYB61" s="310"/>
      <c r="DYC61" s="310"/>
      <c r="DYD61" s="310"/>
      <c r="DYE61" s="310"/>
      <c r="DYF61" s="310"/>
      <c r="DYG61" s="310"/>
      <c r="DYH61" s="310"/>
      <c r="DYI61" s="310"/>
      <c r="DYJ61" s="310"/>
      <c r="DYK61" s="310"/>
      <c r="DYL61" s="310"/>
      <c r="DYM61" s="310"/>
      <c r="DYN61" s="310"/>
      <c r="DYO61" s="310"/>
      <c r="DYP61" s="310"/>
      <c r="DYQ61" s="310"/>
      <c r="DYR61" s="310"/>
      <c r="DYS61" s="310"/>
      <c r="DYT61" s="310"/>
      <c r="DYU61" s="310"/>
      <c r="DYV61" s="310"/>
      <c r="DYW61" s="310"/>
      <c r="DYX61" s="310"/>
      <c r="DYY61" s="310"/>
      <c r="DYZ61" s="310"/>
      <c r="DZA61" s="310"/>
      <c r="DZB61" s="310"/>
      <c r="DZC61" s="310"/>
      <c r="DZD61" s="310"/>
      <c r="DZE61" s="310"/>
      <c r="DZF61" s="310"/>
      <c r="DZG61" s="310"/>
      <c r="DZH61" s="310"/>
      <c r="DZI61" s="310"/>
      <c r="DZJ61" s="310"/>
      <c r="DZK61" s="310"/>
      <c r="DZL61" s="310"/>
      <c r="DZM61" s="310"/>
      <c r="DZN61" s="310"/>
      <c r="DZO61" s="310"/>
      <c r="DZP61" s="310"/>
      <c r="DZQ61" s="310"/>
      <c r="DZR61" s="310"/>
      <c r="DZS61" s="310"/>
      <c r="DZT61" s="310"/>
      <c r="DZU61" s="310"/>
      <c r="DZV61" s="310"/>
      <c r="DZW61" s="310"/>
      <c r="DZX61" s="310"/>
      <c r="DZY61" s="310"/>
      <c r="DZZ61" s="310"/>
      <c r="EAA61" s="310"/>
      <c r="EAB61" s="310"/>
      <c r="EAC61" s="310"/>
      <c r="EAD61" s="310"/>
      <c r="EAE61" s="310"/>
      <c r="EAF61" s="310"/>
      <c r="EAG61" s="310"/>
      <c r="EAH61" s="310"/>
      <c r="EAI61" s="310"/>
      <c r="EAJ61" s="310"/>
      <c r="EAK61" s="310"/>
      <c r="EAL61" s="310"/>
      <c r="EAM61" s="310"/>
      <c r="EAN61" s="310"/>
      <c r="EAO61" s="310"/>
      <c r="EAP61" s="310"/>
      <c r="EAQ61" s="310"/>
      <c r="EAR61" s="310"/>
      <c r="EAS61" s="310"/>
      <c r="EAT61" s="310"/>
      <c r="EAU61" s="310"/>
      <c r="EAV61" s="310"/>
      <c r="EAW61" s="310"/>
      <c r="EAX61" s="310"/>
      <c r="EAY61" s="310"/>
      <c r="EAZ61" s="310"/>
      <c r="EBA61" s="310"/>
      <c r="EBB61" s="310"/>
      <c r="EBC61" s="310"/>
      <c r="EBD61" s="310"/>
      <c r="EBE61" s="310"/>
      <c r="EBF61" s="310"/>
      <c r="EBG61" s="310"/>
      <c r="EBH61" s="310"/>
      <c r="EBI61" s="310"/>
      <c r="EBJ61" s="310"/>
      <c r="EBK61" s="310"/>
      <c r="EBL61" s="310"/>
      <c r="EBM61" s="310"/>
      <c r="EBN61" s="310"/>
      <c r="EBO61" s="310"/>
      <c r="EBP61" s="310"/>
      <c r="EBQ61" s="310"/>
      <c r="EBR61" s="310"/>
      <c r="EBS61" s="310"/>
      <c r="EBT61" s="310"/>
      <c r="EBU61" s="310"/>
      <c r="EBV61" s="310"/>
      <c r="EBW61" s="310"/>
      <c r="EBX61" s="310"/>
      <c r="EBY61" s="310"/>
      <c r="EBZ61" s="310"/>
      <c r="ECA61" s="310"/>
      <c r="ECB61" s="310"/>
      <c r="ECC61" s="310"/>
      <c r="ECD61" s="310"/>
      <c r="ECE61" s="310"/>
      <c r="ECF61" s="310"/>
      <c r="ECG61" s="310"/>
      <c r="ECH61" s="310"/>
      <c r="ECI61" s="310"/>
      <c r="ECJ61" s="310"/>
      <c r="ECK61" s="310"/>
      <c r="ECL61" s="310"/>
      <c r="ECM61" s="310"/>
      <c r="ECN61" s="310"/>
      <c r="ECO61" s="310"/>
      <c r="ECP61" s="310"/>
      <c r="ECQ61" s="310"/>
      <c r="ECR61" s="310"/>
      <c r="ECS61" s="310"/>
      <c r="ECT61" s="310"/>
      <c r="ECU61" s="310"/>
      <c r="ECV61" s="310"/>
      <c r="ECW61" s="310"/>
      <c r="ECX61" s="310"/>
      <c r="ECY61" s="310"/>
      <c r="ECZ61" s="310"/>
      <c r="EDA61" s="310"/>
      <c r="EDB61" s="310"/>
      <c r="EDC61" s="310"/>
      <c r="EDD61" s="310"/>
      <c r="EDE61" s="310"/>
      <c r="EDF61" s="310"/>
      <c r="EDG61" s="310"/>
      <c r="EDH61" s="310"/>
      <c r="EDI61" s="310"/>
      <c r="EDJ61" s="310"/>
      <c r="EDK61" s="310"/>
      <c r="EDL61" s="310"/>
      <c r="EDM61" s="310"/>
      <c r="EDN61" s="310"/>
      <c r="EDO61" s="310"/>
      <c r="EDP61" s="310"/>
      <c r="EDQ61" s="310"/>
      <c r="EDR61" s="310"/>
      <c r="EDS61" s="310"/>
      <c r="EDT61" s="310"/>
      <c r="EDU61" s="310"/>
      <c r="EDV61" s="310"/>
      <c r="EDW61" s="310"/>
      <c r="EDX61" s="310"/>
      <c r="EDY61" s="310"/>
      <c r="EDZ61" s="310"/>
      <c r="EEA61" s="310"/>
      <c r="EEB61" s="310"/>
      <c r="EEC61" s="310"/>
      <c r="EED61" s="310"/>
      <c r="EEE61" s="310"/>
      <c r="EEF61" s="310"/>
      <c r="EEG61" s="310"/>
      <c r="EEH61" s="310"/>
      <c r="EEI61" s="310"/>
      <c r="EEJ61" s="310"/>
      <c r="EEK61" s="310"/>
      <c r="EEL61" s="310"/>
      <c r="EEM61" s="310"/>
      <c r="EEN61" s="310"/>
      <c r="EEO61" s="310"/>
      <c r="EEP61" s="310"/>
      <c r="EEQ61" s="310"/>
      <c r="EER61" s="310"/>
      <c r="EES61" s="310"/>
      <c r="EET61" s="310"/>
      <c r="EEU61" s="310"/>
      <c r="EEV61" s="310"/>
      <c r="EEW61" s="310"/>
      <c r="EEX61" s="310"/>
      <c r="EEY61" s="310"/>
      <c r="EEZ61" s="310"/>
      <c r="EFA61" s="310"/>
      <c r="EFB61" s="310"/>
      <c r="EFC61" s="310"/>
      <c r="EFD61" s="310"/>
      <c r="EFE61" s="310"/>
      <c r="EFF61" s="310"/>
      <c r="EFG61" s="310"/>
      <c r="EFH61" s="310"/>
      <c r="EFI61" s="310"/>
      <c r="EFJ61" s="310"/>
      <c r="EFK61" s="310"/>
      <c r="EFL61" s="310"/>
      <c r="EFM61" s="310"/>
      <c r="EFN61" s="310"/>
      <c r="EFO61" s="310"/>
      <c r="EFP61" s="310"/>
      <c r="EFQ61" s="310"/>
      <c r="EFR61" s="310"/>
      <c r="EFS61" s="310"/>
      <c r="EFT61" s="310"/>
      <c r="EFU61" s="310"/>
      <c r="EFV61" s="310"/>
      <c r="EFW61" s="310"/>
      <c r="EFX61" s="310"/>
      <c r="EFY61" s="310"/>
      <c r="EFZ61" s="310"/>
      <c r="EGA61" s="310"/>
      <c r="EGB61" s="310"/>
      <c r="EGC61" s="310"/>
      <c r="EGD61" s="310"/>
      <c r="EGE61" s="310"/>
      <c r="EGF61" s="310"/>
      <c r="EGG61" s="310"/>
      <c r="EGH61" s="310"/>
      <c r="EGI61" s="310"/>
      <c r="EGJ61" s="310"/>
      <c r="EGK61" s="310"/>
      <c r="EGL61" s="310"/>
      <c r="EGM61" s="310"/>
      <c r="EGN61" s="310"/>
      <c r="EGO61" s="310"/>
      <c r="EGP61" s="310"/>
      <c r="EGQ61" s="310"/>
      <c r="EGR61" s="310"/>
      <c r="EGS61" s="310"/>
      <c r="EGT61" s="310"/>
      <c r="EGU61" s="310"/>
      <c r="EGV61" s="310"/>
      <c r="EGW61" s="310"/>
      <c r="EGX61" s="310"/>
      <c r="EGY61" s="310"/>
      <c r="EGZ61" s="310"/>
      <c r="EHA61" s="310"/>
      <c r="EHB61" s="310"/>
      <c r="EHC61" s="310"/>
      <c r="EHD61" s="310"/>
      <c r="EHE61" s="310"/>
      <c r="EHF61" s="310"/>
      <c r="EHG61" s="310"/>
      <c r="EHH61" s="310"/>
      <c r="EHI61" s="310"/>
      <c r="EHJ61" s="310"/>
      <c r="EHK61" s="310"/>
      <c r="EHL61" s="310"/>
      <c r="EHM61" s="310"/>
      <c r="EHN61" s="310"/>
      <c r="EHO61" s="310"/>
      <c r="EHP61" s="310"/>
      <c r="EHQ61" s="310"/>
      <c r="EHR61" s="310"/>
      <c r="EHS61" s="310"/>
      <c r="EHT61" s="310"/>
      <c r="EHU61" s="310"/>
      <c r="EHV61" s="310"/>
      <c r="EHW61" s="310"/>
      <c r="EHX61" s="310"/>
      <c r="EHY61" s="310"/>
      <c r="EHZ61" s="310"/>
      <c r="EIA61" s="310"/>
      <c r="EIB61" s="310"/>
      <c r="EIC61" s="310"/>
      <c r="EID61" s="310"/>
      <c r="EIE61" s="310"/>
      <c r="EIF61" s="310"/>
      <c r="EIG61" s="310"/>
      <c r="EIH61" s="310"/>
      <c r="EII61" s="310"/>
      <c r="EIJ61" s="310"/>
      <c r="EIK61" s="310"/>
      <c r="EIL61" s="310"/>
      <c r="EIM61" s="310"/>
      <c r="EIN61" s="310"/>
      <c r="EIO61" s="310"/>
      <c r="EIP61" s="310"/>
      <c r="EIQ61" s="310"/>
      <c r="EIR61" s="310"/>
      <c r="EIS61" s="310"/>
      <c r="EIT61" s="310"/>
      <c r="EIU61" s="310"/>
      <c r="EIV61" s="310"/>
      <c r="EIW61" s="310"/>
      <c r="EIX61" s="310"/>
      <c r="EIY61" s="310"/>
      <c r="EIZ61" s="310"/>
      <c r="EJA61" s="310"/>
      <c r="EJB61" s="310"/>
      <c r="EJC61" s="310"/>
      <c r="EJD61" s="310"/>
      <c r="EJE61" s="310"/>
      <c r="EJF61" s="310"/>
      <c r="EJG61" s="310"/>
      <c r="EJH61" s="310"/>
      <c r="EJI61" s="310"/>
      <c r="EJJ61" s="310"/>
      <c r="EJK61" s="310"/>
      <c r="EJL61" s="310"/>
      <c r="EJM61" s="310"/>
      <c r="EJN61" s="310"/>
      <c r="EJO61" s="310"/>
      <c r="EJP61" s="310"/>
      <c r="EJQ61" s="310"/>
      <c r="EJR61" s="310"/>
      <c r="EJS61" s="310"/>
      <c r="EJT61" s="310"/>
      <c r="EJU61" s="310"/>
      <c r="EJV61" s="310"/>
      <c r="EJW61" s="310"/>
      <c r="EJX61" s="310"/>
      <c r="EJY61" s="310"/>
      <c r="EJZ61" s="310"/>
      <c r="EKA61" s="310"/>
      <c r="EKB61" s="310"/>
      <c r="EKC61" s="310"/>
      <c r="EKD61" s="310"/>
      <c r="EKE61" s="310"/>
      <c r="EKF61" s="310"/>
      <c r="EKG61" s="310"/>
      <c r="EKH61" s="310"/>
      <c r="EKI61" s="310"/>
      <c r="EKJ61" s="310"/>
      <c r="EKK61" s="310"/>
      <c r="EKL61" s="310"/>
      <c r="EKM61" s="310"/>
      <c r="EKN61" s="310"/>
      <c r="EKO61" s="310"/>
      <c r="EKP61" s="310"/>
      <c r="EKQ61" s="310"/>
      <c r="EKR61" s="310"/>
      <c r="EKS61" s="310"/>
      <c r="EKT61" s="310"/>
      <c r="EKU61" s="310"/>
      <c r="EKV61" s="310"/>
      <c r="EKW61" s="310"/>
      <c r="EKX61" s="310"/>
      <c r="EKY61" s="310"/>
      <c r="EKZ61" s="310"/>
      <c r="ELA61" s="310"/>
      <c r="ELB61" s="310"/>
      <c r="ELC61" s="310"/>
      <c r="ELD61" s="310"/>
      <c r="ELE61" s="310"/>
      <c r="ELF61" s="310"/>
      <c r="ELG61" s="310"/>
      <c r="ELH61" s="310"/>
      <c r="ELI61" s="310"/>
      <c r="ELJ61" s="310"/>
      <c r="ELK61" s="310"/>
      <c r="ELL61" s="310"/>
      <c r="ELM61" s="310"/>
      <c r="ELN61" s="310"/>
      <c r="ELO61" s="310"/>
      <c r="ELP61" s="310"/>
      <c r="ELQ61" s="310"/>
      <c r="ELR61" s="310"/>
      <c r="ELS61" s="310"/>
      <c r="ELT61" s="310"/>
      <c r="ELU61" s="310"/>
      <c r="ELV61" s="310"/>
      <c r="ELW61" s="310"/>
      <c r="ELX61" s="310"/>
      <c r="ELY61" s="310"/>
      <c r="ELZ61" s="310"/>
      <c r="EMA61" s="310"/>
      <c r="EMB61" s="310"/>
      <c r="EMC61" s="310"/>
      <c r="EMD61" s="310"/>
      <c r="EME61" s="310"/>
      <c r="EMF61" s="310"/>
      <c r="EMG61" s="310"/>
      <c r="EMH61" s="310"/>
      <c r="EMI61" s="310"/>
      <c r="EMJ61" s="310"/>
      <c r="EMK61" s="310"/>
      <c r="EML61" s="310"/>
      <c r="EMM61" s="310"/>
      <c r="EMN61" s="310"/>
      <c r="EMO61" s="310"/>
      <c r="EMP61" s="310"/>
      <c r="EMQ61" s="310"/>
      <c r="EMR61" s="310"/>
      <c r="EMS61" s="310"/>
      <c r="EMT61" s="310"/>
      <c r="EMU61" s="310"/>
      <c r="EMV61" s="310"/>
      <c r="EMW61" s="310"/>
      <c r="EMX61" s="310"/>
      <c r="EMY61" s="310"/>
      <c r="EMZ61" s="310"/>
      <c r="ENA61" s="310"/>
      <c r="ENB61" s="310"/>
      <c r="ENC61" s="310"/>
      <c r="END61" s="310"/>
      <c r="ENE61" s="310"/>
      <c r="ENF61" s="310"/>
      <c r="ENG61" s="310"/>
      <c r="ENH61" s="310"/>
      <c r="ENI61" s="310"/>
      <c r="ENJ61" s="310"/>
      <c r="ENK61" s="310"/>
      <c r="ENL61" s="310"/>
      <c r="ENM61" s="310"/>
      <c r="ENN61" s="310"/>
      <c r="ENO61" s="310"/>
      <c r="ENP61" s="310"/>
      <c r="ENQ61" s="310"/>
      <c r="ENR61" s="310"/>
      <c r="ENS61" s="310"/>
      <c r="ENT61" s="310"/>
      <c r="ENU61" s="310"/>
      <c r="ENV61" s="310"/>
      <c r="ENW61" s="310"/>
      <c r="ENX61" s="310"/>
      <c r="ENY61" s="310"/>
      <c r="ENZ61" s="310"/>
      <c r="EOA61" s="310"/>
      <c r="EOB61" s="310"/>
      <c r="EOC61" s="310"/>
      <c r="EOD61" s="310"/>
      <c r="EOE61" s="310"/>
      <c r="EOF61" s="310"/>
      <c r="EOG61" s="310"/>
      <c r="EOH61" s="310"/>
      <c r="EOI61" s="310"/>
      <c r="EOJ61" s="310"/>
      <c r="EOK61" s="310"/>
      <c r="EOL61" s="310"/>
      <c r="EOM61" s="310"/>
      <c r="EON61" s="310"/>
      <c r="EOO61" s="310"/>
      <c r="EOP61" s="310"/>
      <c r="EOQ61" s="310"/>
      <c r="EOR61" s="310"/>
      <c r="EOS61" s="310"/>
      <c r="EOT61" s="310"/>
      <c r="EOU61" s="310"/>
      <c r="EOV61" s="310"/>
      <c r="EOW61" s="310"/>
      <c r="EOX61" s="310"/>
      <c r="EOY61" s="310"/>
      <c r="EOZ61" s="310"/>
      <c r="EPA61" s="310"/>
      <c r="EPB61" s="310"/>
      <c r="EPC61" s="310"/>
      <c r="EPD61" s="310"/>
      <c r="EPE61" s="310"/>
      <c r="EPF61" s="310"/>
      <c r="EPG61" s="310"/>
      <c r="EPH61" s="310"/>
      <c r="EPI61" s="310"/>
      <c r="EPJ61" s="310"/>
      <c r="EPK61" s="310"/>
      <c r="EPL61" s="310"/>
      <c r="EPM61" s="310"/>
      <c r="EPN61" s="310"/>
      <c r="EPO61" s="310"/>
      <c r="EPP61" s="310"/>
      <c r="EPQ61" s="310"/>
      <c r="EPR61" s="310"/>
      <c r="EPS61" s="310"/>
      <c r="EPT61" s="310"/>
      <c r="EPU61" s="310"/>
      <c r="EPV61" s="310"/>
      <c r="EPW61" s="310"/>
      <c r="EPX61" s="310"/>
      <c r="EPY61" s="310"/>
      <c r="EPZ61" s="310"/>
      <c r="EQA61" s="310"/>
      <c r="EQB61" s="310"/>
      <c r="EQC61" s="310"/>
      <c r="EQD61" s="310"/>
      <c r="EQE61" s="310"/>
      <c r="EQF61" s="310"/>
      <c r="EQG61" s="310"/>
      <c r="EQH61" s="310"/>
      <c r="EQI61" s="310"/>
      <c r="EQJ61" s="310"/>
      <c r="EQK61" s="310"/>
      <c r="EQL61" s="310"/>
      <c r="EQM61" s="310"/>
      <c r="EQN61" s="310"/>
      <c r="EQO61" s="310"/>
      <c r="EQP61" s="310"/>
      <c r="EQQ61" s="310"/>
      <c r="EQR61" s="310"/>
      <c r="EQS61" s="310"/>
      <c r="EQT61" s="310"/>
      <c r="EQU61" s="310"/>
      <c r="EQV61" s="310"/>
      <c r="EQW61" s="310"/>
      <c r="EQX61" s="310"/>
      <c r="EQY61" s="310"/>
      <c r="EQZ61" s="310"/>
      <c r="ERA61" s="310"/>
      <c r="ERB61" s="310"/>
      <c r="ERC61" s="310"/>
      <c r="ERD61" s="310"/>
      <c r="ERE61" s="310"/>
      <c r="ERF61" s="310"/>
      <c r="ERG61" s="310"/>
      <c r="ERH61" s="310"/>
      <c r="ERI61" s="310"/>
      <c r="ERJ61" s="310"/>
      <c r="ERK61" s="310"/>
      <c r="ERL61" s="310"/>
      <c r="ERM61" s="310"/>
      <c r="ERN61" s="310"/>
      <c r="ERO61" s="310"/>
      <c r="ERP61" s="310"/>
      <c r="ERQ61" s="310"/>
      <c r="ERR61" s="310"/>
      <c r="ERS61" s="310"/>
      <c r="ERT61" s="310"/>
      <c r="ERU61" s="310"/>
      <c r="ERV61" s="310"/>
      <c r="ERW61" s="310"/>
      <c r="ERX61" s="310"/>
      <c r="ERY61" s="310"/>
      <c r="ERZ61" s="310"/>
      <c r="ESA61" s="310"/>
      <c r="ESB61" s="310"/>
      <c r="ESC61" s="310"/>
      <c r="ESD61" s="310"/>
      <c r="ESE61" s="310"/>
      <c r="ESF61" s="310"/>
      <c r="ESG61" s="310"/>
      <c r="ESH61" s="310"/>
      <c r="ESI61" s="310"/>
      <c r="ESJ61" s="310"/>
      <c r="ESK61" s="310"/>
      <c r="ESL61" s="310"/>
      <c r="ESM61" s="310"/>
      <c r="ESN61" s="310"/>
      <c r="ESO61" s="310"/>
      <c r="ESP61" s="310"/>
      <c r="ESQ61" s="310"/>
      <c r="ESR61" s="310"/>
      <c r="ESS61" s="310"/>
      <c r="EST61" s="310"/>
      <c r="ESU61" s="310"/>
      <c r="ESV61" s="310"/>
      <c r="ESW61" s="310"/>
      <c r="ESX61" s="310"/>
      <c r="ESY61" s="310"/>
      <c r="ESZ61" s="310"/>
      <c r="ETA61" s="310"/>
      <c r="ETB61" s="310"/>
      <c r="ETC61" s="310"/>
      <c r="ETD61" s="310"/>
      <c r="ETE61" s="310"/>
      <c r="ETF61" s="310"/>
      <c r="ETG61" s="310"/>
      <c r="ETH61" s="310"/>
      <c r="ETI61" s="310"/>
      <c r="ETJ61" s="310"/>
      <c r="ETK61" s="310"/>
      <c r="ETL61" s="310"/>
      <c r="ETM61" s="310"/>
      <c r="ETN61" s="310"/>
      <c r="ETO61" s="310"/>
      <c r="ETP61" s="310"/>
      <c r="ETQ61" s="310"/>
      <c r="ETR61" s="310"/>
      <c r="ETS61" s="310"/>
      <c r="ETT61" s="310"/>
      <c r="ETU61" s="310"/>
      <c r="ETV61" s="310"/>
      <c r="ETW61" s="310"/>
      <c r="ETX61" s="310"/>
      <c r="ETY61" s="310"/>
      <c r="ETZ61" s="310"/>
      <c r="EUA61" s="310"/>
      <c r="EUB61" s="310"/>
      <c r="EUC61" s="310"/>
      <c r="EUD61" s="310"/>
      <c r="EUE61" s="310"/>
      <c r="EUF61" s="310"/>
      <c r="EUG61" s="310"/>
      <c r="EUH61" s="310"/>
      <c r="EUI61" s="310"/>
      <c r="EUJ61" s="310"/>
      <c r="EUK61" s="310"/>
      <c r="EUL61" s="310"/>
      <c r="EUM61" s="310"/>
      <c r="EUN61" s="310"/>
      <c r="EUO61" s="310"/>
      <c r="EUP61" s="310"/>
      <c r="EUQ61" s="310"/>
      <c r="EUR61" s="310"/>
      <c r="EUS61" s="310"/>
      <c r="EUT61" s="310"/>
      <c r="EUU61" s="310"/>
      <c r="EUV61" s="310"/>
      <c r="EUW61" s="310"/>
      <c r="EUX61" s="310"/>
      <c r="EUY61" s="310"/>
      <c r="EUZ61" s="310"/>
      <c r="EVA61" s="310"/>
      <c r="EVB61" s="310"/>
      <c r="EVC61" s="310"/>
      <c r="EVD61" s="310"/>
      <c r="EVE61" s="310"/>
      <c r="EVF61" s="310"/>
      <c r="EVG61" s="310"/>
      <c r="EVH61" s="310"/>
      <c r="EVI61" s="310"/>
      <c r="EVJ61" s="310"/>
      <c r="EVK61" s="310"/>
      <c r="EVL61" s="310"/>
      <c r="EVM61" s="310"/>
      <c r="EVN61" s="310"/>
      <c r="EVO61" s="310"/>
      <c r="EVP61" s="310"/>
      <c r="EVQ61" s="310"/>
      <c r="EVR61" s="310"/>
      <c r="EVS61" s="310"/>
      <c r="EVT61" s="310"/>
      <c r="EVU61" s="310"/>
      <c r="EVV61" s="310"/>
      <c r="EVW61" s="310"/>
      <c r="EVX61" s="310"/>
      <c r="EVY61" s="310"/>
      <c r="EVZ61" s="310"/>
      <c r="EWA61" s="310"/>
      <c r="EWB61" s="310"/>
      <c r="EWC61" s="310"/>
      <c r="EWD61" s="310"/>
      <c r="EWE61" s="310"/>
      <c r="EWF61" s="310"/>
      <c r="EWG61" s="310"/>
      <c r="EWH61" s="310"/>
      <c r="EWI61" s="310"/>
      <c r="EWJ61" s="310"/>
      <c r="EWK61" s="310"/>
      <c r="EWL61" s="310"/>
      <c r="EWM61" s="310"/>
      <c r="EWN61" s="310"/>
      <c r="EWO61" s="310"/>
      <c r="EWP61" s="310"/>
      <c r="EWQ61" s="310"/>
      <c r="EWR61" s="310"/>
      <c r="EWS61" s="310"/>
      <c r="EWT61" s="310"/>
      <c r="EWU61" s="310"/>
      <c r="EWV61" s="310"/>
      <c r="EWW61" s="310"/>
      <c r="EWX61" s="310"/>
      <c r="EWY61" s="310"/>
      <c r="EWZ61" s="310"/>
      <c r="EXA61" s="310"/>
      <c r="EXB61" s="310"/>
      <c r="EXC61" s="310"/>
      <c r="EXD61" s="310"/>
      <c r="EXE61" s="310"/>
      <c r="EXF61" s="310"/>
      <c r="EXG61" s="310"/>
      <c r="EXH61" s="310"/>
      <c r="EXI61" s="310"/>
      <c r="EXJ61" s="310"/>
      <c r="EXK61" s="310"/>
      <c r="EXL61" s="310"/>
      <c r="EXM61" s="310"/>
      <c r="EXN61" s="310"/>
      <c r="EXO61" s="310"/>
      <c r="EXP61" s="310"/>
      <c r="EXQ61" s="310"/>
      <c r="EXR61" s="310"/>
      <c r="EXS61" s="310"/>
      <c r="EXT61" s="310"/>
      <c r="EXU61" s="310"/>
      <c r="EXV61" s="310"/>
      <c r="EXW61" s="310"/>
      <c r="EXX61" s="310"/>
      <c r="EXY61" s="310"/>
      <c r="EXZ61" s="310"/>
      <c r="EYA61" s="310"/>
      <c r="EYB61" s="310"/>
      <c r="EYC61" s="310"/>
      <c r="EYD61" s="310"/>
      <c r="EYE61" s="310"/>
      <c r="EYF61" s="310"/>
      <c r="EYG61" s="310"/>
      <c r="EYH61" s="310"/>
      <c r="EYI61" s="310"/>
      <c r="EYJ61" s="310"/>
      <c r="EYK61" s="310"/>
      <c r="EYL61" s="310"/>
      <c r="EYM61" s="310"/>
      <c r="EYN61" s="310"/>
      <c r="EYO61" s="310"/>
      <c r="EYP61" s="310"/>
      <c r="EYQ61" s="310"/>
      <c r="EYR61" s="310"/>
      <c r="EYS61" s="310"/>
      <c r="EYT61" s="310"/>
      <c r="EYU61" s="310"/>
      <c r="EYV61" s="310"/>
      <c r="EYW61" s="310"/>
      <c r="EYX61" s="310"/>
      <c r="EYY61" s="310"/>
      <c r="EYZ61" s="310"/>
      <c r="EZA61" s="310"/>
      <c r="EZB61" s="310"/>
      <c r="EZC61" s="310"/>
      <c r="EZD61" s="310"/>
      <c r="EZE61" s="310"/>
      <c r="EZF61" s="310"/>
      <c r="EZG61" s="310"/>
      <c r="EZH61" s="310"/>
      <c r="EZI61" s="310"/>
      <c r="EZJ61" s="310"/>
      <c r="EZK61" s="310"/>
      <c r="EZL61" s="310"/>
      <c r="EZM61" s="310"/>
      <c r="EZN61" s="310"/>
      <c r="EZO61" s="310"/>
      <c r="EZP61" s="310"/>
      <c r="EZQ61" s="310"/>
      <c r="EZR61" s="310"/>
      <c r="EZS61" s="310"/>
      <c r="EZT61" s="310"/>
      <c r="EZU61" s="310"/>
      <c r="EZV61" s="310"/>
      <c r="EZW61" s="310"/>
      <c r="EZX61" s="310"/>
      <c r="EZY61" s="310"/>
      <c r="EZZ61" s="310"/>
      <c r="FAA61" s="310"/>
      <c r="FAB61" s="310"/>
      <c r="FAC61" s="310"/>
      <c r="FAD61" s="310"/>
      <c r="FAE61" s="310"/>
      <c r="FAF61" s="310"/>
      <c r="FAG61" s="310"/>
      <c r="FAH61" s="310"/>
      <c r="FAI61" s="310"/>
      <c r="FAJ61" s="310"/>
      <c r="FAK61" s="310"/>
      <c r="FAL61" s="310"/>
      <c r="FAM61" s="310"/>
      <c r="FAN61" s="310"/>
      <c r="FAO61" s="310"/>
      <c r="FAP61" s="310"/>
      <c r="FAQ61" s="310"/>
      <c r="FAR61" s="310"/>
      <c r="FAS61" s="310"/>
      <c r="FAT61" s="310"/>
      <c r="FAU61" s="310"/>
      <c r="FAV61" s="310"/>
      <c r="FAW61" s="310"/>
      <c r="FAX61" s="310"/>
      <c r="FAY61" s="310"/>
      <c r="FAZ61" s="310"/>
      <c r="FBA61" s="310"/>
      <c r="FBB61" s="310"/>
      <c r="FBC61" s="310"/>
      <c r="FBD61" s="310"/>
      <c r="FBE61" s="310"/>
      <c r="FBF61" s="310"/>
      <c r="FBG61" s="310"/>
      <c r="FBH61" s="310"/>
      <c r="FBI61" s="310"/>
      <c r="FBJ61" s="310"/>
      <c r="FBK61" s="310"/>
      <c r="FBL61" s="310"/>
      <c r="FBM61" s="310"/>
      <c r="FBN61" s="310"/>
      <c r="FBO61" s="310"/>
      <c r="FBP61" s="310"/>
      <c r="FBQ61" s="310"/>
      <c r="FBR61" s="310"/>
      <c r="FBS61" s="310"/>
      <c r="FBT61" s="310"/>
      <c r="FBU61" s="310"/>
      <c r="FBV61" s="310"/>
      <c r="FBW61" s="310"/>
      <c r="FBX61" s="310"/>
      <c r="FBY61" s="310"/>
      <c r="FBZ61" s="310"/>
      <c r="FCA61" s="310"/>
      <c r="FCB61" s="310"/>
      <c r="FCC61" s="310"/>
      <c r="FCD61" s="310"/>
      <c r="FCE61" s="310"/>
      <c r="FCF61" s="310"/>
      <c r="FCG61" s="310"/>
      <c r="FCH61" s="310"/>
      <c r="FCI61" s="310"/>
      <c r="FCJ61" s="310"/>
      <c r="FCK61" s="310"/>
      <c r="FCL61" s="310"/>
      <c r="FCM61" s="310"/>
      <c r="FCN61" s="310"/>
      <c r="FCO61" s="310"/>
      <c r="FCP61" s="310"/>
      <c r="FCQ61" s="310"/>
      <c r="FCR61" s="310"/>
      <c r="FCS61" s="310"/>
      <c r="FCT61" s="310"/>
      <c r="FCU61" s="310"/>
      <c r="FCV61" s="310"/>
      <c r="FCW61" s="310"/>
      <c r="FCX61" s="310"/>
      <c r="FCY61" s="310"/>
      <c r="FCZ61" s="310"/>
      <c r="FDA61" s="310"/>
      <c r="FDB61" s="310"/>
      <c r="FDC61" s="310"/>
      <c r="FDD61" s="310"/>
      <c r="FDE61" s="310"/>
      <c r="FDF61" s="310"/>
      <c r="FDG61" s="310"/>
      <c r="FDH61" s="310"/>
      <c r="FDI61" s="310"/>
      <c r="FDJ61" s="310"/>
      <c r="FDK61" s="310"/>
      <c r="FDL61" s="310"/>
      <c r="FDM61" s="310"/>
      <c r="FDN61" s="310"/>
      <c r="FDO61" s="310"/>
      <c r="FDP61" s="310"/>
      <c r="FDQ61" s="310"/>
      <c r="FDR61" s="310"/>
      <c r="FDS61" s="310"/>
      <c r="FDT61" s="310"/>
      <c r="FDU61" s="310"/>
      <c r="FDV61" s="310"/>
      <c r="FDW61" s="310"/>
      <c r="FDX61" s="310"/>
      <c r="FDY61" s="310"/>
      <c r="FDZ61" s="310"/>
      <c r="FEA61" s="310"/>
      <c r="FEB61" s="310"/>
      <c r="FEC61" s="310"/>
      <c r="FED61" s="310"/>
      <c r="FEE61" s="310"/>
      <c r="FEF61" s="310"/>
      <c r="FEG61" s="310"/>
      <c r="FEH61" s="310"/>
      <c r="FEI61" s="310"/>
      <c r="FEJ61" s="310"/>
      <c r="FEK61" s="310"/>
      <c r="FEL61" s="310"/>
      <c r="FEM61" s="310"/>
      <c r="FEN61" s="310"/>
      <c r="FEO61" s="310"/>
      <c r="FEP61" s="310"/>
      <c r="FEQ61" s="310"/>
      <c r="FER61" s="310"/>
      <c r="FES61" s="310"/>
      <c r="FET61" s="310"/>
      <c r="FEU61" s="310"/>
      <c r="FEV61" s="310"/>
      <c r="FEW61" s="310"/>
      <c r="FEX61" s="310"/>
      <c r="FEY61" s="310"/>
      <c r="FEZ61" s="310"/>
      <c r="FFA61" s="310"/>
      <c r="FFB61" s="310"/>
      <c r="FFC61" s="310"/>
      <c r="FFD61" s="310"/>
      <c r="FFE61" s="310"/>
      <c r="FFF61" s="310"/>
      <c r="FFG61" s="310"/>
      <c r="FFH61" s="310"/>
      <c r="FFI61" s="310"/>
      <c r="FFJ61" s="310"/>
      <c r="FFK61" s="310"/>
      <c r="FFL61" s="310"/>
      <c r="FFM61" s="310"/>
      <c r="FFN61" s="310"/>
      <c r="FFO61" s="310"/>
      <c r="FFP61" s="310"/>
      <c r="FFQ61" s="310"/>
      <c r="FFR61" s="310"/>
      <c r="FFS61" s="310"/>
      <c r="FFT61" s="310"/>
      <c r="FFU61" s="310"/>
      <c r="FFV61" s="310"/>
      <c r="FFW61" s="310"/>
      <c r="FFX61" s="310"/>
      <c r="FFY61" s="310"/>
      <c r="FFZ61" s="310"/>
      <c r="FGA61" s="310"/>
      <c r="FGB61" s="310"/>
      <c r="FGC61" s="310"/>
      <c r="FGD61" s="310"/>
      <c r="FGE61" s="310"/>
      <c r="FGF61" s="310"/>
      <c r="FGG61" s="310"/>
      <c r="FGH61" s="310"/>
      <c r="FGI61" s="310"/>
      <c r="FGJ61" s="310"/>
      <c r="FGK61" s="310"/>
      <c r="FGL61" s="310"/>
      <c r="FGM61" s="310"/>
      <c r="FGN61" s="310"/>
      <c r="FGO61" s="310"/>
      <c r="FGP61" s="310"/>
      <c r="FGQ61" s="310"/>
      <c r="FGR61" s="310"/>
      <c r="FGS61" s="310"/>
      <c r="FGT61" s="310"/>
      <c r="FGU61" s="310"/>
      <c r="FGV61" s="310"/>
      <c r="FGW61" s="310"/>
      <c r="FGX61" s="310"/>
      <c r="FGY61" s="310"/>
      <c r="FGZ61" s="310"/>
      <c r="FHA61" s="310"/>
      <c r="FHB61" s="310"/>
      <c r="FHC61" s="310"/>
      <c r="FHD61" s="310"/>
      <c r="FHE61" s="310"/>
      <c r="FHF61" s="310"/>
      <c r="FHG61" s="310"/>
      <c r="FHH61" s="310"/>
      <c r="FHI61" s="310"/>
      <c r="FHJ61" s="310"/>
      <c r="FHK61" s="310"/>
      <c r="FHL61" s="310"/>
      <c r="FHM61" s="310"/>
      <c r="FHN61" s="310"/>
      <c r="FHO61" s="310"/>
      <c r="FHP61" s="310"/>
      <c r="FHQ61" s="310"/>
      <c r="FHR61" s="310"/>
      <c r="FHS61" s="310"/>
      <c r="FHT61" s="310"/>
      <c r="FHU61" s="310"/>
      <c r="FHV61" s="310"/>
      <c r="FHW61" s="310"/>
      <c r="FHX61" s="310"/>
      <c r="FHY61" s="310"/>
      <c r="FHZ61" s="310"/>
      <c r="FIA61" s="310"/>
      <c r="FIB61" s="310"/>
      <c r="FIC61" s="310"/>
      <c r="FID61" s="310"/>
      <c r="FIE61" s="310"/>
      <c r="FIF61" s="310"/>
      <c r="FIG61" s="310"/>
      <c r="FIH61" s="310"/>
      <c r="FII61" s="310"/>
      <c r="FIJ61" s="310"/>
      <c r="FIK61" s="310"/>
      <c r="FIL61" s="310"/>
      <c r="FIM61" s="310"/>
      <c r="FIN61" s="310"/>
      <c r="FIO61" s="310"/>
      <c r="FIP61" s="310"/>
      <c r="FIQ61" s="310"/>
      <c r="FIR61" s="310"/>
      <c r="FIS61" s="310"/>
      <c r="FIT61" s="310"/>
      <c r="FIU61" s="310"/>
      <c r="FIV61" s="310"/>
      <c r="FIW61" s="310"/>
      <c r="FIX61" s="310"/>
      <c r="FIY61" s="310"/>
      <c r="FIZ61" s="310"/>
      <c r="FJA61" s="310"/>
      <c r="FJB61" s="310"/>
      <c r="FJC61" s="310"/>
      <c r="FJD61" s="310"/>
      <c r="FJE61" s="310"/>
      <c r="FJF61" s="310"/>
      <c r="FJG61" s="310"/>
      <c r="FJH61" s="310"/>
      <c r="FJI61" s="310"/>
      <c r="FJJ61" s="310"/>
      <c r="FJK61" s="310"/>
      <c r="FJL61" s="310"/>
      <c r="FJM61" s="310"/>
      <c r="FJN61" s="310"/>
      <c r="FJO61" s="310"/>
      <c r="FJP61" s="310"/>
      <c r="FJQ61" s="310"/>
      <c r="FJR61" s="310"/>
      <c r="FJS61" s="310"/>
      <c r="FJT61" s="310"/>
      <c r="FJU61" s="310"/>
      <c r="FJV61" s="310"/>
      <c r="FJW61" s="310"/>
      <c r="FJX61" s="310"/>
      <c r="FJY61" s="310"/>
      <c r="FJZ61" s="310"/>
      <c r="FKA61" s="310"/>
      <c r="FKB61" s="310"/>
      <c r="FKC61" s="310"/>
      <c r="FKD61" s="310"/>
      <c r="FKE61" s="310"/>
      <c r="FKF61" s="310"/>
      <c r="FKG61" s="310"/>
      <c r="FKH61" s="310"/>
      <c r="FKI61" s="310"/>
      <c r="FKJ61" s="310"/>
      <c r="FKK61" s="310"/>
      <c r="FKL61" s="310"/>
      <c r="FKM61" s="310"/>
      <c r="FKN61" s="310"/>
      <c r="FKO61" s="310"/>
      <c r="FKP61" s="310"/>
      <c r="FKQ61" s="310"/>
      <c r="FKR61" s="310"/>
      <c r="FKS61" s="310"/>
      <c r="FKT61" s="310"/>
      <c r="FKU61" s="310"/>
      <c r="FKV61" s="310"/>
      <c r="FKW61" s="310"/>
      <c r="FKX61" s="310"/>
      <c r="FKY61" s="310"/>
      <c r="FKZ61" s="310"/>
      <c r="FLA61" s="310"/>
      <c r="FLB61" s="310"/>
      <c r="FLC61" s="310"/>
      <c r="FLD61" s="310"/>
      <c r="FLE61" s="310"/>
      <c r="FLF61" s="310"/>
      <c r="FLG61" s="310"/>
      <c r="FLH61" s="310"/>
      <c r="FLI61" s="310"/>
      <c r="FLJ61" s="310"/>
      <c r="FLK61" s="310"/>
      <c r="FLL61" s="310"/>
      <c r="FLM61" s="310"/>
      <c r="FLN61" s="310"/>
      <c r="FLO61" s="310"/>
      <c r="FLP61" s="310"/>
      <c r="FLQ61" s="310"/>
      <c r="FLR61" s="310"/>
      <c r="FLS61" s="310"/>
      <c r="FLT61" s="310"/>
      <c r="FLU61" s="310"/>
      <c r="FLV61" s="310"/>
      <c r="FLW61" s="310"/>
      <c r="FLX61" s="310"/>
      <c r="FLY61" s="310"/>
      <c r="FLZ61" s="310"/>
      <c r="FMA61" s="310"/>
      <c r="FMB61" s="310"/>
      <c r="FMC61" s="310"/>
      <c r="FMD61" s="310"/>
      <c r="FME61" s="310"/>
      <c r="FMF61" s="310"/>
      <c r="FMG61" s="310"/>
      <c r="FMH61" s="310"/>
      <c r="FMI61" s="310"/>
      <c r="FMJ61" s="310"/>
      <c r="FMK61" s="310"/>
      <c r="FML61" s="310"/>
      <c r="FMM61" s="310"/>
      <c r="FMN61" s="310"/>
      <c r="FMO61" s="310"/>
      <c r="FMP61" s="310"/>
      <c r="FMQ61" s="310"/>
      <c r="FMR61" s="310"/>
      <c r="FMS61" s="310"/>
      <c r="FMT61" s="310"/>
      <c r="FMU61" s="310"/>
      <c r="FMV61" s="310"/>
      <c r="FMW61" s="310"/>
      <c r="FMX61" s="310"/>
      <c r="FMY61" s="310"/>
      <c r="FMZ61" s="310"/>
      <c r="FNA61" s="310"/>
      <c r="FNB61" s="310"/>
      <c r="FNC61" s="310"/>
      <c r="FND61" s="310"/>
      <c r="FNE61" s="310"/>
      <c r="FNF61" s="310"/>
      <c r="FNG61" s="310"/>
      <c r="FNH61" s="310"/>
      <c r="FNI61" s="310"/>
      <c r="FNJ61" s="310"/>
      <c r="FNK61" s="310"/>
      <c r="FNL61" s="310"/>
      <c r="FNM61" s="310"/>
      <c r="FNN61" s="310"/>
      <c r="FNO61" s="310"/>
      <c r="FNP61" s="310"/>
      <c r="FNQ61" s="310"/>
      <c r="FNR61" s="310"/>
      <c r="FNS61" s="310"/>
      <c r="FNT61" s="310"/>
      <c r="FNU61" s="310"/>
      <c r="FNV61" s="310"/>
      <c r="FNW61" s="310"/>
      <c r="FNX61" s="310"/>
      <c r="FNY61" s="310"/>
      <c r="FNZ61" s="310"/>
      <c r="FOA61" s="310"/>
      <c r="FOB61" s="310"/>
      <c r="FOC61" s="310"/>
      <c r="FOD61" s="310"/>
      <c r="FOE61" s="310"/>
      <c r="FOF61" s="310"/>
      <c r="FOG61" s="310"/>
      <c r="FOH61" s="310"/>
      <c r="FOI61" s="310"/>
      <c r="FOJ61" s="310"/>
      <c r="FOK61" s="310"/>
      <c r="FOL61" s="310"/>
      <c r="FOM61" s="310"/>
      <c r="FON61" s="310"/>
      <c r="FOO61" s="310"/>
      <c r="FOP61" s="310"/>
      <c r="FOQ61" s="310"/>
      <c r="FOR61" s="310"/>
      <c r="FOS61" s="310"/>
      <c r="FOT61" s="310"/>
      <c r="FOU61" s="310"/>
      <c r="FOV61" s="310"/>
      <c r="FOW61" s="310"/>
      <c r="FOX61" s="310"/>
      <c r="FOY61" s="310"/>
      <c r="FOZ61" s="310"/>
      <c r="FPA61" s="310"/>
      <c r="FPB61" s="310"/>
      <c r="FPC61" s="310"/>
      <c r="FPD61" s="310"/>
      <c r="FPE61" s="310"/>
      <c r="FPF61" s="310"/>
      <c r="FPG61" s="310"/>
      <c r="FPH61" s="310"/>
      <c r="FPI61" s="310"/>
      <c r="FPJ61" s="310"/>
      <c r="FPK61" s="310"/>
      <c r="FPL61" s="310"/>
      <c r="FPM61" s="310"/>
      <c r="FPN61" s="310"/>
      <c r="FPO61" s="310"/>
      <c r="FPP61" s="310"/>
      <c r="FPQ61" s="310"/>
      <c r="FPR61" s="310"/>
      <c r="FPS61" s="310"/>
      <c r="FPT61" s="310"/>
      <c r="FPU61" s="310"/>
      <c r="FPV61" s="310"/>
      <c r="FPW61" s="310"/>
      <c r="FPX61" s="310"/>
      <c r="FPY61" s="310"/>
      <c r="FPZ61" s="310"/>
      <c r="FQA61" s="310"/>
      <c r="FQB61" s="310"/>
      <c r="FQC61" s="310"/>
      <c r="FQD61" s="310"/>
      <c r="FQE61" s="310"/>
      <c r="FQF61" s="310"/>
      <c r="FQG61" s="310"/>
      <c r="FQH61" s="310"/>
      <c r="FQI61" s="310"/>
      <c r="FQJ61" s="310"/>
      <c r="FQK61" s="310"/>
      <c r="FQL61" s="310"/>
      <c r="FQM61" s="310"/>
      <c r="FQN61" s="310"/>
      <c r="FQO61" s="310"/>
      <c r="FQP61" s="310"/>
      <c r="FQQ61" s="310"/>
      <c r="FQR61" s="310"/>
      <c r="FQS61" s="310"/>
      <c r="FQT61" s="310"/>
      <c r="FQU61" s="310"/>
      <c r="FQV61" s="310"/>
      <c r="FQW61" s="310"/>
      <c r="FQX61" s="310"/>
      <c r="FQY61" s="310"/>
      <c r="FQZ61" s="310"/>
      <c r="FRA61" s="310"/>
      <c r="FRB61" s="310"/>
      <c r="FRC61" s="310"/>
      <c r="FRD61" s="310"/>
      <c r="FRE61" s="310"/>
      <c r="FRF61" s="310"/>
      <c r="FRG61" s="310"/>
      <c r="FRH61" s="310"/>
      <c r="FRI61" s="310"/>
      <c r="FRJ61" s="310"/>
      <c r="FRK61" s="310"/>
      <c r="FRL61" s="310"/>
      <c r="FRM61" s="310"/>
      <c r="FRN61" s="310"/>
      <c r="FRO61" s="310"/>
      <c r="FRP61" s="310"/>
      <c r="FRQ61" s="310"/>
      <c r="FRR61" s="310"/>
      <c r="FRS61" s="310"/>
      <c r="FRT61" s="310"/>
      <c r="FRU61" s="310"/>
      <c r="FRV61" s="310"/>
      <c r="FRW61" s="310"/>
      <c r="FRX61" s="310"/>
      <c r="FRY61" s="310"/>
      <c r="FRZ61" s="310"/>
      <c r="FSA61" s="310"/>
      <c r="FSB61" s="310"/>
      <c r="FSC61" s="310"/>
      <c r="FSD61" s="310"/>
      <c r="FSE61" s="310"/>
      <c r="FSF61" s="310"/>
      <c r="FSG61" s="310"/>
      <c r="FSH61" s="310"/>
      <c r="FSI61" s="310"/>
      <c r="FSJ61" s="310"/>
      <c r="FSK61" s="310"/>
      <c r="FSL61" s="310"/>
      <c r="FSM61" s="310"/>
      <c r="FSN61" s="310"/>
      <c r="FSO61" s="310"/>
      <c r="FSP61" s="310"/>
      <c r="FSQ61" s="310"/>
      <c r="FSR61" s="310"/>
      <c r="FSS61" s="310"/>
      <c r="FST61" s="310"/>
      <c r="FSU61" s="310"/>
      <c r="FSV61" s="310"/>
      <c r="FSW61" s="310"/>
      <c r="FSX61" s="310"/>
      <c r="FSY61" s="310"/>
      <c r="FSZ61" s="310"/>
      <c r="FTA61" s="310"/>
      <c r="FTB61" s="310"/>
      <c r="FTC61" s="310"/>
      <c r="FTD61" s="310"/>
      <c r="FTE61" s="310"/>
      <c r="FTF61" s="310"/>
      <c r="FTG61" s="310"/>
      <c r="FTH61" s="310"/>
      <c r="FTI61" s="310"/>
      <c r="FTJ61" s="310"/>
      <c r="FTK61" s="310"/>
      <c r="FTL61" s="310"/>
      <c r="FTM61" s="310"/>
      <c r="FTN61" s="310"/>
      <c r="FTO61" s="310"/>
      <c r="FTP61" s="310"/>
      <c r="FTQ61" s="310"/>
      <c r="FTR61" s="310"/>
      <c r="FTS61" s="310"/>
      <c r="FTT61" s="310"/>
      <c r="FTU61" s="310"/>
      <c r="FTV61" s="310"/>
      <c r="FTW61" s="310"/>
      <c r="FTX61" s="310"/>
      <c r="FTY61" s="310"/>
      <c r="FTZ61" s="310"/>
      <c r="FUA61" s="310"/>
      <c r="FUB61" s="310"/>
      <c r="FUC61" s="310"/>
      <c r="FUD61" s="310"/>
      <c r="FUE61" s="310"/>
      <c r="FUF61" s="310"/>
      <c r="FUG61" s="310"/>
      <c r="FUH61" s="310"/>
      <c r="FUI61" s="310"/>
      <c r="FUJ61" s="310"/>
      <c r="FUK61" s="310"/>
      <c r="FUL61" s="310"/>
      <c r="FUM61" s="310"/>
      <c r="FUN61" s="310"/>
      <c r="FUO61" s="310"/>
      <c r="FUP61" s="310"/>
      <c r="FUQ61" s="310"/>
      <c r="FUR61" s="310"/>
      <c r="FUS61" s="310"/>
      <c r="FUT61" s="310"/>
      <c r="FUU61" s="310"/>
      <c r="FUV61" s="310"/>
      <c r="FUW61" s="310"/>
      <c r="FUX61" s="310"/>
      <c r="FUY61" s="310"/>
      <c r="FUZ61" s="310"/>
      <c r="FVA61" s="310"/>
      <c r="FVB61" s="310"/>
      <c r="FVC61" s="310"/>
      <c r="FVD61" s="310"/>
      <c r="FVE61" s="310"/>
      <c r="FVF61" s="310"/>
      <c r="FVG61" s="310"/>
      <c r="FVH61" s="310"/>
      <c r="FVI61" s="310"/>
      <c r="FVJ61" s="310"/>
      <c r="FVK61" s="310"/>
      <c r="FVL61" s="310"/>
      <c r="FVM61" s="310"/>
      <c r="FVN61" s="310"/>
      <c r="FVO61" s="310"/>
      <c r="FVP61" s="310"/>
      <c r="FVQ61" s="310"/>
      <c r="FVR61" s="310"/>
      <c r="FVS61" s="310"/>
      <c r="FVT61" s="310"/>
      <c r="FVU61" s="310"/>
      <c r="FVV61" s="310"/>
      <c r="FVW61" s="310"/>
      <c r="FVX61" s="310"/>
      <c r="FVY61" s="310"/>
      <c r="FVZ61" s="310"/>
      <c r="FWA61" s="310"/>
      <c r="FWB61" s="310"/>
      <c r="FWC61" s="310"/>
      <c r="FWD61" s="310"/>
      <c r="FWE61" s="310"/>
      <c r="FWF61" s="310"/>
      <c r="FWG61" s="310"/>
      <c r="FWH61" s="310"/>
      <c r="FWI61" s="310"/>
      <c r="FWJ61" s="310"/>
      <c r="FWK61" s="310"/>
      <c r="FWL61" s="310"/>
      <c r="FWM61" s="310"/>
      <c r="FWN61" s="310"/>
      <c r="FWO61" s="310"/>
      <c r="FWP61" s="310"/>
      <c r="FWQ61" s="310"/>
      <c r="FWR61" s="310"/>
      <c r="FWS61" s="310"/>
      <c r="FWT61" s="310"/>
      <c r="FWU61" s="310"/>
      <c r="FWV61" s="310"/>
      <c r="FWW61" s="310"/>
      <c r="FWX61" s="310"/>
      <c r="FWY61" s="310"/>
      <c r="FWZ61" s="310"/>
      <c r="FXA61" s="310"/>
      <c r="FXB61" s="310"/>
      <c r="FXC61" s="310"/>
      <c r="FXD61" s="310"/>
      <c r="FXE61" s="310"/>
      <c r="FXF61" s="310"/>
      <c r="FXG61" s="310"/>
      <c r="FXH61" s="310"/>
      <c r="FXI61" s="310"/>
      <c r="FXJ61" s="310"/>
      <c r="FXK61" s="310"/>
      <c r="FXL61" s="310"/>
      <c r="FXM61" s="310"/>
      <c r="FXN61" s="310"/>
      <c r="FXO61" s="310"/>
      <c r="FXP61" s="310"/>
      <c r="FXQ61" s="310"/>
      <c r="FXR61" s="310"/>
      <c r="FXS61" s="310"/>
      <c r="FXT61" s="310"/>
      <c r="FXU61" s="310"/>
      <c r="FXV61" s="310"/>
      <c r="FXW61" s="310"/>
      <c r="FXX61" s="310"/>
      <c r="FXY61" s="310"/>
      <c r="FXZ61" s="310"/>
      <c r="FYA61" s="310"/>
      <c r="FYB61" s="310"/>
      <c r="FYC61" s="310"/>
      <c r="FYD61" s="310"/>
      <c r="FYE61" s="310"/>
      <c r="FYF61" s="310"/>
      <c r="FYG61" s="310"/>
      <c r="FYH61" s="310"/>
      <c r="FYI61" s="310"/>
      <c r="FYJ61" s="310"/>
      <c r="FYK61" s="310"/>
      <c r="FYL61" s="310"/>
      <c r="FYM61" s="310"/>
      <c r="FYN61" s="310"/>
      <c r="FYO61" s="310"/>
      <c r="FYP61" s="310"/>
      <c r="FYQ61" s="310"/>
      <c r="FYR61" s="310"/>
      <c r="FYS61" s="310"/>
      <c r="FYT61" s="310"/>
      <c r="FYU61" s="310"/>
      <c r="FYV61" s="310"/>
      <c r="FYW61" s="310"/>
      <c r="FYX61" s="310"/>
      <c r="FYY61" s="310"/>
      <c r="FYZ61" s="310"/>
      <c r="FZA61" s="310"/>
      <c r="FZB61" s="310"/>
      <c r="FZC61" s="310"/>
      <c r="FZD61" s="310"/>
      <c r="FZE61" s="310"/>
      <c r="FZF61" s="310"/>
      <c r="FZG61" s="310"/>
      <c r="FZH61" s="310"/>
      <c r="FZI61" s="310"/>
      <c r="FZJ61" s="310"/>
      <c r="FZK61" s="310"/>
      <c r="FZL61" s="310"/>
      <c r="FZM61" s="310"/>
      <c r="FZN61" s="310"/>
      <c r="FZO61" s="310"/>
      <c r="FZP61" s="310"/>
      <c r="FZQ61" s="310"/>
      <c r="FZR61" s="310"/>
      <c r="FZS61" s="310"/>
      <c r="FZT61" s="310"/>
      <c r="FZU61" s="310"/>
      <c r="FZV61" s="310"/>
      <c r="FZW61" s="310"/>
      <c r="FZX61" s="310"/>
      <c r="FZY61" s="310"/>
      <c r="FZZ61" s="310"/>
      <c r="GAA61" s="310"/>
      <c r="GAB61" s="310"/>
      <c r="GAC61" s="310"/>
      <c r="GAD61" s="310"/>
      <c r="GAE61" s="310"/>
      <c r="GAF61" s="310"/>
      <c r="GAG61" s="310"/>
      <c r="GAH61" s="310"/>
      <c r="GAI61" s="310"/>
      <c r="GAJ61" s="310"/>
      <c r="GAK61" s="310"/>
      <c r="GAL61" s="310"/>
      <c r="GAM61" s="310"/>
      <c r="GAN61" s="310"/>
      <c r="GAO61" s="310"/>
      <c r="GAP61" s="310"/>
      <c r="GAQ61" s="310"/>
      <c r="GAR61" s="310"/>
      <c r="GAS61" s="310"/>
      <c r="GAT61" s="310"/>
      <c r="GAU61" s="310"/>
      <c r="GAV61" s="310"/>
      <c r="GAW61" s="310"/>
      <c r="GAX61" s="310"/>
      <c r="GAY61" s="310"/>
      <c r="GAZ61" s="310"/>
      <c r="GBA61" s="310"/>
      <c r="GBB61" s="310"/>
      <c r="GBC61" s="310"/>
      <c r="GBD61" s="310"/>
      <c r="GBE61" s="310"/>
      <c r="GBF61" s="310"/>
      <c r="GBG61" s="310"/>
      <c r="GBH61" s="310"/>
      <c r="GBI61" s="310"/>
      <c r="GBJ61" s="310"/>
      <c r="GBK61" s="310"/>
      <c r="GBL61" s="310"/>
      <c r="GBM61" s="310"/>
      <c r="GBN61" s="310"/>
      <c r="GBO61" s="310"/>
      <c r="GBP61" s="310"/>
      <c r="GBQ61" s="310"/>
      <c r="GBR61" s="310"/>
      <c r="GBS61" s="310"/>
      <c r="GBT61" s="310"/>
      <c r="GBU61" s="310"/>
      <c r="GBV61" s="310"/>
      <c r="GBW61" s="310"/>
      <c r="GBX61" s="310"/>
      <c r="GBY61" s="310"/>
      <c r="GBZ61" s="310"/>
      <c r="GCA61" s="310"/>
      <c r="GCB61" s="310"/>
      <c r="GCC61" s="310"/>
      <c r="GCD61" s="310"/>
      <c r="GCE61" s="310"/>
      <c r="GCF61" s="310"/>
      <c r="GCG61" s="310"/>
      <c r="GCH61" s="310"/>
      <c r="GCI61" s="310"/>
      <c r="GCJ61" s="310"/>
      <c r="GCK61" s="310"/>
      <c r="GCL61" s="310"/>
      <c r="GCM61" s="310"/>
      <c r="GCN61" s="310"/>
      <c r="GCO61" s="310"/>
      <c r="GCP61" s="310"/>
      <c r="GCQ61" s="310"/>
      <c r="GCR61" s="310"/>
      <c r="GCS61" s="310"/>
      <c r="GCT61" s="310"/>
      <c r="GCU61" s="310"/>
      <c r="GCV61" s="310"/>
      <c r="GCW61" s="310"/>
      <c r="GCX61" s="310"/>
      <c r="GCY61" s="310"/>
      <c r="GCZ61" s="310"/>
      <c r="GDA61" s="310"/>
      <c r="GDB61" s="310"/>
      <c r="GDC61" s="310"/>
      <c r="GDD61" s="310"/>
      <c r="GDE61" s="310"/>
      <c r="GDF61" s="310"/>
      <c r="GDG61" s="310"/>
      <c r="GDH61" s="310"/>
      <c r="GDI61" s="310"/>
      <c r="GDJ61" s="310"/>
      <c r="GDK61" s="310"/>
      <c r="GDL61" s="310"/>
      <c r="GDM61" s="310"/>
      <c r="GDN61" s="310"/>
      <c r="GDO61" s="310"/>
      <c r="GDP61" s="310"/>
      <c r="GDQ61" s="310"/>
      <c r="GDR61" s="310"/>
      <c r="GDS61" s="310"/>
      <c r="GDT61" s="310"/>
      <c r="GDU61" s="310"/>
      <c r="GDV61" s="310"/>
      <c r="GDW61" s="310"/>
      <c r="GDX61" s="310"/>
      <c r="GDY61" s="310"/>
      <c r="GDZ61" s="310"/>
      <c r="GEA61" s="310"/>
      <c r="GEB61" s="310"/>
      <c r="GEC61" s="310"/>
      <c r="GED61" s="310"/>
      <c r="GEE61" s="310"/>
      <c r="GEF61" s="310"/>
      <c r="GEG61" s="310"/>
      <c r="GEH61" s="310"/>
      <c r="GEI61" s="310"/>
      <c r="GEJ61" s="310"/>
      <c r="GEK61" s="310"/>
      <c r="GEL61" s="310"/>
      <c r="GEM61" s="310"/>
      <c r="GEN61" s="310"/>
      <c r="GEO61" s="310"/>
      <c r="GEP61" s="310"/>
      <c r="GEQ61" s="310"/>
      <c r="GER61" s="310"/>
      <c r="GES61" s="310"/>
      <c r="GET61" s="310"/>
      <c r="GEU61" s="310"/>
      <c r="GEV61" s="310"/>
      <c r="GEW61" s="310"/>
      <c r="GEX61" s="310"/>
      <c r="GEY61" s="310"/>
      <c r="GEZ61" s="310"/>
      <c r="GFA61" s="310"/>
      <c r="GFB61" s="310"/>
      <c r="GFC61" s="310"/>
      <c r="GFD61" s="310"/>
      <c r="GFE61" s="310"/>
      <c r="GFF61" s="310"/>
      <c r="GFG61" s="310"/>
      <c r="GFH61" s="310"/>
      <c r="GFI61" s="310"/>
      <c r="GFJ61" s="310"/>
      <c r="GFK61" s="310"/>
      <c r="GFL61" s="310"/>
      <c r="GFM61" s="310"/>
      <c r="GFN61" s="310"/>
      <c r="GFO61" s="310"/>
      <c r="GFP61" s="310"/>
      <c r="GFQ61" s="310"/>
      <c r="GFR61" s="310"/>
      <c r="GFS61" s="310"/>
      <c r="GFT61" s="310"/>
      <c r="GFU61" s="310"/>
      <c r="GFV61" s="310"/>
      <c r="GFW61" s="310"/>
      <c r="GFX61" s="310"/>
      <c r="GFY61" s="310"/>
      <c r="GFZ61" s="310"/>
      <c r="GGA61" s="310"/>
      <c r="GGB61" s="310"/>
      <c r="GGC61" s="310"/>
      <c r="GGD61" s="310"/>
      <c r="GGE61" s="310"/>
      <c r="GGF61" s="310"/>
      <c r="GGG61" s="310"/>
      <c r="GGH61" s="310"/>
      <c r="GGI61" s="310"/>
      <c r="GGJ61" s="310"/>
      <c r="GGK61" s="310"/>
      <c r="GGL61" s="310"/>
      <c r="GGM61" s="310"/>
      <c r="GGN61" s="310"/>
      <c r="GGO61" s="310"/>
      <c r="GGP61" s="310"/>
      <c r="GGQ61" s="310"/>
      <c r="GGR61" s="310"/>
      <c r="GGS61" s="310"/>
      <c r="GGT61" s="310"/>
      <c r="GGU61" s="310"/>
      <c r="GGV61" s="310"/>
      <c r="GGW61" s="310"/>
      <c r="GGX61" s="310"/>
      <c r="GGY61" s="310"/>
      <c r="GGZ61" s="310"/>
      <c r="GHA61" s="310"/>
      <c r="GHB61" s="310"/>
      <c r="GHC61" s="310"/>
      <c r="GHD61" s="310"/>
      <c r="GHE61" s="310"/>
      <c r="GHF61" s="310"/>
      <c r="GHG61" s="310"/>
      <c r="GHH61" s="310"/>
      <c r="GHI61" s="310"/>
      <c r="GHJ61" s="310"/>
      <c r="GHK61" s="310"/>
      <c r="GHL61" s="310"/>
      <c r="GHM61" s="310"/>
      <c r="GHN61" s="310"/>
      <c r="GHO61" s="310"/>
      <c r="GHP61" s="310"/>
      <c r="GHQ61" s="310"/>
      <c r="GHR61" s="310"/>
      <c r="GHS61" s="310"/>
      <c r="GHT61" s="310"/>
      <c r="GHU61" s="310"/>
      <c r="GHV61" s="310"/>
      <c r="GHW61" s="310"/>
      <c r="GHX61" s="310"/>
      <c r="GHY61" s="310"/>
      <c r="GHZ61" s="310"/>
      <c r="GIA61" s="310"/>
      <c r="GIB61" s="310"/>
      <c r="GIC61" s="310"/>
      <c r="GID61" s="310"/>
      <c r="GIE61" s="310"/>
      <c r="GIF61" s="310"/>
      <c r="GIG61" s="310"/>
      <c r="GIH61" s="310"/>
      <c r="GII61" s="310"/>
      <c r="GIJ61" s="310"/>
      <c r="GIK61" s="310"/>
      <c r="GIL61" s="310"/>
      <c r="GIM61" s="310"/>
      <c r="GIN61" s="310"/>
      <c r="GIO61" s="310"/>
      <c r="GIP61" s="310"/>
      <c r="GIQ61" s="310"/>
      <c r="GIR61" s="310"/>
      <c r="GIS61" s="310"/>
      <c r="GIT61" s="310"/>
      <c r="GIU61" s="310"/>
      <c r="GIV61" s="310"/>
      <c r="GIW61" s="310"/>
      <c r="GIX61" s="310"/>
      <c r="GIY61" s="310"/>
      <c r="GIZ61" s="310"/>
      <c r="GJA61" s="310"/>
      <c r="GJB61" s="310"/>
      <c r="GJC61" s="310"/>
      <c r="GJD61" s="310"/>
      <c r="GJE61" s="310"/>
      <c r="GJF61" s="310"/>
      <c r="GJG61" s="310"/>
      <c r="GJH61" s="310"/>
      <c r="GJI61" s="310"/>
      <c r="GJJ61" s="310"/>
      <c r="GJK61" s="310"/>
      <c r="GJL61" s="310"/>
      <c r="GJM61" s="310"/>
      <c r="GJN61" s="310"/>
      <c r="GJO61" s="310"/>
      <c r="GJP61" s="310"/>
      <c r="GJQ61" s="310"/>
      <c r="GJR61" s="310"/>
      <c r="GJS61" s="310"/>
      <c r="GJT61" s="310"/>
      <c r="GJU61" s="310"/>
      <c r="GJV61" s="310"/>
      <c r="GJW61" s="310"/>
      <c r="GJX61" s="310"/>
      <c r="GJY61" s="310"/>
      <c r="GJZ61" s="310"/>
      <c r="GKA61" s="310"/>
      <c r="GKB61" s="310"/>
      <c r="GKC61" s="310"/>
      <c r="GKD61" s="310"/>
      <c r="GKE61" s="310"/>
      <c r="GKF61" s="310"/>
      <c r="GKG61" s="310"/>
      <c r="GKH61" s="310"/>
      <c r="GKI61" s="310"/>
      <c r="GKJ61" s="310"/>
      <c r="GKK61" s="310"/>
      <c r="GKL61" s="310"/>
      <c r="GKM61" s="310"/>
      <c r="GKN61" s="310"/>
      <c r="GKO61" s="310"/>
      <c r="GKP61" s="310"/>
      <c r="GKQ61" s="310"/>
      <c r="GKR61" s="310"/>
      <c r="GKS61" s="310"/>
      <c r="GKT61" s="310"/>
      <c r="GKU61" s="310"/>
      <c r="GKV61" s="310"/>
      <c r="GKW61" s="310"/>
      <c r="GKX61" s="310"/>
      <c r="GKY61" s="310"/>
      <c r="GKZ61" s="310"/>
      <c r="GLA61" s="310"/>
      <c r="GLB61" s="310"/>
      <c r="GLC61" s="310"/>
      <c r="GLD61" s="310"/>
      <c r="GLE61" s="310"/>
      <c r="GLF61" s="310"/>
      <c r="GLG61" s="310"/>
      <c r="GLH61" s="310"/>
      <c r="GLI61" s="310"/>
      <c r="GLJ61" s="310"/>
      <c r="GLK61" s="310"/>
      <c r="GLL61" s="310"/>
      <c r="GLM61" s="310"/>
      <c r="GLN61" s="310"/>
      <c r="GLO61" s="310"/>
      <c r="GLP61" s="310"/>
      <c r="GLQ61" s="310"/>
      <c r="GLR61" s="310"/>
      <c r="GLS61" s="310"/>
      <c r="GLT61" s="310"/>
      <c r="GLU61" s="310"/>
      <c r="GLV61" s="310"/>
      <c r="GLW61" s="310"/>
      <c r="GLX61" s="310"/>
      <c r="GLY61" s="310"/>
      <c r="GLZ61" s="310"/>
      <c r="GMA61" s="310"/>
      <c r="GMB61" s="310"/>
      <c r="GMC61" s="310"/>
      <c r="GMD61" s="310"/>
      <c r="GME61" s="310"/>
      <c r="GMF61" s="310"/>
      <c r="GMG61" s="310"/>
      <c r="GMH61" s="310"/>
      <c r="GMI61" s="310"/>
      <c r="GMJ61" s="310"/>
      <c r="GMK61" s="310"/>
      <c r="GML61" s="310"/>
      <c r="GMM61" s="310"/>
      <c r="GMN61" s="310"/>
      <c r="GMO61" s="310"/>
      <c r="GMP61" s="310"/>
      <c r="GMQ61" s="310"/>
      <c r="GMR61" s="310"/>
      <c r="GMS61" s="310"/>
      <c r="GMT61" s="310"/>
      <c r="GMU61" s="310"/>
      <c r="GMV61" s="310"/>
      <c r="GMW61" s="310"/>
      <c r="GMX61" s="310"/>
      <c r="GMY61" s="310"/>
      <c r="GMZ61" s="310"/>
      <c r="GNA61" s="310"/>
      <c r="GNB61" s="310"/>
      <c r="GNC61" s="310"/>
      <c r="GND61" s="310"/>
      <c r="GNE61" s="310"/>
      <c r="GNF61" s="310"/>
      <c r="GNG61" s="310"/>
      <c r="GNH61" s="310"/>
      <c r="GNI61" s="310"/>
      <c r="GNJ61" s="310"/>
      <c r="GNK61" s="310"/>
      <c r="GNL61" s="310"/>
      <c r="GNM61" s="310"/>
      <c r="GNN61" s="310"/>
      <c r="GNO61" s="310"/>
      <c r="GNP61" s="310"/>
      <c r="GNQ61" s="310"/>
      <c r="GNR61" s="310"/>
      <c r="GNS61" s="310"/>
      <c r="GNT61" s="310"/>
      <c r="GNU61" s="310"/>
      <c r="GNV61" s="310"/>
      <c r="GNW61" s="310"/>
      <c r="GNX61" s="310"/>
      <c r="GNY61" s="310"/>
      <c r="GNZ61" s="310"/>
      <c r="GOA61" s="310"/>
      <c r="GOB61" s="310"/>
      <c r="GOC61" s="310"/>
      <c r="GOD61" s="310"/>
      <c r="GOE61" s="310"/>
      <c r="GOF61" s="310"/>
      <c r="GOG61" s="310"/>
      <c r="GOH61" s="310"/>
      <c r="GOI61" s="310"/>
      <c r="GOJ61" s="310"/>
      <c r="GOK61" s="310"/>
      <c r="GOL61" s="310"/>
      <c r="GOM61" s="310"/>
      <c r="GON61" s="310"/>
      <c r="GOO61" s="310"/>
      <c r="GOP61" s="310"/>
      <c r="GOQ61" s="310"/>
      <c r="GOR61" s="310"/>
      <c r="GOS61" s="310"/>
      <c r="GOT61" s="310"/>
      <c r="GOU61" s="310"/>
      <c r="GOV61" s="310"/>
      <c r="GOW61" s="310"/>
      <c r="GOX61" s="310"/>
      <c r="GOY61" s="310"/>
      <c r="GOZ61" s="310"/>
      <c r="GPA61" s="310"/>
      <c r="GPB61" s="310"/>
      <c r="GPC61" s="310"/>
      <c r="GPD61" s="310"/>
      <c r="GPE61" s="310"/>
      <c r="GPF61" s="310"/>
      <c r="GPG61" s="310"/>
      <c r="GPH61" s="310"/>
      <c r="GPI61" s="310"/>
      <c r="GPJ61" s="310"/>
      <c r="GPK61" s="310"/>
      <c r="GPL61" s="310"/>
      <c r="GPM61" s="310"/>
      <c r="GPN61" s="310"/>
      <c r="GPO61" s="310"/>
      <c r="GPP61" s="310"/>
      <c r="GPQ61" s="310"/>
      <c r="GPR61" s="310"/>
      <c r="GPS61" s="310"/>
      <c r="GPT61" s="310"/>
      <c r="GPU61" s="310"/>
      <c r="GPV61" s="310"/>
      <c r="GPW61" s="310"/>
      <c r="GPX61" s="310"/>
      <c r="GPY61" s="310"/>
      <c r="GPZ61" s="310"/>
      <c r="GQA61" s="310"/>
      <c r="GQB61" s="310"/>
      <c r="GQC61" s="310"/>
      <c r="GQD61" s="310"/>
      <c r="GQE61" s="310"/>
      <c r="GQF61" s="310"/>
      <c r="GQG61" s="310"/>
      <c r="GQH61" s="310"/>
      <c r="GQI61" s="310"/>
      <c r="GQJ61" s="310"/>
      <c r="GQK61" s="310"/>
      <c r="GQL61" s="310"/>
      <c r="GQM61" s="310"/>
      <c r="GQN61" s="310"/>
      <c r="GQO61" s="310"/>
      <c r="GQP61" s="310"/>
      <c r="GQQ61" s="310"/>
      <c r="GQR61" s="310"/>
      <c r="GQS61" s="310"/>
      <c r="GQT61" s="310"/>
      <c r="GQU61" s="310"/>
      <c r="GQV61" s="310"/>
      <c r="GQW61" s="310"/>
      <c r="GQX61" s="310"/>
      <c r="GQY61" s="310"/>
      <c r="GQZ61" s="310"/>
      <c r="GRA61" s="310"/>
      <c r="GRB61" s="310"/>
      <c r="GRC61" s="310"/>
      <c r="GRD61" s="310"/>
      <c r="GRE61" s="310"/>
      <c r="GRF61" s="310"/>
      <c r="GRG61" s="310"/>
      <c r="GRH61" s="310"/>
      <c r="GRI61" s="310"/>
      <c r="GRJ61" s="310"/>
      <c r="GRK61" s="310"/>
      <c r="GRL61" s="310"/>
      <c r="GRM61" s="310"/>
      <c r="GRN61" s="310"/>
      <c r="GRO61" s="310"/>
      <c r="GRP61" s="310"/>
      <c r="GRQ61" s="310"/>
      <c r="GRR61" s="310"/>
      <c r="GRS61" s="310"/>
      <c r="GRT61" s="310"/>
      <c r="GRU61" s="310"/>
      <c r="GRV61" s="310"/>
      <c r="GRW61" s="310"/>
      <c r="GRX61" s="310"/>
      <c r="GRY61" s="310"/>
      <c r="GRZ61" s="310"/>
      <c r="GSA61" s="310"/>
      <c r="GSB61" s="310"/>
      <c r="GSC61" s="310"/>
      <c r="GSD61" s="310"/>
      <c r="GSE61" s="310"/>
      <c r="GSF61" s="310"/>
      <c r="GSG61" s="310"/>
      <c r="GSH61" s="310"/>
      <c r="GSI61" s="310"/>
      <c r="GSJ61" s="310"/>
      <c r="GSK61" s="310"/>
      <c r="GSL61" s="310"/>
      <c r="GSM61" s="310"/>
      <c r="GSN61" s="310"/>
      <c r="GSO61" s="310"/>
      <c r="GSP61" s="310"/>
      <c r="GSQ61" s="310"/>
      <c r="GSR61" s="310"/>
      <c r="GSS61" s="310"/>
      <c r="GST61" s="310"/>
      <c r="GSU61" s="310"/>
      <c r="GSV61" s="310"/>
      <c r="GSW61" s="310"/>
      <c r="GSX61" s="310"/>
      <c r="GSY61" s="310"/>
      <c r="GSZ61" s="310"/>
      <c r="GTA61" s="310"/>
      <c r="GTB61" s="310"/>
      <c r="GTC61" s="310"/>
      <c r="GTD61" s="310"/>
      <c r="GTE61" s="310"/>
      <c r="GTF61" s="310"/>
      <c r="GTG61" s="310"/>
      <c r="GTH61" s="310"/>
      <c r="GTI61" s="310"/>
      <c r="GTJ61" s="310"/>
      <c r="GTK61" s="310"/>
      <c r="GTL61" s="310"/>
      <c r="GTM61" s="310"/>
      <c r="GTN61" s="310"/>
      <c r="GTO61" s="310"/>
      <c r="GTP61" s="310"/>
      <c r="GTQ61" s="310"/>
      <c r="GTR61" s="310"/>
      <c r="GTS61" s="310"/>
      <c r="GTT61" s="310"/>
      <c r="GTU61" s="310"/>
      <c r="GTV61" s="310"/>
      <c r="GTW61" s="310"/>
      <c r="GTX61" s="310"/>
      <c r="GTY61" s="310"/>
      <c r="GTZ61" s="310"/>
      <c r="GUA61" s="310"/>
      <c r="GUB61" s="310"/>
      <c r="GUC61" s="310"/>
      <c r="GUD61" s="310"/>
      <c r="GUE61" s="310"/>
      <c r="GUF61" s="310"/>
      <c r="GUG61" s="310"/>
      <c r="GUH61" s="310"/>
      <c r="GUI61" s="310"/>
      <c r="GUJ61" s="310"/>
      <c r="GUK61" s="310"/>
      <c r="GUL61" s="310"/>
      <c r="GUM61" s="310"/>
      <c r="GUN61" s="310"/>
      <c r="GUO61" s="310"/>
      <c r="GUP61" s="310"/>
      <c r="GUQ61" s="310"/>
      <c r="GUR61" s="310"/>
      <c r="GUS61" s="310"/>
      <c r="GUT61" s="310"/>
      <c r="GUU61" s="310"/>
      <c r="GUV61" s="310"/>
      <c r="GUW61" s="310"/>
      <c r="GUX61" s="310"/>
      <c r="GUY61" s="310"/>
      <c r="GUZ61" s="310"/>
      <c r="GVA61" s="310"/>
      <c r="GVB61" s="310"/>
      <c r="GVC61" s="310"/>
      <c r="GVD61" s="310"/>
      <c r="GVE61" s="310"/>
      <c r="GVF61" s="310"/>
      <c r="GVG61" s="310"/>
      <c r="GVH61" s="310"/>
      <c r="GVI61" s="310"/>
      <c r="GVJ61" s="310"/>
      <c r="GVK61" s="310"/>
      <c r="GVL61" s="310"/>
      <c r="GVM61" s="310"/>
      <c r="GVN61" s="310"/>
      <c r="GVO61" s="310"/>
      <c r="GVP61" s="310"/>
      <c r="GVQ61" s="310"/>
      <c r="GVR61" s="310"/>
      <c r="GVS61" s="310"/>
      <c r="GVT61" s="310"/>
      <c r="GVU61" s="310"/>
      <c r="GVV61" s="310"/>
      <c r="GVW61" s="310"/>
      <c r="GVX61" s="310"/>
      <c r="GVY61" s="310"/>
      <c r="GVZ61" s="310"/>
      <c r="GWA61" s="310"/>
      <c r="GWB61" s="310"/>
      <c r="GWC61" s="310"/>
      <c r="GWD61" s="310"/>
      <c r="GWE61" s="310"/>
      <c r="GWF61" s="310"/>
      <c r="GWG61" s="310"/>
      <c r="GWH61" s="310"/>
      <c r="GWI61" s="310"/>
      <c r="GWJ61" s="310"/>
      <c r="GWK61" s="310"/>
      <c r="GWL61" s="310"/>
      <c r="GWM61" s="310"/>
      <c r="GWN61" s="310"/>
      <c r="GWO61" s="310"/>
      <c r="GWP61" s="310"/>
      <c r="GWQ61" s="310"/>
      <c r="GWR61" s="310"/>
      <c r="GWS61" s="310"/>
      <c r="GWT61" s="310"/>
      <c r="GWU61" s="310"/>
      <c r="GWV61" s="310"/>
      <c r="GWW61" s="310"/>
      <c r="GWX61" s="310"/>
      <c r="GWY61" s="310"/>
      <c r="GWZ61" s="310"/>
      <c r="GXA61" s="310"/>
      <c r="GXB61" s="310"/>
      <c r="GXC61" s="310"/>
      <c r="GXD61" s="310"/>
      <c r="GXE61" s="310"/>
      <c r="GXF61" s="310"/>
      <c r="GXG61" s="310"/>
      <c r="GXH61" s="310"/>
      <c r="GXI61" s="310"/>
      <c r="GXJ61" s="310"/>
      <c r="GXK61" s="310"/>
      <c r="GXL61" s="310"/>
      <c r="GXM61" s="310"/>
      <c r="GXN61" s="310"/>
      <c r="GXO61" s="310"/>
      <c r="GXP61" s="310"/>
      <c r="GXQ61" s="310"/>
      <c r="GXR61" s="310"/>
      <c r="GXS61" s="310"/>
      <c r="GXT61" s="310"/>
      <c r="GXU61" s="310"/>
      <c r="GXV61" s="310"/>
      <c r="GXW61" s="310"/>
      <c r="GXX61" s="310"/>
      <c r="GXY61" s="310"/>
      <c r="GXZ61" s="310"/>
      <c r="GYA61" s="310"/>
      <c r="GYB61" s="310"/>
      <c r="GYC61" s="310"/>
      <c r="GYD61" s="310"/>
      <c r="GYE61" s="310"/>
      <c r="GYF61" s="310"/>
      <c r="GYG61" s="310"/>
      <c r="GYH61" s="310"/>
      <c r="GYI61" s="310"/>
      <c r="GYJ61" s="310"/>
      <c r="GYK61" s="310"/>
      <c r="GYL61" s="310"/>
      <c r="GYM61" s="310"/>
      <c r="GYN61" s="310"/>
      <c r="GYO61" s="310"/>
      <c r="GYP61" s="310"/>
      <c r="GYQ61" s="310"/>
      <c r="GYR61" s="310"/>
      <c r="GYS61" s="310"/>
      <c r="GYT61" s="310"/>
      <c r="GYU61" s="310"/>
      <c r="GYV61" s="310"/>
      <c r="GYW61" s="310"/>
      <c r="GYX61" s="310"/>
      <c r="GYY61" s="310"/>
      <c r="GYZ61" s="310"/>
      <c r="GZA61" s="310"/>
      <c r="GZB61" s="310"/>
      <c r="GZC61" s="310"/>
      <c r="GZD61" s="310"/>
      <c r="GZE61" s="310"/>
      <c r="GZF61" s="310"/>
      <c r="GZG61" s="310"/>
      <c r="GZH61" s="310"/>
      <c r="GZI61" s="310"/>
      <c r="GZJ61" s="310"/>
      <c r="GZK61" s="310"/>
      <c r="GZL61" s="310"/>
      <c r="GZM61" s="310"/>
      <c r="GZN61" s="310"/>
      <c r="GZO61" s="310"/>
      <c r="GZP61" s="310"/>
      <c r="GZQ61" s="310"/>
      <c r="GZR61" s="310"/>
      <c r="GZS61" s="310"/>
      <c r="GZT61" s="310"/>
      <c r="GZU61" s="310"/>
      <c r="GZV61" s="310"/>
      <c r="GZW61" s="310"/>
      <c r="GZX61" s="310"/>
      <c r="GZY61" s="310"/>
      <c r="GZZ61" s="310"/>
      <c r="HAA61" s="310"/>
      <c r="HAB61" s="310"/>
      <c r="HAC61" s="310"/>
      <c r="HAD61" s="310"/>
      <c r="HAE61" s="310"/>
      <c r="HAF61" s="310"/>
      <c r="HAG61" s="310"/>
      <c r="HAH61" s="310"/>
      <c r="HAI61" s="310"/>
      <c r="HAJ61" s="310"/>
      <c r="HAK61" s="310"/>
      <c r="HAL61" s="310"/>
      <c r="HAM61" s="310"/>
      <c r="HAN61" s="310"/>
      <c r="HAO61" s="310"/>
      <c r="HAP61" s="310"/>
      <c r="HAQ61" s="310"/>
      <c r="HAR61" s="310"/>
      <c r="HAS61" s="310"/>
      <c r="HAT61" s="310"/>
      <c r="HAU61" s="310"/>
      <c r="HAV61" s="310"/>
      <c r="HAW61" s="310"/>
      <c r="HAX61" s="310"/>
      <c r="HAY61" s="310"/>
      <c r="HAZ61" s="310"/>
      <c r="HBA61" s="310"/>
      <c r="HBB61" s="310"/>
      <c r="HBC61" s="310"/>
      <c r="HBD61" s="310"/>
      <c r="HBE61" s="310"/>
      <c r="HBF61" s="310"/>
      <c r="HBG61" s="310"/>
      <c r="HBH61" s="310"/>
      <c r="HBI61" s="310"/>
      <c r="HBJ61" s="310"/>
      <c r="HBK61" s="310"/>
      <c r="HBL61" s="310"/>
      <c r="HBM61" s="310"/>
      <c r="HBN61" s="310"/>
      <c r="HBO61" s="310"/>
      <c r="HBP61" s="310"/>
      <c r="HBQ61" s="310"/>
      <c r="HBR61" s="310"/>
      <c r="HBS61" s="310"/>
      <c r="HBT61" s="310"/>
      <c r="HBU61" s="310"/>
      <c r="HBV61" s="310"/>
      <c r="HBW61" s="310"/>
      <c r="HBX61" s="310"/>
      <c r="HBY61" s="310"/>
      <c r="HBZ61" s="310"/>
      <c r="HCA61" s="310"/>
      <c r="HCB61" s="310"/>
      <c r="HCC61" s="310"/>
      <c r="HCD61" s="310"/>
      <c r="HCE61" s="310"/>
      <c r="HCF61" s="310"/>
      <c r="HCG61" s="310"/>
      <c r="HCH61" s="310"/>
      <c r="HCI61" s="310"/>
      <c r="HCJ61" s="310"/>
      <c r="HCK61" s="310"/>
      <c r="HCL61" s="310"/>
      <c r="HCM61" s="310"/>
      <c r="HCN61" s="310"/>
      <c r="HCO61" s="310"/>
      <c r="HCP61" s="310"/>
      <c r="HCQ61" s="310"/>
      <c r="HCR61" s="310"/>
      <c r="HCS61" s="310"/>
      <c r="HCT61" s="310"/>
      <c r="HCU61" s="310"/>
      <c r="HCV61" s="310"/>
      <c r="HCW61" s="310"/>
      <c r="HCX61" s="310"/>
      <c r="HCY61" s="310"/>
      <c r="HCZ61" s="310"/>
      <c r="HDA61" s="310"/>
      <c r="HDB61" s="310"/>
      <c r="HDC61" s="310"/>
      <c r="HDD61" s="310"/>
      <c r="HDE61" s="310"/>
      <c r="HDF61" s="310"/>
      <c r="HDG61" s="310"/>
      <c r="HDH61" s="310"/>
      <c r="HDI61" s="310"/>
      <c r="HDJ61" s="310"/>
      <c r="HDK61" s="310"/>
      <c r="HDL61" s="310"/>
      <c r="HDM61" s="310"/>
      <c r="HDN61" s="310"/>
      <c r="HDO61" s="310"/>
      <c r="HDP61" s="310"/>
      <c r="HDQ61" s="310"/>
      <c r="HDR61" s="310"/>
      <c r="HDS61" s="310"/>
      <c r="HDT61" s="310"/>
      <c r="HDU61" s="310"/>
      <c r="HDV61" s="310"/>
      <c r="HDW61" s="310"/>
      <c r="HDX61" s="310"/>
      <c r="HDY61" s="310"/>
      <c r="HDZ61" s="310"/>
      <c r="HEA61" s="310"/>
      <c r="HEB61" s="310"/>
      <c r="HEC61" s="310"/>
      <c r="HED61" s="310"/>
      <c r="HEE61" s="310"/>
      <c r="HEF61" s="310"/>
      <c r="HEG61" s="310"/>
      <c r="HEH61" s="310"/>
      <c r="HEI61" s="310"/>
      <c r="HEJ61" s="310"/>
      <c r="HEK61" s="310"/>
      <c r="HEL61" s="310"/>
      <c r="HEM61" s="310"/>
      <c r="HEN61" s="310"/>
      <c r="HEO61" s="310"/>
      <c r="HEP61" s="310"/>
      <c r="HEQ61" s="310"/>
      <c r="HER61" s="310"/>
      <c r="HES61" s="310"/>
      <c r="HET61" s="310"/>
      <c r="HEU61" s="310"/>
      <c r="HEV61" s="310"/>
      <c r="HEW61" s="310"/>
      <c r="HEX61" s="310"/>
      <c r="HEY61" s="310"/>
      <c r="HEZ61" s="310"/>
      <c r="HFA61" s="310"/>
      <c r="HFB61" s="310"/>
      <c r="HFC61" s="310"/>
      <c r="HFD61" s="310"/>
      <c r="HFE61" s="310"/>
      <c r="HFF61" s="310"/>
      <c r="HFG61" s="310"/>
      <c r="HFH61" s="310"/>
      <c r="HFI61" s="310"/>
      <c r="HFJ61" s="310"/>
      <c r="HFK61" s="310"/>
      <c r="HFL61" s="310"/>
      <c r="HFM61" s="310"/>
      <c r="HFN61" s="310"/>
      <c r="HFO61" s="310"/>
      <c r="HFP61" s="310"/>
      <c r="HFQ61" s="310"/>
      <c r="HFR61" s="310"/>
      <c r="HFS61" s="310"/>
      <c r="HFT61" s="310"/>
      <c r="HFU61" s="310"/>
      <c r="HFV61" s="310"/>
      <c r="HFW61" s="310"/>
      <c r="HFX61" s="310"/>
      <c r="HFY61" s="310"/>
      <c r="HFZ61" s="310"/>
      <c r="HGA61" s="310"/>
      <c r="HGB61" s="310"/>
      <c r="HGC61" s="310"/>
      <c r="HGD61" s="310"/>
      <c r="HGE61" s="310"/>
      <c r="HGF61" s="310"/>
      <c r="HGG61" s="310"/>
      <c r="HGH61" s="310"/>
      <c r="HGI61" s="310"/>
      <c r="HGJ61" s="310"/>
      <c r="HGK61" s="310"/>
      <c r="HGL61" s="310"/>
      <c r="HGM61" s="310"/>
      <c r="HGN61" s="310"/>
      <c r="HGO61" s="310"/>
      <c r="HGP61" s="310"/>
      <c r="HGQ61" s="310"/>
      <c r="HGR61" s="310"/>
      <c r="HGS61" s="310"/>
      <c r="HGT61" s="310"/>
      <c r="HGU61" s="310"/>
      <c r="HGV61" s="310"/>
      <c r="HGW61" s="310"/>
      <c r="HGX61" s="310"/>
      <c r="HGY61" s="310"/>
      <c r="HGZ61" s="310"/>
      <c r="HHA61" s="310"/>
      <c r="HHB61" s="310"/>
      <c r="HHC61" s="310"/>
      <c r="HHD61" s="310"/>
      <c r="HHE61" s="310"/>
      <c r="HHF61" s="310"/>
      <c r="HHG61" s="310"/>
      <c r="HHH61" s="310"/>
      <c r="HHI61" s="310"/>
      <c r="HHJ61" s="310"/>
      <c r="HHK61" s="310"/>
      <c r="HHL61" s="310"/>
      <c r="HHM61" s="310"/>
      <c r="HHN61" s="310"/>
      <c r="HHO61" s="310"/>
      <c r="HHP61" s="310"/>
      <c r="HHQ61" s="310"/>
      <c r="HHR61" s="310"/>
      <c r="HHS61" s="310"/>
      <c r="HHT61" s="310"/>
      <c r="HHU61" s="310"/>
      <c r="HHV61" s="310"/>
      <c r="HHW61" s="310"/>
      <c r="HHX61" s="310"/>
      <c r="HHY61" s="310"/>
      <c r="HHZ61" s="310"/>
      <c r="HIA61" s="310"/>
      <c r="HIB61" s="310"/>
      <c r="HIC61" s="310"/>
      <c r="HID61" s="310"/>
      <c r="HIE61" s="310"/>
      <c r="HIF61" s="310"/>
      <c r="HIG61" s="310"/>
      <c r="HIH61" s="310"/>
      <c r="HII61" s="310"/>
      <c r="HIJ61" s="310"/>
      <c r="HIK61" s="310"/>
      <c r="HIL61" s="310"/>
      <c r="HIM61" s="310"/>
      <c r="HIN61" s="310"/>
      <c r="HIO61" s="310"/>
      <c r="HIP61" s="310"/>
      <c r="HIQ61" s="310"/>
      <c r="HIR61" s="310"/>
      <c r="HIS61" s="310"/>
      <c r="HIT61" s="310"/>
      <c r="HIU61" s="310"/>
      <c r="HIV61" s="310"/>
      <c r="HIW61" s="310"/>
      <c r="HIX61" s="310"/>
      <c r="HIY61" s="310"/>
      <c r="HIZ61" s="310"/>
      <c r="HJA61" s="310"/>
      <c r="HJB61" s="310"/>
      <c r="HJC61" s="310"/>
      <c r="HJD61" s="310"/>
      <c r="HJE61" s="310"/>
      <c r="HJF61" s="310"/>
      <c r="HJG61" s="310"/>
      <c r="HJH61" s="310"/>
      <c r="HJI61" s="310"/>
      <c r="HJJ61" s="310"/>
      <c r="HJK61" s="310"/>
      <c r="HJL61" s="310"/>
      <c r="HJM61" s="310"/>
      <c r="HJN61" s="310"/>
      <c r="HJO61" s="310"/>
      <c r="HJP61" s="310"/>
      <c r="HJQ61" s="310"/>
      <c r="HJR61" s="310"/>
      <c r="HJS61" s="310"/>
      <c r="HJT61" s="310"/>
      <c r="HJU61" s="310"/>
      <c r="HJV61" s="310"/>
      <c r="HJW61" s="310"/>
      <c r="HJX61" s="310"/>
      <c r="HJY61" s="310"/>
      <c r="HJZ61" s="310"/>
      <c r="HKA61" s="310"/>
      <c r="HKB61" s="310"/>
      <c r="HKC61" s="310"/>
      <c r="HKD61" s="310"/>
      <c r="HKE61" s="310"/>
      <c r="HKF61" s="310"/>
      <c r="HKG61" s="310"/>
      <c r="HKH61" s="310"/>
      <c r="HKI61" s="310"/>
      <c r="HKJ61" s="310"/>
      <c r="HKK61" s="310"/>
      <c r="HKL61" s="310"/>
      <c r="HKM61" s="310"/>
      <c r="HKN61" s="310"/>
      <c r="HKO61" s="310"/>
      <c r="HKP61" s="310"/>
      <c r="HKQ61" s="310"/>
      <c r="HKR61" s="310"/>
      <c r="HKS61" s="310"/>
      <c r="HKT61" s="310"/>
      <c r="HKU61" s="310"/>
      <c r="HKV61" s="310"/>
      <c r="HKW61" s="310"/>
      <c r="HKX61" s="310"/>
      <c r="HKY61" s="310"/>
      <c r="HKZ61" s="310"/>
      <c r="HLA61" s="310"/>
      <c r="HLB61" s="310"/>
      <c r="HLC61" s="310"/>
      <c r="HLD61" s="310"/>
      <c r="HLE61" s="310"/>
      <c r="HLF61" s="310"/>
      <c r="HLG61" s="310"/>
      <c r="HLH61" s="310"/>
      <c r="HLI61" s="310"/>
      <c r="HLJ61" s="310"/>
      <c r="HLK61" s="310"/>
      <c r="HLL61" s="310"/>
      <c r="HLM61" s="310"/>
      <c r="HLN61" s="310"/>
      <c r="HLO61" s="310"/>
      <c r="HLP61" s="310"/>
      <c r="HLQ61" s="310"/>
      <c r="HLR61" s="310"/>
      <c r="HLS61" s="310"/>
      <c r="HLT61" s="310"/>
      <c r="HLU61" s="310"/>
      <c r="HLV61" s="310"/>
      <c r="HLW61" s="310"/>
      <c r="HLX61" s="310"/>
      <c r="HLY61" s="310"/>
      <c r="HLZ61" s="310"/>
      <c r="HMA61" s="310"/>
      <c r="HMB61" s="310"/>
      <c r="HMC61" s="310"/>
      <c r="HMD61" s="310"/>
      <c r="HME61" s="310"/>
      <c r="HMF61" s="310"/>
      <c r="HMG61" s="310"/>
      <c r="HMH61" s="310"/>
      <c r="HMI61" s="310"/>
      <c r="HMJ61" s="310"/>
      <c r="HMK61" s="310"/>
      <c r="HML61" s="310"/>
      <c r="HMM61" s="310"/>
      <c r="HMN61" s="310"/>
      <c r="HMO61" s="310"/>
      <c r="HMP61" s="310"/>
      <c r="HMQ61" s="310"/>
      <c r="HMR61" s="310"/>
      <c r="HMS61" s="310"/>
      <c r="HMT61" s="310"/>
      <c r="HMU61" s="310"/>
      <c r="HMV61" s="310"/>
      <c r="HMW61" s="310"/>
      <c r="HMX61" s="310"/>
      <c r="HMY61" s="310"/>
      <c r="HMZ61" s="310"/>
      <c r="HNA61" s="310"/>
      <c r="HNB61" s="310"/>
      <c r="HNC61" s="310"/>
      <c r="HND61" s="310"/>
      <c r="HNE61" s="310"/>
      <c r="HNF61" s="310"/>
      <c r="HNG61" s="310"/>
      <c r="HNH61" s="310"/>
      <c r="HNI61" s="310"/>
      <c r="HNJ61" s="310"/>
      <c r="HNK61" s="310"/>
      <c r="HNL61" s="310"/>
      <c r="HNM61" s="310"/>
      <c r="HNN61" s="310"/>
      <c r="HNO61" s="310"/>
      <c r="HNP61" s="310"/>
      <c r="HNQ61" s="310"/>
      <c r="HNR61" s="310"/>
      <c r="HNS61" s="310"/>
      <c r="HNT61" s="310"/>
      <c r="HNU61" s="310"/>
      <c r="HNV61" s="310"/>
      <c r="HNW61" s="310"/>
      <c r="HNX61" s="310"/>
      <c r="HNY61" s="310"/>
      <c r="HNZ61" s="310"/>
      <c r="HOA61" s="310"/>
      <c r="HOB61" s="310"/>
      <c r="HOC61" s="310"/>
      <c r="HOD61" s="310"/>
      <c r="HOE61" s="310"/>
      <c r="HOF61" s="310"/>
      <c r="HOG61" s="310"/>
      <c r="HOH61" s="310"/>
      <c r="HOI61" s="310"/>
      <c r="HOJ61" s="310"/>
      <c r="HOK61" s="310"/>
      <c r="HOL61" s="310"/>
      <c r="HOM61" s="310"/>
      <c r="HON61" s="310"/>
      <c r="HOO61" s="310"/>
      <c r="HOP61" s="310"/>
      <c r="HOQ61" s="310"/>
      <c r="HOR61" s="310"/>
      <c r="HOS61" s="310"/>
      <c r="HOT61" s="310"/>
      <c r="HOU61" s="310"/>
      <c r="HOV61" s="310"/>
      <c r="HOW61" s="310"/>
      <c r="HOX61" s="310"/>
      <c r="HOY61" s="310"/>
      <c r="HOZ61" s="310"/>
      <c r="HPA61" s="310"/>
      <c r="HPB61" s="310"/>
      <c r="HPC61" s="310"/>
      <c r="HPD61" s="310"/>
      <c r="HPE61" s="310"/>
      <c r="HPF61" s="310"/>
      <c r="HPG61" s="310"/>
      <c r="HPH61" s="310"/>
      <c r="HPI61" s="310"/>
      <c r="HPJ61" s="310"/>
      <c r="HPK61" s="310"/>
      <c r="HPL61" s="310"/>
      <c r="HPM61" s="310"/>
      <c r="HPN61" s="310"/>
      <c r="HPO61" s="310"/>
      <c r="HPP61" s="310"/>
      <c r="HPQ61" s="310"/>
      <c r="HPR61" s="310"/>
      <c r="HPS61" s="310"/>
      <c r="HPT61" s="310"/>
      <c r="HPU61" s="310"/>
      <c r="HPV61" s="310"/>
      <c r="HPW61" s="310"/>
      <c r="HPX61" s="310"/>
      <c r="HPY61" s="310"/>
      <c r="HPZ61" s="310"/>
      <c r="HQA61" s="310"/>
      <c r="HQB61" s="310"/>
      <c r="HQC61" s="310"/>
      <c r="HQD61" s="310"/>
      <c r="HQE61" s="310"/>
      <c r="HQF61" s="310"/>
      <c r="HQG61" s="310"/>
      <c r="HQH61" s="310"/>
      <c r="HQI61" s="310"/>
      <c r="HQJ61" s="310"/>
      <c r="HQK61" s="310"/>
      <c r="HQL61" s="310"/>
      <c r="HQM61" s="310"/>
      <c r="HQN61" s="310"/>
      <c r="HQO61" s="310"/>
      <c r="HQP61" s="310"/>
      <c r="HQQ61" s="310"/>
      <c r="HQR61" s="310"/>
      <c r="HQS61" s="310"/>
      <c r="HQT61" s="310"/>
      <c r="HQU61" s="310"/>
      <c r="HQV61" s="310"/>
      <c r="HQW61" s="310"/>
      <c r="HQX61" s="310"/>
      <c r="HQY61" s="310"/>
      <c r="HQZ61" s="310"/>
      <c r="HRA61" s="310"/>
      <c r="HRB61" s="310"/>
      <c r="HRC61" s="310"/>
      <c r="HRD61" s="310"/>
      <c r="HRE61" s="310"/>
      <c r="HRF61" s="310"/>
      <c r="HRG61" s="310"/>
      <c r="HRH61" s="310"/>
      <c r="HRI61" s="310"/>
      <c r="HRJ61" s="310"/>
      <c r="HRK61" s="310"/>
      <c r="HRL61" s="310"/>
      <c r="HRM61" s="310"/>
      <c r="HRN61" s="310"/>
      <c r="HRO61" s="310"/>
      <c r="HRP61" s="310"/>
      <c r="HRQ61" s="310"/>
      <c r="HRR61" s="310"/>
      <c r="HRS61" s="310"/>
      <c r="HRT61" s="310"/>
      <c r="HRU61" s="310"/>
      <c r="HRV61" s="310"/>
      <c r="HRW61" s="310"/>
      <c r="HRX61" s="310"/>
      <c r="HRY61" s="310"/>
      <c r="HRZ61" s="310"/>
      <c r="HSA61" s="310"/>
      <c r="HSB61" s="310"/>
      <c r="HSC61" s="310"/>
      <c r="HSD61" s="310"/>
      <c r="HSE61" s="310"/>
      <c r="HSF61" s="310"/>
      <c r="HSG61" s="310"/>
      <c r="HSH61" s="310"/>
      <c r="HSI61" s="310"/>
      <c r="HSJ61" s="310"/>
      <c r="HSK61" s="310"/>
      <c r="HSL61" s="310"/>
      <c r="HSM61" s="310"/>
      <c r="HSN61" s="310"/>
      <c r="HSO61" s="310"/>
      <c r="HSP61" s="310"/>
      <c r="HSQ61" s="310"/>
      <c r="HSR61" s="310"/>
      <c r="HSS61" s="310"/>
      <c r="HST61" s="310"/>
      <c r="HSU61" s="310"/>
      <c r="HSV61" s="310"/>
      <c r="HSW61" s="310"/>
      <c r="HSX61" s="310"/>
      <c r="HSY61" s="310"/>
      <c r="HSZ61" s="310"/>
      <c r="HTA61" s="310"/>
      <c r="HTB61" s="310"/>
      <c r="HTC61" s="310"/>
      <c r="HTD61" s="310"/>
      <c r="HTE61" s="310"/>
      <c r="HTF61" s="310"/>
      <c r="HTG61" s="310"/>
      <c r="HTH61" s="310"/>
      <c r="HTI61" s="310"/>
      <c r="HTJ61" s="310"/>
      <c r="HTK61" s="310"/>
      <c r="HTL61" s="310"/>
      <c r="HTM61" s="310"/>
      <c r="HTN61" s="310"/>
      <c r="HTO61" s="310"/>
      <c r="HTP61" s="310"/>
      <c r="HTQ61" s="310"/>
      <c r="HTR61" s="310"/>
      <c r="HTS61" s="310"/>
      <c r="HTT61" s="310"/>
      <c r="HTU61" s="310"/>
      <c r="HTV61" s="310"/>
      <c r="HTW61" s="310"/>
      <c r="HTX61" s="310"/>
      <c r="HTY61" s="310"/>
      <c r="HTZ61" s="310"/>
      <c r="HUA61" s="310"/>
      <c r="HUB61" s="310"/>
      <c r="HUC61" s="310"/>
      <c r="HUD61" s="310"/>
      <c r="HUE61" s="310"/>
      <c r="HUF61" s="310"/>
      <c r="HUG61" s="310"/>
      <c r="HUH61" s="310"/>
      <c r="HUI61" s="310"/>
      <c r="HUJ61" s="310"/>
      <c r="HUK61" s="310"/>
      <c r="HUL61" s="310"/>
      <c r="HUM61" s="310"/>
      <c r="HUN61" s="310"/>
      <c r="HUO61" s="310"/>
      <c r="HUP61" s="310"/>
      <c r="HUQ61" s="310"/>
      <c r="HUR61" s="310"/>
      <c r="HUS61" s="310"/>
      <c r="HUT61" s="310"/>
      <c r="HUU61" s="310"/>
      <c r="HUV61" s="310"/>
      <c r="HUW61" s="310"/>
      <c r="HUX61" s="310"/>
      <c r="HUY61" s="310"/>
      <c r="HUZ61" s="310"/>
      <c r="HVA61" s="310"/>
      <c r="HVB61" s="310"/>
      <c r="HVC61" s="310"/>
      <c r="HVD61" s="310"/>
      <c r="HVE61" s="310"/>
      <c r="HVF61" s="310"/>
      <c r="HVG61" s="310"/>
      <c r="HVH61" s="310"/>
      <c r="HVI61" s="310"/>
      <c r="HVJ61" s="310"/>
      <c r="HVK61" s="310"/>
      <c r="HVL61" s="310"/>
      <c r="HVM61" s="310"/>
      <c r="HVN61" s="310"/>
      <c r="HVO61" s="310"/>
      <c r="HVP61" s="310"/>
      <c r="HVQ61" s="310"/>
      <c r="HVR61" s="310"/>
      <c r="HVS61" s="310"/>
      <c r="HVT61" s="310"/>
      <c r="HVU61" s="310"/>
      <c r="HVV61" s="310"/>
      <c r="HVW61" s="310"/>
      <c r="HVX61" s="310"/>
      <c r="HVY61" s="310"/>
      <c r="HVZ61" s="310"/>
      <c r="HWA61" s="310"/>
      <c r="HWB61" s="310"/>
      <c r="HWC61" s="310"/>
      <c r="HWD61" s="310"/>
      <c r="HWE61" s="310"/>
      <c r="HWF61" s="310"/>
      <c r="HWG61" s="310"/>
      <c r="HWH61" s="310"/>
      <c r="HWI61" s="310"/>
      <c r="HWJ61" s="310"/>
      <c r="HWK61" s="310"/>
      <c r="HWL61" s="310"/>
      <c r="HWM61" s="310"/>
      <c r="HWN61" s="310"/>
      <c r="HWO61" s="310"/>
      <c r="HWP61" s="310"/>
      <c r="HWQ61" s="310"/>
      <c r="HWR61" s="310"/>
      <c r="HWS61" s="310"/>
      <c r="HWT61" s="310"/>
      <c r="HWU61" s="310"/>
      <c r="HWV61" s="310"/>
      <c r="HWW61" s="310"/>
      <c r="HWX61" s="310"/>
      <c r="HWY61" s="310"/>
      <c r="HWZ61" s="310"/>
      <c r="HXA61" s="310"/>
      <c r="HXB61" s="310"/>
      <c r="HXC61" s="310"/>
      <c r="HXD61" s="310"/>
      <c r="HXE61" s="310"/>
      <c r="HXF61" s="310"/>
      <c r="HXG61" s="310"/>
      <c r="HXH61" s="310"/>
      <c r="HXI61" s="310"/>
      <c r="HXJ61" s="310"/>
      <c r="HXK61" s="310"/>
      <c r="HXL61" s="310"/>
      <c r="HXM61" s="310"/>
      <c r="HXN61" s="310"/>
      <c r="HXO61" s="310"/>
      <c r="HXP61" s="310"/>
      <c r="HXQ61" s="310"/>
      <c r="HXR61" s="310"/>
      <c r="HXS61" s="310"/>
      <c r="HXT61" s="310"/>
      <c r="HXU61" s="310"/>
      <c r="HXV61" s="310"/>
      <c r="HXW61" s="310"/>
      <c r="HXX61" s="310"/>
      <c r="HXY61" s="310"/>
      <c r="HXZ61" s="310"/>
      <c r="HYA61" s="310"/>
      <c r="HYB61" s="310"/>
      <c r="HYC61" s="310"/>
      <c r="HYD61" s="310"/>
      <c r="HYE61" s="310"/>
      <c r="HYF61" s="310"/>
      <c r="HYG61" s="310"/>
      <c r="HYH61" s="310"/>
      <c r="HYI61" s="310"/>
      <c r="HYJ61" s="310"/>
      <c r="HYK61" s="310"/>
      <c r="HYL61" s="310"/>
      <c r="HYM61" s="310"/>
      <c r="HYN61" s="310"/>
      <c r="HYO61" s="310"/>
      <c r="HYP61" s="310"/>
      <c r="HYQ61" s="310"/>
      <c r="HYR61" s="310"/>
      <c r="HYS61" s="310"/>
      <c r="HYT61" s="310"/>
      <c r="HYU61" s="310"/>
      <c r="HYV61" s="310"/>
      <c r="HYW61" s="310"/>
      <c r="HYX61" s="310"/>
      <c r="HYY61" s="310"/>
      <c r="HYZ61" s="310"/>
      <c r="HZA61" s="310"/>
      <c r="HZB61" s="310"/>
      <c r="HZC61" s="310"/>
      <c r="HZD61" s="310"/>
      <c r="HZE61" s="310"/>
      <c r="HZF61" s="310"/>
      <c r="HZG61" s="310"/>
      <c r="HZH61" s="310"/>
      <c r="HZI61" s="310"/>
      <c r="HZJ61" s="310"/>
      <c r="HZK61" s="310"/>
      <c r="HZL61" s="310"/>
      <c r="HZM61" s="310"/>
      <c r="HZN61" s="310"/>
      <c r="HZO61" s="310"/>
      <c r="HZP61" s="310"/>
      <c r="HZQ61" s="310"/>
      <c r="HZR61" s="310"/>
      <c r="HZS61" s="310"/>
      <c r="HZT61" s="310"/>
      <c r="HZU61" s="310"/>
      <c r="HZV61" s="310"/>
      <c r="HZW61" s="310"/>
      <c r="HZX61" s="310"/>
      <c r="HZY61" s="310"/>
      <c r="HZZ61" s="310"/>
      <c r="IAA61" s="310"/>
      <c r="IAB61" s="310"/>
      <c r="IAC61" s="310"/>
      <c r="IAD61" s="310"/>
      <c r="IAE61" s="310"/>
      <c r="IAF61" s="310"/>
      <c r="IAG61" s="310"/>
      <c r="IAH61" s="310"/>
      <c r="IAI61" s="310"/>
      <c r="IAJ61" s="310"/>
      <c r="IAK61" s="310"/>
      <c r="IAL61" s="310"/>
      <c r="IAM61" s="310"/>
      <c r="IAN61" s="310"/>
      <c r="IAO61" s="310"/>
      <c r="IAP61" s="310"/>
      <c r="IAQ61" s="310"/>
      <c r="IAR61" s="310"/>
      <c r="IAS61" s="310"/>
      <c r="IAT61" s="310"/>
      <c r="IAU61" s="310"/>
      <c r="IAV61" s="310"/>
      <c r="IAW61" s="310"/>
      <c r="IAX61" s="310"/>
      <c r="IAY61" s="310"/>
      <c r="IAZ61" s="310"/>
      <c r="IBA61" s="310"/>
      <c r="IBB61" s="310"/>
      <c r="IBC61" s="310"/>
      <c r="IBD61" s="310"/>
      <c r="IBE61" s="310"/>
      <c r="IBF61" s="310"/>
      <c r="IBG61" s="310"/>
      <c r="IBH61" s="310"/>
      <c r="IBI61" s="310"/>
      <c r="IBJ61" s="310"/>
      <c r="IBK61" s="310"/>
      <c r="IBL61" s="310"/>
      <c r="IBM61" s="310"/>
      <c r="IBN61" s="310"/>
      <c r="IBO61" s="310"/>
      <c r="IBP61" s="310"/>
      <c r="IBQ61" s="310"/>
      <c r="IBR61" s="310"/>
      <c r="IBS61" s="310"/>
      <c r="IBT61" s="310"/>
      <c r="IBU61" s="310"/>
      <c r="IBV61" s="310"/>
      <c r="IBW61" s="310"/>
      <c r="IBX61" s="310"/>
      <c r="IBY61" s="310"/>
      <c r="IBZ61" s="310"/>
      <c r="ICA61" s="310"/>
      <c r="ICB61" s="310"/>
      <c r="ICC61" s="310"/>
      <c r="ICD61" s="310"/>
      <c r="ICE61" s="310"/>
      <c r="ICF61" s="310"/>
      <c r="ICG61" s="310"/>
      <c r="ICH61" s="310"/>
      <c r="ICI61" s="310"/>
      <c r="ICJ61" s="310"/>
      <c r="ICK61" s="310"/>
      <c r="ICL61" s="310"/>
      <c r="ICM61" s="310"/>
      <c r="ICN61" s="310"/>
      <c r="ICO61" s="310"/>
      <c r="ICP61" s="310"/>
      <c r="ICQ61" s="310"/>
      <c r="ICR61" s="310"/>
      <c r="ICS61" s="310"/>
      <c r="ICT61" s="310"/>
      <c r="ICU61" s="310"/>
      <c r="ICV61" s="310"/>
      <c r="ICW61" s="310"/>
      <c r="ICX61" s="310"/>
      <c r="ICY61" s="310"/>
      <c r="ICZ61" s="310"/>
      <c r="IDA61" s="310"/>
      <c r="IDB61" s="310"/>
      <c r="IDC61" s="310"/>
      <c r="IDD61" s="310"/>
      <c r="IDE61" s="310"/>
      <c r="IDF61" s="310"/>
      <c r="IDG61" s="310"/>
      <c r="IDH61" s="310"/>
      <c r="IDI61" s="310"/>
      <c r="IDJ61" s="310"/>
      <c r="IDK61" s="310"/>
      <c r="IDL61" s="310"/>
      <c r="IDM61" s="310"/>
      <c r="IDN61" s="310"/>
      <c r="IDO61" s="310"/>
      <c r="IDP61" s="310"/>
      <c r="IDQ61" s="310"/>
      <c r="IDR61" s="310"/>
      <c r="IDS61" s="310"/>
      <c r="IDT61" s="310"/>
      <c r="IDU61" s="310"/>
      <c r="IDV61" s="310"/>
      <c r="IDW61" s="310"/>
      <c r="IDX61" s="310"/>
      <c r="IDY61" s="310"/>
      <c r="IDZ61" s="310"/>
      <c r="IEA61" s="310"/>
      <c r="IEB61" s="310"/>
      <c r="IEC61" s="310"/>
      <c r="IED61" s="310"/>
      <c r="IEE61" s="310"/>
      <c r="IEF61" s="310"/>
      <c r="IEG61" s="310"/>
      <c r="IEH61" s="310"/>
      <c r="IEI61" s="310"/>
      <c r="IEJ61" s="310"/>
      <c r="IEK61" s="310"/>
      <c r="IEL61" s="310"/>
      <c r="IEM61" s="310"/>
      <c r="IEN61" s="310"/>
      <c r="IEO61" s="310"/>
      <c r="IEP61" s="310"/>
      <c r="IEQ61" s="310"/>
      <c r="IER61" s="310"/>
      <c r="IES61" s="310"/>
      <c r="IET61" s="310"/>
      <c r="IEU61" s="310"/>
      <c r="IEV61" s="310"/>
      <c r="IEW61" s="310"/>
      <c r="IEX61" s="310"/>
      <c r="IEY61" s="310"/>
      <c r="IEZ61" s="310"/>
      <c r="IFA61" s="310"/>
      <c r="IFB61" s="310"/>
      <c r="IFC61" s="310"/>
      <c r="IFD61" s="310"/>
      <c r="IFE61" s="310"/>
      <c r="IFF61" s="310"/>
      <c r="IFG61" s="310"/>
      <c r="IFH61" s="310"/>
      <c r="IFI61" s="310"/>
      <c r="IFJ61" s="310"/>
      <c r="IFK61" s="310"/>
      <c r="IFL61" s="310"/>
      <c r="IFM61" s="310"/>
      <c r="IFN61" s="310"/>
      <c r="IFO61" s="310"/>
      <c r="IFP61" s="310"/>
      <c r="IFQ61" s="310"/>
      <c r="IFR61" s="310"/>
      <c r="IFS61" s="310"/>
      <c r="IFT61" s="310"/>
      <c r="IFU61" s="310"/>
      <c r="IFV61" s="310"/>
      <c r="IFW61" s="310"/>
      <c r="IFX61" s="310"/>
      <c r="IFY61" s="310"/>
      <c r="IFZ61" s="310"/>
      <c r="IGA61" s="310"/>
      <c r="IGB61" s="310"/>
      <c r="IGC61" s="310"/>
      <c r="IGD61" s="310"/>
      <c r="IGE61" s="310"/>
      <c r="IGF61" s="310"/>
      <c r="IGG61" s="310"/>
      <c r="IGH61" s="310"/>
      <c r="IGI61" s="310"/>
      <c r="IGJ61" s="310"/>
      <c r="IGK61" s="310"/>
      <c r="IGL61" s="310"/>
      <c r="IGM61" s="310"/>
      <c r="IGN61" s="310"/>
      <c r="IGO61" s="310"/>
      <c r="IGP61" s="310"/>
      <c r="IGQ61" s="310"/>
      <c r="IGR61" s="310"/>
      <c r="IGS61" s="310"/>
      <c r="IGT61" s="310"/>
      <c r="IGU61" s="310"/>
      <c r="IGV61" s="310"/>
      <c r="IGW61" s="310"/>
      <c r="IGX61" s="310"/>
      <c r="IGY61" s="310"/>
      <c r="IGZ61" s="310"/>
      <c r="IHA61" s="310"/>
      <c r="IHB61" s="310"/>
      <c r="IHC61" s="310"/>
      <c r="IHD61" s="310"/>
      <c r="IHE61" s="310"/>
      <c r="IHF61" s="310"/>
      <c r="IHG61" s="310"/>
      <c r="IHH61" s="310"/>
      <c r="IHI61" s="310"/>
      <c r="IHJ61" s="310"/>
      <c r="IHK61" s="310"/>
      <c r="IHL61" s="310"/>
      <c r="IHM61" s="310"/>
      <c r="IHN61" s="310"/>
      <c r="IHO61" s="310"/>
      <c r="IHP61" s="310"/>
      <c r="IHQ61" s="310"/>
      <c r="IHR61" s="310"/>
      <c r="IHS61" s="310"/>
      <c r="IHT61" s="310"/>
      <c r="IHU61" s="310"/>
      <c r="IHV61" s="310"/>
      <c r="IHW61" s="310"/>
      <c r="IHX61" s="310"/>
      <c r="IHY61" s="310"/>
      <c r="IHZ61" s="310"/>
      <c r="IIA61" s="310"/>
      <c r="IIB61" s="310"/>
      <c r="IIC61" s="310"/>
      <c r="IID61" s="310"/>
      <c r="IIE61" s="310"/>
      <c r="IIF61" s="310"/>
      <c r="IIG61" s="310"/>
      <c r="IIH61" s="310"/>
      <c r="III61" s="310"/>
      <c r="IIJ61" s="310"/>
      <c r="IIK61" s="310"/>
      <c r="IIL61" s="310"/>
      <c r="IIM61" s="310"/>
      <c r="IIN61" s="310"/>
      <c r="IIO61" s="310"/>
      <c r="IIP61" s="310"/>
      <c r="IIQ61" s="310"/>
      <c r="IIR61" s="310"/>
      <c r="IIS61" s="310"/>
      <c r="IIT61" s="310"/>
      <c r="IIU61" s="310"/>
      <c r="IIV61" s="310"/>
      <c r="IIW61" s="310"/>
      <c r="IIX61" s="310"/>
      <c r="IIY61" s="310"/>
      <c r="IIZ61" s="310"/>
      <c r="IJA61" s="310"/>
      <c r="IJB61" s="310"/>
      <c r="IJC61" s="310"/>
      <c r="IJD61" s="310"/>
      <c r="IJE61" s="310"/>
      <c r="IJF61" s="310"/>
      <c r="IJG61" s="310"/>
      <c r="IJH61" s="310"/>
      <c r="IJI61" s="310"/>
      <c r="IJJ61" s="310"/>
      <c r="IJK61" s="310"/>
      <c r="IJL61" s="310"/>
      <c r="IJM61" s="310"/>
      <c r="IJN61" s="310"/>
      <c r="IJO61" s="310"/>
      <c r="IJP61" s="310"/>
      <c r="IJQ61" s="310"/>
      <c r="IJR61" s="310"/>
      <c r="IJS61" s="310"/>
      <c r="IJT61" s="310"/>
      <c r="IJU61" s="310"/>
      <c r="IJV61" s="310"/>
      <c r="IJW61" s="310"/>
      <c r="IJX61" s="310"/>
      <c r="IJY61" s="310"/>
      <c r="IJZ61" s="310"/>
      <c r="IKA61" s="310"/>
      <c r="IKB61" s="310"/>
      <c r="IKC61" s="310"/>
      <c r="IKD61" s="310"/>
      <c r="IKE61" s="310"/>
      <c r="IKF61" s="310"/>
      <c r="IKG61" s="310"/>
      <c r="IKH61" s="310"/>
      <c r="IKI61" s="310"/>
      <c r="IKJ61" s="310"/>
      <c r="IKK61" s="310"/>
      <c r="IKL61" s="310"/>
      <c r="IKM61" s="310"/>
      <c r="IKN61" s="310"/>
      <c r="IKO61" s="310"/>
      <c r="IKP61" s="310"/>
      <c r="IKQ61" s="310"/>
      <c r="IKR61" s="310"/>
      <c r="IKS61" s="310"/>
      <c r="IKT61" s="310"/>
      <c r="IKU61" s="310"/>
      <c r="IKV61" s="310"/>
      <c r="IKW61" s="310"/>
      <c r="IKX61" s="310"/>
      <c r="IKY61" s="310"/>
      <c r="IKZ61" s="310"/>
      <c r="ILA61" s="310"/>
      <c r="ILB61" s="310"/>
      <c r="ILC61" s="310"/>
      <c r="ILD61" s="310"/>
      <c r="ILE61" s="310"/>
      <c r="ILF61" s="310"/>
      <c r="ILG61" s="310"/>
      <c r="ILH61" s="310"/>
      <c r="ILI61" s="310"/>
      <c r="ILJ61" s="310"/>
      <c r="ILK61" s="310"/>
      <c r="ILL61" s="310"/>
      <c r="ILM61" s="310"/>
      <c r="ILN61" s="310"/>
      <c r="ILO61" s="310"/>
      <c r="ILP61" s="310"/>
      <c r="ILQ61" s="310"/>
      <c r="ILR61" s="310"/>
      <c r="ILS61" s="310"/>
      <c r="ILT61" s="310"/>
      <c r="ILU61" s="310"/>
      <c r="ILV61" s="310"/>
      <c r="ILW61" s="310"/>
      <c r="ILX61" s="310"/>
      <c r="ILY61" s="310"/>
      <c r="ILZ61" s="310"/>
      <c r="IMA61" s="310"/>
      <c r="IMB61" s="310"/>
      <c r="IMC61" s="310"/>
      <c r="IMD61" s="310"/>
      <c r="IME61" s="310"/>
      <c r="IMF61" s="310"/>
      <c r="IMG61" s="310"/>
      <c r="IMH61" s="310"/>
      <c r="IMI61" s="310"/>
      <c r="IMJ61" s="310"/>
      <c r="IMK61" s="310"/>
      <c r="IML61" s="310"/>
      <c r="IMM61" s="310"/>
      <c r="IMN61" s="310"/>
      <c r="IMO61" s="310"/>
      <c r="IMP61" s="310"/>
      <c r="IMQ61" s="310"/>
      <c r="IMR61" s="310"/>
      <c r="IMS61" s="310"/>
      <c r="IMT61" s="310"/>
      <c r="IMU61" s="310"/>
      <c r="IMV61" s="310"/>
      <c r="IMW61" s="310"/>
      <c r="IMX61" s="310"/>
      <c r="IMY61" s="310"/>
      <c r="IMZ61" s="310"/>
      <c r="INA61" s="310"/>
      <c r="INB61" s="310"/>
      <c r="INC61" s="310"/>
      <c r="IND61" s="310"/>
      <c r="INE61" s="310"/>
      <c r="INF61" s="310"/>
      <c r="ING61" s="310"/>
      <c r="INH61" s="310"/>
      <c r="INI61" s="310"/>
      <c r="INJ61" s="310"/>
      <c r="INK61" s="310"/>
      <c r="INL61" s="310"/>
      <c r="INM61" s="310"/>
      <c r="INN61" s="310"/>
      <c r="INO61" s="310"/>
      <c r="INP61" s="310"/>
      <c r="INQ61" s="310"/>
      <c r="INR61" s="310"/>
      <c r="INS61" s="310"/>
      <c r="INT61" s="310"/>
      <c r="INU61" s="310"/>
      <c r="INV61" s="310"/>
      <c r="INW61" s="310"/>
      <c r="INX61" s="310"/>
      <c r="INY61" s="310"/>
      <c r="INZ61" s="310"/>
      <c r="IOA61" s="310"/>
      <c r="IOB61" s="310"/>
      <c r="IOC61" s="310"/>
      <c r="IOD61" s="310"/>
      <c r="IOE61" s="310"/>
      <c r="IOF61" s="310"/>
      <c r="IOG61" s="310"/>
      <c r="IOH61" s="310"/>
      <c r="IOI61" s="310"/>
      <c r="IOJ61" s="310"/>
      <c r="IOK61" s="310"/>
      <c r="IOL61" s="310"/>
      <c r="IOM61" s="310"/>
      <c r="ION61" s="310"/>
      <c r="IOO61" s="310"/>
      <c r="IOP61" s="310"/>
      <c r="IOQ61" s="310"/>
      <c r="IOR61" s="310"/>
      <c r="IOS61" s="310"/>
      <c r="IOT61" s="310"/>
      <c r="IOU61" s="310"/>
      <c r="IOV61" s="310"/>
      <c r="IOW61" s="310"/>
      <c r="IOX61" s="310"/>
      <c r="IOY61" s="310"/>
      <c r="IOZ61" s="310"/>
      <c r="IPA61" s="310"/>
      <c r="IPB61" s="310"/>
      <c r="IPC61" s="310"/>
      <c r="IPD61" s="310"/>
      <c r="IPE61" s="310"/>
      <c r="IPF61" s="310"/>
      <c r="IPG61" s="310"/>
      <c r="IPH61" s="310"/>
      <c r="IPI61" s="310"/>
      <c r="IPJ61" s="310"/>
      <c r="IPK61" s="310"/>
      <c r="IPL61" s="310"/>
      <c r="IPM61" s="310"/>
      <c r="IPN61" s="310"/>
      <c r="IPO61" s="310"/>
      <c r="IPP61" s="310"/>
      <c r="IPQ61" s="310"/>
      <c r="IPR61" s="310"/>
      <c r="IPS61" s="310"/>
      <c r="IPT61" s="310"/>
      <c r="IPU61" s="310"/>
      <c r="IPV61" s="310"/>
      <c r="IPW61" s="310"/>
      <c r="IPX61" s="310"/>
      <c r="IPY61" s="310"/>
      <c r="IPZ61" s="310"/>
      <c r="IQA61" s="310"/>
      <c r="IQB61" s="310"/>
      <c r="IQC61" s="310"/>
      <c r="IQD61" s="310"/>
      <c r="IQE61" s="310"/>
      <c r="IQF61" s="310"/>
      <c r="IQG61" s="310"/>
      <c r="IQH61" s="310"/>
      <c r="IQI61" s="310"/>
      <c r="IQJ61" s="310"/>
      <c r="IQK61" s="310"/>
      <c r="IQL61" s="310"/>
      <c r="IQM61" s="310"/>
      <c r="IQN61" s="310"/>
      <c r="IQO61" s="310"/>
      <c r="IQP61" s="310"/>
      <c r="IQQ61" s="310"/>
      <c r="IQR61" s="310"/>
      <c r="IQS61" s="310"/>
      <c r="IQT61" s="310"/>
      <c r="IQU61" s="310"/>
      <c r="IQV61" s="310"/>
      <c r="IQW61" s="310"/>
      <c r="IQX61" s="310"/>
      <c r="IQY61" s="310"/>
      <c r="IQZ61" s="310"/>
      <c r="IRA61" s="310"/>
      <c r="IRB61" s="310"/>
      <c r="IRC61" s="310"/>
      <c r="IRD61" s="310"/>
      <c r="IRE61" s="310"/>
      <c r="IRF61" s="310"/>
      <c r="IRG61" s="310"/>
      <c r="IRH61" s="310"/>
      <c r="IRI61" s="310"/>
      <c r="IRJ61" s="310"/>
      <c r="IRK61" s="310"/>
      <c r="IRL61" s="310"/>
      <c r="IRM61" s="310"/>
      <c r="IRN61" s="310"/>
      <c r="IRO61" s="310"/>
      <c r="IRP61" s="310"/>
      <c r="IRQ61" s="310"/>
      <c r="IRR61" s="310"/>
      <c r="IRS61" s="310"/>
      <c r="IRT61" s="310"/>
      <c r="IRU61" s="310"/>
      <c r="IRV61" s="310"/>
      <c r="IRW61" s="310"/>
      <c r="IRX61" s="310"/>
      <c r="IRY61" s="310"/>
      <c r="IRZ61" s="310"/>
      <c r="ISA61" s="310"/>
      <c r="ISB61" s="310"/>
      <c r="ISC61" s="310"/>
      <c r="ISD61" s="310"/>
      <c r="ISE61" s="310"/>
      <c r="ISF61" s="310"/>
      <c r="ISG61" s="310"/>
      <c r="ISH61" s="310"/>
      <c r="ISI61" s="310"/>
      <c r="ISJ61" s="310"/>
      <c r="ISK61" s="310"/>
      <c r="ISL61" s="310"/>
      <c r="ISM61" s="310"/>
      <c r="ISN61" s="310"/>
      <c r="ISO61" s="310"/>
      <c r="ISP61" s="310"/>
      <c r="ISQ61" s="310"/>
      <c r="ISR61" s="310"/>
      <c r="ISS61" s="310"/>
      <c r="IST61" s="310"/>
      <c r="ISU61" s="310"/>
      <c r="ISV61" s="310"/>
      <c r="ISW61" s="310"/>
      <c r="ISX61" s="310"/>
      <c r="ISY61" s="310"/>
      <c r="ISZ61" s="310"/>
      <c r="ITA61" s="310"/>
      <c r="ITB61" s="310"/>
      <c r="ITC61" s="310"/>
      <c r="ITD61" s="310"/>
      <c r="ITE61" s="310"/>
      <c r="ITF61" s="310"/>
      <c r="ITG61" s="310"/>
      <c r="ITH61" s="310"/>
      <c r="ITI61" s="310"/>
      <c r="ITJ61" s="310"/>
      <c r="ITK61" s="310"/>
      <c r="ITL61" s="310"/>
      <c r="ITM61" s="310"/>
      <c r="ITN61" s="310"/>
      <c r="ITO61" s="310"/>
      <c r="ITP61" s="310"/>
      <c r="ITQ61" s="310"/>
      <c r="ITR61" s="310"/>
      <c r="ITS61" s="310"/>
      <c r="ITT61" s="310"/>
      <c r="ITU61" s="310"/>
      <c r="ITV61" s="310"/>
      <c r="ITW61" s="310"/>
      <c r="ITX61" s="310"/>
      <c r="ITY61" s="310"/>
      <c r="ITZ61" s="310"/>
      <c r="IUA61" s="310"/>
      <c r="IUB61" s="310"/>
      <c r="IUC61" s="310"/>
      <c r="IUD61" s="310"/>
      <c r="IUE61" s="310"/>
      <c r="IUF61" s="310"/>
      <c r="IUG61" s="310"/>
      <c r="IUH61" s="310"/>
      <c r="IUI61" s="310"/>
      <c r="IUJ61" s="310"/>
      <c r="IUK61" s="310"/>
      <c r="IUL61" s="310"/>
      <c r="IUM61" s="310"/>
      <c r="IUN61" s="310"/>
      <c r="IUO61" s="310"/>
      <c r="IUP61" s="310"/>
      <c r="IUQ61" s="310"/>
      <c r="IUR61" s="310"/>
      <c r="IUS61" s="310"/>
      <c r="IUT61" s="310"/>
      <c r="IUU61" s="310"/>
      <c r="IUV61" s="310"/>
      <c r="IUW61" s="310"/>
      <c r="IUX61" s="310"/>
      <c r="IUY61" s="310"/>
      <c r="IUZ61" s="310"/>
      <c r="IVA61" s="310"/>
      <c r="IVB61" s="310"/>
      <c r="IVC61" s="310"/>
      <c r="IVD61" s="310"/>
      <c r="IVE61" s="310"/>
      <c r="IVF61" s="310"/>
      <c r="IVG61" s="310"/>
      <c r="IVH61" s="310"/>
      <c r="IVI61" s="310"/>
      <c r="IVJ61" s="310"/>
      <c r="IVK61" s="310"/>
      <c r="IVL61" s="310"/>
      <c r="IVM61" s="310"/>
      <c r="IVN61" s="310"/>
      <c r="IVO61" s="310"/>
      <c r="IVP61" s="310"/>
      <c r="IVQ61" s="310"/>
      <c r="IVR61" s="310"/>
      <c r="IVS61" s="310"/>
      <c r="IVT61" s="310"/>
      <c r="IVU61" s="310"/>
      <c r="IVV61" s="310"/>
      <c r="IVW61" s="310"/>
      <c r="IVX61" s="310"/>
      <c r="IVY61" s="310"/>
      <c r="IVZ61" s="310"/>
      <c r="IWA61" s="310"/>
      <c r="IWB61" s="310"/>
      <c r="IWC61" s="310"/>
      <c r="IWD61" s="310"/>
      <c r="IWE61" s="310"/>
      <c r="IWF61" s="310"/>
      <c r="IWG61" s="310"/>
      <c r="IWH61" s="310"/>
      <c r="IWI61" s="310"/>
      <c r="IWJ61" s="310"/>
      <c r="IWK61" s="310"/>
      <c r="IWL61" s="310"/>
      <c r="IWM61" s="310"/>
      <c r="IWN61" s="310"/>
      <c r="IWO61" s="310"/>
      <c r="IWP61" s="310"/>
      <c r="IWQ61" s="310"/>
      <c r="IWR61" s="310"/>
      <c r="IWS61" s="310"/>
      <c r="IWT61" s="310"/>
      <c r="IWU61" s="310"/>
      <c r="IWV61" s="310"/>
      <c r="IWW61" s="310"/>
      <c r="IWX61" s="310"/>
      <c r="IWY61" s="310"/>
      <c r="IWZ61" s="310"/>
      <c r="IXA61" s="310"/>
      <c r="IXB61" s="310"/>
      <c r="IXC61" s="310"/>
      <c r="IXD61" s="310"/>
      <c r="IXE61" s="310"/>
      <c r="IXF61" s="310"/>
      <c r="IXG61" s="310"/>
      <c r="IXH61" s="310"/>
      <c r="IXI61" s="310"/>
      <c r="IXJ61" s="310"/>
      <c r="IXK61" s="310"/>
      <c r="IXL61" s="310"/>
      <c r="IXM61" s="310"/>
      <c r="IXN61" s="310"/>
      <c r="IXO61" s="310"/>
      <c r="IXP61" s="310"/>
      <c r="IXQ61" s="310"/>
      <c r="IXR61" s="310"/>
      <c r="IXS61" s="310"/>
      <c r="IXT61" s="310"/>
      <c r="IXU61" s="310"/>
      <c r="IXV61" s="310"/>
      <c r="IXW61" s="310"/>
      <c r="IXX61" s="310"/>
      <c r="IXY61" s="310"/>
      <c r="IXZ61" s="310"/>
      <c r="IYA61" s="310"/>
      <c r="IYB61" s="310"/>
      <c r="IYC61" s="310"/>
      <c r="IYD61" s="310"/>
      <c r="IYE61" s="310"/>
      <c r="IYF61" s="310"/>
      <c r="IYG61" s="310"/>
      <c r="IYH61" s="310"/>
      <c r="IYI61" s="310"/>
      <c r="IYJ61" s="310"/>
      <c r="IYK61" s="310"/>
      <c r="IYL61" s="310"/>
      <c r="IYM61" s="310"/>
      <c r="IYN61" s="310"/>
      <c r="IYO61" s="310"/>
      <c r="IYP61" s="310"/>
      <c r="IYQ61" s="310"/>
      <c r="IYR61" s="310"/>
      <c r="IYS61" s="310"/>
      <c r="IYT61" s="310"/>
      <c r="IYU61" s="310"/>
      <c r="IYV61" s="310"/>
      <c r="IYW61" s="310"/>
      <c r="IYX61" s="310"/>
      <c r="IYY61" s="310"/>
      <c r="IYZ61" s="310"/>
      <c r="IZA61" s="310"/>
      <c r="IZB61" s="310"/>
      <c r="IZC61" s="310"/>
      <c r="IZD61" s="310"/>
      <c r="IZE61" s="310"/>
      <c r="IZF61" s="310"/>
      <c r="IZG61" s="310"/>
      <c r="IZH61" s="310"/>
      <c r="IZI61" s="310"/>
      <c r="IZJ61" s="310"/>
      <c r="IZK61" s="310"/>
      <c r="IZL61" s="310"/>
      <c r="IZM61" s="310"/>
      <c r="IZN61" s="310"/>
      <c r="IZO61" s="310"/>
      <c r="IZP61" s="310"/>
      <c r="IZQ61" s="310"/>
      <c r="IZR61" s="310"/>
      <c r="IZS61" s="310"/>
      <c r="IZT61" s="310"/>
      <c r="IZU61" s="310"/>
      <c r="IZV61" s="310"/>
      <c r="IZW61" s="310"/>
      <c r="IZX61" s="310"/>
      <c r="IZY61" s="310"/>
      <c r="IZZ61" s="310"/>
      <c r="JAA61" s="310"/>
      <c r="JAB61" s="310"/>
      <c r="JAC61" s="310"/>
      <c r="JAD61" s="310"/>
      <c r="JAE61" s="310"/>
      <c r="JAF61" s="310"/>
      <c r="JAG61" s="310"/>
      <c r="JAH61" s="310"/>
      <c r="JAI61" s="310"/>
      <c r="JAJ61" s="310"/>
      <c r="JAK61" s="310"/>
      <c r="JAL61" s="310"/>
      <c r="JAM61" s="310"/>
      <c r="JAN61" s="310"/>
      <c r="JAO61" s="310"/>
      <c r="JAP61" s="310"/>
      <c r="JAQ61" s="310"/>
      <c r="JAR61" s="310"/>
      <c r="JAS61" s="310"/>
      <c r="JAT61" s="310"/>
      <c r="JAU61" s="310"/>
      <c r="JAV61" s="310"/>
      <c r="JAW61" s="310"/>
      <c r="JAX61" s="310"/>
      <c r="JAY61" s="310"/>
      <c r="JAZ61" s="310"/>
      <c r="JBA61" s="310"/>
      <c r="JBB61" s="310"/>
      <c r="JBC61" s="310"/>
      <c r="JBD61" s="310"/>
      <c r="JBE61" s="310"/>
      <c r="JBF61" s="310"/>
      <c r="JBG61" s="310"/>
      <c r="JBH61" s="310"/>
      <c r="JBI61" s="310"/>
      <c r="JBJ61" s="310"/>
      <c r="JBK61" s="310"/>
      <c r="JBL61" s="310"/>
      <c r="JBM61" s="310"/>
      <c r="JBN61" s="310"/>
      <c r="JBO61" s="310"/>
      <c r="JBP61" s="310"/>
      <c r="JBQ61" s="310"/>
      <c r="JBR61" s="310"/>
      <c r="JBS61" s="310"/>
      <c r="JBT61" s="310"/>
      <c r="JBU61" s="310"/>
      <c r="JBV61" s="310"/>
      <c r="JBW61" s="310"/>
      <c r="JBX61" s="310"/>
      <c r="JBY61" s="310"/>
      <c r="JBZ61" s="310"/>
      <c r="JCA61" s="310"/>
      <c r="JCB61" s="310"/>
      <c r="JCC61" s="310"/>
      <c r="JCD61" s="310"/>
      <c r="JCE61" s="310"/>
      <c r="JCF61" s="310"/>
      <c r="JCG61" s="310"/>
      <c r="JCH61" s="310"/>
      <c r="JCI61" s="310"/>
      <c r="JCJ61" s="310"/>
      <c r="JCK61" s="310"/>
      <c r="JCL61" s="310"/>
      <c r="JCM61" s="310"/>
      <c r="JCN61" s="310"/>
      <c r="JCO61" s="310"/>
      <c r="JCP61" s="310"/>
      <c r="JCQ61" s="310"/>
      <c r="JCR61" s="310"/>
      <c r="JCS61" s="310"/>
      <c r="JCT61" s="310"/>
      <c r="JCU61" s="310"/>
      <c r="JCV61" s="310"/>
      <c r="JCW61" s="310"/>
      <c r="JCX61" s="310"/>
      <c r="JCY61" s="310"/>
      <c r="JCZ61" s="310"/>
      <c r="JDA61" s="310"/>
      <c r="JDB61" s="310"/>
      <c r="JDC61" s="310"/>
      <c r="JDD61" s="310"/>
      <c r="JDE61" s="310"/>
      <c r="JDF61" s="310"/>
      <c r="JDG61" s="310"/>
      <c r="JDH61" s="310"/>
      <c r="JDI61" s="310"/>
      <c r="JDJ61" s="310"/>
      <c r="JDK61" s="310"/>
      <c r="JDL61" s="310"/>
      <c r="JDM61" s="310"/>
      <c r="JDN61" s="310"/>
      <c r="JDO61" s="310"/>
      <c r="JDP61" s="310"/>
      <c r="JDQ61" s="310"/>
      <c r="JDR61" s="310"/>
      <c r="JDS61" s="310"/>
      <c r="JDT61" s="310"/>
      <c r="JDU61" s="310"/>
      <c r="JDV61" s="310"/>
      <c r="JDW61" s="310"/>
      <c r="JDX61" s="310"/>
      <c r="JDY61" s="310"/>
      <c r="JDZ61" s="310"/>
      <c r="JEA61" s="310"/>
      <c r="JEB61" s="310"/>
      <c r="JEC61" s="310"/>
      <c r="JED61" s="310"/>
      <c r="JEE61" s="310"/>
      <c r="JEF61" s="310"/>
      <c r="JEG61" s="310"/>
      <c r="JEH61" s="310"/>
      <c r="JEI61" s="310"/>
      <c r="JEJ61" s="310"/>
      <c r="JEK61" s="310"/>
      <c r="JEL61" s="310"/>
      <c r="JEM61" s="310"/>
      <c r="JEN61" s="310"/>
      <c r="JEO61" s="310"/>
      <c r="JEP61" s="310"/>
      <c r="JEQ61" s="310"/>
      <c r="JER61" s="310"/>
      <c r="JES61" s="310"/>
      <c r="JET61" s="310"/>
      <c r="JEU61" s="310"/>
      <c r="JEV61" s="310"/>
      <c r="JEW61" s="310"/>
      <c r="JEX61" s="310"/>
      <c r="JEY61" s="310"/>
      <c r="JEZ61" s="310"/>
      <c r="JFA61" s="310"/>
      <c r="JFB61" s="310"/>
      <c r="JFC61" s="310"/>
      <c r="JFD61" s="310"/>
      <c r="JFE61" s="310"/>
      <c r="JFF61" s="310"/>
      <c r="JFG61" s="310"/>
      <c r="JFH61" s="310"/>
      <c r="JFI61" s="310"/>
      <c r="JFJ61" s="310"/>
      <c r="JFK61" s="310"/>
      <c r="JFL61" s="310"/>
      <c r="JFM61" s="310"/>
      <c r="JFN61" s="310"/>
      <c r="JFO61" s="310"/>
      <c r="JFP61" s="310"/>
      <c r="JFQ61" s="310"/>
      <c r="JFR61" s="310"/>
      <c r="JFS61" s="310"/>
      <c r="JFT61" s="310"/>
      <c r="JFU61" s="310"/>
      <c r="JFV61" s="310"/>
      <c r="JFW61" s="310"/>
      <c r="JFX61" s="310"/>
      <c r="JFY61" s="310"/>
      <c r="JFZ61" s="310"/>
      <c r="JGA61" s="310"/>
      <c r="JGB61" s="310"/>
      <c r="JGC61" s="310"/>
      <c r="JGD61" s="310"/>
      <c r="JGE61" s="310"/>
      <c r="JGF61" s="310"/>
      <c r="JGG61" s="310"/>
      <c r="JGH61" s="310"/>
      <c r="JGI61" s="310"/>
      <c r="JGJ61" s="310"/>
      <c r="JGK61" s="310"/>
      <c r="JGL61" s="310"/>
      <c r="JGM61" s="310"/>
      <c r="JGN61" s="310"/>
      <c r="JGO61" s="310"/>
      <c r="JGP61" s="310"/>
      <c r="JGQ61" s="310"/>
      <c r="JGR61" s="310"/>
      <c r="JGS61" s="310"/>
      <c r="JGT61" s="310"/>
      <c r="JGU61" s="310"/>
      <c r="JGV61" s="310"/>
      <c r="JGW61" s="310"/>
      <c r="JGX61" s="310"/>
      <c r="JGY61" s="310"/>
      <c r="JGZ61" s="310"/>
      <c r="JHA61" s="310"/>
      <c r="JHB61" s="310"/>
      <c r="JHC61" s="310"/>
      <c r="JHD61" s="310"/>
      <c r="JHE61" s="310"/>
      <c r="JHF61" s="310"/>
      <c r="JHG61" s="310"/>
      <c r="JHH61" s="310"/>
      <c r="JHI61" s="310"/>
      <c r="JHJ61" s="310"/>
      <c r="JHK61" s="310"/>
      <c r="JHL61" s="310"/>
      <c r="JHM61" s="310"/>
      <c r="JHN61" s="310"/>
      <c r="JHO61" s="310"/>
      <c r="JHP61" s="310"/>
      <c r="JHQ61" s="310"/>
      <c r="JHR61" s="310"/>
      <c r="JHS61" s="310"/>
      <c r="JHT61" s="310"/>
      <c r="JHU61" s="310"/>
      <c r="JHV61" s="310"/>
      <c r="JHW61" s="310"/>
      <c r="JHX61" s="310"/>
      <c r="JHY61" s="310"/>
      <c r="JHZ61" s="310"/>
      <c r="JIA61" s="310"/>
      <c r="JIB61" s="310"/>
      <c r="JIC61" s="310"/>
      <c r="JID61" s="310"/>
      <c r="JIE61" s="310"/>
      <c r="JIF61" s="310"/>
      <c r="JIG61" s="310"/>
      <c r="JIH61" s="310"/>
      <c r="JII61" s="310"/>
      <c r="JIJ61" s="310"/>
      <c r="JIK61" s="310"/>
      <c r="JIL61" s="310"/>
      <c r="JIM61" s="310"/>
      <c r="JIN61" s="310"/>
      <c r="JIO61" s="310"/>
      <c r="JIP61" s="310"/>
      <c r="JIQ61" s="310"/>
      <c r="JIR61" s="310"/>
      <c r="JIS61" s="310"/>
      <c r="JIT61" s="310"/>
      <c r="JIU61" s="310"/>
      <c r="JIV61" s="310"/>
      <c r="JIW61" s="310"/>
      <c r="JIX61" s="310"/>
      <c r="JIY61" s="310"/>
      <c r="JIZ61" s="310"/>
      <c r="JJA61" s="310"/>
      <c r="JJB61" s="310"/>
      <c r="JJC61" s="310"/>
      <c r="JJD61" s="310"/>
      <c r="JJE61" s="310"/>
      <c r="JJF61" s="310"/>
      <c r="JJG61" s="310"/>
      <c r="JJH61" s="310"/>
      <c r="JJI61" s="310"/>
      <c r="JJJ61" s="310"/>
      <c r="JJK61" s="310"/>
      <c r="JJL61" s="310"/>
      <c r="JJM61" s="310"/>
      <c r="JJN61" s="310"/>
      <c r="JJO61" s="310"/>
      <c r="JJP61" s="310"/>
      <c r="JJQ61" s="310"/>
      <c r="JJR61" s="310"/>
      <c r="JJS61" s="310"/>
      <c r="JJT61" s="310"/>
      <c r="JJU61" s="310"/>
      <c r="JJV61" s="310"/>
      <c r="JJW61" s="310"/>
      <c r="JJX61" s="310"/>
      <c r="JJY61" s="310"/>
      <c r="JJZ61" s="310"/>
      <c r="JKA61" s="310"/>
      <c r="JKB61" s="310"/>
      <c r="JKC61" s="310"/>
      <c r="JKD61" s="310"/>
      <c r="JKE61" s="310"/>
      <c r="JKF61" s="310"/>
      <c r="JKG61" s="310"/>
      <c r="JKH61" s="310"/>
      <c r="JKI61" s="310"/>
      <c r="JKJ61" s="310"/>
      <c r="JKK61" s="310"/>
      <c r="JKL61" s="310"/>
      <c r="JKM61" s="310"/>
      <c r="JKN61" s="310"/>
      <c r="JKO61" s="310"/>
      <c r="JKP61" s="310"/>
      <c r="JKQ61" s="310"/>
      <c r="JKR61" s="310"/>
      <c r="JKS61" s="310"/>
      <c r="JKT61" s="310"/>
      <c r="JKU61" s="310"/>
      <c r="JKV61" s="310"/>
      <c r="JKW61" s="310"/>
      <c r="JKX61" s="310"/>
      <c r="JKY61" s="310"/>
      <c r="JKZ61" s="310"/>
      <c r="JLA61" s="310"/>
      <c r="JLB61" s="310"/>
      <c r="JLC61" s="310"/>
      <c r="JLD61" s="310"/>
      <c r="JLE61" s="310"/>
      <c r="JLF61" s="310"/>
      <c r="JLG61" s="310"/>
      <c r="JLH61" s="310"/>
      <c r="JLI61" s="310"/>
      <c r="JLJ61" s="310"/>
      <c r="JLK61" s="310"/>
      <c r="JLL61" s="310"/>
      <c r="JLM61" s="310"/>
      <c r="JLN61" s="310"/>
      <c r="JLO61" s="310"/>
      <c r="JLP61" s="310"/>
      <c r="JLQ61" s="310"/>
      <c r="JLR61" s="310"/>
      <c r="JLS61" s="310"/>
      <c r="JLT61" s="310"/>
      <c r="JLU61" s="310"/>
      <c r="JLV61" s="310"/>
      <c r="JLW61" s="310"/>
      <c r="JLX61" s="310"/>
      <c r="JLY61" s="310"/>
      <c r="JLZ61" s="310"/>
      <c r="JMA61" s="310"/>
      <c r="JMB61" s="310"/>
      <c r="JMC61" s="310"/>
      <c r="JMD61" s="310"/>
      <c r="JME61" s="310"/>
      <c r="JMF61" s="310"/>
      <c r="JMG61" s="310"/>
      <c r="JMH61" s="310"/>
      <c r="JMI61" s="310"/>
      <c r="JMJ61" s="310"/>
      <c r="JMK61" s="310"/>
      <c r="JML61" s="310"/>
      <c r="JMM61" s="310"/>
      <c r="JMN61" s="310"/>
      <c r="JMO61" s="310"/>
      <c r="JMP61" s="310"/>
      <c r="JMQ61" s="310"/>
      <c r="JMR61" s="310"/>
      <c r="JMS61" s="310"/>
      <c r="JMT61" s="310"/>
      <c r="JMU61" s="310"/>
      <c r="JMV61" s="310"/>
      <c r="JMW61" s="310"/>
      <c r="JMX61" s="310"/>
      <c r="JMY61" s="310"/>
      <c r="JMZ61" s="310"/>
      <c r="JNA61" s="310"/>
      <c r="JNB61" s="310"/>
      <c r="JNC61" s="310"/>
      <c r="JND61" s="310"/>
      <c r="JNE61" s="310"/>
      <c r="JNF61" s="310"/>
      <c r="JNG61" s="310"/>
      <c r="JNH61" s="310"/>
      <c r="JNI61" s="310"/>
      <c r="JNJ61" s="310"/>
      <c r="JNK61" s="310"/>
      <c r="JNL61" s="310"/>
      <c r="JNM61" s="310"/>
      <c r="JNN61" s="310"/>
      <c r="JNO61" s="310"/>
      <c r="JNP61" s="310"/>
      <c r="JNQ61" s="310"/>
      <c r="JNR61" s="310"/>
      <c r="JNS61" s="310"/>
      <c r="JNT61" s="310"/>
      <c r="JNU61" s="310"/>
      <c r="JNV61" s="310"/>
      <c r="JNW61" s="310"/>
      <c r="JNX61" s="310"/>
      <c r="JNY61" s="310"/>
      <c r="JNZ61" s="310"/>
      <c r="JOA61" s="310"/>
      <c r="JOB61" s="310"/>
      <c r="JOC61" s="310"/>
      <c r="JOD61" s="310"/>
      <c r="JOE61" s="310"/>
      <c r="JOF61" s="310"/>
      <c r="JOG61" s="310"/>
      <c r="JOH61" s="310"/>
      <c r="JOI61" s="310"/>
      <c r="JOJ61" s="310"/>
      <c r="JOK61" s="310"/>
      <c r="JOL61" s="310"/>
      <c r="JOM61" s="310"/>
      <c r="JON61" s="310"/>
      <c r="JOO61" s="310"/>
      <c r="JOP61" s="310"/>
      <c r="JOQ61" s="310"/>
      <c r="JOR61" s="310"/>
      <c r="JOS61" s="310"/>
      <c r="JOT61" s="310"/>
      <c r="JOU61" s="310"/>
      <c r="JOV61" s="310"/>
      <c r="JOW61" s="310"/>
      <c r="JOX61" s="310"/>
      <c r="JOY61" s="310"/>
      <c r="JOZ61" s="310"/>
      <c r="JPA61" s="310"/>
      <c r="JPB61" s="310"/>
      <c r="JPC61" s="310"/>
      <c r="JPD61" s="310"/>
      <c r="JPE61" s="310"/>
      <c r="JPF61" s="310"/>
      <c r="JPG61" s="310"/>
      <c r="JPH61" s="310"/>
      <c r="JPI61" s="310"/>
      <c r="JPJ61" s="310"/>
      <c r="JPK61" s="310"/>
      <c r="JPL61" s="310"/>
      <c r="JPM61" s="310"/>
      <c r="JPN61" s="310"/>
      <c r="JPO61" s="310"/>
      <c r="JPP61" s="310"/>
      <c r="JPQ61" s="310"/>
      <c r="JPR61" s="310"/>
      <c r="JPS61" s="310"/>
      <c r="JPT61" s="310"/>
      <c r="JPU61" s="310"/>
      <c r="JPV61" s="310"/>
      <c r="JPW61" s="310"/>
      <c r="JPX61" s="310"/>
      <c r="JPY61" s="310"/>
      <c r="JPZ61" s="310"/>
      <c r="JQA61" s="310"/>
      <c r="JQB61" s="310"/>
      <c r="JQC61" s="310"/>
      <c r="JQD61" s="310"/>
      <c r="JQE61" s="310"/>
      <c r="JQF61" s="310"/>
      <c r="JQG61" s="310"/>
      <c r="JQH61" s="310"/>
      <c r="JQI61" s="310"/>
      <c r="JQJ61" s="310"/>
      <c r="JQK61" s="310"/>
      <c r="JQL61" s="310"/>
      <c r="JQM61" s="310"/>
      <c r="JQN61" s="310"/>
      <c r="JQO61" s="310"/>
      <c r="JQP61" s="310"/>
      <c r="JQQ61" s="310"/>
      <c r="JQR61" s="310"/>
      <c r="JQS61" s="310"/>
      <c r="JQT61" s="310"/>
      <c r="JQU61" s="310"/>
      <c r="JQV61" s="310"/>
      <c r="JQW61" s="310"/>
      <c r="JQX61" s="310"/>
      <c r="JQY61" s="310"/>
      <c r="JQZ61" s="310"/>
      <c r="JRA61" s="310"/>
      <c r="JRB61" s="310"/>
      <c r="JRC61" s="310"/>
      <c r="JRD61" s="310"/>
      <c r="JRE61" s="310"/>
      <c r="JRF61" s="310"/>
      <c r="JRG61" s="310"/>
      <c r="JRH61" s="310"/>
      <c r="JRI61" s="310"/>
      <c r="JRJ61" s="310"/>
      <c r="JRK61" s="310"/>
      <c r="JRL61" s="310"/>
      <c r="JRM61" s="310"/>
      <c r="JRN61" s="310"/>
      <c r="JRO61" s="310"/>
      <c r="JRP61" s="310"/>
      <c r="JRQ61" s="310"/>
      <c r="JRR61" s="310"/>
      <c r="JRS61" s="310"/>
      <c r="JRT61" s="310"/>
      <c r="JRU61" s="310"/>
      <c r="JRV61" s="310"/>
      <c r="JRW61" s="310"/>
      <c r="JRX61" s="310"/>
      <c r="JRY61" s="310"/>
      <c r="JRZ61" s="310"/>
      <c r="JSA61" s="310"/>
      <c r="JSB61" s="310"/>
      <c r="JSC61" s="310"/>
      <c r="JSD61" s="310"/>
      <c r="JSE61" s="310"/>
      <c r="JSF61" s="310"/>
      <c r="JSG61" s="310"/>
      <c r="JSH61" s="310"/>
      <c r="JSI61" s="310"/>
      <c r="JSJ61" s="310"/>
      <c r="JSK61" s="310"/>
      <c r="JSL61" s="310"/>
      <c r="JSM61" s="310"/>
      <c r="JSN61" s="310"/>
      <c r="JSO61" s="310"/>
      <c r="JSP61" s="310"/>
      <c r="JSQ61" s="310"/>
      <c r="JSR61" s="310"/>
      <c r="JSS61" s="310"/>
      <c r="JST61" s="310"/>
      <c r="JSU61" s="310"/>
      <c r="JSV61" s="310"/>
      <c r="JSW61" s="310"/>
      <c r="JSX61" s="310"/>
      <c r="JSY61" s="310"/>
      <c r="JSZ61" s="310"/>
      <c r="JTA61" s="310"/>
      <c r="JTB61" s="310"/>
      <c r="JTC61" s="310"/>
      <c r="JTD61" s="310"/>
      <c r="JTE61" s="310"/>
      <c r="JTF61" s="310"/>
      <c r="JTG61" s="310"/>
      <c r="JTH61" s="310"/>
      <c r="JTI61" s="310"/>
      <c r="JTJ61" s="310"/>
      <c r="JTK61" s="310"/>
      <c r="JTL61" s="310"/>
      <c r="JTM61" s="310"/>
      <c r="JTN61" s="310"/>
      <c r="JTO61" s="310"/>
      <c r="JTP61" s="310"/>
      <c r="JTQ61" s="310"/>
      <c r="JTR61" s="310"/>
      <c r="JTS61" s="310"/>
      <c r="JTT61" s="310"/>
      <c r="JTU61" s="310"/>
      <c r="JTV61" s="310"/>
      <c r="JTW61" s="310"/>
      <c r="JTX61" s="310"/>
      <c r="JTY61" s="310"/>
      <c r="JTZ61" s="310"/>
      <c r="JUA61" s="310"/>
      <c r="JUB61" s="310"/>
      <c r="JUC61" s="310"/>
      <c r="JUD61" s="310"/>
      <c r="JUE61" s="310"/>
      <c r="JUF61" s="310"/>
      <c r="JUG61" s="310"/>
      <c r="JUH61" s="310"/>
      <c r="JUI61" s="310"/>
      <c r="JUJ61" s="310"/>
      <c r="JUK61" s="310"/>
      <c r="JUL61" s="310"/>
      <c r="JUM61" s="310"/>
      <c r="JUN61" s="310"/>
      <c r="JUO61" s="310"/>
      <c r="JUP61" s="310"/>
      <c r="JUQ61" s="310"/>
      <c r="JUR61" s="310"/>
      <c r="JUS61" s="310"/>
      <c r="JUT61" s="310"/>
      <c r="JUU61" s="310"/>
      <c r="JUV61" s="310"/>
      <c r="JUW61" s="310"/>
      <c r="JUX61" s="310"/>
      <c r="JUY61" s="310"/>
      <c r="JUZ61" s="310"/>
      <c r="JVA61" s="310"/>
      <c r="JVB61" s="310"/>
      <c r="JVC61" s="310"/>
      <c r="JVD61" s="310"/>
      <c r="JVE61" s="310"/>
      <c r="JVF61" s="310"/>
      <c r="JVG61" s="310"/>
      <c r="JVH61" s="310"/>
      <c r="JVI61" s="310"/>
      <c r="JVJ61" s="310"/>
      <c r="JVK61" s="310"/>
      <c r="JVL61" s="310"/>
      <c r="JVM61" s="310"/>
      <c r="JVN61" s="310"/>
      <c r="JVO61" s="310"/>
      <c r="JVP61" s="310"/>
      <c r="JVQ61" s="310"/>
      <c r="JVR61" s="310"/>
      <c r="JVS61" s="310"/>
      <c r="JVT61" s="310"/>
      <c r="JVU61" s="310"/>
      <c r="JVV61" s="310"/>
      <c r="JVW61" s="310"/>
      <c r="JVX61" s="310"/>
      <c r="JVY61" s="310"/>
      <c r="JVZ61" s="310"/>
      <c r="JWA61" s="310"/>
      <c r="JWB61" s="310"/>
      <c r="JWC61" s="310"/>
      <c r="JWD61" s="310"/>
      <c r="JWE61" s="310"/>
      <c r="JWF61" s="310"/>
      <c r="JWG61" s="310"/>
      <c r="JWH61" s="310"/>
      <c r="JWI61" s="310"/>
      <c r="JWJ61" s="310"/>
      <c r="JWK61" s="310"/>
      <c r="JWL61" s="310"/>
      <c r="JWM61" s="310"/>
      <c r="JWN61" s="310"/>
      <c r="JWO61" s="310"/>
      <c r="JWP61" s="310"/>
      <c r="JWQ61" s="310"/>
      <c r="JWR61" s="310"/>
      <c r="JWS61" s="310"/>
      <c r="JWT61" s="310"/>
      <c r="JWU61" s="310"/>
      <c r="JWV61" s="310"/>
      <c r="JWW61" s="310"/>
      <c r="JWX61" s="310"/>
      <c r="JWY61" s="310"/>
      <c r="JWZ61" s="310"/>
      <c r="JXA61" s="310"/>
      <c r="JXB61" s="310"/>
      <c r="JXC61" s="310"/>
      <c r="JXD61" s="310"/>
      <c r="JXE61" s="310"/>
      <c r="JXF61" s="310"/>
      <c r="JXG61" s="310"/>
      <c r="JXH61" s="310"/>
      <c r="JXI61" s="310"/>
      <c r="JXJ61" s="310"/>
      <c r="JXK61" s="310"/>
      <c r="JXL61" s="310"/>
      <c r="JXM61" s="310"/>
      <c r="JXN61" s="310"/>
      <c r="JXO61" s="310"/>
      <c r="JXP61" s="310"/>
      <c r="JXQ61" s="310"/>
      <c r="JXR61" s="310"/>
      <c r="JXS61" s="310"/>
      <c r="JXT61" s="310"/>
      <c r="JXU61" s="310"/>
      <c r="JXV61" s="310"/>
      <c r="JXW61" s="310"/>
      <c r="JXX61" s="310"/>
      <c r="JXY61" s="310"/>
      <c r="JXZ61" s="310"/>
      <c r="JYA61" s="310"/>
      <c r="JYB61" s="310"/>
      <c r="JYC61" s="310"/>
      <c r="JYD61" s="310"/>
      <c r="JYE61" s="310"/>
      <c r="JYF61" s="310"/>
      <c r="JYG61" s="310"/>
      <c r="JYH61" s="310"/>
      <c r="JYI61" s="310"/>
      <c r="JYJ61" s="310"/>
      <c r="JYK61" s="310"/>
      <c r="JYL61" s="310"/>
      <c r="JYM61" s="310"/>
      <c r="JYN61" s="310"/>
      <c r="JYO61" s="310"/>
      <c r="JYP61" s="310"/>
      <c r="JYQ61" s="310"/>
      <c r="JYR61" s="310"/>
      <c r="JYS61" s="310"/>
      <c r="JYT61" s="310"/>
      <c r="JYU61" s="310"/>
      <c r="JYV61" s="310"/>
      <c r="JYW61" s="310"/>
      <c r="JYX61" s="310"/>
      <c r="JYY61" s="310"/>
      <c r="JYZ61" s="310"/>
      <c r="JZA61" s="310"/>
      <c r="JZB61" s="310"/>
      <c r="JZC61" s="310"/>
      <c r="JZD61" s="310"/>
      <c r="JZE61" s="310"/>
      <c r="JZF61" s="310"/>
      <c r="JZG61" s="310"/>
      <c r="JZH61" s="310"/>
      <c r="JZI61" s="310"/>
      <c r="JZJ61" s="310"/>
      <c r="JZK61" s="310"/>
      <c r="JZL61" s="310"/>
      <c r="JZM61" s="310"/>
      <c r="JZN61" s="310"/>
      <c r="JZO61" s="310"/>
      <c r="JZP61" s="310"/>
      <c r="JZQ61" s="310"/>
      <c r="JZR61" s="310"/>
      <c r="JZS61" s="310"/>
      <c r="JZT61" s="310"/>
      <c r="JZU61" s="310"/>
      <c r="JZV61" s="310"/>
      <c r="JZW61" s="310"/>
      <c r="JZX61" s="310"/>
      <c r="JZY61" s="310"/>
      <c r="JZZ61" s="310"/>
      <c r="KAA61" s="310"/>
      <c r="KAB61" s="310"/>
      <c r="KAC61" s="310"/>
      <c r="KAD61" s="310"/>
      <c r="KAE61" s="310"/>
      <c r="KAF61" s="310"/>
      <c r="KAG61" s="310"/>
      <c r="KAH61" s="310"/>
      <c r="KAI61" s="310"/>
      <c r="KAJ61" s="310"/>
      <c r="KAK61" s="310"/>
      <c r="KAL61" s="310"/>
      <c r="KAM61" s="310"/>
      <c r="KAN61" s="310"/>
      <c r="KAO61" s="310"/>
      <c r="KAP61" s="310"/>
      <c r="KAQ61" s="310"/>
      <c r="KAR61" s="310"/>
      <c r="KAS61" s="310"/>
      <c r="KAT61" s="310"/>
      <c r="KAU61" s="310"/>
      <c r="KAV61" s="310"/>
      <c r="KAW61" s="310"/>
      <c r="KAX61" s="310"/>
      <c r="KAY61" s="310"/>
      <c r="KAZ61" s="310"/>
      <c r="KBA61" s="310"/>
      <c r="KBB61" s="310"/>
      <c r="KBC61" s="310"/>
      <c r="KBD61" s="310"/>
      <c r="KBE61" s="310"/>
      <c r="KBF61" s="310"/>
      <c r="KBG61" s="310"/>
      <c r="KBH61" s="310"/>
      <c r="KBI61" s="310"/>
      <c r="KBJ61" s="310"/>
      <c r="KBK61" s="310"/>
      <c r="KBL61" s="310"/>
      <c r="KBM61" s="310"/>
      <c r="KBN61" s="310"/>
      <c r="KBO61" s="310"/>
      <c r="KBP61" s="310"/>
      <c r="KBQ61" s="310"/>
      <c r="KBR61" s="310"/>
      <c r="KBS61" s="310"/>
      <c r="KBT61" s="310"/>
      <c r="KBU61" s="310"/>
      <c r="KBV61" s="310"/>
      <c r="KBW61" s="310"/>
      <c r="KBX61" s="310"/>
      <c r="KBY61" s="310"/>
      <c r="KBZ61" s="310"/>
      <c r="KCA61" s="310"/>
      <c r="KCB61" s="310"/>
      <c r="KCC61" s="310"/>
      <c r="KCD61" s="310"/>
      <c r="KCE61" s="310"/>
      <c r="KCF61" s="310"/>
      <c r="KCG61" s="310"/>
      <c r="KCH61" s="310"/>
      <c r="KCI61" s="310"/>
      <c r="KCJ61" s="310"/>
      <c r="KCK61" s="310"/>
      <c r="KCL61" s="310"/>
      <c r="KCM61" s="310"/>
      <c r="KCN61" s="310"/>
      <c r="KCO61" s="310"/>
      <c r="KCP61" s="310"/>
      <c r="KCQ61" s="310"/>
      <c r="KCR61" s="310"/>
      <c r="KCS61" s="310"/>
      <c r="KCT61" s="310"/>
      <c r="KCU61" s="310"/>
      <c r="KCV61" s="310"/>
      <c r="KCW61" s="310"/>
      <c r="KCX61" s="310"/>
      <c r="KCY61" s="310"/>
      <c r="KCZ61" s="310"/>
      <c r="KDA61" s="310"/>
      <c r="KDB61" s="310"/>
      <c r="KDC61" s="310"/>
      <c r="KDD61" s="310"/>
      <c r="KDE61" s="310"/>
      <c r="KDF61" s="310"/>
      <c r="KDG61" s="310"/>
      <c r="KDH61" s="310"/>
      <c r="KDI61" s="310"/>
      <c r="KDJ61" s="310"/>
      <c r="KDK61" s="310"/>
      <c r="KDL61" s="310"/>
      <c r="KDM61" s="310"/>
      <c r="KDN61" s="310"/>
      <c r="KDO61" s="310"/>
      <c r="KDP61" s="310"/>
      <c r="KDQ61" s="310"/>
      <c r="KDR61" s="310"/>
      <c r="KDS61" s="310"/>
      <c r="KDT61" s="310"/>
      <c r="KDU61" s="310"/>
      <c r="KDV61" s="310"/>
      <c r="KDW61" s="310"/>
      <c r="KDX61" s="310"/>
      <c r="KDY61" s="310"/>
      <c r="KDZ61" s="310"/>
      <c r="KEA61" s="310"/>
      <c r="KEB61" s="310"/>
      <c r="KEC61" s="310"/>
      <c r="KED61" s="310"/>
      <c r="KEE61" s="310"/>
      <c r="KEF61" s="310"/>
      <c r="KEG61" s="310"/>
      <c r="KEH61" s="310"/>
      <c r="KEI61" s="310"/>
      <c r="KEJ61" s="310"/>
      <c r="KEK61" s="310"/>
      <c r="KEL61" s="310"/>
      <c r="KEM61" s="310"/>
      <c r="KEN61" s="310"/>
      <c r="KEO61" s="310"/>
      <c r="KEP61" s="310"/>
      <c r="KEQ61" s="310"/>
      <c r="KER61" s="310"/>
      <c r="KES61" s="310"/>
      <c r="KET61" s="310"/>
      <c r="KEU61" s="310"/>
      <c r="KEV61" s="310"/>
      <c r="KEW61" s="310"/>
      <c r="KEX61" s="310"/>
      <c r="KEY61" s="310"/>
      <c r="KEZ61" s="310"/>
      <c r="KFA61" s="310"/>
      <c r="KFB61" s="310"/>
      <c r="KFC61" s="310"/>
      <c r="KFD61" s="310"/>
      <c r="KFE61" s="310"/>
      <c r="KFF61" s="310"/>
      <c r="KFG61" s="310"/>
      <c r="KFH61" s="310"/>
      <c r="KFI61" s="310"/>
      <c r="KFJ61" s="310"/>
      <c r="KFK61" s="310"/>
      <c r="KFL61" s="310"/>
      <c r="KFM61" s="310"/>
      <c r="KFN61" s="310"/>
      <c r="KFO61" s="310"/>
      <c r="KFP61" s="310"/>
      <c r="KFQ61" s="310"/>
      <c r="KFR61" s="310"/>
      <c r="KFS61" s="310"/>
      <c r="KFT61" s="310"/>
      <c r="KFU61" s="310"/>
      <c r="KFV61" s="310"/>
      <c r="KFW61" s="310"/>
      <c r="KFX61" s="310"/>
      <c r="KFY61" s="310"/>
      <c r="KFZ61" s="310"/>
      <c r="KGA61" s="310"/>
      <c r="KGB61" s="310"/>
      <c r="KGC61" s="310"/>
      <c r="KGD61" s="310"/>
      <c r="KGE61" s="310"/>
      <c r="KGF61" s="310"/>
      <c r="KGG61" s="310"/>
      <c r="KGH61" s="310"/>
      <c r="KGI61" s="310"/>
      <c r="KGJ61" s="310"/>
      <c r="KGK61" s="310"/>
      <c r="KGL61" s="310"/>
      <c r="KGM61" s="310"/>
      <c r="KGN61" s="310"/>
      <c r="KGO61" s="310"/>
      <c r="KGP61" s="310"/>
      <c r="KGQ61" s="310"/>
      <c r="KGR61" s="310"/>
      <c r="KGS61" s="310"/>
      <c r="KGT61" s="310"/>
      <c r="KGU61" s="310"/>
      <c r="KGV61" s="310"/>
      <c r="KGW61" s="310"/>
      <c r="KGX61" s="310"/>
      <c r="KGY61" s="310"/>
      <c r="KGZ61" s="310"/>
      <c r="KHA61" s="310"/>
      <c r="KHB61" s="310"/>
      <c r="KHC61" s="310"/>
      <c r="KHD61" s="310"/>
      <c r="KHE61" s="310"/>
      <c r="KHF61" s="310"/>
      <c r="KHG61" s="310"/>
      <c r="KHH61" s="310"/>
      <c r="KHI61" s="310"/>
      <c r="KHJ61" s="310"/>
      <c r="KHK61" s="310"/>
      <c r="KHL61" s="310"/>
      <c r="KHM61" s="310"/>
      <c r="KHN61" s="310"/>
      <c r="KHO61" s="310"/>
      <c r="KHP61" s="310"/>
      <c r="KHQ61" s="310"/>
      <c r="KHR61" s="310"/>
      <c r="KHS61" s="310"/>
      <c r="KHT61" s="310"/>
      <c r="KHU61" s="310"/>
      <c r="KHV61" s="310"/>
      <c r="KHW61" s="310"/>
      <c r="KHX61" s="310"/>
      <c r="KHY61" s="310"/>
      <c r="KHZ61" s="310"/>
      <c r="KIA61" s="310"/>
      <c r="KIB61" s="310"/>
      <c r="KIC61" s="310"/>
      <c r="KID61" s="310"/>
      <c r="KIE61" s="310"/>
      <c r="KIF61" s="310"/>
      <c r="KIG61" s="310"/>
      <c r="KIH61" s="310"/>
      <c r="KII61" s="310"/>
      <c r="KIJ61" s="310"/>
      <c r="KIK61" s="310"/>
      <c r="KIL61" s="310"/>
      <c r="KIM61" s="310"/>
      <c r="KIN61" s="310"/>
      <c r="KIO61" s="310"/>
      <c r="KIP61" s="310"/>
      <c r="KIQ61" s="310"/>
      <c r="KIR61" s="310"/>
      <c r="KIS61" s="310"/>
      <c r="KIT61" s="310"/>
      <c r="KIU61" s="310"/>
      <c r="KIV61" s="310"/>
      <c r="KIW61" s="310"/>
      <c r="KIX61" s="310"/>
      <c r="KIY61" s="310"/>
      <c r="KIZ61" s="310"/>
      <c r="KJA61" s="310"/>
      <c r="KJB61" s="310"/>
      <c r="KJC61" s="310"/>
      <c r="KJD61" s="310"/>
      <c r="KJE61" s="310"/>
      <c r="KJF61" s="310"/>
      <c r="KJG61" s="310"/>
      <c r="KJH61" s="310"/>
      <c r="KJI61" s="310"/>
      <c r="KJJ61" s="310"/>
      <c r="KJK61" s="310"/>
      <c r="KJL61" s="310"/>
      <c r="KJM61" s="310"/>
      <c r="KJN61" s="310"/>
      <c r="KJO61" s="310"/>
      <c r="KJP61" s="310"/>
      <c r="KJQ61" s="310"/>
      <c r="KJR61" s="310"/>
      <c r="KJS61" s="310"/>
      <c r="KJT61" s="310"/>
      <c r="KJU61" s="310"/>
      <c r="KJV61" s="310"/>
      <c r="KJW61" s="310"/>
      <c r="KJX61" s="310"/>
      <c r="KJY61" s="310"/>
      <c r="KJZ61" s="310"/>
      <c r="KKA61" s="310"/>
      <c r="KKB61" s="310"/>
      <c r="KKC61" s="310"/>
      <c r="KKD61" s="310"/>
      <c r="KKE61" s="310"/>
      <c r="KKF61" s="310"/>
      <c r="KKG61" s="310"/>
      <c r="KKH61" s="310"/>
      <c r="KKI61" s="310"/>
      <c r="KKJ61" s="310"/>
      <c r="KKK61" s="310"/>
      <c r="KKL61" s="310"/>
      <c r="KKM61" s="310"/>
      <c r="KKN61" s="310"/>
      <c r="KKO61" s="310"/>
      <c r="KKP61" s="310"/>
      <c r="KKQ61" s="310"/>
      <c r="KKR61" s="310"/>
      <c r="KKS61" s="310"/>
      <c r="KKT61" s="310"/>
      <c r="KKU61" s="310"/>
      <c r="KKV61" s="310"/>
      <c r="KKW61" s="310"/>
      <c r="KKX61" s="310"/>
      <c r="KKY61" s="310"/>
      <c r="KKZ61" s="310"/>
      <c r="KLA61" s="310"/>
      <c r="KLB61" s="310"/>
      <c r="KLC61" s="310"/>
      <c r="KLD61" s="310"/>
      <c r="KLE61" s="310"/>
      <c r="KLF61" s="310"/>
      <c r="KLG61" s="310"/>
      <c r="KLH61" s="310"/>
      <c r="KLI61" s="310"/>
      <c r="KLJ61" s="310"/>
      <c r="KLK61" s="310"/>
      <c r="KLL61" s="310"/>
      <c r="KLM61" s="310"/>
      <c r="KLN61" s="310"/>
      <c r="KLO61" s="310"/>
      <c r="KLP61" s="310"/>
      <c r="KLQ61" s="310"/>
      <c r="KLR61" s="310"/>
      <c r="KLS61" s="310"/>
      <c r="KLT61" s="310"/>
      <c r="KLU61" s="310"/>
      <c r="KLV61" s="310"/>
      <c r="KLW61" s="310"/>
      <c r="KLX61" s="310"/>
      <c r="KLY61" s="310"/>
      <c r="KLZ61" s="310"/>
      <c r="KMA61" s="310"/>
      <c r="KMB61" s="310"/>
      <c r="KMC61" s="310"/>
      <c r="KMD61" s="310"/>
      <c r="KME61" s="310"/>
      <c r="KMF61" s="310"/>
      <c r="KMG61" s="310"/>
      <c r="KMH61" s="310"/>
      <c r="KMI61" s="310"/>
      <c r="KMJ61" s="310"/>
      <c r="KMK61" s="310"/>
      <c r="KML61" s="310"/>
      <c r="KMM61" s="310"/>
      <c r="KMN61" s="310"/>
      <c r="KMO61" s="310"/>
      <c r="KMP61" s="310"/>
      <c r="KMQ61" s="310"/>
      <c r="KMR61" s="310"/>
      <c r="KMS61" s="310"/>
      <c r="KMT61" s="310"/>
      <c r="KMU61" s="310"/>
      <c r="KMV61" s="310"/>
      <c r="KMW61" s="310"/>
      <c r="KMX61" s="310"/>
      <c r="KMY61" s="310"/>
      <c r="KMZ61" s="310"/>
      <c r="KNA61" s="310"/>
      <c r="KNB61" s="310"/>
      <c r="KNC61" s="310"/>
      <c r="KND61" s="310"/>
      <c r="KNE61" s="310"/>
      <c r="KNF61" s="310"/>
      <c r="KNG61" s="310"/>
      <c r="KNH61" s="310"/>
      <c r="KNI61" s="310"/>
      <c r="KNJ61" s="310"/>
      <c r="KNK61" s="310"/>
      <c r="KNL61" s="310"/>
      <c r="KNM61" s="310"/>
      <c r="KNN61" s="310"/>
      <c r="KNO61" s="310"/>
      <c r="KNP61" s="310"/>
      <c r="KNQ61" s="310"/>
      <c r="KNR61" s="310"/>
      <c r="KNS61" s="310"/>
      <c r="KNT61" s="310"/>
      <c r="KNU61" s="310"/>
      <c r="KNV61" s="310"/>
      <c r="KNW61" s="310"/>
      <c r="KNX61" s="310"/>
      <c r="KNY61" s="310"/>
      <c r="KNZ61" s="310"/>
      <c r="KOA61" s="310"/>
      <c r="KOB61" s="310"/>
      <c r="KOC61" s="310"/>
      <c r="KOD61" s="310"/>
      <c r="KOE61" s="310"/>
      <c r="KOF61" s="310"/>
      <c r="KOG61" s="310"/>
      <c r="KOH61" s="310"/>
      <c r="KOI61" s="310"/>
      <c r="KOJ61" s="310"/>
      <c r="KOK61" s="310"/>
      <c r="KOL61" s="310"/>
      <c r="KOM61" s="310"/>
      <c r="KON61" s="310"/>
      <c r="KOO61" s="310"/>
      <c r="KOP61" s="310"/>
      <c r="KOQ61" s="310"/>
      <c r="KOR61" s="310"/>
      <c r="KOS61" s="310"/>
      <c r="KOT61" s="310"/>
      <c r="KOU61" s="310"/>
      <c r="KOV61" s="310"/>
      <c r="KOW61" s="310"/>
      <c r="KOX61" s="310"/>
      <c r="KOY61" s="310"/>
      <c r="KOZ61" s="310"/>
      <c r="KPA61" s="310"/>
      <c r="KPB61" s="310"/>
      <c r="KPC61" s="310"/>
      <c r="KPD61" s="310"/>
      <c r="KPE61" s="310"/>
      <c r="KPF61" s="310"/>
      <c r="KPG61" s="310"/>
      <c r="KPH61" s="310"/>
      <c r="KPI61" s="310"/>
      <c r="KPJ61" s="310"/>
      <c r="KPK61" s="310"/>
      <c r="KPL61" s="310"/>
      <c r="KPM61" s="310"/>
      <c r="KPN61" s="310"/>
      <c r="KPO61" s="310"/>
      <c r="KPP61" s="310"/>
      <c r="KPQ61" s="310"/>
      <c r="KPR61" s="310"/>
      <c r="KPS61" s="310"/>
      <c r="KPT61" s="310"/>
      <c r="KPU61" s="310"/>
      <c r="KPV61" s="310"/>
      <c r="KPW61" s="310"/>
      <c r="KPX61" s="310"/>
      <c r="KPY61" s="310"/>
      <c r="KPZ61" s="310"/>
      <c r="KQA61" s="310"/>
      <c r="KQB61" s="310"/>
      <c r="KQC61" s="310"/>
      <c r="KQD61" s="310"/>
      <c r="KQE61" s="310"/>
      <c r="KQF61" s="310"/>
      <c r="KQG61" s="310"/>
      <c r="KQH61" s="310"/>
      <c r="KQI61" s="310"/>
      <c r="KQJ61" s="310"/>
      <c r="KQK61" s="310"/>
      <c r="KQL61" s="310"/>
      <c r="KQM61" s="310"/>
      <c r="KQN61" s="310"/>
      <c r="KQO61" s="310"/>
      <c r="KQP61" s="310"/>
      <c r="KQQ61" s="310"/>
      <c r="KQR61" s="310"/>
      <c r="KQS61" s="310"/>
      <c r="KQT61" s="310"/>
      <c r="KQU61" s="310"/>
      <c r="KQV61" s="310"/>
      <c r="KQW61" s="310"/>
      <c r="KQX61" s="310"/>
      <c r="KQY61" s="310"/>
      <c r="KQZ61" s="310"/>
      <c r="KRA61" s="310"/>
      <c r="KRB61" s="310"/>
      <c r="KRC61" s="310"/>
      <c r="KRD61" s="310"/>
      <c r="KRE61" s="310"/>
      <c r="KRF61" s="310"/>
      <c r="KRG61" s="310"/>
      <c r="KRH61" s="310"/>
      <c r="KRI61" s="310"/>
      <c r="KRJ61" s="310"/>
      <c r="KRK61" s="310"/>
      <c r="KRL61" s="310"/>
      <c r="KRM61" s="310"/>
      <c r="KRN61" s="310"/>
      <c r="KRO61" s="310"/>
      <c r="KRP61" s="310"/>
      <c r="KRQ61" s="310"/>
      <c r="KRR61" s="310"/>
      <c r="KRS61" s="310"/>
      <c r="KRT61" s="310"/>
      <c r="KRU61" s="310"/>
      <c r="KRV61" s="310"/>
      <c r="KRW61" s="310"/>
      <c r="KRX61" s="310"/>
      <c r="KRY61" s="310"/>
      <c r="KRZ61" s="310"/>
      <c r="KSA61" s="310"/>
      <c r="KSB61" s="310"/>
      <c r="KSC61" s="310"/>
      <c r="KSD61" s="310"/>
      <c r="KSE61" s="310"/>
      <c r="KSF61" s="310"/>
      <c r="KSG61" s="310"/>
      <c r="KSH61" s="310"/>
      <c r="KSI61" s="310"/>
      <c r="KSJ61" s="310"/>
      <c r="KSK61" s="310"/>
      <c r="KSL61" s="310"/>
      <c r="KSM61" s="310"/>
      <c r="KSN61" s="310"/>
      <c r="KSO61" s="310"/>
      <c r="KSP61" s="310"/>
      <c r="KSQ61" s="310"/>
      <c r="KSR61" s="310"/>
      <c r="KSS61" s="310"/>
      <c r="KST61" s="310"/>
      <c r="KSU61" s="310"/>
      <c r="KSV61" s="310"/>
      <c r="KSW61" s="310"/>
      <c r="KSX61" s="310"/>
      <c r="KSY61" s="310"/>
      <c r="KSZ61" s="310"/>
      <c r="KTA61" s="310"/>
      <c r="KTB61" s="310"/>
      <c r="KTC61" s="310"/>
      <c r="KTD61" s="310"/>
      <c r="KTE61" s="310"/>
      <c r="KTF61" s="310"/>
      <c r="KTG61" s="310"/>
      <c r="KTH61" s="310"/>
      <c r="KTI61" s="310"/>
      <c r="KTJ61" s="310"/>
      <c r="KTK61" s="310"/>
      <c r="KTL61" s="310"/>
      <c r="KTM61" s="310"/>
      <c r="KTN61" s="310"/>
      <c r="KTO61" s="310"/>
      <c r="KTP61" s="310"/>
      <c r="KTQ61" s="310"/>
      <c r="KTR61" s="310"/>
      <c r="KTS61" s="310"/>
      <c r="KTT61" s="310"/>
      <c r="KTU61" s="310"/>
      <c r="KTV61" s="310"/>
      <c r="KTW61" s="310"/>
      <c r="KTX61" s="310"/>
      <c r="KTY61" s="310"/>
      <c r="KTZ61" s="310"/>
      <c r="KUA61" s="310"/>
      <c r="KUB61" s="310"/>
      <c r="KUC61" s="310"/>
      <c r="KUD61" s="310"/>
      <c r="KUE61" s="310"/>
      <c r="KUF61" s="310"/>
      <c r="KUG61" s="310"/>
      <c r="KUH61" s="310"/>
      <c r="KUI61" s="310"/>
      <c r="KUJ61" s="310"/>
      <c r="KUK61" s="310"/>
      <c r="KUL61" s="310"/>
      <c r="KUM61" s="310"/>
      <c r="KUN61" s="310"/>
      <c r="KUO61" s="310"/>
      <c r="KUP61" s="310"/>
      <c r="KUQ61" s="310"/>
      <c r="KUR61" s="310"/>
      <c r="KUS61" s="310"/>
      <c r="KUT61" s="310"/>
      <c r="KUU61" s="310"/>
      <c r="KUV61" s="310"/>
      <c r="KUW61" s="310"/>
      <c r="KUX61" s="310"/>
      <c r="KUY61" s="310"/>
      <c r="KUZ61" s="310"/>
      <c r="KVA61" s="310"/>
      <c r="KVB61" s="310"/>
      <c r="KVC61" s="310"/>
      <c r="KVD61" s="310"/>
      <c r="KVE61" s="310"/>
      <c r="KVF61" s="310"/>
      <c r="KVG61" s="310"/>
      <c r="KVH61" s="310"/>
      <c r="KVI61" s="310"/>
      <c r="KVJ61" s="310"/>
      <c r="KVK61" s="310"/>
      <c r="KVL61" s="310"/>
      <c r="KVM61" s="310"/>
      <c r="KVN61" s="310"/>
      <c r="KVO61" s="310"/>
      <c r="KVP61" s="310"/>
      <c r="KVQ61" s="310"/>
      <c r="KVR61" s="310"/>
      <c r="KVS61" s="310"/>
      <c r="KVT61" s="310"/>
      <c r="KVU61" s="310"/>
      <c r="KVV61" s="310"/>
      <c r="KVW61" s="310"/>
      <c r="KVX61" s="310"/>
      <c r="KVY61" s="310"/>
      <c r="KVZ61" s="310"/>
      <c r="KWA61" s="310"/>
      <c r="KWB61" s="310"/>
      <c r="KWC61" s="310"/>
      <c r="KWD61" s="310"/>
      <c r="KWE61" s="310"/>
      <c r="KWF61" s="310"/>
      <c r="KWG61" s="310"/>
      <c r="KWH61" s="310"/>
      <c r="KWI61" s="310"/>
      <c r="KWJ61" s="310"/>
      <c r="KWK61" s="310"/>
      <c r="KWL61" s="310"/>
      <c r="KWM61" s="310"/>
      <c r="KWN61" s="310"/>
      <c r="KWO61" s="310"/>
      <c r="KWP61" s="310"/>
      <c r="KWQ61" s="310"/>
      <c r="KWR61" s="310"/>
      <c r="KWS61" s="310"/>
      <c r="KWT61" s="310"/>
      <c r="KWU61" s="310"/>
      <c r="KWV61" s="310"/>
      <c r="KWW61" s="310"/>
      <c r="KWX61" s="310"/>
      <c r="KWY61" s="310"/>
      <c r="KWZ61" s="310"/>
      <c r="KXA61" s="310"/>
      <c r="KXB61" s="310"/>
      <c r="KXC61" s="310"/>
      <c r="KXD61" s="310"/>
      <c r="KXE61" s="310"/>
      <c r="KXF61" s="310"/>
      <c r="KXG61" s="310"/>
      <c r="KXH61" s="310"/>
      <c r="KXI61" s="310"/>
      <c r="KXJ61" s="310"/>
      <c r="KXK61" s="310"/>
      <c r="KXL61" s="310"/>
      <c r="KXM61" s="310"/>
      <c r="KXN61" s="310"/>
      <c r="KXO61" s="310"/>
      <c r="KXP61" s="310"/>
      <c r="KXQ61" s="310"/>
      <c r="KXR61" s="310"/>
      <c r="KXS61" s="310"/>
      <c r="KXT61" s="310"/>
      <c r="KXU61" s="310"/>
      <c r="KXV61" s="310"/>
      <c r="KXW61" s="310"/>
      <c r="KXX61" s="310"/>
      <c r="KXY61" s="310"/>
      <c r="KXZ61" s="310"/>
      <c r="KYA61" s="310"/>
      <c r="KYB61" s="310"/>
      <c r="KYC61" s="310"/>
      <c r="KYD61" s="310"/>
      <c r="KYE61" s="310"/>
      <c r="KYF61" s="310"/>
      <c r="KYG61" s="310"/>
      <c r="KYH61" s="310"/>
      <c r="KYI61" s="310"/>
      <c r="KYJ61" s="310"/>
      <c r="KYK61" s="310"/>
      <c r="KYL61" s="310"/>
      <c r="KYM61" s="310"/>
      <c r="KYN61" s="310"/>
      <c r="KYO61" s="310"/>
      <c r="KYP61" s="310"/>
      <c r="KYQ61" s="310"/>
      <c r="KYR61" s="310"/>
      <c r="KYS61" s="310"/>
      <c r="KYT61" s="310"/>
      <c r="KYU61" s="310"/>
      <c r="KYV61" s="310"/>
      <c r="KYW61" s="310"/>
      <c r="KYX61" s="310"/>
      <c r="KYY61" s="310"/>
      <c r="KYZ61" s="310"/>
      <c r="KZA61" s="310"/>
      <c r="KZB61" s="310"/>
      <c r="KZC61" s="310"/>
      <c r="KZD61" s="310"/>
      <c r="KZE61" s="310"/>
      <c r="KZF61" s="310"/>
      <c r="KZG61" s="310"/>
      <c r="KZH61" s="310"/>
      <c r="KZI61" s="310"/>
      <c r="KZJ61" s="310"/>
      <c r="KZK61" s="310"/>
      <c r="KZL61" s="310"/>
      <c r="KZM61" s="310"/>
      <c r="KZN61" s="310"/>
      <c r="KZO61" s="310"/>
      <c r="KZP61" s="310"/>
      <c r="KZQ61" s="310"/>
      <c r="KZR61" s="310"/>
      <c r="KZS61" s="310"/>
      <c r="KZT61" s="310"/>
      <c r="KZU61" s="310"/>
      <c r="KZV61" s="310"/>
      <c r="KZW61" s="310"/>
      <c r="KZX61" s="310"/>
      <c r="KZY61" s="310"/>
      <c r="KZZ61" s="310"/>
      <c r="LAA61" s="310"/>
      <c r="LAB61" s="310"/>
      <c r="LAC61" s="310"/>
      <c r="LAD61" s="310"/>
      <c r="LAE61" s="310"/>
      <c r="LAF61" s="310"/>
      <c r="LAG61" s="310"/>
      <c r="LAH61" s="310"/>
      <c r="LAI61" s="310"/>
      <c r="LAJ61" s="310"/>
      <c r="LAK61" s="310"/>
      <c r="LAL61" s="310"/>
      <c r="LAM61" s="310"/>
      <c r="LAN61" s="310"/>
      <c r="LAO61" s="310"/>
      <c r="LAP61" s="310"/>
      <c r="LAQ61" s="310"/>
      <c r="LAR61" s="310"/>
      <c r="LAS61" s="310"/>
      <c r="LAT61" s="310"/>
      <c r="LAU61" s="310"/>
      <c r="LAV61" s="310"/>
      <c r="LAW61" s="310"/>
      <c r="LAX61" s="310"/>
      <c r="LAY61" s="310"/>
      <c r="LAZ61" s="310"/>
      <c r="LBA61" s="310"/>
      <c r="LBB61" s="310"/>
      <c r="LBC61" s="310"/>
      <c r="LBD61" s="310"/>
      <c r="LBE61" s="310"/>
      <c r="LBF61" s="310"/>
      <c r="LBG61" s="310"/>
      <c r="LBH61" s="310"/>
      <c r="LBI61" s="310"/>
      <c r="LBJ61" s="310"/>
      <c r="LBK61" s="310"/>
      <c r="LBL61" s="310"/>
      <c r="LBM61" s="310"/>
      <c r="LBN61" s="310"/>
      <c r="LBO61" s="310"/>
      <c r="LBP61" s="310"/>
      <c r="LBQ61" s="310"/>
      <c r="LBR61" s="310"/>
      <c r="LBS61" s="310"/>
      <c r="LBT61" s="310"/>
      <c r="LBU61" s="310"/>
      <c r="LBV61" s="310"/>
      <c r="LBW61" s="310"/>
      <c r="LBX61" s="310"/>
      <c r="LBY61" s="310"/>
      <c r="LBZ61" s="310"/>
      <c r="LCA61" s="310"/>
      <c r="LCB61" s="310"/>
      <c r="LCC61" s="310"/>
      <c r="LCD61" s="310"/>
      <c r="LCE61" s="310"/>
      <c r="LCF61" s="310"/>
      <c r="LCG61" s="310"/>
      <c r="LCH61" s="310"/>
      <c r="LCI61" s="310"/>
      <c r="LCJ61" s="310"/>
      <c r="LCK61" s="310"/>
      <c r="LCL61" s="310"/>
      <c r="LCM61" s="310"/>
      <c r="LCN61" s="310"/>
      <c r="LCO61" s="310"/>
      <c r="LCP61" s="310"/>
      <c r="LCQ61" s="310"/>
      <c r="LCR61" s="310"/>
      <c r="LCS61" s="310"/>
      <c r="LCT61" s="310"/>
      <c r="LCU61" s="310"/>
      <c r="LCV61" s="310"/>
      <c r="LCW61" s="310"/>
      <c r="LCX61" s="310"/>
      <c r="LCY61" s="310"/>
      <c r="LCZ61" s="310"/>
      <c r="LDA61" s="310"/>
      <c r="LDB61" s="310"/>
      <c r="LDC61" s="310"/>
      <c r="LDD61" s="310"/>
      <c r="LDE61" s="310"/>
      <c r="LDF61" s="310"/>
      <c r="LDG61" s="310"/>
      <c r="LDH61" s="310"/>
      <c r="LDI61" s="310"/>
      <c r="LDJ61" s="310"/>
      <c r="LDK61" s="310"/>
      <c r="LDL61" s="310"/>
      <c r="LDM61" s="310"/>
      <c r="LDN61" s="310"/>
      <c r="LDO61" s="310"/>
      <c r="LDP61" s="310"/>
      <c r="LDQ61" s="310"/>
      <c r="LDR61" s="310"/>
      <c r="LDS61" s="310"/>
      <c r="LDT61" s="310"/>
      <c r="LDU61" s="310"/>
      <c r="LDV61" s="310"/>
      <c r="LDW61" s="310"/>
      <c r="LDX61" s="310"/>
      <c r="LDY61" s="310"/>
      <c r="LDZ61" s="310"/>
      <c r="LEA61" s="310"/>
      <c r="LEB61" s="310"/>
      <c r="LEC61" s="310"/>
      <c r="LED61" s="310"/>
      <c r="LEE61" s="310"/>
      <c r="LEF61" s="310"/>
      <c r="LEG61" s="310"/>
      <c r="LEH61" s="310"/>
      <c r="LEI61" s="310"/>
      <c r="LEJ61" s="310"/>
      <c r="LEK61" s="310"/>
      <c r="LEL61" s="310"/>
      <c r="LEM61" s="310"/>
      <c r="LEN61" s="310"/>
      <c r="LEO61" s="310"/>
      <c r="LEP61" s="310"/>
      <c r="LEQ61" s="310"/>
      <c r="LER61" s="310"/>
      <c r="LES61" s="310"/>
      <c r="LET61" s="310"/>
      <c r="LEU61" s="310"/>
      <c r="LEV61" s="310"/>
      <c r="LEW61" s="310"/>
      <c r="LEX61" s="310"/>
      <c r="LEY61" s="310"/>
      <c r="LEZ61" s="310"/>
      <c r="LFA61" s="310"/>
      <c r="LFB61" s="310"/>
      <c r="LFC61" s="310"/>
      <c r="LFD61" s="310"/>
      <c r="LFE61" s="310"/>
      <c r="LFF61" s="310"/>
      <c r="LFG61" s="310"/>
      <c r="LFH61" s="310"/>
      <c r="LFI61" s="310"/>
      <c r="LFJ61" s="310"/>
      <c r="LFK61" s="310"/>
      <c r="LFL61" s="310"/>
      <c r="LFM61" s="310"/>
      <c r="LFN61" s="310"/>
      <c r="LFO61" s="310"/>
      <c r="LFP61" s="310"/>
      <c r="LFQ61" s="310"/>
      <c r="LFR61" s="310"/>
      <c r="LFS61" s="310"/>
      <c r="LFT61" s="310"/>
      <c r="LFU61" s="310"/>
      <c r="LFV61" s="310"/>
      <c r="LFW61" s="310"/>
      <c r="LFX61" s="310"/>
      <c r="LFY61" s="310"/>
      <c r="LFZ61" s="310"/>
      <c r="LGA61" s="310"/>
      <c r="LGB61" s="310"/>
      <c r="LGC61" s="310"/>
      <c r="LGD61" s="310"/>
      <c r="LGE61" s="310"/>
      <c r="LGF61" s="310"/>
      <c r="LGG61" s="310"/>
      <c r="LGH61" s="310"/>
      <c r="LGI61" s="310"/>
      <c r="LGJ61" s="310"/>
      <c r="LGK61" s="310"/>
      <c r="LGL61" s="310"/>
      <c r="LGM61" s="310"/>
      <c r="LGN61" s="310"/>
      <c r="LGO61" s="310"/>
      <c r="LGP61" s="310"/>
      <c r="LGQ61" s="310"/>
      <c r="LGR61" s="310"/>
      <c r="LGS61" s="310"/>
      <c r="LGT61" s="310"/>
      <c r="LGU61" s="310"/>
      <c r="LGV61" s="310"/>
      <c r="LGW61" s="310"/>
      <c r="LGX61" s="310"/>
      <c r="LGY61" s="310"/>
      <c r="LGZ61" s="310"/>
      <c r="LHA61" s="310"/>
      <c r="LHB61" s="310"/>
      <c r="LHC61" s="310"/>
      <c r="LHD61" s="310"/>
      <c r="LHE61" s="310"/>
      <c r="LHF61" s="310"/>
      <c r="LHG61" s="310"/>
      <c r="LHH61" s="310"/>
      <c r="LHI61" s="310"/>
      <c r="LHJ61" s="310"/>
      <c r="LHK61" s="310"/>
      <c r="LHL61" s="310"/>
      <c r="LHM61" s="310"/>
      <c r="LHN61" s="310"/>
      <c r="LHO61" s="310"/>
      <c r="LHP61" s="310"/>
      <c r="LHQ61" s="310"/>
      <c r="LHR61" s="310"/>
      <c r="LHS61" s="310"/>
      <c r="LHT61" s="310"/>
      <c r="LHU61" s="310"/>
      <c r="LHV61" s="310"/>
      <c r="LHW61" s="310"/>
      <c r="LHX61" s="310"/>
      <c r="LHY61" s="310"/>
      <c r="LHZ61" s="310"/>
      <c r="LIA61" s="310"/>
      <c r="LIB61" s="310"/>
      <c r="LIC61" s="310"/>
      <c r="LID61" s="310"/>
      <c r="LIE61" s="310"/>
      <c r="LIF61" s="310"/>
      <c r="LIG61" s="310"/>
      <c r="LIH61" s="310"/>
      <c r="LII61" s="310"/>
      <c r="LIJ61" s="310"/>
      <c r="LIK61" s="310"/>
      <c r="LIL61" s="310"/>
      <c r="LIM61" s="310"/>
      <c r="LIN61" s="310"/>
      <c r="LIO61" s="310"/>
      <c r="LIP61" s="310"/>
      <c r="LIQ61" s="310"/>
      <c r="LIR61" s="310"/>
      <c r="LIS61" s="310"/>
      <c r="LIT61" s="310"/>
      <c r="LIU61" s="310"/>
      <c r="LIV61" s="310"/>
      <c r="LIW61" s="310"/>
      <c r="LIX61" s="310"/>
      <c r="LIY61" s="310"/>
      <c r="LIZ61" s="310"/>
      <c r="LJA61" s="310"/>
      <c r="LJB61" s="310"/>
      <c r="LJC61" s="310"/>
      <c r="LJD61" s="310"/>
      <c r="LJE61" s="310"/>
      <c r="LJF61" s="310"/>
      <c r="LJG61" s="310"/>
      <c r="LJH61" s="310"/>
      <c r="LJI61" s="310"/>
      <c r="LJJ61" s="310"/>
      <c r="LJK61" s="310"/>
      <c r="LJL61" s="310"/>
      <c r="LJM61" s="310"/>
      <c r="LJN61" s="310"/>
      <c r="LJO61" s="310"/>
      <c r="LJP61" s="310"/>
      <c r="LJQ61" s="310"/>
      <c r="LJR61" s="310"/>
      <c r="LJS61" s="310"/>
      <c r="LJT61" s="310"/>
      <c r="LJU61" s="310"/>
      <c r="LJV61" s="310"/>
      <c r="LJW61" s="310"/>
      <c r="LJX61" s="310"/>
      <c r="LJY61" s="310"/>
      <c r="LJZ61" s="310"/>
      <c r="LKA61" s="310"/>
      <c r="LKB61" s="310"/>
      <c r="LKC61" s="310"/>
      <c r="LKD61" s="310"/>
      <c r="LKE61" s="310"/>
      <c r="LKF61" s="310"/>
      <c r="LKG61" s="310"/>
      <c r="LKH61" s="310"/>
      <c r="LKI61" s="310"/>
      <c r="LKJ61" s="310"/>
      <c r="LKK61" s="310"/>
      <c r="LKL61" s="310"/>
      <c r="LKM61" s="310"/>
      <c r="LKN61" s="310"/>
      <c r="LKO61" s="310"/>
      <c r="LKP61" s="310"/>
      <c r="LKQ61" s="310"/>
      <c r="LKR61" s="310"/>
      <c r="LKS61" s="310"/>
      <c r="LKT61" s="310"/>
      <c r="LKU61" s="310"/>
      <c r="LKV61" s="310"/>
      <c r="LKW61" s="310"/>
      <c r="LKX61" s="310"/>
      <c r="LKY61" s="310"/>
      <c r="LKZ61" s="310"/>
      <c r="LLA61" s="310"/>
      <c r="LLB61" s="310"/>
      <c r="LLC61" s="310"/>
      <c r="LLD61" s="310"/>
      <c r="LLE61" s="310"/>
      <c r="LLF61" s="310"/>
      <c r="LLG61" s="310"/>
      <c r="LLH61" s="310"/>
      <c r="LLI61" s="310"/>
      <c r="LLJ61" s="310"/>
      <c r="LLK61" s="310"/>
      <c r="LLL61" s="310"/>
      <c r="LLM61" s="310"/>
      <c r="LLN61" s="310"/>
      <c r="LLO61" s="310"/>
      <c r="LLP61" s="310"/>
      <c r="LLQ61" s="310"/>
      <c r="LLR61" s="310"/>
      <c r="LLS61" s="310"/>
      <c r="LLT61" s="310"/>
      <c r="LLU61" s="310"/>
      <c r="LLV61" s="310"/>
      <c r="LLW61" s="310"/>
      <c r="LLX61" s="310"/>
      <c r="LLY61" s="310"/>
      <c r="LLZ61" s="310"/>
      <c r="LMA61" s="310"/>
      <c r="LMB61" s="310"/>
      <c r="LMC61" s="310"/>
      <c r="LMD61" s="310"/>
      <c r="LME61" s="310"/>
      <c r="LMF61" s="310"/>
      <c r="LMG61" s="310"/>
      <c r="LMH61" s="310"/>
      <c r="LMI61" s="310"/>
      <c r="LMJ61" s="310"/>
      <c r="LMK61" s="310"/>
      <c r="LML61" s="310"/>
      <c r="LMM61" s="310"/>
      <c r="LMN61" s="310"/>
      <c r="LMO61" s="310"/>
      <c r="LMP61" s="310"/>
      <c r="LMQ61" s="310"/>
      <c r="LMR61" s="310"/>
      <c r="LMS61" s="310"/>
      <c r="LMT61" s="310"/>
      <c r="LMU61" s="310"/>
      <c r="LMV61" s="310"/>
      <c r="LMW61" s="310"/>
      <c r="LMX61" s="310"/>
      <c r="LMY61" s="310"/>
      <c r="LMZ61" s="310"/>
      <c r="LNA61" s="310"/>
      <c r="LNB61" s="310"/>
      <c r="LNC61" s="310"/>
      <c r="LND61" s="310"/>
      <c r="LNE61" s="310"/>
      <c r="LNF61" s="310"/>
      <c r="LNG61" s="310"/>
      <c r="LNH61" s="310"/>
      <c r="LNI61" s="310"/>
      <c r="LNJ61" s="310"/>
      <c r="LNK61" s="310"/>
      <c r="LNL61" s="310"/>
      <c r="LNM61" s="310"/>
      <c r="LNN61" s="310"/>
      <c r="LNO61" s="310"/>
      <c r="LNP61" s="310"/>
      <c r="LNQ61" s="310"/>
      <c r="LNR61" s="310"/>
      <c r="LNS61" s="310"/>
      <c r="LNT61" s="310"/>
      <c r="LNU61" s="310"/>
      <c r="LNV61" s="310"/>
      <c r="LNW61" s="310"/>
      <c r="LNX61" s="310"/>
      <c r="LNY61" s="310"/>
      <c r="LNZ61" s="310"/>
      <c r="LOA61" s="310"/>
      <c r="LOB61" s="310"/>
      <c r="LOC61" s="310"/>
      <c r="LOD61" s="310"/>
      <c r="LOE61" s="310"/>
      <c r="LOF61" s="310"/>
      <c r="LOG61" s="310"/>
      <c r="LOH61" s="310"/>
      <c r="LOI61" s="310"/>
      <c r="LOJ61" s="310"/>
      <c r="LOK61" s="310"/>
      <c r="LOL61" s="310"/>
      <c r="LOM61" s="310"/>
      <c r="LON61" s="310"/>
      <c r="LOO61" s="310"/>
      <c r="LOP61" s="310"/>
      <c r="LOQ61" s="310"/>
      <c r="LOR61" s="310"/>
      <c r="LOS61" s="310"/>
      <c r="LOT61" s="310"/>
      <c r="LOU61" s="310"/>
      <c r="LOV61" s="310"/>
      <c r="LOW61" s="310"/>
      <c r="LOX61" s="310"/>
      <c r="LOY61" s="310"/>
      <c r="LOZ61" s="310"/>
      <c r="LPA61" s="310"/>
      <c r="LPB61" s="310"/>
      <c r="LPC61" s="310"/>
      <c r="LPD61" s="310"/>
      <c r="LPE61" s="310"/>
      <c r="LPF61" s="310"/>
      <c r="LPG61" s="310"/>
      <c r="LPH61" s="310"/>
      <c r="LPI61" s="310"/>
      <c r="LPJ61" s="310"/>
      <c r="LPK61" s="310"/>
      <c r="LPL61" s="310"/>
      <c r="LPM61" s="310"/>
      <c r="LPN61" s="310"/>
      <c r="LPO61" s="310"/>
      <c r="LPP61" s="310"/>
      <c r="LPQ61" s="310"/>
      <c r="LPR61" s="310"/>
      <c r="LPS61" s="310"/>
      <c r="LPT61" s="310"/>
      <c r="LPU61" s="310"/>
      <c r="LPV61" s="310"/>
      <c r="LPW61" s="310"/>
      <c r="LPX61" s="310"/>
      <c r="LPY61" s="310"/>
      <c r="LPZ61" s="310"/>
      <c r="LQA61" s="310"/>
      <c r="LQB61" s="310"/>
      <c r="LQC61" s="310"/>
      <c r="LQD61" s="310"/>
      <c r="LQE61" s="310"/>
      <c r="LQF61" s="310"/>
      <c r="LQG61" s="310"/>
      <c r="LQH61" s="310"/>
      <c r="LQI61" s="310"/>
      <c r="LQJ61" s="310"/>
      <c r="LQK61" s="310"/>
      <c r="LQL61" s="310"/>
      <c r="LQM61" s="310"/>
      <c r="LQN61" s="310"/>
      <c r="LQO61" s="310"/>
      <c r="LQP61" s="310"/>
      <c r="LQQ61" s="310"/>
      <c r="LQR61" s="310"/>
      <c r="LQS61" s="310"/>
      <c r="LQT61" s="310"/>
      <c r="LQU61" s="310"/>
      <c r="LQV61" s="310"/>
      <c r="LQW61" s="310"/>
      <c r="LQX61" s="310"/>
      <c r="LQY61" s="310"/>
      <c r="LQZ61" s="310"/>
      <c r="LRA61" s="310"/>
      <c r="LRB61" s="310"/>
      <c r="LRC61" s="310"/>
      <c r="LRD61" s="310"/>
      <c r="LRE61" s="310"/>
      <c r="LRF61" s="310"/>
      <c r="LRG61" s="310"/>
      <c r="LRH61" s="310"/>
      <c r="LRI61" s="310"/>
      <c r="LRJ61" s="310"/>
      <c r="LRK61" s="310"/>
      <c r="LRL61" s="310"/>
      <c r="LRM61" s="310"/>
      <c r="LRN61" s="310"/>
      <c r="LRO61" s="310"/>
      <c r="LRP61" s="310"/>
      <c r="LRQ61" s="310"/>
      <c r="LRR61" s="310"/>
      <c r="LRS61" s="310"/>
      <c r="LRT61" s="310"/>
      <c r="LRU61" s="310"/>
      <c r="LRV61" s="310"/>
      <c r="LRW61" s="310"/>
      <c r="LRX61" s="310"/>
      <c r="LRY61" s="310"/>
      <c r="LRZ61" s="310"/>
      <c r="LSA61" s="310"/>
      <c r="LSB61" s="310"/>
      <c r="LSC61" s="310"/>
      <c r="LSD61" s="310"/>
      <c r="LSE61" s="310"/>
      <c r="LSF61" s="310"/>
      <c r="LSG61" s="310"/>
      <c r="LSH61" s="310"/>
      <c r="LSI61" s="310"/>
      <c r="LSJ61" s="310"/>
      <c r="LSK61" s="310"/>
      <c r="LSL61" s="310"/>
      <c r="LSM61" s="310"/>
      <c r="LSN61" s="310"/>
      <c r="LSO61" s="310"/>
      <c r="LSP61" s="310"/>
      <c r="LSQ61" s="310"/>
      <c r="LSR61" s="310"/>
      <c r="LSS61" s="310"/>
      <c r="LST61" s="310"/>
      <c r="LSU61" s="310"/>
      <c r="LSV61" s="310"/>
      <c r="LSW61" s="310"/>
      <c r="LSX61" s="310"/>
      <c r="LSY61" s="310"/>
      <c r="LSZ61" s="310"/>
      <c r="LTA61" s="310"/>
      <c r="LTB61" s="310"/>
      <c r="LTC61" s="310"/>
      <c r="LTD61" s="310"/>
      <c r="LTE61" s="310"/>
      <c r="LTF61" s="310"/>
      <c r="LTG61" s="310"/>
      <c r="LTH61" s="310"/>
      <c r="LTI61" s="310"/>
      <c r="LTJ61" s="310"/>
      <c r="LTK61" s="310"/>
      <c r="LTL61" s="310"/>
      <c r="LTM61" s="310"/>
      <c r="LTN61" s="310"/>
      <c r="LTO61" s="310"/>
      <c r="LTP61" s="310"/>
      <c r="LTQ61" s="310"/>
      <c r="LTR61" s="310"/>
      <c r="LTS61" s="310"/>
      <c r="LTT61" s="310"/>
      <c r="LTU61" s="310"/>
      <c r="LTV61" s="310"/>
      <c r="LTW61" s="310"/>
      <c r="LTX61" s="310"/>
      <c r="LTY61" s="310"/>
      <c r="LTZ61" s="310"/>
      <c r="LUA61" s="310"/>
      <c r="LUB61" s="310"/>
      <c r="LUC61" s="310"/>
      <c r="LUD61" s="310"/>
      <c r="LUE61" s="310"/>
      <c r="LUF61" s="310"/>
      <c r="LUG61" s="310"/>
      <c r="LUH61" s="310"/>
      <c r="LUI61" s="310"/>
      <c r="LUJ61" s="310"/>
      <c r="LUK61" s="310"/>
      <c r="LUL61" s="310"/>
      <c r="LUM61" s="310"/>
      <c r="LUN61" s="310"/>
      <c r="LUO61" s="310"/>
      <c r="LUP61" s="310"/>
      <c r="LUQ61" s="310"/>
      <c r="LUR61" s="310"/>
      <c r="LUS61" s="310"/>
      <c r="LUT61" s="310"/>
      <c r="LUU61" s="310"/>
      <c r="LUV61" s="310"/>
      <c r="LUW61" s="310"/>
      <c r="LUX61" s="310"/>
      <c r="LUY61" s="310"/>
      <c r="LUZ61" s="310"/>
      <c r="LVA61" s="310"/>
      <c r="LVB61" s="310"/>
      <c r="LVC61" s="310"/>
      <c r="LVD61" s="310"/>
      <c r="LVE61" s="310"/>
      <c r="LVF61" s="310"/>
      <c r="LVG61" s="310"/>
      <c r="LVH61" s="310"/>
      <c r="LVI61" s="310"/>
      <c r="LVJ61" s="310"/>
      <c r="LVK61" s="310"/>
      <c r="LVL61" s="310"/>
      <c r="LVM61" s="310"/>
      <c r="LVN61" s="310"/>
      <c r="LVO61" s="310"/>
      <c r="LVP61" s="310"/>
      <c r="LVQ61" s="310"/>
      <c r="LVR61" s="310"/>
      <c r="LVS61" s="310"/>
      <c r="LVT61" s="310"/>
      <c r="LVU61" s="310"/>
      <c r="LVV61" s="310"/>
      <c r="LVW61" s="310"/>
      <c r="LVX61" s="310"/>
      <c r="LVY61" s="310"/>
      <c r="LVZ61" s="310"/>
      <c r="LWA61" s="310"/>
      <c r="LWB61" s="310"/>
      <c r="LWC61" s="310"/>
      <c r="LWD61" s="310"/>
      <c r="LWE61" s="310"/>
      <c r="LWF61" s="310"/>
      <c r="LWG61" s="310"/>
      <c r="LWH61" s="310"/>
      <c r="LWI61" s="310"/>
      <c r="LWJ61" s="310"/>
      <c r="LWK61" s="310"/>
      <c r="LWL61" s="310"/>
      <c r="LWM61" s="310"/>
      <c r="LWN61" s="310"/>
      <c r="LWO61" s="310"/>
      <c r="LWP61" s="310"/>
      <c r="LWQ61" s="310"/>
      <c r="LWR61" s="310"/>
      <c r="LWS61" s="310"/>
      <c r="LWT61" s="310"/>
      <c r="LWU61" s="310"/>
      <c r="LWV61" s="310"/>
      <c r="LWW61" s="310"/>
      <c r="LWX61" s="310"/>
      <c r="LWY61" s="310"/>
      <c r="LWZ61" s="310"/>
      <c r="LXA61" s="310"/>
      <c r="LXB61" s="310"/>
      <c r="LXC61" s="310"/>
      <c r="LXD61" s="310"/>
      <c r="LXE61" s="310"/>
      <c r="LXF61" s="310"/>
      <c r="LXG61" s="310"/>
      <c r="LXH61" s="310"/>
      <c r="LXI61" s="310"/>
      <c r="LXJ61" s="310"/>
      <c r="LXK61" s="310"/>
      <c r="LXL61" s="310"/>
      <c r="LXM61" s="310"/>
      <c r="LXN61" s="310"/>
      <c r="LXO61" s="310"/>
      <c r="LXP61" s="310"/>
      <c r="LXQ61" s="310"/>
      <c r="LXR61" s="310"/>
      <c r="LXS61" s="310"/>
      <c r="LXT61" s="310"/>
      <c r="LXU61" s="310"/>
      <c r="LXV61" s="310"/>
      <c r="LXW61" s="310"/>
      <c r="LXX61" s="310"/>
      <c r="LXY61" s="310"/>
      <c r="LXZ61" s="310"/>
      <c r="LYA61" s="310"/>
      <c r="LYB61" s="310"/>
      <c r="LYC61" s="310"/>
      <c r="LYD61" s="310"/>
      <c r="LYE61" s="310"/>
      <c r="LYF61" s="310"/>
      <c r="LYG61" s="310"/>
      <c r="LYH61" s="310"/>
      <c r="LYI61" s="310"/>
      <c r="LYJ61" s="310"/>
      <c r="LYK61" s="310"/>
      <c r="LYL61" s="310"/>
      <c r="LYM61" s="310"/>
      <c r="LYN61" s="310"/>
      <c r="LYO61" s="310"/>
      <c r="LYP61" s="310"/>
      <c r="LYQ61" s="310"/>
      <c r="LYR61" s="310"/>
      <c r="LYS61" s="310"/>
      <c r="LYT61" s="310"/>
      <c r="LYU61" s="310"/>
      <c r="LYV61" s="310"/>
      <c r="LYW61" s="310"/>
      <c r="LYX61" s="310"/>
      <c r="LYY61" s="310"/>
      <c r="LYZ61" s="310"/>
      <c r="LZA61" s="310"/>
      <c r="LZB61" s="310"/>
      <c r="LZC61" s="310"/>
      <c r="LZD61" s="310"/>
      <c r="LZE61" s="310"/>
      <c r="LZF61" s="310"/>
      <c r="LZG61" s="310"/>
      <c r="LZH61" s="310"/>
      <c r="LZI61" s="310"/>
      <c r="LZJ61" s="310"/>
      <c r="LZK61" s="310"/>
      <c r="LZL61" s="310"/>
      <c r="LZM61" s="310"/>
      <c r="LZN61" s="310"/>
      <c r="LZO61" s="310"/>
      <c r="LZP61" s="310"/>
      <c r="LZQ61" s="310"/>
      <c r="LZR61" s="310"/>
      <c r="LZS61" s="310"/>
      <c r="LZT61" s="310"/>
      <c r="LZU61" s="310"/>
      <c r="LZV61" s="310"/>
      <c r="LZW61" s="310"/>
      <c r="LZX61" s="310"/>
      <c r="LZY61" s="310"/>
      <c r="LZZ61" s="310"/>
      <c r="MAA61" s="310"/>
      <c r="MAB61" s="310"/>
      <c r="MAC61" s="310"/>
      <c r="MAD61" s="310"/>
      <c r="MAE61" s="310"/>
      <c r="MAF61" s="310"/>
      <c r="MAG61" s="310"/>
      <c r="MAH61" s="310"/>
      <c r="MAI61" s="310"/>
      <c r="MAJ61" s="310"/>
      <c r="MAK61" s="310"/>
      <c r="MAL61" s="310"/>
      <c r="MAM61" s="310"/>
      <c r="MAN61" s="310"/>
      <c r="MAO61" s="310"/>
      <c r="MAP61" s="310"/>
      <c r="MAQ61" s="310"/>
      <c r="MAR61" s="310"/>
      <c r="MAS61" s="310"/>
      <c r="MAT61" s="310"/>
      <c r="MAU61" s="310"/>
      <c r="MAV61" s="310"/>
      <c r="MAW61" s="310"/>
      <c r="MAX61" s="310"/>
      <c r="MAY61" s="310"/>
      <c r="MAZ61" s="310"/>
      <c r="MBA61" s="310"/>
      <c r="MBB61" s="310"/>
      <c r="MBC61" s="310"/>
      <c r="MBD61" s="310"/>
      <c r="MBE61" s="310"/>
      <c r="MBF61" s="310"/>
      <c r="MBG61" s="310"/>
      <c r="MBH61" s="310"/>
      <c r="MBI61" s="310"/>
      <c r="MBJ61" s="310"/>
      <c r="MBK61" s="310"/>
      <c r="MBL61" s="310"/>
      <c r="MBM61" s="310"/>
      <c r="MBN61" s="310"/>
      <c r="MBO61" s="310"/>
      <c r="MBP61" s="310"/>
      <c r="MBQ61" s="310"/>
      <c r="MBR61" s="310"/>
      <c r="MBS61" s="310"/>
      <c r="MBT61" s="310"/>
      <c r="MBU61" s="310"/>
      <c r="MBV61" s="310"/>
      <c r="MBW61" s="310"/>
      <c r="MBX61" s="310"/>
      <c r="MBY61" s="310"/>
      <c r="MBZ61" s="310"/>
      <c r="MCA61" s="310"/>
      <c r="MCB61" s="310"/>
      <c r="MCC61" s="310"/>
      <c r="MCD61" s="310"/>
      <c r="MCE61" s="310"/>
      <c r="MCF61" s="310"/>
      <c r="MCG61" s="310"/>
      <c r="MCH61" s="310"/>
      <c r="MCI61" s="310"/>
      <c r="MCJ61" s="310"/>
      <c r="MCK61" s="310"/>
      <c r="MCL61" s="310"/>
      <c r="MCM61" s="310"/>
      <c r="MCN61" s="310"/>
      <c r="MCO61" s="310"/>
      <c r="MCP61" s="310"/>
      <c r="MCQ61" s="310"/>
      <c r="MCR61" s="310"/>
      <c r="MCS61" s="310"/>
      <c r="MCT61" s="310"/>
      <c r="MCU61" s="310"/>
      <c r="MCV61" s="310"/>
      <c r="MCW61" s="310"/>
      <c r="MCX61" s="310"/>
      <c r="MCY61" s="310"/>
      <c r="MCZ61" s="310"/>
      <c r="MDA61" s="310"/>
      <c r="MDB61" s="310"/>
      <c r="MDC61" s="310"/>
      <c r="MDD61" s="310"/>
      <c r="MDE61" s="310"/>
      <c r="MDF61" s="310"/>
      <c r="MDG61" s="310"/>
      <c r="MDH61" s="310"/>
      <c r="MDI61" s="310"/>
      <c r="MDJ61" s="310"/>
      <c r="MDK61" s="310"/>
      <c r="MDL61" s="310"/>
      <c r="MDM61" s="310"/>
      <c r="MDN61" s="310"/>
      <c r="MDO61" s="310"/>
      <c r="MDP61" s="310"/>
      <c r="MDQ61" s="310"/>
      <c r="MDR61" s="310"/>
      <c r="MDS61" s="310"/>
      <c r="MDT61" s="310"/>
      <c r="MDU61" s="310"/>
      <c r="MDV61" s="310"/>
      <c r="MDW61" s="310"/>
      <c r="MDX61" s="310"/>
      <c r="MDY61" s="310"/>
      <c r="MDZ61" s="310"/>
      <c r="MEA61" s="310"/>
      <c r="MEB61" s="310"/>
      <c r="MEC61" s="310"/>
      <c r="MED61" s="310"/>
      <c r="MEE61" s="310"/>
      <c r="MEF61" s="310"/>
      <c r="MEG61" s="310"/>
      <c r="MEH61" s="310"/>
      <c r="MEI61" s="310"/>
      <c r="MEJ61" s="310"/>
      <c r="MEK61" s="310"/>
      <c r="MEL61" s="310"/>
      <c r="MEM61" s="310"/>
      <c r="MEN61" s="310"/>
      <c r="MEO61" s="310"/>
      <c r="MEP61" s="310"/>
      <c r="MEQ61" s="310"/>
      <c r="MER61" s="310"/>
      <c r="MES61" s="310"/>
      <c r="MET61" s="310"/>
      <c r="MEU61" s="310"/>
      <c r="MEV61" s="310"/>
      <c r="MEW61" s="310"/>
      <c r="MEX61" s="310"/>
      <c r="MEY61" s="310"/>
      <c r="MEZ61" s="310"/>
      <c r="MFA61" s="310"/>
      <c r="MFB61" s="310"/>
      <c r="MFC61" s="310"/>
      <c r="MFD61" s="310"/>
      <c r="MFE61" s="310"/>
      <c r="MFF61" s="310"/>
      <c r="MFG61" s="310"/>
      <c r="MFH61" s="310"/>
      <c r="MFI61" s="310"/>
      <c r="MFJ61" s="310"/>
      <c r="MFK61" s="310"/>
      <c r="MFL61" s="310"/>
      <c r="MFM61" s="310"/>
      <c r="MFN61" s="310"/>
      <c r="MFO61" s="310"/>
      <c r="MFP61" s="310"/>
      <c r="MFQ61" s="310"/>
      <c r="MFR61" s="310"/>
      <c r="MFS61" s="310"/>
      <c r="MFT61" s="310"/>
      <c r="MFU61" s="310"/>
      <c r="MFV61" s="310"/>
      <c r="MFW61" s="310"/>
      <c r="MFX61" s="310"/>
      <c r="MFY61" s="310"/>
      <c r="MFZ61" s="310"/>
      <c r="MGA61" s="310"/>
      <c r="MGB61" s="310"/>
      <c r="MGC61" s="310"/>
      <c r="MGD61" s="310"/>
      <c r="MGE61" s="310"/>
      <c r="MGF61" s="310"/>
      <c r="MGG61" s="310"/>
      <c r="MGH61" s="310"/>
      <c r="MGI61" s="310"/>
      <c r="MGJ61" s="310"/>
      <c r="MGK61" s="310"/>
      <c r="MGL61" s="310"/>
      <c r="MGM61" s="310"/>
      <c r="MGN61" s="310"/>
      <c r="MGO61" s="310"/>
      <c r="MGP61" s="310"/>
      <c r="MGQ61" s="310"/>
      <c r="MGR61" s="310"/>
      <c r="MGS61" s="310"/>
      <c r="MGT61" s="310"/>
      <c r="MGU61" s="310"/>
      <c r="MGV61" s="310"/>
      <c r="MGW61" s="310"/>
      <c r="MGX61" s="310"/>
      <c r="MGY61" s="310"/>
      <c r="MGZ61" s="310"/>
      <c r="MHA61" s="310"/>
      <c r="MHB61" s="310"/>
      <c r="MHC61" s="310"/>
      <c r="MHD61" s="310"/>
      <c r="MHE61" s="310"/>
      <c r="MHF61" s="310"/>
      <c r="MHG61" s="310"/>
      <c r="MHH61" s="310"/>
      <c r="MHI61" s="310"/>
      <c r="MHJ61" s="310"/>
      <c r="MHK61" s="310"/>
      <c r="MHL61" s="310"/>
      <c r="MHM61" s="310"/>
      <c r="MHN61" s="310"/>
      <c r="MHO61" s="310"/>
      <c r="MHP61" s="310"/>
      <c r="MHQ61" s="310"/>
      <c r="MHR61" s="310"/>
      <c r="MHS61" s="310"/>
      <c r="MHT61" s="310"/>
      <c r="MHU61" s="310"/>
      <c r="MHV61" s="310"/>
      <c r="MHW61" s="310"/>
      <c r="MHX61" s="310"/>
      <c r="MHY61" s="310"/>
      <c r="MHZ61" s="310"/>
      <c r="MIA61" s="310"/>
      <c r="MIB61" s="310"/>
      <c r="MIC61" s="310"/>
      <c r="MID61" s="310"/>
      <c r="MIE61" s="310"/>
      <c r="MIF61" s="310"/>
      <c r="MIG61" s="310"/>
      <c r="MIH61" s="310"/>
      <c r="MII61" s="310"/>
      <c r="MIJ61" s="310"/>
      <c r="MIK61" s="310"/>
      <c r="MIL61" s="310"/>
      <c r="MIM61" s="310"/>
      <c r="MIN61" s="310"/>
      <c r="MIO61" s="310"/>
      <c r="MIP61" s="310"/>
      <c r="MIQ61" s="310"/>
      <c r="MIR61" s="310"/>
      <c r="MIS61" s="310"/>
      <c r="MIT61" s="310"/>
      <c r="MIU61" s="310"/>
      <c r="MIV61" s="310"/>
      <c r="MIW61" s="310"/>
      <c r="MIX61" s="310"/>
      <c r="MIY61" s="310"/>
      <c r="MIZ61" s="310"/>
      <c r="MJA61" s="310"/>
      <c r="MJB61" s="310"/>
      <c r="MJC61" s="310"/>
      <c r="MJD61" s="310"/>
      <c r="MJE61" s="310"/>
      <c r="MJF61" s="310"/>
      <c r="MJG61" s="310"/>
      <c r="MJH61" s="310"/>
      <c r="MJI61" s="310"/>
      <c r="MJJ61" s="310"/>
      <c r="MJK61" s="310"/>
      <c r="MJL61" s="310"/>
      <c r="MJM61" s="310"/>
      <c r="MJN61" s="310"/>
      <c r="MJO61" s="310"/>
      <c r="MJP61" s="310"/>
      <c r="MJQ61" s="310"/>
      <c r="MJR61" s="310"/>
      <c r="MJS61" s="310"/>
      <c r="MJT61" s="310"/>
      <c r="MJU61" s="310"/>
      <c r="MJV61" s="310"/>
      <c r="MJW61" s="310"/>
      <c r="MJX61" s="310"/>
      <c r="MJY61" s="310"/>
      <c r="MJZ61" s="310"/>
      <c r="MKA61" s="310"/>
      <c r="MKB61" s="310"/>
      <c r="MKC61" s="310"/>
      <c r="MKD61" s="310"/>
      <c r="MKE61" s="310"/>
      <c r="MKF61" s="310"/>
      <c r="MKG61" s="310"/>
      <c r="MKH61" s="310"/>
      <c r="MKI61" s="310"/>
      <c r="MKJ61" s="310"/>
      <c r="MKK61" s="310"/>
      <c r="MKL61" s="310"/>
      <c r="MKM61" s="310"/>
      <c r="MKN61" s="310"/>
      <c r="MKO61" s="310"/>
      <c r="MKP61" s="310"/>
      <c r="MKQ61" s="310"/>
      <c r="MKR61" s="310"/>
      <c r="MKS61" s="310"/>
      <c r="MKT61" s="310"/>
      <c r="MKU61" s="310"/>
      <c r="MKV61" s="310"/>
      <c r="MKW61" s="310"/>
      <c r="MKX61" s="310"/>
      <c r="MKY61" s="310"/>
      <c r="MKZ61" s="310"/>
      <c r="MLA61" s="310"/>
      <c r="MLB61" s="310"/>
      <c r="MLC61" s="310"/>
      <c r="MLD61" s="310"/>
      <c r="MLE61" s="310"/>
      <c r="MLF61" s="310"/>
      <c r="MLG61" s="310"/>
      <c r="MLH61" s="310"/>
      <c r="MLI61" s="310"/>
      <c r="MLJ61" s="310"/>
      <c r="MLK61" s="310"/>
      <c r="MLL61" s="310"/>
      <c r="MLM61" s="310"/>
      <c r="MLN61" s="310"/>
      <c r="MLO61" s="310"/>
      <c r="MLP61" s="310"/>
      <c r="MLQ61" s="310"/>
      <c r="MLR61" s="310"/>
      <c r="MLS61" s="310"/>
      <c r="MLT61" s="310"/>
      <c r="MLU61" s="310"/>
      <c r="MLV61" s="310"/>
      <c r="MLW61" s="310"/>
      <c r="MLX61" s="310"/>
      <c r="MLY61" s="310"/>
      <c r="MLZ61" s="310"/>
      <c r="MMA61" s="310"/>
      <c r="MMB61" s="310"/>
      <c r="MMC61" s="310"/>
      <c r="MMD61" s="310"/>
      <c r="MME61" s="310"/>
      <c r="MMF61" s="310"/>
      <c r="MMG61" s="310"/>
      <c r="MMH61" s="310"/>
      <c r="MMI61" s="310"/>
      <c r="MMJ61" s="310"/>
      <c r="MMK61" s="310"/>
      <c r="MML61" s="310"/>
      <c r="MMM61" s="310"/>
      <c r="MMN61" s="310"/>
      <c r="MMO61" s="310"/>
      <c r="MMP61" s="310"/>
      <c r="MMQ61" s="310"/>
      <c r="MMR61" s="310"/>
      <c r="MMS61" s="310"/>
      <c r="MMT61" s="310"/>
      <c r="MMU61" s="310"/>
      <c r="MMV61" s="310"/>
      <c r="MMW61" s="310"/>
      <c r="MMX61" s="310"/>
      <c r="MMY61" s="310"/>
      <c r="MMZ61" s="310"/>
      <c r="MNA61" s="310"/>
      <c r="MNB61" s="310"/>
      <c r="MNC61" s="310"/>
      <c r="MND61" s="310"/>
      <c r="MNE61" s="310"/>
      <c r="MNF61" s="310"/>
      <c r="MNG61" s="310"/>
      <c r="MNH61" s="310"/>
      <c r="MNI61" s="310"/>
      <c r="MNJ61" s="310"/>
      <c r="MNK61" s="310"/>
      <c r="MNL61" s="310"/>
      <c r="MNM61" s="310"/>
      <c r="MNN61" s="310"/>
      <c r="MNO61" s="310"/>
      <c r="MNP61" s="310"/>
      <c r="MNQ61" s="310"/>
      <c r="MNR61" s="310"/>
      <c r="MNS61" s="310"/>
      <c r="MNT61" s="310"/>
      <c r="MNU61" s="310"/>
      <c r="MNV61" s="310"/>
      <c r="MNW61" s="310"/>
      <c r="MNX61" s="310"/>
      <c r="MNY61" s="310"/>
      <c r="MNZ61" s="310"/>
      <c r="MOA61" s="310"/>
      <c r="MOB61" s="310"/>
      <c r="MOC61" s="310"/>
      <c r="MOD61" s="310"/>
      <c r="MOE61" s="310"/>
      <c r="MOF61" s="310"/>
      <c r="MOG61" s="310"/>
      <c r="MOH61" s="310"/>
      <c r="MOI61" s="310"/>
      <c r="MOJ61" s="310"/>
      <c r="MOK61" s="310"/>
      <c r="MOL61" s="310"/>
      <c r="MOM61" s="310"/>
      <c r="MON61" s="310"/>
      <c r="MOO61" s="310"/>
      <c r="MOP61" s="310"/>
      <c r="MOQ61" s="310"/>
      <c r="MOR61" s="310"/>
      <c r="MOS61" s="310"/>
      <c r="MOT61" s="310"/>
      <c r="MOU61" s="310"/>
      <c r="MOV61" s="310"/>
      <c r="MOW61" s="310"/>
      <c r="MOX61" s="310"/>
      <c r="MOY61" s="310"/>
      <c r="MOZ61" s="310"/>
      <c r="MPA61" s="310"/>
      <c r="MPB61" s="310"/>
      <c r="MPC61" s="310"/>
      <c r="MPD61" s="310"/>
      <c r="MPE61" s="310"/>
      <c r="MPF61" s="310"/>
      <c r="MPG61" s="310"/>
      <c r="MPH61" s="310"/>
      <c r="MPI61" s="310"/>
      <c r="MPJ61" s="310"/>
      <c r="MPK61" s="310"/>
      <c r="MPL61" s="310"/>
      <c r="MPM61" s="310"/>
      <c r="MPN61" s="310"/>
      <c r="MPO61" s="310"/>
      <c r="MPP61" s="310"/>
      <c r="MPQ61" s="310"/>
      <c r="MPR61" s="310"/>
      <c r="MPS61" s="310"/>
      <c r="MPT61" s="310"/>
      <c r="MPU61" s="310"/>
      <c r="MPV61" s="310"/>
      <c r="MPW61" s="310"/>
      <c r="MPX61" s="310"/>
      <c r="MPY61" s="310"/>
      <c r="MPZ61" s="310"/>
      <c r="MQA61" s="310"/>
      <c r="MQB61" s="310"/>
      <c r="MQC61" s="310"/>
      <c r="MQD61" s="310"/>
      <c r="MQE61" s="310"/>
      <c r="MQF61" s="310"/>
      <c r="MQG61" s="310"/>
      <c r="MQH61" s="310"/>
      <c r="MQI61" s="310"/>
      <c r="MQJ61" s="310"/>
      <c r="MQK61" s="310"/>
      <c r="MQL61" s="310"/>
      <c r="MQM61" s="310"/>
      <c r="MQN61" s="310"/>
      <c r="MQO61" s="310"/>
      <c r="MQP61" s="310"/>
      <c r="MQQ61" s="310"/>
      <c r="MQR61" s="310"/>
      <c r="MQS61" s="310"/>
      <c r="MQT61" s="310"/>
      <c r="MQU61" s="310"/>
      <c r="MQV61" s="310"/>
      <c r="MQW61" s="310"/>
      <c r="MQX61" s="310"/>
      <c r="MQY61" s="310"/>
      <c r="MQZ61" s="310"/>
      <c r="MRA61" s="310"/>
      <c r="MRB61" s="310"/>
      <c r="MRC61" s="310"/>
      <c r="MRD61" s="310"/>
      <c r="MRE61" s="310"/>
      <c r="MRF61" s="310"/>
      <c r="MRG61" s="310"/>
      <c r="MRH61" s="310"/>
      <c r="MRI61" s="310"/>
      <c r="MRJ61" s="310"/>
      <c r="MRK61" s="310"/>
      <c r="MRL61" s="310"/>
      <c r="MRM61" s="310"/>
      <c r="MRN61" s="310"/>
      <c r="MRO61" s="310"/>
      <c r="MRP61" s="310"/>
      <c r="MRQ61" s="310"/>
      <c r="MRR61" s="310"/>
      <c r="MRS61" s="310"/>
      <c r="MRT61" s="310"/>
      <c r="MRU61" s="310"/>
      <c r="MRV61" s="310"/>
      <c r="MRW61" s="310"/>
      <c r="MRX61" s="310"/>
      <c r="MRY61" s="310"/>
      <c r="MRZ61" s="310"/>
      <c r="MSA61" s="310"/>
      <c r="MSB61" s="310"/>
      <c r="MSC61" s="310"/>
      <c r="MSD61" s="310"/>
      <c r="MSE61" s="310"/>
      <c r="MSF61" s="310"/>
      <c r="MSG61" s="310"/>
      <c r="MSH61" s="310"/>
      <c r="MSI61" s="310"/>
      <c r="MSJ61" s="310"/>
      <c r="MSK61" s="310"/>
      <c r="MSL61" s="310"/>
      <c r="MSM61" s="310"/>
      <c r="MSN61" s="310"/>
      <c r="MSO61" s="310"/>
      <c r="MSP61" s="310"/>
      <c r="MSQ61" s="310"/>
      <c r="MSR61" s="310"/>
      <c r="MSS61" s="310"/>
      <c r="MST61" s="310"/>
      <c r="MSU61" s="310"/>
      <c r="MSV61" s="310"/>
      <c r="MSW61" s="310"/>
      <c r="MSX61" s="310"/>
      <c r="MSY61" s="310"/>
      <c r="MSZ61" s="310"/>
      <c r="MTA61" s="310"/>
      <c r="MTB61" s="310"/>
      <c r="MTC61" s="310"/>
      <c r="MTD61" s="310"/>
      <c r="MTE61" s="310"/>
      <c r="MTF61" s="310"/>
      <c r="MTG61" s="310"/>
      <c r="MTH61" s="310"/>
      <c r="MTI61" s="310"/>
      <c r="MTJ61" s="310"/>
      <c r="MTK61" s="310"/>
      <c r="MTL61" s="310"/>
      <c r="MTM61" s="310"/>
      <c r="MTN61" s="310"/>
      <c r="MTO61" s="310"/>
      <c r="MTP61" s="310"/>
      <c r="MTQ61" s="310"/>
      <c r="MTR61" s="310"/>
      <c r="MTS61" s="310"/>
      <c r="MTT61" s="310"/>
      <c r="MTU61" s="310"/>
      <c r="MTV61" s="310"/>
      <c r="MTW61" s="310"/>
      <c r="MTX61" s="310"/>
      <c r="MTY61" s="310"/>
      <c r="MTZ61" s="310"/>
      <c r="MUA61" s="310"/>
      <c r="MUB61" s="310"/>
      <c r="MUC61" s="310"/>
      <c r="MUD61" s="310"/>
      <c r="MUE61" s="310"/>
      <c r="MUF61" s="310"/>
      <c r="MUG61" s="310"/>
      <c r="MUH61" s="310"/>
      <c r="MUI61" s="310"/>
      <c r="MUJ61" s="310"/>
      <c r="MUK61" s="310"/>
      <c r="MUL61" s="310"/>
      <c r="MUM61" s="310"/>
      <c r="MUN61" s="310"/>
      <c r="MUO61" s="310"/>
      <c r="MUP61" s="310"/>
      <c r="MUQ61" s="310"/>
      <c r="MUR61" s="310"/>
      <c r="MUS61" s="310"/>
      <c r="MUT61" s="310"/>
      <c r="MUU61" s="310"/>
      <c r="MUV61" s="310"/>
      <c r="MUW61" s="310"/>
      <c r="MUX61" s="310"/>
      <c r="MUY61" s="310"/>
      <c r="MUZ61" s="310"/>
      <c r="MVA61" s="310"/>
      <c r="MVB61" s="310"/>
      <c r="MVC61" s="310"/>
      <c r="MVD61" s="310"/>
      <c r="MVE61" s="310"/>
      <c r="MVF61" s="310"/>
      <c r="MVG61" s="310"/>
      <c r="MVH61" s="310"/>
      <c r="MVI61" s="310"/>
      <c r="MVJ61" s="310"/>
      <c r="MVK61" s="310"/>
      <c r="MVL61" s="310"/>
      <c r="MVM61" s="310"/>
      <c r="MVN61" s="310"/>
      <c r="MVO61" s="310"/>
      <c r="MVP61" s="310"/>
      <c r="MVQ61" s="310"/>
      <c r="MVR61" s="310"/>
      <c r="MVS61" s="310"/>
      <c r="MVT61" s="310"/>
      <c r="MVU61" s="310"/>
      <c r="MVV61" s="310"/>
      <c r="MVW61" s="310"/>
      <c r="MVX61" s="310"/>
      <c r="MVY61" s="310"/>
      <c r="MVZ61" s="310"/>
      <c r="MWA61" s="310"/>
      <c r="MWB61" s="310"/>
      <c r="MWC61" s="310"/>
      <c r="MWD61" s="310"/>
      <c r="MWE61" s="310"/>
      <c r="MWF61" s="310"/>
      <c r="MWG61" s="310"/>
      <c r="MWH61" s="310"/>
      <c r="MWI61" s="310"/>
      <c r="MWJ61" s="310"/>
      <c r="MWK61" s="310"/>
      <c r="MWL61" s="310"/>
      <c r="MWM61" s="310"/>
      <c r="MWN61" s="310"/>
      <c r="MWO61" s="310"/>
      <c r="MWP61" s="310"/>
      <c r="MWQ61" s="310"/>
      <c r="MWR61" s="310"/>
      <c r="MWS61" s="310"/>
      <c r="MWT61" s="310"/>
      <c r="MWU61" s="310"/>
      <c r="MWV61" s="310"/>
      <c r="MWW61" s="310"/>
      <c r="MWX61" s="310"/>
      <c r="MWY61" s="310"/>
      <c r="MWZ61" s="310"/>
      <c r="MXA61" s="310"/>
      <c r="MXB61" s="310"/>
      <c r="MXC61" s="310"/>
      <c r="MXD61" s="310"/>
      <c r="MXE61" s="310"/>
      <c r="MXF61" s="310"/>
      <c r="MXG61" s="310"/>
      <c r="MXH61" s="310"/>
      <c r="MXI61" s="310"/>
      <c r="MXJ61" s="310"/>
      <c r="MXK61" s="310"/>
      <c r="MXL61" s="310"/>
      <c r="MXM61" s="310"/>
      <c r="MXN61" s="310"/>
      <c r="MXO61" s="310"/>
      <c r="MXP61" s="310"/>
      <c r="MXQ61" s="310"/>
      <c r="MXR61" s="310"/>
      <c r="MXS61" s="310"/>
      <c r="MXT61" s="310"/>
      <c r="MXU61" s="310"/>
      <c r="MXV61" s="310"/>
      <c r="MXW61" s="310"/>
      <c r="MXX61" s="310"/>
      <c r="MXY61" s="310"/>
      <c r="MXZ61" s="310"/>
      <c r="MYA61" s="310"/>
      <c r="MYB61" s="310"/>
      <c r="MYC61" s="310"/>
      <c r="MYD61" s="310"/>
      <c r="MYE61" s="310"/>
      <c r="MYF61" s="310"/>
      <c r="MYG61" s="310"/>
      <c r="MYH61" s="310"/>
      <c r="MYI61" s="310"/>
      <c r="MYJ61" s="310"/>
      <c r="MYK61" s="310"/>
      <c r="MYL61" s="310"/>
      <c r="MYM61" s="310"/>
      <c r="MYN61" s="310"/>
      <c r="MYO61" s="310"/>
      <c r="MYP61" s="310"/>
      <c r="MYQ61" s="310"/>
      <c r="MYR61" s="310"/>
      <c r="MYS61" s="310"/>
      <c r="MYT61" s="310"/>
      <c r="MYU61" s="310"/>
      <c r="MYV61" s="310"/>
      <c r="MYW61" s="310"/>
      <c r="MYX61" s="310"/>
      <c r="MYY61" s="310"/>
      <c r="MYZ61" s="310"/>
      <c r="MZA61" s="310"/>
      <c r="MZB61" s="310"/>
      <c r="MZC61" s="310"/>
      <c r="MZD61" s="310"/>
      <c r="MZE61" s="310"/>
      <c r="MZF61" s="310"/>
      <c r="MZG61" s="310"/>
      <c r="MZH61" s="310"/>
      <c r="MZI61" s="310"/>
      <c r="MZJ61" s="310"/>
      <c r="MZK61" s="310"/>
      <c r="MZL61" s="310"/>
      <c r="MZM61" s="310"/>
      <c r="MZN61" s="310"/>
      <c r="MZO61" s="310"/>
      <c r="MZP61" s="310"/>
      <c r="MZQ61" s="310"/>
      <c r="MZR61" s="310"/>
      <c r="MZS61" s="310"/>
      <c r="MZT61" s="310"/>
      <c r="MZU61" s="310"/>
      <c r="MZV61" s="310"/>
      <c r="MZW61" s="310"/>
      <c r="MZX61" s="310"/>
      <c r="MZY61" s="310"/>
      <c r="MZZ61" s="310"/>
      <c r="NAA61" s="310"/>
      <c r="NAB61" s="310"/>
      <c r="NAC61" s="310"/>
      <c r="NAD61" s="310"/>
      <c r="NAE61" s="310"/>
      <c r="NAF61" s="310"/>
      <c r="NAG61" s="310"/>
      <c r="NAH61" s="310"/>
      <c r="NAI61" s="310"/>
      <c r="NAJ61" s="310"/>
      <c r="NAK61" s="310"/>
      <c r="NAL61" s="310"/>
      <c r="NAM61" s="310"/>
      <c r="NAN61" s="310"/>
      <c r="NAO61" s="310"/>
      <c r="NAP61" s="310"/>
      <c r="NAQ61" s="310"/>
      <c r="NAR61" s="310"/>
      <c r="NAS61" s="310"/>
      <c r="NAT61" s="310"/>
      <c r="NAU61" s="310"/>
      <c r="NAV61" s="310"/>
      <c r="NAW61" s="310"/>
      <c r="NAX61" s="310"/>
      <c r="NAY61" s="310"/>
      <c r="NAZ61" s="310"/>
      <c r="NBA61" s="310"/>
      <c r="NBB61" s="310"/>
      <c r="NBC61" s="310"/>
      <c r="NBD61" s="310"/>
      <c r="NBE61" s="310"/>
      <c r="NBF61" s="310"/>
      <c r="NBG61" s="310"/>
      <c r="NBH61" s="310"/>
      <c r="NBI61" s="310"/>
      <c r="NBJ61" s="310"/>
      <c r="NBK61" s="310"/>
      <c r="NBL61" s="310"/>
      <c r="NBM61" s="310"/>
      <c r="NBN61" s="310"/>
      <c r="NBO61" s="310"/>
      <c r="NBP61" s="310"/>
      <c r="NBQ61" s="310"/>
      <c r="NBR61" s="310"/>
      <c r="NBS61" s="310"/>
      <c r="NBT61" s="310"/>
      <c r="NBU61" s="310"/>
      <c r="NBV61" s="310"/>
      <c r="NBW61" s="310"/>
      <c r="NBX61" s="310"/>
      <c r="NBY61" s="310"/>
      <c r="NBZ61" s="310"/>
      <c r="NCA61" s="310"/>
      <c r="NCB61" s="310"/>
      <c r="NCC61" s="310"/>
      <c r="NCD61" s="310"/>
      <c r="NCE61" s="310"/>
      <c r="NCF61" s="310"/>
      <c r="NCG61" s="310"/>
      <c r="NCH61" s="310"/>
      <c r="NCI61" s="310"/>
      <c r="NCJ61" s="310"/>
      <c r="NCK61" s="310"/>
      <c r="NCL61" s="310"/>
      <c r="NCM61" s="310"/>
      <c r="NCN61" s="310"/>
      <c r="NCO61" s="310"/>
      <c r="NCP61" s="310"/>
      <c r="NCQ61" s="310"/>
      <c r="NCR61" s="310"/>
      <c r="NCS61" s="310"/>
      <c r="NCT61" s="310"/>
      <c r="NCU61" s="310"/>
      <c r="NCV61" s="310"/>
      <c r="NCW61" s="310"/>
      <c r="NCX61" s="310"/>
      <c r="NCY61" s="310"/>
      <c r="NCZ61" s="310"/>
      <c r="NDA61" s="310"/>
      <c r="NDB61" s="310"/>
      <c r="NDC61" s="310"/>
      <c r="NDD61" s="310"/>
      <c r="NDE61" s="310"/>
      <c r="NDF61" s="310"/>
      <c r="NDG61" s="310"/>
      <c r="NDH61" s="310"/>
      <c r="NDI61" s="310"/>
      <c r="NDJ61" s="310"/>
      <c r="NDK61" s="310"/>
      <c r="NDL61" s="310"/>
      <c r="NDM61" s="310"/>
      <c r="NDN61" s="310"/>
      <c r="NDO61" s="310"/>
      <c r="NDP61" s="310"/>
      <c r="NDQ61" s="310"/>
      <c r="NDR61" s="310"/>
      <c r="NDS61" s="310"/>
      <c r="NDT61" s="310"/>
      <c r="NDU61" s="310"/>
      <c r="NDV61" s="310"/>
      <c r="NDW61" s="310"/>
      <c r="NDX61" s="310"/>
      <c r="NDY61" s="310"/>
      <c r="NDZ61" s="310"/>
      <c r="NEA61" s="310"/>
      <c r="NEB61" s="310"/>
      <c r="NEC61" s="310"/>
      <c r="NED61" s="310"/>
      <c r="NEE61" s="310"/>
      <c r="NEF61" s="310"/>
      <c r="NEG61" s="310"/>
      <c r="NEH61" s="310"/>
      <c r="NEI61" s="310"/>
      <c r="NEJ61" s="310"/>
      <c r="NEK61" s="310"/>
      <c r="NEL61" s="310"/>
      <c r="NEM61" s="310"/>
      <c r="NEN61" s="310"/>
      <c r="NEO61" s="310"/>
      <c r="NEP61" s="310"/>
      <c r="NEQ61" s="310"/>
      <c r="NER61" s="310"/>
      <c r="NES61" s="310"/>
      <c r="NET61" s="310"/>
      <c r="NEU61" s="310"/>
      <c r="NEV61" s="310"/>
      <c r="NEW61" s="310"/>
      <c r="NEX61" s="310"/>
      <c r="NEY61" s="310"/>
      <c r="NEZ61" s="310"/>
      <c r="NFA61" s="310"/>
      <c r="NFB61" s="310"/>
      <c r="NFC61" s="310"/>
      <c r="NFD61" s="310"/>
      <c r="NFE61" s="310"/>
      <c r="NFF61" s="310"/>
      <c r="NFG61" s="310"/>
      <c r="NFH61" s="310"/>
      <c r="NFI61" s="310"/>
      <c r="NFJ61" s="310"/>
      <c r="NFK61" s="310"/>
      <c r="NFL61" s="310"/>
      <c r="NFM61" s="310"/>
      <c r="NFN61" s="310"/>
      <c r="NFO61" s="310"/>
      <c r="NFP61" s="310"/>
      <c r="NFQ61" s="310"/>
      <c r="NFR61" s="310"/>
      <c r="NFS61" s="310"/>
      <c r="NFT61" s="310"/>
      <c r="NFU61" s="310"/>
      <c r="NFV61" s="310"/>
      <c r="NFW61" s="310"/>
      <c r="NFX61" s="310"/>
      <c r="NFY61" s="310"/>
      <c r="NFZ61" s="310"/>
      <c r="NGA61" s="310"/>
      <c r="NGB61" s="310"/>
      <c r="NGC61" s="310"/>
      <c r="NGD61" s="310"/>
      <c r="NGE61" s="310"/>
      <c r="NGF61" s="310"/>
      <c r="NGG61" s="310"/>
      <c r="NGH61" s="310"/>
      <c r="NGI61" s="310"/>
      <c r="NGJ61" s="310"/>
      <c r="NGK61" s="310"/>
      <c r="NGL61" s="310"/>
      <c r="NGM61" s="310"/>
      <c r="NGN61" s="310"/>
      <c r="NGO61" s="310"/>
      <c r="NGP61" s="310"/>
      <c r="NGQ61" s="310"/>
      <c r="NGR61" s="310"/>
      <c r="NGS61" s="310"/>
      <c r="NGT61" s="310"/>
      <c r="NGU61" s="310"/>
      <c r="NGV61" s="310"/>
      <c r="NGW61" s="310"/>
      <c r="NGX61" s="310"/>
      <c r="NGY61" s="310"/>
      <c r="NGZ61" s="310"/>
      <c r="NHA61" s="310"/>
      <c r="NHB61" s="310"/>
      <c r="NHC61" s="310"/>
      <c r="NHD61" s="310"/>
      <c r="NHE61" s="310"/>
      <c r="NHF61" s="310"/>
      <c r="NHG61" s="310"/>
      <c r="NHH61" s="310"/>
      <c r="NHI61" s="310"/>
      <c r="NHJ61" s="310"/>
      <c r="NHK61" s="310"/>
      <c r="NHL61" s="310"/>
      <c r="NHM61" s="310"/>
      <c r="NHN61" s="310"/>
      <c r="NHO61" s="310"/>
      <c r="NHP61" s="310"/>
      <c r="NHQ61" s="310"/>
      <c r="NHR61" s="310"/>
      <c r="NHS61" s="310"/>
      <c r="NHT61" s="310"/>
      <c r="NHU61" s="310"/>
      <c r="NHV61" s="310"/>
      <c r="NHW61" s="310"/>
      <c r="NHX61" s="310"/>
      <c r="NHY61" s="310"/>
      <c r="NHZ61" s="310"/>
      <c r="NIA61" s="310"/>
      <c r="NIB61" s="310"/>
      <c r="NIC61" s="310"/>
      <c r="NID61" s="310"/>
      <c r="NIE61" s="310"/>
      <c r="NIF61" s="310"/>
      <c r="NIG61" s="310"/>
      <c r="NIH61" s="310"/>
      <c r="NII61" s="310"/>
      <c r="NIJ61" s="310"/>
      <c r="NIK61" s="310"/>
      <c r="NIL61" s="310"/>
      <c r="NIM61" s="310"/>
      <c r="NIN61" s="310"/>
      <c r="NIO61" s="310"/>
      <c r="NIP61" s="310"/>
      <c r="NIQ61" s="310"/>
      <c r="NIR61" s="310"/>
      <c r="NIS61" s="310"/>
      <c r="NIT61" s="310"/>
      <c r="NIU61" s="310"/>
      <c r="NIV61" s="310"/>
      <c r="NIW61" s="310"/>
      <c r="NIX61" s="310"/>
      <c r="NIY61" s="310"/>
      <c r="NIZ61" s="310"/>
      <c r="NJA61" s="310"/>
      <c r="NJB61" s="310"/>
      <c r="NJC61" s="310"/>
      <c r="NJD61" s="310"/>
      <c r="NJE61" s="310"/>
      <c r="NJF61" s="310"/>
      <c r="NJG61" s="310"/>
      <c r="NJH61" s="310"/>
      <c r="NJI61" s="310"/>
      <c r="NJJ61" s="310"/>
      <c r="NJK61" s="310"/>
      <c r="NJL61" s="310"/>
      <c r="NJM61" s="310"/>
      <c r="NJN61" s="310"/>
      <c r="NJO61" s="310"/>
      <c r="NJP61" s="310"/>
      <c r="NJQ61" s="310"/>
      <c r="NJR61" s="310"/>
      <c r="NJS61" s="310"/>
      <c r="NJT61" s="310"/>
      <c r="NJU61" s="310"/>
      <c r="NJV61" s="310"/>
      <c r="NJW61" s="310"/>
      <c r="NJX61" s="310"/>
      <c r="NJY61" s="310"/>
      <c r="NJZ61" s="310"/>
      <c r="NKA61" s="310"/>
      <c r="NKB61" s="310"/>
      <c r="NKC61" s="310"/>
      <c r="NKD61" s="310"/>
      <c r="NKE61" s="310"/>
      <c r="NKF61" s="310"/>
      <c r="NKG61" s="310"/>
      <c r="NKH61" s="310"/>
      <c r="NKI61" s="310"/>
      <c r="NKJ61" s="310"/>
      <c r="NKK61" s="310"/>
      <c r="NKL61" s="310"/>
      <c r="NKM61" s="310"/>
      <c r="NKN61" s="310"/>
      <c r="NKO61" s="310"/>
      <c r="NKP61" s="310"/>
      <c r="NKQ61" s="310"/>
      <c r="NKR61" s="310"/>
      <c r="NKS61" s="310"/>
      <c r="NKT61" s="310"/>
      <c r="NKU61" s="310"/>
      <c r="NKV61" s="310"/>
      <c r="NKW61" s="310"/>
      <c r="NKX61" s="310"/>
      <c r="NKY61" s="310"/>
      <c r="NKZ61" s="310"/>
      <c r="NLA61" s="310"/>
      <c r="NLB61" s="310"/>
      <c r="NLC61" s="310"/>
      <c r="NLD61" s="310"/>
      <c r="NLE61" s="310"/>
      <c r="NLF61" s="310"/>
      <c r="NLG61" s="310"/>
      <c r="NLH61" s="310"/>
      <c r="NLI61" s="310"/>
      <c r="NLJ61" s="310"/>
      <c r="NLK61" s="310"/>
      <c r="NLL61" s="310"/>
      <c r="NLM61" s="310"/>
      <c r="NLN61" s="310"/>
      <c r="NLO61" s="310"/>
      <c r="NLP61" s="310"/>
      <c r="NLQ61" s="310"/>
      <c r="NLR61" s="310"/>
      <c r="NLS61" s="310"/>
      <c r="NLT61" s="310"/>
      <c r="NLU61" s="310"/>
      <c r="NLV61" s="310"/>
      <c r="NLW61" s="310"/>
      <c r="NLX61" s="310"/>
      <c r="NLY61" s="310"/>
      <c r="NLZ61" s="310"/>
      <c r="NMA61" s="310"/>
      <c r="NMB61" s="310"/>
      <c r="NMC61" s="310"/>
      <c r="NMD61" s="310"/>
      <c r="NME61" s="310"/>
      <c r="NMF61" s="310"/>
      <c r="NMG61" s="310"/>
      <c r="NMH61" s="310"/>
      <c r="NMI61" s="310"/>
      <c r="NMJ61" s="310"/>
      <c r="NMK61" s="310"/>
      <c r="NML61" s="310"/>
      <c r="NMM61" s="310"/>
      <c r="NMN61" s="310"/>
      <c r="NMO61" s="310"/>
      <c r="NMP61" s="310"/>
      <c r="NMQ61" s="310"/>
      <c r="NMR61" s="310"/>
      <c r="NMS61" s="310"/>
      <c r="NMT61" s="310"/>
      <c r="NMU61" s="310"/>
      <c r="NMV61" s="310"/>
      <c r="NMW61" s="310"/>
      <c r="NMX61" s="310"/>
      <c r="NMY61" s="310"/>
      <c r="NMZ61" s="310"/>
      <c r="NNA61" s="310"/>
      <c r="NNB61" s="310"/>
      <c r="NNC61" s="310"/>
      <c r="NND61" s="310"/>
      <c r="NNE61" s="310"/>
      <c r="NNF61" s="310"/>
      <c r="NNG61" s="310"/>
      <c r="NNH61" s="310"/>
      <c r="NNI61" s="310"/>
      <c r="NNJ61" s="310"/>
      <c r="NNK61" s="310"/>
      <c r="NNL61" s="310"/>
      <c r="NNM61" s="310"/>
      <c r="NNN61" s="310"/>
      <c r="NNO61" s="310"/>
      <c r="NNP61" s="310"/>
      <c r="NNQ61" s="310"/>
      <c r="NNR61" s="310"/>
      <c r="NNS61" s="310"/>
      <c r="NNT61" s="310"/>
      <c r="NNU61" s="310"/>
      <c r="NNV61" s="310"/>
      <c r="NNW61" s="310"/>
      <c r="NNX61" s="310"/>
      <c r="NNY61" s="310"/>
      <c r="NNZ61" s="310"/>
      <c r="NOA61" s="310"/>
      <c r="NOB61" s="310"/>
      <c r="NOC61" s="310"/>
      <c r="NOD61" s="310"/>
      <c r="NOE61" s="310"/>
      <c r="NOF61" s="310"/>
      <c r="NOG61" s="310"/>
      <c r="NOH61" s="310"/>
      <c r="NOI61" s="310"/>
      <c r="NOJ61" s="310"/>
      <c r="NOK61" s="310"/>
      <c r="NOL61" s="310"/>
      <c r="NOM61" s="310"/>
      <c r="NON61" s="310"/>
      <c r="NOO61" s="310"/>
      <c r="NOP61" s="310"/>
      <c r="NOQ61" s="310"/>
      <c r="NOR61" s="310"/>
      <c r="NOS61" s="310"/>
      <c r="NOT61" s="310"/>
      <c r="NOU61" s="310"/>
      <c r="NOV61" s="310"/>
      <c r="NOW61" s="310"/>
      <c r="NOX61" s="310"/>
      <c r="NOY61" s="310"/>
      <c r="NOZ61" s="310"/>
      <c r="NPA61" s="310"/>
      <c r="NPB61" s="310"/>
      <c r="NPC61" s="310"/>
      <c r="NPD61" s="310"/>
      <c r="NPE61" s="310"/>
      <c r="NPF61" s="310"/>
      <c r="NPG61" s="310"/>
      <c r="NPH61" s="310"/>
      <c r="NPI61" s="310"/>
      <c r="NPJ61" s="310"/>
      <c r="NPK61" s="310"/>
      <c r="NPL61" s="310"/>
      <c r="NPM61" s="310"/>
      <c r="NPN61" s="310"/>
      <c r="NPO61" s="310"/>
      <c r="NPP61" s="310"/>
      <c r="NPQ61" s="310"/>
      <c r="NPR61" s="310"/>
      <c r="NPS61" s="310"/>
      <c r="NPT61" s="310"/>
      <c r="NPU61" s="310"/>
      <c r="NPV61" s="310"/>
      <c r="NPW61" s="310"/>
      <c r="NPX61" s="310"/>
      <c r="NPY61" s="310"/>
      <c r="NPZ61" s="310"/>
      <c r="NQA61" s="310"/>
      <c r="NQB61" s="310"/>
      <c r="NQC61" s="310"/>
      <c r="NQD61" s="310"/>
      <c r="NQE61" s="310"/>
      <c r="NQF61" s="310"/>
      <c r="NQG61" s="310"/>
      <c r="NQH61" s="310"/>
      <c r="NQI61" s="310"/>
      <c r="NQJ61" s="310"/>
      <c r="NQK61" s="310"/>
      <c r="NQL61" s="310"/>
      <c r="NQM61" s="310"/>
      <c r="NQN61" s="310"/>
      <c r="NQO61" s="310"/>
      <c r="NQP61" s="310"/>
      <c r="NQQ61" s="310"/>
      <c r="NQR61" s="310"/>
      <c r="NQS61" s="310"/>
      <c r="NQT61" s="310"/>
      <c r="NQU61" s="310"/>
      <c r="NQV61" s="310"/>
      <c r="NQW61" s="310"/>
      <c r="NQX61" s="310"/>
      <c r="NQY61" s="310"/>
      <c r="NQZ61" s="310"/>
      <c r="NRA61" s="310"/>
      <c r="NRB61" s="310"/>
      <c r="NRC61" s="310"/>
      <c r="NRD61" s="310"/>
      <c r="NRE61" s="310"/>
      <c r="NRF61" s="310"/>
      <c r="NRG61" s="310"/>
      <c r="NRH61" s="310"/>
      <c r="NRI61" s="310"/>
      <c r="NRJ61" s="310"/>
      <c r="NRK61" s="310"/>
      <c r="NRL61" s="310"/>
      <c r="NRM61" s="310"/>
      <c r="NRN61" s="310"/>
      <c r="NRO61" s="310"/>
      <c r="NRP61" s="310"/>
      <c r="NRQ61" s="310"/>
      <c r="NRR61" s="310"/>
      <c r="NRS61" s="310"/>
      <c r="NRT61" s="310"/>
      <c r="NRU61" s="310"/>
      <c r="NRV61" s="310"/>
      <c r="NRW61" s="310"/>
      <c r="NRX61" s="310"/>
      <c r="NRY61" s="310"/>
      <c r="NRZ61" s="310"/>
      <c r="NSA61" s="310"/>
      <c r="NSB61" s="310"/>
      <c r="NSC61" s="310"/>
      <c r="NSD61" s="310"/>
      <c r="NSE61" s="310"/>
      <c r="NSF61" s="310"/>
      <c r="NSG61" s="310"/>
      <c r="NSH61" s="310"/>
      <c r="NSI61" s="310"/>
      <c r="NSJ61" s="310"/>
      <c r="NSK61" s="310"/>
      <c r="NSL61" s="310"/>
      <c r="NSM61" s="310"/>
      <c r="NSN61" s="310"/>
      <c r="NSO61" s="310"/>
      <c r="NSP61" s="310"/>
      <c r="NSQ61" s="310"/>
      <c r="NSR61" s="310"/>
      <c r="NSS61" s="310"/>
      <c r="NST61" s="310"/>
      <c r="NSU61" s="310"/>
      <c r="NSV61" s="310"/>
      <c r="NSW61" s="310"/>
      <c r="NSX61" s="310"/>
      <c r="NSY61" s="310"/>
      <c r="NSZ61" s="310"/>
      <c r="NTA61" s="310"/>
      <c r="NTB61" s="310"/>
      <c r="NTC61" s="310"/>
      <c r="NTD61" s="310"/>
      <c r="NTE61" s="310"/>
      <c r="NTF61" s="310"/>
      <c r="NTG61" s="310"/>
      <c r="NTH61" s="310"/>
      <c r="NTI61" s="310"/>
      <c r="NTJ61" s="310"/>
      <c r="NTK61" s="310"/>
      <c r="NTL61" s="310"/>
      <c r="NTM61" s="310"/>
      <c r="NTN61" s="310"/>
      <c r="NTO61" s="310"/>
      <c r="NTP61" s="310"/>
      <c r="NTQ61" s="310"/>
      <c r="NTR61" s="310"/>
      <c r="NTS61" s="310"/>
      <c r="NTT61" s="310"/>
      <c r="NTU61" s="310"/>
      <c r="NTV61" s="310"/>
      <c r="NTW61" s="310"/>
      <c r="NTX61" s="310"/>
      <c r="NTY61" s="310"/>
      <c r="NTZ61" s="310"/>
      <c r="NUA61" s="310"/>
      <c r="NUB61" s="310"/>
      <c r="NUC61" s="310"/>
      <c r="NUD61" s="310"/>
      <c r="NUE61" s="310"/>
      <c r="NUF61" s="310"/>
      <c r="NUG61" s="310"/>
      <c r="NUH61" s="310"/>
      <c r="NUI61" s="310"/>
      <c r="NUJ61" s="310"/>
      <c r="NUK61" s="310"/>
      <c r="NUL61" s="310"/>
      <c r="NUM61" s="310"/>
      <c r="NUN61" s="310"/>
      <c r="NUO61" s="310"/>
      <c r="NUP61" s="310"/>
      <c r="NUQ61" s="310"/>
      <c r="NUR61" s="310"/>
      <c r="NUS61" s="310"/>
      <c r="NUT61" s="310"/>
      <c r="NUU61" s="310"/>
      <c r="NUV61" s="310"/>
      <c r="NUW61" s="310"/>
      <c r="NUX61" s="310"/>
      <c r="NUY61" s="310"/>
      <c r="NUZ61" s="310"/>
      <c r="NVA61" s="310"/>
      <c r="NVB61" s="310"/>
      <c r="NVC61" s="310"/>
      <c r="NVD61" s="310"/>
      <c r="NVE61" s="310"/>
      <c r="NVF61" s="310"/>
      <c r="NVG61" s="310"/>
      <c r="NVH61" s="310"/>
      <c r="NVI61" s="310"/>
      <c r="NVJ61" s="310"/>
      <c r="NVK61" s="310"/>
      <c r="NVL61" s="310"/>
      <c r="NVM61" s="310"/>
      <c r="NVN61" s="310"/>
      <c r="NVO61" s="310"/>
      <c r="NVP61" s="310"/>
      <c r="NVQ61" s="310"/>
      <c r="NVR61" s="310"/>
      <c r="NVS61" s="310"/>
      <c r="NVT61" s="310"/>
      <c r="NVU61" s="310"/>
      <c r="NVV61" s="310"/>
      <c r="NVW61" s="310"/>
      <c r="NVX61" s="310"/>
      <c r="NVY61" s="310"/>
      <c r="NVZ61" s="310"/>
      <c r="NWA61" s="310"/>
      <c r="NWB61" s="310"/>
      <c r="NWC61" s="310"/>
      <c r="NWD61" s="310"/>
      <c r="NWE61" s="310"/>
      <c r="NWF61" s="310"/>
      <c r="NWG61" s="310"/>
      <c r="NWH61" s="310"/>
      <c r="NWI61" s="310"/>
      <c r="NWJ61" s="310"/>
      <c r="NWK61" s="310"/>
      <c r="NWL61" s="310"/>
      <c r="NWM61" s="310"/>
      <c r="NWN61" s="310"/>
      <c r="NWO61" s="310"/>
      <c r="NWP61" s="310"/>
      <c r="NWQ61" s="310"/>
      <c r="NWR61" s="310"/>
      <c r="NWS61" s="310"/>
      <c r="NWT61" s="310"/>
      <c r="NWU61" s="310"/>
      <c r="NWV61" s="310"/>
      <c r="NWW61" s="310"/>
      <c r="NWX61" s="310"/>
      <c r="NWY61" s="310"/>
      <c r="NWZ61" s="310"/>
      <c r="NXA61" s="310"/>
      <c r="NXB61" s="310"/>
      <c r="NXC61" s="310"/>
      <c r="NXD61" s="310"/>
      <c r="NXE61" s="310"/>
      <c r="NXF61" s="310"/>
      <c r="NXG61" s="310"/>
      <c r="NXH61" s="310"/>
      <c r="NXI61" s="310"/>
      <c r="NXJ61" s="310"/>
      <c r="NXK61" s="310"/>
      <c r="NXL61" s="310"/>
      <c r="NXM61" s="310"/>
      <c r="NXN61" s="310"/>
      <c r="NXO61" s="310"/>
      <c r="NXP61" s="310"/>
      <c r="NXQ61" s="310"/>
      <c r="NXR61" s="310"/>
      <c r="NXS61" s="310"/>
      <c r="NXT61" s="310"/>
      <c r="NXU61" s="310"/>
      <c r="NXV61" s="310"/>
      <c r="NXW61" s="310"/>
      <c r="NXX61" s="310"/>
      <c r="NXY61" s="310"/>
      <c r="NXZ61" s="310"/>
      <c r="NYA61" s="310"/>
      <c r="NYB61" s="310"/>
      <c r="NYC61" s="310"/>
      <c r="NYD61" s="310"/>
      <c r="NYE61" s="310"/>
      <c r="NYF61" s="310"/>
      <c r="NYG61" s="310"/>
      <c r="NYH61" s="310"/>
      <c r="NYI61" s="310"/>
      <c r="NYJ61" s="310"/>
      <c r="NYK61" s="310"/>
      <c r="NYL61" s="310"/>
      <c r="NYM61" s="310"/>
      <c r="NYN61" s="310"/>
      <c r="NYO61" s="310"/>
      <c r="NYP61" s="310"/>
      <c r="NYQ61" s="310"/>
      <c r="NYR61" s="310"/>
      <c r="NYS61" s="310"/>
      <c r="NYT61" s="310"/>
      <c r="NYU61" s="310"/>
      <c r="NYV61" s="310"/>
      <c r="NYW61" s="310"/>
      <c r="NYX61" s="310"/>
      <c r="NYY61" s="310"/>
      <c r="NYZ61" s="310"/>
      <c r="NZA61" s="310"/>
      <c r="NZB61" s="310"/>
      <c r="NZC61" s="310"/>
      <c r="NZD61" s="310"/>
      <c r="NZE61" s="310"/>
      <c r="NZF61" s="310"/>
      <c r="NZG61" s="310"/>
      <c r="NZH61" s="310"/>
      <c r="NZI61" s="310"/>
      <c r="NZJ61" s="310"/>
      <c r="NZK61" s="310"/>
      <c r="NZL61" s="310"/>
      <c r="NZM61" s="310"/>
      <c r="NZN61" s="310"/>
      <c r="NZO61" s="310"/>
      <c r="NZP61" s="310"/>
      <c r="NZQ61" s="310"/>
      <c r="NZR61" s="310"/>
      <c r="NZS61" s="310"/>
      <c r="NZT61" s="310"/>
      <c r="NZU61" s="310"/>
      <c r="NZV61" s="310"/>
      <c r="NZW61" s="310"/>
      <c r="NZX61" s="310"/>
      <c r="NZY61" s="310"/>
      <c r="NZZ61" s="310"/>
      <c r="OAA61" s="310"/>
      <c r="OAB61" s="310"/>
      <c r="OAC61" s="310"/>
      <c r="OAD61" s="310"/>
      <c r="OAE61" s="310"/>
      <c r="OAF61" s="310"/>
      <c r="OAG61" s="310"/>
      <c r="OAH61" s="310"/>
      <c r="OAI61" s="310"/>
      <c r="OAJ61" s="310"/>
      <c r="OAK61" s="310"/>
      <c r="OAL61" s="310"/>
      <c r="OAM61" s="310"/>
      <c r="OAN61" s="310"/>
      <c r="OAO61" s="310"/>
      <c r="OAP61" s="310"/>
      <c r="OAQ61" s="310"/>
      <c r="OAR61" s="310"/>
      <c r="OAS61" s="310"/>
      <c r="OAT61" s="310"/>
      <c r="OAU61" s="310"/>
      <c r="OAV61" s="310"/>
      <c r="OAW61" s="310"/>
      <c r="OAX61" s="310"/>
      <c r="OAY61" s="310"/>
      <c r="OAZ61" s="310"/>
      <c r="OBA61" s="310"/>
      <c r="OBB61" s="310"/>
      <c r="OBC61" s="310"/>
      <c r="OBD61" s="310"/>
      <c r="OBE61" s="310"/>
      <c r="OBF61" s="310"/>
      <c r="OBG61" s="310"/>
      <c r="OBH61" s="310"/>
      <c r="OBI61" s="310"/>
      <c r="OBJ61" s="310"/>
      <c r="OBK61" s="310"/>
      <c r="OBL61" s="310"/>
      <c r="OBM61" s="310"/>
      <c r="OBN61" s="310"/>
      <c r="OBO61" s="310"/>
      <c r="OBP61" s="310"/>
      <c r="OBQ61" s="310"/>
      <c r="OBR61" s="310"/>
      <c r="OBS61" s="310"/>
      <c r="OBT61" s="310"/>
      <c r="OBU61" s="310"/>
      <c r="OBV61" s="310"/>
      <c r="OBW61" s="310"/>
      <c r="OBX61" s="310"/>
      <c r="OBY61" s="310"/>
      <c r="OBZ61" s="310"/>
      <c r="OCA61" s="310"/>
      <c r="OCB61" s="310"/>
      <c r="OCC61" s="310"/>
      <c r="OCD61" s="310"/>
      <c r="OCE61" s="310"/>
      <c r="OCF61" s="310"/>
      <c r="OCG61" s="310"/>
      <c r="OCH61" s="310"/>
      <c r="OCI61" s="310"/>
      <c r="OCJ61" s="310"/>
      <c r="OCK61" s="310"/>
      <c r="OCL61" s="310"/>
      <c r="OCM61" s="310"/>
      <c r="OCN61" s="310"/>
      <c r="OCO61" s="310"/>
      <c r="OCP61" s="310"/>
      <c r="OCQ61" s="310"/>
      <c r="OCR61" s="310"/>
      <c r="OCS61" s="310"/>
      <c r="OCT61" s="310"/>
      <c r="OCU61" s="310"/>
      <c r="OCV61" s="310"/>
      <c r="OCW61" s="310"/>
      <c r="OCX61" s="310"/>
      <c r="OCY61" s="310"/>
      <c r="OCZ61" s="310"/>
      <c r="ODA61" s="310"/>
      <c r="ODB61" s="310"/>
      <c r="ODC61" s="310"/>
      <c r="ODD61" s="310"/>
      <c r="ODE61" s="310"/>
      <c r="ODF61" s="310"/>
      <c r="ODG61" s="310"/>
      <c r="ODH61" s="310"/>
      <c r="ODI61" s="310"/>
      <c r="ODJ61" s="310"/>
      <c r="ODK61" s="310"/>
      <c r="ODL61" s="310"/>
      <c r="ODM61" s="310"/>
      <c r="ODN61" s="310"/>
      <c r="ODO61" s="310"/>
      <c r="ODP61" s="310"/>
      <c r="ODQ61" s="310"/>
      <c r="ODR61" s="310"/>
      <c r="ODS61" s="310"/>
      <c r="ODT61" s="310"/>
      <c r="ODU61" s="310"/>
      <c r="ODV61" s="310"/>
      <c r="ODW61" s="310"/>
      <c r="ODX61" s="310"/>
      <c r="ODY61" s="310"/>
      <c r="ODZ61" s="310"/>
      <c r="OEA61" s="310"/>
      <c r="OEB61" s="310"/>
      <c r="OEC61" s="310"/>
      <c r="OED61" s="310"/>
      <c r="OEE61" s="310"/>
      <c r="OEF61" s="310"/>
      <c r="OEG61" s="310"/>
      <c r="OEH61" s="310"/>
      <c r="OEI61" s="310"/>
      <c r="OEJ61" s="310"/>
      <c r="OEK61" s="310"/>
      <c r="OEL61" s="310"/>
      <c r="OEM61" s="310"/>
      <c r="OEN61" s="310"/>
      <c r="OEO61" s="310"/>
      <c r="OEP61" s="310"/>
      <c r="OEQ61" s="310"/>
      <c r="OER61" s="310"/>
      <c r="OES61" s="310"/>
      <c r="OET61" s="310"/>
      <c r="OEU61" s="310"/>
      <c r="OEV61" s="310"/>
      <c r="OEW61" s="310"/>
      <c r="OEX61" s="310"/>
      <c r="OEY61" s="310"/>
      <c r="OEZ61" s="310"/>
      <c r="OFA61" s="310"/>
      <c r="OFB61" s="310"/>
      <c r="OFC61" s="310"/>
      <c r="OFD61" s="310"/>
      <c r="OFE61" s="310"/>
      <c r="OFF61" s="310"/>
      <c r="OFG61" s="310"/>
      <c r="OFH61" s="310"/>
      <c r="OFI61" s="310"/>
      <c r="OFJ61" s="310"/>
      <c r="OFK61" s="310"/>
      <c r="OFL61" s="310"/>
      <c r="OFM61" s="310"/>
      <c r="OFN61" s="310"/>
      <c r="OFO61" s="310"/>
      <c r="OFP61" s="310"/>
      <c r="OFQ61" s="310"/>
      <c r="OFR61" s="310"/>
      <c r="OFS61" s="310"/>
      <c r="OFT61" s="310"/>
      <c r="OFU61" s="310"/>
      <c r="OFV61" s="310"/>
      <c r="OFW61" s="310"/>
      <c r="OFX61" s="310"/>
      <c r="OFY61" s="310"/>
      <c r="OFZ61" s="310"/>
      <c r="OGA61" s="310"/>
      <c r="OGB61" s="310"/>
      <c r="OGC61" s="310"/>
      <c r="OGD61" s="310"/>
      <c r="OGE61" s="310"/>
      <c r="OGF61" s="310"/>
      <c r="OGG61" s="310"/>
      <c r="OGH61" s="310"/>
      <c r="OGI61" s="310"/>
      <c r="OGJ61" s="310"/>
      <c r="OGK61" s="310"/>
      <c r="OGL61" s="310"/>
      <c r="OGM61" s="310"/>
      <c r="OGN61" s="310"/>
      <c r="OGO61" s="310"/>
      <c r="OGP61" s="310"/>
      <c r="OGQ61" s="310"/>
      <c r="OGR61" s="310"/>
      <c r="OGS61" s="310"/>
      <c r="OGT61" s="310"/>
      <c r="OGU61" s="310"/>
      <c r="OGV61" s="310"/>
      <c r="OGW61" s="310"/>
      <c r="OGX61" s="310"/>
      <c r="OGY61" s="310"/>
      <c r="OGZ61" s="310"/>
      <c r="OHA61" s="310"/>
      <c r="OHB61" s="310"/>
      <c r="OHC61" s="310"/>
      <c r="OHD61" s="310"/>
      <c r="OHE61" s="310"/>
      <c r="OHF61" s="310"/>
      <c r="OHG61" s="310"/>
      <c r="OHH61" s="310"/>
      <c r="OHI61" s="310"/>
      <c r="OHJ61" s="310"/>
      <c r="OHK61" s="310"/>
      <c r="OHL61" s="310"/>
      <c r="OHM61" s="310"/>
      <c r="OHN61" s="310"/>
      <c r="OHO61" s="310"/>
      <c r="OHP61" s="310"/>
      <c r="OHQ61" s="310"/>
      <c r="OHR61" s="310"/>
      <c r="OHS61" s="310"/>
      <c r="OHT61" s="310"/>
      <c r="OHU61" s="310"/>
      <c r="OHV61" s="310"/>
      <c r="OHW61" s="310"/>
      <c r="OHX61" s="310"/>
      <c r="OHY61" s="310"/>
      <c r="OHZ61" s="310"/>
      <c r="OIA61" s="310"/>
      <c r="OIB61" s="310"/>
      <c r="OIC61" s="310"/>
      <c r="OID61" s="310"/>
      <c r="OIE61" s="310"/>
      <c r="OIF61" s="310"/>
      <c r="OIG61" s="310"/>
      <c r="OIH61" s="310"/>
      <c r="OII61" s="310"/>
      <c r="OIJ61" s="310"/>
      <c r="OIK61" s="310"/>
      <c r="OIL61" s="310"/>
      <c r="OIM61" s="310"/>
      <c r="OIN61" s="310"/>
      <c r="OIO61" s="310"/>
      <c r="OIP61" s="310"/>
      <c r="OIQ61" s="310"/>
      <c r="OIR61" s="310"/>
      <c r="OIS61" s="310"/>
      <c r="OIT61" s="310"/>
      <c r="OIU61" s="310"/>
      <c r="OIV61" s="310"/>
      <c r="OIW61" s="310"/>
      <c r="OIX61" s="310"/>
      <c r="OIY61" s="310"/>
      <c r="OIZ61" s="310"/>
      <c r="OJA61" s="310"/>
      <c r="OJB61" s="310"/>
      <c r="OJC61" s="310"/>
      <c r="OJD61" s="310"/>
      <c r="OJE61" s="310"/>
      <c r="OJF61" s="310"/>
      <c r="OJG61" s="310"/>
      <c r="OJH61" s="310"/>
      <c r="OJI61" s="310"/>
      <c r="OJJ61" s="310"/>
      <c r="OJK61" s="310"/>
      <c r="OJL61" s="310"/>
      <c r="OJM61" s="310"/>
      <c r="OJN61" s="310"/>
      <c r="OJO61" s="310"/>
      <c r="OJP61" s="310"/>
      <c r="OJQ61" s="310"/>
      <c r="OJR61" s="310"/>
      <c r="OJS61" s="310"/>
      <c r="OJT61" s="310"/>
      <c r="OJU61" s="310"/>
      <c r="OJV61" s="310"/>
      <c r="OJW61" s="310"/>
      <c r="OJX61" s="310"/>
      <c r="OJY61" s="310"/>
      <c r="OJZ61" s="310"/>
      <c r="OKA61" s="310"/>
      <c r="OKB61" s="310"/>
      <c r="OKC61" s="310"/>
      <c r="OKD61" s="310"/>
      <c r="OKE61" s="310"/>
      <c r="OKF61" s="310"/>
      <c r="OKG61" s="310"/>
      <c r="OKH61" s="310"/>
      <c r="OKI61" s="310"/>
      <c r="OKJ61" s="310"/>
      <c r="OKK61" s="310"/>
      <c r="OKL61" s="310"/>
      <c r="OKM61" s="310"/>
      <c r="OKN61" s="310"/>
      <c r="OKO61" s="310"/>
      <c r="OKP61" s="310"/>
      <c r="OKQ61" s="310"/>
      <c r="OKR61" s="310"/>
      <c r="OKS61" s="310"/>
      <c r="OKT61" s="310"/>
      <c r="OKU61" s="310"/>
      <c r="OKV61" s="310"/>
      <c r="OKW61" s="310"/>
      <c r="OKX61" s="310"/>
      <c r="OKY61" s="310"/>
      <c r="OKZ61" s="310"/>
      <c r="OLA61" s="310"/>
      <c r="OLB61" s="310"/>
      <c r="OLC61" s="310"/>
      <c r="OLD61" s="310"/>
      <c r="OLE61" s="310"/>
      <c r="OLF61" s="310"/>
      <c r="OLG61" s="310"/>
      <c r="OLH61" s="310"/>
      <c r="OLI61" s="310"/>
      <c r="OLJ61" s="310"/>
      <c r="OLK61" s="310"/>
      <c r="OLL61" s="310"/>
      <c r="OLM61" s="310"/>
      <c r="OLN61" s="310"/>
      <c r="OLO61" s="310"/>
      <c r="OLP61" s="310"/>
      <c r="OLQ61" s="310"/>
      <c r="OLR61" s="310"/>
      <c r="OLS61" s="310"/>
      <c r="OLT61" s="310"/>
      <c r="OLU61" s="310"/>
      <c r="OLV61" s="310"/>
      <c r="OLW61" s="310"/>
      <c r="OLX61" s="310"/>
      <c r="OLY61" s="310"/>
      <c r="OLZ61" s="310"/>
      <c r="OMA61" s="310"/>
      <c r="OMB61" s="310"/>
      <c r="OMC61" s="310"/>
      <c r="OMD61" s="310"/>
      <c r="OME61" s="310"/>
      <c r="OMF61" s="310"/>
      <c r="OMG61" s="310"/>
      <c r="OMH61" s="310"/>
      <c r="OMI61" s="310"/>
      <c r="OMJ61" s="310"/>
      <c r="OMK61" s="310"/>
      <c r="OML61" s="310"/>
      <c r="OMM61" s="310"/>
      <c r="OMN61" s="310"/>
      <c r="OMO61" s="310"/>
      <c r="OMP61" s="310"/>
      <c r="OMQ61" s="310"/>
      <c r="OMR61" s="310"/>
      <c r="OMS61" s="310"/>
      <c r="OMT61" s="310"/>
      <c r="OMU61" s="310"/>
      <c r="OMV61" s="310"/>
      <c r="OMW61" s="310"/>
      <c r="OMX61" s="310"/>
      <c r="OMY61" s="310"/>
      <c r="OMZ61" s="310"/>
      <c r="ONA61" s="310"/>
      <c r="ONB61" s="310"/>
      <c r="ONC61" s="310"/>
      <c r="OND61" s="310"/>
      <c r="ONE61" s="310"/>
      <c r="ONF61" s="310"/>
      <c r="ONG61" s="310"/>
      <c r="ONH61" s="310"/>
      <c r="ONI61" s="310"/>
      <c r="ONJ61" s="310"/>
      <c r="ONK61" s="310"/>
      <c r="ONL61" s="310"/>
      <c r="ONM61" s="310"/>
      <c r="ONN61" s="310"/>
      <c r="ONO61" s="310"/>
      <c r="ONP61" s="310"/>
      <c r="ONQ61" s="310"/>
      <c r="ONR61" s="310"/>
      <c r="ONS61" s="310"/>
      <c r="ONT61" s="310"/>
      <c r="ONU61" s="310"/>
      <c r="ONV61" s="310"/>
      <c r="ONW61" s="310"/>
      <c r="ONX61" s="310"/>
      <c r="ONY61" s="310"/>
      <c r="ONZ61" s="310"/>
      <c r="OOA61" s="310"/>
      <c r="OOB61" s="310"/>
      <c r="OOC61" s="310"/>
      <c r="OOD61" s="310"/>
      <c r="OOE61" s="310"/>
      <c r="OOF61" s="310"/>
      <c r="OOG61" s="310"/>
      <c r="OOH61" s="310"/>
      <c r="OOI61" s="310"/>
      <c r="OOJ61" s="310"/>
      <c r="OOK61" s="310"/>
      <c r="OOL61" s="310"/>
      <c r="OOM61" s="310"/>
      <c r="OON61" s="310"/>
      <c r="OOO61" s="310"/>
      <c r="OOP61" s="310"/>
      <c r="OOQ61" s="310"/>
      <c r="OOR61" s="310"/>
      <c r="OOS61" s="310"/>
      <c r="OOT61" s="310"/>
      <c r="OOU61" s="310"/>
      <c r="OOV61" s="310"/>
      <c r="OOW61" s="310"/>
      <c r="OOX61" s="310"/>
      <c r="OOY61" s="310"/>
      <c r="OOZ61" s="310"/>
      <c r="OPA61" s="310"/>
      <c r="OPB61" s="310"/>
      <c r="OPC61" s="310"/>
      <c r="OPD61" s="310"/>
      <c r="OPE61" s="310"/>
      <c r="OPF61" s="310"/>
      <c r="OPG61" s="310"/>
      <c r="OPH61" s="310"/>
      <c r="OPI61" s="310"/>
      <c r="OPJ61" s="310"/>
      <c r="OPK61" s="310"/>
      <c r="OPL61" s="310"/>
      <c r="OPM61" s="310"/>
      <c r="OPN61" s="310"/>
      <c r="OPO61" s="310"/>
      <c r="OPP61" s="310"/>
      <c r="OPQ61" s="310"/>
      <c r="OPR61" s="310"/>
      <c r="OPS61" s="310"/>
      <c r="OPT61" s="310"/>
      <c r="OPU61" s="310"/>
      <c r="OPV61" s="310"/>
      <c r="OPW61" s="310"/>
      <c r="OPX61" s="310"/>
      <c r="OPY61" s="310"/>
      <c r="OPZ61" s="310"/>
      <c r="OQA61" s="310"/>
      <c r="OQB61" s="310"/>
      <c r="OQC61" s="310"/>
      <c r="OQD61" s="310"/>
      <c r="OQE61" s="310"/>
      <c r="OQF61" s="310"/>
      <c r="OQG61" s="310"/>
      <c r="OQH61" s="310"/>
      <c r="OQI61" s="310"/>
      <c r="OQJ61" s="310"/>
      <c r="OQK61" s="310"/>
      <c r="OQL61" s="310"/>
      <c r="OQM61" s="310"/>
      <c r="OQN61" s="310"/>
      <c r="OQO61" s="310"/>
      <c r="OQP61" s="310"/>
      <c r="OQQ61" s="310"/>
      <c r="OQR61" s="310"/>
      <c r="OQS61" s="310"/>
      <c r="OQT61" s="310"/>
      <c r="OQU61" s="310"/>
      <c r="OQV61" s="310"/>
      <c r="OQW61" s="310"/>
      <c r="OQX61" s="310"/>
      <c r="OQY61" s="310"/>
      <c r="OQZ61" s="310"/>
      <c r="ORA61" s="310"/>
      <c r="ORB61" s="310"/>
      <c r="ORC61" s="310"/>
      <c r="ORD61" s="310"/>
      <c r="ORE61" s="310"/>
      <c r="ORF61" s="310"/>
      <c r="ORG61" s="310"/>
      <c r="ORH61" s="310"/>
      <c r="ORI61" s="310"/>
      <c r="ORJ61" s="310"/>
      <c r="ORK61" s="310"/>
      <c r="ORL61" s="310"/>
      <c r="ORM61" s="310"/>
      <c r="ORN61" s="310"/>
      <c r="ORO61" s="310"/>
      <c r="ORP61" s="310"/>
      <c r="ORQ61" s="310"/>
      <c r="ORR61" s="310"/>
      <c r="ORS61" s="310"/>
      <c r="ORT61" s="310"/>
      <c r="ORU61" s="310"/>
      <c r="ORV61" s="310"/>
      <c r="ORW61" s="310"/>
      <c r="ORX61" s="310"/>
      <c r="ORY61" s="310"/>
      <c r="ORZ61" s="310"/>
      <c r="OSA61" s="310"/>
      <c r="OSB61" s="310"/>
      <c r="OSC61" s="310"/>
      <c r="OSD61" s="310"/>
      <c r="OSE61" s="310"/>
      <c r="OSF61" s="310"/>
      <c r="OSG61" s="310"/>
      <c r="OSH61" s="310"/>
      <c r="OSI61" s="310"/>
      <c r="OSJ61" s="310"/>
      <c r="OSK61" s="310"/>
      <c r="OSL61" s="310"/>
      <c r="OSM61" s="310"/>
      <c r="OSN61" s="310"/>
      <c r="OSO61" s="310"/>
      <c r="OSP61" s="310"/>
      <c r="OSQ61" s="310"/>
      <c r="OSR61" s="310"/>
      <c r="OSS61" s="310"/>
      <c r="OST61" s="310"/>
      <c r="OSU61" s="310"/>
      <c r="OSV61" s="310"/>
      <c r="OSW61" s="310"/>
      <c r="OSX61" s="310"/>
      <c r="OSY61" s="310"/>
      <c r="OSZ61" s="310"/>
      <c r="OTA61" s="310"/>
      <c r="OTB61" s="310"/>
      <c r="OTC61" s="310"/>
      <c r="OTD61" s="310"/>
      <c r="OTE61" s="310"/>
      <c r="OTF61" s="310"/>
      <c r="OTG61" s="310"/>
      <c r="OTH61" s="310"/>
      <c r="OTI61" s="310"/>
      <c r="OTJ61" s="310"/>
      <c r="OTK61" s="310"/>
      <c r="OTL61" s="310"/>
      <c r="OTM61" s="310"/>
      <c r="OTN61" s="310"/>
      <c r="OTO61" s="310"/>
      <c r="OTP61" s="310"/>
      <c r="OTQ61" s="310"/>
      <c r="OTR61" s="310"/>
      <c r="OTS61" s="310"/>
      <c r="OTT61" s="310"/>
      <c r="OTU61" s="310"/>
      <c r="OTV61" s="310"/>
      <c r="OTW61" s="310"/>
      <c r="OTX61" s="310"/>
      <c r="OTY61" s="310"/>
      <c r="OTZ61" s="310"/>
      <c r="OUA61" s="310"/>
      <c r="OUB61" s="310"/>
      <c r="OUC61" s="310"/>
      <c r="OUD61" s="310"/>
      <c r="OUE61" s="310"/>
      <c r="OUF61" s="310"/>
      <c r="OUG61" s="310"/>
      <c r="OUH61" s="310"/>
      <c r="OUI61" s="310"/>
      <c r="OUJ61" s="310"/>
      <c r="OUK61" s="310"/>
      <c r="OUL61" s="310"/>
      <c r="OUM61" s="310"/>
      <c r="OUN61" s="310"/>
      <c r="OUO61" s="310"/>
      <c r="OUP61" s="310"/>
      <c r="OUQ61" s="310"/>
      <c r="OUR61" s="310"/>
      <c r="OUS61" s="310"/>
      <c r="OUT61" s="310"/>
      <c r="OUU61" s="310"/>
      <c r="OUV61" s="310"/>
      <c r="OUW61" s="310"/>
      <c r="OUX61" s="310"/>
      <c r="OUY61" s="310"/>
      <c r="OUZ61" s="310"/>
      <c r="OVA61" s="310"/>
      <c r="OVB61" s="310"/>
      <c r="OVC61" s="310"/>
      <c r="OVD61" s="310"/>
      <c r="OVE61" s="310"/>
      <c r="OVF61" s="310"/>
      <c r="OVG61" s="310"/>
      <c r="OVH61" s="310"/>
      <c r="OVI61" s="310"/>
      <c r="OVJ61" s="310"/>
      <c r="OVK61" s="310"/>
      <c r="OVL61" s="310"/>
      <c r="OVM61" s="310"/>
      <c r="OVN61" s="310"/>
      <c r="OVO61" s="310"/>
      <c r="OVP61" s="310"/>
      <c r="OVQ61" s="310"/>
      <c r="OVR61" s="310"/>
      <c r="OVS61" s="310"/>
      <c r="OVT61" s="310"/>
      <c r="OVU61" s="310"/>
      <c r="OVV61" s="310"/>
      <c r="OVW61" s="310"/>
      <c r="OVX61" s="310"/>
      <c r="OVY61" s="310"/>
      <c r="OVZ61" s="310"/>
      <c r="OWA61" s="310"/>
      <c r="OWB61" s="310"/>
      <c r="OWC61" s="310"/>
      <c r="OWD61" s="310"/>
      <c r="OWE61" s="310"/>
      <c r="OWF61" s="310"/>
      <c r="OWG61" s="310"/>
      <c r="OWH61" s="310"/>
      <c r="OWI61" s="310"/>
      <c r="OWJ61" s="310"/>
      <c r="OWK61" s="310"/>
      <c r="OWL61" s="310"/>
      <c r="OWM61" s="310"/>
      <c r="OWN61" s="310"/>
      <c r="OWO61" s="310"/>
      <c r="OWP61" s="310"/>
      <c r="OWQ61" s="310"/>
      <c r="OWR61" s="310"/>
      <c r="OWS61" s="310"/>
      <c r="OWT61" s="310"/>
      <c r="OWU61" s="310"/>
      <c r="OWV61" s="310"/>
      <c r="OWW61" s="310"/>
      <c r="OWX61" s="310"/>
      <c r="OWY61" s="310"/>
      <c r="OWZ61" s="310"/>
      <c r="OXA61" s="310"/>
      <c r="OXB61" s="310"/>
      <c r="OXC61" s="310"/>
      <c r="OXD61" s="310"/>
      <c r="OXE61" s="310"/>
      <c r="OXF61" s="310"/>
      <c r="OXG61" s="310"/>
      <c r="OXH61" s="310"/>
      <c r="OXI61" s="310"/>
      <c r="OXJ61" s="310"/>
      <c r="OXK61" s="310"/>
      <c r="OXL61" s="310"/>
      <c r="OXM61" s="310"/>
      <c r="OXN61" s="310"/>
      <c r="OXO61" s="310"/>
      <c r="OXP61" s="310"/>
      <c r="OXQ61" s="310"/>
      <c r="OXR61" s="310"/>
      <c r="OXS61" s="310"/>
      <c r="OXT61" s="310"/>
      <c r="OXU61" s="310"/>
      <c r="OXV61" s="310"/>
      <c r="OXW61" s="310"/>
      <c r="OXX61" s="310"/>
      <c r="OXY61" s="310"/>
      <c r="OXZ61" s="310"/>
      <c r="OYA61" s="310"/>
      <c r="OYB61" s="310"/>
      <c r="OYC61" s="310"/>
      <c r="OYD61" s="310"/>
      <c r="OYE61" s="310"/>
      <c r="OYF61" s="310"/>
      <c r="OYG61" s="310"/>
      <c r="OYH61" s="310"/>
      <c r="OYI61" s="310"/>
      <c r="OYJ61" s="310"/>
      <c r="OYK61" s="310"/>
      <c r="OYL61" s="310"/>
      <c r="OYM61" s="310"/>
      <c r="OYN61" s="310"/>
      <c r="OYO61" s="310"/>
      <c r="OYP61" s="310"/>
      <c r="OYQ61" s="310"/>
      <c r="OYR61" s="310"/>
      <c r="OYS61" s="310"/>
      <c r="OYT61" s="310"/>
      <c r="OYU61" s="310"/>
      <c r="OYV61" s="310"/>
      <c r="OYW61" s="310"/>
      <c r="OYX61" s="310"/>
      <c r="OYY61" s="310"/>
      <c r="OYZ61" s="310"/>
      <c r="OZA61" s="310"/>
      <c r="OZB61" s="310"/>
      <c r="OZC61" s="310"/>
      <c r="OZD61" s="310"/>
      <c r="OZE61" s="310"/>
      <c r="OZF61" s="310"/>
      <c r="OZG61" s="310"/>
      <c r="OZH61" s="310"/>
      <c r="OZI61" s="310"/>
      <c r="OZJ61" s="310"/>
      <c r="OZK61" s="310"/>
      <c r="OZL61" s="310"/>
      <c r="OZM61" s="310"/>
      <c r="OZN61" s="310"/>
      <c r="OZO61" s="310"/>
      <c r="OZP61" s="310"/>
      <c r="OZQ61" s="310"/>
      <c r="OZR61" s="310"/>
      <c r="OZS61" s="310"/>
      <c r="OZT61" s="310"/>
      <c r="OZU61" s="310"/>
      <c r="OZV61" s="310"/>
      <c r="OZW61" s="310"/>
      <c r="OZX61" s="310"/>
      <c r="OZY61" s="310"/>
      <c r="OZZ61" s="310"/>
      <c r="PAA61" s="310"/>
      <c r="PAB61" s="310"/>
      <c r="PAC61" s="310"/>
      <c r="PAD61" s="310"/>
      <c r="PAE61" s="310"/>
      <c r="PAF61" s="310"/>
      <c r="PAG61" s="310"/>
      <c r="PAH61" s="310"/>
      <c r="PAI61" s="310"/>
      <c r="PAJ61" s="310"/>
      <c r="PAK61" s="310"/>
      <c r="PAL61" s="310"/>
      <c r="PAM61" s="310"/>
      <c r="PAN61" s="310"/>
      <c r="PAO61" s="310"/>
      <c r="PAP61" s="310"/>
      <c r="PAQ61" s="310"/>
      <c r="PAR61" s="310"/>
      <c r="PAS61" s="310"/>
      <c r="PAT61" s="310"/>
      <c r="PAU61" s="310"/>
      <c r="PAV61" s="310"/>
      <c r="PAW61" s="310"/>
      <c r="PAX61" s="310"/>
      <c r="PAY61" s="310"/>
      <c r="PAZ61" s="310"/>
      <c r="PBA61" s="310"/>
      <c r="PBB61" s="310"/>
      <c r="PBC61" s="310"/>
      <c r="PBD61" s="310"/>
      <c r="PBE61" s="310"/>
      <c r="PBF61" s="310"/>
      <c r="PBG61" s="310"/>
      <c r="PBH61" s="310"/>
      <c r="PBI61" s="310"/>
      <c r="PBJ61" s="310"/>
      <c r="PBK61" s="310"/>
      <c r="PBL61" s="310"/>
      <c r="PBM61" s="310"/>
      <c r="PBN61" s="310"/>
      <c r="PBO61" s="310"/>
      <c r="PBP61" s="310"/>
      <c r="PBQ61" s="310"/>
      <c r="PBR61" s="310"/>
      <c r="PBS61" s="310"/>
      <c r="PBT61" s="310"/>
      <c r="PBU61" s="310"/>
      <c r="PBV61" s="310"/>
      <c r="PBW61" s="310"/>
      <c r="PBX61" s="310"/>
      <c r="PBY61" s="310"/>
      <c r="PBZ61" s="310"/>
      <c r="PCA61" s="310"/>
      <c r="PCB61" s="310"/>
      <c r="PCC61" s="310"/>
      <c r="PCD61" s="310"/>
      <c r="PCE61" s="310"/>
      <c r="PCF61" s="310"/>
      <c r="PCG61" s="310"/>
      <c r="PCH61" s="310"/>
      <c r="PCI61" s="310"/>
      <c r="PCJ61" s="310"/>
      <c r="PCK61" s="310"/>
      <c r="PCL61" s="310"/>
      <c r="PCM61" s="310"/>
      <c r="PCN61" s="310"/>
      <c r="PCO61" s="310"/>
      <c r="PCP61" s="310"/>
      <c r="PCQ61" s="310"/>
      <c r="PCR61" s="310"/>
      <c r="PCS61" s="310"/>
      <c r="PCT61" s="310"/>
      <c r="PCU61" s="310"/>
      <c r="PCV61" s="310"/>
      <c r="PCW61" s="310"/>
      <c r="PCX61" s="310"/>
      <c r="PCY61" s="310"/>
      <c r="PCZ61" s="310"/>
      <c r="PDA61" s="310"/>
      <c r="PDB61" s="310"/>
      <c r="PDC61" s="310"/>
      <c r="PDD61" s="310"/>
      <c r="PDE61" s="310"/>
      <c r="PDF61" s="310"/>
      <c r="PDG61" s="310"/>
      <c r="PDH61" s="310"/>
      <c r="PDI61" s="310"/>
      <c r="PDJ61" s="310"/>
      <c r="PDK61" s="310"/>
      <c r="PDL61" s="310"/>
      <c r="PDM61" s="310"/>
      <c r="PDN61" s="310"/>
      <c r="PDO61" s="310"/>
      <c r="PDP61" s="310"/>
      <c r="PDQ61" s="310"/>
      <c r="PDR61" s="310"/>
      <c r="PDS61" s="310"/>
      <c r="PDT61" s="310"/>
      <c r="PDU61" s="310"/>
      <c r="PDV61" s="310"/>
      <c r="PDW61" s="310"/>
      <c r="PDX61" s="310"/>
      <c r="PDY61" s="310"/>
      <c r="PDZ61" s="310"/>
      <c r="PEA61" s="310"/>
      <c r="PEB61" s="310"/>
      <c r="PEC61" s="310"/>
      <c r="PED61" s="310"/>
      <c r="PEE61" s="310"/>
      <c r="PEF61" s="310"/>
      <c r="PEG61" s="310"/>
      <c r="PEH61" s="310"/>
      <c r="PEI61" s="310"/>
      <c r="PEJ61" s="310"/>
      <c r="PEK61" s="310"/>
      <c r="PEL61" s="310"/>
      <c r="PEM61" s="310"/>
      <c r="PEN61" s="310"/>
      <c r="PEO61" s="310"/>
      <c r="PEP61" s="310"/>
      <c r="PEQ61" s="310"/>
      <c r="PER61" s="310"/>
      <c r="PES61" s="310"/>
      <c r="PET61" s="310"/>
      <c r="PEU61" s="310"/>
      <c r="PEV61" s="310"/>
      <c r="PEW61" s="310"/>
      <c r="PEX61" s="310"/>
      <c r="PEY61" s="310"/>
      <c r="PEZ61" s="310"/>
      <c r="PFA61" s="310"/>
      <c r="PFB61" s="310"/>
      <c r="PFC61" s="310"/>
      <c r="PFD61" s="310"/>
      <c r="PFE61" s="310"/>
      <c r="PFF61" s="310"/>
      <c r="PFG61" s="310"/>
      <c r="PFH61" s="310"/>
      <c r="PFI61" s="310"/>
      <c r="PFJ61" s="310"/>
      <c r="PFK61" s="310"/>
      <c r="PFL61" s="310"/>
      <c r="PFM61" s="310"/>
      <c r="PFN61" s="310"/>
      <c r="PFO61" s="310"/>
      <c r="PFP61" s="310"/>
      <c r="PFQ61" s="310"/>
      <c r="PFR61" s="310"/>
      <c r="PFS61" s="310"/>
      <c r="PFT61" s="310"/>
      <c r="PFU61" s="310"/>
      <c r="PFV61" s="310"/>
      <c r="PFW61" s="310"/>
      <c r="PFX61" s="310"/>
      <c r="PFY61" s="310"/>
      <c r="PFZ61" s="310"/>
      <c r="PGA61" s="310"/>
      <c r="PGB61" s="310"/>
      <c r="PGC61" s="310"/>
      <c r="PGD61" s="310"/>
      <c r="PGE61" s="310"/>
      <c r="PGF61" s="310"/>
      <c r="PGG61" s="310"/>
      <c r="PGH61" s="310"/>
      <c r="PGI61" s="310"/>
      <c r="PGJ61" s="310"/>
      <c r="PGK61" s="310"/>
      <c r="PGL61" s="310"/>
      <c r="PGM61" s="310"/>
      <c r="PGN61" s="310"/>
      <c r="PGO61" s="310"/>
      <c r="PGP61" s="310"/>
      <c r="PGQ61" s="310"/>
      <c r="PGR61" s="310"/>
      <c r="PGS61" s="310"/>
      <c r="PGT61" s="310"/>
      <c r="PGU61" s="310"/>
      <c r="PGV61" s="310"/>
      <c r="PGW61" s="310"/>
      <c r="PGX61" s="310"/>
      <c r="PGY61" s="310"/>
      <c r="PGZ61" s="310"/>
      <c r="PHA61" s="310"/>
      <c r="PHB61" s="310"/>
      <c r="PHC61" s="310"/>
      <c r="PHD61" s="310"/>
      <c r="PHE61" s="310"/>
      <c r="PHF61" s="310"/>
      <c r="PHG61" s="310"/>
      <c r="PHH61" s="310"/>
      <c r="PHI61" s="310"/>
      <c r="PHJ61" s="310"/>
      <c r="PHK61" s="310"/>
      <c r="PHL61" s="310"/>
      <c r="PHM61" s="310"/>
      <c r="PHN61" s="310"/>
      <c r="PHO61" s="310"/>
      <c r="PHP61" s="310"/>
      <c r="PHQ61" s="310"/>
      <c r="PHR61" s="310"/>
      <c r="PHS61" s="310"/>
      <c r="PHT61" s="310"/>
      <c r="PHU61" s="310"/>
      <c r="PHV61" s="310"/>
      <c r="PHW61" s="310"/>
      <c r="PHX61" s="310"/>
      <c r="PHY61" s="310"/>
      <c r="PHZ61" s="310"/>
      <c r="PIA61" s="310"/>
      <c r="PIB61" s="310"/>
      <c r="PIC61" s="310"/>
      <c r="PID61" s="310"/>
      <c r="PIE61" s="310"/>
      <c r="PIF61" s="310"/>
      <c r="PIG61" s="310"/>
      <c r="PIH61" s="310"/>
      <c r="PII61" s="310"/>
      <c r="PIJ61" s="310"/>
      <c r="PIK61" s="310"/>
      <c r="PIL61" s="310"/>
      <c r="PIM61" s="310"/>
      <c r="PIN61" s="310"/>
      <c r="PIO61" s="310"/>
      <c r="PIP61" s="310"/>
      <c r="PIQ61" s="310"/>
      <c r="PIR61" s="310"/>
      <c r="PIS61" s="310"/>
      <c r="PIT61" s="310"/>
      <c r="PIU61" s="310"/>
      <c r="PIV61" s="310"/>
      <c r="PIW61" s="310"/>
      <c r="PIX61" s="310"/>
      <c r="PIY61" s="310"/>
      <c r="PIZ61" s="310"/>
      <c r="PJA61" s="310"/>
      <c r="PJB61" s="310"/>
      <c r="PJC61" s="310"/>
      <c r="PJD61" s="310"/>
      <c r="PJE61" s="310"/>
      <c r="PJF61" s="310"/>
      <c r="PJG61" s="310"/>
      <c r="PJH61" s="310"/>
      <c r="PJI61" s="310"/>
      <c r="PJJ61" s="310"/>
      <c r="PJK61" s="310"/>
      <c r="PJL61" s="310"/>
      <c r="PJM61" s="310"/>
      <c r="PJN61" s="310"/>
      <c r="PJO61" s="310"/>
      <c r="PJP61" s="310"/>
      <c r="PJQ61" s="310"/>
      <c r="PJR61" s="310"/>
      <c r="PJS61" s="310"/>
      <c r="PJT61" s="310"/>
      <c r="PJU61" s="310"/>
      <c r="PJV61" s="310"/>
      <c r="PJW61" s="310"/>
      <c r="PJX61" s="310"/>
      <c r="PJY61" s="310"/>
      <c r="PJZ61" s="310"/>
      <c r="PKA61" s="310"/>
      <c r="PKB61" s="310"/>
      <c r="PKC61" s="310"/>
      <c r="PKD61" s="310"/>
      <c r="PKE61" s="310"/>
      <c r="PKF61" s="310"/>
      <c r="PKG61" s="310"/>
      <c r="PKH61" s="310"/>
      <c r="PKI61" s="310"/>
      <c r="PKJ61" s="310"/>
      <c r="PKK61" s="310"/>
      <c r="PKL61" s="310"/>
      <c r="PKM61" s="310"/>
      <c r="PKN61" s="310"/>
      <c r="PKO61" s="310"/>
      <c r="PKP61" s="310"/>
      <c r="PKQ61" s="310"/>
      <c r="PKR61" s="310"/>
      <c r="PKS61" s="310"/>
      <c r="PKT61" s="310"/>
      <c r="PKU61" s="310"/>
      <c r="PKV61" s="310"/>
      <c r="PKW61" s="310"/>
      <c r="PKX61" s="310"/>
      <c r="PKY61" s="310"/>
      <c r="PKZ61" s="310"/>
      <c r="PLA61" s="310"/>
      <c r="PLB61" s="310"/>
      <c r="PLC61" s="310"/>
      <c r="PLD61" s="310"/>
      <c r="PLE61" s="310"/>
      <c r="PLF61" s="310"/>
      <c r="PLG61" s="310"/>
      <c r="PLH61" s="310"/>
      <c r="PLI61" s="310"/>
      <c r="PLJ61" s="310"/>
      <c r="PLK61" s="310"/>
      <c r="PLL61" s="310"/>
      <c r="PLM61" s="310"/>
      <c r="PLN61" s="310"/>
      <c r="PLO61" s="310"/>
      <c r="PLP61" s="310"/>
      <c r="PLQ61" s="310"/>
      <c r="PLR61" s="310"/>
      <c r="PLS61" s="310"/>
      <c r="PLT61" s="310"/>
      <c r="PLU61" s="310"/>
      <c r="PLV61" s="310"/>
      <c r="PLW61" s="310"/>
      <c r="PLX61" s="310"/>
      <c r="PLY61" s="310"/>
      <c r="PLZ61" s="310"/>
      <c r="PMA61" s="310"/>
      <c r="PMB61" s="310"/>
      <c r="PMC61" s="310"/>
      <c r="PMD61" s="310"/>
      <c r="PME61" s="310"/>
      <c r="PMF61" s="310"/>
      <c r="PMG61" s="310"/>
      <c r="PMH61" s="310"/>
      <c r="PMI61" s="310"/>
      <c r="PMJ61" s="310"/>
      <c r="PMK61" s="310"/>
      <c r="PML61" s="310"/>
      <c r="PMM61" s="310"/>
      <c r="PMN61" s="310"/>
      <c r="PMO61" s="310"/>
      <c r="PMP61" s="310"/>
      <c r="PMQ61" s="310"/>
      <c r="PMR61" s="310"/>
      <c r="PMS61" s="310"/>
      <c r="PMT61" s="310"/>
      <c r="PMU61" s="310"/>
      <c r="PMV61" s="310"/>
      <c r="PMW61" s="310"/>
      <c r="PMX61" s="310"/>
      <c r="PMY61" s="310"/>
      <c r="PMZ61" s="310"/>
      <c r="PNA61" s="310"/>
      <c r="PNB61" s="310"/>
      <c r="PNC61" s="310"/>
      <c r="PND61" s="310"/>
      <c r="PNE61" s="310"/>
      <c r="PNF61" s="310"/>
      <c r="PNG61" s="310"/>
      <c r="PNH61" s="310"/>
      <c r="PNI61" s="310"/>
      <c r="PNJ61" s="310"/>
      <c r="PNK61" s="310"/>
      <c r="PNL61" s="310"/>
      <c r="PNM61" s="310"/>
      <c r="PNN61" s="310"/>
      <c r="PNO61" s="310"/>
      <c r="PNP61" s="310"/>
      <c r="PNQ61" s="310"/>
      <c r="PNR61" s="310"/>
      <c r="PNS61" s="310"/>
      <c r="PNT61" s="310"/>
      <c r="PNU61" s="310"/>
      <c r="PNV61" s="310"/>
      <c r="PNW61" s="310"/>
      <c r="PNX61" s="310"/>
      <c r="PNY61" s="310"/>
      <c r="PNZ61" s="310"/>
      <c r="POA61" s="310"/>
      <c r="POB61" s="310"/>
      <c r="POC61" s="310"/>
      <c r="POD61" s="310"/>
      <c r="POE61" s="310"/>
      <c r="POF61" s="310"/>
      <c r="POG61" s="310"/>
      <c r="POH61" s="310"/>
      <c r="POI61" s="310"/>
      <c r="POJ61" s="310"/>
      <c r="POK61" s="310"/>
      <c r="POL61" s="310"/>
      <c r="POM61" s="310"/>
      <c r="PON61" s="310"/>
      <c r="POO61" s="310"/>
      <c r="POP61" s="310"/>
      <c r="POQ61" s="310"/>
      <c r="POR61" s="310"/>
      <c r="POS61" s="310"/>
      <c r="POT61" s="310"/>
      <c r="POU61" s="310"/>
      <c r="POV61" s="310"/>
      <c r="POW61" s="310"/>
      <c r="POX61" s="310"/>
      <c r="POY61" s="310"/>
      <c r="POZ61" s="310"/>
      <c r="PPA61" s="310"/>
      <c r="PPB61" s="310"/>
      <c r="PPC61" s="310"/>
      <c r="PPD61" s="310"/>
      <c r="PPE61" s="310"/>
      <c r="PPF61" s="310"/>
      <c r="PPG61" s="310"/>
      <c r="PPH61" s="310"/>
      <c r="PPI61" s="310"/>
      <c r="PPJ61" s="310"/>
      <c r="PPK61" s="310"/>
      <c r="PPL61" s="310"/>
      <c r="PPM61" s="310"/>
      <c r="PPN61" s="310"/>
      <c r="PPO61" s="310"/>
      <c r="PPP61" s="310"/>
      <c r="PPQ61" s="310"/>
      <c r="PPR61" s="310"/>
      <c r="PPS61" s="310"/>
      <c r="PPT61" s="310"/>
      <c r="PPU61" s="310"/>
      <c r="PPV61" s="310"/>
      <c r="PPW61" s="310"/>
      <c r="PPX61" s="310"/>
      <c r="PPY61" s="310"/>
      <c r="PPZ61" s="310"/>
      <c r="PQA61" s="310"/>
      <c r="PQB61" s="310"/>
      <c r="PQC61" s="310"/>
      <c r="PQD61" s="310"/>
      <c r="PQE61" s="310"/>
      <c r="PQF61" s="310"/>
      <c r="PQG61" s="310"/>
      <c r="PQH61" s="310"/>
      <c r="PQI61" s="310"/>
      <c r="PQJ61" s="310"/>
      <c r="PQK61" s="310"/>
      <c r="PQL61" s="310"/>
      <c r="PQM61" s="310"/>
      <c r="PQN61" s="310"/>
      <c r="PQO61" s="310"/>
      <c r="PQP61" s="310"/>
      <c r="PQQ61" s="310"/>
      <c r="PQR61" s="310"/>
      <c r="PQS61" s="310"/>
      <c r="PQT61" s="310"/>
      <c r="PQU61" s="310"/>
      <c r="PQV61" s="310"/>
      <c r="PQW61" s="310"/>
      <c r="PQX61" s="310"/>
      <c r="PQY61" s="310"/>
      <c r="PQZ61" s="310"/>
      <c r="PRA61" s="310"/>
      <c r="PRB61" s="310"/>
      <c r="PRC61" s="310"/>
      <c r="PRD61" s="310"/>
      <c r="PRE61" s="310"/>
      <c r="PRF61" s="310"/>
      <c r="PRG61" s="310"/>
      <c r="PRH61" s="310"/>
      <c r="PRI61" s="310"/>
      <c r="PRJ61" s="310"/>
      <c r="PRK61" s="310"/>
      <c r="PRL61" s="310"/>
      <c r="PRM61" s="310"/>
      <c r="PRN61" s="310"/>
      <c r="PRO61" s="310"/>
      <c r="PRP61" s="310"/>
      <c r="PRQ61" s="310"/>
      <c r="PRR61" s="310"/>
      <c r="PRS61" s="310"/>
      <c r="PRT61" s="310"/>
      <c r="PRU61" s="310"/>
      <c r="PRV61" s="310"/>
      <c r="PRW61" s="310"/>
      <c r="PRX61" s="310"/>
      <c r="PRY61" s="310"/>
      <c r="PRZ61" s="310"/>
      <c r="PSA61" s="310"/>
      <c r="PSB61" s="310"/>
      <c r="PSC61" s="310"/>
      <c r="PSD61" s="310"/>
      <c r="PSE61" s="310"/>
      <c r="PSF61" s="310"/>
      <c r="PSG61" s="310"/>
      <c r="PSH61" s="310"/>
      <c r="PSI61" s="310"/>
      <c r="PSJ61" s="310"/>
      <c r="PSK61" s="310"/>
      <c r="PSL61" s="310"/>
      <c r="PSM61" s="310"/>
      <c r="PSN61" s="310"/>
      <c r="PSO61" s="310"/>
      <c r="PSP61" s="310"/>
      <c r="PSQ61" s="310"/>
      <c r="PSR61" s="310"/>
      <c r="PSS61" s="310"/>
      <c r="PST61" s="310"/>
      <c r="PSU61" s="310"/>
      <c r="PSV61" s="310"/>
      <c r="PSW61" s="310"/>
      <c r="PSX61" s="310"/>
      <c r="PSY61" s="310"/>
      <c r="PSZ61" s="310"/>
      <c r="PTA61" s="310"/>
      <c r="PTB61" s="310"/>
      <c r="PTC61" s="310"/>
      <c r="PTD61" s="310"/>
      <c r="PTE61" s="310"/>
      <c r="PTF61" s="310"/>
      <c r="PTG61" s="310"/>
      <c r="PTH61" s="310"/>
      <c r="PTI61" s="310"/>
      <c r="PTJ61" s="310"/>
      <c r="PTK61" s="310"/>
      <c r="PTL61" s="310"/>
      <c r="PTM61" s="310"/>
      <c r="PTN61" s="310"/>
      <c r="PTO61" s="310"/>
      <c r="PTP61" s="310"/>
      <c r="PTQ61" s="310"/>
      <c r="PTR61" s="310"/>
      <c r="PTS61" s="310"/>
      <c r="PTT61" s="310"/>
      <c r="PTU61" s="310"/>
      <c r="PTV61" s="310"/>
      <c r="PTW61" s="310"/>
      <c r="PTX61" s="310"/>
      <c r="PTY61" s="310"/>
      <c r="PTZ61" s="310"/>
      <c r="PUA61" s="310"/>
      <c r="PUB61" s="310"/>
      <c r="PUC61" s="310"/>
      <c r="PUD61" s="310"/>
      <c r="PUE61" s="310"/>
      <c r="PUF61" s="310"/>
      <c r="PUG61" s="310"/>
      <c r="PUH61" s="310"/>
      <c r="PUI61" s="310"/>
      <c r="PUJ61" s="310"/>
      <c r="PUK61" s="310"/>
      <c r="PUL61" s="310"/>
      <c r="PUM61" s="310"/>
      <c r="PUN61" s="310"/>
      <c r="PUO61" s="310"/>
      <c r="PUP61" s="310"/>
      <c r="PUQ61" s="310"/>
      <c r="PUR61" s="310"/>
      <c r="PUS61" s="310"/>
      <c r="PUT61" s="310"/>
      <c r="PUU61" s="310"/>
      <c r="PUV61" s="310"/>
      <c r="PUW61" s="310"/>
      <c r="PUX61" s="310"/>
      <c r="PUY61" s="310"/>
      <c r="PUZ61" s="310"/>
      <c r="PVA61" s="310"/>
      <c r="PVB61" s="310"/>
      <c r="PVC61" s="310"/>
      <c r="PVD61" s="310"/>
      <c r="PVE61" s="310"/>
      <c r="PVF61" s="310"/>
      <c r="PVG61" s="310"/>
      <c r="PVH61" s="310"/>
      <c r="PVI61" s="310"/>
      <c r="PVJ61" s="310"/>
      <c r="PVK61" s="310"/>
      <c r="PVL61" s="310"/>
      <c r="PVM61" s="310"/>
      <c r="PVN61" s="310"/>
      <c r="PVO61" s="310"/>
      <c r="PVP61" s="310"/>
      <c r="PVQ61" s="310"/>
      <c r="PVR61" s="310"/>
      <c r="PVS61" s="310"/>
      <c r="PVT61" s="310"/>
      <c r="PVU61" s="310"/>
      <c r="PVV61" s="310"/>
      <c r="PVW61" s="310"/>
      <c r="PVX61" s="310"/>
      <c r="PVY61" s="310"/>
      <c r="PVZ61" s="310"/>
      <c r="PWA61" s="310"/>
      <c r="PWB61" s="310"/>
      <c r="PWC61" s="310"/>
      <c r="PWD61" s="310"/>
      <c r="PWE61" s="310"/>
      <c r="PWF61" s="310"/>
      <c r="PWG61" s="310"/>
      <c r="PWH61" s="310"/>
      <c r="PWI61" s="310"/>
      <c r="PWJ61" s="310"/>
      <c r="PWK61" s="310"/>
      <c r="PWL61" s="310"/>
      <c r="PWM61" s="310"/>
      <c r="PWN61" s="310"/>
      <c r="PWO61" s="310"/>
      <c r="PWP61" s="310"/>
      <c r="PWQ61" s="310"/>
      <c r="PWR61" s="310"/>
      <c r="PWS61" s="310"/>
      <c r="PWT61" s="310"/>
      <c r="PWU61" s="310"/>
      <c r="PWV61" s="310"/>
      <c r="PWW61" s="310"/>
      <c r="PWX61" s="310"/>
      <c r="PWY61" s="310"/>
      <c r="PWZ61" s="310"/>
      <c r="PXA61" s="310"/>
      <c r="PXB61" s="310"/>
      <c r="PXC61" s="310"/>
      <c r="PXD61" s="310"/>
      <c r="PXE61" s="310"/>
      <c r="PXF61" s="310"/>
      <c r="PXG61" s="310"/>
      <c r="PXH61" s="310"/>
      <c r="PXI61" s="310"/>
      <c r="PXJ61" s="310"/>
      <c r="PXK61" s="310"/>
      <c r="PXL61" s="310"/>
      <c r="PXM61" s="310"/>
      <c r="PXN61" s="310"/>
      <c r="PXO61" s="310"/>
      <c r="PXP61" s="310"/>
      <c r="PXQ61" s="310"/>
      <c r="PXR61" s="310"/>
      <c r="PXS61" s="310"/>
      <c r="PXT61" s="310"/>
      <c r="PXU61" s="310"/>
      <c r="PXV61" s="310"/>
      <c r="PXW61" s="310"/>
      <c r="PXX61" s="310"/>
      <c r="PXY61" s="310"/>
      <c r="PXZ61" s="310"/>
      <c r="PYA61" s="310"/>
      <c r="PYB61" s="310"/>
      <c r="PYC61" s="310"/>
      <c r="PYD61" s="310"/>
      <c r="PYE61" s="310"/>
      <c r="PYF61" s="310"/>
      <c r="PYG61" s="310"/>
      <c r="PYH61" s="310"/>
      <c r="PYI61" s="310"/>
      <c r="PYJ61" s="310"/>
      <c r="PYK61" s="310"/>
      <c r="PYL61" s="310"/>
      <c r="PYM61" s="310"/>
      <c r="PYN61" s="310"/>
      <c r="PYO61" s="310"/>
      <c r="PYP61" s="310"/>
      <c r="PYQ61" s="310"/>
      <c r="PYR61" s="310"/>
      <c r="PYS61" s="310"/>
      <c r="PYT61" s="310"/>
      <c r="PYU61" s="310"/>
      <c r="PYV61" s="310"/>
      <c r="PYW61" s="310"/>
      <c r="PYX61" s="310"/>
      <c r="PYY61" s="310"/>
      <c r="PYZ61" s="310"/>
      <c r="PZA61" s="310"/>
      <c r="PZB61" s="310"/>
      <c r="PZC61" s="310"/>
      <c r="PZD61" s="310"/>
      <c r="PZE61" s="310"/>
      <c r="PZF61" s="310"/>
      <c r="PZG61" s="310"/>
      <c r="PZH61" s="310"/>
      <c r="PZI61" s="310"/>
      <c r="PZJ61" s="310"/>
      <c r="PZK61" s="310"/>
      <c r="PZL61" s="310"/>
      <c r="PZM61" s="310"/>
      <c r="PZN61" s="310"/>
      <c r="PZO61" s="310"/>
      <c r="PZP61" s="310"/>
      <c r="PZQ61" s="310"/>
      <c r="PZR61" s="310"/>
      <c r="PZS61" s="310"/>
      <c r="PZT61" s="310"/>
      <c r="PZU61" s="310"/>
      <c r="PZV61" s="310"/>
      <c r="PZW61" s="310"/>
      <c r="PZX61" s="310"/>
      <c r="PZY61" s="310"/>
      <c r="PZZ61" s="310"/>
      <c r="QAA61" s="310"/>
      <c r="QAB61" s="310"/>
      <c r="QAC61" s="310"/>
      <c r="QAD61" s="310"/>
      <c r="QAE61" s="310"/>
      <c r="QAF61" s="310"/>
      <c r="QAG61" s="310"/>
      <c r="QAH61" s="310"/>
      <c r="QAI61" s="310"/>
      <c r="QAJ61" s="310"/>
      <c r="QAK61" s="310"/>
      <c r="QAL61" s="310"/>
      <c r="QAM61" s="310"/>
      <c r="QAN61" s="310"/>
      <c r="QAO61" s="310"/>
      <c r="QAP61" s="310"/>
      <c r="QAQ61" s="310"/>
      <c r="QAR61" s="310"/>
      <c r="QAS61" s="310"/>
      <c r="QAT61" s="310"/>
      <c r="QAU61" s="310"/>
      <c r="QAV61" s="310"/>
      <c r="QAW61" s="310"/>
      <c r="QAX61" s="310"/>
      <c r="QAY61" s="310"/>
      <c r="QAZ61" s="310"/>
      <c r="QBA61" s="310"/>
      <c r="QBB61" s="310"/>
      <c r="QBC61" s="310"/>
      <c r="QBD61" s="310"/>
      <c r="QBE61" s="310"/>
      <c r="QBF61" s="310"/>
      <c r="QBG61" s="310"/>
      <c r="QBH61" s="310"/>
      <c r="QBI61" s="310"/>
      <c r="QBJ61" s="310"/>
      <c r="QBK61" s="310"/>
      <c r="QBL61" s="310"/>
      <c r="QBM61" s="310"/>
      <c r="QBN61" s="310"/>
      <c r="QBO61" s="310"/>
      <c r="QBP61" s="310"/>
      <c r="QBQ61" s="310"/>
      <c r="QBR61" s="310"/>
      <c r="QBS61" s="310"/>
      <c r="QBT61" s="310"/>
      <c r="QBU61" s="310"/>
      <c r="QBV61" s="310"/>
      <c r="QBW61" s="310"/>
      <c r="QBX61" s="310"/>
      <c r="QBY61" s="310"/>
      <c r="QBZ61" s="310"/>
      <c r="QCA61" s="310"/>
      <c r="QCB61" s="310"/>
      <c r="QCC61" s="310"/>
      <c r="QCD61" s="310"/>
      <c r="QCE61" s="310"/>
      <c r="QCF61" s="310"/>
      <c r="QCG61" s="310"/>
      <c r="QCH61" s="310"/>
      <c r="QCI61" s="310"/>
      <c r="QCJ61" s="310"/>
      <c r="QCK61" s="310"/>
      <c r="QCL61" s="310"/>
      <c r="QCM61" s="310"/>
      <c r="QCN61" s="310"/>
      <c r="QCO61" s="310"/>
      <c r="QCP61" s="310"/>
      <c r="QCQ61" s="310"/>
      <c r="QCR61" s="310"/>
      <c r="QCS61" s="310"/>
      <c r="QCT61" s="310"/>
      <c r="QCU61" s="310"/>
      <c r="QCV61" s="310"/>
      <c r="QCW61" s="310"/>
      <c r="QCX61" s="310"/>
      <c r="QCY61" s="310"/>
      <c r="QCZ61" s="310"/>
      <c r="QDA61" s="310"/>
      <c r="QDB61" s="310"/>
      <c r="QDC61" s="310"/>
      <c r="QDD61" s="310"/>
      <c r="QDE61" s="310"/>
      <c r="QDF61" s="310"/>
      <c r="QDG61" s="310"/>
      <c r="QDH61" s="310"/>
      <c r="QDI61" s="310"/>
      <c r="QDJ61" s="310"/>
      <c r="QDK61" s="310"/>
      <c r="QDL61" s="310"/>
      <c r="QDM61" s="310"/>
      <c r="QDN61" s="310"/>
      <c r="QDO61" s="310"/>
      <c r="QDP61" s="310"/>
      <c r="QDQ61" s="310"/>
      <c r="QDR61" s="310"/>
      <c r="QDS61" s="310"/>
      <c r="QDT61" s="310"/>
      <c r="QDU61" s="310"/>
      <c r="QDV61" s="310"/>
      <c r="QDW61" s="310"/>
      <c r="QDX61" s="310"/>
      <c r="QDY61" s="310"/>
      <c r="QDZ61" s="310"/>
      <c r="QEA61" s="310"/>
      <c r="QEB61" s="310"/>
      <c r="QEC61" s="310"/>
      <c r="QED61" s="310"/>
      <c r="QEE61" s="310"/>
      <c r="QEF61" s="310"/>
      <c r="QEG61" s="310"/>
      <c r="QEH61" s="310"/>
      <c r="QEI61" s="310"/>
      <c r="QEJ61" s="310"/>
      <c r="QEK61" s="310"/>
      <c r="QEL61" s="310"/>
      <c r="QEM61" s="310"/>
      <c r="QEN61" s="310"/>
      <c r="QEO61" s="310"/>
      <c r="QEP61" s="310"/>
      <c r="QEQ61" s="310"/>
      <c r="QER61" s="310"/>
      <c r="QES61" s="310"/>
      <c r="QET61" s="310"/>
      <c r="QEU61" s="310"/>
      <c r="QEV61" s="310"/>
      <c r="QEW61" s="310"/>
      <c r="QEX61" s="310"/>
      <c r="QEY61" s="310"/>
      <c r="QEZ61" s="310"/>
      <c r="QFA61" s="310"/>
      <c r="QFB61" s="310"/>
      <c r="QFC61" s="310"/>
      <c r="QFD61" s="310"/>
      <c r="QFE61" s="310"/>
      <c r="QFF61" s="310"/>
      <c r="QFG61" s="310"/>
      <c r="QFH61" s="310"/>
      <c r="QFI61" s="310"/>
      <c r="QFJ61" s="310"/>
      <c r="QFK61" s="310"/>
      <c r="QFL61" s="310"/>
      <c r="QFM61" s="310"/>
      <c r="QFN61" s="310"/>
      <c r="QFO61" s="310"/>
      <c r="QFP61" s="310"/>
      <c r="QFQ61" s="310"/>
      <c r="QFR61" s="310"/>
      <c r="QFS61" s="310"/>
      <c r="QFT61" s="310"/>
      <c r="QFU61" s="310"/>
      <c r="QFV61" s="310"/>
      <c r="QFW61" s="310"/>
      <c r="QFX61" s="310"/>
      <c r="QFY61" s="310"/>
      <c r="QFZ61" s="310"/>
      <c r="QGA61" s="310"/>
      <c r="QGB61" s="310"/>
      <c r="QGC61" s="310"/>
      <c r="QGD61" s="310"/>
      <c r="QGE61" s="310"/>
      <c r="QGF61" s="310"/>
      <c r="QGG61" s="310"/>
      <c r="QGH61" s="310"/>
      <c r="QGI61" s="310"/>
      <c r="QGJ61" s="310"/>
      <c r="QGK61" s="310"/>
      <c r="QGL61" s="310"/>
      <c r="QGM61" s="310"/>
      <c r="QGN61" s="310"/>
      <c r="QGO61" s="310"/>
      <c r="QGP61" s="310"/>
      <c r="QGQ61" s="310"/>
      <c r="QGR61" s="310"/>
      <c r="QGS61" s="310"/>
      <c r="QGT61" s="310"/>
      <c r="QGU61" s="310"/>
      <c r="QGV61" s="310"/>
      <c r="QGW61" s="310"/>
      <c r="QGX61" s="310"/>
      <c r="QGY61" s="310"/>
      <c r="QGZ61" s="310"/>
      <c r="QHA61" s="310"/>
      <c r="QHB61" s="310"/>
      <c r="QHC61" s="310"/>
      <c r="QHD61" s="310"/>
      <c r="QHE61" s="310"/>
      <c r="QHF61" s="310"/>
      <c r="QHG61" s="310"/>
      <c r="QHH61" s="310"/>
      <c r="QHI61" s="310"/>
      <c r="QHJ61" s="310"/>
      <c r="QHK61" s="310"/>
      <c r="QHL61" s="310"/>
      <c r="QHM61" s="310"/>
      <c r="QHN61" s="310"/>
      <c r="QHO61" s="310"/>
      <c r="QHP61" s="310"/>
      <c r="QHQ61" s="310"/>
      <c r="QHR61" s="310"/>
      <c r="QHS61" s="310"/>
      <c r="QHT61" s="310"/>
      <c r="QHU61" s="310"/>
      <c r="QHV61" s="310"/>
      <c r="QHW61" s="310"/>
      <c r="QHX61" s="310"/>
      <c r="QHY61" s="310"/>
      <c r="QHZ61" s="310"/>
      <c r="QIA61" s="310"/>
      <c r="QIB61" s="310"/>
      <c r="QIC61" s="310"/>
      <c r="QID61" s="310"/>
      <c r="QIE61" s="310"/>
      <c r="QIF61" s="310"/>
      <c r="QIG61" s="310"/>
      <c r="QIH61" s="310"/>
      <c r="QII61" s="310"/>
      <c r="QIJ61" s="310"/>
      <c r="QIK61" s="310"/>
      <c r="QIL61" s="310"/>
      <c r="QIM61" s="310"/>
      <c r="QIN61" s="310"/>
      <c r="QIO61" s="310"/>
      <c r="QIP61" s="310"/>
      <c r="QIQ61" s="310"/>
      <c r="QIR61" s="310"/>
      <c r="QIS61" s="310"/>
      <c r="QIT61" s="310"/>
      <c r="QIU61" s="310"/>
      <c r="QIV61" s="310"/>
      <c r="QIW61" s="310"/>
      <c r="QIX61" s="310"/>
      <c r="QIY61" s="310"/>
      <c r="QIZ61" s="310"/>
      <c r="QJA61" s="310"/>
      <c r="QJB61" s="310"/>
      <c r="QJC61" s="310"/>
      <c r="QJD61" s="310"/>
      <c r="QJE61" s="310"/>
      <c r="QJF61" s="310"/>
      <c r="QJG61" s="310"/>
      <c r="QJH61" s="310"/>
      <c r="QJI61" s="310"/>
      <c r="QJJ61" s="310"/>
      <c r="QJK61" s="310"/>
      <c r="QJL61" s="310"/>
      <c r="QJM61" s="310"/>
      <c r="QJN61" s="310"/>
      <c r="QJO61" s="310"/>
      <c r="QJP61" s="310"/>
      <c r="QJQ61" s="310"/>
      <c r="QJR61" s="310"/>
      <c r="QJS61" s="310"/>
      <c r="QJT61" s="310"/>
      <c r="QJU61" s="310"/>
      <c r="QJV61" s="310"/>
      <c r="QJW61" s="310"/>
      <c r="QJX61" s="310"/>
      <c r="QJY61" s="310"/>
      <c r="QJZ61" s="310"/>
      <c r="QKA61" s="310"/>
      <c r="QKB61" s="310"/>
      <c r="QKC61" s="310"/>
      <c r="QKD61" s="310"/>
      <c r="QKE61" s="310"/>
      <c r="QKF61" s="310"/>
      <c r="QKG61" s="310"/>
      <c r="QKH61" s="310"/>
      <c r="QKI61" s="310"/>
      <c r="QKJ61" s="310"/>
      <c r="QKK61" s="310"/>
      <c r="QKL61" s="310"/>
      <c r="QKM61" s="310"/>
      <c r="QKN61" s="310"/>
      <c r="QKO61" s="310"/>
      <c r="QKP61" s="310"/>
      <c r="QKQ61" s="310"/>
      <c r="QKR61" s="310"/>
      <c r="QKS61" s="310"/>
      <c r="QKT61" s="310"/>
      <c r="QKU61" s="310"/>
      <c r="QKV61" s="310"/>
      <c r="QKW61" s="310"/>
      <c r="QKX61" s="310"/>
      <c r="QKY61" s="310"/>
      <c r="QKZ61" s="310"/>
      <c r="QLA61" s="310"/>
      <c r="QLB61" s="310"/>
      <c r="QLC61" s="310"/>
      <c r="QLD61" s="310"/>
      <c r="QLE61" s="310"/>
      <c r="QLF61" s="310"/>
      <c r="QLG61" s="310"/>
      <c r="QLH61" s="310"/>
      <c r="QLI61" s="310"/>
      <c r="QLJ61" s="310"/>
      <c r="QLK61" s="310"/>
      <c r="QLL61" s="310"/>
      <c r="QLM61" s="310"/>
      <c r="QLN61" s="310"/>
      <c r="QLO61" s="310"/>
      <c r="QLP61" s="310"/>
      <c r="QLQ61" s="310"/>
      <c r="QLR61" s="310"/>
      <c r="QLS61" s="310"/>
      <c r="QLT61" s="310"/>
      <c r="QLU61" s="310"/>
      <c r="QLV61" s="310"/>
      <c r="QLW61" s="310"/>
      <c r="QLX61" s="310"/>
      <c r="QLY61" s="310"/>
      <c r="QLZ61" s="310"/>
      <c r="QMA61" s="310"/>
      <c r="QMB61" s="310"/>
      <c r="QMC61" s="310"/>
      <c r="QMD61" s="310"/>
      <c r="QME61" s="310"/>
      <c r="QMF61" s="310"/>
      <c r="QMG61" s="310"/>
      <c r="QMH61" s="310"/>
      <c r="QMI61" s="310"/>
      <c r="QMJ61" s="310"/>
      <c r="QMK61" s="310"/>
      <c r="QML61" s="310"/>
      <c r="QMM61" s="310"/>
      <c r="QMN61" s="310"/>
      <c r="QMO61" s="310"/>
      <c r="QMP61" s="310"/>
      <c r="QMQ61" s="310"/>
      <c r="QMR61" s="310"/>
      <c r="QMS61" s="310"/>
      <c r="QMT61" s="310"/>
      <c r="QMU61" s="310"/>
      <c r="QMV61" s="310"/>
      <c r="QMW61" s="310"/>
      <c r="QMX61" s="310"/>
      <c r="QMY61" s="310"/>
      <c r="QMZ61" s="310"/>
      <c r="QNA61" s="310"/>
      <c r="QNB61" s="310"/>
      <c r="QNC61" s="310"/>
      <c r="QND61" s="310"/>
      <c r="QNE61" s="310"/>
      <c r="QNF61" s="310"/>
      <c r="QNG61" s="310"/>
      <c r="QNH61" s="310"/>
      <c r="QNI61" s="310"/>
      <c r="QNJ61" s="310"/>
      <c r="QNK61" s="310"/>
      <c r="QNL61" s="310"/>
      <c r="QNM61" s="310"/>
      <c r="QNN61" s="310"/>
      <c r="QNO61" s="310"/>
      <c r="QNP61" s="310"/>
      <c r="QNQ61" s="310"/>
      <c r="QNR61" s="310"/>
      <c r="QNS61" s="310"/>
      <c r="QNT61" s="310"/>
      <c r="QNU61" s="310"/>
      <c r="QNV61" s="310"/>
      <c r="QNW61" s="310"/>
      <c r="QNX61" s="310"/>
      <c r="QNY61" s="310"/>
      <c r="QNZ61" s="310"/>
      <c r="QOA61" s="310"/>
      <c r="QOB61" s="310"/>
      <c r="QOC61" s="310"/>
      <c r="QOD61" s="310"/>
      <c r="QOE61" s="310"/>
      <c r="QOF61" s="310"/>
      <c r="QOG61" s="310"/>
      <c r="QOH61" s="310"/>
      <c r="QOI61" s="310"/>
      <c r="QOJ61" s="310"/>
      <c r="QOK61" s="310"/>
      <c r="QOL61" s="310"/>
      <c r="QOM61" s="310"/>
      <c r="QON61" s="310"/>
      <c r="QOO61" s="310"/>
      <c r="QOP61" s="310"/>
      <c r="QOQ61" s="310"/>
      <c r="QOR61" s="310"/>
      <c r="QOS61" s="310"/>
      <c r="QOT61" s="310"/>
      <c r="QOU61" s="310"/>
      <c r="QOV61" s="310"/>
      <c r="QOW61" s="310"/>
      <c r="QOX61" s="310"/>
      <c r="QOY61" s="310"/>
      <c r="QOZ61" s="310"/>
      <c r="QPA61" s="310"/>
      <c r="QPB61" s="310"/>
      <c r="QPC61" s="310"/>
      <c r="QPD61" s="310"/>
      <c r="QPE61" s="310"/>
      <c r="QPF61" s="310"/>
      <c r="QPG61" s="310"/>
      <c r="QPH61" s="310"/>
      <c r="QPI61" s="310"/>
      <c r="QPJ61" s="310"/>
      <c r="QPK61" s="310"/>
      <c r="QPL61" s="310"/>
      <c r="QPM61" s="310"/>
      <c r="QPN61" s="310"/>
      <c r="QPO61" s="310"/>
      <c r="QPP61" s="310"/>
      <c r="QPQ61" s="310"/>
      <c r="QPR61" s="310"/>
      <c r="QPS61" s="310"/>
      <c r="QPT61" s="310"/>
      <c r="QPU61" s="310"/>
      <c r="QPV61" s="310"/>
      <c r="QPW61" s="310"/>
      <c r="QPX61" s="310"/>
      <c r="QPY61" s="310"/>
      <c r="QPZ61" s="310"/>
      <c r="QQA61" s="310"/>
      <c r="QQB61" s="310"/>
      <c r="QQC61" s="310"/>
      <c r="QQD61" s="310"/>
      <c r="QQE61" s="310"/>
      <c r="QQF61" s="310"/>
      <c r="QQG61" s="310"/>
      <c r="QQH61" s="310"/>
      <c r="QQI61" s="310"/>
      <c r="QQJ61" s="310"/>
      <c r="QQK61" s="310"/>
      <c r="QQL61" s="310"/>
      <c r="QQM61" s="310"/>
      <c r="QQN61" s="310"/>
      <c r="QQO61" s="310"/>
      <c r="QQP61" s="310"/>
      <c r="QQQ61" s="310"/>
      <c r="QQR61" s="310"/>
      <c r="QQS61" s="310"/>
      <c r="QQT61" s="310"/>
      <c r="QQU61" s="310"/>
      <c r="QQV61" s="310"/>
      <c r="QQW61" s="310"/>
      <c r="QQX61" s="310"/>
      <c r="QQY61" s="310"/>
      <c r="QQZ61" s="310"/>
      <c r="QRA61" s="310"/>
      <c r="QRB61" s="310"/>
      <c r="QRC61" s="310"/>
      <c r="QRD61" s="310"/>
      <c r="QRE61" s="310"/>
      <c r="QRF61" s="310"/>
      <c r="QRG61" s="310"/>
      <c r="QRH61" s="310"/>
      <c r="QRI61" s="310"/>
      <c r="QRJ61" s="310"/>
      <c r="QRK61" s="310"/>
      <c r="QRL61" s="310"/>
      <c r="QRM61" s="310"/>
      <c r="QRN61" s="310"/>
      <c r="QRO61" s="310"/>
      <c r="QRP61" s="310"/>
      <c r="QRQ61" s="310"/>
      <c r="QRR61" s="310"/>
      <c r="QRS61" s="310"/>
      <c r="QRT61" s="310"/>
      <c r="QRU61" s="310"/>
      <c r="QRV61" s="310"/>
      <c r="QRW61" s="310"/>
      <c r="QRX61" s="310"/>
      <c r="QRY61" s="310"/>
      <c r="QRZ61" s="310"/>
      <c r="QSA61" s="310"/>
      <c r="QSB61" s="310"/>
      <c r="QSC61" s="310"/>
      <c r="QSD61" s="310"/>
      <c r="QSE61" s="310"/>
      <c r="QSF61" s="310"/>
      <c r="QSG61" s="310"/>
      <c r="QSH61" s="310"/>
      <c r="QSI61" s="310"/>
      <c r="QSJ61" s="310"/>
      <c r="QSK61" s="310"/>
      <c r="QSL61" s="310"/>
      <c r="QSM61" s="310"/>
      <c r="QSN61" s="310"/>
      <c r="QSO61" s="310"/>
      <c r="QSP61" s="310"/>
      <c r="QSQ61" s="310"/>
      <c r="QSR61" s="310"/>
      <c r="QSS61" s="310"/>
      <c r="QST61" s="310"/>
      <c r="QSU61" s="310"/>
      <c r="QSV61" s="310"/>
      <c r="QSW61" s="310"/>
      <c r="QSX61" s="310"/>
      <c r="QSY61" s="310"/>
      <c r="QSZ61" s="310"/>
      <c r="QTA61" s="310"/>
      <c r="QTB61" s="310"/>
      <c r="QTC61" s="310"/>
      <c r="QTD61" s="310"/>
      <c r="QTE61" s="310"/>
      <c r="QTF61" s="310"/>
      <c r="QTG61" s="310"/>
      <c r="QTH61" s="310"/>
      <c r="QTI61" s="310"/>
      <c r="QTJ61" s="310"/>
      <c r="QTK61" s="310"/>
      <c r="QTL61" s="310"/>
      <c r="QTM61" s="310"/>
      <c r="QTN61" s="310"/>
      <c r="QTO61" s="310"/>
      <c r="QTP61" s="310"/>
      <c r="QTQ61" s="310"/>
      <c r="QTR61" s="310"/>
      <c r="QTS61" s="310"/>
      <c r="QTT61" s="310"/>
      <c r="QTU61" s="310"/>
      <c r="QTV61" s="310"/>
      <c r="QTW61" s="310"/>
      <c r="QTX61" s="310"/>
      <c r="QTY61" s="310"/>
      <c r="QTZ61" s="310"/>
      <c r="QUA61" s="310"/>
      <c r="QUB61" s="310"/>
      <c r="QUC61" s="310"/>
      <c r="QUD61" s="310"/>
      <c r="QUE61" s="310"/>
      <c r="QUF61" s="310"/>
      <c r="QUG61" s="310"/>
      <c r="QUH61" s="310"/>
      <c r="QUI61" s="310"/>
      <c r="QUJ61" s="310"/>
      <c r="QUK61" s="310"/>
      <c r="QUL61" s="310"/>
      <c r="QUM61" s="310"/>
      <c r="QUN61" s="310"/>
      <c r="QUO61" s="310"/>
      <c r="QUP61" s="310"/>
      <c r="QUQ61" s="310"/>
      <c r="QUR61" s="310"/>
      <c r="QUS61" s="310"/>
      <c r="QUT61" s="310"/>
      <c r="QUU61" s="310"/>
      <c r="QUV61" s="310"/>
      <c r="QUW61" s="310"/>
      <c r="QUX61" s="310"/>
      <c r="QUY61" s="310"/>
      <c r="QUZ61" s="310"/>
      <c r="QVA61" s="310"/>
      <c r="QVB61" s="310"/>
      <c r="QVC61" s="310"/>
      <c r="QVD61" s="310"/>
      <c r="QVE61" s="310"/>
      <c r="QVF61" s="310"/>
      <c r="QVG61" s="310"/>
      <c r="QVH61" s="310"/>
      <c r="QVI61" s="310"/>
      <c r="QVJ61" s="310"/>
      <c r="QVK61" s="310"/>
      <c r="QVL61" s="310"/>
      <c r="QVM61" s="310"/>
      <c r="QVN61" s="310"/>
      <c r="QVO61" s="310"/>
      <c r="QVP61" s="310"/>
      <c r="QVQ61" s="310"/>
      <c r="QVR61" s="310"/>
      <c r="QVS61" s="310"/>
      <c r="QVT61" s="310"/>
      <c r="QVU61" s="310"/>
      <c r="QVV61" s="310"/>
      <c r="QVW61" s="310"/>
      <c r="QVX61" s="310"/>
      <c r="QVY61" s="310"/>
      <c r="QVZ61" s="310"/>
      <c r="QWA61" s="310"/>
      <c r="QWB61" s="310"/>
      <c r="QWC61" s="310"/>
      <c r="QWD61" s="310"/>
      <c r="QWE61" s="310"/>
      <c r="QWF61" s="310"/>
      <c r="QWG61" s="310"/>
      <c r="QWH61" s="310"/>
      <c r="QWI61" s="310"/>
      <c r="QWJ61" s="310"/>
      <c r="QWK61" s="310"/>
      <c r="QWL61" s="310"/>
      <c r="QWM61" s="310"/>
      <c r="QWN61" s="310"/>
      <c r="QWO61" s="310"/>
      <c r="QWP61" s="310"/>
      <c r="QWQ61" s="310"/>
      <c r="QWR61" s="310"/>
      <c r="QWS61" s="310"/>
      <c r="QWT61" s="310"/>
      <c r="QWU61" s="310"/>
      <c r="QWV61" s="310"/>
      <c r="QWW61" s="310"/>
      <c r="QWX61" s="310"/>
      <c r="QWY61" s="310"/>
      <c r="QWZ61" s="310"/>
      <c r="QXA61" s="310"/>
      <c r="QXB61" s="310"/>
      <c r="QXC61" s="310"/>
      <c r="QXD61" s="310"/>
      <c r="QXE61" s="310"/>
      <c r="QXF61" s="310"/>
      <c r="QXG61" s="310"/>
      <c r="QXH61" s="310"/>
      <c r="QXI61" s="310"/>
      <c r="QXJ61" s="310"/>
      <c r="QXK61" s="310"/>
      <c r="QXL61" s="310"/>
      <c r="QXM61" s="310"/>
      <c r="QXN61" s="310"/>
      <c r="QXO61" s="310"/>
      <c r="QXP61" s="310"/>
      <c r="QXQ61" s="310"/>
      <c r="QXR61" s="310"/>
      <c r="QXS61" s="310"/>
      <c r="QXT61" s="310"/>
      <c r="QXU61" s="310"/>
      <c r="QXV61" s="310"/>
      <c r="QXW61" s="310"/>
      <c r="QXX61" s="310"/>
      <c r="QXY61" s="310"/>
      <c r="QXZ61" s="310"/>
      <c r="QYA61" s="310"/>
      <c r="QYB61" s="310"/>
      <c r="QYC61" s="310"/>
      <c r="QYD61" s="310"/>
      <c r="QYE61" s="310"/>
      <c r="QYF61" s="310"/>
      <c r="QYG61" s="310"/>
      <c r="QYH61" s="310"/>
      <c r="QYI61" s="310"/>
      <c r="QYJ61" s="310"/>
      <c r="QYK61" s="310"/>
      <c r="QYL61" s="310"/>
      <c r="QYM61" s="310"/>
      <c r="QYN61" s="310"/>
      <c r="QYO61" s="310"/>
      <c r="QYP61" s="310"/>
      <c r="QYQ61" s="310"/>
      <c r="QYR61" s="310"/>
      <c r="QYS61" s="310"/>
      <c r="QYT61" s="310"/>
      <c r="QYU61" s="310"/>
      <c r="QYV61" s="310"/>
      <c r="QYW61" s="310"/>
      <c r="QYX61" s="310"/>
      <c r="QYY61" s="310"/>
      <c r="QYZ61" s="310"/>
      <c r="QZA61" s="310"/>
      <c r="QZB61" s="310"/>
      <c r="QZC61" s="310"/>
      <c r="QZD61" s="310"/>
      <c r="QZE61" s="310"/>
      <c r="QZF61" s="310"/>
      <c r="QZG61" s="310"/>
      <c r="QZH61" s="310"/>
      <c r="QZI61" s="310"/>
      <c r="QZJ61" s="310"/>
      <c r="QZK61" s="310"/>
      <c r="QZL61" s="310"/>
      <c r="QZM61" s="310"/>
      <c r="QZN61" s="310"/>
      <c r="QZO61" s="310"/>
      <c r="QZP61" s="310"/>
      <c r="QZQ61" s="310"/>
      <c r="QZR61" s="310"/>
      <c r="QZS61" s="310"/>
      <c r="QZT61" s="310"/>
      <c r="QZU61" s="310"/>
      <c r="QZV61" s="310"/>
      <c r="QZW61" s="310"/>
      <c r="QZX61" s="310"/>
      <c r="QZY61" s="310"/>
      <c r="QZZ61" s="310"/>
      <c r="RAA61" s="310"/>
      <c r="RAB61" s="310"/>
      <c r="RAC61" s="310"/>
      <c r="RAD61" s="310"/>
      <c r="RAE61" s="310"/>
      <c r="RAF61" s="310"/>
      <c r="RAG61" s="310"/>
      <c r="RAH61" s="310"/>
      <c r="RAI61" s="310"/>
      <c r="RAJ61" s="310"/>
      <c r="RAK61" s="310"/>
      <c r="RAL61" s="310"/>
      <c r="RAM61" s="310"/>
      <c r="RAN61" s="310"/>
      <c r="RAO61" s="310"/>
      <c r="RAP61" s="310"/>
      <c r="RAQ61" s="310"/>
      <c r="RAR61" s="310"/>
      <c r="RAS61" s="310"/>
      <c r="RAT61" s="310"/>
      <c r="RAU61" s="310"/>
      <c r="RAV61" s="310"/>
      <c r="RAW61" s="310"/>
      <c r="RAX61" s="310"/>
      <c r="RAY61" s="310"/>
      <c r="RAZ61" s="310"/>
      <c r="RBA61" s="310"/>
      <c r="RBB61" s="310"/>
      <c r="RBC61" s="310"/>
      <c r="RBD61" s="310"/>
      <c r="RBE61" s="310"/>
      <c r="RBF61" s="310"/>
      <c r="RBG61" s="310"/>
      <c r="RBH61" s="310"/>
      <c r="RBI61" s="310"/>
      <c r="RBJ61" s="310"/>
      <c r="RBK61" s="310"/>
      <c r="RBL61" s="310"/>
      <c r="RBM61" s="310"/>
      <c r="RBN61" s="310"/>
      <c r="RBO61" s="310"/>
      <c r="RBP61" s="310"/>
      <c r="RBQ61" s="310"/>
      <c r="RBR61" s="310"/>
      <c r="RBS61" s="310"/>
      <c r="RBT61" s="310"/>
      <c r="RBU61" s="310"/>
      <c r="RBV61" s="310"/>
      <c r="RBW61" s="310"/>
      <c r="RBX61" s="310"/>
      <c r="RBY61" s="310"/>
      <c r="RBZ61" s="310"/>
      <c r="RCA61" s="310"/>
      <c r="RCB61" s="310"/>
      <c r="RCC61" s="310"/>
      <c r="RCD61" s="310"/>
      <c r="RCE61" s="310"/>
      <c r="RCF61" s="310"/>
      <c r="RCG61" s="310"/>
      <c r="RCH61" s="310"/>
      <c r="RCI61" s="310"/>
      <c r="RCJ61" s="310"/>
      <c r="RCK61" s="310"/>
      <c r="RCL61" s="310"/>
      <c r="RCM61" s="310"/>
      <c r="RCN61" s="310"/>
      <c r="RCO61" s="310"/>
      <c r="RCP61" s="310"/>
      <c r="RCQ61" s="310"/>
      <c r="RCR61" s="310"/>
      <c r="RCS61" s="310"/>
      <c r="RCT61" s="310"/>
      <c r="RCU61" s="310"/>
      <c r="RCV61" s="310"/>
      <c r="RCW61" s="310"/>
      <c r="RCX61" s="310"/>
      <c r="RCY61" s="310"/>
      <c r="RCZ61" s="310"/>
      <c r="RDA61" s="310"/>
      <c r="RDB61" s="310"/>
      <c r="RDC61" s="310"/>
      <c r="RDD61" s="310"/>
      <c r="RDE61" s="310"/>
      <c r="RDF61" s="310"/>
      <c r="RDG61" s="310"/>
      <c r="RDH61" s="310"/>
      <c r="RDI61" s="310"/>
      <c r="RDJ61" s="310"/>
      <c r="RDK61" s="310"/>
      <c r="RDL61" s="310"/>
      <c r="RDM61" s="310"/>
      <c r="RDN61" s="310"/>
      <c r="RDO61" s="310"/>
      <c r="RDP61" s="310"/>
      <c r="RDQ61" s="310"/>
      <c r="RDR61" s="310"/>
      <c r="RDS61" s="310"/>
      <c r="RDT61" s="310"/>
      <c r="RDU61" s="310"/>
      <c r="RDV61" s="310"/>
      <c r="RDW61" s="310"/>
      <c r="RDX61" s="310"/>
      <c r="RDY61" s="310"/>
      <c r="RDZ61" s="310"/>
      <c r="REA61" s="310"/>
      <c r="REB61" s="310"/>
      <c r="REC61" s="310"/>
      <c r="RED61" s="310"/>
      <c r="REE61" s="310"/>
      <c r="REF61" s="310"/>
      <c r="REG61" s="310"/>
      <c r="REH61" s="310"/>
      <c r="REI61" s="310"/>
      <c r="REJ61" s="310"/>
      <c r="REK61" s="310"/>
      <c r="REL61" s="310"/>
      <c r="REM61" s="310"/>
      <c r="REN61" s="310"/>
      <c r="REO61" s="310"/>
      <c r="REP61" s="310"/>
      <c r="REQ61" s="310"/>
      <c r="RER61" s="310"/>
      <c r="RES61" s="310"/>
      <c r="RET61" s="310"/>
      <c r="REU61" s="310"/>
      <c r="REV61" s="310"/>
      <c r="REW61" s="310"/>
      <c r="REX61" s="310"/>
      <c r="REY61" s="310"/>
      <c r="REZ61" s="310"/>
      <c r="RFA61" s="310"/>
      <c r="RFB61" s="310"/>
      <c r="RFC61" s="310"/>
      <c r="RFD61" s="310"/>
      <c r="RFE61" s="310"/>
      <c r="RFF61" s="310"/>
      <c r="RFG61" s="310"/>
      <c r="RFH61" s="310"/>
      <c r="RFI61" s="310"/>
      <c r="RFJ61" s="310"/>
      <c r="RFK61" s="310"/>
      <c r="RFL61" s="310"/>
      <c r="RFM61" s="310"/>
      <c r="RFN61" s="310"/>
      <c r="RFO61" s="310"/>
      <c r="RFP61" s="310"/>
      <c r="RFQ61" s="310"/>
      <c r="RFR61" s="310"/>
      <c r="RFS61" s="310"/>
      <c r="RFT61" s="310"/>
      <c r="RFU61" s="310"/>
      <c r="RFV61" s="310"/>
      <c r="RFW61" s="310"/>
      <c r="RFX61" s="310"/>
      <c r="RFY61" s="310"/>
      <c r="RFZ61" s="310"/>
      <c r="RGA61" s="310"/>
      <c r="RGB61" s="310"/>
      <c r="RGC61" s="310"/>
      <c r="RGD61" s="310"/>
      <c r="RGE61" s="310"/>
      <c r="RGF61" s="310"/>
      <c r="RGG61" s="310"/>
      <c r="RGH61" s="310"/>
      <c r="RGI61" s="310"/>
      <c r="RGJ61" s="310"/>
      <c r="RGK61" s="310"/>
      <c r="RGL61" s="310"/>
      <c r="RGM61" s="310"/>
      <c r="RGN61" s="310"/>
      <c r="RGO61" s="310"/>
      <c r="RGP61" s="310"/>
      <c r="RGQ61" s="310"/>
      <c r="RGR61" s="310"/>
      <c r="RGS61" s="310"/>
      <c r="RGT61" s="310"/>
      <c r="RGU61" s="310"/>
      <c r="RGV61" s="310"/>
      <c r="RGW61" s="310"/>
      <c r="RGX61" s="310"/>
      <c r="RGY61" s="310"/>
      <c r="RGZ61" s="310"/>
      <c r="RHA61" s="310"/>
      <c r="RHB61" s="310"/>
      <c r="RHC61" s="310"/>
      <c r="RHD61" s="310"/>
      <c r="RHE61" s="310"/>
      <c r="RHF61" s="310"/>
      <c r="RHG61" s="310"/>
      <c r="RHH61" s="310"/>
      <c r="RHI61" s="310"/>
      <c r="RHJ61" s="310"/>
      <c r="RHK61" s="310"/>
      <c r="RHL61" s="310"/>
      <c r="RHM61" s="310"/>
      <c r="RHN61" s="310"/>
      <c r="RHO61" s="310"/>
      <c r="RHP61" s="310"/>
      <c r="RHQ61" s="310"/>
      <c r="RHR61" s="310"/>
      <c r="RHS61" s="310"/>
      <c r="RHT61" s="310"/>
      <c r="RHU61" s="310"/>
      <c r="RHV61" s="310"/>
      <c r="RHW61" s="310"/>
      <c r="RHX61" s="310"/>
      <c r="RHY61" s="310"/>
      <c r="RHZ61" s="310"/>
      <c r="RIA61" s="310"/>
      <c r="RIB61" s="310"/>
      <c r="RIC61" s="310"/>
      <c r="RID61" s="310"/>
      <c r="RIE61" s="310"/>
      <c r="RIF61" s="310"/>
      <c r="RIG61" s="310"/>
      <c r="RIH61" s="310"/>
      <c r="RII61" s="310"/>
      <c r="RIJ61" s="310"/>
      <c r="RIK61" s="310"/>
      <c r="RIL61" s="310"/>
      <c r="RIM61" s="310"/>
      <c r="RIN61" s="310"/>
      <c r="RIO61" s="310"/>
      <c r="RIP61" s="310"/>
      <c r="RIQ61" s="310"/>
      <c r="RIR61" s="310"/>
      <c r="RIS61" s="310"/>
      <c r="RIT61" s="310"/>
      <c r="RIU61" s="310"/>
      <c r="RIV61" s="310"/>
      <c r="RIW61" s="310"/>
      <c r="RIX61" s="310"/>
      <c r="RIY61" s="310"/>
      <c r="RIZ61" s="310"/>
      <c r="RJA61" s="310"/>
      <c r="RJB61" s="310"/>
      <c r="RJC61" s="310"/>
      <c r="RJD61" s="310"/>
      <c r="RJE61" s="310"/>
      <c r="RJF61" s="310"/>
      <c r="RJG61" s="310"/>
      <c r="RJH61" s="310"/>
      <c r="RJI61" s="310"/>
      <c r="RJJ61" s="310"/>
      <c r="RJK61" s="310"/>
      <c r="RJL61" s="310"/>
      <c r="RJM61" s="310"/>
      <c r="RJN61" s="310"/>
      <c r="RJO61" s="310"/>
      <c r="RJP61" s="310"/>
      <c r="RJQ61" s="310"/>
      <c r="RJR61" s="310"/>
      <c r="RJS61" s="310"/>
      <c r="RJT61" s="310"/>
      <c r="RJU61" s="310"/>
      <c r="RJV61" s="310"/>
      <c r="RJW61" s="310"/>
      <c r="RJX61" s="310"/>
      <c r="RJY61" s="310"/>
      <c r="RJZ61" s="310"/>
      <c r="RKA61" s="310"/>
      <c r="RKB61" s="310"/>
      <c r="RKC61" s="310"/>
      <c r="RKD61" s="310"/>
      <c r="RKE61" s="310"/>
      <c r="RKF61" s="310"/>
      <c r="RKG61" s="310"/>
      <c r="RKH61" s="310"/>
      <c r="RKI61" s="310"/>
      <c r="RKJ61" s="310"/>
      <c r="RKK61" s="310"/>
      <c r="RKL61" s="310"/>
      <c r="RKM61" s="310"/>
      <c r="RKN61" s="310"/>
      <c r="RKO61" s="310"/>
      <c r="RKP61" s="310"/>
      <c r="RKQ61" s="310"/>
      <c r="RKR61" s="310"/>
      <c r="RKS61" s="310"/>
      <c r="RKT61" s="310"/>
      <c r="RKU61" s="310"/>
      <c r="RKV61" s="310"/>
      <c r="RKW61" s="310"/>
      <c r="RKX61" s="310"/>
      <c r="RKY61" s="310"/>
      <c r="RKZ61" s="310"/>
      <c r="RLA61" s="310"/>
      <c r="RLB61" s="310"/>
      <c r="RLC61" s="310"/>
      <c r="RLD61" s="310"/>
      <c r="RLE61" s="310"/>
      <c r="RLF61" s="310"/>
      <c r="RLG61" s="310"/>
      <c r="RLH61" s="310"/>
      <c r="RLI61" s="310"/>
      <c r="RLJ61" s="310"/>
      <c r="RLK61" s="310"/>
      <c r="RLL61" s="310"/>
      <c r="RLM61" s="310"/>
      <c r="RLN61" s="310"/>
      <c r="RLO61" s="310"/>
      <c r="RLP61" s="310"/>
      <c r="RLQ61" s="310"/>
      <c r="RLR61" s="310"/>
      <c r="RLS61" s="310"/>
      <c r="RLT61" s="310"/>
      <c r="RLU61" s="310"/>
      <c r="RLV61" s="310"/>
      <c r="RLW61" s="310"/>
      <c r="RLX61" s="310"/>
      <c r="RLY61" s="310"/>
      <c r="RLZ61" s="310"/>
      <c r="RMA61" s="310"/>
      <c r="RMB61" s="310"/>
      <c r="RMC61" s="310"/>
      <c r="RMD61" s="310"/>
      <c r="RME61" s="310"/>
      <c r="RMF61" s="310"/>
      <c r="RMG61" s="310"/>
      <c r="RMH61" s="310"/>
      <c r="RMI61" s="310"/>
      <c r="RMJ61" s="310"/>
      <c r="RMK61" s="310"/>
      <c r="RML61" s="310"/>
      <c r="RMM61" s="310"/>
      <c r="RMN61" s="310"/>
      <c r="RMO61" s="310"/>
      <c r="RMP61" s="310"/>
      <c r="RMQ61" s="310"/>
      <c r="RMR61" s="310"/>
      <c r="RMS61" s="310"/>
      <c r="RMT61" s="310"/>
      <c r="RMU61" s="310"/>
      <c r="RMV61" s="310"/>
      <c r="RMW61" s="310"/>
      <c r="RMX61" s="310"/>
      <c r="RMY61" s="310"/>
      <c r="RMZ61" s="310"/>
      <c r="RNA61" s="310"/>
      <c r="RNB61" s="310"/>
      <c r="RNC61" s="310"/>
      <c r="RND61" s="310"/>
      <c r="RNE61" s="310"/>
      <c r="RNF61" s="310"/>
      <c r="RNG61" s="310"/>
      <c r="RNH61" s="310"/>
      <c r="RNI61" s="310"/>
      <c r="RNJ61" s="310"/>
      <c r="RNK61" s="310"/>
      <c r="RNL61" s="310"/>
      <c r="RNM61" s="310"/>
      <c r="RNN61" s="310"/>
      <c r="RNO61" s="310"/>
      <c r="RNP61" s="310"/>
      <c r="RNQ61" s="310"/>
      <c r="RNR61" s="310"/>
      <c r="RNS61" s="310"/>
      <c r="RNT61" s="310"/>
      <c r="RNU61" s="310"/>
      <c r="RNV61" s="310"/>
      <c r="RNW61" s="310"/>
      <c r="RNX61" s="310"/>
      <c r="RNY61" s="310"/>
      <c r="RNZ61" s="310"/>
      <c r="ROA61" s="310"/>
      <c r="ROB61" s="310"/>
      <c r="ROC61" s="310"/>
      <c r="ROD61" s="310"/>
      <c r="ROE61" s="310"/>
      <c r="ROF61" s="310"/>
      <c r="ROG61" s="310"/>
      <c r="ROH61" s="310"/>
      <c r="ROI61" s="310"/>
      <c r="ROJ61" s="310"/>
      <c r="ROK61" s="310"/>
      <c r="ROL61" s="310"/>
      <c r="ROM61" s="310"/>
      <c r="RON61" s="310"/>
      <c r="ROO61" s="310"/>
      <c r="ROP61" s="310"/>
      <c r="ROQ61" s="310"/>
      <c r="ROR61" s="310"/>
      <c r="ROS61" s="310"/>
      <c r="ROT61" s="310"/>
      <c r="ROU61" s="310"/>
      <c r="ROV61" s="310"/>
      <c r="ROW61" s="310"/>
      <c r="ROX61" s="310"/>
      <c r="ROY61" s="310"/>
      <c r="ROZ61" s="310"/>
      <c r="RPA61" s="310"/>
      <c r="RPB61" s="310"/>
      <c r="RPC61" s="310"/>
      <c r="RPD61" s="310"/>
      <c r="RPE61" s="310"/>
      <c r="RPF61" s="310"/>
      <c r="RPG61" s="310"/>
      <c r="RPH61" s="310"/>
      <c r="RPI61" s="310"/>
      <c r="RPJ61" s="310"/>
      <c r="RPK61" s="310"/>
      <c r="RPL61" s="310"/>
      <c r="RPM61" s="310"/>
      <c r="RPN61" s="310"/>
      <c r="RPO61" s="310"/>
      <c r="RPP61" s="310"/>
      <c r="RPQ61" s="310"/>
      <c r="RPR61" s="310"/>
      <c r="RPS61" s="310"/>
      <c r="RPT61" s="310"/>
      <c r="RPU61" s="310"/>
      <c r="RPV61" s="310"/>
      <c r="RPW61" s="310"/>
      <c r="RPX61" s="310"/>
      <c r="RPY61" s="310"/>
      <c r="RPZ61" s="310"/>
      <c r="RQA61" s="310"/>
      <c r="RQB61" s="310"/>
      <c r="RQC61" s="310"/>
      <c r="RQD61" s="310"/>
      <c r="RQE61" s="310"/>
      <c r="RQF61" s="310"/>
      <c r="RQG61" s="310"/>
      <c r="RQH61" s="310"/>
      <c r="RQI61" s="310"/>
      <c r="RQJ61" s="310"/>
      <c r="RQK61" s="310"/>
      <c r="RQL61" s="310"/>
      <c r="RQM61" s="310"/>
      <c r="RQN61" s="310"/>
      <c r="RQO61" s="310"/>
      <c r="RQP61" s="310"/>
      <c r="RQQ61" s="310"/>
      <c r="RQR61" s="310"/>
      <c r="RQS61" s="310"/>
      <c r="RQT61" s="310"/>
      <c r="RQU61" s="310"/>
      <c r="RQV61" s="310"/>
      <c r="RQW61" s="310"/>
      <c r="RQX61" s="310"/>
      <c r="RQY61" s="310"/>
      <c r="RQZ61" s="310"/>
      <c r="RRA61" s="310"/>
      <c r="RRB61" s="310"/>
      <c r="RRC61" s="310"/>
      <c r="RRD61" s="310"/>
      <c r="RRE61" s="310"/>
      <c r="RRF61" s="310"/>
      <c r="RRG61" s="310"/>
      <c r="RRH61" s="310"/>
      <c r="RRI61" s="310"/>
      <c r="RRJ61" s="310"/>
      <c r="RRK61" s="310"/>
      <c r="RRL61" s="310"/>
      <c r="RRM61" s="310"/>
      <c r="RRN61" s="310"/>
      <c r="RRO61" s="310"/>
      <c r="RRP61" s="310"/>
      <c r="RRQ61" s="310"/>
      <c r="RRR61" s="310"/>
      <c r="RRS61" s="310"/>
      <c r="RRT61" s="310"/>
      <c r="RRU61" s="310"/>
      <c r="RRV61" s="310"/>
      <c r="RRW61" s="310"/>
      <c r="RRX61" s="310"/>
      <c r="RRY61" s="310"/>
      <c r="RRZ61" s="310"/>
      <c r="RSA61" s="310"/>
      <c r="RSB61" s="310"/>
      <c r="RSC61" s="310"/>
      <c r="RSD61" s="310"/>
      <c r="RSE61" s="310"/>
      <c r="RSF61" s="310"/>
      <c r="RSG61" s="310"/>
      <c r="RSH61" s="310"/>
      <c r="RSI61" s="310"/>
      <c r="RSJ61" s="310"/>
      <c r="RSK61" s="310"/>
      <c r="RSL61" s="310"/>
      <c r="RSM61" s="310"/>
      <c r="RSN61" s="310"/>
      <c r="RSO61" s="310"/>
      <c r="RSP61" s="310"/>
      <c r="RSQ61" s="310"/>
      <c r="RSR61" s="310"/>
      <c r="RSS61" s="310"/>
      <c r="RST61" s="310"/>
      <c r="RSU61" s="310"/>
      <c r="RSV61" s="310"/>
      <c r="RSW61" s="310"/>
      <c r="RSX61" s="310"/>
      <c r="RSY61" s="310"/>
      <c r="RSZ61" s="310"/>
      <c r="RTA61" s="310"/>
      <c r="RTB61" s="310"/>
      <c r="RTC61" s="310"/>
      <c r="RTD61" s="310"/>
      <c r="RTE61" s="310"/>
      <c r="RTF61" s="310"/>
      <c r="RTG61" s="310"/>
      <c r="RTH61" s="310"/>
      <c r="RTI61" s="310"/>
      <c r="RTJ61" s="310"/>
      <c r="RTK61" s="310"/>
      <c r="RTL61" s="310"/>
      <c r="RTM61" s="310"/>
      <c r="RTN61" s="310"/>
      <c r="RTO61" s="310"/>
      <c r="RTP61" s="310"/>
      <c r="RTQ61" s="310"/>
      <c r="RTR61" s="310"/>
      <c r="RTS61" s="310"/>
      <c r="RTT61" s="310"/>
      <c r="RTU61" s="310"/>
      <c r="RTV61" s="310"/>
      <c r="RTW61" s="310"/>
      <c r="RTX61" s="310"/>
      <c r="RTY61" s="310"/>
      <c r="RTZ61" s="310"/>
      <c r="RUA61" s="310"/>
      <c r="RUB61" s="310"/>
      <c r="RUC61" s="310"/>
      <c r="RUD61" s="310"/>
      <c r="RUE61" s="310"/>
      <c r="RUF61" s="310"/>
      <c r="RUG61" s="310"/>
      <c r="RUH61" s="310"/>
      <c r="RUI61" s="310"/>
      <c r="RUJ61" s="310"/>
      <c r="RUK61" s="310"/>
      <c r="RUL61" s="310"/>
      <c r="RUM61" s="310"/>
      <c r="RUN61" s="310"/>
      <c r="RUO61" s="310"/>
      <c r="RUP61" s="310"/>
      <c r="RUQ61" s="310"/>
      <c r="RUR61" s="310"/>
      <c r="RUS61" s="310"/>
      <c r="RUT61" s="310"/>
      <c r="RUU61" s="310"/>
      <c r="RUV61" s="310"/>
      <c r="RUW61" s="310"/>
      <c r="RUX61" s="310"/>
      <c r="RUY61" s="310"/>
      <c r="RUZ61" s="310"/>
      <c r="RVA61" s="310"/>
      <c r="RVB61" s="310"/>
      <c r="RVC61" s="310"/>
      <c r="RVD61" s="310"/>
      <c r="RVE61" s="310"/>
      <c r="RVF61" s="310"/>
      <c r="RVG61" s="310"/>
      <c r="RVH61" s="310"/>
      <c r="RVI61" s="310"/>
      <c r="RVJ61" s="310"/>
      <c r="RVK61" s="310"/>
      <c r="RVL61" s="310"/>
      <c r="RVM61" s="310"/>
      <c r="RVN61" s="310"/>
      <c r="RVO61" s="310"/>
      <c r="RVP61" s="310"/>
      <c r="RVQ61" s="310"/>
      <c r="RVR61" s="310"/>
      <c r="RVS61" s="310"/>
      <c r="RVT61" s="310"/>
      <c r="RVU61" s="310"/>
      <c r="RVV61" s="310"/>
      <c r="RVW61" s="310"/>
      <c r="RVX61" s="310"/>
      <c r="RVY61" s="310"/>
      <c r="RVZ61" s="310"/>
      <c r="RWA61" s="310"/>
      <c r="RWB61" s="310"/>
      <c r="RWC61" s="310"/>
      <c r="RWD61" s="310"/>
      <c r="RWE61" s="310"/>
      <c r="RWF61" s="310"/>
      <c r="RWG61" s="310"/>
      <c r="RWH61" s="310"/>
      <c r="RWI61" s="310"/>
      <c r="RWJ61" s="310"/>
      <c r="RWK61" s="310"/>
      <c r="RWL61" s="310"/>
      <c r="RWM61" s="310"/>
      <c r="RWN61" s="310"/>
      <c r="RWO61" s="310"/>
      <c r="RWP61" s="310"/>
      <c r="RWQ61" s="310"/>
      <c r="RWR61" s="310"/>
      <c r="RWS61" s="310"/>
      <c r="RWT61" s="310"/>
      <c r="RWU61" s="310"/>
      <c r="RWV61" s="310"/>
      <c r="RWW61" s="310"/>
      <c r="RWX61" s="310"/>
      <c r="RWY61" s="310"/>
      <c r="RWZ61" s="310"/>
      <c r="RXA61" s="310"/>
      <c r="RXB61" s="310"/>
      <c r="RXC61" s="310"/>
      <c r="RXD61" s="310"/>
      <c r="RXE61" s="310"/>
      <c r="RXF61" s="310"/>
      <c r="RXG61" s="310"/>
      <c r="RXH61" s="310"/>
      <c r="RXI61" s="310"/>
      <c r="RXJ61" s="310"/>
      <c r="RXK61" s="310"/>
      <c r="RXL61" s="310"/>
      <c r="RXM61" s="310"/>
      <c r="RXN61" s="310"/>
      <c r="RXO61" s="310"/>
      <c r="RXP61" s="310"/>
      <c r="RXQ61" s="310"/>
      <c r="RXR61" s="310"/>
      <c r="RXS61" s="310"/>
      <c r="RXT61" s="310"/>
      <c r="RXU61" s="310"/>
      <c r="RXV61" s="310"/>
      <c r="RXW61" s="310"/>
      <c r="RXX61" s="310"/>
      <c r="RXY61" s="310"/>
      <c r="RXZ61" s="310"/>
      <c r="RYA61" s="310"/>
      <c r="RYB61" s="310"/>
      <c r="RYC61" s="310"/>
      <c r="RYD61" s="310"/>
      <c r="RYE61" s="310"/>
      <c r="RYF61" s="310"/>
      <c r="RYG61" s="310"/>
      <c r="RYH61" s="310"/>
      <c r="RYI61" s="310"/>
      <c r="RYJ61" s="310"/>
      <c r="RYK61" s="310"/>
      <c r="RYL61" s="310"/>
      <c r="RYM61" s="310"/>
      <c r="RYN61" s="310"/>
      <c r="RYO61" s="310"/>
      <c r="RYP61" s="310"/>
      <c r="RYQ61" s="310"/>
      <c r="RYR61" s="310"/>
      <c r="RYS61" s="310"/>
      <c r="RYT61" s="310"/>
      <c r="RYU61" s="310"/>
      <c r="RYV61" s="310"/>
      <c r="RYW61" s="310"/>
      <c r="RYX61" s="310"/>
      <c r="RYY61" s="310"/>
      <c r="RYZ61" s="310"/>
      <c r="RZA61" s="310"/>
      <c r="RZB61" s="310"/>
      <c r="RZC61" s="310"/>
      <c r="RZD61" s="310"/>
      <c r="RZE61" s="310"/>
      <c r="RZF61" s="310"/>
      <c r="RZG61" s="310"/>
      <c r="RZH61" s="310"/>
      <c r="RZI61" s="310"/>
      <c r="RZJ61" s="310"/>
      <c r="RZK61" s="310"/>
      <c r="RZL61" s="310"/>
      <c r="RZM61" s="310"/>
      <c r="RZN61" s="310"/>
      <c r="RZO61" s="310"/>
      <c r="RZP61" s="310"/>
      <c r="RZQ61" s="310"/>
      <c r="RZR61" s="310"/>
      <c r="RZS61" s="310"/>
      <c r="RZT61" s="310"/>
      <c r="RZU61" s="310"/>
      <c r="RZV61" s="310"/>
      <c r="RZW61" s="310"/>
      <c r="RZX61" s="310"/>
      <c r="RZY61" s="310"/>
      <c r="RZZ61" s="310"/>
      <c r="SAA61" s="310"/>
      <c r="SAB61" s="310"/>
      <c r="SAC61" s="310"/>
      <c r="SAD61" s="310"/>
      <c r="SAE61" s="310"/>
      <c r="SAF61" s="310"/>
      <c r="SAG61" s="310"/>
      <c r="SAH61" s="310"/>
      <c r="SAI61" s="310"/>
      <c r="SAJ61" s="310"/>
      <c r="SAK61" s="310"/>
      <c r="SAL61" s="310"/>
      <c r="SAM61" s="310"/>
      <c r="SAN61" s="310"/>
      <c r="SAO61" s="310"/>
      <c r="SAP61" s="310"/>
      <c r="SAQ61" s="310"/>
      <c r="SAR61" s="310"/>
      <c r="SAS61" s="310"/>
      <c r="SAT61" s="310"/>
      <c r="SAU61" s="310"/>
      <c r="SAV61" s="310"/>
      <c r="SAW61" s="310"/>
      <c r="SAX61" s="310"/>
      <c r="SAY61" s="310"/>
      <c r="SAZ61" s="310"/>
      <c r="SBA61" s="310"/>
      <c r="SBB61" s="310"/>
      <c r="SBC61" s="310"/>
      <c r="SBD61" s="310"/>
      <c r="SBE61" s="310"/>
      <c r="SBF61" s="310"/>
      <c r="SBG61" s="310"/>
      <c r="SBH61" s="310"/>
      <c r="SBI61" s="310"/>
      <c r="SBJ61" s="310"/>
      <c r="SBK61" s="310"/>
      <c r="SBL61" s="310"/>
      <c r="SBM61" s="310"/>
      <c r="SBN61" s="310"/>
      <c r="SBO61" s="310"/>
      <c r="SBP61" s="310"/>
      <c r="SBQ61" s="310"/>
      <c r="SBR61" s="310"/>
      <c r="SBS61" s="310"/>
      <c r="SBT61" s="310"/>
      <c r="SBU61" s="310"/>
      <c r="SBV61" s="310"/>
      <c r="SBW61" s="310"/>
      <c r="SBX61" s="310"/>
      <c r="SBY61" s="310"/>
      <c r="SBZ61" s="310"/>
      <c r="SCA61" s="310"/>
      <c r="SCB61" s="310"/>
      <c r="SCC61" s="310"/>
      <c r="SCD61" s="310"/>
      <c r="SCE61" s="310"/>
      <c r="SCF61" s="310"/>
      <c r="SCG61" s="310"/>
      <c r="SCH61" s="310"/>
      <c r="SCI61" s="310"/>
      <c r="SCJ61" s="310"/>
      <c r="SCK61" s="310"/>
      <c r="SCL61" s="310"/>
      <c r="SCM61" s="310"/>
      <c r="SCN61" s="310"/>
      <c r="SCO61" s="310"/>
      <c r="SCP61" s="310"/>
      <c r="SCQ61" s="310"/>
      <c r="SCR61" s="310"/>
      <c r="SCS61" s="310"/>
      <c r="SCT61" s="310"/>
      <c r="SCU61" s="310"/>
      <c r="SCV61" s="310"/>
      <c r="SCW61" s="310"/>
      <c r="SCX61" s="310"/>
      <c r="SCY61" s="310"/>
      <c r="SCZ61" s="310"/>
      <c r="SDA61" s="310"/>
      <c r="SDB61" s="310"/>
      <c r="SDC61" s="310"/>
      <c r="SDD61" s="310"/>
      <c r="SDE61" s="310"/>
      <c r="SDF61" s="310"/>
      <c r="SDG61" s="310"/>
      <c r="SDH61" s="310"/>
      <c r="SDI61" s="310"/>
      <c r="SDJ61" s="310"/>
      <c r="SDK61" s="310"/>
      <c r="SDL61" s="310"/>
      <c r="SDM61" s="310"/>
      <c r="SDN61" s="310"/>
      <c r="SDO61" s="310"/>
      <c r="SDP61" s="310"/>
      <c r="SDQ61" s="310"/>
      <c r="SDR61" s="310"/>
      <c r="SDS61" s="310"/>
      <c r="SDT61" s="310"/>
      <c r="SDU61" s="310"/>
      <c r="SDV61" s="310"/>
      <c r="SDW61" s="310"/>
      <c r="SDX61" s="310"/>
      <c r="SDY61" s="310"/>
      <c r="SDZ61" s="310"/>
      <c r="SEA61" s="310"/>
      <c r="SEB61" s="310"/>
      <c r="SEC61" s="310"/>
      <c r="SED61" s="310"/>
      <c r="SEE61" s="310"/>
      <c r="SEF61" s="310"/>
      <c r="SEG61" s="310"/>
      <c r="SEH61" s="310"/>
      <c r="SEI61" s="310"/>
      <c r="SEJ61" s="310"/>
      <c r="SEK61" s="310"/>
      <c r="SEL61" s="310"/>
      <c r="SEM61" s="310"/>
      <c r="SEN61" s="310"/>
      <c r="SEO61" s="310"/>
      <c r="SEP61" s="310"/>
      <c r="SEQ61" s="310"/>
      <c r="SER61" s="310"/>
      <c r="SES61" s="310"/>
      <c r="SET61" s="310"/>
      <c r="SEU61" s="310"/>
      <c r="SEV61" s="310"/>
      <c r="SEW61" s="310"/>
      <c r="SEX61" s="310"/>
      <c r="SEY61" s="310"/>
      <c r="SEZ61" s="310"/>
      <c r="SFA61" s="310"/>
      <c r="SFB61" s="310"/>
      <c r="SFC61" s="310"/>
      <c r="SFD61" s="310"/>
      <c r="SFE61" s="310"/>
      <c r="SFF61" s="310"/>
      <c r="SFG61" s="310"/>
      <c r="SFH61" s="310"/>
      <c r="SFI61" s="310"/>
      <c r="SFJ61" s="310"/>
      <c r="SFK61" s="310"/>
      <c r="SFL61" s="310"/>
      <c r="SFM61" s="310"/>
      <c r="SFN61" s="310"/>
      <c r="SFO61" s="310"/>
      <c r="SFP61" s="310"/>
      <c r="SFQ61" s="310"/>
      <c r="SFR61" s="310"/>
      <c r="SFS61" s="310"/>
      <c r="SFT61" s="310"/>
      <c r="SFU61" s="310"/>
      <c r="SFV61" s="310"/>
      <c r="SFW61" s="310"/>
      <c r="SFX61" s="310"/>
      <c r="SFY61" s="310"/>
      <c r="SFZ61" s="310"/>
      <c r="SGA61" s="310"/>
      <c r="SGB61" s="310"/>
      <c r="SGC61" s="310"/>
      <c r="SGD61" s="310"/>
      <c r="SGE61" s="310"/>
      <c r="SGF61" s="310"/>
      <c r="SGG61" s="310"/>
      <c r="SGH61" s="310"/>
      <c r="SGI61" s="310"/>
      <c r="SGJ61" s="310"/>
      <c r="SGK61" s="310"/>
      <c r="SGL61" s="310"/>
      <c r="SGM61" s="310"/>
      <c r="SGN61" s="310"/>
      <c r="SGO61" s="310"/>
      <c r="SGP61" s="310"/>
      <c r="SGQ61" s="310"/>
      <c r="SGR61" s="310"/>
      <c r="SGS61" s="310"/>
      <c r="SGT61" s="310"/>
      <c r="SGU61" s="310"/>
      <c r="SGV61" s="310"/>
      <c r="SGW61" s="310"/>
      <c r="SGX61" s="310"/>
      <c r="SGY61" s="310"/>
      <c r="SGZ61" s="310"/>
      <c r="SHA61" s="310"/>
      <c r="SHB61" s="310"/>
      <c r="SHC61" s="310"/>
      <c r="SHD61" s="310"/>
      <c r="SHE61" s="310"/>
      <c r="SHF61" s="310"/>
      <c r="SHG61" s="310"/>
      <c r="SHH61" s="310"/>
      <c r="SHI61" s="310"/>
      <c r="SHJ61" s="310"/>
      <c r="SHK61" s="310"/>
      <c r="SHL61" s="310"/>
      <c r="SHM61" s="310"/>
      <c r="SHN61" s="310"/>
      <c r="SHO61" s="310"/>
      <c r="SHP61" s="310"/>
      <c r="SHQ61" s="310"/>
      <c r="SHR61" s="310"/>
      <c r="SHS61" s="310"/>
      <c r="SHT61" s="310"/>
      <c r="SHU61" s="310"/>
      <c r="SHV61" s="310"/>
      <c r="SHW61" s="310"/>
      <c r="SHX61" s="310"/>
      <c r="SHY61" s="310"/>
      <c r="SHZ61" s="310"/>
      <c r="SIA61" s="310"/>
      <c r="SIB61" s="310"/>
      <c r="SIC61" s="310"/>
      <c r="SID61" s="310"/>
      <c r="SIE61" s="310"/>
      <c r="SIF61" s="310"/>
      <c r="SIG61" s="310"/>
      <c r="SIH61" s="310"/>
      <c r="SII61" s="310"/>
      <c r="SIJ61" s="310"/>
      <c r="SIK61" s="310"/>
      <c r="SIL61" s="310"/>
      <c r="SIM61" s="310"/>
      <c r="SIN61" s="310"/>
      <c r="SIO61" s="310"/>
      <c r="SIP61" s="310"/>
      <c r="SIQ61" s="310"/>
      <c r="SIR61" s="310"/>
      <c r="SIS61" s="310"/>
      <c r="SIT61" s="310"/>
      <c r="SIU61" s="310"/>
      <c r="SIV61" s="310"/>
      <c r="SIW61" s="310"/>
      <c r="SIX61" s="310"/>
      <c r="SIY61" s="310"/>
      <c r="SIZ61" s="310"/>
      <c r="SJA61" s="310"/>
      <c r="SJB61" s="310"/>
      <c r="SJC61" s="310"/>
      <c r="SJD61" s="310"/>
      <c r="SJE61" s="310"/>
      <c r="SJF61" s="310"/>
      <c r="SJG61" s="310"/>
      <c r="SJH61" s="310"/>
      <c r="SJI61" s="310"/>
      <c r="SJJ61" s="310"/>
      <c r="SJK61" s="310"/>
      <c r="SJL61" s="310"/>
      <c r="SJM61" s="310"/>
      <c r="SJN61" s="310"/>
      <c r="SJO61" s="310"/>
      <c r="SJP61" s="310"/>
      <c r="SJQ61" s="310"/>
      <c r="SJR61" s="310"/>
      <c r="SJS61" s="310"/>
      <c r="SJT61" s="310"/>
      <c r="SJU61" s="310"/>
      <c r="SJV61" s="310"/>
      <c r="SJW61" s="310"/>
      <c r="SJX61" s="310"/>
      <c r="SJY61" s="310"/>
      <c r="SJZ61" s="310"/>
      <c r="SKA61" s="310"/>
      <c r="SKB61" s="310"/>
      <c r="SKC61" s="310"/>
      <c r="SKD61" s="310"/>
      <c r="SKE61" s="310"/>
      <c r="SKF61" s="310"/>
      <c r="SKG61" s="310"/>
      <c r="SKH61" s="310"/>
      <c r="SKI61" s="310"/>
      <c r="SKJ61" s="310"/>
      <c r="SKK61" s="310"/>
      <c r="SKL61" s="310"/>
      <c r="SKM61" s="310"/>
      <c r="SKN61" s="310"/>
      <c r="SKO61" s="310"/>
      <c r="SKP61" s="310"/>
      <c r="SKQ61" s="310"/>
      <c r="SKR61" s="310"/>
      <c r="SKS61" s="310"/>
      <c r="SKT61" s="310"/>
      <c r="SKU61" s="310"/>
      <c r="SKV61" s="310"/>
      <c r="SKW61" s="310"/>
      <c r="SKX61" s="310"/>
      <c r="SKY61" s="310"/>
      <c r="SKZ61" s="310"/>
      <c r="SLA61" s="310"/>
      <c r="SLB61" s="310"/>
      <c r="SLC61" s="310"/>
      <c r="SLD61" s="310"/>
      <c r="SLE61" s="310"/>
      <c r="SLF61" s="310"/>
      <c r="SLG61" s="310"/>
      <c r="SLH61" s="310"/>
      <c r="SLI61" s="310"/>
      <c r="SLJ61" s="310"/>
      <c r="SLK61" s="310"/>
      <c r="SLL61" s="310"/>
      <c r="SLM61" s="310"/>
      <c r="SLN61" s="310"/>
      <c r="SLO61" s="310"/>
      <c r="SLP61" s="310"/>
      <c r="SLQ61" s="310"/>
      <c r="SLR61" s="310"/>
      <c r="SLS61" s="310"/>
      <c r="SLT61" s="310"/>
      <c r="SLU61" s="310"/>
      <c r="SLV61" s="310"/>
      <c r="SLW61" s="310"/>
      <c r="SLX61" s="310"/>
      <c r="SLY61" s="310"/>
      <c r="SLZ61" s="310"/>
      <c r="SMA61" s="310"/>
      <c r="SMB61" s="310"/>
      <c r="SMC61" s="310"/>
      <c r="SMD61" s="310"/>
      <c r="SME61" s="310"/>
      <c r="SMF61" s="310"/>
      <c r="SMG61" s="310"/>
      <c r="SMH61" s="310"/>
      <c r="SMI61" s="310"/>
      <c r="SMJ61" s="310"/>
      <c r="SMK61" s="310"/>
      <c r="SML61" s="310"/>
      <c r="SMM61" s="310"/>
      <c r="SMN61" s="310"/>
      <c r="SMO61" s="310"/>
      <c r="SMP61" s="310"/>
      <c r="SMQ61" s="310"/>
      <c r="SMR61" s="310"/>
      <c r="SMS61" s="310"/>
      <c r="SMT61" s="310"/>
      <c r="SMU61" s="310"/>
      <c r="SMV61" s="310"/>
      <c r="SMW61" s="310"/>
      <c r="SMX61" s="310"/>
      <c r="SMY61" s="310"/>
      <c r="SMZ61" s="310"/>
      <c r="SNA61" s="310"/>
      <c r="SNB61" s="310"/>
      <c r="SNC61" s="310"/>
      <c r="SND61" s="310"/>
      <c r="SNE61" s="310"/>
      <c r="SNF61" s="310"/>
      <c r="SNG61" s="310"/>
      <c r="SNH61" s="310"/>
      <c r="SNI61" s="310"/>
      <c r="SNJ61" s="310"/>
      <c r="SNK61" s="310"/>
      <c r="SNL61" s="310"/>
      <c r="SNM61" s="310"/>
      <c r="SNN61" s="310"/>
      <c r="SNO61" s="310"/>
      <c r="SNP61" s="310"/>
      <c r="SNQ61" s="310"/>
      <c r="SNR61" s="310"/>
      <c r="SNS61" s="310"/>
      <c r="SNT61" s="310"/>
      <c r="SNU61" s="310"/>
      <c r="SNV61" s="310"/>
      <c r="SNW61" s="310"/>
      <c r="SNX61" s="310"/>
      <c r="SNY61" s="310"/>
      <c r="SNZ61" s="310"/>
      <c r="SOA61" s="310"/>
      <c r="SOB61" s="310"/>
      <c r="SOC61" s="310"/>
      <c r="SOD61" s="310"/>
      <c r="SOE61" s="310"/>
      <c r="SOF61" s="310"/>
      <c r="SOG61" s="310"/>
      <c r="SOH61" s="310"/>
      <c r="SOI61" s="310"/>
      <c r="SOJ61" s="310"/>
      <c r="SOK61" s="310"/>
      <c r="SOL61" s="310"/>
      <c r="SOM61" s="310"/>
      <c r="SON61" s="310"/>
      <c r="SOO61" s="310"/>
      <c r="SOP61" s="310"/>
      <c r="SOQ61" s="310"/>
      <c r="SOR61" s="310"/>
      <c r="SOS61" s="310"/>
      <c r="SOT61" s="310"/>
      <c r="SOU61" s="310"/>
      <c r="SOV61" s="310"/>
      <c r="SOW61" s="310"/>
      <c r="SOX61" s="310"/>
      <c r="SOY61" s="310"/>
      <c r="SOZ61" s="310"/>
      <c r="SPA61" s="310"/>
      <c r="SPB61" s="310"/>
      <c r="SPC61" s="310"/>
      <c r="SPD61" s="310"/>
      <c r="SPE61" s="310"/>
      <c r="SPF61" s="310"/>
      <c r="SPG61" s="310"/>
      <c r="SPH61" s="310"/>
      <c r="SPI61" s="310"/>
      <c r="SPJ61" s="310"/>
      <c r="SPK61" s="310"/>
      <c r="SPL61" s="310"/>
      <c r="SPM61" s="310"/>
      <c r="SPN61" s="310"/>
      <c r="SPO61" s="310"/>
      <c r="SPP61" s="310"/>
      <c r="SPQ61" s="310"/>
      <c r="SPR61" s="310"/>
      <c r="SPS61" s="310"/>
      <c r="SPT61" s="310"/>
      <c r="SPU61" s="310"/>
      <c r="SPV61" s="310"/>
      <c r="SPW61" s="310"/>
      <c r="SPX61" s="310"/>
      <c r="SPY61" s="310"/>
      <c r="SPZ61" s="310"/>
      <c r="SQA61" s="310"/>
      <c r="SQB61" s="310"/>
      <c r="SQC61" s="310"/>
      <c r="SQD61" s="310"/>
      <c r="SQE61" s="310"/>
      <c r="SQF61" s="310"/>
      <c r="SQG61" s="310"/>
      <c r="SQH61" s="310"/>
      <c r="SQI61" s="310"/>
      <c r="SQJ61" s="310"/>
      <c r="SQK61" s="310"/>
      <c r="SQL61" s="310"/>
      <c r="SQM61" s="310"/>
      <c r="SQN61" s="310"/>
      <c r="SQO61" s="310"/>
      <c r="SQP61" s="310"/>
      <c r="SQQ61" s="310"/>
      <c r="SQR61" s="310"/>
      <c r="SQS61" s="310"/>
      <c r="SQT61" s="310"/>
      <c r="SQU61" s="310"/>
      <c r="SQV61" s="310"/>
      <c r="SQW61" s="310"/>
      <c r="SQX61" s="310"/>
      <c r="SQY61" s="310"/>
      <c r="SQZ61" s="310"/>
      <c r="SRA61" s="310"/>
      <c r="SRB61" s="310"/>
      <c r="SRC61" s="310"/>
      <c r="SRD61" s="310"/>
      <c r="SRE61" s="310"/>
      <c r="SRF61" s="310"/>
      <c r="SRG61" s="310"/>
      <c r="SRH61" s="310"/>
      <c r="SRI61" s="310"/>
      <c r="SRJ61" s="310"/>
      <c r="SRK61" s="310"/>
      <c r="SRL61" s="310"/>
      <c r="SRM61" s="310"/>
      <c r="SRN61" s="310"/>
      <c r="SRO61" s="310"/>
      <c r="SRP61" s="310"/>
      <c r="SRQ61" s="310"/>
      <c r="SRR61" s="310"/>
      <c r="SRS61" s="310"/>
      <c r="SRT61" s="310"/>
      <c r="SRU61" s="310"/>
      <c r="SRV61" s="310"/>
      <c r="SRW61" s="310"/>
      <c r="SRX61" s="310"/>
      <c r="SRY61" s="310"/>
      <c r="SRZ61" s="310"/>
      <c r="SSA61" s="310"/>
      <c r="SSB61" s="310"/>
      <c r="SSC61" s="310"/>
      <c r="SSD61" s="310"/>
      <c r="SSE61" s="310"/>
      <c r="SSF61" s="310"/>
      <c r="SSG61" s="310"/>
      <c r="SSH61" s="310"/>
      <c r="SSI61" s="310"/>
      <c r="SSJ61" s="310"/>
      <c r="SSK61" s="310"/>
      <c r="SSL61" s="310"/>
      <c r="SSM61" s="310"/>
      <c r="SSN61" s="310"/>
      <c r="SSO61" s="310"/>
      <c r="SSP61" s="310"/>
      <c r="SSQ61" s="310"/>
      <c r="SSR61" s="310"/>
      <c r="SSS61" s="310"/>
      <c r="SST61" s="310"/>
      <c r="SSU61" s="310"/>
      <c r="SSV61" s="310"/>
      <c r="SSW61" s="310"/>
      <c r="SSX61" s="310"/>
      <c r="SSY61" s="310"/>
      <c r="SSZ61" s="310"/>
      <c r="STA61" s="310"/>
      <c r="STB61" s="310"/>
      <c r="STC61" s="310"/>
      <c r="STD61" s="310"/>
      <c r="STE61" s="310"/>
      <c r="STF61" s="310"/>
      <c r="STG61" s="310"/>
      <c r="STH61" s="310"/>
      <c r="STI61" s="310"/>
      <c r="STJ61" s="310"/>
      <c r="STK61" s="310"/>
      <c r="STL61" s="310"/>
      <c r="STM61" s="310"/>
      <c r="STN61" s="310"/>
      <c r="STO61" s="310"/>
      <c r="STP61" s="310"/>
      <c r="STQ61" s="310"/>
      <c r="STR61" s="310"/>
      <c r="STS61" s="310"/>
      <c r="STT61" s="310"/>
      <c r="STU61" s="310"/>
      <c r="STV61" s="310"/>
      <c r="STW61" s="310"/>
      <c r="STX61" s="310"/>
      <c r="STY61" s="310"/>
      <c r="STZ61" s="310"/>
      <c r="SUA61" s="310"/>
      <c r="SUB61" s="310"/>
      <c r="SUC61" s="310"/>
      <c r="SUD61" s="310"/>
      <c r="SUE61" s="310"/>
      <c r="SUF61" s="310"/>
      <c r="SUG61" s="310"/>
      <c r="SUH61" s="310"/>
      <c r="SUI61" s="310"/>
      <c r="SUJ61" s="310"/>
      <c r="SUK61" s="310"/>
      <c r="SUL61" s="310"/>
      <c r="SUM61" s="310"/>
      <c r="SUN61" s="310"/>
      <c r="SUO61" s="310"/>
      <c r="SUP61" s="310"/>
      <c r="SUQ61" s="310"/>
      <c r="SUR61" s="310"/>
      <c r="SUS61" s="310"/>
      <c r="SUT61" s="310"/>
      <c r="SUU61" s="310"/>
      <c r="SUV61" s="310"/>
      <c r="SUW61" s="310"/>
      <c r="SUX61" s="310"/>
      <c r="SUY61" s="310"/>
      <c r="SUZ61" s="310"/>
      <c r="SVA61" s="310"/>
      <c r="SVB61" s="310"/>
      <c r="SVC61" s="310"/>
      <c r="SVD61" s="310"/>
      <c r="SVE61" s="310"/>
      <c r="SVF61" s="310"/>
      <c r="SVG61" s="310"/>
      <c r="SVH61" s="310"/>
      <c r="SVI61" s="310"/>
      <c r="SVJ61" s="310"/>
      <c r="SVK61" s="310"/>
      <c r="SVL61" s="310"/>
      <c r="SVM61" s="310"/>
      <c r="SVN61" s="310"/>
      <c r="SVO61" s="310"/>
      <c r="SVP61" s="310"/>
      <c r="SVQ61" s="310"/>
      <c r="SVR61" s="310"/>
      <c r="SVS61" s="310"/>
      <c r="SVT61" s="310"/>
      <c r="SVU61" s="310"/>
      <c r="SVV61" s="310"/>
      <c r="SVW61" s="310"/>
      <c r="SVX61" s="310"/>
      <c r="SVY61" s="310"/>
      <c r="SVZ61" s="310"/>
      <c r="SWA61" s="310"/>
      <c r="SWB61" s="310"/>
      <c r="SWC61" s="310"/>
      <c r="SWD61" s="310"/>
      <c r="SWE61" s="310"/>
      <c r="SWF61" s="310"/>
      <c r="SWG61" s="310"/>
      <c r="SWH61" s="310"/>
      <c r="SWI61" s="310"/>
      <c r="SWJ61" s="310"/>
      <c r="SWK61" s="310"/>
      <c r="SWL61" s="310"/>
      <c r="SWM61" s="310"/>
      <c r="SWN61" s="310"/>
      <c r="SWO61" s="310"/>
      <c r="SWP61" s="310"/>
      <c r="SWQ61" s="310"/>
      <c r="SWR61" s="310"/>
      <c r="SWS61" s="310"/>
      <c r="SWT61" s="310"/>
      <c r="SWU61" s="310"/>
      <c r="SWV61" s="310"/>
      <c r="SWW61" s="310"/>
      <c r="SWX61" s="310"/>
      <c r="SWY61" s="310"/>
      <c r="SWZ61" s="310"/>
      <c r="SXA61" s="310"/>
      <c r="SXB61" s="310"/>
      <c r="SXC61" s="310"/>
      <c r="SXD61" s="310"/>
      <c r="SXE61" s="310"/>
      <c r="SXF61" s="310"/>
      <c r="SXG61" s="310"/>
      <c r="SXH61" s="310"/>
      <c r="SXI61" s="310"/>
      <c r="SXJ61" s="310"/>
      <c r="SXK61" s="310"/>
      <c r="SXL61" s="310"/>
      <c r="SXM61" s="310"/>
      <c r="SXN61" s="310"/>
      <c r="SXO61" s="310"/>
      <c r="SXP61" s="310"/>
      <c r="SXQ61" s="310"/>
      <c r="SXR61" s="310"/>
      <c r="SXS61" s="310"/>
      <c r="SXT61" s="310"/>
      <c r="SXU61" s="310"/>
      <c r="SXV61" s="310"/>
      <c r="SXW61" s="310"/>
      <c r="SXX61" s="310"/>
      <c r="SXY61" s="310"/>
      <c r="SXZ61" s="310"/>
      <c r="SYA61" s="310"/>
      <c r="SYB61" s="310"/>
      <c r="SYC61" s="310"/>
      <c r="SYD61" s="310"/>
      <c r="SYE61" s="310"/>
      <c r="SYF61" s="310"/>
      <c r="SYG61" s="310"/>
      <c r="SYH61" s="310"/>
      <c r="SYI61" s="310"/>
      <c r="SYJ61" s="310"/>
      <c r="SYK61" s="310"/>
      <c r="SYL61" s="310"/>
      <c r="SYM61" s="310"/>
      <c r="SYN61" s="310"/>
      <c r="SYO61" s="310"/>
      <c r="SYP61" s="310"/>
      <c r="SYQ61" s="310"/>
      <c r="SYR61" s="310"/>
      <c r="SYS61" s="310"/>
      <c r="SYT61" s="310"/>
      <c r="SYU61" s="310"/>
      <c r="SYV61" s="310"/>
      <c r="SYW61" s="310"/>
      <c r="SYX61" s="310"/>
      <c r="SYY61" s="310"/>
      <c r="SYZ61" s="310"/>
      <c r="SZA61" s="310"/>
      <c r="SZB61" s="310"/>
      <c r="SZC61" s="310"/>
      <c r="SZD61" s="310"/>
      <c r="SZE61" s="310"/>
      <c r="SZF61" s="310"/>
      <c r="SZG61" s="310"/>
      <c r="SZH61" s="310"/>
      <c r="SZI61" s="310"/>
      <c r="SZJ61" s="310"/>
      <c r="SZK61" s="310"/>
      <c r="SZL61" s="310"/>
      <c r="SZM61" s="310"/>
      <c r="SZN61" s="310"/>
      <c r="SZO61" s="310"/>
      <c r="SZP61" s="310"/>
      <c r="SZQ61" s="310"/>
      <c r="SZR61" s="310"/>
      <c r="SZS61" s="310"/>
      <c r="SZT61" s="310"/>
      <c r="SZU61" s="310"/>
      <c r="SZV61" s="310"/>
      <c r="SZW61" s="310"/>
      <c r="SZX61" s="310"/>
      <c r="SZY61" s="310"/>
      <c r="SZZ61" s="310"/>
      <c r="TAA61" s="310"/>
      <c r="TAB61" s="310"/>
      <c r="TAC61" s="310"/>
      <c r="TAD61" s="310"/>
      <c r="TAE61" s="310"/>
      <c r="TAF61" s="310"/>
      <c r="TAG61" s="310"/>
      <c r="TAH61" s="310"/>
      <c r="TAI61" s="310"/>
      <c r="TAJ61" s="310"/>
      <c r="TAK61" s="310"/>
      <c r="TAL61" s="310"/>
      <c r="TAM61" s="310"/>
      <c r="TAN61" s="310"/>
      <c r="TAO61" s="310"/>
      <c r="TAP61" s="310"/>
      <c r="TAQ61" s="310"/>
      <c r="TAR61" s="310"/>
      <c r="TAS61" s="310"/>
      <c r="TAT61" s="310"/>
      <c r="TAU61" s="310"/>
      <c r="TAV61" s="310"/>
      <c r="TAW61" s="310"/>
      <c r="TAX61" s="310"/>
      <c r="TAY61" s="310"/>
      <c r="TAZ61" s="310"/>
      <c r="TBA61" s="310"/>
      <c r="TBB61" s="310"/>
      <c r="TBC61" s="310"/>
      <c r="TBD61" s="310"/>
      <c r="TBE61" s="310"/>
      <c r="TBF61" s="310"/>
      <c r="TBG61" s="310"/>
      <c r="TBH61" s="310"/>
      <c r="TBI61" s="310"/>
      <c r="TBJ61" s="310"/>
      <c r="TBK61" s="310"/>
      <c r="TBL61" s="310"/>
      <c r="TBM61" s="310"/>
      <c r="TBN61" s="310"/>
      <c r="TBO61" s="310"/>
      <c r="TBP61" s="310"/>
      <c r="TBQ61" s="310"/>
      <c r="TBR61" s="310"/>
      <c r="TBS61" s="310"/>
      <c r="TBT61" s="310"/>
      <c r="TBU61" s="310"/>
      <c r="TBV61" s="310"/>
      <c r="TBW61" s="310"/>
      <c r="TBX61" s="310"/>
      <c r="TBY61" s="310"/>
      <c r="TBZ61" s="310"/>
      <c r="TCA61" s="310"/>
      <c r="TCB61" s="310"/>
      <c r="TCC61" s="310"/>
      <c r="TCD61" s="310"/>
      <c r="TCE61" s="310"/>
      <c r="TCF61" s="310"/>
      <c r="TCG61" s="310"/>
      <c r="TCH61" s="310"/>
      <c r="TCI61" s="310"/>
      <c r="TCJ61" s="310"/>
      <c r="TCK61" s="310"/>
      <c r="TCL61" s="310"/>
      <c r="TCM61" s="310"/>
      <c r="TCN61" s="310"/>
      <c r="TCO61" s="310"/>
      <c r="TCP61" s="310"/>
      <c r="TCQ61" s="310"/>
      <c r="TCR61" s="310"/>
      <c r="TCS61" s="310"/>
      <c r="TCT61" s="310"/>
      <c r="TCU61" s="310"/>
      <c r="TCV61" s="310"/>
      <c r="TCW61" s="310"/>
      <c r="TCX61" s="310"/>
      <c r="TCY61" s="310"/>
      <c r="TCZ61" s="310"/>
      <c r="TDA61" s="310"/>
      <c r="TDB61" s="310"/>
      <c r="TDC61" s="310"/>
      <c r="TDD61" s="310"/>
      <c r="TDE61" s="310"/>
      <c r="TDF61" s="310"/>
      <c r="TDG61" s="310"/>
      <c r="TDH61" s="310"/>
      <c r="TDI61" s="310"/>
      <c r="TDJ61" s="310"/>
      <c r="TDK61" s="310"/>
      <c r="TDL61" s="310"/>
      <c r="TDM61" s="310"/>
      <c r="TDN61" s="310"/>
      <c r="TDO61" s="310"/>
      <c r="TDP61" s="310"/>
      <c r="TDQ61" s="310"/>
      <c r="TDR61" s="310"/>
      <c r="TDS61" s="310"/>
      <c r="TDT61" s="310"/>
      <c r="TDU61" s="310"/>
      <c r="TDV61" s="310"/>
      <c r="TDW61" s="310"/>
      <c r="TDX61" s="310"/>
      <c r="TDY61" s="310"/>
      <c r="TDZ61" s="310"/>
      <c r="TEA61" s="310"/>
      <c r="TEB61" s="310"/>
      <c r="TEC61" s="310"/>
      <c r="TED61" s="310"/>
      <c r="TEE61" s="310"/>
      <c r="TEF61" s="310"/>
      <c r="TEG61" s="310"/>
      <c r="TEH61" s="310"/>
      <c r="TEI61" s="310"/>
      <c r="TEJ61" s="310"/>
      <c r="TEK61" s="310"/>
      <c r="TEL61" s="310"/>
      <c r="TEM61" s="310"/>
      <c r="TEN61" s="310"/>
      <c r="TEO61" s="310"/>
      <c r="TEP61" s="310"/>
      <c r="TEQ61" s="310"/>
      <c r="TER61" s="310"/>
      <c r="TES61" s="310"/>
      <c r="TET61" s="310"/>
      <c r="TEU61" s="310"/>
      <c r="TEV61" s="310"/>
      <c r="TEW61" s="310"/>
      <c r="TEX61" s="310"/>
      <c r="TEY61" s="310"/>
      <c r="TEZ61" s="310"/>
      <c r="TFA61" s="310"/>
      <c r="TFB61" s="310"/>
      <c r="TFC61" s="310"/>
      <c r="TFD61" s="310"/>
      <c r="TFE61" s="310"/>
      <c r="TFF61" s="310"/>
      <c r="TFG61" s="310"/>
      <c r="TFH61" s="310"/>
      <c r="TFI61" s="310"/>
      <c r="TFJ61" s="310"/>
      <c r="TFK61" s="310"/>
      <c r="TFL61" s="310"/>
      <c r="TFM61" s="310"/>
      <c r="TFN61" s="310"/>
      <c r="TFO61" s="310"/>
      <c r="TFP61" s="310"/>
      <c r="TFQ61" s="310"/>
      <c r="TFR61" s="310"/>
      <c r="TFS61" s="310"/>
      <c r="TFT61" s="310"/>
      <c r="TFU61" s="310"/>
      <c r="TFV61" s="310"/>
      <c r="TFW61" s="310"/>
      <c r="TFX61" s="310"/>
      <c r="TFY61" s="310"/>
      <c r="TFZ61" s="310"/>
      <c r="TGA61" s="310"/>
      <c r="TGB61" s="310"/>
      <c r="TGC61" s="310"/>
      <c r="TGD61" s="310"/>
      <c r="TGE61" s="310"/>
      <c r="TGF61" s="310"/>
      <c r="TGG61" s="310"/>
      <c r="TGH61" s="310"/>
      <c r="TGI61" s="310"/>
      <c r="TGJ61" s="310"/>
      <c r="TGK61" s="310"/>
      <c r="TGL61" s="310"/>
      <c r="TGM61" s="310"/>
      <c r="TGN61" s="310"/>
      <c r="TGO61" s="310"/>
      <c r="TGP61" s="310"/>
      <c r="TGQ61" s="310"/>
      <c r="TGR61" s="310"/>
      <c r="TGS61" s="310"/>
      <c r="TGT61" s="310"/>
      <c r="TGU61" s="310"/>
      <c r="TGV61" s="310"/>
      <c r="TGW61" s="310"/>
      <c r="TGX61" s="310"/>
      <c r="TGY61" s="310"/>
      <c r="TGZ61" s="310"/>
      <c r="THA61" s="310"/>
      <c r="THB61" s="310"/>
      <c r="THC61" s="310"/>
      <c r="THD61" s="310"/>
      <c r="THE61" s="310"/>
      <c r="THF61" s="310"/>
      <c r="THG61" s="310"/>
      <c r="THH61" s="310"/>
      <c r="THI61" s="310"/>
      <c r="THJ61" s="310"/>
      <c r="THK61" s="310"/>
      <c r="THL61" s="310"/>
      <c r="THM61" s="310"/>
      <c r="THN61" s="310"/>
      <c r="THO61" s="310"/>
      <c r="THP61" s="310"/>
      <c r="THQ61" s="310"/>
      <c r="THR61" s="310"/>
      <c r="THS61" s="310"/>
      <c r="THT61" s="310"/>
      <c r="THU61" s="310"/>
      <c r="THV61" s="310"/>
      <c r="THW61" s="310"/>
      <c r="THX61" s="310"/>
      <c r="THY61" s="310"/>
      <c r="THZ61" s="310"/>
      <c r="TIA61" s="310"/>
      <c r="TIB61" s="310"/>
      <c r="TIC61" s="310"/>
      <c r="TID61" s="310"/>
      <c r="TIE61" s="310"/>
      <c r="TIF61" s="310"/>
      <c r="TIG61" s="310"/>
      <c r="TIH61" s="310"/>
      <c r="TII61" s="310"/>
      <c r="TIJ61" s="310"/>
      <c r="TIK61" s="310"/>
      <c r="TIL61" s="310"/>
      <c r="TIM61" s="310"/>
      <c r="TIN61" s="310"/>
      <c r="TIO61" s="310"/>
      <c r="TIP61" s="310"/>
      <c r="TIQ61" s="310"/>
      <c r="TIR61" s="310"/>
      <c r="TIS61" s="310"/>
      <c r="TIT61" s="310"/>
      <c r="TIU61" s="310"/>
      <c r="TIV61" s="310"/>
      <c r="TIW61" s="310"/>
      <c r="TIX61" s="310"/>
      <c r="TIY61" s="310"/>
      <c r="TIZ61" s="310"/>
      <c r="TJA61" s="310"/>
      <c r="TJB61" s="310"/>
      <c r="TJC61" s="310"/>
      <c r="TJD61" s="310"/>
      <c r="TJE61" s="310"/>
      <c r="TJF61" s="310"/>
      <c r="TJG61" s="310"/>
      <c r="TJH61" s="310"/>
      <c r="TJI61" s="310"/>
      <c r="TJJ61" s="310"/>
      <c r="TJK61" s="310"/>
      <c r="TJL61" s="310"/>
      <c r="TJM61" s="310"/>
      <c r="TJN61" s="310"/>
      <c r="TJO61" s="310"/>
      <c r="TJP61" s="310"/>
      <c r="TJQ61" s="310"/>
      <c r="TJR61" s="310"/>
      <c r="TJS61" s="310"/>
      <c r="TJT61" s="310"/>
      <c r="TJU61" s="310"/>
      <c r="TJV61" s="310"/>
      <c r="TJW61" s="310"/>
      <c r="TJX61" s="310"/>
      <c r="TJY61" s="310"/>
      <c r="TJZ61" s="310"/>
      <c r="TKA61" s="310"/>
      <c r="TKB61" s="310"/>
      <c r="TKC61" s="310"/>
      <c r="TKD61" s="310"/>
      <c r="TKE61" s="310"/>
      <c r="TKF61" s="310"/>
      <c r="TKG61" s="310"/>
      <c r="TKH61" s="310"/>
      <c r="TKI61" s="310"/>
      <c r="TKJ61" s="310"/>
      <c r="TKK61" s="310"/>
      <c r="TKL61" s="310"/>
      <c r="TKM61" s="310"/>
      <c r="TKN61" s="310"/>
      <c r="TKO61" s="310"/>
      <c r="TKP61" s="310"/>
      <c r="TKQ61" s="310"/>
      <c r="TKR61" s="310"/>
      <c r="TKS61" s="310"/>
      <c r="TKT61" s="310"/>
      <c r="TKU61" s="310"/>
      <c r="TKV61" s="310"/>
      <c r="TKW61" s="310"/>
      <c r="TKX61" s="310"/>
      <c r="TKY61" s="310"/>
      <c r="TKZ61" s="310"/>
      <c r="TLA61" s="310"/>
      <c r="TLB61" s="310"/>
      <c r="TLC61" s="310"/>
      <c r="TLD61" s="310"/>
      <c r="TLE61" s="310"/>
      <c r="TLF61" s="310"/>
      <c r="TLG61" s="310"/>
      <c r="TLH61" s="310"/>
      <c r="TLI61" s="310"/>
      <c r="TLJ61" s="310"/>
      <c r="TLK61" s="310"/>
      <c r="TLL61" s="310"/>
      <c r="TLM61" s="310"/>
      <c r="TLN61" s="310"/>
      <c r="TLO61" s="310"/>
      <c r="TLP61" s="310"/>
      <c r="TLQ61" s="310"/>
      <c r="TLR61" s="310"/>
      <c r="TLS61" s="310"/>
      <c r="TLT61" s="310"/>
      <c r="TLU61" s="310"/>
      <c r="TLV61" s="310"/>
      <c r="TLW61" s="310"/>
      <c r="TLX61" s="310"/>
      <c r="TLY61" s="310"/>
      <c r="TLZ61" s="310"/>
      <c r="TMA61" s="310"/>
      <c r="TMB61" s="310"/>
      <c r="TMC61" s="310"/>
      <c r="TMD61" s="310"/>
      <c r="TME61" s="310"/>
      <c r="TMF61" s="310"/>
      <c r="TMG61" s="310"/>
      <c r="TMH61" s="310"/>
      <c r="TMI61" s="310"/>
      <c r="TMJ61" s="310"/>
      <c r="TMK61" s="310"/>
      <c r="TML61" s="310"/>
      <c r="TMM61" s="310"/>
      <c r="TMN61" s="310"/>
      <c r="TMO61" s="310"/>
      <c r="TMP61" s="310"/>
      <c r="TMQ61" s="310"/>
      <c r="TMR61" s="310"/>
      <c r="TMS61" s="310"/>
      <c r="TMT61" s="310"/>
      <c r="TMU61" s="310"/>
      <c r="TMV61" s="310"/>
      <c r="TMW61" s="310"/>
      <c r="TMX61" s="310"/>
      <c r="TMY61" s="310"/>
      <c r="TMZ61" s="310"/>
      <c r="TNA61" s="310"/>
      <c r="TNB61" s="310"/>
      <c r="TNC61" s="310"/>
      <c r="TND61" s="310"/>
      <c r="TNE61" s="310"/>
      <c r="TNF61" s="310"/>
      <c r="TNG61" s="310"/>
      <c r="TNH61" s="310"/>
      <c r="TNI61" s="310"/>
      <c r="TNJ61" s="310"/>
      <c r="TNK61" s="310"/>
      <c r="TNL61" s="310"/>
      <c r="TNM61" s="310"/>
      <c r="TNN61" s="310"/>
      <c r="TNO61" s="310"/>
      <c r="TNP61" s="310"/>
      <c r="TNQ61" s="310"/>
      <c r="TNR61" s="310"/>
      <c r="TNS61" s="310"/>
      <c r="TNT61" s="310"/>
      <c r="TNU61" s="310"/>
      <c r="TNV61" s="310"/>
      <c r="TNW61" s="310"/>
      <c r="TNX61" s="310"/>
      <c r="TNY61" s="310"/>
      <c r="TNZ61" s="310"/>
      <c r="TOA61" s="310"/>
      <c r="TOB61" s="310"/>
      <c r="TOC61" s="310"/>
      <c r="TOD61" s="310"/>
      <c r="TOE61" s="310"/>
      <c r="TOF61" s="310"/>
      <c r="TOG61" s="310"/>
      <c r="TOH61" s="310"/>
      <c r="TOI61" s="310"/>
      <c r="TOJ61" s="310"/>
      <c r="TOK61" s="310"/>
      <c r="TOL61" s="310"/>
      <c r="TOM61" s="310"/>
      <c r="TON61" s="310"/>
      <c r="TOO61" s="310"/>
      <c r="TOP61" s="310"/>
      <c r="TOQ61" s="310"/>
      <c r="TOR61" s="310"/>
      <c r="TOS61" s="310"/>
      <c r="TOT61" s="310"/>
      <c r="TOU61" s="310"/>
      <c r="TOV61" s="310"/>
      <c r="TOW61" s="310"/>
      <c r="TOX61" s="310"/>
      <c r="TOY61" s="310"/>
      <c r="TOZ61" s="310"/>
      <c r="TPA61" s="310"/>
      <c r="TPB61" s="310"/>
      <c r="TPC61" s="310"/>
      <c r="TPD61" s="310"/>
      <c r="TPE61" s="310"/>
      <c r="TPF61" s="310"/>
      <c r="TPG61" s="310"/>
      <c r="TPH61" s="310"/>
      <c r="TPI61" s="310"/>
      <c r="TPJ61" s="310"/>
      <c r="TPK61" s="310"/>
      <c r="TPL61" s="310"/>
      <c r="TPM61" s="310"/>
      <c r="TPN61" s="310"/>
      <c r="TPO61" s="310"/>
      <c r="TPP61" s="310"/>
      <c r="TPQ61" s="310"/>
      <c r="TPR61" s="310"/>
      <c r="TPS61" s="310"/>
      <c r="TPT61" s="310"/>
      <c r="TPU61" s="310"/>
      <c r="TPV61" s="310"/>
      <c r="TPW61" s="310"/>
      <c r="TPX61" s="310"/>
      <c r="TPY61" s="310"/>
      <c r="TPZ61" s="310"/>
      <c r="TQA61" s="310"/>
      <c r="TQB61" s="310"/>
      <c r="TQC61" s="310"/>
      <c r="TQD61" s="310"/>
      <c r="TQE61" s="310"/>
      <c r="TQF61" s="310"/>
      <c r="TQG61" s="310"/>
      <c r="TQH61" s="310"/>
      <c r="TQI61" s="310"/>
      <c r="TQJ61" s="310"/>
      <c r="TQK61" s="310"/>
      <c r="TQL61" s="310"/>
      <c r="TQM61" s="310"/>
      <c r="TQN61" s="310"/>
      <c r="TQO61" s="310"/>
      <c r="TQP61" s="310"/>
      <c r="TQQ61" s="310"/>
      <c r="TQR61" s="310"/>
      <c r="TQS61" s="310"/>
      <c r="TQT61" s="310"/>
      <c r="TQU61" s="310"/>
      <c r="TQV61" s="310"/>
      <c r="TQW61" s="310"/>
      <c r="TQX61" s="310"/>
      <c r="TQY61" s="310"/>
      <c r="TQZ61" s="310"/>
      <c r="TRA61" s="310"/>
      <c r="TRB61" s="310"/>
      <c r="TRC61" s="310"/>
      <c r="TRD61" s="310"/>
      <c r="TRE61" s="310"/>
      <c r="TRF61" s="310"/>
      <c r="TRG61" s="310"/>
      <c r="TRH61" s="310"/>
      <c r="TRI61" s="310"/>
      <c r="TRJ61" s="310"/>
      <c r="TRK61" s="310"/>
      <c r="TRL61" s="310"/>
      <c r="TRM61" s="310"/>
      <c r="TRN61" s="310"/>
      <c r="TRO61" s="310"/>
      <c r="TRP61" s="310"/>
      <c r="TRQ61" s="310"/>
      <c r="TRR61" s="310"/>
      <c r="TRS61" s="310"/>
      <c r="TRT61" s="310"/>
      <c r="TRU61" s="310"/>
      <c r="TRV61" s="310"/>
      <c r="TRW61" s="310"/>
      <c r="TRX61" s="310"/>
      <c r="TRY61" s="310"/>
      <c r="TRZ61" s="310"/>
      <c r="TSA61" s="310"/>
      <c r="TSB61" s="310"/>
      <c r="TSC61" s="310"/>
      <c r="TSD61" s="310"/>
      <c r="TSE61" s="310"/>
      <c r="TSF61" s="310"/>
      <c r="TSG61" s="310"/>
      <c r="TSH61" s="310"/>
      <c r="TSI61" s="310"/>
      <c r="TSJ61" s="310"/>
      <c r="TSK61" s="310"/>
      <c r="TSL61" s="310"/>
      <c r="TSM61" s="310"/>
      <c r="TSN61" s="310"/>
      <c r="TSO61" s="310"/>
      <c r="TSP61" s="310"/>
      <c r="TSQ61" s="310"/>
      <c r="TSR61" s="310"/>
      <c r="TSS61" s="310"/>
      <c r="TST61" s="310"/>
      <c r="TSU61" s="310"/>
      <c r="TSV61" s="310"/>
      <c r="TSW61" s="310"/>
      <c r="TSX61" s="310"/>
      <c r="TSY61" s="310"/>
      <c r="TSZ61" s="310"/>
      <c r="TTA61" s="310"/>
      <c r="TTB61" s="310"/>
      <c r="TTC61" s="310"/>
      <c r="TTD61" s="310"/>
      <c r="TTE61" s="310"/>
      <c r="TTF61" s="310"/>
      <c r="TTG61" s="310"/>
      <c r="TTH61" s="310"/>
      <c r="TTI61" s="310"/>
      <c r="TTJ61" s="310"/>
      <c r="TTK61" s="310"/>
      <c r="TTL61" s="310"/>
      <c r="TTM61" s="310"/>
      <c r="TTN61" s="310"/>
      <c r="TTO61" s="310"/>
      <c r="TTP61" s="310"/>
      <c r="TTQ61" s="310"/>
      <c r="TTR61" s="310"/>
      <c r="TTS61" s="310"/>
      <c r="TTT61" s="310"/>
      <c r="TTU61" s="310"/>
      <c r="TTV61" s="310"/>
      <c r="TTW61" s="310"/>
      <c r="TTX61" s="310"/>
      <c r="TTY61" s="310"/>
      <c r="TTZ61" s="310"/>
      <c r="TUA61" s="310"/>
      <c r="TUB61" s="310"/>
      <c r="TUC61" s="310"/>
      <c r="TUD61" s="310"/>
      <c r="TUE61" s="310"/>
      <c r="TUF61" s="310"/>
      <c r="TUG61" s="310"/>
      <c r="TUH61" s="310"/>
      <c r="TUI61" s="310"/>
      <c r="TUJ61" s="310"/>
      <c r="TUK61" s="310"/>
      <c r="TUL61" s="310"/>
      <c r="TUM61" s="310"/>
      <c r="TUN61" s="310"/>
      <c r="TUO61" s="310"/>
      <c r="TUP61" s="310"/>
      <c r="TUQ61" s="310"/>
      <c r="TUR61" s="310"/>
      <c r="TUS61" s="310"/>
      <c r="TUT61" s="310"/>
      <c r="TUU61" s="310"/>
      <c r="TUV61" s="310"/>
      <c r="TUW61" s="310"/>
      <c r="TUX61" s="310"/>
      <c r="TUY61" s="310"/>
      <c r="TUZ61" s="310"/>
      <c r="TVA61" s="310"/>
      <c r="TVB61" s="310"/>
      <c r="TVC61" s="310"/>
      <c r="TVD61" s="310"/>
      <c r="TVE61" s="310"/>
      <c r="TVF61" s="310"/>
      <c r="TVG61" s="310"/>
      <c r="TVH61" s="310"/>
      <c r="TVI61" s="310"/>
      <c r="TVJ61" s="310"/>
      <c r="TVK61" s="310"/>
      <c r="TVL61" s="310"/>
      <c r="TVM61" s="310"/>
      <c r="TVN61" s="310"/>
      <c r="TVO61" s="310"/>
      <c r="TVP61" s="310"/>
      <c r="TVQ61" s="310"/>
      <c r="TVR61" s="310"/>
      <c r="TVS61" s="310"/>
      <c r="TVT61" s="310"/>
      <c r="TVU61" s="310"/>
      <c r="TVV61" s="310"/>
      <c r="TVW61" s="310"/>
      <c r="TVX61" s="310"/>
      <c r="TVY61" s="310"/>
      <c r="TVZ61" s="310"/>
      <c r="TWA61" s="310"/>
      <c r="TWB61" s="310"/>
      <c r="TWC61" s="310"/>
      <c r="TWD61" s="310"/>
      <c r="TWE61" s="310"/>
      <c r="TWF61" s="310"/>
      <c r="TWG61" s="310"/>
      <c r="TWH61" s="310"/>
      <c r="TWI61" s="310"/>
      <c r="TWJ61" s="310"/>
      <c r="TWK61" s="310"/>
      <c r="TWL61" s="310"/>
      <c r="TWM61" s="310"/>
      <c r="TWN61" s="310"/>
      <c r="TWO61" s="310"/>
      <c r="TWP61" s="310"/>
      <c r="TWQ61" s="310"/>
      <c r="TWR61" s="310"/>
      <c r="TWS61" s="310"/>
      <c r="TWT61" s="310"/>
      <c r="TWU61" s="310"/>
      <c r="TWV61" s="310"/>
      <c r="TWW61" s="310"/>
      <c r="TWX61" s="310"/>
      <c r="TWY61" s="310"/>
      <c r="TWZ61" s="310"/>
      <c r="TXA61" s="310"/>
      <c r="TXB61" s="310"/>
      <c r="TXC61" s="310"/>
      <c r="TXD61" s="310"/>
      <c r="TXE61" s="310"/>
      <c r="TXF61" s="310"/>
      <c r="TXG61" s="310"/>
      <c r="TXH61" s="310"/>
      <c r="TXI61" s="310"/>
      <c r="TXJ61" s="310"/>
      <c r="TXK61" s="310"/>
      <c r="TXL61" s="310"/>
      <c r="TXM61" s="310"/>
      <c r="TXN61" s="310"/>
      <c r="TXO61" s="310"/>
      <c r="TXP61" s="310"/>
      <c r="TXQ61" s="310"/>
      <c r="TXR61" s="310"/>
      <c r="TXS61" s="310"/>
      <c r="TXT61" s="310"/>
      <c r="TXU61" s="310"/>
      <c r="TXV61" s="310"/>
      <c r="TXW61" s="310"/>
      <c r="TXX61" s="310"/>
      <c r="TXY61" s="310"/>
      <c r="TXZ61" s="310"/>
      <c r="TYA61" s="310"/>
      <c r="TYB61" s="310"/>
      <c r="TYC61" s="310"/>
      <c r="TYD61" s="310"/>
      <c r="TYE61" s="310"/>
      <c r="TYF61" s="310"/>
      <c r="TYG61" s="310"/>
      <c r="TYH61" s="310"/>
      <c r="TYI61" s="310"/>
      <c r="TYJ61" s="310"/>
      <c r="TYK61" s="310"/>
      <c r="TYL61" s="310"/>
      <c r="TYM61" s="310"/>
      <c r="TYN61" s="310"/>
      <c r="TYO61" s="310"/>
      <c r="TYP61" s="310"/>
      <c r="TYQ61" s="310"/>
      <c r="TYR61" s="310"/>
      <c r="TYS61" s="310"/>
      <c r="TYT61" s="310"/>
      <c r="TYU61" s="310"/>
      <c r="TYV61" s="310"/>
      <c r="TYW61" s="310"/>
      <c r="TYX61" s="310"/>
      <c r="TYY61" s="310"/>
      <c r="TYZ61" s="310"/>
      <c r="TZA61" s="310"/>
      <c r="TZB61" s="310"/>
      <c r="TZC61" s="310"/>
      <c r="TZD61" s="310"/>
      <c r="TZE61" s="310"/>
      <c r="TZF61" s="310"/>
      <c r="TZG61" s="310"/>
      <c r="TZH61" s="310"/>
      <c r="TZI61" s="310"/>
      <c r="TZJ61" s="310"/>
      <c r="TZK61" s="310"/>
      <c r="TZL61" s="310"/>
      <c r="TZM61" s="310"/>
      <c r="TZN61" s="310"/>
      <c r="TZO61" s="310"/>
      <c r="TZP61" s="310"/>
      <c r="TZQ61" s="310"/>
      <c r="TZR61" s="310"/>
      <c r="TZS61" s="310"/>
      <c r="TZT61" s="310"/>
      <c r="TZU61" s="310"/>
      <c r="TZV61" s="310"/>
      <c r="TZW61" s="310"/>
      <c r="TZX61" s="310"/>
      <c r="TZY61" s="310"/>
      <c r="TZZ61" s="310"/>
      <c r="UAA61" s="310"/>
      <c r="UAB61" s="310"/>
      <c r="UAC61" s="310"/>
      <c r="UAD61" s="310"/>
      <c r="UAE61" s="310"/>
      <c r="UAF61" s="310"/>
      <c r="UAG61" s="310"/>
      <c r="UAH61" s="310"/>
      <c r="UAI61" s="310"/>
      <c r="UAJ61" s="310"/>
      <c r="UAK61" s="310"/>
      <c r="UAL61" s="310"/>
      <c r="UAM61" s="310"/>
      <c r="UAN61" s="310"/>
      <c r="UAO61" s="310"/>
      <c r="UAP61" s="310"/>
      <c r="UAQ61" s="310"/>
      <c r="UAR61" s="310"/>
      <c r="UAS61" s="310"/>
      <c r="UAT61" s="310"/>
      <c r="UAU61" s="310"/>
      <c r="UAV61" s="310"/>
      <c r="UAW61" s="310"/>
      <c r="UAX61" s="310"/>
      <c r="UAY61" s="310"/>
      <c r="UAZ61" s="310"/>
      <c r="UBA61" s="310"/>
      <c r="UBB61" s="310"/>
      <c r="UBC61" s="310"/>
      <c r="UBD61" s="310"/>
      <c r="UBE61" s="310"/>
      <c r="UBF61" s="310"/>
      <c r="UBG61" s="310"/>
      <c r="UBH61" s="310"/>
      <c r="UBI61" s="310"/>
      <c r="UBJ61" s="310"/>
      <c r="UBK61" s="310"/>
      <c r="UBL61" s="310"/>
      <c r="UBM61" s="310"/>
      <c r="UBN61" s="310"/>
      <c r="UBO61" s="310"/>
      <c r="UBP61" s="310"/>
      <c r="UBQ61" s="310"/>
      <c r="UBR61" s="310"/>
      <c r="UBS61" s="310"/>
      <c r="UBT61" s="310"/>
      <c r="UBU61" s="310"/>
      <c r="UBV61" s="310"/>
      <c r="UBW61" s="310"/>
      <c r="UBX61" s="310"/>
      <c r="UBY61" s="310"/>
      <c r="UBZ61" s="310"/>
      <c r="UCA61" s="310"/>
      <c r="UCB61" s="310"/>
      <c r="UCC61" s="310"/>
      <c r="UCD61" s="310"/>
      <c r="UCE61" s="310"/>
      <c r="UCF61" s="310"/>
      <c r="UCG61" s="310"/>
      <c r="UCH61" s="310"/>
      <c r="UCI61" s="310"/>
      <c r="UCJ61" s="310"/>
      <c r="UCK61" s="310"/>
      <c r="UCL61" s="310"/>
      <c r="UCM61" s="310"/>
      <c r="UCN61" s="310"/>
      <c r="UCO61" s="310"/>
      <c r="UCP61" s="310"/>
      <c r="UCQ61" s="310"/>
      <c r="UCR61" s="310"/>
      <c r="UCS61" s="310"/>
      <c r="UCT61" s="310"/>
      <c r="UCU61" s="310"/>
      <c r="UCV61" s="310"/>
      <c r="UCW61" s="310"/>
      <c r="UCX61" s="310"/>
      <c r="UCY61" s="310"/>
      <c r="UCZ61" s="310"/>
      <c r="UDA61" s="310"/>
      <c r="UDB61" s="310"/>
      <c r="UDC61" s="310"/>
      <c r="UDD61" s="310"/>
      <c r="UDE61" s="310"/>
      <c r="UDF61" s="310"/>
      <c r="UDG61" s="310"/>
      <c r="UDH61" s="310"/>
      <c r="UDI61" s="310"/>
      <c r="UDJ61" s="310"/>
      <c r="UDK61" s="310"/>
      <c r="UDL61" s="310"/>
      <c r="UDM61" s="310"/>
      <c r="UDN61" s="310"/>
      <c r="UDO61" s="310"/>
      <c r="UDP61" s="310"/>
      <c r="UDQ61" s="310"/>
      <c r="UDR61" s="310"/>
      <c r="UDS61" s="310"/>
      <c r="UDT61" s="310"/>
      <c r="UDU61" s="310"/>
      <c r="UDV61" s="310"/>
      <c r="UDW61" s="310"/>
      <c r="UDX61" s="310"/>
      <c r="UDY61" s="310"/>
      <c r="UDZ61" s="310"/>
      <c r="UEA61" s="310"/>
      <c r="UEB61" s="310"/>
      <c r="UEC61" s="310"/>
      <c r="UED61" s="310"/>
      <c r="UEE61" s="310"/>
      <c r="UEF61" s="310"/>
      <c r="UEG61" s="310"/>
      <c r="UEH61" s="310"/>
      <c r="UEI61" s="310"/>
      <c r="UEJ61" s="310"/>
      <c r="UEK61" s="310"/>
      <c r="UEL61" s="310"/>
      <c r="UEM61" s="310"/>
      <c r="UEN61" s="310"/>
      <c r="UEO61" s="310"/>
      <c r="UEP61" s="310"/>
      <c r="UEQ61" s="310"/>
      <c r="UER61" s="310"/>
      <c r="UES61" s="310"/>
      <c r="UET61" s="310"/>
      <c r="UEU61" s="310"/>
      <c r="UEV61" s="310"/>
      <c r="UEW61" s="310"/>
      <c r="UEX61" s="310"/>
      <c r="UEY61" s="310"/>
      <c r="UEZ61" s="310"/>
      <c r="UFA61" s="310"/>
      <c r="UFB61" s="310"/>
      <c r="UFC61" s="310"/>
      <c r="UFD61" s="310"/>
      <c r="UFE61" s="310"/>
      <c r="UFF61" s="310"/>
      <c r="UFG61" s="310"/>
      <c r="UFH61" s="310"/>
      <c r="UFI61" s="310"/>
      <c r="UFJ61" s="310"/>
      <c r="UFK61" s="310"/>
      <c r="UFL61" s="310"/>
      <c r="UFM61" s="310"/>
      <c r="UFN61" s="310"/>
      <c r="UFO61" s="310"/>
      <c r="UFP61" s="310"/>
      <c r="UFQ61" s="310"/>
      <c r="UFR61" s="310"/>
      <c r="UFS61" s="310"/>
      <c r="UFT61" s="310"/>
      <c r="UFU61" s="310"/>
      <c r="UFV61" s="310"/>
      <c r="UFW61" s="310"/>
      <c r="UFX61" s="310"/>
      <c r="UFY61" s="310"/>
      <c r="UFZ61" s="310"/>
      <c r="UGA61" s="310"/>
      <c r="UGB61" s="310"/>
      <c r="UGC61" s="310"/>
      <c r="UGD61" s="310"/>
      <c r="UGE61" s="310"/>
      <c r="UGF61" s="310"/>
      <c r="UGG61" s="310"/>
      <c r="UGH61" s="310"/>
      <c r="UGI61" s="310"/>
      <c r="UGJ61" s="310"/>
      <c r="UGK61" s="310"/>
      <c r="UGL61" s="310"/>
      <c r="UGM61" s="310"/>
      <c r="UGN61" s="310"/>
      <c r="UGO61" s="310"/>
      <c r="UGP61" s="310"/>
      <c r="UGQ61" s="310"/>
      <c r="UGR61" s="310"/>
      <c r="UGS61" s="310"/>
      <c r="UGT61" s="310"/>
      <c r="UGU61" s="310"/>
      <c r="UGV61" s="310"/>
      <c r="UGW61" s="310"/>
      <c r="UGX61" s="310"/>
      <c r="UGY61" s="310"/>
      <c r="UGZ61" s="310"/>
      <c r="UHA61" s="310"/>
      <c r="UHB61" s="310"/>
      <c r="UHC61" s="310"/>
      <c r="UHD61" s="310"/>
      <c r="UHE61" s="310"/>
      <c r="UHF61" s="310"/>
      <c r="UHG61" s="310"/>
      <c r="UHH61" s="310"/>
      <c r="UHI61" s="310"/>
      <c r="UHJ61" s="310"/>
      <c r="UHK61" s="310"/>
      <c r="UHL61" s="310"/>
      <c r="UHM61" s="310"/>
      <c r="UHN61" s="310"/>
      <c r="UHO61" s="310"/>
      <c r="UHP61" s="310"/>
      <c r="UHQ61" s="310"/>
      <c r="UHR61" s="310"/>
      <c r="UHS61" s="310"/>
      <c r="UHT61" s="310"/>
      <c r="UHU61" s="310"/>
      <c r="UHV61" s="310"/>
      <c r="UHW61" s="310"/>
      <c r="UHX61" s="310"/>
      <c r="UHY61" s="310"/>
      <c r="UHZ61" s="310"/>
      <c r="UIA61" s="310"/>
      <c r="UIB61" s="310"/>
      <c r="UIC61" s="310"/>
      <c r="UID61" s="310"/>
      <c r="UIE61" s="310"/>
      <c r="UIF61" s="310"/>
      <c r="UIG61" s="310"/>
      <c r="UIH61" s="310"/>
      <c r="UII61" s="310"/>
      <c r="UIJ61" s="310"/>
      <c r="UIK61" s="310"/>
      <c r="UIL61" s="310"/>
      <c r="UIM61" s="310"/>
      <c r="UIN61" s="310"/>
      <c r="UIO61" s="310"/>
      <c r="UIP61" s="310"/>
      <c r="UIQ61" s="310"/>
      <c r="UIR61" s="310"/>
      <c r="UIS61" s="310"/>
      <c r="UIT61" s="310"/>
      <c r="UIU61" s="310"/>
      <c r="UIV61" s="310"/>
      <c r="UIW61" s="310"/>
      <c r="UIX61" s="310"/>
      <c r="UIY61" s="310"/>
      <c r="UIZ61" s="310"/>
      <c r="UJA61" s="310"/>
      <c r="UJB61" s="310"/>
      <c r="UJC61" s="310"/>
      <c r="UJD61" s="310"/>
      <c r="UJE61" s="310"/>
      <c r="UJF61" s="310"/>
      <c r="UJG61" s="310"/>
      <c r="UJH61" s="310"/>
      <c r="UJI61" s="310"/>
      <c r="UJJ61" s="310"/>
      <c r="UJK61" s="310"/>
      <c r="UJL61" s="310"/>
      <c r="UJM61" s="310"/>
      <c r="UJN61" s="310"/>
      <c r="UJO61" s="310"/>
      <c r="UJP61" s="310"/>
      <c r="UJQ61" s="310"/>
      <c r="UJR61" s="310"/>
      <c r="UJS61" s="310"/>
      <c r="UJT61" s="310"/>
      <c r="UJU61" s="310"/>
      <c r="UJV61" s="310"/>
      <c r="UJW61" s="310"/>
      <c r="UJX61" s="310"/>
      <c r="UJY61" s="310"/>
      <c r="UJZ61" s="310"/>
      <c r="UKA61" s="310"/>
      <c r="UKB61" s="310"/>
      <c r="UKC61" s="310"/>
      <c r="UKD61" s="310"/>
      <c r="UKE61" s="310"/>
      <c r="UKF61" s="310"/>
      <c r="UKG61" s="310"/>
      <c r="UKH61" s="310"/>
      <c r="UKI61" s="310"/>
      <c r="UKJ61" s="310"/>
      <c r="UKK61" s="310"/>
      <c r="UKL61" s="310"/>
      <c r="UKM61" s="310"/>
      <c r="UKN61" s="310"/>
      <c r="UKO61" s="310"/>
      <c r="UKP61" s="310"/>
      <c r="UKQ61" s="310"/>
      <c r="UKR61" s="310"/>
      <c r="UKS61" s="310"/>
      <c r="UKT61" s="310"/>
      <c r="UKU61" s="310"/>
      <c r="UKV61" s="310"/>
      <c r="UKW61" s="310"/>
      <c r="UKX61" s="310"/>
      <c r="UKY61" s="310"/>
      <c r="UKZ61" s="310"/>
      <c r="ULA61" s="310"/>
      <c r="ULB61" s="310"/>
      <c r="ULC61" s="310"/>
      <c r="ULD61" s="310"/>
      <c r="ULE61" s="310"/>
      <c r="ULF61" s="310"/>
      <c r="ULG61" s="310"/>
      <c r="ULH61" s="310"/>
      <c r="ULI61" s="310"/>
      <c r="ULJ61" s="310"/>
      <c r="ULK61" s="310"/>
      <c r="ULL61" s="310"/>
      <c r="ULM61" s="310"/>
      <c r="ULN61" s="310"/>
      <c r="ULO61" s="310"/>
      <c r="ULP61" s="310"/>
      <c r="ULQ61" s="310"/>
      <c r="ULR61" s="310"/>
      <c r="ULS61" s="310"/>
      <c r="ULT61" s="310"/>
      <c r="ULU61" s="310"/>
      <c r="ULV61" s="310"/>
      <c r="ULW61" s="310"/>
      <c r="ULX61" s="310"/>
      <c r="ULY61" s="310"/>
      <c r="ULZ61" s="310"/>
      <c r="UMA61" s="310"/>
      <c r="UMB61" s="310"/>
      <c r="UMC61" s="310"/>
      <c r="UMD61" s="310"/>
      <c r="UME61" s="310"/>
      <c r="UMF61" s="310"/>
      <c r="UMG61" s="310"/>
      <c r="UMH61" s="310"/>
      <c r="UMI61" s="310"/>
      <c r="UMJ61" s="310"/>
      <c r="UMK61" s="310"/>
      <c r="UML61" s="310"/>
      <c r="UMM61" s="310"/>
      <c r="UMN61" s="310"/>
      <c r="UMO61" s="310"/>
      <c r="UMP61" s="310"/>
      <c r="UMQ61" s="310"/>
      <c r="UMR61" s="310"/>
      <c r="UMS61" s="310"/>
      <c r="UMT61" s="310"/>
      <c r="UMU61" s="310"/>
      <c r="UMV61" s="310"/>
      <c r="UMW61" s="310"/>
      <c r="UMX61" s="310"/>
      <c r="UMY61" s="310"/>
      <c r="UMZ61" s="310"/>
      <c r="UNA61" s="310"/>
      <c r="UNB61" s="310"/>
      <c r="UNC61" s="310"/>
      <c r="UND61" s="310"/>
      <c r="UNE61" s="310"/>
      <c r="UNF61" s="310"/>
      <c r="UNG61" s="310"/>
      <c r="UNH61" s="310"/>
      <c r="UNI61" s="310"/>
      <c r="UNJ61" s="310"/>
      <c r="UNK61" s="310"/>
      <c r="UNL61" s="310"/>
      <c r="UNM61" s="310"/>
      <c r="UNN61" s="310"/>
      <c r="UNO61" s="310"/>
      <c r="UNP61" s="310"/>
      <c r="UNQ61" s="310"/>
      <c r="UNR61" s="310"/>
      <c r="UNS61" s="310"/>
      <c r="UNT61" s="310"/>
      <c r="UNU61" s="310"/>
      <c r="UNV61" s="310"/>
      <c r="UNW61" s="310"/>
      <c r="UNX61" s="310"/>
      <c r="UNY61" s="310"/>
      <c r="UNZ61" s="310"/>
      <c r="UOA61" s="310"/>
      <c r="UOB61" s="310"/>
      <c r="UOC61" s="310"/>
      <c r="UOD61" s="310"/>
      <c r="UOE61" s="310"/>
      <c r="UOF61" s="310"/>
      <c r="UOG61" s="310"/>
      <c r="UOH61" s="310"/>
      <c r="UOI61" s="310"/>
      <c r="UOJ61" s="310"/>
      <c r="UOK61" s="310"/>
      <c r="UOL61" s="310"/>
      <c r="UOM61" s="310"/>
      <c r="UON61" s="310"/>
      <c r="UOO61" s="310"/>
      <c r="UOP61" s="310"/>
      <c r="UOQ61" s="310"/>
      <c r="UOR61" s="310"/>
      <c r="UOS61" s="310"/>
      <c r="UOT61" s="310"/>
      <c r="UOU61" s="310"/>
      <c r="UOV61" s="310"/>
      <c r="UOW61" s="310"/>
      <c r="UOX61" s="310"/>
      <c r="UOY61" s="310"/>
      <c r="UOZ61" s="310"/>
      <c r="UPA61" s="310"/>
      <c r="UPB61" s="310"/>
      <c r="UPC61" s="310"/>
      <c r="UPD61" s="310"/>
      <c r="UPE61" s="310"/>
      <c r="UPF61" s="310"/>
      <c r="UPG61" s="310"/>
      <c r="UPH61" s="310"/>
      <c r="UPI61" s="310"/>
      <c r="UPJ61" s="310"/>
      <c r="UPK61" s="310"/>
      <c r="UPL61" s="310"/>
      <c r="UPM61" s="310"/>
      <c r="UPN61" s="310"/>
      <c r="UPO61" s="310"/>
      <c r="UPP61" s="310"/>
      <c r="UPQ61" s="310"/>
      <c r="UPR61" s="310"/>
      <c r="UPS61" s="310"/>
      <c r="UPT61" s="310"/>
      <c r="UPU61" s="310"/>
      <c r="UPV61" s="310"/>
      <c r="UPW61" s="310"/>
      <c r="UPX61" s="310"/>
      <c r="UPY61" s="310"/>
      <c r="UPZ61" s="310"/>
      <c r="UQA61" s="310"/>
      <c r="UQB61" s="310"/>
      <c r="UQC61" s="310"/>
      <c r="UQD61" s="310"/>
      <c r="UQE61" s="310"/>
      <c r="UQF61" s="310"/>
      <c r="UQG61" s="310"/>
      <c r="UQH61" s="310"/>
      <c r="UQI61" s="310"/>
      <c r="UQJ61" s="310"/>
      <c r="UQK61" s="310"/>
      <c r="UQL61" s="310"/>
      <c r="UQM61" s="310"/>
      <c r="UQN61" s="310"/>
      <c r="UQO61" s="310"/>
      <c r="UQP61" s="310"/>
      <c r="UQQ61" s="310"/>
      <c r="UQR61" s="310"/>
      <c r="UQS61" s="310"/>
      <c r="UQT61" s="310"/>
      <c r="UQU61" s="310"/>
      <c r="UQV61" s="310"/>
      <c r="UQW61" s="310"/>
      <c r="UQX61" s="310"/>
      <c r="UQY61" s="310"/>
      <c r="UQZ61" s="310"/>
      <c r="URA61" s="310"/>
      <c r="URB61" s="310"/>
      <c r="URC61" s="310"/>
      <c r="URD61" s="310"/>
      <c r="URE61" s="310"/>
      <c r="URF61" s="310"/>
      <c r="URG61" s="310"/>
      <c r="URH61" s="310"/>
      <c r="URI61" s="310"/>
      <c r="URJ61" s="310"/>
      <c r="URK61" s="310"/>
      <c r="URL61" s="310"/>
      <c r="URM61" s="310"/>
      <c r="URN61" s="310"/>
      <c r="URO61" s="310"/>
      <c r="URP61" s="310"/>
      <c r="URQ61" s="310"/>
      <c r="URR61" s="310"/>
      <c r="URS61" s="310"/>
      <c r="URT61" s="310"/>
      <c r="URU61" s="310"/>
      <c r="URV61" s="310"/>
      <c r="URW61" s="310"/>
      <c r="URX61" s="310"/>
      <c r="URY61" s="310"/>
      <c r="URZ61" s="310"/>
      <c r="USA61" s="310"/>
      <c r="USB61" s="310"/>
      <c r="USC61" s="310"/>
      <c r="USD61" s="310"/>
      <c r="USE61" s="310"/>
      <c r="USF61" s="310"/>
      <c r="USG61" s="310"/>
      <c r="USH61" s="310"/>
      <c r="USI61" s="310"/>
      <c r="USJ61" s="310"/>
      <c r="USK61" s="310"/>
      <c r="USL61" s="310"/>
      <c r="USM61" s="310"/>
      <c r="USN61" s="310"/>
      <c r="USO61" s="310"/>
      <c r="USP61" s="310"/>
      <c r="USQ61" s="310"/>
      <c r="USR61" s="310"/>
      <c r="USS61" s="310"/>
      <c r="UST61" s="310"/>
      <c r="USU61" s="310"/>
      <c r="USV61" s="310"/>
      <c r="USW61" s="310"/>
      <c r="USX61" s="310"/>
      <c r="USY61" s="310"/>
      <c r="USZ61" s="310"/>
      <c r="UTA61" s="310"/>
      <c r="UTB61" s="310"/>
      <c r="UTC61" s="310"/>
      <c r="UTD61" s="310"/>
      <c r="UTE61" s="310"/>
      <c r="UTF61" s="310"/>
      <c r="UTG61" s="310"/>
      <c r="UTH61" s="310"/>
      <c r="UTI61" s="310"/>
      <c r="UTJ61" s="310"/>
      <c r="UTK61" s="310"/>
      <c r="UTL61" s="310"/>
      <c r="UTM61" s="310"/>
      <c r="UTN61" s="310"/>
      <c r="UTO61" s="310"/>
      <c r="UTP61" s="310"/>
      <c r="UTQ61" s="310"/>
      <c r="UTR61" s="310"/>
      <c r="UTS61" s="310"/>
      <c r="UTT61" s="310"/>
      <c r="UTU61" s="310"/>
      <c r="UTV61" s="310"/>
      <c r="UTW61" s="310"/>
      <c r="UTX61" s="310"/>
      <c r="UTY61" s="310"/>
      <c r="UTZ61" s="310"/>
      <c r="UUA61" s="310"/>
      <c r="UUB61" s="310"/>
      <c r="UUC61" s="310"/>
      <c r="UUD61" s="310"/>
      <c r="UUE61" s="310"/>
      <c r="UUF61" s="310"/>
      <c r="UUG61" s="310"/>
      <c r="UUH61" s="310"/>
      <c r="UUI61" s="310"/>
      <c r="UUJ61" s="310"/>
      <c r="UUK61" s="310"/>
      <c r="UUL61" s="310"/>
      <c r="UUM61" s="310"/>
      <c r="UUN61" s="310"/>
      <c r="UUO61" s="310"/>
      <c r="UUP61" s="310"/>
      <c r="UUQ61" s="310"/>
      <c r="UUR61" s="310"/>
      <c r="UUS61" s="310"/>
      <c r="UUT61" s="310"/>
      <c r="UUU61" s="310"/>
      <c r="UUV61" s="310"/>
      <c r="UUW61" s="310"/>
      <c r="UUX61" s="310"/>
      <c r="UUY61" s="310"/>
      <c r="UUZ61" s="310"/>
      <c r="UVA61" s="310"/>
      <c r="UVB61" s="310"/>
      <c r="UVC61" s="310"/>
      <c r="UVD61" s="310"/>
      <c r="UVE61" s="310"/>
      <c r="UVF61" s="310"/>
      <c r="UVG61" s="310"/>
      <c r="UVH61" s="310"/>
      <c r="UVI61" s="310"/>
      <c r="UVJ61" s="310"/>
      <c r="UVK61" s="310"/>
      <c r="UVL61" s="310"/>
      <c r="UVM61" s="310"/>
      <c r="UVN61" s="310"/>
      <c r="UVO61" s="310"/>
      <c r="UVP61" s="310"/>
      <c r="UVQ61" s="310"/>
      <c r="UVR61" s="310"/>
      <c r="UVS61" s="310"/>
      <c r="UVT61" s="310"/>
      <c r="UVU61" s="310"/>
      <c r="UVV61" s="310"/>
      <c r="UVW61" s="310"/>
      <c r="UVX61" s="310"/>
      <c r="UVY61" s="310"/>
      <c r="UVZ61" s="310"/>
      <c r="UWA61" s="310"/>
      <c r="UWB61" s="310"/>
      <c r="UWC61" s="310"/>
      <c r="UWD61" s="310"/>
      <c r="UWE61" s="310"/>
      <c r="UWF61" s="310"/>
      <c r="UWG61" s="310"/>
      <c r="UWH61" s="310"/>
      <c r="UWI61" s="310"/>
      <c r="UWJ61" s="310"/>
      <c r="UWK61" s="310"/>
      <c r="UWL61" s="310"/>
      <c r="UWM61" s="310"/>
      <c r="UWN61" s="310"/>
      <c r="UWO61" s="310"/>
      <c r="UWP61" s="310"/>
      <c r="UWQ61" s="310"/>
      <c r="UWR61" s="310"/>
      <c r="UWS61" s="310"/>
      <c r="UWT61" s="310"/>
      <c r="UWU61" s="310"/>
      <c r="UWV61" s="310"/>
      <c r="UWW61" s="310"/>
      <c r="UWX61" s="310"/>
      <c r="UWY61" s="310"/>
      <c r="UWZ61" s="310"/>
      <c r="UXA61" s="310"/>
      <c r="UXB61" s="310"/>
      <c r="UXC61" s="310"/>
      <c r="UXD61" s="310"/>
      <c r="UXE61" s="310"/>
      <c r="UXF61" s="310"/>
      <c r="UXG61" s="310"/>
      <c r="UXH61" s="310"/>
      <c r="UXI61" s="310"/>
      <c r="UXJ61" s="310"/>
      <c r="UXK61" s="310"/>
      <c r="UXL61" s="310"/>
      <c r="UXM61" s="310"/>
      <c r="UXN61" s="310"/>
      <c r="UXO61" s="310"/>
      <c r="UXP61" s="310"/>
      <c r="UXQ61" s="310"/>
      <c r="UXR61" s="310"/>
      <c r="UXS61" s="310"/>
      <c r="UXT61" s="310"/>
      <c r="UXU61" s="310"/>
      <c r="UXV61" s="310"/>
      <c r="UXW61" s="310"/>
      <c r="UXX61" s="310"/>
      <c r="UXY61" s="310"/>
      <c r="UXZ61" s="310"/>
      <c r="UYA61" s="310"/>
      <c r="UYB61" s="310"/>
      <c r="UYC61" s="310"/>
      <c r="UYD61" s="310"/>
      <c r="UYE61" s="310"/>
      <c r="UYF61" s="310"/>
      <c r="UYG61" s="310"/>
      <c r="UYH61" s="310"/>
      <c r="UYI61" s="310"/>
      <c r="UYJ61" s="310"/>
      <c r="UYK61" s="310"/>
      <c r="UYL61" s="310"/>
      <c r="UYM61" s="310"/>
      <c r="UYN61" s="310"/>
      <c r="UYO61" s="310"/>
      <c r="UYP61" s="310"/>
      <c r="UYQ61" s="310"/>
      <c r="UYR61" s="310"/>
      <c r="UYS61" s="310"/>
      <c r="UYT61" s="310"/>
      <c r="UYU61" s="310"/>
      <c r="UYV61" s="310"/>
      <c r="UYW61" s="310"/>
      <c r="UYX61" s="310"/>
      <c r="UYY61" s="310"/>
      <c r="UYZ61" s="310"/>
      <c r="UZA61" s="310"/>
      <c r="UZB61" s="310"/>
      <c r="UZC61" s="310"/>
      <c r="UZD61" s="310"/>
      <c r="UZE61" s="310"/>
      <c r="UZF61" s="310"/>
      <c r="UZG61" s="310"/>
      <c r="UZH61" s="310"/>
      <c r="UZI61" s="310"/>
      <c r="UZJ61" s="310"/>
      <c r="UZK61" s="310"/>
      <c r="UZL61" s="310"/>
      <c r="UZM61" s="310"/>
      <c r="UZN61" s="310"/>
      <c r="UZO61" s="310"/>
      <c r="UZP61" s="310"/>
      <c r="UZQ61" s="310"/>
      <c r="UZR61" s="310"/>
      <c r="UZS61" s="310"/>
      <c r="UZT61" s="310"/>
      <c r="UZU61" s="310"/>
      <c r="UZV61" s="310"/>
      <c r="UZW61" s="310"/>
      <c r="UZX61" s="310"/>
      <c r="UZY61" s="310"/>
      <c r="UZZ61" s="310"/>
      <c r="VAA61" s="310"/>
      <c r="VAB61" s="310"/>
      <c r="VAC61" s="310"/>
      <c r="VAD61" s="310"/>
      <c r="VAE61" s="310"/>
      <c r="VAF61" s="310"/>
      <c r="VAG61" s="310"/>
      <c r="VAH61" s="310"/>
      <c r="VAI61" s="310"/>
      <c r="VAJ61" s="310"/>
      <c r="VAK61" s="310"/>
      <c r="VAL61" s="310"/>
      <c r="VAM61" s="310"/>
      <c r="VAN61" s="310"/>
      <c r="VAO61" s="310"/>
      <c r="VAP61" s="310"/>
      <c r="VAQ61" s="310"/>
      <c r="VAR61" s="310"/>
      <c r="VAS61" s="310"/>
      <c r="VAT61" s="310"/>
      <c r="VAU61" s="310"/>
      <c r="VAV61" s="310"/>
      <c r="VAW61" s="310"/>
      <c r="VAX61" s="310"/>
      <c r="VAY61" s="310"/>
      <c r="VAZ61" s="310"/>
      <c r="VBA61" s="310"/>
      <c r="VBB61" s="310"/>
      <c r="VBC61" s="310"/>
      <c r="VBD61" s="310"/>
      <c r="VBE61" s="310"/>
      <c r="VBF61" s="310"/>
      <c r="VBG61" s="310"/>
      <c r="VBH61" s="310"/>
      <c r="VBI61" s="310"/>
      <c r="VBJ61" s="310"/>
      <c r="VBK61" s="310"/>
      <c r="VBL61" s="310"/>
      <c r="VBM61" s="310"/>
      <c r="VBN61" s="310"/>
      <c r="VBO61" s="310"/>
      <c r="VBP61" s="310"/>
      <c r="VBQ61" s="310"/>
      <c r="VBR61" s="310"/>
      <c r="VBS61" s="310"/>
      <c r="VBT61" s="310"/>
      <c r="VBU61" s="310"/>
      <c r="VBV61" s="310"/>
      <c r="VBW61" s="310"/>
      <c r="VBX61" s="310"/>
      <c r="VBY61" s="310"/>
      <c r="VBZ61" s="310"/>
      <c r="VCA61" s="310"/>
      <c r="VCB61" s="310"/>
      <c r="VCC61" s="310"/>
      <c r="VCD61" s="310"/>
      <c r="VCE61" s="310"/>
      <c r="VCF61" s="310"/>
      <c r="VCG61" s="310"/>
      <c r="VCH61" s="310"/>
      <c r="VCI61" s="310"/>
      <c r="VCJ61" s="310"/>
      <c r="VCK61" s="310"/>
      <c r="VCL61" s="310"/>
      <c r="VCM61" s="310"/>
      <c r="VCN61" s="310"/>
      <c r="VCO61" s="310"/>
      <c r="VCP61" s="310"/>
      <c r="VCQ61" s="310"/>
      <c r="VCR61" s="310"/>
      <c r="VCS61" s="310"/>
      <c r="VCT61" s="310"/>
      <c r="VCU61" s="310"/>
      <c r="VCV61" s="310"/>
      <c r="VCW61" s="310"/>
      <c r="VCX61" s="310"/>
      <c r="VCY61" s="310"/>
      <c r="VCZ61" s="310"/>
      <c r="VDA61" s="310"/>
      <c r="VDB61" s="310"/>
      <c r="VDC61" s="310"/>
      <c r="VDD61" s="310"/>
      <c r="VDE61" s="310"/>
      <c r="VDF61" s="310"/>
      <c r="VDG61" s="310"/>
      <c r="VDH61" s="310"/>
      <c r="VDI61" s="310"/>
      <c r="VDJ61" s="310"/>
      <c r="VDK61" s="310"/>
      <c r="VDL61" s="310"/>
      <c r="VDM61" s="310"/>
      <c r="VDN61" s="310"/>
      <c r="VDO61" s="310"/>
      <c r="VDP61" s="310"/>
      <c r="VDQ61" s="310"/>
      <c r="VDR61" s="310"/>
      <c r="VDS61" s="310"/>
      <c r="VDT61" s="310"/>
      <c r="VDU61" s="310"/>
      <c r="VDV61" s="310"/>
      <c r="VDW61" s="310"/>
      <c r="VDX61" s="310"/>
      <c r="VDY61" s="310"/>
      <c r="VDZ61" s="310"/>
      <c r="VEA61" s="310"/>
      <c r="VEB61" s="310"/>
      <c r="VEC61" s="310"/>
      <c r="VED61" s="310"/>
      <c r="VEE61" s="310"/>
      <c r="VEF61" s="310"/>
      <c r="VEG61" s="310"/>
      <c r="VEH61" s="310"/>
      <c r="VEI61" s="310"/>
      <c r="VEJ61" s="310"/>
      <c r="VEK61" s="310"/>
      <c r="VEL61" s="310"/>
      <c r="VEM61" s="310"/>
      <c r="VEN61" s="310"/>
      <c r="VEO61" s="310"/>
      <c r="VEP61" s="310"/>
      <c r="VEQ61" s="310"/>
      <c r="VER61" s="310"/>
      <c r="VES61" s="310"/>
      <c r="VET61" s="310"/>
      <c r="VEU61" s="310"/>
      <c r="VEV61" s="310"/>
      <c r="VEW61" s="310"/>
      <c r="VEX61" s="310"/>
      <c r="VEY61" s="310"/>
      <c r="VEZ61" s="310"/>
      <c r="VFA61" s="310"/>
      <c r="VFB61" s="310"/>
      <c r="VFC61" s="310"/>
      <c r="VFD61" s="310"/>
      <c r="VFE61" s="310"/>
      <c r="VFF61" s="310"/>
      <c r="VFG61" s="310"/>
      <c r="VFH61" s="310"/>
      <c r="VFI61" s="310"/>
      <c r="VFJ61" s="310"/>
      <c r="VFK61" s="310"/>
      <c r="VFL61" s="310"/>
      <c r="VFM61" s="310"/>
      <c r="VFN61" s="310"/>
      <c r="VFO61" s="310"/>
      <c r="VFP61" s="310"/>
      <c r="VFQ61" s="310"/>
      <c r="VFR61" s="310"/>
      <c r="VFS61" s="310"/>
      <c r="VFT61" s="310"/>
      <c r="VFU61" s="310"/>
      <c r="VFV61" s="310"/>
      <c r="VFW61" s="310"/>
      <c r="VFX61" s="310"/>
      <c r="VFY61" s="310"/>
      <c r="VFZ61" s="310"/>
      <c r="VGA61" s="310"/>
      <c r="VGB61" s="310"/>
      <c r="VGC61" s="310"/>
      <c r="VGD61" s="310"/>
      <c r="VGE61" s="310"/>
      <c r="VGF61" s="310"/>
      <c r="VGG61" s="310"/>
      <c r="VGH61" s="310"/>
      <c r="VGI61" s="310"/>
      <c r="VGJ61" s="310"/>
      <c r="VGK61" s="310"/>
      <c r="VGL61" s="310"/>
      <c r="VGM61" s="310"/>
      <c r="VGN61" s="310"/>
      <c r="VGO61" s="310"/>
      <c r="VGP61" s="310"/>
      <c r="VGQ61" s="310"/>
      <c r="VGR61" s="310"/>
      <c r="VGS61" s="310"/>
      <c r="VGT61" s="310"/>
      <c r="VGU61" s="310"/>
      <c r="VGV61" s="310"/>
      <c r="VGW61" s="310"/>
      <c r="VGX61" s="310"/>
      <c r="VGY61" s="310"/>
      <c r="VGZ61" s="310"/>
      <c r="VHA61" s="310"/>
      <c r="VHB61" s="310"/>
      <c r="VHC61" s="310"/>
      <c r="VHD61" s="310"/>
      <c r="VHE61" s="310"/>
      <c r="VHF61" s="310"/>
      <c r="VHG61" s="310"/>
      <c r="VHH61" s="310"/>
      <c r="VHI61" s="310"/>
      <c r="VHJ61" s="310"/>
      <c r="VHK61" s="310"/>
      <c r="VHL61" s="310"/>
      <c r="VHM61" s="310"/>
      <c r="VHN61" s="310"/>
      <c r="VHO61" s="310"/>
      <c r="VHP61" s="310"/>
      <c r="VHQ61" s="310"/>
      <c r="VHR61" s="310"/>
      <c r="VHS61" s="310"/>
      <c r="VHT61" s="310"/>
      <c r="VHU61" s="310"/>
      <c r="VHV61" s="310"/>
      <c r="VHW61" s="310"/>
      <c r="VHX61" s="310"/>
      <c r="VHY61" s="310"/>
      <c r="VHZ61" s="310"/>
      <c r="VIA61" s="310"/>
      <c r="VIB61" s="310"/>
      <c r="VIC61" s="310"/>
      <c r="VID61" s="310"/>
      <c r="VIE61" s="310"/>
      <c r="VIF61" s="310"/>
      <c r="VIG61" s="310"/>
      <c r="VIH61" s="310"/>
      <c r="VII61" s="310"/>
      <c r="VIJ61" s="310"/>
      <c r="VIK61" s="310"/>
      <c r="VIL61" s="310"/>
      <c r="VIM61" s="310"/>
      <c r="VIN61" s="310"/>
      <c r="VIO61" s="310"/>
      <c r="VIP61" s="310"/>
      <c r="VIQ61" s="310"/>
      <c r="VIR61" s="310"/>
      <c r="VIS61" s="310"/>
      <c r="VIT61" s="310"/>
      <c r="VIU61" s="310"/>
      <c r="VIV61" s="310"/>
      <c r="VIW61" s="310"/>
      <c r="VIX61" s="310"/>
      <c r="VIY61" s="310"/>
      <c r="VIZ61" s="310"/>
      <c r="VJA61" s="310"/>
      <c r="VJB61" s="310"/>
      <c r="VJC61" s="310"/>
      <c r="VJD61" s="310"/>
      <c r="VJE61" s="310"/>
      <c r="VJF61" s="310"/>
      <c r="VJG61" s="310"/>
      <c r="VJH61" s="310"/>
      <c r="VJI61" s="310"/>
      <c r="VJJ61" s="310"/>
      <c r="VJK61" s="310"/>
      <c r="VJL61" s="310"/>
      <c r="VJM61" s="310"/>
      <c r="VJN61" s="310"/>
      <c r="VJO61" s="310"/>
      <c r="VJP61" s="310"/>
      <c r="VJQ61" s="310"/>
      <c r="VJR61" s="310"/>
      <c r="VJS61" s="310"/>
      <c r="VJT61" s="310"/>
      <c r="VJU61" s="310"/>
      <c r="VJV61" s="310"/>
      <c r="VJW61" s="310"/>
      <c r="VJX61" s="310"/>
      <c r="VJY61" s="310"/>
      <c r="VJZ61" s="310"/>
      <c r="VKA61" s="310"/>
      <c r="VKB61" s="310"/>
      <c r="VKC61" s="310"/>
      <c r="VKD61" s="310"/>
      <c r="VKE61" s="310"/>
      <c r="VKF61" s="310"/>
      <c r="VKG61" s="310"/>
      <c r="VKH61" s="310"/>
      <c r="VKI61" s="310"/>
      <c r="VKJ61" s="310"/>
      <c r="VKK61" s="310"/>
      <c r="VKL61" s="310"/>
      <c r="VKM61" s="310"/>
      <c r="VKN61" s="310"/>
      <c r="VKO61" s="310"/>
      <c r="VKP61" s="310"/>
      <c r="VKQ61" s="310"/>
      <c r="VKR61" s="310"/>
      <c r="VKS61" s="310"/>
      <c r="VKT61" s="310"/>
      <c r="VKU61" s="310"/>
      <c r="VKV61" s="310"/>
      <c r="VKW61" s="310"/>
      <c r="VKX61" s="310"/>
      <c r="VKY61" s="310"/>
      <c r="VKZ61" s="310"/>
      <c r="VLA61" s="310"/>
      <c r="VLB61" s="310"/>
      <c r="VLC61" s="310"/>
      <c r="VLD61" s="310"/>
      <c r="VLE61" s="310"/>
      <c r="VLF61" s="310"/>
      <c r="VLG61" s="310"/>
      <c r="VLH61" s="310"/>
      <c r="VLI61" s="310"/>
      <c r="VLJ61" s="310"/>
      <c r="VLK61" s="310"/>
      <c r="VLL61" s="310"/>
      <c r="VLM61" s="310"/>
      <c r="VLN61" s="310"/>
      <c r="VLO61" s="310"/>
      <c r="VLP61" s="310"/>
      <c r="VLQ61" s="310"/>
      <c r="VLR61" s="310"/>
      <c r="VLS61" s="310"/>
      <c r="VLT61" s="310"/>
      <c r="VLU61" s="310"/>
      <c r="VLV61" s="310"/>
      <c r="VLW61" s="310"/>
      <c r="VLX61" s="310"/>
      <c r="VLY61" s="310"/>
      <c r="VLZ61" s="310"/>
      <c r="VMA61" s="310"/>
      <c r="VMB61" s="310"/>
      <c r="VMC61" s="310"/>
      <c r="VMD61" s="310"/>
      <c r="VME61" s="310"/>
      <c r="VMF61" s="310"/>
      <c r="VMG61" s="310"/>
      <c r="VMH61" s="310"/>
      <c r="VMI61" s="310"/>
      <c r="VMJ61" s="310"/>
      <c r="VMK61" s="310"/>
      <c r="VML61" s="310"/>
      <c r="VMM61" s="310"/>
      <c r="VMN61" s="310"/>
      <c r="VMO61" s="310"/>
      <c r="VMP61" s="310"/>
      <c r="VMQ61" s="310"/>
      <c r="VMR61" s="310"/>
      <c r="VMS61" s="310"/>
      <c r="VMT61" s="310"/>
      <c r="VMU61" s="310"/>
      <c r="VMV61" s="310"/>
      <c r="VMW61" s="310"/>
      <c r="VMX61" s="310"/>
      <c r="VMY61" s="310"/>
      <c r="VMZ61" s="310"/>
      <c r="VNA61" s="310"/>
      <c r="VNB61" s="310"/>
      <c r="VNC61" s="310"/>
      <c r="VND61" s="310"/>
      <c r="VNE61" s="310"/>
      <c r="VNF61" s="310"/>
      <c r="VNG61" s="310"/>
      <c r="VNH61" s="310"/>
      <c r="VNI61" s="310"/>
      <c r="VNJ61" s="310"/>
      <c r="VNK61" s="310"/>
      <c r="VNL61" s="310"/>
      <c r="VNM61" s="310"/>
      <c r="VNN61" s="310"/>
      <c r="VNO61" s="310"/>
      <c r="VNP61" s="310"/>
      <c r="VNQ61" s="310"/>
      <c r="VNR61" s="310"/>
      <c r="VNS61" s="310"/>
      <c r="VNT61" s="310"/>
      <c r="VNU61" s="310"/>
      <c r="VNV61" s="310"/>
      <c r="VNW61" s="310"/>
      <c r="VNX61" s="310"/>
      <c r="VNY61" s="310"/>
      <c r="VNZ61" s="310"/>
      <c r="VOA61" s="310"/>
      <c r="VOB61" s="310"/>
      <c r="VOC61" s="310"/>
      <c r="VOD61" s="310"/>
      <c r="VOE61" s="310"/>
      <c r="VOF61" s="310"/>
      <c r="VOG61" s="310"/>
      <c r="VOH61" s="310"/>
      <c r="VOI61" s="310"/>
      <c r="VOJ61" s="310"/>
      <c r="VOK61" s="310"/>
      <c r="VOL61" s="310"/>
      <c r="VOM61" s="310"/>
      <c r="VON61" s="310"/>
      <c r="VOO61" s="310"/>
      <c r="VOP61" s="310"/>
      <c r="VOQ61" s="310"/>
      <c r="VOR61" s="310"/>
      <c r="VOS61" s="310"/>
      <c r="VOT61" s="310"/>
      <c r="VOU61" s="310"/>
      <c r="VOV61" s="310"/>
      <c r="VOW61" s="310"/>
      <c r="VOX61" s="310"/>
      <c r="VOY61" s="310"/>
      <c r="VOZ61" s="310"/>
      <c r="VPA61" s="310"/>
      <c r="VPB61" s="310"/>
      <c r="VPC61" s="310"/>
      <c r="VPD61" s="310"/>
      <c r="VPE61" s="310"/>
      <c r="VPF61" s="310"/>
      <c r="VPG61" s="310"/>
      <c r="VPH61" s="310"/>
      <c r="VPI61" s="310"/>
      <c r="VPJ61" s="310"/>
      <c r="VPK61" s="310"/>
      <c r="VPL61" s="310"/>
      <c r="VPM61" s="310"/>
      <c r="VPN61" s="310"/>
      <c r="VPO61" s="310"/>
      <c r="VPP61" s="310"/>
      <c r="VPQ61" s="310"/>
      <c r="VPR61" s="310"/>
      <c r="VPS61" s="310"/>
      <c r="VPT61" s="310"/>
      <c r="VPU61" s="310"/>
      <c r="VPV61" s="310"/>
      <c r="VPW61" s="310"/>
      <c r="VPX61" s="310"/>
      <c r="VPY61" s="310"/>
      <c r="VPZ61" s="310"/>
      <c r="VQA61" s="310"/>
      <c r="VQB61" s="310"/>
      <c r="VQC61" s="310"/>
      <c r="VQD61" s="310"/>
      <c r="VQE61" s="310"/>
      <c r="VQF61" s="310"/>
      <c r="VQG61" s="310"/>
      <c r="VQH61" s="310"/>
      <c r="VQI61" s="310"/>
      <c r="VQJ61" s="310"/>
      <c r="VQK61" s="310"/>
      <c r="VQL61" s="310"/>
      <c r="VQM61" s="310"/>
      <c r="VQN61" s="310"/>
      <c r="VQO61" s="310"/>
      <c r="VQP61" s="310"/>
      <c r="VQQ61" s="310"/>
      <c r="VQR61" s="310"/>
      <c r="VQS61" s="310"/>
      <c r="VQT61" s="310"/>
      <c r="VQU61" s="310"/>
      <c r="VQV61" s="310"/>
      <c r="VQW61" s="310"/>
      <c r="VQX61" s="310"/>
      <c r="VQY61" s="310"/>
      <c r="VQZ61" s="310"/>
      <c r="VRA61" s="310"/>
      <c r="VRB61" s="310"/>
      <c r="VRC61" s="310"/>
      <c r="VRD61" s="310"/>
      <c r="VRE61" s="310"/>
      <c r="VRF61" s="310"/>
      <c r="VRG61" s="310"/>
      <c r="VRH61" s="310"/>
      <c r="VRI61" s="310"/>
      <c r="VRJ61" s="310"/>
      <c r="VRK61" s="310"/>
      <c r="VRL61" s="310"/>
      <c r="VRM61" s="310"/>
      <c r="VRN61" s="310"/>
      <c r="VRO61" s="310"/>
      <c r="VRP61" s="310"/>
      <c r="VRQ61" s="310"/>
      <c r="VRR61" s="310"/>
      <c r="VRS61" s="310"/>
      <c r="VRT61" s="310"/>
      <c r="VRU61" s="310"/>
      <c r="VRV61" s="310"/>
      <c r="VRW61" s="310"/>
      <c r="VRX61" s="310"/>
      <c r="VRY61" s="310"/>
      <c r="VRZ61" s="310"/>
      <c r="VSA61" s="310"/>
      <c r="VSB61" s="310"/>
      <c r="VSC61" s="310"/>
      <c r="VSD61" s="310"/>
      <c r="VSE61" s="310"/>
      <c r="VSF61" s="310"/>
      <c r="VSG61" s="310"/>
      <c r="VSH61" s="310"/>
      <c r="VSI61" s="310"/>
      <c r="VSJ61" s="310"/>
      <c r="VSK61" s="310"/>
      <c r="VSL61" s="310"/>
      <c r="VSM61" s="310"/>
      <c r="VSN61" s="310"/>
      <c r="VSO61" s="310"/>
      <c r="VSP61" s="310"/>
      <c r="VSQ61" s="310"/>
      <c r="VSR61" s="310"/>
      <c r="VSS61" s="310"/>
      <c r="VST61" s="310"/>
      <c r="VSU61" s="310"/>
      <c r="VSV61" s="310"/>
      <c r="VSW61" s="310"/>
      <c r="VSX61" s="310"/>
      <c r="VSY61" s="310"/>
      <c r="VSZ61" s="310"/>
      <c r="VTA61" s="310"/>
      <c r="VTB61" s="310"/>
      <c r="VTC61" s="310"/>
      <c r="VTD61" s="310"/>
      <c r="VTE61" s="310"/>
      <c r="VTF61" s="310"/>
      <c r="VTG61" s="310"/>
      <c r="VTH61" s="310"/>
      <c r="VTI61" s="310"/>
      <c r="VTJ61" s="310"/>
      <c r="VTK61" s="310"/>
      <c r="VTL61" s="310"/>
      <c r="VTM61" s="310"/>
      <c r="VTN61" s="310"/>
      <c r="VTO61" s="310"/>
      <c r="VTP61" s="310"/>
      <c r="VTQ61" s="310"/>
      <c r="VTR61" s="310"/>
      <c r="VTS61" s="310"/>
      <c r="VTT61" s="310"/>
      <c r="VTU61" s="310"/>
      <c r="VTV61" s="310"/>
      <c r="VTW61" s="310"/>
      <c r="VTX61" s="310"/>
      <c r="VTY61" s="310"/>
      <c r="VTZ61" s="310"/>
      <c r="VUA61" s="310"/>
      <c r="VUB61" s="310"/>
      <c r="VUC61" s="310"/>
      <c r="VUD61" s="310"/>
      <c r="VUE61" s="310"/>
      <c r="VUF61" s="310"/>
      <c r="VUG61" s="310"/>
      <c r="VUH61" s="310"/>
      <c r="VUI61" s="310"/>
      <c r="VUJ61" s="310"/>
      <c r="VUK61" s="310"/>
      <c r="VUL61" s="310"/>
      <c r="VUM61" s="310"/>
      <c r="VUN61" s="310"/>
      <c r="VUO61" s="310"/>
      <c r="VUP61" s="310"/>
      <c r="VUQ61" s="310"/>
      <c r="VUR61" s="310"/>
      <c r="VUS61" s="310"/>
      <c r="VUT61" s="310"/>
      <c r="VUU61" s="310"/>
      <c r="VUV61" s="310"/>
      <c r="VUW61" s="310"/>
      <c r="VUX61" s="310"/>
      <c r="VUY61" s="310"/>
      <c r="VUZ61" s="310"/>
      <c r="VVA61" s="310"/>
      <c r="VVB61" s="310"/>
      <c r="VVC61" s="310"/>
      <c r="VVD61" s="310"/>
      <c r="VVE61" s="310"/>
      <c r="VVF61" s="310"/>
      <c r="VVG61" s="310"/>
      <c r="VVH61" s="310"/>
      <c r="VVI61" s="310"/>
      <c r="VVJ61" s="310"/>
      <c r="VVK61" s="310"/>
      <c r="VVL61" s="310"/>
      <c r="VVM61" s="310"/>
      <c r="VVN61" s="310"/>
      <c r="VVO61" s="310"/>
      <c r="VVP61" s="310"/>
      <c r="VVQ61" s="310"/>
      <c r="VVR61" s="310"/>
      <c r="VVS61" s="310"/>
      <c r="VVT61" s="310"/>
      <c r="VVU61" s="310"/>
      <c r="VVV61" s="310"/>
      <c r="VVW61" s="310"/>
      <c r="VVX61" s="310"/>
      <c r="VVY61" s="310"/>
      <c r="VVZ61" s="310"/>
      <c r="VWA61" s="310"/>
      <c r="VWB61" s="310"/>
      <c r="VWC61" s="310"/>
      <c r="VWD61" s="310"/>
      <c r="VWE61" s="310"/>
      <c r="VWF61" s="310"/>
      <c r="VWG61" s="310"/>
      <c r="VWH61" s="310"/>
      <c r="VWI61" s="310"/>
      <c r="VWJ61" s="310"/>
      <c r="VWK61" s="310"/>
      <c r="VWL61" s="310"/>
      <c r="VWM61" s="310"/>
      <c r="VWN61" s="310"/>
      <c r="VWO61" s="310"/>
      <c r="VWP61" s="310"/>
      <c r="VWQ61" s="310"/>
      <c r="VWR61" s="310"/>
      <c r="VWS61" s="310"/>
      <c r="VWT61" s="310"/>
      <c r="VWU61" s="310"/>
      <c r="VWV61" s="310"/>
      <c r="VWW61" s="310"/>
      <c r="VWX61" s="310"/>
      <c r="VWY61" s="310"/>
      <c r="VWZ61" s="310"/>
      <c r="VXA61" s="310"/>
      <c r="VXB61" s="310"/>
      <c r="VXC61" s="310"/>
      <c r="VXD61" s="310"/>
      <c r="VXE61" s="310"/>
      <c r="VXF61" s="310"/>
      <c r="VXG61" s="310"/>
      <c r="VXH61" s="310"/>
      <c r="VXI61" s="310"/>
      <c r="VXJ61" s="310"/>
      <c r="VXK61" s="310"/>
      <c r="VXL61" s="310"/>
      <c r="VXM61" s="310"/>
      <c r="VXN61" s="310"/>
      <c r="VXO61" s="310"/>
      <c r="VXP61" s="310"/>
      <c r="VXQ61" s="310"/>
      <c r="VXR61" s="310"/>
      <c r="VXS61" s="310"/>
      <c r="VXT61" s="310"/>
      <c r="VXU61" s="310"/>
      <c r="VXV61" s="310"/>
      <c r="VXW61" s="310"/>
      <c r="VXX61" s="310"/>
      <c r="VXY61" s="310"/>
      <c r="VXZ61" s="310"/>
      <c r="VYA61" s="310"/>
      <c r="VYB61" s="310"/>
      <c r="VYC61" s="310"/>
      <c r="VYD61" s="310"/>
      <c r="VYE61" s="310"/>
      <c r="VYF61" s="310"/>
      <c r="VYG61" s="310"/>
      <c r="VYH61" s="310"/>
      <c r="VYI61" s="310"/>
      <c r="VYJ61" s="310"/>
      <c r="VYK61" s="310"/>
      <c r="VYL61" s="310"/>
      <c r="VYM61" s="310"/>
      <c r="VYN61" s="310"/>
      <c r="VYO61" s="310"/>
      <c r="VYP61" s="310"/>
      <c r="VYQ61" s="310"/>
      <c r="VYR61" s="310"/>
      <c r="VYS61" s="310"/>
      <c r="VYT61" s="310"/>
      <c r="VYU61" s="310"/>
      <c r="VYV61" s="310"/>
      <c r="VYW61" s="310"/>
      <c r="VYX61" s="310"/>
      <c r="VYY61" s="310"/>
      <c r="VYZ61" s="310"/>
      <c r="VZA61" s="310"/>
      <c r="VZB61" s="310"/>
      <c r="VZC61" s="310"/>
      <c r="VZD61" s="310"/>
      <c r="VZE61" s="310"/>
      <c r="VZF61" s="310"/>
      <c r="VZG61" s="310"/>
      <c r="VZH61" s="310"/>
      <c r="VZI61" s="310"/>
      <c r="VZJ61" s="310"/>
      <c r="VZK61" s="310"/>
      <c r="VZL61" s="310"/>
      <c r="VZM61" s="310"/>
      <c r="VZN61" s="310"/>
      <c r="VZO61" s="310"/>
      <c r="VZP61" s="310"/>
      <c r="VZQ61" s="310"/>
      <c r="VZR61" s="310"/>
      <c r="VZS61" s="310"/>
      <c r="VZT61" s="310"/>
      <c r="VZU61" s="310"/>
      <c r="VZV61" s="310"/>
      <c r="VZW61" s="310"/>
      <c r="VZX61" s="310"/>
      <c r="VZY61" s="310"/>
      <c r="VZZ61" s="310"/>
      <c r="WAA61" s="310"/>
      <c r="WAB61" s="310"/>
      <c r="WAC61" s="310"/>
      <c r="WAD61" s="310"/>
      <c r="WAE61" s="310"/>
      <c r="WAF61" s="310"/>
      <c r="WAG61" s="310"/>
      <c r="WAH61" s="310"/>
      <c r="WAI61" s="310"/>
      <c r="WAJ61" s="310"/>
      <c r="WAK61" s="310"/>
      <c r="WAL61" s="310"/>
      <c r="WAM61" s="310"/>
      <c r="WAN61" s="310"/>
      <c r="WAO61" s="310"/>
      <c r="WAP61" s="310"/>
      <c r="WAQ61" s="310"/>
      <c r="WAR61" s="310"/>
      <c r="WAS61" s="310"/>
      <c r="WAT61" s="310"/>
      <c r="WAU61" s="310"/>
      <c r="WAV61" s="310"/>
      <c r="WAW61" s="310"/>
      <c r="WAX61" s="310"/>
      <c r="WAY61" s="310"/>
      <c r="WAZ61" s="310"/>
      <c r="WBA61" s="310"/>
      <c r="WBB61" s="310"/>
      <c r="WBC61" s="310"/>
      <c r="WBD61" s="310"/>
      <c r="WBE61" s="310"/>
      <c r="WBF61" s="310"/>
      <c r="WBG61" s="310"/>
      <c r="WBH61" s="310"/>
      <c r="WBI61" s="310"/>
      <c r="WBJ61" s="310"/>
      <c r="WBK61" s="310"/>
      <c r="WBL61" s="310"/>
      <c r="WBM61" s="310"/>
      <c r="WBN61" s="310"/>
      <c r="WBO61" s="310"/>
      <c r="WBP61" s="310"/>
      <c r="WBQ61" s="310"/>
      <c r="WBR61" s="310"/>
      <c r="WBS61" s="310"/>
      <c r="WBT61" s="310"/>
      <c r="WBU61" s="310"/>
      <c r="WBV61" s="310"/>
      <c r="WBW61" s="310"/>
      <c r="WBX61" s="310"/>
      <c r="WBY61" s="310"/>
      <c r="WBZ61" s="310"/>
      <c r="WCA61" s="310"/>
      <c r="WCB61" s="310"/>
      <c r="WCC61" s="310"/>
      <c r="WCD61" s="310"/>
      <c r="WCE61" s="310"/>
      <c r="WCF61" s="310"/>
      <c r="WCG61" s="310"/>
      <c r="WCH61" s="310"/>
      <c r="WCI61" s="310"/>
      <c r="WCJ61" s="310"/>
      <c r="WCK61" s="310"/>
      <c r="WCL61" s="310"/>
      <c r="WCM61" s="310"/>
      <c r="WCN61" s="310"/>
      <c r="WCO61" s="310"/>
      <c r="WCP61" s="310"/>
      <c r="WCQ61" s="310"/>
      <c r="WCR61" s="310"/>
      <c r="WCS61" s="310"/>
      <c r="WCT61" s="310"/>
      <c r="WCU61" s="310"/>
      <c r="WCV61" s="310"/>
      <c r="WCW61" s="310"/>
      <c r="WCX61" s="310"/>
      <c r="WCY61" s="310"/>
      <c r="WCZ61" s="310"/>
      <c r="WDA61" s="310"/>
      <c r="WDB61" s="310"/>
      <c r="WDC61" s="310"/>
      <c r="WDD61" s="310"/>
      <c r="WDE61" s="310"/>
      <c r="WDF61" s="310"/>
      <c r="WDG61" s="310"/>
      <c r="WDH61" s="310"/>
      <c r="WDI61" s="310"/>
      <c r="WDJ61" s="310"/>
      <c r="WDK61" s="310"/>
      <c r="WDL61" s="310"/>
      <c r="WDM61" s="310"/>
      <c r="WDN61" s="310"/>
      <c r="WDO61" s="310"/>
      <c r="WDP61" s="310"/>
      <c r="WDQ61" s="310"/>
      <c r="WDR61" s="310"/>
      <c r="WDS61" s="310"/>
      <c r="WDT61" s="310"/>
      <c r="WDU61" s="310"/>
      <c r="WDV61" s="310"/>
      <c r="WDW61" s="310"/>
      <c r="WDX61" s="310"/>
      <c r="WDY61" s="310"/>
      <c r="WDZ61" s="310"/>
      <c r="WEA61" s="310"/>
      <c r="WEB61" s="310"/>
      <c r="WEC61" s="310"/>
      <c r="WED61" s="310"/>
      <c r="WEE61" s="310"/>
      <c r="WEF61" s="310"/>
      <c r="WEG61" s="310"/>
      <c r="WEH61" s="310"/>
      <c r="WEI61" s="310"/>
      <c r="WEJ61" s="310"/>
      <c r="WEK61" s="310"/>
      <c r="WEL61" s="310"/>
      <c r="WEM61" s="310"/>
      <c r="WEN61" s="310"/>
      <c r="WEO61" s="310"/>
      <c r="WEP61" s="310"/>
      <c r="WEQ61" s="310"/>
      <c r="WER61" s="310"/>
      <c r="WES61" s="310"/>
      <c r="WET61" s="310"/>
      <c r="WEU61" s="310"/>
      <c r="WEV61" s="310"/>
      <c r="WEW61" s="310"/>
      <c r="WEX61" s="310"/>
      <c r="WEY61" s="310"/>
      <c r="WEZ61" s="310"/>
      <c r="WFA61" s="310"/>
      <c r="WFB61" s="310"/>
      <c r="WFC61" s="310"/>
      <c r="WFD61" s="310"/>
      <c r="WFE61" s="310"/>
      <c r="WFF61" s="310"/>
      <c r="WFG61" s="310"/>
      <c r="WFH61" s="310"/>
      <c r="WFI61" s="310"/>
      <c r="WFJ61" s="310"/>
      <c r="WFK61" s="310"/>
      <c r="WFL61" s="310"/>
      <c r="WFM61" s="310"/>
      <c r="WFN61" s="310"/>
      <c r="WFO61" s="310"/>
      <c r="WFP61" s="310"/>
      <c r="WFQ61" s="310"/>
      <c r="WFR61" s="310"/>
      <c r="WFS61" s="310"/>
      <c r="WFT61" s="310"/>
      <c r="WFU61" s="310"/>
      <c r="WFV61" s="310"/>
      <c r="WFW61" s="310"/>
      <c r="WFX61" s="310"/>
      <c r="WFY61" s="310"/>
      <c r="WFZ61" s="310"/>
      <c r="WGA61" s="310"/>
      <c r="WGB61" s="310"/>
      <c r="WGC61" s="310"/>
      <c r="WGD61" s="310"/>
      <c r="WGE61" s="310"/>
      <c r="WGF61" s="310"/>
      <c r="WGG61" s="310"/>
      <c r="WGH61" s="310"/>
      <c r="WGI61" s="310"/>
      <c r="WGJ61" s="310"/>
      <c r="WGK61" s="310"/>
      <c r="WGL61" s="310"/>
      <c r="WGM61" s="310"/>
      <c r="WGN61" s="310"/>
      <c r="WGO61" s="310"/>
      <c r="WGP61" s="310"/>
      <c r="WGQ61" s="310"/>
      <c r="WGR61" s="310"/>
      <c r="WGS61" s="310"/>
      <c r="WGT61" s="310"/>
      <c r="WGU61" s="310"/>
      <c r="WGV61" s="310"/>
      <c r="WGW61" s="310"/>
      <c r="WGX61" s="310"/>
      <c r="WGY61" s="310"/>
      <c r="WGZ61" s="310"/>
      <c r="WHA61" s="310"/>
      <c r="WHB61" s="310"/>
      <c r="WHC61" s="310"/>
      <c r="WHD61" s="310"/>
      <c r="WHE61" s="310"/>
      <c r="WHF61" s="310"/>
      <c r="WHG61" s="310"/>
      <c r="WHH61" s="310"/>
      <c r="WHI61" s="310"/>
      <c r="WHJ61" s="310"/>
      <c r="WHK61" s="310"/>
      <c r="WHL61" s="310"/>
      <c r="WHM61" s="310"/>
      <c r="WHN61" s="310"/>
      <c r="WHO61" s="310"/>
      <c r="WHP61" s="310"/>
      <c r="WHQ61" s="310"/>
      <c r="WHR61" s="310"/>
      <c r="WHS61" s="310"/>
      <c r="WHT61" s="310"/>
      <c r="WHU61" s="310"/>
      <c r="WHV61" s="310"/>
      <c r="WHW61" s="310"/>
      <c r="WHX61" s="310"/>
      <c r="WHY61" s="310"/>
      <c r="WHZ61" s="310"/>
      <c r="WIA61" s="310"/>
      <c r="WIB61" s="310"/>
      <c r="WIC61" s="310"/>
      <c r="WID61" s="310"/>
      <c r="WIE61" s="310"/>
      <c r="WIF61" s="310"/>
      <c r="WIG61" s="310"/>
      <c r="WIH61" s="310"/>
      <c r="WII61" s="310"/>
      <c r="WIJ61" s="310"/>
      <c r="WIK61" s="310"/>
      <c r="WIL61" s="310"/>
      <c r="WIM61" s="310"/>
      <c r="WIN61" s="310"/>
      <c r="WIO61" s="310"/>
      <c r="WIP61" s="310"/>
      <c r="WIQ61" s="310"/>
      <c r="WIR61" s="310"/>
      <c r="WIS61" s="310"/>
      <c r="WIT61" s="310"/>
      <c r="WIU61" s="310"/>
      <c r="WIV61" s="310"/>
      <c r="WIW61" s="310"/>
      <c r="WIX61" s="310"/>
      <c r="WIY61" s="310"/>
      <c r="WIZ61" s="310"/>
      <c r="WJA61" s="310"/>
      <c r="WJB61" s="310"/>
      <c r="WJC61" s="310"/>
      <c r="WJD61" s="310"/>
      <c r="WJE61" s="310"/>
      <c r="WJF61" s="310"/>
      <c r="WJG61" s="310"/>
      <c r="WJH61" s="310"/>
      <c r="WJI61" s="310"/>
      <c r="WJJ61" s="310"/>
      <c r="WJK61" s="310"/>
      <c r="WJL61" s="310"/>
      <c r="WJM61" s="310"/>
      <c r="WJN61" s="310"/>
      <c r="WJO61" s="310"/>
      <c r="WJP61" s="310"/>
      <c r="WJQ61" s="310"/>
      <c r="WJR61" s="310"/>
      <c r="WJS61" s="310"/>
      <c r="WJT61" s="310"/>
      <c r="WJU61" s="310"/>
      <c r="WJV61" s="310"/>
      <c r="WJW61" s="310"/>
      <c r="WJX61" s="310"/>
      <c r="WJY61" s="310"/>
      <c r="WJZ61" s="310"/>
      <c r="WKA61" s="310"/>
      <c r="WKB61" s="310"/>
      <c r="WKC61" s="310"/>
      <c r="WKD61" s="310"/>
      <c r="WKE61" s="310"/>
      <c r="WKF61" s="310"/>
      <c r="WKG61" s="310"/>
      <c r="WKH61" s="310"/>
      <c r="WKI61" s="310"/>
      <c r="WKJ61" s="310"/>
      <c r="WKK61" s="310"/>
      <c r="WKL61" s="310"/>
      <c r="WKM61" s="310"/>
      <c r="WKN61" s="310"/>
      <c r="WKO61" s="310"/>
      <c r="WKP61" s="310"/>
      <c r="WKQ61" s="310"/>
      <c r="WKR61" s="310"/>
      <c r="WKS61" s="310"/>
      <c r="WKT61" s="310"/>
      <c r="WKU61" s="310"/>
      <c r="WKV61" s="310"/>
      <c r="WKW61" s="310"/>
      <c r="WKX61" s="310"/>
      <c r="WKY61" s="310"/>
      <c r="WKZ61" s="310"/>
      <c r="WLA61" s="310"/>
      <c r="WLB61" s="310"/>
      <c r="WLC61" s="310"/>
      <c r="WLD61" s="310"/>
      <c r="WLE61" s="310"/>
      <c r="WLF61" s="310"/>
      <c r="WLG61" s="310"/>
      <c r="WLH61" s="310"/>
      <c r="WLI61" s="310"/>
      <c r="WLJ61" s="310"/>
      <c r="WLK61" s="310"/>
      <c r="WLL61" s="310"/>
      <c r="WLM61" s="310"/>
      <c r="WLN61" s="310"/>
      <c r="WLO61" s="310"/>
      <c r="WLP61" s="310"/>
      <c r="WLQ61" s="310"/>
      <c r="WLR61" s="310"/>
      <c r="WLS61" s="310"/>
      <c r="WLT61" s="310"/>
      <c r="WLU61" s="310"/>
      <c r="WLV61" s="310"/>
      <c r="WLW61" s="310"/>
      <c r="WLX61" s="310"/>
      <c r="WLY61" s="310"/>
      <c r="WLZ61" s="310"/>
      <c r="WMA61" s="310"/>
      <c r="WMB61" s="310"/>
      <c r="WMC61" s="310"/>
      <c r="WMD61" s="310"/>
      <c r="WME61" s="310"/>
      <c r="WMF61" s="310"/>
      <c r="WMG61" s="310"/>
      <c r="WMH61" s="310"/>
      <c r="WMI61" s="310"/>
      <c r="WMJ61" s="310"/>
      <c r="WMK61" s="310"/>
      <c r="WML61" s="310"/>
      <c r="WMM61" s="310"/>
      <c r="WMN61" s="310"/>
      <c r="WMO61" s="310"/>
      <c r="WMP61" s="310"/>
      <c r="WMQ61" s="310"/>
      <c r="WMR61" s="310"/>
      <c r="WMS61" s="310"/>
      <c r="WMT61" s="310"/>
      <c r="WMU61" s="310"/>
      <c r="WMV61" s="310"/>
      <c r="WMW61" s="310"/>
      <c r="WMX61" s="310"/>
      <c r="WMY61" s="310"/>
      <c r="WMZ61" s="310"/>
      <c r="WNA61" s="310"/>
      <c r="WNB61" s="310"/>
      <c r="WNC61" s="310"/>
      <c r="WND61" s="310"/>
      <c r="WNE61" s="310"/>
      <c r="WNF61" s="310"/>
      <c r="WNG61" s="310"/>
      <c r="WNH61" s="310"/>
      <c r="WNI61" s="310"/>
      <c r="WNJ61" s="310"/>
      <c r="WNK61" s="310"/>
      <c r="WNL61" s="310"/>
      <c r="WNM61" s="310"/>
      <c r="WNN61" s="310"/>
      <c r="WNO61" s="310"/>
      <c r="WNP61" s="310"/>
      <c r="WNQ61" s="310"/>
      <c r="WNR61" s="310"/>
      <c r="WNS61" s="310"/>
      <c r="WNT61" s="310"/>
      <c r="WNU61" s="310"/>
      <c r="WNV61" s="310"/>
      <c r="WNW61" s="310"/>
      <c r="WNX61" s="310"/>
      <c r="WNY61" s="310"/>
      <c r="WNZ61" s="310"/>
      <c r="WOA61" s="310"/>
      <c r="WOB61" s="310"/>
      <c r="WOC61" s="310"/>
      <c r="WOD61" s="310"/>
      <c r="WOE61" s="310"/>
      <c r="WOF61" s="310"/>
      <c r="WOG61" s="310"/>
      <c r="WOH61" s="310"/>
      <c r="WOI61" s="310"/>
      <c r="WOJ61" s="310"/>
      <c r="WOK61" s="310"/>
      <c r="WOL61" s="310"/>
      <c r="WOM61" s="310"/>
      <c r="WON61" s="310"/>
      <c r="WOO61" s="310"/>
      <c r="WOP61" s="310"/>
      <c r="WOQ61" s="310"/>
      <c r="WOR61" s="310"/>
      <c r="WOS61" s="310"/>
      <c r="WOT61" s="310"/>
      <c r="WOU61" s="310"/>
      <c r="WOV61" s="310"/>
      <c r="WOW61" s="310"/>
      <c r="WOX61" s="310"/>
      <c r="WOY61" s="310"/>
      <c r="WOZ61" s="310"/>
      <c r="WPA61" s="310"/>
      <c r="WPB61" s="310"/>
      <c r="WPC61" s="310"/>
      <c r="WPD61" s="310"/>
      <c r="WPE61" s="310"/>
      <c r="WPF61" s="310"/>
      <c r="WPG61" s="310"/>
      <c r="WPH61" s="310"/>
      <c r="WPI61" s="310"/>
      <c r="WPJ61" s="310"/>
      <c r="WPK61" s="310"/>
      <c r="WPL61" s="310"/>
      <c r="WPM61" s="310"/>
      <c r="WPN61" s="310"/>
      <c r="WPO61" s="310"/>
      <c r="WPP61" s="310"/>
      <c r="WPQ61" s="310"/>
      <c r="WPR61" s="310"/>
      <c r="WPS61" s="310"/>
      <c r="WPT61" s="310"/>
      <c r="WPU61" s="310"/>
      <c r="WPV61" s="310"/>
      <c r="WPW61" s="310"/>
      <c r="WPX61" s="310"/>
      <c r="WPY61" s="310"/>
      <c r="WPZ61" s="310"/>
      <c r="WQA61" s="310"/>
      <c r="WQB61" s="310"/>
      <c r="WQC61" s="310"/>
      <c r="WQD61" s="310"/>
      <c r="WQE61" s="310"/>
      <c r="WQF61" s="310"/>
      <c r="WQG61" s="310"/>
      <c r="WQH61" s="310"/>
      <c r="WQI61" s="310"/>
      <c r="WQJ61" s="310"/>
      <c r="WQK61" s="310"/>
      <c r="WQL61" s="310"/>
      <c r="WQM61" s="310"/>
      <c r="WQN61" s="310"/>
      <c r="WQO61" s="310"/>
      <c r="WQP61" s="310"/>
      <c r="WQQ61" s="310"/>
      <c r="WQR61" s="310"/>
      <c r="WQS61" s="310"/>
      <c r="WQT61" s="310"/>
      <c r="WQU61" s="310"/>
      <c r="WQV61" s="310"/>
      <c r="WQW61" s="310"/>
      <c r="WQX61" s="310"/>
      <c r="WQY61" s="310"/>
      <c r="WQZ61" s="310"/>
      <c r="WRA61" s="310"/>
      <c r="WRB61" s="310"/>
      <c r="WRC61" s="310"/>
      <c r="WRD61" s="310"/>
      <c r="WRE61" s="310"/>
      <c r="WRF61" s="310"/>
      <c r="WRG61" s="310"/>
      <c r="WRH61" s="310"/>
      <c r="WRI61" s="310"/>
      <c r="WRJ61" s="310"/>
      <c r="WRK61" s="310"/>
      <c r="WRL61" s="310"/>
      <c r="WRM61" s="310"/>
      <c r="WRN61" s="310"/>
      <c r="WRO61" s="310"/>
      <c r="WRP61" s="310"/>
      <c r="WRQ61" s="310"/>
      <c r="WRR61" s="310"/>
      <c r="WRS61" s="310"/>
      <c r="WRT61" s="310"/>
      <c r="WRU61" s="310"/>
      <c r="WRV61" s="310"/>
      <c r="WRW61" s="310"/>
      <c r="WRX61" s="310"/>
      <c r="WRY61" s="310"/>
      <c r="WRZ61" s="310"/>
      <c r="WSA61" s="310"/>
      <c r="WSB61" s="310"/>
      <c r="WSC61" s="310"/>
      <c r="WSD61" s="310"/>
      <c r="WSE61" s="310"/>
      <c r="WSF61" s="310"/>
      <c r="WSG61" s="310"/>
      <c r="WSH61" s="310"/>
      <c r="WSI61" s="310"/>
      <c r="WSJ61" s="310"/>
      <c r="WSK61" s="310"/>
      <c r="WSL61" s="310"/>
      <c r="WSM61" s="310"/>
      <c r="WSN61" s="310"/>
      <c r="WSO61" s="310"/>
      <c r="WSP61" s="310"/>
      <c r="WSQ61" s="310"/>
      <c r="WSR61" s="310"/>
      <c r="WSS61" s="310"/>
      <c r="WST61" s="310"/>
      <c r="WSU61" s="310"/>
      <c r="WSV61" s="310"/>
      <c r="WSW61" s="310"/>
      <c r="WSX61" s="310"/>
      <c r="WSY61" s="310"/>
      <c r="WSZ61" s="310"/>
      <c r="WTA61" s="310"/>
      <c r="WTB61" s="310"/>
      <c r="WTC61" s="310"/>
      <c r="WTD61" s="310"/>
      <c r="WTE61" s="310"/>
      <c r="WTF61" s="310"/>
      <c r="WTG61" s="310"/>
      <c r="WTH61" s="310"/>
      <c r="WTI61" s="310"/>
      <c r="WTJ61" s="310"/>
      <c r="WTK61" s="310"/>
      <c r="WTL61" s="310"/>
      <c r="WTM61" s="310"/>
      <c r="WTN61" s="310"/>
      <c r="WTO61" s="310"/>
      <c r="WTP61" s="310"/>
      <c r="WTQ61" s="310"/>
      <c r="WTR61" s="310"/>
      <c r="WTS61" s="310"/>
      <c r="WTT61" s="310"/>
      <c r="WTU61" s="310"/>
      <c r="WTV61" s="310"/>
      <c r="WTW61" s="310"/>
      <c r="WTX61" s="310"/>
      <c r="WTY61" s="310"/>
      <c r="WTZ61" s="310"/>
      <c r="WUA61" s="310"/>
      <c r="WUB61" s="310"/>
      <c r="WUC61" s="310"/>
      <c r="WUD61" s="310"/>
      <c r="WUE61" s="310"/>
      <c r="WUF61" s="310"/>
      <c r="WUG61" s="310"/>
      <c r="WUH61" s="310"/>
      <c r="WUI61" s="310"/>
      <c r="WUJ61" s="310"/>
      <c r="WUK61" s="310"/>
      <c r="WUL61" s="310"/>
      <c r="WUM61" s="310"/>
      <c r="WUN61" s="310"/>
      <c r="WUO61" s="310"/>
      <c r="WUP61" s="310"/>
      <c r="WUQ61" s="310"/>
      <c r="WUR61" s="310"/>
      <c r="WUS61" s="310"/>
      <c r="WUT61" s="310"/>
      <c r="WUU61" s="310"/>
      <c r="WUV61" s="310"/>
      <c r="WUW61" s="310"/>
      <c r="WUX61" s="310"/>
      <c r="WUY61" s="310"/>
      <c r="WUZ61" s="310"/>
      <c r="WVA61" s="310"/>
      <c r="WVB61" s="310"/>
      <c r="WVC61" s="310"/>
      <c r="WVD61" s="310"/>
      <c r="WVE61" s="310"/>
      <c r="WVF61" s="310"/>
      <c r="WVG61" s="310"/>
      <c r="WVH61" s="310"/>
      <c r="WVI61" s="310"/>
      <c r="WVJ61" s="310"/>
      <c r="WVK61" s="310"/>
      <c r="WVL61" s="310"/>
      <c r="WVM61" s="310"/>
      <c r="WVN61" s="310"/>
      <c r="WVO61" s="310"/>
      <c r="WVP61" s="310"/>
      <c r="WVQ61" s="310"/>
      <c r="WVR61" s="310"/>
      <c r="WVS61" s="310"/>
      <c r="WVT61" s="310"/>
      <c r="WVU61" s="310"/>
      <c r="WVV61" s="310"/>
      <c r="WVW61" s="310"/>
      <c r="WVX61" s="310"/>
      <c r="WVY61" s="310"/>
      <c r="WVZ61" s="310"/>
      <c r="WWA61" s="310"/>
      <c r="WWB61" s="310"/>
      <c r="WWC61" s="310"/>
      <c r="WWD61" s="310"/>
      <c r="WWE61" s="310"/>
      <c r="WWF61" s="310"/>
      <c r="WWG61" s="310"/>
      <c r="WWH61" s="310"/>
      <c r="WWI61" s="310"/>
      <c r="WWJ61" s="310"/>
      <c r="WWK61" s="310"/>
      <c r="WWL61" s="310"/>
      <c r="WWM61" s="310"/>
      <c r="WWN61" s="310"/>
      <c r="WWO61" s="310"/>
      <c r="WWP61" s="310"/>
      <c r="WWQ61" s="310"/>
      <c r="WWR61" s="310"/>
      <c r="WWS61" s="310"/>
      <c r="WWT61" s="310"/>
      <c r="WWU61" s="310"/>
      <c r="WWV61" s="310"/>
      <c r="WWW61" s="310"/>
      <c r="WWX61" s="310"/>
      <c r="WWY61" s="310"/>
      <c r="WWZ61" s="310"/>
      <c r="WXA61" s="310"/>
      <c r="WXB61" s="310"/>
      <c r="WXC61" s="310"/>
      <c r="WXD61" s="310"/>
      <c r="WXE61" s="310"/>
      <c r="WXF61" s="310"/>
      <c r="WXG61" s="310"/>
      <c r="WXH61" s="310"/>
      <c r="WXI61" s="310"/>
      <c r="WXJ61" s="310"/>
      <c r="WXK61" s="310"/>
      <c r="WXL61" s="310"/>
      <c r="WXM61" s="310"/>
      <c r="WXN61" s="310"/>
      <c r="WXO61" s="310"/>
      <c r="WXP61" s="310"/>
      <c r="WXQ61" s="310"/>
      <c r="WXR61" s="310"/>
      <c r="WXS61" s="310"/>
      <c r="WXT61" s="310"/>
      <c r="WXU61" s="310"/>
      <c r="WXV61" s="310"/>
      <c r="WXW61" s="310"/>
      <c r="WXX61" s="310"/>
      <c r="WXY61" s="310"/>
      <c r="WXZ61" s="310"/>
      <c r="WYA61" s="310"/>
      <c r="WYB61" s="310"/>
      <c r="WYC61" s="310"/>
      <c r="WYD61" s="310"/>
      <c r="WYE61" s="310"/>
      <c r="WYF61" s="310"/>
      <c r="WYG61" s="310"/>
      <c r="WYH61" s="310"/>
      <c r="WYI61" s="310"/>
      <c r="WYJ61" s="310"/>
      <c r="WYK61" s="310"/>
      <c r="WYL61" s="310"/>
      <c r="WYM61" s="310"/>
      <c r="WYN61" s="310"/>
      <c r="WYO61" s="310"/>
      <c r="WYP61" s="310"/>
      <c r="WYQ61" s="310"/>
      <c r="WYR61" s="310"/>
      <c r="WYS61" s="310"/>
      <c r="WYT61" s="310"/>
      <c r="WYU61" s="310"/>
      <c r="WYV61" s="310"/>
      <c r="WYW61" s="310"/>
      <c r="WYX61" s="310"/>
      <c r="WYY61" s="310"/>
      <c r="WYZ61" s="310"/>
      <c r="WZA61" s="310"/>
      <c r="WZB61" s="310"/>
      <c r="WZC61" s="310"/>
      <c r="WZD61" s="310"/>
      <c r="WZE61" s="310"/>
      <c r="WZF61" s="310"/>
      <c r="WZG61" s="310"/>
      <c r="WZH61" s="310"/>
      <c r="WZI61" s="310"/>
      <c r="WZJ61" s="310"/>
      <c r="WZK61" s="310"/>
      <c r="WZL61" s="310"/>
      <c r="WZM61" s="310"/>
      <c r="WZN61" s="310"/>
      <c r="WZO61" s="310"/>
      <c r="WZP61" s="310"/>
      <c r="WZQ61" s="310"/>
      <c r="WZR61" s="310"/>
      <c r="WZS61" s="310"/>
      <c r="WZT61" s="310"/>
      <c r="WZU61" s="310"/>
      <c r="WZV61" s="310"/>
      <c r="WZW61" s="310"/>
      <c r="WZX61" s="310"/>
      <c r="WZY61" s="310"/>
      <c r="WZZ61" s="310"/>
      <c r="XAA61" s="310"/>
      <c r="XAB61" s="310"/>
      <c r="XAC61" s="310"/>
      <c r="XAD61" s="310"/>
      <c r="XAE61" s="310"/>
      <c r="XAF61" s="310"/>
      <c r="XAG61" s="310"/>
      <c r="XAH61" s="310"/>
      <c r="XAI61" s="310"/>
      <c r="XAJ61" s="310"/>
      <c r="XAK61" s="310"/>
      <c r="XAL61" s="310"/>
      <c r="XAM61" s="310"/>
      <c r="XAN61" s="310"/>
      <c r="XAO61" s="310"/>
      <c r="XAP61" s="310"/>
      <c r="XAQ61" s="310"/>
      <c r="XAR61" s="310"/>
      <c r="XAS61" s="310"/>
      <c r="XAT61" s="310"/>
      <c r="XAU61" s="310"/>
      <c r="XAV61" s="310"/>
      <c r="XAW61" s="310"/>
      <c r="XAX61" s="310"/>
      <c r="XAY61" s="310"/>
      <c r="XAZ61" s="310"/>
      <c r="XBA61" s="310"/>
      <c r="XBB61" s="310"/>
      <c r="XBC61" s="310"/>
      <c r="XBD61" s="310"/>
      <c r="XBE61" s="310"/>
      <c r="XBF61" s="310"/>
      <c r="XBG61" s="310"/>
      <c r="XBH61" s="310"/>
      <c r="XBI61" s="310"/>
      <c r="XBJ61" s="310"/>
      <c r="XBK61" s="310"/>
      <c r="XBL61" s="310"/>
      <c r="XBM61" s="310"/>
      <c r="XBN61" s="310"/>
      <c r="XBO61" s="310"/>
      <c r="XBP61" s="310"/>
      <c r="XBQ61" s="310"/>
      <c r="XBR61" s="310"/>
      <c r="XBS61" s="310"/>
      <c r="XBT61" s="310"/>
      <c r="XBU61" s="310"/>
      <c r="XBV61" s="310"/>
      <c r="XBW61" s="310"/>
      <c r="XBX61" s="310"/>
      <c r="XBY61" s="310"/>
      <c r="XBZ61" s="310"/>
      <c r="XCA61" s="310"/>
      <c r="XCB61" s="310"/>
      <c r="XCC61" s="310"/>
      <c r="XCD61" s="310"/>
      <c r="XCE61" s="310"/>
      <c r="XCF61" s="310"/>
      <c r="XCG61" s="310"/>
      <c r="XCH61" s="310"/>
      <c r="XCI61" s="310"/>
      <c r="XCJ61" s="310"/>
      <c r="XCK61" s="310"/>
      <c r="XCL61" s="310"/>
      <c r="XCM61" s="310"/>
      <c r="XCN61" s="310"/>
      <c r="XCO61" s="310"/>
      <c r="XCP61" s="310"/>
      <c r="XCQ61" s="310"/>
      <c r="XCR61" s="310"/>
      <c r="XCS61" s="310"/>
      <c r="XCT61" s="310"/>
      <c r="XCU61" s="310"/>
      <c r="XCV61" s="310"/>
      <c r="XCW61" s="310"/>
      <c r="XCX61" s="310"/>
      <c r="XCY61" s="310"/>
      <c r="XCZ61" s="310"/>
      <c r="XDA61" s="310"/>
      <c r="XDB61" s="310"/>
      <c r="XDC61" s="310"/>
      <c r="XDD61" s="310"/>
      <c r="XDE61" s="310"/>
      <c r="XDF61" s="310"/>
      <c r="XDG61" s="310"/>
      <c r="XDH61" s="310"/>
      <c r="XDI61" s="310"/>
      <c r="XDJ61" s="310"/>
      <c r="XDK61" s="310"/>
      <c r="XDL61" s="310"/>
      <c r="XDM61" s="310"/>
      <c r="XDN61" s="310"/>
      <c r="XDO61" s="310"/>
      <c r="XDP61" s="310"/>
      <c r="XDQ61" s="459"/>
      <c r="XDR61" s="310"/>
      <c r="XDS61" s="310"/>
      <c r="XDT61" s="310"/>
      <c r="XDU61" s="310"/>
    </row>
    <row r="62" spans="1:16349" s="323" customFormat="1" ht="32" hidden="1" x14ac:dyDescent="0.2">
      <c r="A62" s="217" t="s">
        <v>480</v>
      </c>
      <c r="B62" s="217" t="s">
        <v>480</v>
      </c>
      <c r="C62" s="167"/>
      <c r="D62" s="167"/>
      <c r="E62" s="167"/>
      <c r="F62" s="167"/>
      <c r="G62" s="167" t="s">
        <v>1291</v>
      </c>
      <c r="S62" s="167"/>
      <c r="T62" s="167"/>
      <c r="U62" s="167"/>
      <c r="V62" s="167"/>
      <c r="W62" s="167"/>
      <c r="X62" s="167"/>
      <c r="Y62" s="167"/>
      <c r="Z62" s="167"/>
      <c r="AA62" s="167"/>
      <c r="AB62" s="315"/>
      <c r="AC62" s="167"/>
      <c r="AD62" s="167"/>
      <c r="AE62" s="167"/>
      <c r="AF62" s="167"/>
      <c r="AG62" s="167"/>
      <c r="AH62" s="167"/>
      <c r="AI62" s="167"/>
      <c r="AJ62" s="167"/>
      <c r="AK62" s="167"/>
      <c r="AL62" s="131"/>
      <c r="AM62" s="167"/>
      <c r="AN62" s="168"/>
      <c r="AO62" s="168"/>
      <c r="AP62" s="168"/>
      <c r="AQ62" s="167"/>
      <c r="AS62" s="167"/>
      <c r="AT62" s="167"/>
      <c r="AU62" s="202"/>
      <c r="AV62" s="202"/>
      <c r="AW62" s="202"/>
      <c r="AX62" s="167"/>
      <c r="AY62" s="167"/>
      <c r="AZ62" s="310"/>
      <c r="BA62" s="310"/>
      <c r="BB62" s="310"/>
      <c r="BC62" s="310"/>
      <c r="BD62" s="310"/>
      <c r="BE62" s="310"/>
      <c r="BF62" s="310"/>
      <c r="BG62" s="310"/>
      <c r="BH62" s="310"/>
      <c r="BI62" s="310"/>
      <c r="BJ62" s="310"/>
      <c r="BK62" s="310"/>
      <c r="BL62" s="310"/>
      <c r="BM62" s="310"/>
      <c r="BN62" s="310"/>
      <c r="BO62" s="310"/>
      <c r="BP62" s="310"/>
      <c r="BQ62" s="310"/>
      <c r="BR62" s="310"/>
      <c r="BS62" s="310"/>
      <c r="BT62" s="310"/>
      <c r="BU62" s="310"/>
      <c r="BV62" s="310"/>
      <c r="BW62" s="310"/>
      <c r="BX62" s="310"/>
      <c r="BY62" s="310"/>
      <c r="BZ62" s="310"/>
      <c r="CA62" s="310"/>
      <c r="CB62" s="310"/>
      <c r="CC62" s="310"/>
      <c r="CD62" s="310"/>
      <c r="CE62" s="310"/>
      <c r="CF62" s="310"/>
      <c r="CG62" s="310"/>
      <c r="CH62" s="310"/>
      <c r="CI62" s="310"/>
      <c r="CJ62" s="310"/>
      <c r="CK62" s="310"/>
      <c r="CL62" s="310"/>
      <c r="CM62" s="310"/>
      <c r="CN62" s="310"/>
      <c r="CO62" s="310"/>
      <c r="CP62" s="310"/>
      <c r="CQ62" s="310"/>
      <c r="CR62" s="310"/>
      <c r="CS62" s="310"/>
      <c r="CT62" s="310"/>
      <c r="CU62" s="310"/>
      <c r="CV62" s="310"/>
      <c r="CW62" s="310"/>
      <c r="CX62" s="310"/>
      <c r="CY62" s="310"/>
      <c r="CZ62" s="310"/>
      <c r="DA62" s="310"/>
      <c r="DB62" s="310"/>
      <c r="DC62" s="310"/>
      <c r="DD62" s="310"/>
      <c r="DE62" s="310"/>
      <c r="DF62" s="310"/>
      <c r="DG62" s="310"/>
      <c r="DH62" s="310"/>
      <c r="DI62" s="310"/>
      <c r="DJ62" s="310"/>
      <c r="DK62" s="310"/>
      <c r="DL62" s="310"/>
      <c r="DM62" s="310"/>
      <c r="DN62" s="310"/>
      <c r="DO62" s="310"/>
      <c r="DP62" s="310"/>
      <c r="DQ62" s="310"/>
      <c r="DR62" s="310"/>
      <c r="DS62" s="310"/>
      <c r="DT62" s="310"/>
      <c r="DU62" s="310"/>
      <c r="DV62" s="310"/>
      <c r="DW62" s="310"/>
      <c r="DX62" s="310"/>
      <c r="DY62" s="310"/>
      <c r="DZ62" s="310"/>
      <c r="EA62" s="310"/>
      <c r="EB62" s="310"/>
      <c r="EC62" s="310"/>
      <c r="ED62" s="310"/>
      <c r="EE62" s="310"/>
      <c r="EF62" s="310"/>
      <c r="EG62" s="310"/>
      <c r="EH62" s="310"/>
      <c r="EI62" s="310"/>
      <c r="EJ62" s="310"/>
      <c r="EK62" s="310"/>
      <c r="EL62" s="310"/>
      <c r="EM62" s="310"/>
      <c r="EN62" s="310"/>
      <c r="EO62" s="310"/>
      <c r="EP62" s="310"/>
      <c r="EQ62" s="310"/>
      <c r="ER62" s="310"/>
      <c r="ES62" s="310"/>
      <c r="ET62" s="310"/>
      <c r="EU62" s="310"/>
      <c r="EV62" s="310"/>
      <c r="EW62" s="310"/>
      <c r="EX62" s="310"/>
      <c r="EY62" s="310"/>
      <c r="EZ62" s="310"/>
      <c r="FA62" s="310"/>
      <c r="FB62" s="310"/>
      <c r="FC62" s="310"/>
      <c r="FD62" s="310"/>
      <c r="FE62" s="310"/>
      <c r="FF62" s="310"/>
      <c r="FG62" s="310"/>
      <c r="FH62" s="310"/>
      <c r="FI62" s="310"/>
      <c r="FJ62" s="310"/>
      <c r="FK62" s="310"/>
      <c r="FL62" s="310"/>
      <c r="FM62" s="310"/>
      <c r="FN62" s="310"/>
      <c r="FO62" s="310"/>
      <c r="FP62" s="310"/>
      <c r="FQ62" s="310"/>
      <c r="FR62" s="310"/>
      <c r="FS62" s="310"/>
      <c r="FT62" s="310"/>
      <c r="FU62" s="310"/>
      <c r="FV62" s="310"/>
      <c r="FW62" s="310"/>
      <c r="FX62" s="310"/>
      <c r="FY62" s="310"/>
      <c r="FZ62" s="310"/>
      <c r="GA62" s="310"/>
      <c r="GB62" s="310"/>
      <c r="GC62" s="310"/>
      <c r="GD62" s="310"/>
      <c r="GE62" s="310"/>
      <c r="GF62" s="310"/>
      <c r="GG62" s="310"/>
      <c r="GH62" s="310"/>
      <c r="GI62" s="310"/>
      <c r="GJ62" s="310"/>
      <c r="GK62" s="310"/>
      <c r="GL62" s="310"/>
      <c r="GM62" s="310"/>
      <c r="GN62" s="310"/>
      <c r="GO62" s="310"/>
      <c r="GP62" s="310"/>
      <c r="GQ62" s="310"/>
      <c r="GR62" s="310"/>
      <c r="GS62" s="310"/>
      <c r="GT62" s="310"/>
      <c r="GU62" s="310"/>
      <c r="GV62" s="310"/>
      <c r="GW62" s="310"/>
      <c r="GX62" s="310"/>
      <c r="GY62" s="310"/>
      <c r="GZ62" s="310"/>
      <c r="HA62" s="310"/>
      <c r="HB62" s="310"/>
      <c r="HC62" s="310"/>
      <c r="HD62" s="310"/>
      <c r="HE62" s="310"/>
      <c r="HF62" s="310"/>
      <c r="HG62" s="310"/>
      <c r="HH62" s="310"/>
      <c r="HI62" s="310"/>
      <c r="HJ62" s="310"/>
      <c r="HK62" s="310"/>
      <c r="HL62" s="310"/>
      <c r="HM62" s="310"/>
      <c r="HN62" s="310"/>
      <c r="HO62" s="310"/>
      <c r="HP62" s="310"/>
      <c r="HQ62" s="310"/>
      <c r="HR62" s="310"/>
      <c r="HS62" s="310"/>
      <c r="HT62" s="310"/>
      <c r="HU62" s="310"/>
      <c r="HV62" s="310"/>
      <c r="HW62" s="310"/>
      <c r="HX62" s="310"/>
      <c r="HY62" s="310"/>
      <c r="HZ62" s="310"/>
      <c r="IA62" s="310"/>
      <c r="IB62" s="310"/>
      <c r="IC62" s="310"/>
      <c r="ID62" s="310"/>
      <c r="IE62" s="310"/>
      <c r="IF62" s="310"/>
      <c r="IG62" s="310"/>
      <c r="IH62" s="310"/>
      <c r="II62" s="310"/>
      <c r="IJ62" s="310"/>
      <c r="IK62" s="310"/>
      <c r="IL62" s="310"/>
      <c r="IM62" s="310"/>
      <c r="IN62" s="310"/>
      <c r="IO62" s="310"/>
      <c r="IP62" s="310"/>
      <c r="IQ62" s="310"/>
      <c r="IR62" s="310"/>
      <c r="IS62" s="310"/>
      <c r="IT62" s="310"/>
      <c r="IU62" s="310"/>
      <c r="IV62" s="310"/>
      <c r="IW62" s="310"/>
      <c r="IX62" s="310"/>
      <c r="IY62" s="310"/>
      <c r="IZ62" s="310"/>
      <c r="JA62" s="310"/>
      <c r="JB62" s="310"/>
      <c r="JC62" s="310"/>
      <c r="JD62" s="310"/>
      <c r="JE62" s="310"/>
      <c r="JF62" s="310"/>
      <c r="JG62" s="310"/>
      <c r="JH62" s="310"/>
      <c r="JI62" s="310"/>
      <c r="JJ62" s="310"/>
      <c r="JK62" s="310"/>
      <c r="JL62" s="310"/>
      <c r="JM62" s="310"/>
      <c r="JN62" s="310"/>
      <c r="JO62" s="310"/>
      <c r="JP62" s="310"/>
      <c r="JQ62" s="310"/>
      <c r="JR62" s="310"/>
      <c r="JS62" s="310"/>
      <c r="JT62" s="310"/>
      <c r="JU62" s="310"/>
      <c r="JV62" s="310"/>
      <c r="JW62" s="310"/>
      <c r="JX62" s="310"/>
      <c r="JY62" s="310"/>
      <c r="JZ62" s="310"/>
      <c r="KA62" s="310"/>
      <c r="KB62" s="310"/>
      <c r="KC62" s="310"/>
      <c r="KD62" s="310"/>
      <c r="KE62" s="310"/>
      <c r="KF62" s="310"/>
      <c r="KG62" s="310"/>
      <c r="KH62" s="310"/>
      <c r="KI62" s="310"/>
      <c r="KJ62" s="310"/>
      <c r="KK62" s="310"/>
      <c r="KL62" s="310"/>
      <c r="KM62" s="310"/>
      <c r="KN62" s="310"/>
      <c r="KO62" s="310"/>
      <c r="KP62" s="310"/>
      <c r="KQ62" s="310"/>
      <c r="KR62" s="310"/>
      <c r="KS62" s="310"/>
      <c r="KT62" s="310"/>
      <c r="KU62" s="310"/>
      <c r="KV62" s="310"/>
      <c r="KW62" s="310"/>
      <c r="KX62" s="310"/>
      <c r="KY62" s="310"/>
      <c r="KZ62" s="310"/>
      <c r="LA62" s="310"/>
      <c r="LB62" s="310"/>
      <c r="LC62" s="310"/>
      <c r="LD62" s="310"/>
      <c r="LE62" s="310"/>
      <c r="LF62" s="310"/>
      <c r="LG62" s="310"/>
      <c r="LH62" s="310"/>
      <c r="LI62" s="310"/>
      <c r="LJ62" s="310"/>
      <c r="LK62" s="310"/>
      <c r="LL62" s="310"/>
      <c r="LM62" s="310"/>
      <c r="LN62" s="310"/>
      <c r="LO62" s="310"/>
      <c r="LP62" s="310"/>
      <c r="LQ62" s="310"/>
      <c r="LR62" s="310"/>
      <c r="LS62" s="310"/>
      <c r="LT62" s="310"/>
      <c r="LU62" s="310"/>
      <c r="LV62" s="310"/>
      <c r="LW62" s="310"/>
      <c r="LX62" s="310"/>
      <c r="LY62" s="310"/>
      <c r="LZ62" s="310"/>
      <c r="MA62" s="310"/>
      <c r="MB62" s="310"/>
      <c r="MC62" s="310"/>
      <c r="MD62" s="310"/>
      <c r="ME62" s="310"/>
      <c r="MF62" s="310"/>
      <c r="MG62" s="310"/>
      <c r="MH62" s="310"/>
      <c r="MI62" s="310"/>
      <c r="MJ62" s="310"/>
      <c r="MK62" s="310"/>
      <c r="ML62" s="310"/>
      <c r="MM62" s="310"/>
      <c r="MN62" s="310"/>
      <c r="MO62" s="310"/>
      <c r="MP62" s="310"/>
      <c r="MQ62" s="310"/>
      <c r="MR62" s="310"/>
      <c r="MS62" s="310"/>
      <c r="MT62" s="310"/>
      <c r="MU62" s="310"/>
      <c r="MV62" s="310"/>
      <c r="MW62" s="310"/>
      <c r="MX62" s="310"/>
      <c r="MY62" s="310"/>
      <c r="MZ62" s="310"/>
      <c r="NA62" s="310"/>
      <c r="NB62" s="310"/>
      <c r="NC62" s="310"/>
      <c r="ND62" s="310"/>
      <c r="NE62" s="310"/>
      <c r="NF62" s="310"/>
      <c r="NG62" s="310"/>
      <c r="NH62" s="310"/>
      <c r="NI62" s="310"/>
      <c r="NJ62" s="310"/>
      <c r="NK62" s="310"/>
      <c r="NL62" s="310"/>
      <c r="NM62" s="310"/>
      <c r="NN62" s="310"/>
      <c r="NO62" s="310"/>
      <c r="NP62" s="310"/>
      <c r="NQ62" s="310"/>
      <c r="NR62" s="310"/>
      <c r="NS62" s="310"/>
      <c r="NT62" s="310"/>
      <c r="NU62" s="310"/>
      <c r="NV62" s="310"/>
      <c r="NW62" s="310"/>
      <c r="NX62" s="310"/>
      <c r="NY62" s="310"/>
      <c r="NZ62" s="310"/>
      <c r="OA62" s="310"/>
      <c r="OB62" s="310"/>
      <c r="OC62" s="310"/>
      <c r="OD62" s="310"/>
      <c r="OE62" s="310"/>
      <c r="OF62" s="310"/>
      <c r="OG62" s="310"/>
      <c r="OH62" s="310"/>
      <c r="OI62" s="310"/>
      <c r="OJ62" s="310"/>
      <c r="OK62" s="310"/>
      <c r="OL62" s="310"/>
      <c r="OM62" s="310"/>
      <c r="ON62" s="310"/>
      <c r="OO62" s="310"/>
      <c r="OP62" s="310"/>
      <c r="OQ62" s="310"/>
      <c r="OR62" s="310"/>
      <c r="OS62" s="310"/>
      <c r="OT62" s="310"/>
      <c r="OU62" s="310"/>
      <c r="OV62" s="310"/>
      <c r="OW62" s="310"/>
      <c r="OX62" s="310"/>
      <c r="OY62" s="310"/>
      <c r="OZ62" s="310"/>
      <c r="PA62" s="310"/>
      <c r="PB62" s="310"/>
      <c r="PC62" s="310"/>
      <c r="PD62" s="310"/>
      <c r="PE62" s="310"/>
      <c r="PF62" s="310"/>
      <c r="PG62" s="310"/>
      <c r="PH62" s="310"/>
      <c r="PI62" s="310"/>
      <c r="PJ62" s="310"/>
      <c r="PK62" s="310"/>
      <c r="PL62" s="310"/>
      <c r="PM62" s="310"/>
      <c r="PN62" s="310"/>
      <c r="PO62" s="310"/>
      <c r="PP62" s="310"/>
      <c r="PQ62" s="310"/>
      <c r="PR62" s="310"/>
      <c r="PS62" s="310"/>
      <c r="PT62" s="310"/>
      <c r="PU62" s="310"/>
      <c r="PV62" s="310"/>
      <c r="PW62" s="310"/>
      <c r="PX62" s="310"/>
      <c r="PY62" s="310"/>
      <c r="PZ62" s="310"/>
      <c r="QA62" s="310"/>
      <c r="QB62" s="310"/>
      <c r="QC62" s="310"/>
      <c r="QD62" s="310"/>
      <c r="QE62" s="310"/>
      <c r="QF62" s="310"/>
      <c r="QG62" s="310"/>
      <c r="QH62" s="310"/>
      <c r="QI62" s="310"/>
      <c r="QJ62" s="310"/>
      <c r="QK62" s="310"/>
      <c r="QL62" s="310"/>
      <c r="QM62" s="310"/>
      <c r="QN62" s="310"/>
      <c r="QO62" s="310"/>
      <c r="QP62" s="310"/>
      <c r="QQ62" s="310"/>
      <c r="QR62" s="310"/>
      <c r="QS62" s="310"/>
      <c r="QT62" s="310"/>
      <c r="QU62" s="310"/>
      <c r="QV62" s="310"/>
      <c r="QW62" s="310"/>
      <c r="QX62" s="310"/>
      <c r="QY62" s="310"/>
      <c r="QZ62" s="310"/>
      <c r="RA62" s="310"/>
      <c r="RB62" s="310"/>
      <c r="RC62" s="310"/>
      <c r="RD62" s="310"/>
      <c r="RE62" s="310"/>
      <c r="RF62" s="310"/>
      <c r="RG62" s="310"/>
      <c r="RH62" s="310"/>
      <c r="RI62" s="310"/>
      <c r="RJ62" s="310"/>
      <c r="RK62" s="310"/>
      <c r="RL62" s="310"/>
      <c r="RM62" s="310"/>
      <c r="RN62" s="310"/>
      <c r="RO62" s="310"/>
      <c r="RP62" s="310"/>
      <c r="RQ62" s="310"/>
      <c r="RR62" s="310"/>
      <c r="RS62" s="310"/>
      <c r="RT62" s="310"/>
      <c r="RU62" s="310"/>
      <c r="RV62" s="310"/>
      <c r="RW62" s="310"/>
      <c r="RX62" s="310"/>
      <c r="RY62" s="310"/>
      <c r="RZ62" s="310"/>
      <c r="SA62" s="310"/>
      <c r="SB62" s="310"/>
      <c r="SC62" s="310"/>
      <c r="SD62" s="310"/>
      <c r="SE62" s="310"/>
      <c r="SF62" s="310"/>
      <c r="SG62" s="310"/>
      <c r="SH62" s="310"/>
      <c r="SI62" s="310"/>
      <c r="SJ62" s="310"/>
      <c r="SK62" s="310"/>
      <c r="SL62" s="310"/>
      <c r="SM62" s="310"/>
      <c r="SN62" s="310"/>
      <c r="SO62" s="310"/>
      <c r="SP62" s="310"/>
      <c r="SQ62" s="310"/>
      <c r="SR62" s="310"/>
      <c r="SS62" s="310"/>
      <c r="ST62" s="310"/>
      <c r="SU62" s="310"/>
      <c r="SV62" s="310"/>
      <c r="SW62" s="310"/>
      <c r="SX62" s="310"/>
      <c r="SY62" s="310"/>
      <c r="SZ62" s="310"/>
      <c r="TA62" s="310"/>
      <c r="TB62" s="310"/>
      <c r="TC62" s="310"/>
      <c r="TD62" s="310"/>
      <c r="TE62" s="310"/>
      <c r="TF62" s="310"/>
      <c r="TG62" s="310"/>
      <c r="TH62" s="310"/>
      <c r="TI62" s="310"/>
      <c r="TJ62" s="310"/>
      <c r="TK62" s="310"/>
      <c r="TL62" s="310"/>
      <c r="TM62" s="310"/>
      <c r="TN62" s="310"/>
      <c r="TO62" s="310"/>
      <c r="TP62" s="310"/>
      <c r="TQ62" s="310"/>
      <c r="TR62" s="310"/>
      <c r="TS62" s="310"/>
      <c r="TT62" s="310"/>
      <c r="TU62" s="310"/>
      <c r="TV62" s="310"/>
      <c r="TW62" s="310"/>
      <c r="TX62" s="310"/>
      <c r="TY62" s="310"/>
      <c r="TZ62" s="310"/>
      <c r="UA62" s="310"/>
      <c r="UB62" s="310"/>
      <c r="UC62" s="310"/>
      <c r="UD62" s="310"/>
      <c r="UE62" s="310"/>
      <c r="UF62" s="310"/>
      <c r="UG62" s="310"/>
      <c r="UH62" s="310"/>
      <c r="UI62" s="310"/>
      <c r="UJ62" s="310"/>
      <c r="UK62" s="310"/>
      <c r="UL62" s="310"/>
      <c r="UM62" s="310"/>
      <c r="UN62" s="310"/>
      <c r="UO62" s="310"/>
      <c r="UP62" s="310"/>
      <c r="UQ62" s="310"/>
      <c r="UR62" s="310"/>
      <c r="US62" s="310"/>
      <c r="UT62" s="310"/>
      <c r="UU62" s="310"/>
      <c r="UV62" s="310"/>
      <c r="UW62" s="310"/>
      <c r="UX62" s="310"/>
      <c r="UY62" s="310"/>
      <c r="UZ62" s="310"/>
      <c r="VA62" s="310"/>
      <c r="VB62" s="310"/>
      <c r="VC62" s="310"/>
      <c r="VD62" s="310"/>
      <c r="VE62" s="310"/>
      <c r="VF62" s="310"/>
      <c r="VG62" s="310"/>
      <c r="VH62" s="310"/>
      <c r="VI62" s="310"/>
      <c r="VJ62" s="310"/>
      <c r="VK62" s="310"/>
      <c r="VL62" s="310"/>
      <c r="VM62" s="310"/>
      <c r="VN62" s="310"/>
      <c r="VO62" s="310"/>
      <c r="VP62" s="310"/>
      <c r="VQ62" s="310"/>
      <c r="VR62" s="310"/>
      <c r="VS62" s="310"/>
      <c r="VT62" s="310"/>
      <c r="VU62" s="310"/>
      <c r="VV62" s="310"/>
      <c r="VW62" s="310"/>
      <c r="VX62" s="310"/>
      <c r="VY62" s="310"/>
      <c r="VZ62" s="310"/>
      <c r="WA62" s="310"/>
      <c r="WB62" s="310"/>
      <c r="WC62" s="310"/>
      <c r="WD62" s="310"/>
      <c r="WE62" s="310"/>
      <c r="WF62" s="310"/>
      <c r="WG62" s="310"/>
      <c r="WH62" s="310"/>
      <c r="WI62" s="310"/>
      <c r="WJ62" s="310"/>
      <c r="WK62" s="310"/>
      <c r="WL62" s="310"/>
      <c r="WM62" s="310"/>
      <c r="WN62" s="310"/>
      <c r="WO62" s="310"/>
      <c r="WP62" s="310"/>
      <c r="WQ62" s="310"/>
      <c r="WR62" s="310"/>
      <c r="WS62" s="310"/>
      <c r="WT62" s="310"/>
      <c r="WU62" s="310"/>
      <c r="WV62" s="310"/>
      <c r="WW62" s="310"/>
      <c r="WX62" s="310"/>
      <c r="WY62" s="310"/>
      <c r="WZ62" s="310"/>
      <c r="XA62" s="310"/>
      <c r="XB62" s="310"/>
      <c r="XC62" s="310"/>
      <c r="XD62" s="310"/>
      <c r="XE62" s="310"/>
      <c r="XF62" s="310"/>
      <c r="XG62" s="310"/>
      <c r="XH62" s="310"/>
      <c r="XI62" s="310"/>
      <c r="XJ62" s="310"/>
      <c r="XK62" s="310"/>
      <c r="XL62" s="310"/>
      <c r="XM62" s="310"/>
      <c r="XN62" s="310"/>
      <c r="XO62" s="310"/>
      <c r="XP62" s="310"/>
      <c r="XQ62" s="310"/>
      <c r="XR62" s="310"/>
      <c r="XS62" s="310"/>
      <c r="XT62" s="310"/>
      <c r="XU62" s="310"/>
      <c r="XV62" s="310"/>
      <c r="XW62" s="310"/>
      <c r="XX62" s="310"/>
      <c r="XY62" s="310"/>
      <c r="XZ62" s="310"/>
      <c r="YA62" s="310"/>
      <c r="YB62" s="310"/>
      <c r="YC62" s="310"/>
      <c r="YD62" s="310"/>
      <c r="YE62" s="310"/>
      <c r="YF62" s="310"/>
      <c r="YG62" s="310"/>
      <c r="YH62" s="310"/>
      <c r="YI62" s="310"/>
      <c r="YJ62" s="310"/>
      <c r="YK62" s="310"/>
      <c r="YL62" s="310"/>
      <c r="YM62" s="310"/>
      <c r="YN62" s="310"/>
      <c r="YO62" s="310"/>
      <c r="YP62" s="310"/>
      <c r="YQ62" s="310"/>
      <c r="YR62" s="310"/>
      <c r="YS62" s="310"/>
      <c r="YT62" s="310"/>
      <c r="YU62" s="310"/>
      <c r="YV62" s="310"/>
      <c r="YW62" s="310"/>
      <c r="YX62" s="310"/>
      <c r="YY62" s="310"/>
      <c r="YZ62" s="310"/>
      <c r="ZA62" s="310"/>
      <c r="ZB62" s="310"/>
      <c r="ZC62" s="310"/>
      <c r="ZD62" s="310"/>
      <c r="ZE62" s="310"/>
      <c r="ZF62" s="310"/>
      <c r="ZG62" s="310"/>
      <c r="ZH62" s="310"/>
      <c r="ZI62" s="310"/>
      <c r="ZJ62" s="310"/>
      <c r="ZK62" s="310"/>
      <c r="ZL62" s="310"/>
      <c r="ZM62" s="310"/>
      <c r="ZN62" s="310"/>
      <c r="ZO62" s="310"/>
      <c r="ZP62" s="310"/>
      <c r="ZQ62" s="310"/>
      <c r="ZR62" s="310"/>
      <c r="ZS62" s="310"/>
      <c r="ZT62" s="310"/>
      <c r="ZU62" s="310"/>
      <c r="ZV62" s="310"/>
      <c r="ZW62" s="310"/>
      <c r="ZX62" s="310"/>
      <c r="ZY62" s="310"/>
      <c r="ZZ62" s="310"/>
      <c r="AAA62" s="310"/>
      <c r="AAB62" s="310"/>
      <c r="AAC62" s="310"/>
      <c r="AAD62" s="310"/>
      <c r="AAE62" s="310"/>
      <c r="AAF62" s="310"/>
      <c r="AAG62" s="310"/>
      <c r="AAH62" s="310"/>
      <c r="AAI62" s="310"/>
      <c r="AAJ62" s="310"/>
      <c r="AAK62" s="310"/>
      <c r="AAL62" s="310"/>
      <c r="AAM62" s="310"/>
      <c r="AAN62" s="310"/>
      <c r="AAO62" s="310"/>
      <c r="AAP62" s="310"/>
      <c r="AAQ62" s="310"/>
      <c r="AAR62" s="310"/>
      <c r="AAS62" s="310"/>
      <c r="AAT62" s="310"/>
      <c r="AAU62" s="310"/>
      <c r="AAV62" s="310"/>
      <c r="AAW62" s="310"/>
      <c r="AAX62" s="310"/>
      <c r="AAY62" s="310"/>
      <c r="AAZ62" s="310"/>
      <c r="ABA62" s="310"/>
      <c r="ABB62" s="310"/>
      <c r="ABC62" s="310"/>
      <c r="ABD62" s="310"/>
      <c r="ABE62" s="310"/>
      <c r="ABF62" s="310"/>
      <c r="ABG62" s="310"/>
      <c r="ABH62" s="310"/>
      <c r="ABI62" s="310"/>
      <c r="ABJ62" s="310"/>
      <c r="ABK62" s="310"/>
      <c r="ABL62" s="310"/>
      <c r="ABM62" s="310"/>
      <c r="ABN62" s="310"/>
      <c r="ABO62" s="310"/>
      <c r="ABP62" s="310"/>
      <c r="ABQ62" s="310"/>
      <c r="ABR62" s="310"/>
      <c r="ABS62" s="310"/>
      <c r="ABT62" s="310"/>
      <c r="ABU62" s="310"/>
      <c r="ABV62" s="310"/>
      <c r="ABW62" s="310"/>
      <c r="ABX62" s="310"/>
      <c r="ABY62" s="310"/>
      <c r="ABZ62" s="310"/>
      <c r="ACA62" s="310"/>
      <c r="ACB62" s="310"/>
      <c r="ACC62" s="310"/>
      <c r="ACD62" s="310"/>
      <c r="ACE62" s="310"/>
      <c r="ACF62" s="310"/>
      <c r="ACG62" s="310"/>
      <c r="ACH62" s="310"/>
      <c r="ACI62" s="310"/>
      <c r="ACJ62" s="310"/>
      <c r="ACK62" s="310"/>
      <c r="ACL62" s="310"/>
      <c r="ACM62" s="310"/>
      <c r="ACN62" s="310"/>
      <c r="ACO62" s="310"/>
      <c r="ACP62" s="310"/>
      <c r="ACQ62" s="310"/>
      <c r="ACR62" s="310"/>
      <c r="ACS62" s="310"/>
      <c r="ACT62" s="310"/>
      <c r="ACU62" s="310"/>
      <c r="ACV62" s="310"/>
      <c r="ACW62" s="310"/>
      <c r="ACX62" s="310"/>
      <c r="ACY62" s="310"/>
      <c r="ACZ62" s="310"/>
      <c r="ADA62" s="310"/>
      <c r="ADB62" s="310"/>
      <c r="ADC62" s="310"/>
      <c r="ADD62" s="310"/>
      <c r="ADE62" s="310"/>
      <c r="ADF62" s="310"/>
      <c r="ADG62" s="310"/>
      <c r="ADH62" s="310"/>
      <c r="ADI62" s="310"/>
      <c r="ADJ62" s="310"/>
      <c r="ADK62" s="310"/>
      <c r="ADL62" s="310"/>
      <c r="ADM62" s="310"/>
      <c r="ADN62" s="310"/>
      <c r="ADO62" s="310"/>
      <c r="ADP62" s="310"/>
      <c r="ADQ62" s="310"/>
      <c r="ADR62" s="310"/>
      <c r="ADS62" s="310"/>
      <c r="ADT62" s="310"/>
      <c r="ADU62" s="310"/>
      <c r="ADV62" s="310"/>
      <c r="ADW62" s="310"/>
      <c r="ADX62" s="310"/>
      <c r="ADY62" s="310"/>
      <c r="ADZ62" s="310"/>
      <c r="AEA62" s="310"/>
      <c r="AEB62" s="310"/>
      <c r="AEC62" s="310"/>
      <c r="AED62" s="310"/>
      <c r="AEE62" s="310"/>
      <c r="AEF62" s="310"/>
      <c r="AEG62" s="310"/>
      <c r="AEH62" s="310"/>
      <c r="AEI62" s="310"/>
      <c r="AEJ62" s="310"/>
      <c r="AEK62" s="310"/>
      <c r="AEL62" s="310"/>
      <c r="AEM62" s="310"/>
      <c r="AEN62" s="310"/>
      <c r="AEO62" s="310"/>
      <c r="AEP62" s="310"/>
      <c r="AEQ62" s="310"/>
      <c r="AER62" s="310"/>
      <c r="AES62" s="310"/>
      <c r="AET62" s="310"/>
      <c r="AEU62" s="310"/>
      <c r="AEV62" s="310"/>
      <c r="AEW62" s="310"/>
      <c r="AEX62" s="310"/>
      <c r="AEY62" s="310"/>
      <c r="AEZ62" s="310"/>
      <c r="AFA62" s="310"/>
      <c r="AFB62" s="310"/>
      <c r="AFC62" s="310"/>
      <c r="AFD62" s="310"/>
      <c r="AFE62" s="310"/>
      <c r="AFF62" s="310"/>
      <c r="AFG62" s="310"/>
      <c r="AFH62" s="310"/>
      <c r="AFI62" s="310"/>
      <c r="AFJ62" s="310"/>
      <c r="AFK62" s="310"/>
      <c r="AFL62" s="310"/>
      <c r="AFM62" s="310"/>
      <c r="AFN62" s="310"/>
      <c r="AFO62" s="310"/>
      <c r="AFP62" s="310"/>
      <c r="AFQ62" s="310"/>
      <c r="AFR62" s="310"/>
      <c r="AFS62" s="310"/>
      <c r="AFT62" s="310"/>
      <c r="AFU62" s="310"/>
      <c r="AFV62" s="310"/>
      <c r="AFW62" s="310"/>
      <c r="AFX62" s="310"/>
      <c r="AFY62" s="310"/>
      <c r="AFZ62" s="310"/>
      <c r="AGA62" s="310"/>
      <c r="AGB62" s="310"/>
      <c r="AGC62" s="310"/>
      <c r="AGD62" s="310"/>
      <c r="AGE62" s="310"/>
      <c r="AGF62" s="310"/>
      <c r="AGG62" s="310"/>
      <c r="AGH62" s="310"/>
      <c r="AGI62" s="310"/>
      <c r="AGJ62" s="310"/>
      <c r="AGK62" s="310"/>
      <c r="AGL62" s="310"/>
      <c r="AGM62" s="310"/>
      <c r="AGN62" s="310"/>
      <c r="AGO62" s="310"/>
      <c r="AGP62" s="310"/>
      <c r="AGQ62" s="310"/>
      <c r="AGR62" s="310"/>
      <c r="AGS62" s="310"/>
      <c r="AGT62" s="310"/>
      <c r="AGU62" s="310"/>
      <c r="AGV62" s="310"/>
      <c r="AGW62" s="310"/>
      <c r="AGX62" s="310"/>
      <c r="AGY62" s="310"/>
      <c r="AGZ62" s="310"/>
      <c r="AHA62" s="310"/>
      <c r="AHB62" s="310"/>
      <c r="AHC62" s="310"/>
      <c r="AHD62" s="310"/>
      <c r="AHE62" s="310"/>
      <c r="AHF62" s="310"/>
      <c r="AHG62" s="310"/>
      <c r="AHH62" s="310"/>
      <c r="AHI62" s="310"/>
      <c r="AHJ62" s="310"/>
      <c r="AHK62" s="310"/>
      <c r="AHL62" s="310"/>
      <c r="AHM62" s="310"/>
      <c r="AHN62" s="310"/>
      <c r="AHO62" s="310"/>
      <c r="AHP62" s="310"/>
      <c r="AHQ62" s="310"/>
      <c r="AHR62" s="310"/>
      <c r="AHS62" s="310"/>
      <c r="AHT62" s="310"/>
      <c r="AHU62" s="310"/>
      <c r="AHV62" s="310"/>
      <c r="AHW62" s="310"/>
      <c r="AHX62" s="310"/>
      <c r="AHY62" s="310"/>
      <c r="AHZ62" s="310"/>
      <c r="AIA62" s="310"/>
      <c r="AIB62" s="310"/>
      <c r="AIC62" s="310"/>
      <c r="AID62" s="310"/>
      <c r="AIE62" s="310"/>
      <c r="AIF62" s="310"/>
      <c r="AIG62" s="310"/>
      <c r="AIH62" s="310"/>
      <c r="AII62" s="310"/>
      <c r="AIJ62" s="310"/>
      <c r="AIK62" s="310"/>
      <c r="AIL62" s="310"/>
      <c r="AIM62" s="310"/>
      <c r="AIN62" s="310"/>
      <c r="AIO62" s="310"/>
      <c r="AIP62" s="310"/>
      <c r="AIQ62" s="310"/>
      <c r="AIR62" s="310"/>
      <c r="AIS62" s="310"/>
      <c r="AIT62" s="310"/>
      <c r="AIU62" s="310"/>
      <c r="AIV62" s="310"/>
      <c r="AIW62" s="310"/>
      <c r="AIX62" s="310"/>
      <c r="AIY62" s="310"/>
      <c r="AIZ62" s="310"/>
      <c r="AJA62" s="310"/>
      <c r="AJB62" s="310"/>
      <c r="AJC62" s="310"/>
      <c r="AJD62" s="310"/>
      <c r="AJE62" s="310"/>
      <c r="AJF62" s="310"/>
      <c r="AJG62" s="310"/>
      <c r="AJH62" s="310"/>
      <c r="AJI62" s="310"/>
      <c r="AJJ62" s="310"/>
      <c r="AJK62" s="310"/>
      <c r="AJL62" s="310"/>
      <c r="AJM62" s="310"/>
      <c r="AJN62" s="310"/>
      <c r="AJO62" s="310"/>
      <c r="AJP62" s="310"/>
      <c r="AJQ62" s="310"/>
      <c r="AJR62" s="310"/>
      <c r="AJS62" s="310"/>
      <c r="AJT62" s="310"/>
      <c r="AJU62" s="310"/>
      <c r="AJV62" s="310"/>
      <c r="AJW62" s="310"/>
      <c r="AJX62" s="310"/>
      <c r="AJY62" s="310"/>
      <c r="AJZ62" s="310"/>
      <c r="AKA62" s="310"/>
      <c r="AKB62" s="310"/>
      <c r="AKC62" s="310"/>
      <c r="AKD62" s="310"/>
      <c r="AKE62" s="310"/>
      <c r="AKF62" s="310"/>
      <c r="AKG62" s="310"/>
      <c r="AKH62" s="310"/>
      <c r="AKI62" s="310"/>
      <c r="AKJ62" s="310"/>
      <c r="AKK62" s="310"/>
      <c r="AKL62" s="310"/>
      <c r="AKM62" s="310"/>
      <c r="AKN62" s="310"/>
      <c r="AKO62" s="310"/>
      <c r="AKP62" s="310"/>
      <c r="AKQ62" s="310"/>
      <c r="AKR62" s="310"/>
      <c r="AKS62" s="310"/>
      <c r="AKT62" s="310"/>
      <c r="AKU62" s="310"/>
      <c r="AKV62" s="310"/>
      <c r="AKW62" s="310"/>
      <c r="AKX62" s="310"/>
      <c r="AKY62" s="310"/>
      <c r="AKZ62" s="310"/>
      <c r="ALA62" s="310"/>
      <c r="ALB62" s="310"/>
      <c r="ALC62" s="310"/>
      <c r="ALD62" s="310"/>
      <c r="ALE62" s="310"/>
      <c r="ALF62" s="310"/>
      <c r="ALG62" s="310"/>
      <c r="ALH62" s="310"/>
      <c r="ALI62" s="310"/>
      <c r="ALJ62" s="310"/>
      <c r="ALK62" s="310"/>
      <c r="ALL62" s="310"/>
      <c r="ALM62" s="310"/>
      <c r="ALN62" s="310"/>
      <c r="ALO62" s="310"/>
      <c r="ALP62" s="310"/>
      <c r="ALQ62" s="310"/>
      <c r="ALR62" s="310"/>
      <c r="ALS62" s="310"/>
      <c r="ALT62" s="310"/>
      <c r="ALU62" s="310"/>
      <c r="ALV62" s="310"/>
      <c r="ALW62" s="310"/>
      <c r="ALX62" s="310"/>
      <c r="ALY62" s="310"/>
      <c r="ALZ62" s="310"/>
      <c r="AMA62" s="310"/>
      <c r="AMB62" s="310"/>
      <c r="AMC62" s="310"/>
      <c r="AMD62" s="310"/>
      <c r="AME62" s="310"/>
      <c r="AMF62" s="310"/>
      <c r="AMG62" s="310"/>
      <c r="AMH62" s="310"/>
      <c r="AMI62" s="310"/>
      <c r="AMJ62" s="310"/>
      <c r="AMK62" s="310"/>
      <c r="AML62" s="310"/>
      <c r="AMM62" s="310"/>
      <c r="AMN62" s="310"/>
      <c r="AMO62" s="310"/>
      <c r="AMP62" s="310"/>
      <c r="AMQ62" s="310"/>
      <c r="AMR62" s="310"/>
      <c r="AMS62" s="310"/>
      <c r="AMT62" s="310"/>
      <c r="AMU62" s="310"/>
      <c r="AMV62" s="310"/>
      <c r="AMW62" s="310"/>
      <c r="AMX62" s="310"/>
      <c r="AMY62" s="310"/>
      <c r="AMZ62" s="310"/>
      <c r="ANA62" s="310"/>
      <c r="ANB62" s="310"/>
      <c r="ANC62" s="310"/>
      <c r="AND62" s="310"/>
      <c r="ANE62" s="310"/>
      <c r="ANF62" s="310"/>
      <c r="ANG62" s="310"/>
      <c r="ANH62" s="310"/>
      <c r="ANI62" s="310"/>
      <c r="ANJ62" s="310"/>
      <c r="ANK62" s="310"/>
      <c r="ANL62" s="310"/>
      <c r="ANM62" s="310"/>
      <c r="ANN62" s="310"/>
      <c r="ANO62" s="310"/>
      <c r="ANP62" s="310"/>
      <c r="ANQ62" s="310"/>
      <c r="ANR62" s="310"/>
      <c r="ANS62" s="310"/>
      <c r="ANT62" s="310"/>
      <c r="ANU62" s="310"/>
      <c r="ANV62" s="310"/>
      <c r="ANW62" s="310"/>
      <c r="ANX62" s="310"/>
      <c r="ANY62" s="310"/>
      <c r="ANZ62" s="310"/>
      <c r="AOA62" s="310"/>
      <c r="AOB62" s="310"/>
      <c r="AOC62" s="310"/>
      <c r="AOD62" s="310"/>
      <c r="AOE62" s="310"/>
      <c r="AOF62" s="310"/>
      <c r="AOG62" s="310"/>
      <c r="AOH62" s="310"/>
      <c r="AOI62" s="310"/>
      <c r="AOJ62" s="310"/>
      <c r="AOK62" s="310"/>
      <c r="AOL62" s="310"/>
      <c r="AOM62" s="310"/>
      <c r="AON62" s="310"/>
      <c r="AOO62" s="310"/>
      <c r="AOP62" s="310"/>
      <c r="AOQ62" s="310"/>
      <c r="AOR62" s="310"/>
      <c r="AOS62" s="310"/>
      <c r="AOT62" s="310"/>
      <c r="AOU62" s="310"/>
      <c r="AOV62" s="310"/>
      <c r="AOW62" s="310"/>
      <c r="AOX62" s="310"/>
      <c r="AOY62" s="310"/>
      <c r="AOZ62" s="310"/>
      <c r="APA62" s="310"/>
      <c r="APB62" s="310"/>
      <c r="APC62" s="310"/>
      <c r="APD62" s="310"/>
      <c r="APE62" s="310"/>
      <c r="APF62" s="310"/>
      <c r="APG62" s="310"/>
      <c r="APH62" s="310"/>
      <c r="API62" s="310"/>
      <c r="APJ62" s="310"/>
      <c r="APK62" s="310"/>
      <c r="APL62" s="310"/>
      <c r="APM62" s="310"/>
      <c r="APN62" s="310"/>
      <c r="APO62" s="310"/>
      <c r="APP62" s="310"/>
      <c r="APQ62" s="310"/>
      <c r="APR62" s="310"/>
      <c r="APS62" s="310"/>
      <c r="APT62" s="310"/>
      <c r="APU62" s="310"/>
      <c r="APV62" s="310"/>
      <c r="APW62" s="310"/>
      <c r="APX62" s="310"/>
      <c r="APY62" s="310"/>
      <c r="APZ62" s="310"/>
      <c r="AQA62" s="310"/>
      <c r="AQB62" s="310"/>
      <c r="AQC62" s="310"/>
      <c r="AQD62" s="310"/>
      <c r="AQE62" s="310"/>
      <c r="AQF62" s="310"/>
      <c r="AQG62" s="310"/>
      <c r="AQH62" s="310"/>
      <c r="AQI62" s="310"/>
      <c r="AQJ62" s="310"/>
      <c r="AQK62" s="310"/>
      <c r="AQL62" s="310"/>
      <c r="AQM62" s="310"/>
      <c r="AQN62" s="310"/>
      <c r="AQO62" s="310"/>
      <c r="AQP62" s="310"/>
      <c r="AQQ62" s="310"/>
      <c r="AQR62" s="310"/>
      <c r="AQS62" s="310"/>
      <c r="AQT62" s="310"/>
      <c r="AQU62" s="310"/>
      <c r="AQV62" s="310"/>
      <c r="AQW62" s="310"/>
      <c r="AQX62" s="310"/>
      <c r="AQY62" s="310"/>
      <c r="AQZ62" s="310"/>
      <c r="ARA62" s="310"/>
      <c r="ARB62" s="310"/>
      <c r="ARC62" s="310"/>
      <c r="ARD62" s="310"/>
      <c r="ARE62" s="310"/>
      <c r="ARF62" s="310"/>
      <c r="ARG62" s="310"/>
      <c r="ARH62" s="310"/>
      <c r="ARI62" s="310"/>
      <c r="ARJ62" s="310"/>
      <c r="ARK62" s="310"/>
      <c r="ARL62" s="310"/>
      <c r="ARM62" s="310"/>
      <c r="ARN62" s="310"/>
      <c r="ARO62" s="310"/>
      <c r="ARP62" s="310"/>
      <c r="ARQ62" s="310"/>
      <c r="ARR62" s="310"/>
      <c r="ARS62" s="310"/>
      <c r="ART62" s="310"/>
      <c r="ARU62" s="310"/>
      <c r="ARV62" s="310"/>
      <c r="ARW62" s="310"/>
      <c r="ARX62" s="310"/>
      <c r="ARY62" s="310"/>
      <c r="ARZ62" s="310"/>
      <c r="ASA62" s="310"/>
      <c r="ASB62" s="310"/>
      <c r="ASC62" s="310"/>
      <c r="ASD62" s="310"/>
      <c r="ASE62" s="310"/>
      <c r="ASF62" s="310"/>
      <c r="ASG62" s="310"/>
      <c r="ASH62" s="310"/>
      <c r="ASI62" s="310"/>
      <c r="ASJ62" s="310"/>
      <c r="ASK62" s="310"/>
      <c r="ASL62" s="310"/>
      <c r="ASM62" s="310"/>
      <c r="ASN62" s="310"/>
      <c r="ASO62" s="310"/>
      <c r="ASP62" s="310"/>
      <c r="ASQ62" s="310"/>
      <c r="ASR62" s="310"/>
      <c r="ASS62" s="310"/>
      <c r="AST62" s="310"/>
      <c r="ASU62" s="310"/>
      <c r="ASV62" s="310"/>
      <c r="ASW62" s="310"/>
      <c r="ASX62" s="310"/>
      <c r="ASY62" s="310"/>
      <c r="ASZ62" s="310"/>
      <c r="ATA62" s="310"/>
      <c r="ATB62" s="310"/>
      <c r="ATC62" s="310"/>
      <c r="ATD62" s="310"/>
      <c r="ATE62" s="310"/>
      <c r="ATF62" s="310"/>
      <c r="ATG62" s="310"/>
      <c r="ATH62" s="310"/>
      <c r="ATI62" s="310"/>
      <c r="ATJ62" s="310"/>
      <c r="ATK62" s="310"/>
      <c r="ATL62" s="310"/>
      <c r="ATM62" s="310"/>
      <c r="ATN62" s="310"/>
      <c r="ATO62" s="310"/>
      <c r="ATP62" s="310"/>
      <c r="ATQ62" s="310"/>
      <c r="ATR62" s="310"/>
      <c r="ATS62" s="310"/>
      <c r="ATT62" s="310"/>
      <c r="ATU62" s="310"/>
      <c r="ATV62" s="310"/>
      <c r="ATW62" s="310"/>
      <c r="ATX62" s="310"/>
      <c r="ATY62" s="310"/>
      <c r="ATZ62" s="310"/>
      <c r="AUA62" s="310"/>
      <c r="AUB62" s="310"/>
      <c r="AUC62" s="310"/>
      <c r="AUD62" s="310"/>
      <c r="AUE62" s="310"/>
      <c r="AUF62" s="310"/>
      <c r="AUG62" s="310"/>
      <c r="AUH62" s="310"/>
      <c r="AUI62" s="310"/>
      <c r="AUJ62" s="310"/>
      <c r="AUK62" s="310"/>
      <c r="AUL62" s="310"/>
      <c r="AUM62" s="310"/>
      <c r="AUN62" s="310"/>
      <c r="AUO62" s="310"/>
      <c r="AUP62" s="310"/>
      <c r="AUQ62" s="310"/>
      <c r="AUR62" s="310"/>
      <c r="AUS62" s="310"/>
      <c r="AUT62" s="310"/>
      <c r="AUU62" s="310"/>
      <c r="AUV62" s="310"/>
      <c r="AUW62" s="310"/>
      <c r="AUX62" s="310"/>
      <c r="AUY62" s="310"/>
      <c r="AUZ62" s="310"/>
      <c r="AVA62" s="310"/>
      <c r="AVB62" s="310"/>
      <c r="AVC62" s="310"/>
      <c r="AVD62" s="310"/>
      <c r="AVE62" s="310"/>
      <c r="AVF62" s="310"/>
      <c r="AVG62" s="310"/>
      <c r="AVH62" s="310"/>
      <c r="AVI62" s="310"/>
      <c r="AVJ62" s="310"/>
      <c r="AVK62" s="310"/>
      <c r="AVL62" s="310"/>
      <c r="AVM62" s="310"/>
      <c r="AVN62" s="310"/>
      <c r="AVO62" s="310"/>
      <c r="AVP62" s="310"/>
      <c r="AVQ62" s="310"/>
      <c r="AVR62" s="310"/>
      <c r="AVS62" s="310"/>
      <c r="AVT62" s="310"/>
      <c r="AVU62" s="310"/>
      <c r="AVV62" s="310"/>
      <c r="AVW62" s="310"/>
      <c r="AVX62" s="310"/>
      <c r="AVY62" s="310"/>
      <c r="AVZ62" s="310"/>
      <c r="AWA62" s="310"/>
      <c r="AWB62" s="310"/>
      <c r="AWC62" s="310"/>
      <c r="AWD62" s="310"/>
      <c r="AWE62" s="310"/>
      <c r="AWF62" s="310"/>
      <c r="AWG62" s="310"/>
      <c r="AWH62" s="310"/>
      <c r="AWI62" s="310"/>
      <c r="AWJ62" s="310"/>
      <c r="AWK62" s="310"/>
      <c r="AWL62" s="310"/>
      <c r="AWM62" s="310"/>
      <c r="AWN62" s="310"/>
      <c r="AWO62" s="310"/>
      <c r="AWP62" s="310"/>
      <c r="AWQ62" s="310"/>
      <c r="AWR62" s="310"/>
      <c r="AWS62" s="310"/>
      <c r="AWT62" s="310"/>
      <c r="AWU62" s="310"/>
      <c r="AWV62" s="310"/>
      <c r="AWW62" s="310"/>
      <c r="AWX62" s="310"/>
      <c r="AWY62" s="310"/>
      <c r="AWZ62" s="310"/>
      <c r="AXA62" s="310"/>
      <c r="AXB62" s="310"/>
      <c r="AXC62" s="310"/>
      <c r="AXD62" s="310"/>
      <c r="AXE62" s="310"/>
      <c r="AXF62" s="310"/>
      <c r="AXG62" s="310"/>
      <c r="AXH62" s="310"/>
      <c r="AXI62" s="310"/>
      <c r="AXJ62" s="310"/>
      <c r="AXK62" s="310"/>
      <c r="AXL62" s="310"/>
      <c r="AXM62" s="310"/>
      <c r="AXN62" s="310"/>
      <c r="AXO62" s="310"/>
      <c r="AXP62" s="310"/>
      <c r="AXQ62" s="310"/>
      <c r="AXR62" s="310"/>
      <c r="AXS62" s="310"/>
      <c r="AXT62" s="310"/>
      <c r="AXU62" s="310"/>
      <c r="AXV62" s="310"/>
      <c r="AXW62" s="310"/>
      <c r="AXX62" s="310"/>
      <c r="AXY62" s="310"/>
      <c r="AXZ62" s="310"/>
      <c r="AYA62" s="310"/>
      <c r="AYB62" s="310"/>
      <c r="AYC62" s="310"/>
      <c r="AYD62" s="310"/>
      <c r="AYE62" s="310"/>
      <c r="AYF62" s="310"/>
      <c r="AYG62" s="310"/>
      <c r="AYH62" s="310"/>
      <c r="AYI62" s="310"/>
      <c r="AYJ62" s="310"/>
      <c r="AYK62" s="310"/>
      <c r="AYL62" s="310"/>
      <c r="AYM62" s="310"/>
      <c r="AYN62" s="310"/>
      <c r="AYO62" s="310"/>
      <c r="AYP62" s="310"/>
      <c r="AYQ62" s="310"/>
      <c r="AYR62" s="310"/>
      <c r="AYS62" s="310"/>
      <c r="AYT62" s="310"/>
      <c r="AYU62" s="310"/>
      <c r="AYV62" s="310"/>
      <c r="AYW62" s="310"/>
      <c r="AYX62" s="310"/>
      <c r="AYY62" s="310"/>
      <c r="AYZ62" s="310"/>
      <c r="AZA62" s="310"/>
      <c r="AZB62" s="310"/>
      <c r="AZC62" s="310"/>
      <c r="AZD62" s="310"/>
      <c r="AZE62" s="310"/>
      <c r="AZF62" s="310"/>
      <c r="AZG62" s="310"/>
      <c r="AZH62" s="310"/>
      <c r="AZI62" s="310"/>
      <c r="AZJ62" s="310"/>
      <c r="AZK62" s="310"/>
      <c r="AZL62" s="310"/>
      <c r="AZM62" s="310"/>
      <c r="AZN62" s="310"/>
      <c r="AZO62" s="310"/>
      <c r="AZP62" s="310"/>
      <c r="AZQ62" s="310"/>
      <c r="AZR62" s="310"/>
      <c r="AZS62" s="310"/>
      <c r="AZT62" s="310"/>
      <c r="AZU62" s="310"/>
      <c r="AZV62" s="310"/>
      <c r="AZW62" s="310"/>
      <c r="AZX62" s="310"/>
      <c r="AZY62" s="310"/>
      <c r="AZZ62" s="310"/>
      <c r="BAA62" s="310"/>
      <c r="BAB62" s="310"/>
      <c r="BAC62" s="310"/>
      <c r="BAD62" s="310"/>
      <c r="BAE62" s="310"/>
      <c r="BAF62" s="310"/>
      <c r="BAG62" s="310"/>
      <c r="BAH62" s="310"/>
      <c r="BAI62" s="310"/>
      <c r="BAJ62" s="310"/>
      <c r="BAK62" s="310"/>
      <c r="BAL62" s="310"/>
      <c r="BAM62" s="310"/>
      <c r="BAN62" s="310"/>
      <c r="BAO62" s="310"/>
      <c r="BAP62" s="310"/>
      <c r="BAQ62" s="310"/>
      <c r="BAR62" s="310"/>
      <c r="BAS62" s="310"/>
      <c r="BAT62" s="310"/>
      <c r="BAU62" s="310"/>
      <c r="BAV62" s="310"/>
      <c r="BAW62" s="310"/>
      <c r="BAX62" s="310"/>
      <c r="BAY62" s="310"/>
      <c r="BAZ62" s="310"/>
      <c r="BBA62" s="310"/>
      <c r="BBB62" s="310"/>
      <c r="BBC62" s="310"/>
      <c r="BBD62" s="310"/>
      <c r="BBE62" s="310"/>
      <c r="BBF62" s="310"/>
      <c r="BBG62" s="310"/>
      <c r="BBH62" s="310"/>
      <c r="BBI62" s="310"/>
      <c r="BBJ62" s="310"/>
      <c r="BBK62" s="310"/>
      <c r="BBL62" s="310"/>
      <c r="BBM62" s="310"/>
      <c r="BBN62" s="310"/>
      <c r="BBO62" s="310"/>
      <c r="BBP62" s="310"/>
      <c r="BBQ62" s="310"/>
      <c r="BBR62" s="310"/>
      <c r="BBS62" s="310"/>
      <c r="BBT62" s="310"/>
      <c r="BBU62" s="310"/>
      <c r="BBV62" s="310"/>
      <c r="BBW62" s="310"/>
      <c r="BBX62" s="310"/>
      <c r="BBY62" s="310"/>
      <c r="BBZ62" s="310"/>
      <c r="BCA62" s="310"/>
      <c r="BCB62" s="310"/>
      <c r="BCC62" s="310"/>
      <c r="BCD62" s="310"/>
      <c r="BCE62" s="310"/>
      <c r="BCF62" s="310"/>
      <c r="BCG62" s="310"/>
      <c r="BCH62" s="310"/>
      <c r="BCI62" s="310"/>
      <c r="BCJ62" s="310"/>
      <c r="BCK62" s="310"/>
      <c r="BCL62" s="310"/>
      <c r="BCM62" s="310"/>
      <c r="BCN62" s="310"/>
      <c r="BCO62" s="310"/>
      <c r="BCP62" s="310"/>
      <c r="BCQ62" s="310"/>
      <c r="BCR62" s="310"/>
      <c r="BCS62" s="310"/>
      <c r="BCT62" s="310"/>
      <c r="BCU62" s="310"/>
      <c r="BCV62" s="310"/>
      <c r="BCW62" s="310"/>
      <c r="BCX62" s="310"/>
      <c r="BCY62" s="310"/>
      <c r="BCZ62" s="310"/>
      <c r="BDA62" s="310"/>
      <c r="BDB62" s="310"/>
      <c r="BDC62" s="310"/>
      <c r="BDD62" s="310"/>
      <c r="BDE62" s="310"/>
      <c r="BDF62" s="310"/>
      <c r="BDG62" s="310"/>
      <c r="BDH62" s="310"/>
      <c r="BDI62" s="310"/>
      <c r="BDJ62" s="310"/>
      <c r="BDK62" s="310"/>
      <c r="BDL62" s="310"/>
      <c r="BDM62" s="310"/>
      <c r="BDN62" s="310"/>
      <c r="BDO62" s="310"/>
      <c r="BDP62" s="310"/>
      <c r="BDQ62" s="310"/>
      <c r="BDR62" s="310"/>
      <c r="BDS62" s="310"/>
      <c r="BDT62" s="310"/>
      <c r="BDU62" s="310"/>
      <c r="BDV62" s="310"/>
      <c r="BDW62" s="310"/>
      <c r="BDX62" s="310"/>
      <c r="BDY62" s="310"/>
      <c r="BDZ62" s="310"/>
      <c r="BEA62" s="310"/>
      <c r="BEB62" s="310"/>
      <c r="BEC62" s="310"/>
      <c r="BED62" s="310"/>
      <c r="BEE62" s="310"/>
      <c r="BEF62" s="310"/>
      <c r="BEG62" s="310"/>
      <c r="BEH62" s="310"/>
      <c r="BEI62" s="310"/>
      <c r="BEJ62" s="310"/>
      <c r="BEK62" s="310"/>
      <c r="BEL62" s="310"/>
      <c r="BEM62" s="310"/>
      <c r="BEN62" s="310"/>
      <c r="BEO62" s="310"/>
      <c r="BEP62" s="310"/>
      <c r="BEQ62" s="310"/>
      <c r="BER62" s="310"/>
      <c r="BES62" s="310"/>
      <c r="BET62" s="310"/>
      <c r="BEU62" s="310"/>
      <c r="BEV62" s="310"/>
      <c r="BEW62" s="310"/>
      <c r="BEX62" s="310"/>
      <c r="BEY62" s="310"/>
      <c r="BEZ62" s="310"/>
      <c r="BFA62" s="310"/>
      <c r="BFB62" s="310"/>
      <c r="BFC62" s="310"/>
      <c r="BFD62" s="310"/>
      <c r="BFE62" s="310"/>
      <c r="BFF62" s="310"/>
      <c r="BFG62" s="310"/>
      <c r="BFH62" s="310"/>
      <c r="BFI62" s="310"/>
      <c r="BFJ62" s="310"/>
      <c r="BFK62" s="310"/>
      <c r="BFL62" s="310"/>
      <c r="BFM62" s="310"/>
      <c r="BFN62" s="310"/>
      <c r="BFO62" s="310"/>
      <c r="BFP62" s="310"/>
      <c r="BFQ62" s="310"/>
      <c r="BFR62" s="310"/>
      <c r="BFS62" s="310"/>
      <c r="BFT62" s="310"/>
      <c r="BFU62" s="310"/>
      <c r="BFV62" s="310"/>
      <c r="BFW62" s="310"/>
      <c r="BFX62" s="310"/>
      <c r="BFY62" s="310"/>
      <c r="BFZ62" s="310"/>
      <c r="BGA62" s="310"/>
      <c r="BGB62" s="310"/>
      <c r="BGC62" s="310"/>
      <c r="BGD62" s="310"/>
      <c r="BGE62" s="310"/>
      <c r="BGF62" s="310"/>
      <c r="BGG62" s="310"/>
      <c r="BGH62" s="310"/>
      <c r="BGI62" s="310"/>
      <c r="BGJ62" s="310"/>
      <c r="BGK62" s="310"/>
      <c r="BGL62" s="310"/>
      <c r="BGM62" s="310"/>
      <c r="BGN62" s="310"/>
      <c r="BGO62" s="310"/>
      <c r="BGP62" s="310"/>
      <c r="BGQ62" s="310"/>
      <c r="BGR62" s="310"/>
      <c r="BGS62" s="310"/>
      <c r="BGT62" s="310"/>
      <c r="BGU62" s="310"/>
      <c r="BGV62" s="310"/>
      <c r="BGW62" s="310"/>
      <c r="BGX62" s="310"/>
      <c r="BGY62" s="310"/>
      <c r="BGZ62" s="310"/>
      <c r="BHA62" s="310"/>
      <c r="BHB62" s="310"/>
      <c r="BHC62" s="310"/>
      <c r="BHD62" s="310"/>
      <c r="BHE62" s="310"/>
      <c r="BHF62" s="310"/>
      <c r="BHG62" s="310"/>
      <c r="BHH62" s="310"/>
      <c r="BHI62" s="310"/>
      <c r="BHJ62" s="310"/>
      <c r="BHK62" s="310"/>
      <c r="BHL62" s="310"/>
      <c r="BHM62" s="310"/>
      <c r="BHN62" s="310"/>
      <c r="BHO62" s="310"/>
      <c r="BHP62" s="310"/>
      <c r="BHQ62" s="310"/>
      <c r="BHR62" s="310"/>
      <c r="BHS62" s="310"/>
      <c r="BHT62" s="310"/>
      <c r="BHU62" s="310"/>
      <c r="BHV62" s="310"/>
      <c r="BHW62" s="310"/>
      <c r="BHX62" s="310"/>
      <c r="BHY62" s="310"/>
      <c r="BHZ62" s="310"/>
      <c r="BIA62" s="310"/>
      <c r="BIB62" s="310"/>
      <c r="BIC62" s="310"/>
      <c r="BID62" s="310"/>
      <c r="BIE62" s="310"/>
      <c r="BIF62" s="310"/>
      <c r="BIG62" s="310"/>
      <c r="BIH62" s="310"/>
      <c r="BII62" s="310"/>
      <c r="BIJ62" s="310"/>
      <c r="BIK62" s="310"/>
      <c r="BIL62" s="310"/>
      <c r="BIM62" s="310"/>
      <c r="BIN62" s="310"/>
      <c r="BIO62" s="310"/>
      <c r="BIP62" s="310"/>
      <c r="BIQ62" s="310"/>
      <c r="BIR62" s="310"/>
      <c r="BIS62" s="310"/>
      <c r="BIT62" s="310"/>
      <c r="BIU62" s="310"/>
      <c r="BIV62" s="310"/>
      <c r="BIW62" s="310"/>
      <c r="BIX62" s="310"/>
      <c r="BIY62" s="310"/>
      <c r="BIZ62" s="310"/>
      <c r="BJA62" s="310"/>
      <c r="BJB62" s="310"/>
      <c r="BJC62" s="310"/>
      <c r="BJD62" s="310"/>
      <c r="BJE62" s="310"/>
      <c r="BJF62" s="310"/>
      <c r="BJG62" s="310"/>
      <c r="BJH62" s="310"/>
      <c r="BJI62" s="310"/>
      <c r="BJJ62" s="310"/>
      <c r="BJK62" s="310"/>
      <c r="BJL62" s="310"/>
      <c r="BJM62" s="310"/>
      <c r="BJN62" s="310"/>
      <c r="BJO62" s="310"/>
      <c r="BJP62" s="310"/>
      <c r="BJQ62" s="310"/>
      <c r="BJR62" s="310"/>
      <c r="BJS62" s="310"/>
      <c r="BJT62" s="310"/>
      <c r="BJU62" s="310"/>
      <c r="BJV62" s="310"/>
      <c r="BJW62" s="310"/>
      <c r="BJX62" s="310"/>
      <c r="BJY62" s="310"/>
      <c r="BJZ62" s="310"/>
      <c r="BKA62" s="310"/>
      <c r="BKB62" s="310"/>
      <c r="BKC62" s="310"/>
      <c r="BKD62" s="310"/>
      <c r="BKE62" s="310"/>
      <c r="BKF62" s="310"/>
      <c r="BKG62" s="310"/>
      <c r="BKH62" s="310"/>
      <c r="BKI62" s="310"/>
      <c r="BKJ62" s="310"/>
      <c r="BKK62" s="310"/>
      <c r="BKL62" s="310"/>
      <c r="BKM62" s="310"/>
      <c r="BKN62" s="310"/>
      <c r="BKO62" s="310"/>
      <c r="BKP62" s="310"/>
      <c r="BKQ62" s="310"/>
      <c r="BKR62" s="310"/>
      <c r="BKS62" s="310"/>
      <c r="BKT62" s="310"/>
      <c r="BKU62" s="310"/>
      <c r="BKV62" s="310"/>
      <c r="BKW62" s="310"/>
      <c r="BKX62" s="310"/>
      <c r="BKY62" s="310"/>
      <c r="BKZ62" s="310"/>
      <c r="BLA62" s="310"/>
      <c r="BLB62" s="310"/>
      <c r="BLC62" s="310"/>
      <c r="BLD62" s="310"/>
      <c r="BLE62" s="310"/>
      <c r="BLF62" s="310"/>
      <c r="BLG62" s="310"/>
      <c r="BLH62" s="310"/>
      <c r="BLI62" s="310"/>
      <c r="BLJ62" s="310"/>
      <c r="BLK62" s="310"/>
      <c r="BLL62" s="310"/>
      <c r="BLM62" s="310"/>
      <c r="BLN62" s="310"/>
      <c r="BLO62" s="310"/>
      <c r="BLP62" s="310"/>
      <c r="BLQ62" s="310"/>
      <c r="BLR62" s="310"/>
      <c r="BLS62" s="310"/>
      <c r="BLT62" s="310"/>
      <c r="BLU62" s="310"/>
      <c r="BLV62" s="310"/>
      <c r="BLW62" s="310"/>
      <c r="BLX62" s="310"/>
      <c r="BLY62" s="310"/>
      <c r="BLZ62" s="310"/>
      <c r="BMA62" s="310"/>
      <c r="BMB62" s="310"/>
      <c r="BMC62" s="310"/>
      <c r="BMD62" s="310"/>
      <c r="BME62" s="310"/>
      <c r="BMF62" s="310"/>
      <c r="BMG62" s="310"/>
      <c r="BMH62" s="310"/>
      <c r="BMI62" s="310"/>
      <c r="BMJ62" s="310"/>
      <c r="BMK62" s="310"/>
      <c r="BML62" s="310"/>
      <c r="BMM62" s="310"/>
      <c r="BMN62" s="310"/>
      <c r="BMO62" s="310"/>
      <c r="BMP62" s="310"/>
      <c r="BMQ62" s="310"/>
      <c r="BMR62" s="310"/>
      <c r="BMS62" s="310"/>
      <c r="BMT62" s="310"/>
      <c r="BMU62" s="310"/>
      <c r="BMV62" s="310"/>
      <c r="BMW62" s="310"/>
      <c r="BMX62" s="310"/>
      <c r="BMY62" s="310"/>
      <c r="BMZ62" s="310"/>
      <c r="BNA62" s="310"/>
      <c r="BNB62" s="310"/>
      <c r="BNC62" s="310"/>
      <c r="BND62" s="310"/>
      <c r="BNE62" s="310"/>
      <c r="BNF62" s="310"/>
      <c r="BNG62" s="310"/>
      <c r="BNH62" s="310"/>
      <c r="BNI62" s="310"/>
      <c r="BNJ62" s="310"/>
      <c r="BNK62" s="310"/>
      <c r="BNL62" s="310"/>
      <c r="BNM62" s="310"/>
      <c r="BNN62" s="310"/>
      <c r="BNO62" s="310"/>
      <c r="BNP62" s="310"/>
      <c r="BNQ62" s="310"/>
      <c r="BNR62" s="310"/>
      <c r="BNS62" s="310"/>
      <c r="BNT62" s="310"/>
      <c r="BNU62" s="310"/>
      <c r="BNV62" s="310"/>
      <c r="BNW62" s="310"/>
      <c r="BNX62" s="310"/>
      <c r="BNY62" s="310"/>
      <c r="BNZ62" s="310"/>
      <c r="BOA62" s="310"/>
      <c r="BOB62" s="310"/>
      <c r="BOC62" s="310"/>
      <c r="BOD62" s="310"/>
      <c r="BOE62" s="310"/>
      <c r="BOF62" s="310"/>
      <c r="BOG62" s="310"/>
      <c r="BOH62" s="310"/>
      <c r="BOI62" s="310"/>
      <c r="BOJ62" s="310"/>
      <c r="BOK62" s="310"/>
      <c r="BOL62" s="310"/>
      <c r="BOM62" s="310"/>
      <c r="BON62" s="310"/>
      <c r="BOO62" s="310"/>
      <c r="BOP62" s="310"/>
      <c r="BOQ62" s="310"/>
      <c r="BOR62" s="310"/>
      <c r="BOS62" s="310"/>
      <c r="BOT62" s="310"/>
      <c r="BOU62" s="310"/>
      <c r="BOV62" s="310"/>
      <c r="BOW62" s="310"/>
      <c r="BOX62" s="310"/>
      <c r="BOY62" s="310"/>
      <c r="BOZ62" s="310"/>
      <c r="BPA62" s="310"/>
      <c r="BPB62" s="310"/>
      <c r="BPC62" s="310"/>
      <c r="BPD62" s="310"/>
      <c r="BPE62" s="310"/>
      <c r="BPF62" s="310"/>
      <c r="BPG62" s="310"/>
      <c r="BPH62" s="310"/>
      <c r="BPI62" s="310"/>
      <c r="BPJ62" s="310"/>
      <c r="BPK62" s="310"/>
      <c r="BPL62" s="310"/>
      <c r="BPM62" s="310"/>
      <c r="BPN62" s="310"/>
      <c r="BPO62" s="310"/>
      <c r="BPP62" s="310"/>
      <c r="BPQ62" s="310"/>
      <c r="BPR62" s="310"/>
      <c r="BPS62" s="310"/>
      <c r="BPT62" s="310"/>
      <c r="BPU62" s="310"/>
      <c r="BPV62" s="310"/>
      <c r="BPW62" s="310"/>
      <c r="BPX62" s="310"/>
      <c r="BPY62" s="310"/>
      <c r="BPZ62" s="310"/>
      <c r="BQA62" s="310"/>
      <c r="BQB62" s="310"/>
      <c r="BQC62" s="310"/>
      <c r="BQD62" s="310"/>
      <c r="BQE62" s="310"/>
      <c r="BQF62" s="310"/>
      <c r="BQG62" s="310"/>
      <c r="BQH62" s="310"/>
      <c r="BQI62" s="310"/>
      <c r="BQJ62" s="310"/>
      <c r="BQK62" s="310"/>
      <c r="BQL62" s="310"/>
      <c r="BQM62" s="310"/>
      <c r="BQN62" s="310"/>
      <c r="BQO62" s="310"/>
      <c r="BQP62" s="310"/>
      <c r="BQQ62" s="310"/>
      <c r="BQR62" s="310"/>
      <c r="BQS62" s="310"/>
      <c r="BQT62" s="310"/>
      <c r="BQU62" s="310"/>
      <c r="BQV62" s="310"/>
      <c r="BQW62" s="310"/>
      <c r="BQX62" s="310"/>
      <c r="BQY62" s="310"/>
      <c r="BQZ62" s="310"/>
      <c r="BRA62" s="310"/>
      <c r="BRB62" s="310"/>
      <c r="BRC62" s="310"/>
      <c r="BRD62" s="310"/>
      <c r="BRE62" s="310"/>
      <c r="BRF62" s="310"/>
      <c r="BRG62" s="310"/>
      <c r="BRH62" s="310"/>
      <c r="BRI62" s="310"/>
      <c r="BRJ62" s="310"/>
      <c r="BRK62" s="310"/>
      <c r="BRL62" s="310"/>
      <c r="BRM62" s="310"/>
      <c r="BRN62" s="310"/>
      <c r="BRO62" s="310"/>
      <c r="BRP62" s="310"/>
      <c r="BRQ62" s="310"/>
      <c r="BRR62" s="310"/>
      <c r="BRS62" s="310"/>
      <c r="BRT62" s="310"/>
      <c r="BRU62" s="310"/>
      <c r="BRV62" s="310"/>
      <c r="BRW62" s="310"/>
      <c r="BRX62" s="310"/>
      <c r="BRY62" s="310"/>
      <c r="BRZ62" s="310"/>
      <c r="BSA62" s="310"/>
      <c r="BSB62" s="310"/>
      <c r="BSC62" s="310"/>
      <c r="BSD62" s="310"/>
      <c r="BSE62" s="310"/>
      <c r="BSF62" s="310"/>
      <c r="BSG62" s="310"/>
      <c r="BSH62" s="310"/>
      <c r="BSI62" s="310"/>
      <c r="BSJ62" s="310"/>
      <c r="BSK62" s="310"/>
      <c r="BSL62" s="310"/>
      <c r="BSM62" s="310"/>
      <c r="BSN62" s="310"/>
      <c r="BSO62" s="310"/>
      <c r="BSP62" s="310"/>
      <c r="BSQ62" s="310"/>
      <c r="BSR62" s="310"/>
      <c r="BSS62" s="310"/>
      <c r="BST62" s="310"/>
      <c r="BSU62" s="310"/>
      <c r="BSV62" s="310"/>
      <c r="BSW62" s="310"/>
      <c r="BSX62" s="310"/>
      <c r="BSY62" s="310"/>
      <c r="BSZ62" s="310"/>
      <c r="BTA62" s="310"/>
      <c r="BTB62" s="310"/>
      <c r="BTC62" s="310"/>
      <c r="BTD62" s="310"/>
      <c r="BTE62" s="310"/>
      <c r="BTF62" s="310"/>
      <c r="BTG62" s="310"/>
      <c r="BTH62" s="310"/>
      <c r="BTI62" s="310"/>
      <c r="BTJ62" s="310"/>
      <c r="BTK62" s="310"/>
      <c r="BTL62" s="310"/>
      <c r="BTM62" s="310"/>
      <c r="BTN62" s="310"/>
      <c r="BTO62" s="310"/>
      <c r="BTP62" s="310"/>
      <c r="BTQ62" s="310"/>
      <c r="BTR62" s="310"/>
      <c r="BTS62" s="310"/>
      <c r="BTT62" s="310"/>
      <c r="BTU62" s="310"/>
      <c r="BTV62" s="310"/>
      <c r="BTW62" s="310"/>
      <c r="BTX62" s="310"/>
      <c r="BTY62" s="310"/>
      <c r="BTZ62" s="310"/>
      <c r="BUA62" s="310"/>
      <c r="BUB62" s="310"/>
      <c r="BUC62" s="310"/>
      <c r="BUD62" s="310"/>
      <c r="BUE62" s="310"/>
      <c r="BUF62" s="310"/>
      <c r="BUG62" s="310"/>
      <c r="BUH62" s="310"/>
      <c r="BUI62" s="310"/>
      <c r="BUJ62" s="310"/>
      <c r="BUK62" s="310"/>
      <c r="BUL62" s="310"/>
      <c r="BUM62" s="310"/>
      <c r="BUN62" s="310"/>
      <c r="BUO62" s="310"/>
      <c r="BUP62" s="310"/>
      <c r="BUQ62" s="310"/>
      <c r="BUR62" s="310"/>
      <c r="BUS62" s="310"/>
      <c r="BUT62" s="310"/>
      <c r="BUU62" s="310"/>
      <c r="BUV62" s="310"/>
      <c r="BUW62" s="310"/>
      <c r="BUX62" s="310"/>
      <c r="BUY62" s="310"/>
      <c r="BUZ62" s="310"/>
      <c r="BVA62" s="310"/>
      <c r="BVB62" s="310"/>
      <c r="BVC62" s="310"/>
      <c r="BVD62" s="310"/>
      <c r="BVE62" s="310"/>
      <c r="BVF62" s="310"/>
      <c r="BVG62" s="310"/>
      <c r="BVH62" s="310"/>
      <c r="BVI62" s="310"/>
      <c r="BVJ62" s="310"/>
      <c r="BVK62" s="310"/>
      <c r="BVL62" s="310"/>
      <c r="BVM62" s="310"/>
      <c r="BVN62" s="310"/>
      <c r="BVO62" s="310"/>
      <c r="BVP62" s="310"/>
      <c r="BVQ62" s="310"/>
      <c r="BVR62" s="310"/>
      <c r="BVS62" s="310"/>
      <c r="BVT62" s="310"/>
      <c r="BVU62" s="310"/>
      <c r="BVV62" s="310"/>
      <c r="BVW62" s="310"/>
      <c r="BVX62" s="310"/>
      <c r="BVY62" s="310"/>
      <c r="BVZ62" s="310"/>
      <c r="BWA62" s="310"/>
      <c r="BWB62" s="310"/>
      <c r="BWC62" s="310"/>
      <c r="BWD62" s="310"/>
      <c r="BWE62" s="310"/>
      <c r="BWF62" s="310"/>
      <c r="BWG62" s="310"/>
      <c r="BWH62" s="310"/>
      <c r="BWI62" s="310"/>
      <c r="BWJ62" s="310"/>
      <c r="BWK62" s="310"/>
      <c r="BWL62" s="310"/>
      <c r="BWM62" s="310"/>
      <c r="BWN62" s="310"/>
      <c r="BWO62" s="310"/>
      <c r="BWP62" s="310"/>
      <c r="BWQ62" s="310"/>
      <c r="BWR62" s="310"/>
      <c r="BWS62" s="310"/>
      <c r="BWT62" s="310"/>
      <c r="BWU62" s="310"/>
      <c r="BWV62" s="310"/>
      <c r="BWW62" s="310"/>
      <c r="BWX62" s="310"/>
      <c r="BWY62" s="310"/>
      <c r="BWZ62" s="310"/>
      <c r="BXA62" s="310"/>
      <c r="BXB62" s="310"/>
      <c r="BXC62" s="310"/>
      <c r="BXD62" s="310"/>
      <c r="BXE62" s="310"/>
      <c r="BXF62" s="310"/>
      <c r="BXG62" s="310"/>
      <c r="BXH62" s="310"/>
      <c r="BXI62" s="310"/>
      <c r="BXJ62" s="310"/>
      <c r="BXK62" s="310"/>
      <c r="BXL62" s="310"/>
      <c r="BXM62" s="310"/>
      <c r="BXN62" s="310"/>
      <c r="BXO62" s="310"/>
      <c r="BXP62" s="310"/>
      <c r="BXQ62" s="310"/>
      <c r="BXR62" s="310"/>
      <c r="BXS62" s="310"/>
      <c r="BXT62" s="310"/>
      <c r="BXU62" s="310"/>
      <c r="BXV62" s="310"/>
      <c r="BXW62" s="310"/>
      <c r="BXX62" s="310"/>
      <c r="BXY62" s="310"/>
      <c r="BXZ62" s="310"/>
      <c r="BYA62" s="310"/>
      <c r="BYB62" s="310"/>
      <c r="BYC62" s="310"/>
      <c r="BYD62" s="310"/>
      <c r="BYE62" s="310"/>
      <c r="BYF62" s="310"/>
      <c r="BYG62" s="310"/>
      <c r="BYH62" s="310"/>
      <c r="BYI62" s="310"/>
      <c r="BYJ62" s="310"/>
      <c r="BYK62" s="310"/>
      <c r="BYL62" s="310"/>
      <c r="BYM62" s="310"/>
      <c r="BYN62" s="310"/>
      <c r="BYO62" s="310"/>
      <c r="BYP62" s="310"/>
      <c r="BYQ62" s="310"/>
      <c r="BYR62" s="310"/>
      <c r="BYS62" s="310"/>
      <c r="BYT62" s="310"/>
      <c r="BYU62" s="310"/>
      <c r="BYV62" s="310"/>
      <c r="BYW62" s="310"/>
      <c r="BYX62" s="310"/>
      <c r="BYY62" s="310"/>
      <c r="BYZ62" s="310"/>
      <c r="BZA62" s="310"/>
      <c r="BZB62" s="310"/>
      <c r="BZC62" s="310"/>
      <c r="BZD62" s="310"/>
      <c r="BZE62" s="310"/>
      <c r="BZF62" s="310"/>
      <c r="BZG62" s="310"/>
      <c r="BZH62" s="310"/>
      <c r="BZI62" s="310"/>
      <c r="BZJ62" s="310"/>
      <c r="BZK62" s="310"/>
      <c r="BZL62" s="310"/>
      <c r="BZM62" s="310"/>
      <c r="BZN62" s="310"/>
      <c r="BZO62" s="310"/>
      <c r="BZP62" s="310"/>
      <c r="BZQ62" s="310"/>
      <c r="BZR62" s="310"/>
      <c r="BZS62" s="310"/>
      <c r="BZT62" s="310"/>
      <c r="BZU62" s="310"/>
      <c r="BZV62" s="310"/>
      <c r="BZW62" s="310"/>
      <c r="BZX62" s="310"/>
      <c r="BZY62" s="310"/>
      <c r="BZZ62" s="310"/>
      <c r="CAA62" s="310"/>
      <c r="CAB62" s="310"/>
      <c r="CAC62" s="310"/>
      <c r="CAD62" s="310"/>
      <c r="CAE62" s="310"/>
      <c r="CAF62" s="310"/>
      <c r="CAG62" s="310"/>
      <c r="CAH62" s="310"/>
      <c r="CAI62" s="310"/>
      <c r="CAJ62" s="310"/>
      <c r="CAK62" s="310"/>
      <c r="CAL62" s="310"/>
      <c r="CAM62" s="310"/>
      <c r="CAN62" s="310"/>
      <c r="CAO62" s="310"/>
      <c r="CAP62" s="310"/>
      <c r="CAQ62" s="310"/>
      <c r="CAR62" s="310"/>
      <c r="CAS62" s="310"/>
      <c r="CAT62" s="310"/>
      <c r="CAU62" s="310"/>
      <c r="CAV62" s="310"/>
      <c r="CAW62" s="310"/>
      <c r="CAX62" s="310"/>
      <c r="CAY62" s="310"/>
      <c r="CAZ62" s="310"/>
      <c r="CBA62" s="310"/>
      <c r="CBB62" s="310"/>
      <c r="CBC62" s="310"/>
      <c r="CBD62" s="310"/>
      <c r="CBE62" s="310"/>
      <c r="CBF62" s="310"/>
      <c r="CBG62" s="310"/>
      <c r="CBH62" s="310"/>
      <c r="CBI62" s="310"/>
      <c r="CBJ62" s="310"/>
      <c r="CBK62" s="310"/>
      <c r="CBL62" s="310"/>
      <c r="CBM62" s="310"/>
      <c r="CBN62" s="310"/>
      <c r="CBO62" s="310"/>
      <c r="CBP62" s="310"/>
      <c r="CBQ62" s="310"/>
      <c r="CBR62" s="310"/>
      <c r="CBS62" s="310"/>
      <c r="CBT62" s="310"/>
      <c r="CBU62" s="310"/>
      <c r="CBV62" s="310"/>
      <c r="CBW62" s="310"/>
      <c r="CBX62" s="310"/>
      <c r="CBY62" s="310"/>
      <c r="CBZ62" s="310"/>
      <c r="CCA62" s="310"/>
      <c r="CCB62" s="310"/>
      <c r="CCC62" s="310"/>
      <c r="CCD62" s="310"/>
      <c r="CCE62" s="310"/>
      <c r="CCF62" s="310"/>
      <c r="CCG62" s="310"/>
      <c r="CCH62" s="310"/>
      <c r="CCI62" s="310"/>
      <c r="CCJ62" s="310"/>
      <c r="CCK62" s="310"/>
      <c r="CCL62" s="310"/>
      <c r="CCM62" s="310"/>
      <c r="CCN62" s="310"/>
      <c r="CCO62" s="310"/>
      <c r="CCP62" s="310"/>
      <c r="CCQ62" s="310"/>
      <c r="CCR62" s="310"/>
      <c r="CCS62" s="310"/>
      <c r="CCT62" s="310"/>
      <c r="CCU62" s="310"/>
      <c r="CCV62" s="310"/>
      <c r="CCW62" s="310"/>
      <c r="CCX62" s="310"/>
      <c r="CCY62" s="310"/>
      <c r="CCZ62" s="310"/>
      <c r="CDA62" s="310"/>
      <c r="CDB62" s="310"/>
      <c r="CDC62" s="310"/>
      <c r="CDD62" s="310"/>
      <c r="CDE62" s="310"/>
      <c r="CDF62" s="310"/>
      <c r="CDG62" s="310"/>
      <c r="CDH62" s="310"/>
      <c r="CDI62" s="310"/>
      <c r="CDJ62" s="310"/>
      <c r="CDK62" s="310"/>
      <c r="CDL62" s="310"/>
      <c r="CDM62" s="310"/>
      <c r="CDN62" s="310"/>
      <c r="CDO62" s="310"/>
      <c r="CDP62" s="310"/>
      <c r="CDQ62" s="310"/>
      <c r="CDR62" s="310"/>
      <c r="CDS62" s="310"/>
      <c r="CDT62" s="310"/>
      <c r="CDU62" s="310"/>
      <c r="CDV62" s="310"/>
      <c r="CDW62" s="310"/>
      <c r="CDX62" s="310"/>
      <c r="CDY62" s="310"/>
      <c r="CDZ62" s="310"/>
      <c r="CEA62" s="310"/>
      <c r="CEB62" s="310"/>
      <c r="CEC62" s="310"/>
      <c r="CED62" s="310"/>
      <c r="CEE62" s="310"/>
      <c r="CEF62" s="310"/>
      <c r="CEG62" s="310"/>
      <c r="CEH62" s="310"/>
      <c r="CEI62" s="310"/>
      <c r="CEJ62" s="310"/>
      <c r="CEK62" s="310"/>
      <c r="CEL62" s="310"/>
      <c r="CEM62" s="310"/>
      <c r="CEN62" s="310"/>
      <c r="CEO62" s="310"/>
      <c r="CEP62" s="310"/>
      <c r="CEQ62" s="310"/>
      <c r="CER62" s="310"/>
      <c r="CES62" s="310"/>
      <c r="CET62" s="310"/>
      <c r="CEU62" s="310"/>
      <c r="CEV62" s="310"/>
      <c r="CEW62" s="310"/>
      <c r="CEX62" s="310"/>
      <c r="CEY62" s="310"/>
      <c r="CEZ62" s="310"/>
      <c r="CFA62" s="310"/>
      <c r="CFB62" s="310"/>
      <c r="CFC62" s="310"/>
      <c r="CFD62" s="310"/>
      <c r="CFE62" s="310"/>
      <c r="CFF62" s="310"/>
      <c r="CFG62" s="310"/>
      <c r="CFH62" s="310"/>
      <c r="CFI62" s="310"/>
      <c r="CFJ62" s="310"/>
      <c r="CFK62" s="310"/>
      <c r="CFL62" s="310"/>
      <c r="CFM62" s="310"/>
      <c r="CFN62" s="310"/>
      <c r="CFO62" s="310"/>
      <c r="CFP62" s="310"/>
      <c r="CFQ62" s="310"/>
      <c r="CFR62" s="310"/>
      <c r="CFS62" s="310"/>
      <c r="CFT62" s="310"/>
      <c r="CFU62" s="310"/>
      <c r="CFV62" s="310"/>
      <c r="CFW62" s="310"/>
      <c r="CFX62" s="310"/>
      <c r="CFY62" s="310"/>
      <c r="CFZ62" s="310"/>
      <c r="CGA62" s="310"/>
      <c r="CGB62" s="310"/>
      <c r="CGC62" s="310"/>
      <c r="CGD62" s="310"/>
      <c r="CGE62" s="310"/>
      <c r="CGF62" s="310"/>
      <c r="CGG62" s="310"/>
      <c r="CGH62" s="310"/>
      <c r="CGI62" s="310"/>
      <c r="CGJ62" s="310"/>
      <c r="CGK62" s="310"/>
      <c r="CGL62" s="310"/>
      <c r="CGM62" s="310"/>
      <c r="CGN62" s="310"/>
      <c r="CGO62" s="310"/>
      <c r="CGP62" s="310"/>
      <c r="CGQ62" s="310"/>
      <c r="CGR62" s="310"/>
      <c r="CGS62" s="310"/>
      <c r="CGT62" s="310"/>
      <c r="CGU62" s="310"/>
      <c r="CGV62" s="310"/>
      <c r="CGW62" s="310"/>
      <c r="CGX62" s="310"/>
      <c r="CGY62" s="310"/>
      <c r="CGZ62" s="310"/>
      <c r="CHA62" s="310"/>
      <c r="CHB62" s="310"/>
      <c r="CHC62" s="310"/>
      <c r="CHD62" s="310"/>
      <c r="CHE62" s="310"/>
      <c r="CHF62" s="310"/>
      <c r="CHG62" s="310"/>
      <c r="CHH62" s="310"/>
      <c r="CHI62" s="310"/>
      <c r="CHJ62" s="310"/>
      <c r="CHK62" s="310"/>
      <c r="CHL62" s="310"/>
      <c r="CHM62" s="310"/>
      <c r="CHN62" s="310"/>
      <c r="CHO62" s="310"/>
      <c r="CHP62" s="310"/>
      <c r="CHQ62" s="310"/>
      <c r="CHR62" s="310"/>
      <c r="CHS62" s="310"/>
      <c r="CHT62" s="310"/>
      <c r="CHU62" s="310"/>
      <c r="CHV62" s="310"/>
      <c r="CHW62" s="310"/>
      <c r="CHX62" s="310"/>
      <c r="CHY62" s="310"/>
      <c r="CHZ62" s="310"/>
      <c r="CIA62" s="310"/>
      <c r="CIB62" s="310"/>
      <c r="CIC62" s="310"/>
      <c r="CID62" s="310"/>
      <c r="CIE62" s="310"/>
      <c r="CIF62" s="310"/>
      <c r="CIG62" s="310"/>
      <c r="CIH62" s="310"/>
      <c r="CII62" s="310"/>
      <c r="CIJ62" s="310"/>
      <c r="CIK62" s="310"/>
      <c r="CIL62" s="310"/>
      <c r="CIM62" s="310"/>
      <c r="CIN62" s="310"/>
      <c r="CIO62" s="310"/>
      <c r="CIP62" s="310"/>
      <c r="CIQ62" s="310"/>
      <c r="CIR62" s="310"/>
      <c r="CIS62" s="310"/>
      <c r="CIT62" s="310"/>
      <c r="CIU62" s="310"/>
      <c r="CIV62" s="310"/>
      <c r="CIW62" s="310"/>
      <c r="CIX62" s="310"/>
      <c r="CIY62" s="310"/>
      <c r="CIZ62" s="310"/>
      <c r="CJA62" s="310"/>
      <c r="CJB62" s="310"/>
      <c r="CJC62" s="310"/>
      <c r="CJD62" s="310"/>
      <c r="CJE62" s="310"/>
      <c r="CJF62" s="310"/>
      <c r="CJG62" s="310"/>
      <c r="CJH62" s="310"/>
      <c r="CJI62" s="310"/>
      <c r="CJJ62" s="310"/>
      <c r="CJK62" s="310"/>
      <c r="CJL62" s="310"/>
      <c r="CJM62" s="310"/>
      <c r="CJN62" s="310"/>
      <c r="CJO62" s="310"/>
      <c r="CJP62" s="310"/>
      <c r="CJQ62" s="310"/>
      <c r="CJR62" s="310"/>
      <c r="CJS62" s="310"/>
      <c r="CJT62" s="310"/>
      <c r="CJU62" s="310"/>
      <c r="CJV62" s="310"/>
      <c r="CJW62" s="310"/>
      <c r="CJX62" s="310"/>
      <c r="CJY62" s="310"/>
      <c r="CJZ62" s="310"/>
      <c r="CKA62" s="310"/>
      <c r="CKB62" s="310"/>
      <c r="CKC62" s="310"/>
      <c r="CKD62" s="310"/>
      <c r="CKE62" s="310"/>
      <c r="CKF62" s="310"/>
      <c r="CKG62" s="310"/>
      <c r="CKH62" s="310"/>
      <c r="CKI62" s="310"/>
      <c r="CKJ62" s="310"/>
      <c r="CKK62" s="310"/>
      <c r="CKL62" s="310"/>
      <c r="CKM62" s="310"/>
      <c r="CKN62" s="310"/>
      <c r="CKO62" s="310"/>
      <c r="CKP62" s="310"/>
      <c r="CKQ62" s="310"/>
      <c r="CKR62" s="310"/>
      <c r="CKS62" s="310"/>
      <c r="CKT62" s="310"/>
      <c r="CKU62" s="310"/>
      <c r="CKV62" s="310"/>
      <c r="CKW62" s="310"/>
      <c r="CKX62" s="310"/>
      <c r="CKY62" s="310"/>
      <c r="CKZ62" s="310"/>
      <c r="CLA62" s="310"/>
      <c r="CLB62" s="310"/>
      <c r="CLC62" s="310"/>
      <c r="CLD62" s="310"/>
      <c r="CLE62" s="310"/>
      <c r="CLF62" s="310"/>
      <c r="CLG62" s="310"/>
      <c r="CLH62" s="310"/>
      <c r="CLI62" s="310"/>
      <c r="CLJ62" s="310"/>
      <c r="CLK62" s="310"/>
      <c r="CLL62" s="310"/>
      <c r="CLM62" s="310"/>
      <c r="CLN62" s="310"/>
      <c r="CLO62" s="310"/>
      <c r="CLP62" s="310"/>
      <c r="CLQ62" s="310"/>
      <c r="CLR62" s="310"/>
      <c r="CLS62" s="310"/>
      <c r="CLT62" s="310"/>
      <c r="CLU62" s="310"/>
      <c r="CLV62" s="310"/>
      <c r="CLW62" s="310"/>
      <c r="CLX62" s="310"/>
      <c r="CLY62" s="310"/>
      <c r="CLZ62" s="310"/>
      <c r="CMA62" s="310"/>
      <c r="CMB62" s="310"/>
      <c r="CMC62" s="310"/>
      <c r="CMD62" s="310"/>
      <c r="CME62" s="310"/>
      <c r="CMF62" s="310"/>
      <c r="CMG62" s="310"/>
      <c r="CMH62" s="310"/>
      <c r="CMI62" s="310"/>
      <c r="CMJ62" s="310"/>
      <c r="CMK62" s="310"/>
      <c r="CML62" s="310"/>
      <c r="CMM62" s="310"/>
      <c r="CMN62" s="310"/>
      <c r="CMO62" s="310"/>
      <c r="CMP62" s="310"/>
      <c r="CMQ62" s="310"/>
      <c r="CMR62" s="310"/>
      <c r="CMS62" s="310"/>
      <c r="CMT62" s="310"/>
      <c r="CMU62" s="310"/>
      <c r="CMV62" s="310"/>
      <c r="CMW62" s="310"/>
      <c r="CMX62" s="310"/>
      <c r="CMY62" s="310"/>
      <c r="CMZ62" s="310"/>
      <c r="CNA62" s="310"/>
      <c r="CNB62" s="310"/>
      <c r="CNC62" s="310"/>
      <c r="CND62" s="310"/>
      <c r="CNE62" s="310"/>
      <c r="CNF62" s="310"/>
      <c r="CNG62" s="310"/>
      <c r="CNH62" s="310"/>
      <c r="CNI62" s="310"/>
      <c r="CNJ62" s="310"/>
      <c r="CNK62" s="310"/>
      <c r="CNL62" s="310"/>
      <c r="CNM62" s="310"/>
      <c r="CNN62" s="310"/>
      <c r="CNO62" s="310"/>
      <c r="CNP62" s="310"/>
      <c r="CNQ62" s="310"/>
      <c r="CNR62" s="310"/>
      <c r="CNS62" s="310"/>
      <c r="CNT62" s="310"/>
      <c r="CNU62" s="310"/>
      <c r="CNV62" s="310"/>
      <c r="CNW62" s="310"/>
      <c r="CNX62" s="310"/>
      <c r="CNY62" s="310"/>
      <c r="CNZ62" s="310"/>
      <c r="COA62" s="310"/>
      <c r="COB62" s="310"/>
      <c r="COC62" s="310"/>
      <c r="COD62" s="310"/>
      <c r="COE62" s="310"/>
      <c r="COF62" s="310"/>
      <c r="COG62" s="310"/>
      <c r="COH62" s="310"/>
      <c r="COI62" s="310"/>
      <c r="COJ62" s="310"/>
      <c r="COK62" s="310"/>
      <c r="COL62" s="310"/>
      <c r="COM62" s="310"/>
      <c r="CON62" s="310"/>
      <c r="COO62" s="310"/>
      <c r="COP62" s="310"/>
      <c r="COQ62" s="310"/>
      <c r="COR62" s="310"/>
      <c r="COS62" s="310"/>
      <c r="COT62" s="310"/>
      <c r="COU62" s="310"/>
      <c r="COV62" s="310"/>
      <c r="COW62" s="310"/>
      <c r="COX62" s="310"/>
      <c r="COY62" s="310"/>
      <c r="COZ62" s="310"/>
      <c r="CPA62" s="310"/>
      <c r="CPB62" s="310"/>
      <c r="CPC62" s="310"/>
      <c r="CPD62" s="310"/>
      <c r="CPE62" s="310"/>
      <c r="CPF62" s="310"/>
      <c r="CPG62" s="310"/>
      <c r="CPH62" s="310"/>
      <c r="CPI62" s="310"/>
      <c r="CPJ62" s="310"/>
      <c r="CPK62" s="310"/>
      <c r="CPL62" s="310"/>
      <c r="CPM62" s="310"/>
      <c r="CPN62" s="310"/>
      <c r="CPO62" s="310"/>
      <c r="CPP62" s="310"/>
      <c r="CPQ62" s="310"/>
      <c r="CPR62" s="310"/>
      <c r="CPS62" s="310"/>
      <c r="CPT62" s="310"/>
      <c r="CPU62" s="310"/>
      <c r="CPV62" s="310"/>
      <c r="CPW62" s="310"/>
      <c r="CPX62" s="310"/>
      <c r="CPY62" s="310"/>
      <c r="CPZ62" s="310"/>
      <c r="CQA62" s="310"/>
      <c r="CQB62" s="310"/>
      <c r="CQC62" s="310"/>
      <c r="CQD62" s="310"/>
      <c r="CQE62" s="310"/>
      <c r="CQF62" s="310"/>
      <c r="CQG62" s="310"/>
      <c r="CQH62" s="310"/>
      <c r="CQI62" s="310"/>
      <c r="CQJ62" s="310"/>
      <c r="CQK62" s="310"/>
      <c r="CQL62" s="310"/>
      <c r="CQM62" s="310"/>
      <c r="CQN62" s="310"/>
      <c r="CQO62" s="310"/>
      <c r="CQP62" s="310"/>
      <c r="CQQ62" s="310"/>
      <c r="CQR62" s="310"/>
      <c r="CQS62" s="310"/>
      <c r="CQT62" s="310"/>
      <c r="CQU62" s="310"/>
      <c r="CQV62" s="310"/>
      <c r="CQW62" s="310"/>
      <c r="CQX62" s="310"/>
      <c r="CQY62" s="310"/>
      <c r="CQZ62" s="310"/>
      <c r="CRA62" s="310"/>
      <c r="CRB62" s="310"/>
      <c r="CRC62" s="310"/>
      <c r="CRD62" s="310"/>
      <c r="CRE62" s="310"/>
      <c r="CRF62" s="310"/>
      <c r="CRG62" s="310"/>
      <c r="CRH62" s="310"/>
      <c r="CRI62" s="310"/>
      <c r="CRJ62" s="310"/>
      <c r="CRK62" s="310"/>
      <c r="CRL62" s="310"/>
      <c r="CRM62" s="310"/>
      <c r="CRN62" s="310"/>
      <c r="CRO62" s="310"/>
      <c r="CRP62" s="310"/>
      <c r="CRQ62" s="310"/>
      <c r="CRR62" s="310"/>
      <c r="CRS62" s="310"/>
      <c r="CRT62" s="310"/>
      <c r="CRU62" s="310"/>
      <c r="CRV62" s="310"/>
      <c r="CRW62" s="310"/>
      <c r="CRX62" s="310"/>
      <c r="CRY62" s="310"/>
      <c r="CRZ62" s="310"/>
      <c r="CSA62" s="310"/>
      <c r="CSB62" s="310"/>
      <c r="CSC62" s="310"/>
      <c r="CSD62" s="310"/>
      <c r="CSE62" s="310"/>
      <c r="CSF62" s="310"/>
      <c r="CSG62" s="310"/>
      <c r="CSH62" s="310"/>
      <c r="CSI62" s="310"/>
      <c r="CSJ62" s="310"/>
      <c r="CSK62" s="310"/>
      <c r="CSL62" s="310"/>
      <c r="CSM62" s="310"/>
      <c r="CSN62" s="310"/>
      <c r="CSO62" s="310"/>
      <c r="CSP62" s="310"/>
      <c r="CSQ62" s="310"/>
      <c r="CSR62" s="310"/>
      <c r="CSS62" s="310"/>
      <c r="CST62" s="310"/>
      <c r="CSU62" s="310"/>
      <c r="CSV62" s="310"/>
      <c r="CSW62" s="310"/>
      <c r="CSX62" s="310"/>
      <c r="CSY62" s="310"/>
      <c r="CSZ62" s="310"/>
      <c r="CTA62" s="310"/>
      <c r="CTB62" s="310"/>
      <c r="CTC62" s="310"/>
      <c r="CTD62" s="310"/>
      <c r="CTE62" s="310"/>
      <c r="CTF62" s="310"/>
      <c r="CTG62" s="310"/>
      <c r="CTH62" s="310"/>
      <c r="CTI62" s="310"/>
      <c r="CTJ62" s="310"/>
      <c r="CTK62" s="310"/>
      <c r="CTL62" s="310"/>
      <c r="CTM62" s="310"/>
      <c r="CTN62" s="310"/>
      <c r="CTO62" s="310"/>
      <c r="CTP62" s="310"/>
      <c r="CTQ62" s="310"/>
      <c r="CTR62" s="310"/>
      <c r="CTS62" s="310"/>
      <c r="CTT62" s="310"/>
      <c r="CTU62" s="310"/>
      <c r="CTV62" s="310"/>
      <c r="CTW62" s="310"/>
      <c r="CTX62" s="310"/>
      <c r="CTY62" s="310"/>
      <c r="CTZ62" s="310"/>
      <c r="CUA62" s="310"/>
      <c r="CUB62" s="310"/>
      <c r="CUC62" s="310"/>
      <c r="CUD62" s="310"/>
      <c r="CUE62" s="310"/>
      <c r="CUF62" s="310"/>
      <c r="CUG62" s="310"/>
      <c r="CUH62" s="310"/>
      <c r="CUI62" s="310"/>
      <c r="CUJ62" s="310"/>
      <c r="CUK62" s="310"/>
      <c r="CUL62" s="310"/>
      <c r="CUM62" s="310"/>
      <c r="CUN62" s="310"/>
      <c r="CUO62" s="310"/>
      <c r="CUP62" s="310"/>
      <c r="CUQ62" s="310"/>
      <c r="CUR62" s="310"/>
      <c r="CUS62" s="310"/>
      <c r="CUT62" s="310"/>
      <c r="CUU62" s="310"/>
      <c r="CUV62" s="310"/>
      <c r="CUW62" s="310"/>
      <c r="CUX62" s="310"/>
      <c r="CUY62" s="310"/>
      <c r="CUZ62" s="310"/>
      <c r="CVA62" s="310"/>
      <c r="CVB62" s="310"/>
      <c r="CVC62" s="310"/>
      <c r="CVD62" s="310"/>
      <c r="CVE62" s="310"/>
      <c r="CVF62" s="310"/>
      <c r="CVG62" s="310"/>
      <c r="CVH62" s="310"/>
      <c r="CVI62" s="310"/>
      <c r="CVJ62" s="310"/>
      <c r="CVK62" s="310"/>
      <c r="CVL62" s="310"/>
      <c r="CVM62" s="310"/>
      <c r="CVN62" s="310"/>
      <c r="CVO62" s="310"/>
      <c r="CVP62" s="310"/>
      <c r="CVQ62" s="310"/>
      <c r="CVR62" s="310"/>
      <c r="CVS62" s="310"/>
      <c r="CVT62" s="310"/>
      <c r="CVU62" s="310"/>
      <c r="CVV62" s="310"/>
      <c r="CVW62" s="310"/>
      <c r="CVX62" s="310"/>
      <c r="CVY62" s="310"/>
      <c r="CVZ62" s="310"/>
      <c r="CWA62" s="310"/>
      <c r="CWB62" s="310"/>
      <c r="CWC62" s="310"/>
      <c r="CWD62" s="310"/>
      <c r="CWE62" s="310"/>
      <c r="CWF62" s="310"/>
      <c r="CWG62" s="310"/>
      <c r="CWH62" s="310"/>
      <c r="CWI62" s="310"/>
      <c r="CWJ62" s="310"/>
      <c r="CWK62" s="310"/>
      <c r="CWL62" s="310"/>
      <c r="CWM62" s="310"/>
      <c r="CWN62" s="310"/>
      <c r="CWO62" s="310"/>
      <c r="CWP62" s="310"/>
      <c r="CWQ62" s="310"/>
      <c r="CWR62" s="310"/>
      <c r="CWS62" s="310"/>
      <c r="CWT62" s="310"/>
      <c r="CWU62" s="310"/>
      <c r="CWV62" s="310"/>
      <c r="CWW62" s="310"/>
      <c r="CWX62" s="310"/>
      <c r="CWY62" s="310"/>
      <c r="CWZ62" s="310"/>
      <c r="CXA62" s="310"/>
      <c r="CXB62" s="310"/>
      <c r="CXC62" s="310"/>
      <c r="CXD62" s="310"/>
      <c r="CXE62" s="310"/>
      <c r="CXF62" s="310"/>
      <c r="CXG62" s="310"/>
      <c r="CXH62" s="310"/>
      <c r="CXI62" s="310"/>
      <c r="CXJ62" s="310"/>
      <c r="CXK62" s="310"/>
      <c r="CXL62" s="310"/>
      <c r="CXM62" s="310"/>
      <c r="CXN62" s="310"/>
      <c r="CXO62" s="310"/>
      <c r="CXP62" s="310"/>
      <c r="CXQ62" s="310"/>
      <c r="CXR62" s="310"/>
      <c r="CXS62" s="310"/>
      <c r="CXT62" s="310"/>
      <c r="CXU62" s="310"/>
      <c r="CXV62" s="310"/>
      <c r="CXW62" s="310"/>
      <c r="CXX62" s="310"/>
      <c r="CXY62" s="310"/>
      <c r="CXZ62" s="310"/>
      <c r="CYA62" s="310"/>
      <c r="CYB62" s="310"/>
      <c r="CYC62" s="310"/>
      <c r="CYD62" s="310"/>
      <c r="CYE62" s="310"/>
      <c r="CYF62" s="310"/>
      <c r="CYG62" s="310"/>
      <c r="CYH62" s="310"/>
      <c r="CYI62" s="310"/>
      <c r="CYJ62" s="310"/>
      <c r="CYK62" s="310"/>
      <c r="CYL62" s="310"/>
      <c r="CYM62" s="310"/>
      <c r="CYN62" s="310"/>
      <c r="CYO62" s="310"/>
      <c r="CYP62" s="310"/>
      <c r="CYQ62" s="310"/>
      <c r="CYR62" s="310"/>
      <c r="CYS62" s="310"/>
      <c r="CYT62" s="310"/>
      <c r="CYU62" s="310"/>
      <c r="CYV62" s="310"/>
      <c r="CYW62" s="310"/>
      <c r="CYX62" s="310"/>
      <c r="CYY62" s="310"/>
      <c r="CYZ62" s="310"/>
      <c r="CZA62" s="310"/>
      <c r="CZB62" s="310"/>
      <c r="CZC62" s="310"/>
      <c r="CZD62" s="310"/>
      <c r="CZE62" s="310"/>
      <c r="CZF62" s="310"/>
      <c r="CZG62" s="310"/>
      <c r="CZH62" s="310"/>
      <c r="CZI62" s="310"/>
      <c r="CZJ62" s="310"/>
      <c r="CZK62" s="310"/>
      <c r="CZL62" s="310"/>
      <c r="CZM62" s="310"/>
      <c r="CZN62" s="310"/>
      <c r="CZO62" s="310"/>
      <c r="CZP62" s="310"/>
      <c r="CZQ62" s="310"/>
      <c r="CZR62" s="310"/>
      <c r="CZS62" s="310"/>
      <c r="CZT62" s="310"/>
      <c r="CZU62" s="310"/>
      <c r="CZV62" s="310"/>
      <c r="CZW62" s="310"/>
      <c r="CZX62" s="310"/>
      <c r="CZY62" s="310"/>
      <c r="CZZ62" s="310"/>
      <c r="DAA62" s="310"/>
      <c r="DAB62" s="310"/>
      <c r="DAC62" s="310"/>
      <c r="DAD62" s="310"/>
      <c r="DAE62" s="310"/>
      <c r="DAF62" s="310"/>
      <c r="DAG62" s="310"/>
      <c r="DAH62" s="310"/>
      <c r="DAI62" s="310"/>
      <c r="DAJ62" s="310"/>
      <c r="DAK62" s="310"/>
      <c r="DAL62" s="310"/>
      <c r="DAM62" s="310"/>
      <c r="DAN62" s="310"/>
      <c r="DAO62" s="310"/>
      <c r="DAP62" s="310"/>
      <c r="DAQ62" s="310"/>
      <c r="DAR62" s="310"/>
      <c r="DAS62" s="310"/>
      <c r="DAT62" s="310"/>
      <c r="DAU62" s="310"/>
      <c r="DAV62" s="310"/>
      <c r="DAW62" s="310"/>
      <c r="DAX62" s="310"/>
      <c r="DAY62" s="310"/>
      <c r="DAZ62" s="310"/>
      <c r="DBA62" s="310"/>
      <c r="DBB62" s="310"/>
      <c r="DBC62" s="310"/>
      <c r="DBD62" s="310"/>
      <c r="DBE62" s="310"/>
      <c r="DBF62" s="310"/>
      <c r="DBG62" s="310"/>
      <c r="DBH62" s="310"/>
      <c r="DBI62" s="310"/>
      <c r="DBJ62" s="310"/>
      <c r="DBK62" s="310"/>
      <c r="DBL62" s="310"/>
      <c r="DBM62" s="310"/>
      <c r="DBN62" s="310"/>
      <c r="DBO62" s="310"/>
      <c r="DBP62" s="310"/>
      <c r="DBQ62" s="310"/>
      <c r="DBR62" s="310"/>
      <c r="DBS62" s="310"/>
      <c r="DBT62" s="310"/>
      <c r="DBU62" s="310"/>
      <c r="DBV62" s="310"/>
      <c r="DBW62" s="310"/>
      <c r="DBX62" s="310"/>
      <c r="DBY62" s="310"/>
      <c r="DBZ62" s="310"/>
      <c r="DCA62" s="310"/>
      <c r="DCB62" s="310"/>
      <c r="DCC62" s="310"/>
      <c r="DCD62" s="310"/>
      <c r="DCE62" s="310"/>
      <c r="DCF62" s="310"/>
      <c r="DCG62" s="310"/>
      <c r="DCH62" s="310"/>
      <c r="DCI62" s="310"/>
      <c r="DCJ62" s="310"/>
      <c r="DCK62" s="310"/>
      <c r="DCL62" s="310"/>
      <c r="DCM62" s="310"/>
      <c r="DCN62" s="310"/>
      <c r="DCO62" s="310"/>
      <c r="DCP62" s="310"/>
      <c r="DCQ62" s="310"/>
      <c r="DCR62" s="310"/>
      <c r="DCS62" s="310"/>
      <c r="DCT62" s="310"/>
      <c r="DCU62" s="310"/>
      <c r="DCV62" s="310"/>
      <c r="DCW62" s="310"/>
      <c r="DCX62" s="310"/>
      <c r="DCY62" s="310"/>
      <c r="DCZ62" s="310"/>
      <c r="DDA62" s="310"/>
      <c r="DDB62" s="310"/>
      <c r="DDC62" s="310"/>
      <c r="DDD62" s="310"/>
      <c r="DDE62" s="310"/>
      <c r="DDF62" s="310"/>
      <c r="DDG62" s="310"/>
      <c r="DDH62" s="310"/>
      <c r="DDI62" s="310"/>
      <c r="DDJ62" s="310"/>
      <c r="DDK62" s="310"/>
      <c r="DDL62" s="310"/>
      <c r="DDM62" s="310"/>
      <c r="DDN62" s="310"/>
      <c r="DDO62" s="310"/>
      <c r="DDP62" s="310"/>
      <c r="DDQ62" s="310"/>
      <c r="DDR62" s="310"/>
      <c r="DDS62" s="310"/>
      <c r="DDT62" s="310"/>
      <c r="DDU62" s="310"/>
      <c r="DDV62" s="310"/>
      <c r="DDW62" s="310"/>
      <c r="DDX62" s="310"/>
      <c r="DDY62" s="310"/>
      <c r="DDZ62" s="310"/>
      <c r="DEA62" s="310"/>
      <c r="DEB62" s="310"/>
      <c r="DEC62" s="310"/>
      <c r="DED62" s="310"/>
      <c r="DEE62" s="310"/>
      <c r="DEF62" s="310"/>
      <c r="DEG62" s="310"/>
      <c r="DEH62" s="310"/>
      <c r="DEI62" s="310"/>
      <c r="DEJ62" s="310"/>
      <c r="DEK62" s="310"/>
      <c r="DEL62" s="310"/>
      <c r="DEM62" s="310"/>
      <c r="DEN62" s="310"/>
      <c r="DEO62" s="310"/>
      <c r="DEP62" s="310"/>
      <c r="DEQ62" s="310"/>
      <c r="DER62" s="310"/>
      <c r="DES62" s="310"/>
      <c r="DET62" s="310"/>
      <c r="DEU62" s="310"/>
      <c r="DEV62" s="310"/>
      <c r="DEW62" s="310"/>
      <c r="DEX62" s="310"/>
      <c r="DEY62" s="310"/>
      <c r="DEZ62" s="310"/>
      <c r="DFA62" s="310"/>
      <c r="DFB62" s="310"/>
      <c r="DFC62" s="310"/>
      <c r="DFD62" s="310"/>
      <c r="DFE62" s="310"/>
      <c r="DFF62" s="310"/>
      <c r="DFG62" s="310"/>
      <c r="DFH62" s="310"/>
      <c r="DFI62" s="310"/>
      <c r="DFJ62" s="310"/>
      <c r="DFK62" s="310"/>
      <c r="DFL62" s="310"/>
      <c r="DFM62" s="310"/>
      <c r="DFN62" s="310"/>
      <c r="DFO62" s="310"/>
      <c r="DFP62" s="310"/>
      <c r="DFQ62" s="310"/>
      <c r="DFR62" s="310"/>
      <c r="DFS62" s="310"/>
      <c r="DFT62" s="310"/>
      <c r="DFU62" s="310"/>
      <c r="DFV62" s="310"/>
      <c r="DFW62" s="310"/>
      <c r="DFX62" s="310"/>
      <c r="DFY62" s="310"/>
      <c r="DFZ62" s="310"/>
      <c r="DGA62" s="310"/>
      <c r="DGB62" s="310"/>
      <c r="DGC62" s="310"/>
      <c r="DGD62" s="310"/>
      <c r="DGE62" s="310"/>
      <c r="DGF62" s="310"/>
      <c r="DGG62" s="310"/>
      <c r="DGH62" s="310"/>
      <c r="DGI62" s="310"/>
      <c r="DGJ62" s="310"/>
      <c r="DGK62" s="310"/>
      <c r="DGL62" s="310"/>
      <c r="DGM62" s="310"/>
      <c r="DGN62" s="310"/>
      <c r="DGO62" s="310"/>
      <c r="DGP62" s="310"/>
      <c r="DGQ62" s="310"/>
      <c r="DGR62" s="310"/>
      <c r="DGS62" s="310"/>
      <c r="DGT62" s="310"/>
      <c r="DGU62" s="310"/>
      <c r="DGV62" s="310"/>
      <c r="DGW62" s="310"/>
      <c r="DGX62" s="310"/>
      <c r="DGY62" s="310"/>
      <c r="DGZ62" s="310"/>
      <c r="DHA62" s="310"/>
      <c r="DHB62" s="310"/>
      <c r="DHC62" s="310"/>
      <c r="DHD62" s="310"/>
      <c r="DHE62" s="310"/>
      <c r="DHF62" s="310"/>
      <c r="DHG62" s="310"/>
      <c r="DHH62" s="310"/>
      <c r="DHI62" s="310"/>
      <c r="DHJ62" s="310"/>
      <c r="DHK62" s="310"/>
      <c r="DHL62" s="310"/>
      <c r="DHM62" s="310"/>
      <c r="DHN62" s="310"/>
      <c r="DHO62" s="310"/>
      <c r="DHP62" s="310"/>
      <c r="DHQ62" s="310"/>
      <c r="DHR62" s="310"/>
      <c r="DHS62" s="310"/>
      <c r="DHT62" s="310"/>
      <c r="DHU62" s="310"/>
      <c r="DHV62" s="310"/>
      <c r="DHW62" s="310"/>
      <c r="DHX62" s="310"/>
      <c r="DHY62" s="310"/>
      <c r="DHZ62" s="310"/>
      <c r="DIA62" s="310"/>
      <c r="DIB62" s="310"/>
      <c r="DIC62" s="310"/>
      <c r="DID62" s="310"/>
      <c r="DIE62" s="310"/>
      <c r="DIF62" s="310"/>
      <c r="DIG62" s="310"/>
      <c r="DIH62" s="310"/>
      <c r="DII62" s="310"/>
      <c r="DIJ62" s="310"/>
      <c r="DIK62" s="310"/>
      <c r="DIL62" s="310"/>
      <c r="DIM62" s="310"/>
      <c r="DIN62" s="310"/>
      <c r="DIO62" s="310"/>
      <c r="DIP62" s="310"/>
      <c r="DIQ62" s="310"/>
      <c r="DIR62" s="310"/>
      <c r="DIS62" s="310"/>
      <c r="DIT62" s="310"/>
      <c r="DIU62" s="310"/>
      <c r="DIV62" s="310"/>
      <c r="DIW62" s="310"/>
      <c r="DIX62" s="310"/>
      <c r="DIY62" s="310"/>
      <c r="DIZ62" s="310"/>
      <c r="DJA62" s="310"/>
      <c r="DJB62" s="310"/>
      <c r="DJC62" s="310"/>
      <c r="DJD62" s="310"/>
      <c r="DJE62" s="310"/>
      <c r="DJF62" s="310"/>
      <c r="DJG62" s="310"/>
      <c r="DJH62" s="310"/>
      <c r="DJI62" s="310"/>
      <c r="DJJ62" s="310"/>
      <c r="DJK62" s="310"/>
      <c r="DJL62" s="310"/>
      <c r="DJM62" s="310"/>
      <c r="DJN62" s="310"/>
      <c r="DJO62" s="310"/>
      <c r="DJP62" s="310"/>
      <c r="DJQ62" s="310"/>
      <c r="DJR62" s="310"/>
      <c r="DJS62" s="310"/>
      <c r="DJT62" s="310"/>
      <c r="DJU62" s="310"/>
      <c r="DJV62" s="310"/>
      <c r="DJW62" s="310"/>
      <c r="DJX62" s="310"/>
      <c r="DJY62" s="310"/>
      <c r="DJZ62" s="310"/>
      <c r="DKA62" s="310"/>
      <c r="DKB62" s="310"/>
      <c r="DKC62" s="310"/>
      <c r="DKD62" s="310"/>
      <c r="DKE62" s="310"/>
      <c r="DKF62" s="310"/>
      <c r="DKG62" s="310"/>
      <c r="DKH62" s="310"/>
      <c r="DKI62" s="310"/>
      <c r="DKJ62" s="310"/>
      <c r="DKK62" s="310"/>
      <c r="DKL62" s="310"/>
      <c r="DKM62" s="310"/>
      <c r="DKN62" s="310"/>
      <c r="DKO62" s="310"/>
      <c r="DKP62" s="310"/>
      <c r="DKQ62" s="310"/>
      <c r="DKR62" s="310"/>
      <c r="DKS62" s="310"/>
      <c r="DKT62" s="310"/>
      <c r="DKU62" s="310"/>
      <c r="DKV62" s="310"/>
      <c r="DKW62" s="310"/>
      <c r="DKX62" s="310"/>
      <c r="DKY62" s="310"/>
      <c r="DKZ62" s="310"/>
      <c r="DLA62" s="310"/>
      <c r="DLB62" s="310"/>
      <c r="DLC62" s="310"/>
      <c r="DLD62" s="310"/>
      <c r="DLE62" s="310"/>
      <c r="DLF62" s="310"/>
      <c r="DLG62" s="310"/>
      <c r="DLH62" s="310"/>
      <c r="DLI62" s="310"/>
      <c r="DLJ62" s="310"/>
      <c r="DLK62" s="310"/>
      <c r="DLL62" s="310"/>
      <c r="DLM62" s="310"/>
      <c r="DLN62" s="310"/>
      <c r="DLO62" s="310"/>
      <c r="DLP62" s="310"/>
      <c r="DLQ62" s="310"/>
      <c r="DLR62" s="310"/>
      <c r="DLS62" s="310"/>
      <c r="DLT62" s="310"/>
      <c r="DLU62" s="310"/>
      <c r="DLV62" s="310"/>
      <c r="DLW62" s="310"/>
      <c r="DLX62" s="310"/>
      <c r="DLY62" s="310"/>
      <c r="DLZ62" s="310"/>
      <c r="DMA62" s="310"/>
      <c r="DMB62" s="310"/>
      <c r="DMC62" s="310"/>
      <c r="DMD62" s="310"/>
      <c r="DME62" s="310"/>
      <c r="DMF62" s="310"/>
      <c r="DMG62" s="310"/>
      <c r="DMH62" s="310"/>
      <c r="DMI62" s="310"/>
      <c r="DMJ62" s="310"/>
      <c r="DMK62" s="310"/>
      <c r="DML62" s="310"/>
      <c r="DMM62" s="310"/>
      <c r="DMN62" s="310"/>
      <c r="DMO62" s="310"/>
      <c r="DMP62" s="310"/>
      <c r="DMQ62" s="310"/>
      <c r="DMR62" s="310"/>
      <c r="DMS62" s="310"/>
      <c r="DMT62" s="310"/>
      <c r="DMU62" s="310"/>
      <c r="DMV62" s="310"/>
      <c r="DMW62" s="310"/>
      <c r="DMX62" s="310"/>
      <c r="DMY62" s="310"/>
      <c r="DMZ62" s="310"/>
      <c r="DNA62" s="310"/>
      <c r="DNB62" s="310"/>
      <c r="DNC62" s="310"/>
      <c r="DND62" s="310"/>
      <c r="DNE62" s="310"/>
      <c r="DNF62" s="310"/>
      <c r="DNG62" s="310"/>
      <c r="DNH62" s="310"/>
      <c r="DNI62" s="310"/>
      <c r="DNJ62" s="310"/>
      <c r="DNK62" s="310"/>
      <c r="DNL62" s="310"/>
      <c r="DNM62" s="310"/>
      <c r="DNN62" s="310"/>
      <c r="DNO62" s="310"/>
      <c r="DNP62" s="310"/>
      <c r="DNQ62" s="310"/>
      <c r="DNR62" s="310"/>
      <c r="DNS62" s="310"/>
      <c r="DNT62" s="310"/>
      <c r="DNU62" s="310"/>
      <c r="DNV62" s="310"/>
      <c r="DNW62" s="310"/>
      <c r="DNX62" s="310"/>
      <c r="DNY62" s="310"/>
      <c r="DNZ62" s="310"/>
      <c r="DOA62" s="310"/>
      <c r="DOB62" s="310"/>
      <c r="DOC62" s="310"/>
      <c r="DOD62" s="310"/>
      <c r="DOE62" s="310"/>
      <c r="DOF62" s="310"/>
      <c r="DOG62" s="310"/>
      <c r="DOH62" s="310"/>
      <c r="DOI62" s="310"/>
      <c r="DOJ62" s="310"/>
      <c r="DOK62" s="310"/>
      <c r="DOL62" s="310"/>
      <c r="DOM62" s="310"/>
      <c r="DON62" s="310"/>
      <c r="DOO62" s="310"/>
      <c r="DOP62" s="310"/>
      <c r="DOQ62" s="310"/>
      <c r="DOR62" s="310"/>
      <c r="DOS62" s="310"/>
      <c r="DOT62" s="310"/>
      <c r="DOU62" s="310"/>
      <c r="DOV62" s="310"/>
      <c r="DOW62" s="310"/>
      <c r="DOX62" s="310"/>
      <c r="DOY62" s="310"/>
      <c r="DOZ62" s="310"/>
      <c r="DPA62" s="310"/>
      <c r="DPB62" s="310"/>
      <c r="DPC62" s="310"/>
      <c r="DPD62" s="310"/>
      <c r="DPE62" s="310"/>
      <c r="DPF62" s="310"/>
      <c r="DPG62" s="310"/>
      <c r="DPH62" s="310"/>
      <c r="DPI62" s="310"/>
      <c r="DPJ62" s="310"/>
      <c r="DPK62" s="310"/>
      <c r="DPL62" s="310"/>
      <c r="DPM62" s="310"/>
      <c r="DPN62" s="310"/>
      <c r="DPO62" s="310"/>
      <c r="DPP62" s="310"/>
      <c r="DPQ62" s="310"/>
      <c r="DPR62" s="310"/>
      <c r="DPS62" s="310"/>
      <c r="DPT62" s="310"/>
      <c r="DPU62" s="310"/>
      <c r="DPV62" s="310"/>
      <c r="DPW62" s="310"/>
      <c r="DPX62" s="310"/>
      <c r="DPY62" s="310"/>
      <c r="DPZ62" s="310"/>
      <c r="DQA62" s="310"/>
      <c r="DQB62" s="310"/>
      <c r="DQC62" s="310"/>
      <c r="DQD62" s="310"/>
      <c r="DQE62" s="310"/>
      <c r="DQF62" s="310"/>
      <c r="DQG62" s="310"/>
      <c r="DQH62" s="310"/>
      <c r="DQI62" s="310"/>
      <c r="DQJ62" s="310"/>
      <c r="DQK62" s="310"/>
      <c r="DQL62" s="310"/>
      <c r="DQM62" s="310"/>
      <c r="DQN62" s="310"/>
      <c r="DQO62" s="310"/>
      <c r="DQP62" s="310"/>
      <c r="DQQ62" s="310"/>
      <c r="DQR62" s="310"/>
      <c r="DQS62" s="310"/>
      <c r="DQT62" s="310"/>
      <c r="DQU62" s="310"/>
      <c r="DQV62" s="310"/>
      <c r="DQW62" s="310"/>
      <c r="DQX62" s="310"/>
      <c r="DQY62" s="310"/>
      <c r="DQZ62" s="310"/>
      <c r="DRA62" s="310"/>
      <c r="DRB62" s="310"/>
      <c r="DRC62" s="310"/>
      <c r="DRD62" s="310"/>
      <c r="DRE62" s="310"/>
      <c r="DRF62" s="310"/>
      <c r="DRG62" s="310"/>
      <c r="DRH62" s="310"/>
      <c r="DRI62" s="310"/>
      <c r="DRJ62" s="310"/>
      <c r="DRK62" s="310"/>
      <c r="DRL62" s="310"/>
      <c r="DRM62" s="310"/>
      <c r="DRN62" s="310"/>
      <c r="DRO62" s="310"/>
      <c r="DRP62" s="310"/>
      <c r="DRQ62" s="310"/>
      <c r="DRR62" s="310"/>
      <c r="DRS62" s="310"/>
      <c r="DRT62" s="310"/>
      <c r="DRU62" s="310"/>
      <c r="DRV62" s="310"/>
      <c r="DRW62" s="310"/>
      <c r="DRX62" s="310"/>
      <c r="DRY62" s="310"/>
      <c r="DRZ62" s="310"/>
      <c r="DSA62" s="310"/>
      <c r="DSB62" s="310"/>
      <c r="DSC62" s="310"/>
      <c r="DSD62" s="310"/>
      <c r="DSE62" s="310"/>
      <c r="DSF62" s="310"/>
      <c r="DSG62" s="310"/>
      <c r="DSH62" s="310"/>
      <c r="DSI62" s="310"/>
      <c r="DSJ62" s="310"/>
      <c r="DSK62" s="310"/>
      <c r="DSL62" s="310"/>
      <c r="DSM62" s="310"/>
      <c r="DSN62" s="310"/>
      <c r="DSO62" s="310"/>
      <c r="DSP62" s="310"/>
      <c r="DSQ62" s="310"/>
      <c r="DSR62" s="310"/>
      <c r="DSS62" s="310"/>
      <c r="DST62" s="310"/>
      <c r="DSU62" s="310"/>
      <c r="DSV62" s="310"/>
      <c r="DSW62" s="310"/>
      <c r="DSX62" s="310"/>
      <c r="DSY62" s="310"/>
      <c r="DSZ62" s="310"/>
      <c r="DTA62" s="310"/>
      <c r="DTB62" s="310"/>
      <c r="DTC62" s="310"/>
      <c r="DTD62" s="310"/>
      <c r="DTE62" s="310"/>
      <c r="DTF62" s="310"/>
      <c r="DTG62" s="310"/>
      <c r="DTH62" s="310"/>
      <c r="DTI62" s="310"/>
      <c r="DTJ62" s="310"/>
      <c r="DTK62" s="310"/>
      <c r="DTL62" s="310"/>
      <c r="DTM62" s="310"/>
      <c r="DTN62" s="310"/>
      <c r="DTO62" s="310"/>
      <c r="DTP62" s="310"/>
      <c r="DTQ62" s="310"/>
      <c r="DTR62" s="310"/>
      <c r="DTS62" s="310"/>
      <c r="DTT62" s="310"/>
      <c r="DTU62" s="310"/>
      <c r="DTV62" s="310"/>
      <c r="DTW62" s="310"/>
      <c r="DTX62" s="310"/>
      <c r="DTY62" s="310"/>
      <c r="DTZ62" s="310"/>
      <c r="DUA62" s="310"/>
      <c r="DUB62" s="310"/>
      <c r="DUC62" s="310"/>
      <c r="DUD62" s="310"/>
      <c r="DUE62" s="310"/>
      <c r="DUF62" s="310"/>
      <c r="DUG62" s="310"/>
      <c r="DUH62" s="310"/>
      <c r="DUI62" s="310"/>
      <c r="DUJ62" s="310"/>
      <c r="DUK62" s="310"/>
      <c r="DUL62" s="310"/>
      <c r="DUM62" s="310"/>
      <c r="DUN62" s="310"/>
      <c r="DUO62" s="310"/>
      <c r="DUP62" s="310"/>
      <c r="DUQ62" s="310"/>
      <c r="DUR62" s="310"/>
      <c r="DUS62" s="310"/>
      <c r="DUT62" s="310"/>
      <c r="DUU62" s="310"/>
      <c r="DUV62" s="310"/>
      <c r="DUW62" s="310"/>
      <c r="DUX62" s="310"/>
      <c r="DUY62" s="310"/>
      <c r="DUZ62" s="310"/>
      <c r="DVA62" s="310"/>
      <c r="DVB62" s="310"/>
      <c r="DVC62" s="310"/>
      <c r="DVD62" s="310"/>
      <c r="DVE62" s="310"/>
      <c r="DVF62" s="310"/>
      <c r="DVG62" s="310"/>
      <c r="DVH62" s="310"/>
      <c r="DVI62" s="310"/>
      <c r="DVJ62" s="310"/>
      <c r="DVK62" s="310"/>
      <c r="DVL62" s="310"/>
      <c r="DVM62" s="310"/>
      <c r="DVN62" s="310"/>
      <c r="DVO62" s="310"/>
      <c r="DVP62" s="310"/>
      <c r="DVQ62" s="310"/>
      <c r="DVR62" s="310"/>
      <c r="DVS62" s="310"/>
      <c r="DVT62" s="310"/>
      <c r="DVU62" s="310"/>
      <c r="DVV62" s="310"/>
      <c r="DVW62" s="310"/>
      <c r="DVX62" s="310"/>
      <c r="DVY62" s="310"/>
      <c r="DVZ62" s="310"/>
      <c r="DWA62" s="310"/>
      <c r="DWB62" s="310"/>
      <c r="DWC62" s="310"/>
      <c r="DWD62" s="310"/>
      <c r="DWE62" s="310"/>
      <c r="DWF62" s="310"/>
      <c r="DWG62" s="310"/>
      <c r="DWH62" s="310"/>
      <c r="DWI62" s="310"/>
      <c r="DWJ62" s="310"/>
      <c r="DWK62" s="310"/>
      <c r="DWL62" s="310"/>
      <c r="DWM62" s="310"/>
      <c r="DWN62" s="310"/>
      <c r="DWO62" s="310"/>
      <c r="DWP62" s="310"/>
      <c r="DWQ62" s="310"/>
      <c r="DWR62" s="310"/>
      <c r="DWS62" s="310"/>
      <c r="DWT62" s="310"/>
      <c r="DWU62" s="310"/>
      <c r="DWV62" s="310"/>
      <c r="DWW62" s="310"/>
      <c r="DWX62" s="310"/>
      <c r="DWY62" s="310"/>
      <c r="DWZ62" s="310"/>
      <c r="DXA62" s="310"/>
      <c r="DXB62" s="310"/>
      <c r="DXC62" s="310"/>
      <c r="DXD62" s="310"/>
      <c r="DXE62" s="310"/>
      <c r="DXF62" s="310"/>
      <c r="DXG62" s="310"/>
      <c r="DXH62" s="310"/>
      <c r="DXI62" s="310"/>
      <c r="DXJ62" s="310"/>
      <c r="DXK62" s="310"/>
      <c r="DXL62" s="310"/>
      <c r="DXM62" s="310"/>
      <c r="DXN62" s="310"/>
      <c r="DXO62" s="310"/>
      <c r="DXP62" s="310"/>
      <c r="DXQ62" s="310"/>
      <c r="DXR62" s="310"/>
      <c r="DXS62" s="310"/>
      <c r="DXT62" s="310"/>
      <c r="DXU62" s="310"/>
      <c r="DXV62" s="310"/>
      <c r="DXW62" s="310"/>
      <c r="DXX62" s="310"/>
      <c r="DXY62" s="310"/>
      <c r="DXZ62" s="310"/>
      <c r="DYA62" s="310"/>
      <c r="DYB62" s="310"/>
      <c r="DYC62" s="310"/>
      <c r="DYD62" s="310"/>
      <c r="DYE62" s="310"/>
      <c r="DYF62" s="310"/>
      <c r="DYG62" s="310"/>
      <c r="DYH62" s="310"/>
      <c r="DYI62" s="310"/>
      <c r="DYJ62" s="310"/>
      <c r="DYK62" s="310"/>
      <c r="DYL62" s="310"/>
      <c r="DYM62" s="310"/>
      <c r="DYN62" s="310"/>
      <c r="DYO62" s="310"/>
      <c r="DYP62" s="310"/>
      <c r="DYQ62" s="310"/>
      <c r="DYR62" s="310"/>
      <c r="DYS62" s="310"/>
      <c r="DYT62" s="310"/>
      <c r="DYU62" s="310"/>
      <c r="DYV62" s="310"/>
      <c r="DYW62" s="310"/>
      <c r="DYX62" s="310"/>
      <c r="DYY62" s="310"/>
      <c r="DYZ62" s="310"/>
      <c r="DZA62" s="310"/>
      <c r="DZB62" s="310"/>
      <c r="DZC62" s="310"/>
      <c r="DZD62" s="310"/>
      <c r="DZE62" s="310"/>
      <c r="DZF62" s="310"/>
      <c r="DZG62" s="310"/>
      <c r="DZH62" s="310"/>
      <c r="DZI62" s="310"/>
      <c r="DZJ62" s="310"/>
      <c r="DZK62" s="310"/>
      <c r="DZL62" s="310"/>
      <c r="DZM62" s="310"/>
      <c r="DZN62" s="310"/>
      <c r="DZO62" s="310"/>
      <c r="DZP62" s="310"/>
      <c r="DZQ62" s="310"/>
      <c r="DZR62" s="310"/>
      <c r="DZS62" s="310"/>
      <c r="DZT62" s="310"/>
      <c r="DZU62" s="310"/>
      <c r="DZV62" s="310"/>
      <c r="DZW62" s="310"/>
      <c r="DZX62" s="310"/>
      <c r="DZY62" s="310"/>
      <c r="DZZ62" s="310"/>
      <c r="EAA62" s="310"/>
      <c r="EAB62" s="310"/>
      <c r="EAC62" s="310"/>
      <c r="EAD62" s="310"/>
      <c r="EAE62" s="310"/>
      <c r="EAF62" s="310"/>
      <c r="EAG62" s="310"/>
      <c r="EAH62" s="310"/>
      <c r="EAI62" s="310"/>
      <c r="EAJ62" s="310"/>
      <c r="EAK62" s="310"/>
      <c r="EAL62" s="310"/>
      <c r="EAM62" s="310"/>
      <c r="EAN62" s="310"/>
      <c r="EAO62" s="310"/>
      <c r="EAP62" s="310"/>
      <c r="EAQ62" s="310"/>
      <c r="EAR62" s="310"/>
      <c r="EAS62" s="310"/>
      <c r="EAT62" s="310"/>
      <c r="EAU62" s="310"/>
      <c r="EAV62" s="310"/>
      <c r="EAW62" s="310"/>
      <c r="EAX62" s="310"/>
      <c r="EAY62" s="310"/>
      <c r="EAZ62" s="310"/>
      <c r="EBA62" s="310"/>
      <c r="EBB62" s="310"/>
      <c r="EBC62" s="310"/>
      <c r="EBD62" s="310"/>
      <c r="EBE62" s="310"/>
      <c r="EBF62" s="310"/>
      <c r="EBG62" s="310"/>
      <c r="EBH62" s="310"/>
      <c r="EBI62" s="310"/>
      <c r="EBJ62" s="310"/>
      <c r="EBK62" s="310"/>
      <c r="EBL62" s="310"/>
      <c r="EBM62" s="310"/>
      <c r="EBN62" s="310"/>
      <c r="EBO62" s="310"/>
      <c r="EBP62" s="310"/>
      <c r="EBQ62" s="310"/>
      <c r="EBR62" s="310"/>
      <c r="EBS62" s="310"/>
      <c r="EBT62" s="310"/>
      <c r="EBU62" s="310"/>
      <c r="EBV62" s="310"/>
      <c r="EBW62" s="310"/>
      <c r="EBX62" s="310"/>
      <c r="EBY62" s="310"/>
      <c r="EBZ62" s="310"/>
      <c r="ECA62" s="310"/>
      <c r="ECB62" s="310"/>
      <c r="ECC62" s="310"/>
      <c r="ECD62" s="310"/>
      <c r="ECE62" s="310"/>
      <c r="ECF62" s="310"/>
      <c r="ECG62" s="310"/>
      <c r="ECH62" s="310"/>
      <c r="ECI62" s="310"/>
      <c r="ECJ62" s="310"/>
      <c r="ECK62" s="310"/>
      <c r="ECL62" s="310"/>
      <c r="ECM62" s="310"/>
      <c r="ECN62" s="310"/>
      <c r="ECO62" s="310"/>
      <c r="ECP62" s="310"/>
      <c r="ECQ62" s="310"/>
      <c r="ECR62" s="310"/>
      <c r="ECS62" s="310"/>
      <c r="ECT62" s="310"/>
      <c r="ECU62" s="310"/>
      <c r="ECV62" s="310"/>
      <c r="ECW62" s="310"/>
      <c r="ECX62" s="310"/>
      <c r="ECY62" s="310"/>
      <c r="ECZ62" s="310"/>
      <c r="EDA62" s="310"/>
      <c r="EDB62" s="310"/>
      <c r="EDC62" s="310"/>
      <c r="EDD62" s="310"/>
      <c r="EDE62" s="310"/>
      <c r="EDF62" s="310"/>
      <c r="EDG62" s="310"/>
      <c r="EDH62" s="310"/>
      <c r="EDI62" s="310"/>
      <c r="EDJ62" s="310"/>
      <c r="EDK62" s="310"/>
      <c r="EDL62" s="310"/>
      <c r="EDM62" s="310"/>
      <c r="EDN62" s="310"/>
      <c r="EDO62" s="310"/>
      <c r="EDP62" s="310"/>
      <c r="EDQ62" s="310"/>
      <c r="EDR62" s="310"/>
      <c r="EDS62" s="310"/>
      <c r="EDT62" s="310"/>
      <c r="EDU62" s="310"/>
      <c r="EDV62" s="310"/>
      <c r="EDW62" s="310"/>
      <c r="EDX62" s="310"/>
      <c r="EDY62" s="310"/>
      <c r="EDZ62" s="310"/>
      <c r="EEA62" s="310"/>
      <c r="EEB62" s="310"/>
      <c r="EEC62" s="310"/>
      <c r="EED62" s="310"/>
      <c r="EEE62" s="310"/>
      <c r="EEF62" s="310"/>
      <c r="EEG62" s="310"/>
      <c r="EEH62" s="310"/>
      <c r="EEI62" s="310"/>
      <c r="EEJ62" s="310"/>
      <c r="EEK62" s="310"/>
      <c r="EEL62" s="310"/>
      <c r="EEM62" s="310"/>
      <c r="EEN62" s="310"/>
      <c r="EEO62" s="310"/>
      <c r="EEP62" s="310"/>
      <c r="EEQ62" s="310"/>
      <c r="EER62" s="310"/>
      <c r="EES62" s="310"/>
      <c r="EET62" s="310"/>
      <c r="EEU62" s="310"/>
      <c r="EEV62" s="310"/>
      <c r="EEW62" s="310"/>
      <c r="EEX62" s="310"/>
      <c r="EEY62" s="310"/>
      <c r="EEZ62" s="310"/>
      <c r="EFA62" s="310"/>
      <c r="EFB62" s="310"/>
      <c r="EFC62" s="310"/>
      <c r="EFD62" s="310"/>
      <c r="EFE62" s="310"/>
      <c r="EFF62" s="310"/>
      <c r="EFG62" s="310"/>
      <c r="EFH62" s="310"/>
      <c r="EFI62" s="310"/>
      <c r="EFJ62" s="310"/>
      <c r="EFK62" s="310"/>
      <c r="EFL62" s="310"/>
      <c r="EFM62" s="310"/>
      <c r="EFN62" s="310"/>
      <c r="EFO62" s="310"/>
      <c r="EFP62" s="310"/>
      <c r="EFQ62" s="310"/>
      <c r="EFR62" s="310"/>
      <c r="EFS62" s="310"/>
      <c r="EFT62" s="310"/>
      <c r="EFU62" s="310"/>
      <c r="EFV62" s="310"/>
      <c r="EFW62" s="310"/>
      <c r="EFX62" s="310"/>
      <c r="EFY62" s="310"/>
      <c r="EFZ62" s="310"/>
      <c r="EGA62" s="310"/>
      <c r="EGB62" s="310"/>
      <c r="EGC62" s="310"/>
      <c r="EGD62" s="310"/>
      <c r="EGE62" s="310"/>
      <c r="EGF62" s="310"/>
      <c r="EGG62" s="310"/>
      <c r="EGH62" s="310"/>
      <c r="EGI62" s="310"/>
      <c r="EGJ62" s="310"/>
      <c r="EGK62" s="310"/>
      <c r="EGL62" s="310"/>
      <c r="EGM62" s="310"/>
      <c r="EGN62" s="310"/>
      <c r="EGO62" s="310"/>
      <c r="EGP62" s="310"/>
      <c r="EGQ62" s="310"/>
      <c r="EGR62" s="310"/>
      <c r="EGS62" s="310"/>
      <c r="EGT62" s="310"/>
      <c r="EGU62" s="310"/>
      <c r="EGV62" s="310"/>
      <c r="EGW62" s="310"/>
      <c r="EGX62" s="310"/>
      <c r="EGY62" s="310"/>
      <c r="EGZ62" s="310"/>
      <c r="EHA62" s="310"/>
      <c r="EHB62" s="310"/>
      <c r="EHC62" s="310"/>
      <c r="EHD62" s="310"/>
      <c r="EHE62" s="310"/>
      <c r="EHF62" s="310"/>
      <c r="EHG62" s="310"/>
      <c r="EHH62" s="310"/>
      <c r="EHI62" s="310"/>
      <c r="EHJ62" s="310"/>
      <c r="EHK62" s="310"/>
      <c r="EHL62" s="310"/>
      <c r="EHM62" s="310"/>
      <c r="EHN62" s="310"/>
      <c r="EHO62" s="310"/>
      <c r="EHP62" s="310"/>
      <c r="EHQ62" s="310"/>
      <c r="EHR62" s="310"/>
      <c r="EHS62" s="310"/>
      <c r="EHT62" s="310"/>
      <c r="EHU62" s="310"/>
      <c r="EHV62" s="310"/>
      <c r="EHW62" s="310"/>
      <c r="EHX62" s="310"/>
      <c r="EHY62" s="310"/>
      <c r="EHZ62" s="310"/>
      <c r="EIA62" s="310"/>
      <c r="EIB62" s="310"/>
      <c r="EIC62" s="310"/>
      <c r="EID62" s="310"/>
      <c r="EIE62" s="310"/>
      <c r="EIF62" s="310"/>
      <c r="EIG62" s="310"/>
      <c r="EIH62" s="310"/>
      <c r="EII62" s="310"/>
      <c r="EIJ62" s="310"/>
      <c r="EIK62" s="310"/>
      <c r="EIL62" s="310"/>
      <c r="EIM62" s="310"/>
      <c r="EIN62" s="310"/>
      <c r="EIO62" s="310"/>
      <c r="EIP62" s="310"/>
      <c r="EIQ62" s="310"/>
      <c r="EIR62" s="310"/>
      <c r="EIS62" s="310"/>
      <c r="EIT62" s="310"/>
      <c r="EIU62" s="310"/>
      <c r="EIV62" s="310"/>
      <c r="EIW62" s="310"/>
      <c r="EIX62" s="310"/>
      <c r="EIY62" s="310"/>
      <c r="EIZ62" s="310"/>
      <c r="EJA62" s="310"/>
      <c r="EJB62" s="310"/>
      <c r="EJC62" s="310"/>
      <c r="EJD62" s="310"/>
      <c r="EJE62" s="310"/>
      <c r="EJF62" s="310"/>
      <c r="EJG62" s="310"/>
      <c r="EJH62" s="310"/>
      <c r="EJI62" s="310"/>
      <c r="EJJ62" s="310"/>
      <c r="EJK62" s="310"/>
      <c r="EJL62" s="310"/>
      <c r="EJM62" s="310"/>
      <c r="EJN62" s="310"/>
      <c r="EJO62" s="310"/>
      <c r="EJP62" s="310"/>
      <c r="EJQ62" s="310"/>
      <c r="EJR62" s="310"/>
      <c r="EJS62" s="310"/>
      <c r="EJT62" s="310"/>
      <c r="EJU62" s="310"/>
      <c r="EJV62" s="310"/>
      <c r="EJW62" s="310"/>
      <c r="EJX62" s="310"/>
      <c r="EJY62" s="310"/>
      <c r="EJZ62" s="310"/>
      <c r="EKA62" s="310"/>
      <c r="EKB62" s="310"/>
      <c r="EKC62" s="310"/>
      <c r="EKD62" s="310"/>
      <c r="EKE62" s="310"/>
      <c r="EKF62" s="310"/>
      <c r="EKG62" s="310"/>
      <c r="EKH62" s="310"/>
      <c r="EKI62" s="310"/>
      <c r="EKJ62" s="310"/>
      <c r="EKK62" s="310"/>
      <c r="EKL62" s="310"/>
      <c r="EKM62" s="310"/>
      <c r="EKN62" s="310"/>
      <c r="EKO62" s="310"/>
      <c r="EKP62" s="310"/>
      <c r="EKQ62" s="310"/>
      <c r="EKR62" s="310"/>
      <c r="EKS62" s="310"/>
      <c r="EKT62" s="310"/>
      <c r="EKU62" s="310"/>
      <c r="EKV62" s="310"/>
      <c r="EKW62" s="310"/>
      <c r="EKX62" s="310"/>
      <c r="EKY62" s="310"/>
      <c r="EKZ62" s="310"/>
      <c r="ELA62" s="310"/>
      <c r="ELB62" s="310"/>
      <c r="ELC62" s="310"/>
      <c r="ELD62" s="310"/>
      <c r="ELE62" s="310"/>
      <c r="ELF62" s="310"/>
      <c r="ELG62" s="310"/>
      <c r="ELH62" s="310"/>
      <c r="ELI62" s="310"/>
      <c r="ELJ62" s="310"/>
      <c r="ELK62" s="310"/>
      <c r="ELL62" s="310"/>
      <c r="ELM62" s="310"/>
      <c r="ELN62" s="310"/>
      <c r="ELO62" s="310"/>
      <c r="ELP62" s="310"/>
      <c r="ELQ62" s="310"/>
      <c r="ELR62" s="310"/>
      <c r="ELS62" s="310"/>
      <c r="ELT62" s="310"/>
      <c r="ELU62" s="310"/>
      <c r="ELV62" s="310"/>
      <c r="ELW62" s="310"/>
      <c r="ELX62" s="310"/>
      <c r="ELY62" s="310"/>
      <c r="ELZ62" s="310"/>
      <c r="EMA62" s="310"/>
      <c r="EMB62" s="310"/>
      <c r="EMC62" s="310"/>
      <c r="EMD62" s="310"/>
      <c r="EME62" s="310"/>
      <c r="EMF62" s="310"/>
      <c r="EMG62" s="310"/>
      <c r="EMH62" s="310"/>
      <c r="EMI62" s="310"/>
      <c r="EMJ62" s="310"/>
      <c r="EMK62" s="310"/>
      <c r="EML62" s="310"/>
      <c r="EMM62" s="310"/>
      <c r="EMN62" s="310"/>
      <c r="EMO62" s="310"/>
      <c r="EMP62" s="310"/>
      <c r="EMQ62" s="310"/>
      <c r="EMR62" s="310"/>
      <c r="EMS62" s="310"/>
      <c r="EMT62" s="310"/>
      <c r="EMU62" s="310"/>
      <c r="EMV62" s="310"/>
      <c r="EMW62" s="310"/>
      <c r="EMX62" s="310"/>
      <c r="EMY62" s="310"/>
      <c r="EMZ62" s="310"/>
      <c r="ENA62" s="310"/>
      <c r="ENB62" s="310"/>
      <c r="ENC62" s="310"/>
      <c r="END62" s="310"/>
      <c r="ENE62" s="310"/>
      <c r="ENF62" s="310"/>
      <c r="ENG62" s="310"/>
      <c r="ENH62" s="310"/>
      <c r="ENI62" s="310"/>
      <c r="ENJ62" s="310"/>
      <c r="ENK62" s="310"/>
      <c r="ENL62" s="310"/>
      <c r="ENM62" s="310"/>
      <c r="ENN62" s="310"/>
      <c r="ENO62" s="310"/>
      <c r="ENP62" s="310"/>
      <c r="ENQ62" s="310"/>
      <c r="ENR62" s="310"/>
      <c r="ENS62" s="310"/>
      <c r="ENT62" s="310"/>
      <c r="ENU62" s="310"/>
      <c r="ENV62" s="310"/>
      <c r="ENW62" s="310"/>
      <c r="ENX62" s="310"/>
      <c r="ENY62" s="310"/>
      <c r="ENZ62" s="310"/>
      <c r="EOA62" s="310"/>
      <c r="EOB62" s="310"/>
      <c r="EOC62" s="310"/>
      <c r="EOD62" s="310"/>
      <c r="EOE62" s="310"/>
      <c r="EOF62" s="310"/>
      <c r="EOG62" s="310"/>
      <c r="EOH62" s="310"/>
      <c r="EOI62" s="310"/>
      <c r="EOJ62" s="310"/>
      <c r="EOK62" s="310"/>
      <c r="EOL62" s="310"/>
      <c r="EOM62" s="310"/>
      <c r="EON62" s="310"/>
      <c r="EOO62" s="310"/>
      <c r="EOP62" s="310"/>
      <c r="EOQ62" s="310"/>
      <c r="EOR62" s="310"/>
      <c r="EOS62" s="310"/>
      <c r="EOT62" s="310"/>
      <c r="EOU62" s="310"/>
      <c r="EOV62" s="310"/>
      <c r="EOW62" s="310"/>
      <c r="EOX62" s="310"/>
      <c r="EOY62" s="310"/>
      <c r="EOZ62" s="310"/>
      <c r="EPA62" s="310"/>
      <c r="EPB62" s="310"/>
      <c r="EPC62" s="310"/>
      <c r="EPD62" s="310"/>
      <c r="EPE62" s="310"/>
      <c r="EPF62" s="310"/>
      <c r="EPG62" s="310"/>
      <c r="EPH62" s="310"/>
      <c r="EPI62" s="310"/>
      <c r="EPJ62" s="310"/>
      <c r="EPK62" s="310"/>
      <c r="EPL62" s="310"/>
      <c r="EPM62" s="310"/>
      <c r="EPN62" s="310"/>
      <c r="EPO62" s="310"/>
      <c r="EPP62" s="310"/>
      <c r="EPQ62" s="310"/>
      <c r="EPR62" s="310"/>
      <c r="EPS62" s="310"/>
      <c r="EPT62" s="310"/>
      <c r="EPU62" s="310"/>
      <c r="EPV62" s="310"/>
      <c r="EPW62" s="310"/>
      <c r="EPX62" s="310"/>
      <c r="EPY62" s="310"/>
      <c r="EPZ62" s="310"/>
      <c r="EQA62" s="310"/>
      <c r="EQB62" s="310"/>
      <c r="EQC62" s="310"/>
      <c r="EQD62" s="310"/>
      <c r="EQE62" s="310"/>
      <c r="EQF62" s="310"/>
      <c r="EQG62" s="310"/>
      <c r="EQH62" s="310"/>
      <c r="EQI62" s="310"/>
      <c r="EQJ62" s="310"/>
      <c r="EQK62" s="310"/>
      <c r="EQL62" s="310"/>
      <c r="EQM62" s="310"/>
      <c r="EQN62" s="310"/>
      <c r="EQO62" s="310"/>
      <c r="EQP62" s="310"/>
      <c r="EQQ62" s="310"/>
      <c r="EQR62" s="310"/>
      <c r="EQS62" s="310"/>
      <c r="EQT62" s="310"/>
      <c r="EQU62" s="310"/>
      <c r="EQV62" s="310"/>
      <c r="EQW62" s="310"/>
      <c r="EQX62" s="310"/>
      <c r="EQY62" s="310"/>
      <c r="EQZ62" s="310"/>
      <c r="ERA62" s="310"/>
      <c r="ERB62" s="310"/>
      <c r="ERC62" s="310"/>
      <c r="ERD62" s="310"/>
      <c r="ERE62" s="310"/>
      <c r="ERF62" s="310"/>
      <c r="ERG62" s="310"/>
      <c r="ERH62" s="310"/>
      <c r="ERI62" s="310"/>
      <c r="ERJ62" s="310"/>
      <c r="ERK62" s="310"/>
      <c r="ERL62" s="310"/>
      <c r="ERM62" s="310"/>
      <c r="ERN62" s="310"/>
      <c r="ERO62" s="310"/>
      <c r="ERP62" s="310"/>
      <c r="ERQ62" s="310"/>
      <c r="ERR62" s="310"/>
      <c r="ERS62" s="310"/>
      <c r="ERT62" s="310"/>
      <c r="ERU62" s="310"/>
      <c r="ERV62" s="310"/>
      <c r="ERW62" s="310"/>
      <c r="ERX62" s="310"/>
      <c r="ERY62" s="310"/>
      <c r="ERZ62" s="310"/>
      <c r="ESA62" s="310"/>
      <c r="ESB62" s="310"/>
      <c r="ESC62" s="310"/>
      <c r="ESD62" s="310"/>
      <c r="ESE62" s="310"/>
      <c r="ESF62" s="310"/>
      <c r="ESG62" s="310"/>
      <c r="ESH62" s="310"/>
      <c r="ESI62" s="310"/>
      <c r="ESJ62" s="310"/>
      <c r="ESK62" s="310"/>
      <c r="ESL62" s="310"/>
      <c r="ESM62" s="310"/>
      <c r="ESN62" s="310"/>
      <c r="ESO62" s="310"/>
      <c r="ESP62" s="310"/>
      <c r="ESQ62" s="310"/>
      <c r="ESR62" s="310"/>
      <c r="ESS62" s="310"/>
      <c r="EST62" s="310"/>
      <c r="ESU62" s="310"/>
      <c r="ESV62" s="310"/>
      <c r="ESW62" s="310"/>
      <c r="ESX62" s="310"/>
      <c r="ESY62" s="310"/>
      <c r="ESZ62" s="310"/>
      <c r="ETA62" s="310"/>
      <c r="ETB62" s="310"/>
      <c r="ETC62" s="310"/>
      <c r="ETD62" s="310"/>
      <c r="ETE62" s="310"/>
      <c r="ETF62" s="310"/>
      <c r="ETG62" s="310"/>
      <c r="ETH62" s="310"/>
      <c r="ETI62" s="310"/>
      <c r="ETJ62" s="310"/>
      <c r="ETK62" s="310"/>
      <c r="ETL62" s="310"/>
      <c r="ETM62" s="310"/>
      <c r="ETN62" s="310"/>
      <c r="ETO62" s="310"/>
      <c r="ETP62" s="310"/>
      <c r="ETQ62" s="310"/>
      <c r="ETR62" s="310"/>
      <c r="ETS62" s="310"/>
      <c r="ETT62" s="310"/>
      <c r="ETU62" s="310"/>
      <c r="ETV62" s="310"/>
      <c r="ETW62" s="310"/>
      <c r="ETX62" s="310"/>
      <c r="ETY62" s="310"/>
      <c r="ETZ62" s="310"/>
      <c r="EUA62" s="310"/>
      <c r="EUB62" s="310"/>
      <c r="EUC62" s="310"/>
      <c r="EUD62" s="310"/>
      <c r="EUE62" s="310"/>
      <c r="EUF62" s="310"/>
      <c r="EUG62" s="310"/>
      <c r="EUH62" s="310"/>
      <c r="EUI62" s="310"/>
      <c r="EUJ62" s="310"/>
      <c r="EUK62" s="310"/>
      <c r="EUL62" s="310"/>
      <c r="EUM62" s="310"/>
      <c r="EUN62" s="310"/>
      <c r="EUO62" s="310"/>
      <c r="EUP62" s="310"/>
      <c r="EUQ62" s="310"/>
      <c r="EUR62" s="310"/>
      <c r="EUS62" s="310"/>
      <c r="EUT62" s="310"/>
      <c r="EUU62" s="310"/>
      <c r="EUV62" s="310"/>
      <c r="EUW62" s="310"/>
      <c r="EUX62" s="310"/>
      <c r="EUY62" s="310"/>
      <c r="EUZ62" s="310"/>
      <c r="EVA62" s="310"/>
      <c r="EVB62" s="310"/>
      <c r="EVC62" s="310"/>
      <c r="EVD62" s="310"/>
      <c r="EVE62" s="310"/>
      <c r="EVF62" s="310"/>
      <c r="EVG62" s="310"/>
      <c r="EVH62" s="310"/>
      <c r="EVI62" s="310"/>
      <c r="EVJ62" s="310"/>
      <c r="EVK62" s="310"/>
      <c r="EVL62" s="310"/>
      <c r="EVM62" s="310"/>
      <c r="EVN62" s="310"/>
      <c r="EVO62" s="310"/>
      <c r="EVP62" s="310"/>
      <c r="EVQ62" s="310"/>
      <c r="EVR62" s="310"/>
      <c r="EVS62" s="310"/>
      <c r="EVT62" s="310"/>
      <c r="EVU62" s="310"/>
      <c r="EVV62" s="310"/>
      <c r="EVW62" s="310"/>
      <c r="EVX62" s="310"/>
      <c r="EVY62" s="310"/>
      <c r="EVZ62" s="310"/>
      <c r="EWA62" s="310"/>
      <c r="EWB62" s="310"/>
      <c r="EWC62" s="310"/>
      <c r="EWD62" s="310"/>
      <c r="EWE62" s="310"/>
      <c r="EWF62" s="310"/>
      <c r="EWG62" s="310"/>
      <c r="EWH62" s="310"/>
      <c r="EWI62" s="310"/>
      <c r="EWJ62" s="310"/>
      <c r="EWK62" s="310"/>
      <c r="EWL62" s="310"/>
      <c r="EWM62" s="310"/>
      <c r="EWN62" s="310"/>
      <c r="EWO62" s="310"/>
      <c r="EWP62" s="310"/>
      <c r="EWQ62" s="310"/>
      <c r="EWR62" s="310"/>
      <c r="EWS62" s="310"/>
      <c r="EWT62" s="310"/>
      <c r="EWU62" s="310"/>
      <c r="EWV62" s="310"/>
      <c r="EWW62" s="310"/>
      <c r="EWX62" s="310"/>
      <c r="EWY62" s="310"/>
      <c r="EWZ62" s="310"/>
      <c r="EXA62" s="310"/>
      <c r="EXB62" s="310"/>
      <c r="EXC62" s="310"/>
      <c r="EXD62" s="310"/>
      <c r="EXE62" s="310"/>
      <c r="EXF62" s="310"/>
      <c r="EXG62" s="310"/>
      <c r="EXH62" s="310"/>
      <c r="EXI62" s="310"/>
      <c r="EXJ62" s="310"/>
      <c r="EXK62" s="310"/>
      <c r="EXL62" s="310"/>
      <c r="EXM62" s="310"/>
      <c r="EXN62" s="310"/>
      <c r="EXO62" s="310"/>
      <c r="EXP62" s="310"/>
      <c r="EXQ62" s="310"/>
      <c r="EXR62" s="310"/>
      <c r="EXS62" s="310"/>
      <c r="EXT62" s="310"/>
      <c r="EXU62" s="310"/>
      <c r="EXV62" s="310"/>
      <c r="EXW62" s="310"/>
      <c r="EXX62" s="310"/>
      <c r="EXY62" s="310"/>
      <c r="EXZ62" s="310"/>
      <c r="EYA62" s="310"/>
      <c r="EYB62" s="310"/>
      <c r="EYC62" s="310"/>
      <c r="EYD62" s="310"/>
      <c r="EYE62" s="310"/>
      <c r="EYF62" s="310"/>
      <c r="EYG62" s="310"/>
      <c r="EYH62" s="310"/>
      <c r="EYI62" s="310"/>
      <c r="EYJ62" s="310"/>
      <c r="EYK62" s="310"/>
      <c r="EYL62" s="310"/>
      <c r="EYM62" s="310"/>
      <c r="EYN62" s="310"/>
      <c r="EYO62" s="310"/>
      <c r="EYP62" s="310"/>
      <c r="EYQ62" s="310"/>
      <c r="EYR62" s="310"/>
      <c r="EYS62" s="310"/>
      <c r="EYT62" s="310"/>
      <c r="EYU62" s="310"/>
      <c r="EYV62" s="310"/>
      <c r="EYW62" s="310"/>
      <c r="EYX62" s="310"/>
      <c r="EYY62" s="310"/>
      <c r="EYZ62" s="310"/>
      <c r="EZA62" s="310"/>
      <c r="EZB62" s="310"/>
      <c r="EZC62" s="310"/>
      <c r="EZD62" s="310"/>
      <c r="EZE62" s="310"/>
      <c r="EZF62" s="310"/>
      <c r="EZG62" s="310"/>
      <c r="EZH62" s="310"/>
      <c r="EZI62" s="310"/>
      <c r="EZJ62" s="310"/>
      <c r="EZK62" s="310"/>
      <c r="EZL62" s="310"/>
      <c r="EZM62" s="310"/>
      <c r="EZN62" s="310"/>
      <c r="EZO62" s="310"/>
      <c r="EZP62" s="310"/>
      <c r="EZQ62" s="310"/>
      <c r="EZR62" s="310"/>
      <c r="EZS62" s="310"/>
      <c r="EZT62" s="310"/>
      <c r="EZU62" s="310"/>
      <c r="EZV62" s="310"/>
      <c r="EZW62" s="310"/>
      <c r="EZX62" s="310"/>
      <c r="EZY62" s="310"/>
      <c r="EZZ62" s="310"/>
      <c r="FAA62" s="310"/>
      <c r="FAB62" s="310"/>
      <c r="FAC62" s="310"/>
      <c r="FAD62" s="310"/>
      <c r="FAE62" s="310"/>
      <c r="FAF62" s="310"/>
      <c r="FAG62" s="310"/>
      <c r="FAH62" s="310"/>
      <c r="FAI62" s="310"/>
      <c r="FAJ62" s="310"/>
      <c r="FAK62" s="310"/>
      <c r="FAL62" s="310"/>
      <c r="FAM62" s="310"/>
      <c r="FAN62" s="310"/>
      <c r="FAO62" s="310"/>
      <c r="FAP62" s="310"/>
      <c r="FAQ62" s="310"/>
      <c r="FAR62" s="310"/>
      <c r="FAS62" s="310"/>
      <c r="FAT62" s="310"/>
      <c r="FAU62" s="310"/>
      <c r="FAV62" s="310"/>
      <c r="FAW62" s="310"/>
      <c r="FAX62" s="310"/>
      <c r="FAY62" s="310"/>
      <c r="FAZ62" s="310"/>
      <c r="FBA62" s="310"/>
      <c r="FBB62" s="310"/>
      <c r="FBC62" s="310"/>
      <c r="FBD62" s="310"/>
      <c r="FBE62" s="310"/>
      <c r="FBF62" s="310"/>
      <c r="FBG62" s="310"/>
      <c r="FBH62" s="310"/>
      <c r="FBI62" s="310"/>
      <c r="FBJ62" s="310"/>
      <c r="FBK62" s="310"/>
      <c r="FBL62" s="310"/>
      <c r="FBM62" s="310"/>
      <c r="FBN62" s="310"/>
      <c r="FBO62" s="310"/>
      <c r="FBP62" s="310"/>
      <c r="FBQ62" s="310"/>
      <c r="FBR62" s="310"/>
      <c r="FBS62" s="310"/>
      <c r="FBT62" s="310"/>
      <c r="FBU62" s="310"/>
      <c r="FBV62" s="310"/>
      <c r="FBW62" s="310"/>
      <c r="FBX62" s="310"/>
      <c r="FBY62" s="310"/>
      <c r="FBZ62" s="310"/>
      <c r="FCA62" s="310"/>
      <c r="FCB62" s="310"/>
      <c r="FCC62" s="310"/>
      <c r="FCD62" s="310"/>
      <c r="FCE62" s="310"/>
      <c r="FCF62" s="310"/>
      <c r="FCG62" s="310"/>
      <c r="FCH62" s="310"/>
      <c r="FCI62" s="310"/>
      <c r="FCJ62" s="310"/>
      <c r="FCK62" s="310"/>
      <c r="FCL62" s="310"/>
      <c r="FCM62" s="310"/>
      <c r="FCN62" s="310"/>
      <c r="FCO62" s="310"/>
      <c r="FCP62" s="310"/>
      <c r="FCQ62" s="310"/>
      <c r="FCR62" s="310"/>
      <c r="FCS62" s="310"/>
      <c r="FCT62" s="310"/>
      <c r="FCU62" s="310"/>
      <c r="FCV62" s="310"/>
      <c r="FCW62" s="310"/>
      <c r="FCX62" s="310"/>
      <c r="FCY62" s="310"/>
      <c r="FCZ62" s="310"/>
      <c r="FDA62" s="310"/>
      <c r="FDB62" s="310"/>
      <c r="FDC62" s="310"/>
      <c r="FDD62" s="310"/>
      <c r="FDE62" s="310"/>
      <c r="FDF62" s="310"/>
      <c r="FDG62" s="310"/>
      <c r="FDH62" s="310"/>
      <c r="FDI62" s="310"/>
      <c r="FDJ62" s="310"/>
      <c r="FDK62" s="310"/>
      <c r="FDL62" s="310"/>
      <c r="FDM62" s="310"/>
      <c r="FDN62" s="310"/>
      <c r="FDO62" s="310"/>
      <c r="FDP62" s="310"/>
      <c r="FDQ62" s="310"/>
      <c r="FDR62" s="310"/>
      <c r="FDS62" s="310"/>
      <c r="FDT62" s="310"/>
      <c r="FDU62" s="310"/>
      <c r="FDV62" s="310"/>
      <c r="FDW62" s="310"/>
      <c r="FDX62" s="310"/>
      <c r="FDY62" s="310"/>
      <c r="FDZ62" s="310"/>
      <c r="FEA62" s="310"/>
      <c r="FEB62" s="310"/>
      <c r="FEC62" s="310"/>
      <c r="FED62" s="310"/>
      <c r="FEE62" s="310"/>
      <c r="FEF62" s="310"/>
      <c r="FEG62" s="310"/>
      <c r="FEH62" s="310"/>
      <c r="FEI62" s="310"/>
      <c r="FEJ62" s="310"/>
      <c r="FEK62" s="310"/>
      <c r="FEL62" s="310"/>
      <c r="FEM62" s="310"/>
      <c r="FEN62" s="310"/>
      <c r="FEO62" s="310"/>
      <c r="FEP62" s="310"/>
      <c r="FEQ62" s="310"/>
      <c r="FER62" s="310"/>
      <c r="FES62" s="310"/>
      <c r="FET62" s="310"/>
      <c r="FEU62" s="310"/>
      <c r="FEV62" s="310"/>
      <c r="FEW62" s="310"/>
      <c r="FEX62" s="310"/>
      <c r="FEY62" s="310"/>
      <c r="FEZ62" s="310"/>
      <c r="FFA62" s="310"/>
      <c r="FFB62" s="310"/>
      <c r="FFC62" s="310"/>
      <c r="FFD62" s="310"/>
      <c r="FFE62" s="310"/>
      <c r="FFF62" s="310"/>
      <c r="FFG62" s="310"/>
      <c r="FFH62" s="310"/>
      <c r="FFI62" s="310"/>
      <c r="FFJ62" s="310"/>
      <c r="FFK62" s="310"/>
      <c r="FFL62" s="310"/>
      <c r="FFM62" s="310"/>
      <c r="FFN62" s="310"/>
      <c r="FFO62" s="310"/>
      <c r="FFP62" s="310"/>
      <c r="FFQ62" s="310"/>
      <c r="FFR62" s="310"/>
      <c r="FFS62" s="310"/>
      <c r="FFT62" s="310"/>
      <c r="FFU62" s="310"/>
      <c r="FFV62" s="310"/>
      <c r="FFW62" s="310"/>
      <c r="FFX62" s="310"/>
      <c r="FFY62" s="310"/>
      <c r="FFZ62" s="310"/>
      <c r="FGA62" s="310"/>
      <c r="FGB62" s="310"/>
      <c r="FGC62" s="310"/>
      <c r="FGD62" s="310"/>
      <c r="FGE62" s="310"/>
      <c r="FGF62" s="310"/>
      <c r="FGG62" s="310"/>
      <c r="FGH62" s="310"/>
      <c r="FGI62" s="310"/>
      <c r="FGJ62" s="310"/>
      <c r="FGK62" s="310"/>
      <c r="FGL62" s="310"/>
      <c r="FGM62" s="310"/>
      <c r="FGN62" s="310"/>
      <c r="FGO62" s="310"/>
      <c r="FGP62" s="310"/>
      <c r="FGQ62" s="310"/>
      <c r="FGR62" s="310"/>
      <c r="FGS62" s="310"/>
      <c r="FGT62" s="310"/>
      <c r="FGU62" s="310"/>
      <c r="FGV62" s="310"/>
      <c r="FGW62" s="310"/>
      <c r="FGX62" s="310"/>
      <c r="FGY62" s="310"/>
      <c r="FGZ62" s="310"/>
      <c r="FHA62" s="310"/>
      <c r="FHB62" s="310"/>
      <c r="FHC62" s="310"/>
      <c r="FHD62" s="310"/>
      <c r="FHE62" s="310"/>
      <c r="FHF62" s="310"/>
      <c r="FHG62" s="310"/>
      <c r="FHH62" s="310"/>
      <c r="FHI62" s="310"/>
      <c r="FHJ62" s="310"/>
      <c r="FHK62" s="310"/>
      <c r="FHL62" s="310"/>
      <c r="FHM62" s="310"/>
      <c r="FHN62" s="310"/>
      <c r="FHO62" s="310"/>
      <c r="FHP62" s="310"/>
      <c r="FHQ62" s="310"/>
      <c r="FHR62" s="310"/>
      <c r="FHS62" s="310"/>
      <c r="FHT62" s="310"/>
      <c r="FHU62" s="310"/>
      <c r="FHV62" s="310"/>
      <c r="FHW62" s="310"/>
      <c r="FHX62" s="310"/>
      <c r="FHY62" s="310"/>
      <c r="FHZ62" s="310"/>
      <c r="FIA62" s="310"/>
      <c r="FIB62" s="310"/>
      <c r="FIC62" s="310"/>
      <c r="FID62" s="310"/>
      <c r="FIE62" s="310"/>
      <c r="FIF62" s="310"/>
      <c r="FIG62" s="310"/>
      <c r="FIH62" s="310"/>
      <c r="FII62" s="310"/>
      <c r="FIJ62" s="310"/>
      <c r="FIK62" s="310"/>
      <c r="FIL62" s="310"/>
      <c r="FIM62" s="310"/>
      <c r="FIN62" s="310"/>
      <c r="FIO62" s="310"/>
      <c r="FIP62" s="310"/>
      <c r="FIQ62" s="310"/>
      <c r="FIR62" s="310"/>
      <c r="FIS62" s="310"/>
      <c r="FIT62" s="310"/>
      <c r="FIU62" s="310"/>
      <c r="FIV62" s="310"/>
      <c r="FIW62" s="310"/>
      <c r="FIX62" s="310"/>
      <c r="FIY62" s="310"/>
      <c r="FIZ62" s="310"/>
      <c r="FJA62" s="310"/>
      <c r="FJB62" s="310"/>
      <c r="FJC62" s="310"/>
      <c r="FJD62" s="310"/>
      <c r="FJE62" s="310"/>
      <c r="FJF62" s="310"/>
      <c r="FJG62" s="310"/>
      <c r="FJH62" s="310"/>
      <c r="FJI62" s="310"/>
      <c r="FJJ62" s="310"/>
      <c r="FJK62" s="310"/>
      <c r="FJL62" s="310"/>
      <c r="FJM62" s="310"/>
      <c r="FJN62" s="310"/>
      <c r="FJO62" s="310"/>
      <c r="FJP62" s="310"/>
      <c r="FJQ62" s="310"/>
      <c r="FJR62" s="310"/>
      <c r="FJS62" s="310"/>
      <c r="FJT62" s="310"/>
      <c r="FJU62" s="310"/>
      <c r="FJV62" s="310"/>
      <c r="FJW62" s="310"/>
      <c r="FJX62" s="310"/>
      <c r="FJY62" s="310"/>
      <c r="FJZ62" s="310"/>
      <c r="FKA62" s="310"/>
      <c r="FKB62" s="310"/>
      <c r="FKC62" s="310"/>
      <c r="FKD62" s="310"/>
      <c r="FKE62" s="310"/>
      <c r="FKF62" s="310"/>
      <c r="FKG62" s="310"/>
      <c r="FKH62" s="310"/>
      <c r="FKI62" s="310"/>
      <c r="FKJ62" s="310"/>
      <c r="FKK62" s="310"/>
      <c r="FKL62" s="310"/>
      <c r="FKM62" s="310"/>
      <c r="FKN62" s="310"/>
      <c r="FKO62" s="310"/>
      <c r="FKP62" s="310"/>
      <c r="FKQ62" s="310"/>
      <c r="FKR62" s="310"/>
      <c r="FKS62" s="310"/>
      <c r="FKT62" s="310"/>
      <c r="FKU62" s="310"/>
      <c r="FKV62" s="310"/>
      <c r="FKW62" s="310"/>
      <c r="FKX62" s="310"/>
      <c r="FKY62" s="310"/>
      <c r="FKZ62" s="310"/>
      <c r="FLA62" s="310"/>
      <c r="FLB62" s="310"/>
      <c r="FLC62" s="310"/>
      <c r="FLD62" s="310"/>
      <c r="FLE62" s="310"/>
      <c r="FLF62" s="310"/>
      <c r="FLG62" s="310"/>
      <c r="FLH62" s="310"/>
      <c r="FLI62" s="310"/>
      <c r="FLJ62" s="310"/>
      <c r="FLK62" s="310"/>
      <c r="FLL62" s="310"/>
      <c r="FLM62" s="310"/>
      <c r="FLN62" s="310"/>
      <c r="FLO62" s="310"/>
      <c r="FLP62" s="310"/>
      <c r="FLQ62" s="310"/>
      <c r="FLR62" s="310"/>
      <c r="FLS62" s="310"/>
      <c r="FLT62" s="310"/>
      <c r="FLU62" s="310"/>
      <c r="FLV62" s="310"/>
      <c r="FLW62" s="310"/>
      <c r="FLX62" s="310"/>
      <c r="FLY62" s="310"/>
      <c r="FLZ62" s="310"/>
      <c r="FMA62" s="310"/>
      <c r="FMB62" s="310"/>
      <c r="FMC62" s="310"/>
      <c r="FMD62" s="310"/>
      <c r="FME62" s="310"/>
      <c r="FMF62" s="310"/>
      <c r="FMG62" s="310"/>
      <c r="FMH62" s="310"/>
      <c r="FMI62" s="310"/>
      <c r="FMJ62" s="310"/>
      <c r="FMK62" s="310"/>
      <c r="FML62" s="310"/>
      <c r="FMM62" s="310"/>
      <c r="FMN62" s="310"/>
      <c r="FMO62" s="310"/>
      <c r="FMP62" s="310"/>
      <c r="FMQ62" s="310"/>
      <c r="FMR62" s="310"/>
      <c r="FMS62" s="310"/>
      <c r="FMT62" s="310"/>
      <c r="FMU62" s="310"/>
      <c r="FMV62" s="310"/>
      <c r="FMW62" s="310"/>
      <c r="FMX62" s="310"/>
      <c r="FMY62" s="310"/>
      <c r="FMZ62" s="310"/>
      <c r="FNA62" s="310"/>
      <c r="FNB62" s="310"/>
      <c r="FNC62" s="310"/>
      <c r="FND62" s="310"/>
      <c r="FNE62" s="310"/>
      <c r="FNF62" s="310"/>
      <c r="FNG62" s="310"/>
      <c r="FNH62" s="310"/>
      <c r="FNI62" s="310"/>
      <c r="FNJ62" s="310"/>
      <c r="FNK62" s="310"/>
      <c r="FNL62" s="310"/>
      <c r="FNM62" s="310"/>
      <c r="FNN62" s="310"/>
      <c r="FNO62" s="310"/>
      <c r="FNP62" s="310"/>
      <c r="FNQ62" s="310"/>
      <c r="FNR62" s="310"/>
      <c r="FNS62" s="310"/>
      <c r="FNT62" s="310"/>
      <c r="FNU62" s="310"/>
      <c r="FNV62" s="310"/>
      <c r="FNW62" s="310"/>
      <c r="FNX62" s="310"/>
      <c r="FNY62" s="310"/>
      <c r="FNZ62" s="310"/>
      <c r="FOA62" s="310"/>
      <c r="FOB62" s="310"/>
      <c r="FOC62" s="310"/>
      <c r="FOD62" s="310"/>
      <c r="FOE62" s="310"/>
      <c r="FOF62" s="310"/>
      <c r="FOG62" s="310"/>
      <c r="FOH62" s="310"/>
      <c r="FOI62" s="310"/>
      <c r="FOJ62" s="310"/>
      <c r="FOK62" s="310"/>
      <c r="FOL62" s="310"/>
      <c r="FOM62" s="310"/>
      <c r="FON62" s="310"/>
      <c r="FOO62" s="310"/>
      <c r="FOP62" s="310"/>
      <c r="FOQ62" s="310"/>
      <c r="FOR62" s="310"/>
      <c r="FOS62" s="310"/>
      <c r="FOT62" s="310"/>
      <c r="FOU62" s="310"/>
      <c r="FOV62" s="310"/>
      <c r="FOW62" s="310"/>
      <c r="FOX62" s="310"/>
      <c r="FOY62" s="310"/>
      <c r="FOZ62" s="310"/>
      <c r="FPA62" s="310"/>
      <c r="FPB62" s="310"/>
      <c r="FPC62" s="310"/>
      <c r="FPD62" s="310"/>
      <c r="FPE62" s="310"/>
      <c r="FPF62" s="310"/>
      <c r="FPG62" s="310"/>
      <c r="FPH62" s="310"/>
      <c r="FPI62" s="310"/>
      <c r="FPJ62" s="310"/>
      <c r="FPK62" s="310"/>
      <c r="FPL62" s="310"/>
      <c r="FPM62" s="310"/>
      <c r="FPN62" s="310"/>
      <c r="FPO62" s="310"/>
      <c r="FPP62" s="310"/>
      <c r="FPQ62" s="310"/>
      <c r="FPR62" s="310"/>
      <c r="FPS62" s="310"/>
      <c r="FPT62" s="310"/>
      <c r="FPU62" s="310"/>
      <c r="FPV62" s="310"/>
      <c r="FPW62" s="310"/>
      <c r="FPX62" s="310"/>
      <c r="FPY62" s="310"/>
      <c r="FPZ62" s="310"/>
      <c r="FQA62" s="310"/>
      <c r="FQB62" s="310"/>
      <c r="FQC62" s="310"/>
      <c r="FQD62" s="310"/>
      <c r="FQE62" s="310"/>
      <c r="FQF62" s="310"/>
      <c r="FQG62" s="310"/>
      <c r="FQH62" s="310"/>
      <c r="FQI62" s="310"/>
      <c r="FQJ62" s="310"/>
      <c r="FQK62" s="310"/>
      <c r="FQL62" s="310"/>
      <c r="FQM62" s="310"/>
      <c r="FQN62" s="310"/>
      <c r="FQO62" s="310"/>
      <c r="FQP62" s="310"/>
      <c r="FQQ62" s="310"/>
      <c r="FQR62" s="310"/>
      <c r="FQS62" s="310"/>
      <c r="FQT62" s="310"/>
      <c r="FQU62" s="310"/>
      <c r="FQV62" s="310"/>
      <c r="FQW62" s="310"/>
      <c r="FQX62" s="310"/>
      <c r="FQY62" s="310"/>
      <c r="FQZ62" s="310"/>
      <c r="FRA62" s="310"/>
      <c r="FRB62" s="310"/>
      <c r="FRC62" s="310"/>
      <c r="FRD62" s="310"/>
      <c r="FRE62" s="310"/>
      <c r="FRF62" s="310"/>
      <c r="FRG62" s="310"/>
      <c r="FRH62" s="310"/>
      <c r="FRI62" s="310"/>
      <c r="FRJ62" s="310"/>
      <c r="FRK62" s="310"/>
      <c r="FRL62" s="310"/>
      <c r="FRM62" s="310"/>
      <c r="FRN62" s="310"/>
      <c r="FRO62" s="310"/>
      <c r="FRP62" s="310"/>
      <c r="FRQ62" s="310"/>
      <c r="FRR62" s="310"/>
      <c r="FRS62" s="310"/>
      <c r="FRT62" s="310"/>
      <c r="FRU62" s="310"/>
      <c r="FRV62" s="310"/>
      <c r="FRW62" s="310"/>
      <c r="FRX62" s="310"/>
      <c r="FRY62" s="310"/>
      <c r="FRZ62" s="310"/>
      <c r="FSA62" s="310"/>
      <c r="FSB62" s="310"/>
      <c r="FSC62" s="310"/>
      <c r="FSD62" s="310"/>
      <c r="FSE62" s="310"/>
      <c r="FSF62" s="310"/>
      <c r="FSG62" s="310"/>
      <c r="FSH62" s="310"/>
      <c r="FSI62" s="310"/>
      <c r="FSJ62" s="310"/>
      <c r="FSK62" s="310"/>
      <c r="FSL62" s="310"/>
      <c r="FSM62" s="310"/>
      <c r="FSN62" s="310"/>
      <c r="FSO62" s="310"/>
      <c r="FSP62" s="310"/>
      <c r="FSQ62" s="310"/>
      <c r="FSR62" s="310"/>
      <c r="FSS62" s="310"/>
      <c r="FST62" s="310"/>
      <c r="FSU62" s="310"/>
      <c r="FSV62" s="310"/>
      <c r="FSW62" s="310"/>
      <c r="FSX62" s="310"/>
      <c r="FSY62" s="310"/>
      <c r="FSZ62" s="310"/>
      <c r="FTA62" s="310"/>
      <c r="FTB62" s="310"/>
      <c r="FTC62" s="310"/>
      <c r="FTD62" s="310"/>
      <c r="FTE62" s="310"/>
      <c r="FTF62" s="310"/>
      <c r="FTG62" s="310"/>
      <c r="FTH62" s="310"/>
      <c r="FTI62" s="310"/>
      <c r="FTJ62" s="310"/>
      <c r="FTK62" s="310"/>
      <c r="FTL62" s="310"/>
      <c r="FTM62" s="310"/>
      <c r="FTN62" s="310"/>
      <c r="FTO62" s="310"/>
      <c r="FTP62" s="310"/>
      <c r="FTQ62" s="310"/>
      <c r="FTR62" s="310"/>
      <c r="FTS62" s="310"/>
      <c r="FTT62" s="310"/>
      <c r="FTU62" s="310"/>
      <c r="FTV62" s="310"/>
      <c r="FTW62" s="310"/>
      <c r="FTX62" s="310"/>
      <c r="FTY62" s="310"/>
      <c r="FTZ62" s="310"/>
      <c r="FUA62" s="310"/>
      <c r="FUB62" s="310"/>
      <c r="FUC62" s="310"/>
      <c r="FUD62" s="310"/>
      <c r="FUE62" s="310"/>
      <c r="FUF62" s="310"/>
      <c r="FUG62" s="310"/>
      <c r="FUH62" s="310"/>
      <c r="FUI62" s="310"/>
      <c r="FUJ62" s="310"/>
      <c r="FUK62" s="310"/>
      <c r="FUL62" s="310"/>
      <c r="FUM62" s="310"/>
      <c r="FUN62" s="310"/>
      <c r="FUO62" s="310"/>
      <c r="FUP62" s="310"/>
      <c r="FUQ62" s="310"/>
      <c r="FUR62" s="310"/>
      <c r="FUS62" s="310"/>
      <c r="FUT62" s="310"/>
      <c r="FUU62" s="310"/>
      <c r="FUV62" s="310"/>
      <c r="FUW62" s="310"/>
      <c r="FUX62" s="310"/>
      <c r="FUY62" s="310"/>
      <c r="FUZ62" s="310"/>
      <c r="FVA62" s="310"/>
      <c r="FVB62" s="310"/>
      <c r="FVC62" s="310"/>
      <c r="FVD62" s="310"/>
      <c r="FVE62" s="310"/>
      <c r="FVF62" s="310"/>
      <c r="FVG62" s="310"/>
      <c r="FVH62" s="310"/>
      <c r="FVI62" s="310"/>
      <c r="FVJ62" s="310"/>
      <c r="FVK62" s="310"/>
      <c r="FVL62" s="310"/>
      <c r="FVM62" s="310"/>
      <c r="FVN62" s="310"/>
      <c r="FVO62" s="310"/>
      <c r="FVP62" s="310"/>
      <c r="FVQ62" s="310"/>
      <c r="FVR62" s="310"/>
      <c r="FVS62" s="310"/>
      <c r="FVT62" s="310"/>
      <c r="FVU62" s="310"/>
      <c r="FVV62" s="310"/>
      <c r="FVW62" s="310"/>
      <c r="FVX62" s="310"/>
      <c r="FVY62" s="310"/>
      <c r="FVZ62" s="310"/>
      <c r="FWA62" s="310"/>
      <c r="FWB62" s="310"/>
      <c r="FWC62" s="310"/>
      <c r="FWD62" s="310"/>
      <c r="FWE62" s="310"/>
      <c r="FWF62" s="310"/>
      <c r="FWG62" s="310"/>
      <c r="FWH62" s="310"/>
      <c r="FWI62" s="310"/>
      <c r="FWJ62" s="310"/>
      <c r="FWK62" s="310"/>
      <c r="FWL62" s="310"/>
      <c r="FWM62" s="310"/>
      <c r="FWN62" s="310"/>
      <c r="FWO62" s="310"/>
      <c r="FWP62" s="310"/>
      <c r="FWQ62" s="310"/>
      <c r="FWR62" s="310"/>
      <c r="FWS62" s="310"/>
      <c r="FWT62" s="310"/>
      <c r="FWU62" s="310"/>
      <c r="FWV62" s="310"/>
      <c r="FWW62" s="310"/>
      <c r="FWX62" s="310"/>
      <c r="FWY62" s="310"/>
      <c r="FWZ62" s="310"/>
      <c r="FXA62" s="310"/>
      <c r="FXB62" s="310"/>
      <c r="FXC62" s="310"/>
      <c r="FXD62" s="310"/>
      <c r="FXE62" s="310"/>
      <c r="FXF62" s="310"/>
      <c r="FXG62" s="310"/>
      <c r="FXH62" s="310"/>
      <c r="FXI62" s="310"/>
      <c r="FXJ62" s="310"/>
      <c r="FXK62" s="310"/>
      <c r="FXL62" s="310"/>
      <c r="FXM62" s="310"/>
      <c r="FXN62" s="310"/>
      <c r="FXO62" s="310"/>
      <c r="FXP62" s="310"/>
      <c r="FXQ62" s="310"/>
      <c r="FXR62" s="310"/>
      <c r="FXS62" s="310"/>
      <c r="FXT62" s="310"/>
      <c r="FXU62" s="310"/>
      <c r="FXV62" s="310"/>
      <c r="FXW62" s="310"/>
      <c r="FXX62" s="310"/>
      <c r="FXY62" s="310"/>
      <c r="FXZ62" s="310"/>
      <c r="FYA62" s="310"/>
      <c r="FYB62" s="310"/>
      <c r="FYC62" s="310"/>
      <c r="FYD62" s="310"/>
      <c r="FYE62" s="310"/>
      <c r="FYF62" s="310"/>
      <c r="FYG62" s="310"/>
      <c r="FYH62" s="310"/>
      <c r="FYI62" s="310"/>
      <c r="FYJ62" s="310"/>
      <c r="FYK62" s="310"/>
      <c r="FYL62" s="310"/>
      <c r="FYM62" s="310"/>
      <c r="FYN62" s="310"/>
      <c r="FYO62" s="310"/>
      <c r="FYP62" s="310"/>
      <c r="FYQ62" s="310"/>
      <c r="FYR62" s="310"/>
      <c r="FYS62" s="310"/>
      <c r="FYT62" s="310"/>
      <c r="FYU62" s="310"/>
      <c r="FYV62" s="310"/>
      <c r="FYW62" s="310"/>
      <c r="FYX62" s="310"/>
      <c r="FYY62" s="310"/>
      <c r="FYZ62" s="310"/>
      <c r="FZA62" s="310"/>
      <c r="FZB62" s="310"/>
      <c r="FZC62" s="310"/>
      <c r="FZD62" s="310"/>
      <c r="FZE62" s="310"/>
      <c r="FZF62" s="310"/>
      <c r="FZG62" s="310"/>
      <c r="FZH62" s="310"/>
      <c r="FZI62" s="310"/>
      <c r="FZJ62" s="310"/>
      <c r="FZK62" s="310"/>
      <c r="FZL62" s="310"/>
      <c r="FZM62" s="310"/>
      <c r="FZN62" s="310"/>
      <c r="FZO62" s="310"/>
      <c r="FZP62" s="310"/>
      <c r="FZQ62" s="310"/>
      <c r="FZR62" s="310"/>
      <c r="FZS62" s="310"/>
      <c r="FZT62" s="310"/>
      <c r="FZU62" s="310"/>
      <c r="FZV62" s="310"/>
      <c r="FZW62" s="310"/>
      <c r="FZX62" s="310"/>
      <c r="FZY62" s="310"/>
      <c r="FZZ62" s="310"/>
      <c r="GAA62" s="310"/>
      <c r="GAB62" s="310"/>
      <c r="GAC62" s="310"/>
      <c r="GAD62" s="310"/>
      <c r="GAE62" s="310"/>
      <c r="GAF62" s="310"/>
      <c r="GAG62" s="310"/>
      <c r="GAH62" s="310"/>
      <c r="GAI62" s="310"/>
      <c r="GAJ62" s="310"/>
      <c r="GAK62" s="310"/>
      <c r="GAL62" s="310"/>
      <c r="GAM62" s="310"/>
      <c r="GAN62" s="310"/>
      <c r="GAO62" s="310"/>
      <c r="GAP62" s="310"/>
      <c r="GAQ62" s="310"/>
      <c r="GAR62" s="310"/>
      <c r="GAS62" s="310"/>
      <c r="GAT62" s="310"/>
      <c r="GAU62" s="310"/>
      <c r="GAV62" s="310"/>
      <c r="GAW62" s="310"/>
      <c r="GAX62" s="310"/>
      <c r="GAY62" s="310"/>
      <c r="GAZ62" s="310"/>
      <c r="GBA62" s="310"/>
      <c r="GBB62" s="310"/>
      <c r="GBC62" s="310"/>
      <c r="GBD62" s="310"/>
      <c r="GBE62" s="310"/>
      <c r="GBF62" s="310"/>
      <c r="GBG62" s="310"/>
      <c r="GBH62" s="310"/>
      <c r="GBI62" s="310"/>
      <c r="GBJ62" s="310"/>
      <c r="GBK62" s="310"/>
      <c r="GBL62" s="310"/>
      <c r="GBM62" s="310"/>
      <c r="GBN62" s="310"/>
      <c r="GBO62" s="310"/>
      <c r="GBP62" s="310"/>
      <c r="GBQ62" s="310"/>
      <c r="GBR62" s="310"/>
      <c r="GBS62" s="310"/>
      <c r="GBT62" s="310"/>
      <c r="GBU62" s="310"/>
      <c r="GBV62" s="310"/>
      <c r="GBW62" s="310"/>
      <c r="GBX62" s="310"/>
      <c r="GBY62" s="310"/>
      <c r="GBZ62" s="310"/>
      <c r="GCA62" s="310"/>
      <c r="GCB62" s="310"/>
      <c r="GCC62" s="310"/>
      <c r="GCD62" s="310"/>
      <c r="GCE62" s="310"/>
      <c r="GCF62" s="310"/>
      <c r="GCG62" s="310"/>
      <c r="GCH62" s="310"/>
      <c r="GCI62" s="310"/>
      <c r="GCJ62" s="310"/>
      <c r="GCK62" s="310"/>
      <c r="GCL62" s="310"/>
      <c r="GCM62" s="310"/>
      <c r="GCN62" s="310"/>
      <c r="GCO62" s="310"/>
      <c r="GCP62" s="310"/>
      <c r="GCQ62" s="310"/>
      <c r="GCR62" s="310"/>
      <c r="GCS62" s="310"/>
      <c r="GCT62" s="310"/>
      <c r="GCU62" s="310"/>
      <c r="GCV62" s="310"/>
      <c r="GCW62" s="310"/>
      <c r="GCX62" s="310"/>
      <c r="GCY62" s="310"/>
      <c r="GCZ62" s="310"/>
      <c r="GDA62" s="310"/>
      <c r="GDB62" s="310"/>
      <c r="GDC62" s="310"/>
      <c r="GDD62" s="310"/>
      <c r="GDE62" s="310"/>
      <c r="GDF62" s="310"/>
      <c r="GDG62" s="310"/>
      <c r="GDH62" s="310"/>
      <c r="GDI62" s="310"/>
      <c r="GDJ62" s="310"/>
      <c r="GDK62" s="310"/>
      <c r="GDL62" s="310"/>
      <c r="GDM62" s="310"/>
      <c r="GDN62" s="310"/>
      <c r="GDO62" s="310"/>
      <c r="GDP62" s="310"/>
      <c r="GDQ62" s="310"/>
      <c r="GDR62" s="310"/>
      <c r="GDS62" s="310"/>
      <c r="GDT62" s="310"/>
      <c r="GDU62" s="310"/>
      <c r="GDV62" s="310"/>
      <c r="GDW62" s="310"/>
      <c r="GDX62" s="310"/>
      <c r="GDY62" s="310"/>
      <c r="GDZ62" s="310"/>
      <c r="GEA62" s="310"/>
      <c r="GEB62" s="310"/>
      <c r="GEC62" s="310"/>
      <c r="GED62" s="310"/>
      <c r="GEE62" s="310"/>
      <c r="GEF62" s="310"/>
      <c r="GEG62" s="310"/>
      <c r="GEH62" s="310"/>
      <c r="GEI62" s="310"/>
      <c r="GEJ62" s="310"/>
      <c r="GEK62" s="310"/>
      <c r="GEL62" s="310"/>
      <c r="GEM62" s="310"/>
      <c r="GEN62" s="310"/>
      <c r="GEO62" s="310"/>
      <c r="GEP62" s="310"/>
      <c r="GEQ62" s="310"/>
      <c r="GER62" s="310"/>
      <c r="GES62" s="310"/>
      <c r="GET62" s="310"/>
      <c r="GEU62" s="310"/>
      <c r="GEV62" s="310"/>
      <c r="GEW62" s="310"/>
      <c r="GEX62" s="310"/>
      <c r="GEY62" s="310"/>
      <c r="GEZ62" s="310"/>
      <c r="GFA62" s="310"/>
      <c r="GFB62" s="310"/>
      <c r="GFC62" s="310"/>
      <c r="GFD62" s="310"/>
      <c r="GFE62" s="310"/>
      <c r="GFF62" s="310"/>
      <c r="GFG62" s="310"/>
      <c r="GFH62" s="310"/>
      <c r="GFI62" s="310"/>
      <c r="GFJ62" s="310"/>
      <c r="GFK62" s="310"/>
      <c r="GFL62" s="310"/>
      <c r="GFM62" s="310"/>
      <c r="GFN62" s="310"/>
      <c r="GFO62" s="310"/>
      <c r="GFP62" s="310"/>
      <c r="GFQ62" s="310"/>
      <c r="GFR62" s="310"/>
      <c r="GFS62" s="310"/>
      <c r="GFT62" s="310"/>
      <c r="GFU62" s="310"/>
      <c r="GFV62" s="310"/>
      <c r="GFW62" s="310"/>
      <c r="GFX62" s="310"/>
      <c r="GFY62" s="310"/>
      <c r="GFZ62" s="310"/>
      <c r="GGA62" s="310"/>
      <c r="GGB62" s="310"/>
      <c r="GGC62" s="310"/>
      <c r="GGD62" s="310"/>
      <c r="GGE62" s="310"/>
      <c r="GGF62" s="310"/>
      <c r="GGG62" s="310"/>
      <c r="GGH62" s="310"/>
      <c r="GGI62" s="310"/>
      <c r="GGJ62" s="310"/>
      <c r="GGK62" s="310"/>
      <c r="GGL62" s="310"/>
      <c r="GGM62" s="310"/>
      <c r="GGN62" s="310"/>
      <c r="GGO62" s="310"/>
      <c r="GGP62" s="310"/>
      <c r="GGQ62" s="310"/>
      <c r="GGR62" s="310"/>
      <c r="GGS62" s="310"/>
      <c r="GGT62" s="310"/>
      <c r="GGU62" s="310"/>
      <c r="GGV62" s="310"/>
      <c r="GGW62" s="310"/>
      <c r="GGX62" s="310"/>
      <c r="GGY62" s="310"/>
      <c r="GGZ62" s="310"/>
      <c r="GHA62" s="310"/>
      <c r="GHB62" s="310"/>
      <c r="GHC62" s="310"/>
      <c r="GHD62" s="310"/>
      <c r="GHE62" s="310"/>
      <c r="GHF62" s="310"/>
      <c r="GHG62" s="310"/>
      <c r="GHH62" s="310"/>
      <c r="GHI62" s="310"/>
      <c r="GHJ62" s="310"/>
      <c r="GHK62" s="310"/>
      <c r="GHL62" s="310"/>
      <c r="GHM62" s="310"/>
      <c r="GHN62" s="310"/>
      <c r="GHO62" s="310"/>
      <c r="GHP62" s="310"/>
      <c r="GHQ62" s="310"/>
      <c r="GHR62" s="310"/>
      <c r="GHS62" s="310"/>
      <c r="GHT62" s="310"/>
      <c r="GHU62" s="310"/>
      <c r="GHV62" s="310"/>
      <c r="GHW62" s="310"/>
      <c r="GHX62" s="310"/>
      <c r="GHY62" s="310"/>
      <c r="GHZ62" s="310"/>
      <c r="GIA62" s="310"/>
      <c r="GIB62" s="310"/>
      <c r="GIC62" s="310"/>
      <c r="GID62" s="310"/>
      <c r="GIE62" s="310"/>
      <c r="GIF62" s="310"/>
      <c r="GIG62" s="310"/>
      <c r="GIH62" s="310"/>
      <c r="GII62" s="310"/>
      <c r="GIJ62" s="310"/>
      <c r="GIK62" s="310"/>
      <c r="GIL62" s="310"/>
      <c r="GIM62" s="310"/>
      <c r="GIN62" s="310"/>
      <c r="GIO62" s="310"/>
      <c r="GIP62" s="310"/>
      <c r="GIQ62" s="310"/>
      <c r="GIR62" s="310"/>
      <c r="GIS62" s="310"/>
      <c r="GIT62" s="310"/>
      <c r="GIU62" s="310"/>
      <c r="GIV62" s="310"/>
      <c r="GIW62" s="310"/>
      <c r="GIX62" s="310"/>
      <c r="GIY62" s="310"/>
      <c r="GIZ62" s="310"/>
      <c r="GJA62" s="310"/>
      <c r="GJB62" s="310"/>
      <c r="GJC62" s="310"/>
      <c r="GJD62" s="310"/>
      <c r="GJE62" s="310"/>
      <c r="GJF62" s="310"/>
      <c r="GJG62" s="310"/>
      <c r="GJH62" s="310"/>
      <c r="GJI62" s="310"/>
      <c r="GJJ62" s="310"/>
      <c r="GJK62" s="310"/>
      <c r="GJL62" s="310"/>
      <c r="GJM62" s="310"/>
      <c r="GJN62" s="310"/>
      <c r="GJO62" s="310"/>
      <c r="GJP62" s="310"/>
      <c r="GJQ62" s="310"/>
      <c r="GJR62" s="310"/>
      <c r="GJS62" s="310"/>
      <c r="GJT62" s="310"/>
      <c r="GJU62" s="310"/>
      <c r="GJV62" s="310"/>
      <c r="GJW62" s="310"/>
      <c r="GJX62" s="310"/>
      <c r="GJY62" s="310"/>
      <c r="GJZ62" s="310"/>
      <c r="GKA62" s="310"/>
      <c r="GKB62" s="310"/>
      <c r="GKC62" s="310"/>
      <c r="GKD62" s="310"/>
      <c r="GKE62" s="310"/>
      <c r="GKF62" s="310"/>
      <c r="GKG62" s="310"/>
      <c r="GKH62" s="310"/>
      <c r="GKI62" s="310"/>
      <c r="GKJ62" s="310"/>
      <c r="GKK62" s="310"/>
      <c r="GKL62" s="310"/>
      <c r="GKM62" s="310"/>
      <c r="GKN62" s="310"/>
      <c r="GKO62" s="310"/>
      <c r="GKP62" s="310"/>
      <c r="GKQ62" s="310"/>
      <c r="GKR62" s="310"/>
      <c r="GKS62" s="310"/>
      <c r="GKT62" s="310"/>
      <c r="GKU62" s="310"/>
      <c r="GKV62" s="310"/>
      <c r="GKW62" s="310"/>
      <c r="GKX62" s="310"/>
      <c r="GKY62" s="310"/>
      <c r="GKZ62" s="310"/>
      <c r="GLA62" s="310"/>
      <c r="GLB62" s="310"/>
      <c r="GLC62" s="310"/>
      <c r="GLD62" s="310"/>
      <c r="GLE62" s="310"/>
      <c r="GLF62" s="310"/>
      <c r="GLG62" s="310"/>
      <c r="GLH62" s="310"/>
      <c r="GLI62" s="310"/>
      <c r="GLJ62" s="310"/>
      <c r="GLK62" s="310"/>
      <c r="GLL62" s="310"/>
      <c r="GLM62" s="310"/>
      <c r="GLN62" s="310"/>
      <c r="GLO62" s="310"/>
      <c r="GLP62" s="310"/>
      <c r="GLQ62" s="310"/>
      <c r="GLR62" s="310"/>
      <c r="GLS62" s="310"/>
      <c r="GLT62" s="310"/>
      <c r="GLU62" s="310"/>
      <c r="GLV62" s="310"/>
      <c r="GLW62" s="310"/>
      <c r="GLX62" s="310"/>
      <c r="GLY62" s="310"/>
      <c r="GLZ62" s="310"/>
      <c r="GMA62" s="310"/>
      <c r="GMB62" s="310"/>
      <c r="GMC62" s="310"/>
      <c r="GMD62" s="310"/>
      <c r="GME62" s="310"/>
      <c r="GMF62" s="310"/>
      <c r="GMG62" s="310"/>
      <c r="GMH62" s="310"/>
      <c r="GMI62" s="310"/>
      <c r="GMJ62" s="310"/>
      <c r="GMK62" s="310"/>
      <c r="GML62" s="310"/>
      <c r="GMM62" s="310"/>
      <c r="GMN62" s="310"/>
      <c r="GMO62" s="310"/>
      <c r="GMP62" s="310"/>
      <c r="GMQ62" s="310"/>
      <c r="GMR62" s="310"/>
      <c r="GMS62" s="310"/>
      <c r="GMT62" s="310"/>
      <c r="GMU62" s="310"/>
      <c r="GMV62" s="310"/>
      <c r="GMW62" s="310"/>
      <c r="GMX62" s="310"/>
      <c r="GMY62" s="310"/>
      <c r="GMZ62" s="310"/>
      <c r="GNA62" s="310"/>
      <c r="GNB62" s="310"/>
      <c r="GNC62" s="310"/>
      <c r="GND62" s="310"/>
      <c r="GNE62" s="310"/>
      <c r="GNF62" s="310"/>
      <c r="GNG62" s="310"/>
      <c r="GNH62" s="310"/>
      <c r="GNI62" s="310"/>
      <c r="GNJ62" s="310"/>
      <c r="GNK62" s="310"/>
      <c r="GNL62" s="310"/>
      <c r="GNM62" s="310"/>
      <c r="GNN62" s="310"/>
      <c r="GNO62" s="310"/>
      <c r="GNP62" s="310"/>
      <c r="GNQ62" s="310"/>
      <c r="GNR62" s="310"/>
      <c r="GNS62" s="310"/>
      <c r="GNT62" s="310"/>
      <c r="GNU62" s="310"/>
      <c r="GNV62" s="310"/>
      <c r="GNW62" s="310"/>
      <c r="GNX62" s="310"/>
      <c r="GNY62" s="310"/>
      <c r="GNZ62" s="310"/>
      <c r="GOA62" s="310"/>
      <c r="GOB62" s="310"/>
      <c r="GOC62" s="310"/>
      <c r="GOD62" s="310"/>
      <c r="GOE62" s="310"/>
      <c r="GOF62" s="310"/>
      <c r="GOG62" s="310"/>
      <c r="GOH62" s="310"/>
      <c r="GOI62" s="310"/>
      <c r="GOJ62" s="310"/>
      <c r="GOK62" s="310"/>
      <c r="GOL62" s="310"/>
      <c r="GOM62" s="310"/>
      <c r="GON62" s="310"/>
      <c r="GOO62" s="310"/>
      <c r="GOP62" s="310"/>
      <c r="GOQ62" s="310"/>
      <c r="GOR62" s="310"/>
      <c r="GOS62" s="310"/>
      <c r="GOT62" s="310"/>
      <c r="GOU62" s="310"/>
      <c r="GOV62" s="310"/>
      <c r="GOW62" s="310"/>
      <c r="GOX62" s="310"/>
      <c r="GOY62" s="310"/>
      <c r="GOZ62" s="310"/>
      <c r="GPA62" s="310"/>
      <c r="GPB62" s="310"/>
      <c r="GPC62" s="310"/>
      <c r="GPD62" s="310"/>
      <c r="GPE62" s="310"/>
      <c r="GPF62" s="310"/>
      <c r="GPG62" s="310"/>
      <c r="GPH62" s="310"/>
      <c r="GPI62" s="310"/>
      <c r="GPJ62" s="310"/>
      <c r="GPK62" s="310"/>
      <c r="GPL62" s="310"/>
      <c r="GPM62" s="310"/>
      <c r="GPN62" s="310"/>
      <c r="GPO62" s="310"/>
      <c r="GPP62" s="310"/>
      <c r="GPQ62" s="310"/>
      <c r="GPR62" s="310"/>
      <c r="GPS62" s="310"/>
      <c r="GPT62" s="310"/>
      <c r="GPU62" s="310"/>
      <c r="GPV62" s="310"/>
      <c r="GPW62" s="310"/>
      <c r="GPX62" s="310"/>
      <c r="GPY62" s="310"/>
      <c r="GPZ62" s="310"/>
      <c r="GQA62" s="310"/>
      <c r="GQB62" s="310"/>
      <c r="GQC62" s="310"/>
      <c r="GQD62" s="310"/>
      <c r="GQE62" s="310"/>
      <c r="GQF62" s="310"/>
      <c r="GQG62" s="310"/>
      <c r="GQH62" s="310"/>
      <c r="GQI62" s="310"/>
      <c r="GQJ62" s="310"/>
      <c r="GQK62" s="310"/>
      <c r="GQL62" s="310"/>
      <c r="GQM62" s="310"/>
      <c r="GQN62" s="310"/>
      <c r="GQO62" s="310"/>
      <c r="GQP62" s="310"/>
      <c r="GQQ62" s="310"/>
      <c r="GQR62" s="310"/>
      <c r="GQS62" s="310"/>
      <c r="GQT62" s="310"/>
      <c r="GQU62" s="310"/>
      <c r="GQV62" s="310"/>
      <c r="GQW62" s="310"/>
      <c r="GQX62" s="310"/>
      <c r="GQY62" s="310"/>
      <c r="GQZ62" s="310"/>
      <c r="GRA62" s="310"/>
      <c r="GRB62" s="310"/>
      <c r="GRC62" s="310"/>
      <c r="GRD62" s="310"/>
      <c r="GRE62" s="310"/>
      <c r="GRF62" s="310"/>
      <c r="GRG62" s="310"/>
      <c r="GRH62" s="310"/>
      <c r="GRI62" s="310"/>
      <c r="GRJ62" s="310"/>
      <c r="GRK62" s="310"/>
      <c r="GRL62" s="310"/>
      <c r="GRM62" s="310"/>
      <c r="GRN62" s="310"/>
      <c r="GRO62" s="310"/>
      <c r="GRP62" s="310"/>
      <c r="GRQ62" s="310"/>
      <c r="GRR62" s="310"/>
      <c r="GRS62" s="310"/>
      <c r="GRT62" s="310"/>
      <c r="GRU62" s="310"/>
      <c r="GRV62" s="310"/>
      <c r="GRW62" s="310"/>
      <c r="GRX62" s="310"/>
      <c r="GRY62" s="310"/>
      <c r="GRZ62" s="310"/>
      <c r="GSA62" s="310"/>
      <c r="GSB62" s="310"/>
      <c r="GSC62" s="310"/>
      <c r="GSD62" s="310"/>
      <c r="GSE62" s="310"/>
      <c r="GSF62" s="310"/>
      <c r="GSG62" s="310"/>
      <c r="GSH62" s="310"/>
      <c r="GSI62" s="310"/>
      <c r="GSJ62" s="310"/>
      <c r="GSK62" s="310"/>
      <c r="GSL62" s="310"/>
      <c r="GSM62" s="310"/>
      <c r="GSN62" s="310"/>
      <c r="GSO62" s="310"/>
      <c r="GSP62" s="310"/>
      <c r="GSQ62" s="310"/>
      <c r="GSR62" s="310"/>
      <c r="GSS62" s="310"/>
      <c r="GST62" s="310"/>
      <c r="GSU62" s="310"/>
      <c r="GSV62" s="310"/>
      <c r="GSW62" s="310"/>
      <c r="GSX62" s="310"/>
      <c r="GSY62" s="310"/>
      <c r="GSZ62" s="310"/>
      <c r="GTA62" s="310"/>
      <c r="GTB62" s="310"/>
      <c r="GTC62" s="310"/>
      <c r="GTD62" s="310"/>
      <c r="GTE62" s="310"/>
      <c r="GTF62" s="310"/>
      <c r="GTG62" s="310"/>
      <c r="GTH62" s="310"/>
      <c r="GTI62" s="310"/>
      <c r="GTJ62" s="310"/>
      <c r="GTK62" s="310"/>
      <c r="GTL62" s="310"/>
      <c r="GTM62" s="310"/>
      <c r="GTN62" s="310"/>
      <c r="GTO62" s="310"/>
      <c r="GTP62" s="310"/>
      <c r="GTQ62" s="310"/>
      <c r="GTR62" s="310"/>
      <c r="GTS62" s="310"/>
      <c r="GTT62" s="310"/>
      <c r="GTU62" s="310"/>
      <c r="GTV62" s="310"/>
      <c r="GTW62" s="310"/>
      <c r="GTX62" s="310"/>
      <c r="GTY62" s="310"/>
      <c r="GTZ62" s="310"/>
      <c r="GUA62" s="310"/>
      <c r="GUB62" s="310"/>
      <c r="GUC62" s="310"/>
      <c r="GUD62" s="310"/>
      <c r="GUE62" s="310"/>
      <c r="GUF62" s="310"/>
      <c r="GUG62" s="310"/>
      <c r="GUH62" s="310"/>
      <c r="GUI62" s="310"/>
      <c r="GUJ62" s="310"/>
      <c r="GUK62" s="310"/>
      <c r="GUL62" s="310"/>
      <c r="GUM62" s="310"/>
      <c r="GUN62" s="310"/>
      <c r="GUO62" s="310"/>
      <c r="GUP62" s="310"/>
      <c r="GUQ62" s="310"/>
      <c r="GUR62" s="310"/>
      <c r="GUS62" s="310"/>
      <c r="GUT62" s="310"/>
      <c r="GUU62" s="310"/>
      <c r="GUV62" s="310"/>
      <c r="GUW62" s="310"/>
      <c r="GUX62" s="310"/>
      <c r="GUY62" s="310"/>
      <c r="GUZ62" s="310"/>
      <c r="GVA62" s="310"/>
      <c r="GVB62" s="310"/>
      <c r="GVC62" s="310"/>
      <c r="GVD62" s="310"/>
      <c r="GVE62" s="310"/>
      <c r="GVF62" s="310"/>
      <c r="GVG62" s="310"/>
      <c r="GVH62" s="310"/>
      <c r="GVI62" s="310"/>
      <c r="GVJ62" s="310"/>
      <c r="GVK62" s="310"/>
      <c r="GVL62" s="310"/>
      <c r="GVM62" s="310"/>
      <c r="GVN62" s="310"/>
      <c r="GVO62" s="310"/>
      <c r="GVP62" s="310"/>
      <c r="GVQ62" s="310"/>
      <c r="GVR62" s="310"/>
      <c r="GVS62" s="310"/>
      <c r="GVT62" s="310"/>
      <c r="GVU62" s="310"/>
      <c r="GVV62" s="310"/>
      <c r="GVW62" s="310"/>
      <c r="GVX62" s="310"/>
      <c r="GVY62" s="310"/>
      <c r="GVZ62" s="310"/>
      <c r="GWA62" s="310"/>
      <c r="GWB62" s="310"/>
      <c r="GWC62" s="310"/>
      <c r="GWD62" s="310"/>
      <c r="GWE62" s="310"/>
      <c r="GWF62" s="310"/>
      <c r="GWG62" s="310"/>
      <c r="GWH62" s="310"/>
      <c r="GWI62" s="310"/>
      <c r="GWJ62" s="310"/>
      <c r="GWK62" s="310"/>
      <c r="GWL62" s="310"/>
      <c r="GWM62" s="310"/>
      <c r="GWN62" s="310"/>
      <c r="GWO62" s="310"/>
      <c r="GWP62" s="310"/>
      <c r="GWQ62" s="310"/>
      <c r="GWR62" s="310"/>
      <c r="GWS62" s="310"/>
      <c r="GWT62" s="310"/>
      <c r="GWU62" s="310"/>
      <c r="GWV62" s="310"/>
      <c r="GWW62" s="310"/>
      <c r="GWX62" s="310"/>
      <c r="GWY62" s="310"/>
      <c r="GWZ62" s="310"/>
      <c r="GXA62" s="310"/>
      <c r="GXB62" s="310"/>
      <c r="GXC62" s="310"/>
      <c r="GXD62" s="310"/>
      <c r="GXE62" s="310"/>
      <c r="GXF62" s="310"/>
      <c r="GXG62" s="310"/>
      <c r="GXH62" s="310"/>
      <c r="GXI62" s="310"/>
      <c r="GXJ62" s="310"/>
      <c r="GXK62" s="310"/>
      <c r="GXL62" s="310"/>
      <c r="GXM62" s="310"/>
      <c r="GXN62" s="310"/>
      <c r="GXO62" s="310"/>
      <c r="GXP62" s="310"/>
      <c r="GXQ62" s="310"/>
      <c r="GXR62" s="310"/>
      <c r="GXS62" s="310"/>
      <c r="GXT62" s="310"/>
      <c r="GXU62" s="310"/>
      <c r="GXV62" s="310"/>
      <c r="GXW62" s="310"/>
      <c r="GXX62" s="310"/>
      <c r="GXY62" s="310"/>
      <c r="GXZ62" s="310"/>
      <c r="GYA62" s="310"/>
      <c r="GYB62" s="310"/>
      <c r="GYC62" s="310"/>
      <c r="GYD62" s="310"/>
      <c r="GYE62" s="310"/>
      <c r="GYF62" s="310"/>
      <c r="GYG62" s="310"/>
      <c r="GYH62" s="310"/>
      <c r="GYI62" s="310"/>
      <c r="GYJ62" s="310"/>
      <c r="GYK62" s="310"/>
      <c r="GYL62" s="310"/>
      <c r="GYM62" s="310"/>
      <c r="GYN62" s="310"/>
      <c r="GYO62" s="310"/>
      <c r="GYP62" s="310"/>
      <c r="GYQ62" s="310"/>
      <c r="GYR62" s="310"/>
      <c r="GYS62" s="310"/>
      <c r="GYT62" s="310"/>
      <c r="GYU62" s="310"/>
      <c r="GYV62" s="310"/>
      <c r="GYW62" s="310"/>
      <c r="GYX62" s="310"/>
      <c r="GYY62" s="310"/>
      <c r="GYZ62" s="310"/>
      <c r="GZA62" s="310"/>
      <c r="GZB62" s="310"/>
      <c r="GZC62" s="310"/>
      <c r="GZD62" s="310"/>
      <c r="GZE62" s="310"/>
      <c r="GZF62" s="310"/>
      <c r="GZG62" s="310"/>
      <c r="GZH62" s="310"/>
      <c r="GZI62" s="310"/>
      <c r="GZJ62" s="310"/>
      <c r="GZK62" s="310"/>
      <c r="GZL62" s="310"/>
      <c r="GZM62" s="310"/>
      <c r="GZN62" s="310"/>
      <c r="GZO62" s="310"/>
      <c r="GZP62" s="310"/>
      <c r="GZQ62" s="310"/>
      <c r="GZR62" s="310"/>
      <c r="GZS62" s="310"/>
      <c r="GZT62" s="310"/>
      <c r="GZU62" s="310"/>
      <c r="GZV62" s="310"/>
      <c r="GZW62" s="310"/>
      <c r="GZX62" s="310"/>
      <c r="GZY62" s="310"/>
      <c r="GZZ62" s="310"/>
      <c r="HAA62" s="310"/>
      <c r="HAB62" s="310"/>
      <c r="HAC62" s="310"/>
      <c r="HAD62" s="310"/>
      <c r="HAE62" s="310"/>
      <c r="HAF62" s="310"/>
      <c r="HAG62" s="310"/>
      <c r="HAH62" s="310"/>
      <c r="HAI62" s="310"/>
      <c r="HAJ62" s="310"/>
      <c r="HAK62" s="310"/>
      <c r="HAL62" s="310"/>
      <c r="HAM62" s="310"/>
      <c r="HAN62" s="310"/>
      <c r="HAO62" s="310"/>
      <c r="HAP62" s="310"/>
      <c r="HAQ62" s="310"/>
      <c r="HAR62" s="310"/>
      <c r="HAS62" s="310"/>
      <c r="HAT62" s="310"/>
      <c r="HAU62" s="310"/>
      <c r="HAV62" s="310"/>
      <c r="HAW62" s="310"/>
      <c r="HAX62" s="310"/>
      <c r="HAY62" s="310"/>
      <c r="HAZ62" s="310"/>
      <c r="HBA62" s="310"/>
      <c r="HBB62" s="310"/>
      <c r="HBC62" s="310"/>
      <c r="HBD62" s="310"/>
      <c r="HBE62" s="310"/>
      <c r="HBF62" s="310"/>
      <c r="HBG62" s="310"/>
      <c r="HBH62" s="310"/>
      <c r="HBI62" s="310"/>
      <c r="HBJ62" s="310"/>
      <c r="HBK62" s="310"/>
      <c r="HBL62" s="310"/>
      <c r="HBM62" s="310"/>
      <c r="HBN62" s="310"/>
      <c r="HBO62" s="310"/>
      <c r="HBP62" s="310"/>
      <c r="HBQ62" s="310"/>
      <c r="HBR62" s="310"/>
      <c r="HBS62" s="310"/>
      <c r="HBT62" s="310"/>
      <c r="HBU62" s="310"/>
      <c r="HBV62" s="310"/>
      <c r="HBW62" s="310"/>
      <c r="HBX62" s="310"/>
      <c r="HBY62" s="310"/>
      <c r="HBZ62" s="310"/>
      <c r="HCA62" s="310"/>
      <c r="HCB62" s="310"/>
      <c r="HCC62" s="310"/>
      <c r="HCD62" s="310"/>
      <c r="HCE62" s="310"/>
      <c r="HCF62" s="310"/>
      <c r="HCG62" s="310"/>
      <c r="HCH62" s="310"/>
      <c r="HCI62" s="310"/>
      <c r="HCJ62" s="310"/>
      <c r="HCK62" s="310"/>
      <c r="HCL62" s="310"/>
      <c r="HCM62" s="310"/>
      <c r="HCN62" s="310"/>
      <c r="HCO62" s="310"/>
      <c r="HCP62" s="310"/>
      <c r="HCQ62" s="310"/>
      <c r="HCR62" s="310"/>
      <c r="HCS62" s="310"/>
      <c r="HCT62" s="310"/>
      <c r="HCU62" s="310"/>
      <c r="HCV62" s="310"/>
      <c r="HCW62" s="310"/>
      <c r="HCX62" s="310"/>
      <c r="HCY62" s="310"/>
      <c r="HCZ62" s="310"/>
      <c r="HDA62" s="310"/>
      <c r="HDB62" s="310"/>
      <c r="HDC62" s="310"/>
      <c r="HDD62" s="310"/>
      <c r="HDE62" s="310"/>
      <c r="HDF62" s="310"/>
      <c r="HDG62" s="310"/>
      <c r="HDH62" s="310"/>
      <c r="HDI62" s="310"/>
      <c r="HDJ62" s="310"/>
      <c r="HDK62" s="310"/>
      <c r="HDL62" s="310"/>
      <c r="HDM62" s="310"/>
      <c r="HDN62" s="310"/>
      <c r="HDO62" s="310"/>
      <c r="HDP62" s="310"/>
      <c r="HDQ62" s="310"/>
      <c r="HDR62" s="310"/>
      <c r="HDS62" s="310"/>
      <c r="HDT62" s="310"/>
      <c r="HDU62" s="310"/>
      <c r="HDV62" s="310"/>
      <c r="HDW62" s="310"/>
      <c r="HDX62" s="310"/>
      <c r="HDY62" s="310"/>
      <c r="HDZ62" s="310"/>
      <c r="HEA62" s="310"/>
      <c r="HEB62" s="310"/>
      <c r="HEC62" s="310"/>
      <c r="HED62" s="310"/>
      <c r="HEE62" s="310"/>
      <c r="HEF62" s="310"/>
      <c r="HEG62" s="310"/>
      <c r="HEH62" s="310"/>
      <c r="HEI62" s="310"/>
      <c r="HEJ62" s="310"/>
      <c r="HEK62" s="310"/>
      <c r="HEL62" s="310"/>
      <c r="HEM62" s="310"/>
      <c r="HEN62" s="310"/>
      <c r="HEO62" s="310"/>
      <c r="HEP62" s="310"/>
      <c r="HEQ62" s="310"/>
      <c r="HER62" s="310"/>
      <c r="HES62" s="310"/>
      <c r="HET62" s="310"/>
      <c r="HEU62" s="310"/>
      <c r="HEV62" s="310"/>
      <c r="HEW62" s="310"/>
      <c r="HEX62" s="310"/>
      <c r="HEY62" s="310"/>
      <c r="HEZ62" s="310"/>
      <c r="HFA62" s="310"/>
      <c r="HFB62" s="310"/>
      <c r="HFC62" s="310"/>
      <c r="HFD62" s="310"/>
      <c r="HFE62" s="310"/>
      <c r="HFF62" s="310"/>
      <c r="HFG62" s="310"/>
      <c r="HFH62" s="310"/>
      <c r="HFI62" s="310"/>
      <c r="HFJ62" s="310"/>
      <c r="HFK62" s="310"/>
      <c r="HFL62" s="310"/>
      <c r="HFM62" s="310"/>
      <c r="HFN62" s="310"/>
      <c r="HFO62" s="310"/>
      <c r="HFP62" s="310"/>
      <c r="HFQ62" s="310"/>
      <c r="HFR62" s="310"/>
      <c r="HFS62" s="310"/>
      <c r="HFT62" s="310"/>
      <c r="HFU62" s="310"/>
      <c r="HFV62" s="310"/>
      <c r="HFW62" s="310"/>
      <c r="HFX62" s="310"/>
      <c r="HFY62" s="310"/>
      <c r="HFZ62" s="310"/>
      <c r="HGA62" s="310"/>
      <c r="HGB62" s="310"/>
      <c r="HGC62" s="310"/>
      <c r="HGD62" s="310"/>
      <c r="HGE62" s="310"/>
      <c r="HGF62" s="310"/>
      <c r="HGG62" s="310"/>
      <c r="HGH62" s="310"/>
      <c r="HGI62" s="310"/>
      <c r="HGJ62" s="310"/>
      <c r="HGK62" s="310"/>
      <c r="HGL62" s="310"/>
      <c r="HGM62" s="310"/>
      <c r="HGN62" s="310"/>
      <c r="HGO62" s="310"/>
      <c r="HGP62" s="310"/>
      <c r="HGQ62" s="310"/>
      <c r="HGR62" s="310"/>
      <c r="HGS62" s="310"/>
      <c r="HGT62" s="310"/>
      <c r="HGU62" s="310"/>
      <c r="HGV62" s="310"/>
      <c r="HGW62" s="310"/>
      <c r="HGX62" s="310"/>
      <c r="HGY62" s="310"/>
      <c r="HGZ62" s="310"/>
      <c r="HHA62" s="310"/>
      <c r="HHB62" s="310"/>
      <c r="HHC62" s="310"/>
      <c r="HHD62" s="310"/>
      <c r="HHE62" s="310"/>
      <c r="HHF62" s="310"/>
      <c r="HHG62" s="310"/>
      <c r="HHH62" s="310"/>
      <c r="HHI62" s="310"/>
      <c r="HHJ62" s="310"/>
      <c r="HHK62" s="310"/>
      <c r="HHL62" s="310"/>
      <c r="HHM62" s="310"/>
      <c r="HHN62" s="310"/>
      <c r="HHO62" s="310"/>
      <c r="HHP62" s="310"/>
      <c r="HHQ62" s="310"/>
      <c r="HHR62" s="310"/>
      <c r="HHS62" s="310"/>
      <c r="HHT62" s="310"/>
      <c r="HHU62" s="310"/>
      <c r="HHV62" s="310"/>
      <c r="HHW62" s="310"/>
      <c r="HHX62" s="310"/>
      <c r="HHY62" s="310"/>
      <c r="HHZ62" s="310"/>
      <c r="HIA62" s="310"/>
      <c r="HIB62" s="310"/>
      <c r="HIC62" s="310"/>
      <c r="HID62" s="310"/>
      <c r="HIE62" s="310"/>
      <c r="HIF62" s="310"/>
      <c r="HIG62" s="310"/>
      <c r="HIH62" s="310"/>
      <c r="HII62" s="310"/>
      <c r="HIJ62" s="310"/>
      <c r="HIK62" s="310"/>
      <c r="HIL62" s="310"/>
      <c r="HIM62" s="310"/>
      <c r="HIN62" s="310"/>
      <c r="HIO62" s="310"/>
      <c r="HIP62" s="310"/>
      <c r="HIQ62" s="310"/>
      <c r="HIR62" s="310"/>
      <c r="HIS62" s="310"/>
      <c r="HIT62" s="310"/>
      <c r="HIU62" s="310"/>
      <c r="HIV62" s="310"/>
      <c r="HIW62" s="310"/>
      <c r="HIX62" s="310"/>
      <c r="HIY62" s="310"/>
      <c r="HIZ62" s="310"/>
      <c r="HJA62" s="310"/>
      <c r="HJB62" s="310"/>
      <c r="HJC62" s="310"/>
      <c r="HJD62" s="310"/>
      <c r="HJE62" s="310"/>
      <c r="HJF62" s="310"/>
      <c r="HJG62" s="310"/>
      <c r="HJH62" s="310"/>
      <c r="HJI62" s="310"/>
      <c r="HJJ62" s="310"/>
      <c r="HJK62" s="310"/>
      <c r="HJL62" s="310"/>
      <c r="HJM62" s="310"/>
      <c r="HJN62" s="310"/>
      <c r="HJO62" s="310"/>
      <c r="HJP62" s="310"/>
      <c r="HJQ62" s="310"/>
      <c r="HJR62" s="310"/>
      <c r="HJS62" s="310"/>
      <c r="HJT62" s="310"/>
      <c r="HJU62" s="310"/>
      <c r="HJV62" s="310"/>
      <c r="HJW62" s="310"/>
      <c r="HJX62" s="310"/>
      <c r="HJY62" s="310"/>
      <c r="HJZ62" s="310"/>
      <c r="HKA62" s="310"/>
      <c r="HKB62" s="310"/>
      <c r="HKC62" s="310"/>
      <c r="HKD62" s="310"/>
      <c r="HKE62" s="310"/>
      <c r="HKF62" s="310"/>
      <c r="HKG62" s="310"/>
      <c r="HKH62" s="310"/>
      <c r="HKI62" s="310"/>
      <c r="HKJ62" s="310"/>
      <c r="HKK62" s="310"/>
      <c r="HKL62" s="310"/>
      <c r="HKM62" s="310"/>
      <c r="HKN62" s="310"/>
      <c r="HKO62" s="310"/>
      <c r="HKP62" s="310"/>
      <c r="HKQ62" s="310"/>
      <c r="HKR62" s="310"/>
      <c r="HKS62" s="310"/>
      <c r="HKT62" s="310"/>
      <c r="HKU62" s="310"/>
      <c r="HKV62" s="310"/>
      <c r="HKW62" s="310"/>
      <c r="HKX62" s="310"/>
      <c r="HKY62" s="310"/>
      <c r="HKZ62" s="310"/>
      <c r="HLA62" s="310"/>
      <c r="HLB62" s="310"/>
      <c r="HLC62" s="310"/>
      <c r="HLD62" s="310"/>
      <c r="HLE62" s="310"/>
      <c r="HLF62" s="310"/>
      <c r="HLG62" s="310"/>
      <c r="HLH62" s="310"/>
      <c r="HLI62" s="310"/>
      <c r="HLJ62" s="310"/>
      <c r="HLK62" s="310"/>
      <c r="HLL62" s="310"/>
      <c r="HLM62" s="310"/>
      <c r="HLN62" s="310"/>
      <c r="HLO62" s="310"/>
      <c r="HLP62" s="310"/>
      <c r="HLQ62" s="310"/>
      <c r="HLR62" s="310"/>
      <c r="HLS62" s="310"/>
      <c r="HLT62" s="310"/>
      <c r="HLU62" s="310"/>
      <c r="HLV62" s="310"/>
      <c r="HLW62" s="310"/>
      <c r="HLX62" s="310"/>
      <c r="HLY62" s="310"/>
      <c r="HLZ62" s="310"/>
      <c r="HMA62" s="310"/>
      <c r="HMB62" s="310"/>
      <c r="HMC62" s="310"/>
      <c r="HMD62" s="310"/>
      <c r="HME62" s="310"/>
      <c r="HMF62" s="310"/>
      <c r="HMG62" s="310"/>
      <c r="HMH62" s="310"/>
      <c r="HMI62" s="310"/>
      <c r="HMJ62" s="310"/>
      <c r="HMK62" s="310"/>
      <c r="HML62" s="310"/>
      <c r="HMM62" s="310"/>
      <c r="HMN62" s="310"/>
      <c r="HMO62" s="310"/>
      <c r="HMP62" s="310"/>
      <c r="HMQ62" s="310"/>
      <c r="HMR62" s="310"/>
      <c r="HMS62" s="310"/>
      <c r="HMT62" s="310"/>
      <c r="HMU62" s="310"/>
      <c r="HMV62" s="310"/>
      <c r="HMW62" s="310"/>
      <c r="HMX62" s="310"/>
      <c r="HMY62" s="310"/>
      <c r="HMZ62" s="310"/>
      <c r="HNA62" s="310"/>
      <c r="HNB62" s="310"/>
      <c r="HNC62" s="310"/>
      <c r="HND62" s="310"/>
      <c r="HNE62" s="310"/>
      <c r="HNF62" s="310"/>
      <c r="HNG62" s="310"/>
      <c r="HNH62" s="310"/>
      <c r="HNI62" s="310"/>
      <c r="HNJ62" s="310"/>
      <c r="HNK62" s="310"/>
      <c r="HNL62" s="310"/>
      <c r="HNM62" s="310"/>
      <c r="HNN62" s="310"/>
      <c r="HNO62" s="310"/>
      <c r="HNP62" s="310"/>
      <c r="HNQ62" s="310"/>
      <c r="HNR62" s="310"/>
      <c r="HNS62" s="310"/>
      <c r="HNT62" s="310"/>
      <c r="HNU62" s="310"/>
      <c r="HNV62" s="310"/>
      <c r="HNW62" s="310"/>
      <c r="HNX62" s="310"/>
      <c r="HNY62" s="310"/>
      <c r="HNZ62" s="310"/>
      <c r="HOA62" s="310"/>
      <c r="HOB62" s="310"/>
      <c r="HOC62" s="310"/>
      <c r="HOD62" s="310"/>
      <c r="HOE62" s="310"/>
      <c r="HOF62" s="310"/>
      <c r="HOG62" s="310"/>
      <c r="HOH62" s="310"/>
      <c r="HOI62" s="310"/>
      <c r="HOJ62" s="310"/>
      <c r="HOK62" s="310"/>
      <c r="HOL62" s="310"/>
      <c r="HOM62" s="310"/>
      <c r="HON62" s="310"/>
      <c r="HOO62" s="310"/>
      <c r="HOP62" s="310"/>
      <c r="HOQ62" s="310"/>
      <c r="HOR62" s="310"/>
      <c r="HOS62" s="310"/>
      <c r="HOT62" s="310"/>
      <c r="HOU62" s="310"/>
      <c r="HOV62" s="310"/>
      <c r="HOW62" s="310"/>
      <c r="HOX62" s="310"/>
      <c r="HOY62" s="310"/>
      <c r="HOZ62" s="310"/>
      <c r="HPA62" s="310"/>
      <c r="HPB62" s="310"/>
      <c r="HPC62" s="310"/>
      <c r="HPD62" s="310"/>
      <c r="HPE62" s="310"/>
      <c r="HPF62" s="310"/>
      <c r="HPG62" s="310"/>
      <c r="HPH62" s="310"/>
      <c r="HPI62" s="310"/>
      <c r="HPJ62" s="310"/>
      <c r="HPK62" s="310"/>
      <c r="HPL62" s="310"/>
      <c r="HPM62" s="310"/>
      <c r="HPN62" s="310"/>
      <c r="HPO62" s="310"/>
      <c r="HPP62" s="310"/>
      <c r="HPQ62" s="310"/>
      <c r="HPR62" s="310"/>
      <c r="HPS62" s="310"/>
      <c r="HPT62" s="310"/>
      <c r="HPU62" s="310"/>
      <c r="HPV62" s="310"/>
      <c r="HPW62" s="310"/>
      <c r="HPX62" s="310"/>
      <c r="HPY62" s="310"/>
      <c r="HPZ62" s="310"/>
      <c r="HQA62" s="310"/>
      <c r="HQB62" s="310"/>
      <c r="HQC62" s="310"/>
      <c r="HQD62" s="310"/>
      <c r="HQE62" s="310"/>
      <c r="HQF62" s="310"/>
      <c r="HQG62" s="310"/>
      <c r="HQH62" s="310"/>
      <c r="HQI62" s="310"/>
      <c r="HQJ62" s="310"/>
      <c r="HQK62" s="310"/>
      <c r="HQL62" s="310"/>
      <c r="HQM62" s="310"/>
      <c r="HQN62" s="310"/>
      <c r="HQO62" s="310"/>
      <c r="HQP62" s="310"/>
      <c r="HQQ62" s="310"/>
      <c r="HQR62" s="310"/>
      <c r="HQS62" s="310"/>
      <c r="HQT62" s="310"/>
      <c r="HQU62" s="310"/>
      <c r="HQV62" s="310"/>
      <c r="HQW62" s="310"/>
      <c r="HQX62" s="310"/>
      <c r="HQY62" s="310"/>
      <c r="HQZ62" s="310"/>
      <c r="HRA62" s="310"/>
      <c r="HRB62" s="310"/>
      <c r="HRC62" s="310"/>
      <c r="HRD62" s="310"/>
      <c r="HRE62" s="310"/>
      <c r="HRF62" s="310"/>
      <c r="HRG62" s="310"/>
      <c r="HRH62" s="310"/>
      <c r="HRI62" s="310"/>
      <c r="HRJ62" s="310"/>
      <c r="HRK62" s="310"/>
      <c r="HRL62" s="310"/>
      <c r="HRM62" s="310"/>
      <c r="HRN62" s="310"/>
      <c r="HRO62" s="310"/>
      <c r="HRP62" s="310"/>
      <c r="HRQ62" s="310"/>
      <c r="HRR62" s="310"/>
      <c r="HRS62" s="310"/>
      <c r="HRT62" s="310"/>
      <c r="HRU62" s="310"/>
      <c r="HRV62" s="310"/>
      <c r="HRW62" s="310"/>
      <c r="HRX62" s="310"/>
      <c r="HRY62" s="310"/>
      <c r="HRZ62" s="310"/>
      <c r="HSA62" s="310"/>
      <c r="HSB62" s="310"/>
      <c r="HSC62" s="310"/>
      <c r="HSD62" s="310"/>
      <c r="HSE62" s="310"/>
      <c r="HSF62" s="310"/>
      <c r="HSG62" s="310"/>
      <c r="HSH62" s="310"/>
      <c r="HSI62" s="310"/>
      <c r="HSJ62" s="310"/>
      <c r="HSK62" s="310"/>
      <c r="HSL62" s="310"/>
      <c r="HSM62" s="310"/>
      <c r="HSN62" s="310"/>
      <c r="HSO62" s="310"/>
      <c r="HSP62" s="310"/>
      <c r="HSQ62" s="310"/>
      <c r="HSR62" s="310"/>
      <c r="HSS62" s="310"/>
      <c r="HST62" s="310"/>
      <c r="HSU62" s="310"/>
      <c r="HSV62" s="310"/>
      <c r="HSW62" s="310"/>
      <c r="HSX62" s="310"/>
      <c r="HSY62" s="310"/>
      <c r="HSZ62" s="310"/>
      <c r="HTA62" s="310"/>
      <c r="HTB62" s="310"/>
      <c r="HTC62" s="310"/>
      <c r="HTD62" s="310"/>
      <c r="HTE62" s="310"/>
      <c r="HTF62" s="310"/>
      <c r="HTG62" s="310"/>
      <c r="HTH62" s="310"/>
      <c r="HTI62" s="310"/>
      <c r="HTJ62" s="310"/>
      <c r="HTK62" s="310"/>
      <c r="HTL62" s="310"/>
      <c r="HTM62" s="310"/>
      <c r="HTN62" s="310"/>
      <c r="HTO62" s="310"/>
      <c r="HTP62" s="310"/>
      <c r="HTQ62" s="310"/>
      <c r="HTR62" s="310"/>
      <c r="HTS62" s="310"/>
      <c r="HTT62" s="310"/>
      <c r="HTU62" s="310"/>
      <c r="HTV62" s="310"/>
      <c r="HTW62" s="310"/>
      <c r="HTX62" s="310"/>
      <c r="HTY62" s="310"/>
      <c r="HTZ62" s="310"/>
      <c r="HUA62" s="310"/>
      <c r="HUB62" s="310"/>
      <c r="HUC62" s="310"/>
      <c r="HUD62" s="310"/>
      <c r="HUE62" s="310"/>
      <c r="HUF62" s="310"/>
      <c r="HUG62" s="310"/>
      <c r="HUH62" s="310"/>
      <c r="HUI62" s="310"/>
      <c r="HUJ62" s="310"/>
      <c r="HUK62" s="310"/>
      <c r="HUL62" s="310"/>
      <c r="HUM62" s="310"/>
      <c r="HUN62" s="310"/>
      <c r="HUO62" s="310"/>
      <c r="HUP62" s="310"/>
      <c r="HUQ62" s="310"/>
      <c r="HUR62" s="310"/>
      <c r="HUS62" s="310"/>
      <c r="HUT62" s="310"/>
      <c r="HUU62" s="310"/>
      <c r="HUV62" s="310"/>
      <c r="HUW62" s="310"/>
      <c r="HUX62" s="310"/>
      <c r="HUY62" s="310"/>
      <c r="HUZ62" s="310"/>
      <c r="HVA62" s="310"/>
      <c r="HVB62" s="310"/>
      <c r="HVC62" s="310"/>
      <c r="HVD62" s="310"/>
      <c r="HVE62" s="310"/>
      <c r="HVF62" s="310"/>
      <c r="HVG62" s="310"/>
      <c r="HVH62" s="310"/>
      <c r="HVI62" s="310"/>
      <c r="HVJ62" s="310"/>
      <c r="HVK62" s="310"/>
      <c r="HVL62" s="310"/>
      <c r="HVM62" s="310"/>
      <c r="HVN62" s="310"/>
      <c r="HVO62" s="310"/>
      <c r="HVP62" s="310"/>
      <c r="HVQ62" s="310"/>
      <c r="HVR62" s="310"/>
      <c r="HVS62" s="310"/>
      <c r="HVT62" s="310"/>
      <c r="HVU62" s="310"/>
      <c r="HVV62" s="310"/>
      <c r="HVW62" s="310"/>
      <c r="HVX62" s="310"/>
      <c r="HVY62" s="310"/>
      <c r="HVZ62" s="310"/>
      <c r="HWA62" s="310"/>
      <c r="HWB62" s="310"/>
      <c r="HWC62" s="310"/>
      <c r="HWD62" s="310"/>
      <c r="HWE62" s="310"/>
      <c r="HWF62" s="310"/>
      <c r="HWG62" s="310"/>
      <c r="HWH62" s="310"/>
      <c r="HWI62" s="310"/>
      <c r="HWJ62" s="310"/>
      <c r="HWK62" s="310"/>
      <c r="HWL62" s="310"/>
      <c r="HWM62" s="310"/>
      <c r="HWN62" s="310"/>
      <c r="HWO62" s="310"/>
      <c r="HWP62" s="310"/>
      <c r="HWQ62" s="310"/>
      <c r="HWR62" s="310"/>
      <c r="HWS62" s="310"/>
      <c r="HWT62" s="310"/>
      <c r="HWU62" s="310"/>
      <c r="HWV62" s="310"/>
      <c r="HWW62" s="310"/>
      <c r="HWX62" s="310"/>
      <c r="HWY62" s="310"/>
      <c r="HWZ62" s="310"/>
      <c r="HXA62" s="310"/>
      <c r="HXB62" s="310"/>
      <c r="HXC62" s="310"/>
      <c r="HXD62" s="310"/>
      <c r="HXE62" s="310"/>
      <c r="HXF62" s="310"/>
      <c r="HXG62" s="310"/>
      <c r="HXH62" s="310"/>
      <c r="HXI62" s="310"/>
      <c r="HXJ62" s="310"/>
      <c r="HXK62" s="310"/>
      <c r="HXL62" s="310"/>
      <c r="HXM62" s="310"/>
      <c r="HXN62" s="310"/>
      <c r="HXO62" s="310"/>
      <c r="HXP62" s="310"/>
      <c r="HXQ62" s="310"/>
      <c r="HXR62" s="310"/>
      <c r="HXS62" s="310"/>
      <c r="HXT62" s="310"/>
      <c r="HXU62" s="310"/>
      <c r="HXV62" s="310"/>
      <c r="HXW62" s="310"/>
      <c r="HXX62" s="310"/>
      <c r="HXY62" s="310"/>
      <c r="HXZ62" s="310"/>
      <c r="HYA62" s="310"/>
      <c r="HYB62" s="310"/>
      <c r="HYC62" s="310"/>
      <c r="HYD62" s="310"/>
      <c r="HYE62" s="310"/>
      <c r="HYF62" s="310"/>
      <c r="HYG62" s="310"/>
      <c r="HYH62" s="310"/>
      <c r="HYI62" s="310"/>
      <c r="HYJ62" s="310"/>
      <c r="HYK62" s="310"/>
      <c r="HYL62" s="310"/>
      <c r="HYM62" s="310"/>
      <c r="HYN62" s="310"/>
      <c r="HYO62" s="310"/>
      <c r="HYP62" s="310"/>
      <c r="HYQ62" s="310"/>
      <c r="HYR62" s="310"/>
      <c r="HYS62" s="310"/>
      <c r="HYT62" s="310"/>
      <c r="HYU62" s="310"/>
      <c r="HYV62" s="310"/>
      <c r="HYW62" s="310"/>
      <c r="HYX62" s="310"/>
      <c r="HYY62" s="310"/>
      <c r="HYZ62" s="310"/>
      <c r="HZA62" s="310"/>
      <c r="HZB62" s="310"/>
      <c r="HZC62" s="310"/>
      <c r="HZD62" s="310"/>
      <c r="HZE62" s="310"/>
      <c r="HZF62" s="310"/>
      <c r="HZG62" s="310"/>
      <c r="HZH62" s="310"/>
      <c r="HZI62" s="310"/>
      <c r="HZJ62" s="310"/>
      <c r="HZK62" s="310"/>
      <c r="HZL62" s="310"/>
      <c r="HZM62" s="310"/>
      <c r="HZN62" s="310"/>
      <c r="HZO62" s="310"/>
      <c r="HZP62" s="310"/>
      <c r="HZQ62" s="310"/>
      <c r="HZR62" s="310"/>
      <c r="HZS62" s="310"/>
      <c r="HZT62" s="310"/>
      <c r="HZU62" s="310"/>
      <c r="HZV62" s="310"/>
      <c r="HZW62" s="310"/>
      <c r="HZX62" s="310"/>
      <c r="HZY62" s="310"/>
      <c r="HZZ62" s="310"/>
      <c r="IAA62" s="310"/>
      <c r="IAB62" s="310"/>
      <c r="IAC62" s="310"/>
      <c r="IAD62" s="310"/>
      <c r="IAE62" s="310"/>
      <c r="IAF62" s="310"/>
      <c r="IAG62" s="310"/>
      <c r="IAH62" s="310"/>
      <c r="IAI62" s="310"/>
      <c r="IAJ62" s="310"/>
      <c r="IAK62" s="310"/>
      <c r="IAL62" s="310"/>
      <c r="IAM62" s="310"/>
      <c r="IAN62" s="310"/>
      <c r="IAO62" s="310"/>
      <c r="IAP62" s="310"/>
      <c r="IAQ62" s="310"/>
      <c r="IAR62" s="310"/>
      <c r="IAS62" s="310"/>
      <c r="IAT62" s="310"/>
      <c r="IAU62" s="310"/>
      <c r="IAV62" s="310"/>
      <c r="IAW62" s="310"/>
      <c r="IAX62" s="310"/>
      <c r="IAY62" s="310"/>
      <c r="IAZ62" s="310"/>
      <c r="IBA62" s="310"/>
      <c r="IBB62" s="310"/>
      <c r="IBC62" s="310"/>
      <c r="IBD62" s="310"/>
      <c r="IBE62" s="310"/>
      <c r="IBF62" s="310"/>
      <c r="IBG62" s="310"/>
      <c r="IBH62" s="310"/>
      <c r="IBI62" s="310"/>
      <c r="IBJ62" s="310"/>
      <c r="IBK62" s="310"/>
      <c r="IBL62" s="310"/>
      <c r="IBM62" s="310"/>
      <c r="IBN62" s="310"/>
      <c r="IBO62" s="310"/>
      <c r="IBP62" s="310"/>
      <c r="IBQ62" s="310"/>
      <c r="IBR62" s="310"/>
      <c r="IBS62" s="310"/>
      <c r="IBT62" s="310"/>
      <c r="IBU62" s="310"/>
      <c r="IBV62" s="310"/>
      <c r="IBW62" s="310"/>
      <c r="IBX62" s="310"/>
      <c r="IBY62" s="310"/>
      <c r="IBZ62" s="310"/>
      <c r="ICA62" s="310"/>
      <c r="ICB62" s="310"/>
      <c r="ICC62" s="310"/>
      <c r="ICD62" s="310"/>
      <c r="ICE62" s="310"/>
      <c r="ICF62" s="310"/>
      <c r="ICG62" s="310"/>
      <c r="ICH62" s="310"/>
      <c r="ICI62" s="310"/>
      <c r="ICJ62" s="310"/>
      <c r="ICK62" s="310"/>
      <c r="ICL62" s="310"/>
      <c r="ICM62" s="310"/>
      <c r="ICN62" s="310"/>
      <c r="ICO62" s="310"/>
      <c r="ICP62" s="310"/>
      <c r="ICQ62" s="310"/>
      <c r="ICR62" s="310"/>
      <c r="ICS62" s="310"/>
      <c r="ICT62" s="310"/>
      <c r="ICU62" s="310"/>
      <c r="ICV62" s="310"/>
      <c r="ICW62" s="310"/>
      <c r="ICX62" s="310"/>
      <c r="ICY62" s="310"/>
      <c r="ICZ62" s="310"/>
      <c r="IDA62" s="310"/>
      <c r="IDB62" s="310"/>
      <c r="IDC62" s="310"/>
      <c r="IDD62" s="310"/>
      <c r="IDE62" s="310"/>
      <c r="IDF62" s="310"/>
      <c r="IDG62" s="310"/>
      <c r="IDH62" s="310"/>
      <c r="IDI62" s="310"/>
      <c r="IDJ62" s="310"/>
      <c r="IDK62" s="310"/>
      <c r="IDL62" s="310"/>
      <c r="IDM62" s="310"/>
      <c r="IDN62" s="310"/>
      <c r="IDO62" s="310"/>
      <c r="IDP62" s="310"/>
      <c r="IDQ62" s="310"/>
      <c r="IDR62" s="310"/>
      <c r="IDS62" s="310"/>
      <c r="IDT62" s="310"/>
      <c r="IDU62" s="310"/>
      <c r="IDV62" s="310"/>
      <c r="IDW62" s="310"/>
      <c r="IDX62" s="310"/>
      <c r="IDY62" s="310"/>
      <c r="IDZ62" s="310"/>
      <c r="IEA62" s="310"/>
      <c r="IEB62" s="310"/>
      <c r="IEC62" s="310"/>
      <c r="IED62" s="310"/>
      <c r="IEE62" s="310"/>
      <c r="IEF62" s="310"/>
      <c r="IEG62" s="310"/>
      <c r="IEH62" s="310"/>
      <c r="IEI62" s="310"/>
      <c r="IEJ62" s="310"/>
      <c r="IEK62" s="310"/>
      <c r="IEL62" s="310"/>
      <c r="IEM62" s="310"/>
      <c r="IEN62" s="310"/>
      <c r="IEO62" s="310"/>
      <c r="IEP62" s="310"/>
      <c r="IEQ62" s="310"/>
      <c r="IER62" s="310"/>
      <c r="IES62" s="310"/>
      <c r="IET62" s="310"/>
      <c r="IEU62" s="310"/>
      <c r="IEV62" s="310"/>
      <c r="IEW62" s="310"/>
      <c r="IEX62" s="310"/>
      <c r="IEY62" s="310"/>
      <c r="IEZ62" s="310"/>
      <c r="IFA62" s="310"/>
      <c r="IFB62" s="310"/>
      <c r="IFC62" s="310"/>
      <c r="IFD62" s="310"/>
      <c r="IFE62" s="310"/>
      <c r="IFF62" s="310"/>
      <c r="IFG62" s="310"/>
      <c r="IFH62" s="310"/>
      <c r="IFI62" s="310"/>
      <c r="IFJ62" s="310"/>
      <c r="IFK62" s="310"/>
      <c r="IFL62" s="310"/>
      <c r="IFM62" s="310"/>
      <c r="IFN62" s="310"/>
      <c r="IFO62" s="310"/>
      <c r="IFP62" s="310"/>
      <c r="IFQ62" s="310"/>
      <c r="IFR62" s="310"/>
      <c r="IFS62" s="310"/>
      <c r="IFT62" s="310"/>
      <c r="IFU62" s="310"/>
      <c r="IFV62" s="310"/>
      <c r="IFW62" s="310"/>
      <c r="IFX62" s="310"/>
      <c r="IFY62" s="310"/>
      <c r="IFZ62" s="310"/>
      <c r="IGA62" s="310"/>
      <c r="IGB62" s="310"/>
      <c r="IGC62" s="310"/>
      <c r="IGD62" s="310"/>
      <c r="IGE62" s="310"/>
      <c r="IGF62" s="310"/>
      <c r="IGG62" s="310"/>
      <c r="IGH62" s="310"/>
      <c r="IGI62" s="310"/>
      <c r="IGJ62" s="310"/>
      <c r="IGK62" s="310"/>
      <c r="IGL62" s="310"/>
      <c r="IGM62" s="310"/>
      <c r="IGN62" s="310"/>
      <c r="IGO62" s="310"/>
      <c r="IGP62" s="310"/>
      <c r="IGQ62" s="310"/>
      <c r="IGR62" s="310"/>
      <c r="IGS62" s="310"/>
      <c r="IGT62" s="310"/>
      <c r="IGU62" s="310"/>
      <c r="IGV62" s="310"/>
      <c r="IGW62" s="310"/>
      <c r="IGX62" s="310"/>
      <c r="IGY62" s="310"/>
      <c r="IGZ62" s="310"/>
      <c r="IHA62" s="310"/>
      <c r="IHB62" s="310"/>
      <c r="IHC62" s="310"/>
      <c r="IHD62" s="310"/>
      <c r="IHE62" s="310"/>
      <c r="IHF62" s="310"/>
      <c r="IHG62" s="310"/>
      <c r="IHH62" s="310"/>
      <c r="IHI62" s="310"/>
      <c r="IHJ62" s="310"/>
      <c r="IHK62" s="310"/>
      <c r="IHL62" s="310"/>
      <c r="IHM62" s="310"/>
      <c r="IHN62" s="310"/>
      <c r="IHO62" s="310"/>
      <c r="IHP62" s="310"/>
      <c r="IHQ62" s="310"/>
      <c r="IHR62" s="310"/>
      <c r="IHS62" s="310"/>
      <c r="IHT62" s="310"/>
      <c r="IHU62" s="310"/>
      <c r="IHV62" s="310"/>
      <c r="IHW62" s="310"/>
      <c r="IHX62" s="310"/>
      <c r="IHY62" s="310"/>
      <c r="IHZ62" s="310"/>
      <c r="IIA62" s="310"/>
      <c r="IIB62" s="310"/>
      <c r="IIC62" s="310"/>
      <c r="IID62" s="310"/>
      <c r="IIE62" s="310"/>
      <c r="IIF62" s="310"/>
      <c r="IIG62" s="310"/>
      <c r="IIH62" s="310"/>
      <c r="III62" s="310"/>
      <c r="IIJ62" s="310"/>
      <c r="IIK62" s="310"/>
      <c r="IIL62" s="310"/>
      <c r="IIM62" s="310"/>
      <c r="IIN62" s="310"/>
      <c r="IIO62" s="310"/>
      <c r="IIP62" s="310"/>
      <c r="IIQ62" s="310"/>
      <c r="IIR62" s="310"/>
      <c r="IIS62" s="310"/>
      <c r="IIT62" s="310"/>
      <c r="IIU62" s="310"/>
      <c r="IIV62" s="310"/>
      <c r="IIW62" s="310"/>
      <c r="IIX62" s="310"/>
      <c r="IIY62" s="310"/>
      <c r="IIZ62" s="310"/>
      <c r="IJA62" s="310"/>
      <c r="IJB62" s="310"/>
      <c r="IJC62" s="310"/>
      <c r="IJD62" s="310"/>
      <c r="IJE62" s="310"/>
      <c r="IJF62" s="310"/>
      <c r="IJG62" s="310"/>
      <c r="IJH62" s="310"/>
      <c r="IJI62" s="310"/>
      <c r="IJJ62" s="310"/>
      <c r="IJK62" s="310"/>
      <c r="IJL62" s="310"/>
      <c r="IJM62" s="310"/>
      <c r="IJN62" s="310"/>
      <c r="IJO62" s="310"/>
      <c r="IJP62" s="310"/>
      <c r="IJQ62" s="310"/>
      <c r="IJR62" s="310"/>
      <c r="IJS62" s="310"/>
      <c r="IJT62" s="310"/>
      <c r="IJU62" s="310"/>
      <c r="IJV62" s="310"/>
      <c r="IJW62" s="310"/>
      <c r="IJX62" s="310"/>
      <c r="IJY62" s="310"/>
      <c r="IJZ62" s="310"/>
      <c r="IKA62" s="310"/>
      <c r="IKB62" s="310"/>
      <c r="IKC62" s="310"/>
      <c r="IKD62" s="310"/>
      <c r="IKE62" s="310"/>
      <c r="IKF62" s="310"/>
      <c r="IKG62" s="310"/>
      <c r="IKH62" s="310"/>
      <c r="IKI62" s="310"/>
      <c r="IKJ62" s="310"/>
      <c r="IKK62" s="310"/>
      <c r="IKL62" s="310"/>
      <c r="IKM62" s="310"/>
      <c r="IKN62" s="310"/>
      <c r="IKO62" s="310"/>
      <c r="IKP62" s="310"/>
      <c r="IKQ62" s="310"/>
      <c r="IKR62" s="310"/>
      <c r="IKS62" s="310"/>
      <c r="IKT62" s="310"/>
      <c r="IKU62" s="310"/>
      <c r="IKV62" s="310"/>
      <c r="IKW62" s="310"/>
      <c r="IKX62" s="310"/>
      <c r="IKY62" s="310"/>
      <c r="IKZ62" s="310"/>
      <c r="ILA62" s="310"/>
      <c r="ILB62" s="310"/>
      <c r="ILC62" s="310"/>
      <c r="ILD62" s="310"/>
      <c r="ILE62" s="310"/>
      <c r="ILF62" s="310"/>
      <c r="ILG62" s="310"/>
      <c r="ILH62" s="310"/>
      <c r="ILI62" s="310"/>
      <c r="ILJ62" s="310"/>
      <c r="ILK62" s="310"/>
      <c r="ILL62" s="310"/>
      <c r="ILM62" s="310"/>
      <c r="ILN62" s="310"/>
      <c r="ILO62" s="310"/>
      <c r="ILP62" s="310"/>
      <c r="ILQ62" s="310"/>
      <c r="ILR62" s="310"/>
      <c r="ILS62" s="310"/>
      <c r="ILT62" s="310"/>
      <c r="ILU62" s="310"/>
      <c r="ILV62" s="310"/>
      <c r="ILW62" s="310"/>
      <c r="ILX62" s="310"/>
      <c r="ILY62" s="310"/>
      <c r="ILZ62" s="310"/>
      <c r="IMA62" s="310"/>
      <c r="IMB62" s="310"/>
      <c r="IMC62" s="310"/>
      <c r="IMD62" s="310"/>
      <c r="IME62" s="310"/>
      <c r="IMF62" s="310"/>
      <c r="IMG62" s="310"/>
      <c r="IMH62" s="310"/>
      <c r="IMI62" s="310"/>
      <c r="IMJ62" s="310"/>
      <c r="IMK62" s="310"/>
      <c r="IML62" s="310"/>
      <c r="IMM62" s="310"/>
      <c r="IMN62" s="310"/>
      <c r="IMO62" s="310"/>
      <c r="IMP62" s="310"/>
      <c r="IMQ62" s="310"/>
      <c r="IMR62" s="310"/>
      <c r="IMS62" s="310"/>
      <c r="IMT62" s="310"/>
      <c r="IMU62" s="310"/>
      <c r="IMV62" s="310"/>
      <c r="IMW62" s="310"/>
      <c r="IMX62" s="310"/>
      <c r="IMY62" s="310"/>
      <c r="IMZ62" s="310"/>
      <c r="INA62" s="310"/>
      <c r="INB62" s="310"/>
      <c r="INC62" s="310"/>
      <c r="IND62" s="310"/>
      <c r="INE62" s="310"/>
      <c r="INF62" s="310"/>
      <c r="ING62" s="310"/>
      <c r="INH62" s="310"/>
      <c r="INI62" s="310"/>
      <c r="INJ62" s="310"/>
      <c r="INK62" s="310"/>
      <c r="INL62" s="310"/>
      <c r="INM62" s="310"/>
      <c r="INN62" s="310"/>
      <c r="INO62" s="310"/>
      <c r="INP62" s="310"/>
      <c r="INQ62" s="310"/>
      <c r="INR62" s="310"/>
      <c r="INS62" s="310"/>
      <c r="INT62" s="310"/>
      <c r="INU62" s="310"/>
      <c r="INV62" s="310"/>
      <c r="INW62" s="310"/>
      <c r="INX62" s="310"/>
      <c r="INY62" s="310"/>
      <c r="INZ62" s="310"/>
      <c r="IOA62" s="310"/>
      <c r="IOB62" s="310"/>
      <c r="IOC62" s="310"/>
      <c r="IOD62" s="310"/>
      <c r="IOE62" s="310"/>
      <c r="IOF62" s="310"/>
      <c r="IOG62" s="310"/>
      <c r="IOH62" s="310"/>
      <c r="IOI62" s="310"/>
      <c r="IOJ62" s="310"/>
      <c r="IOK62" s="310"/>
      <c r="IOL62" s="310"/>
      <c r="IOM62" s="310"/>
      <c r="ION62" s="310"/>
      <c r="IOO62" s="310"/>
      <c r="IOP62" s="310"/>
      <c r="IOQ62" s="310"/>
      <c r="IOR62" s="310"/>
      <c r="IOS62" s="310"/>
      <c r="IOT62" s="310"/>
      <c r="IOU62" s="310"/>
      <c r="IOV62" s="310"/>
      <c r="IOW62" s="310"/>
      <c r="IOX62" s="310"/>
      <c r="IOY62" s="310"/>
      <c r="IOZ62" s="310"/>
      <c r="IPA62" s="310"/>
      <c r="IPB62" s="310"/>
      <c r="IPC62" s="310"/>
      <c r="IPD62" s="310"/>
      <c r="IPE62" s="310"/>
      <c r="IPF62" s="310"/>
      <c r="IPG62" s="310"/>
      <c r="IPH62" s="310"/>
      <c r="IPI62" s="310"/>
      <c r="IPJ62" s="310"/>
      <c r="IPK62" s="310"/>
      <c r="IPL62" s="310"/>
      <c r="IPM62" s="310"/>
      <c r="IPN62" s="310"/>
      <c r="IPO62" s="310"/>
      <c r="IPP62" s="310"/>
      <c r="IPQ62" s="310"/>
      <c r="IPR62" s="310"/>
      <c r="IPS62" s="310"/>
      <c r="IPT62" s="310"/>
      <c r="IPU62" s="310"/>
      <c r="IPV62" s="310"/>
      <c r="IPW62" s="310"/>
      <c r="IPX62" s="310"/>
      <c r="IPY62" s="310"/>
      <c r="IPZ62" s="310"/>
      <c r="IQA62" s="310"/>
      <c r="IQB62" s="310"/>
      <c r="IQC62" s="310"/>
      <c r="IQD62" s="310"/>
      <c r="IQE62" s="310"/>
      <c r="IQF62" s="310"/>
      <c r="IQG62" s="310"/>
      <c r="IQH62" s="310"/>
      <c r="IQI62" s="310"/>
      <c r="IQJ62" s="310"/>
      <c r="IQK62" s="310"/>
      <c r="IQL62" s="310"/>
      <c r="IQM62" s="310"/>
      <c r="IQN62" s="310"/>
      <c r="IQO62" s="310"/>
      <c r="IQP62" s="310"/>
      <c r="IQQ62" s="310"/>
      <c r="IQR62" s="310"/>
      <c r="IQS62" s="310"/>
      <c r="IQT62" s="310"/>
      <c r="IQU62" s="310"/>
      <c r="IQV62" s="310"/>
      <c r="IQW62" s="310"/>
      <c r="IQX62" s="310"/>
      <c r="IQY62" s="310"/>
      <c r="IQZ62" s="310"/>
      <c r="IRA62" s="310"/>
      <c r="IRB62" s="310"/>
      <c r="IRC62" s="310"/>
      <c r="IRD62" s="310"/>
      <c r="IRE62" s="310"/>
      <c r="IRF62" s="310"/>
      <c r="IRG62" s="310"/>
      <c r="IRH62" s="310"/>
      <c r="IRI62" s="310"/>
      <c r="IRJ62" s="310"/>
      <c r="IRK62" s="310"/>
      <c r="IRL62" s="310"/>
      <c r="IRM62" s="310"/>
      <c r="IRN62" s="310"/>
      <c r="IRO62" s="310"/>
      <c r="IRP62" s="310"/>
      <c r="IRQ62" s="310"/>
      <c r="IRR62" s="310"/>
      <c r="IRS62" s="310"/>
      <c r="IRT62" s="310"/>
      <c r="IRU62" s="310"/>
      <c r="IRV62" s="310"/>
      <c r="IRW62" s="310"/>
      <c r="IRX62" s="310"/>
      <c r="IRY62" s="310"/>
      <c r="IRZ62" s="310"/>
      <c r="ISA62" s="310"/>
      <c r="ISB62" s="310"/>
      <c r="ISC62" s="310"/>
      <c r="ISD62" s="310"/>
      <c r="ISE62" s="310"/>
      <c r="ISF62" s="310"/>
      <c r="ISG62" s="310"/>
      <c r="ISH62" s="310"/>
      <c r="ISI62" s="310"/>
      <c r="ISJ62" s="310"/>
      <c r="ISK62" s="310"/>
      <c r="ISL62" s="310"/>
      <c r="ISM62" s="310"/>
      <c r="ISN62" s="310"/>
      <c r="ISO62" s="310"/>
      <c r="ISP62" s="310"/>
      <c r="ISQ62" s="310"/>
      <c r="ISR62" s="310"/>
      <c r="ISS62" s="310"/>
      <c r="IST62" s="310"/>
      <c r="ISU62" s="310"/>
      <c r="ISV62" s="310"/>
      <c r="ISW62" s="310"/>
      <c r="ISX62" s="310"/>
      <c r="ISY62" s="310"/>
      <c r="ISZ62" s="310"/>
      <c r="ITA62" s="310"/>
      <c r="ITB62" s="310"/>
      <c r="ITC62" s="310"/>
      <c r="ITD62" s="310"/>
      <c r="ITE62" s="310"/>
      <c r="ITF62" s="310"/>
      <c r="ITG62" s="310"/>
      <c r="ITH62" s="310"/>
      <c r="ITI62" s="310"/>
      <c r="ITJ62" s="310"/>
      <c r="ITK62" s="310"/>
      <c r="ITL62" s="310"/>
      <c r="ITM62" s="310"/>
      <c r="ITN62" s="310"/>
      <c r="ITO62" s="310"/>
      <c r="ITP62" s="310"/>
      <c r="ITQ62" s="310"/>
      <c r="ITR62" s="310"/>
      <c r="ITS62" s="310"/>
      <c r="ITT62" s="310"/>
      <c r="ITU62" s="310"/>
      <c r="ITV62" s="310"/>
      <c r="ITW62" s="310"/>
      <c r="ITX62" s="310"/>
      <c r="ITY62" s="310"/>
      <c r="ITZ62" s="310"/>
      <c r="IUA62" s="310"/>
      <c r="IUB62" s="310"/>
      <c r="IUC62" s="310"/>
      <c r="IUD62" s="310"/>
      <c r="IUE62" s="310"/>
      <c r="IUF62" s="310"/>
      <c r="IUG62" s="310"/>
      <c r="IUH62" s="310"/>
      <c r="IUI62" s="310"/>
      <c r="IUJ62" s="310"/>
      <c r="IUK62" s="310"/>
      <c r="IUL62" s="310"/>
      <c r="IUM62" s="310"/>
      <c r="IUN62" s="310"/>
      <c r="IUO62" s="310"/>
      <c r="IUP62" s="310"/>
      <c r="IUQ62" s="310"/>
      <c r="IUR62" s="310"/>
      <c r="IUS62" s="310"/>
      <c r="IUT62" s="310"/>
      <c r="IUU62" s="310"/>
      <c r="IUV62" s="310"/>
      <c r="IUW62" s="310"/>
      <c r="IUX62" s="310"/>
      <c r="IUY62" s="310"/>
      <c r="IUZ62" s="310"/>
      <c r="IVA62" s="310"/>
      <c r="IVB62" s="310"/>
      <c r="IVC62" s="310"/>
      <c r="IVD62" s="310"/>
      <c r="IVE62" s="310"/>
      <c r="IVF62" s="310"/>
      <c r="IVG62" s="310"/>
      <c r="IVH62" s="310"/>
      <c r="IVI62" s="310"/>
      <c r="IVJ62" s="310"/>
      <c r="IVK62" s="310"/>
      <c r="IVL62" s="310"/>
      <c r="IVM62" s="310"/>
      <c r="IVN62" s="310"/>
      <c r="IVO62" s="310"/>
      <c r="IVP62" s="310"/>
      <c r="IVQ62" s="310"/>
      <c r="IVR62" s="310"/>
      <c r="IVS62" s="310"/>
      <c r="IVT62" s="310"/>
      <c r="IVU62" s="310"/>
      <c r="IVV62" s="310"/>
      <c r="IVW62" s="310"/>
      <c r="IVX62" s="310"/>
      <c r="IVY62" s="310"/>
      <c r="IVZ62" s="310"/>
      <c r="IWA62" s="310"/>
      <c r="IWB62" s="310"/>
      <c r="IWC62" s="310"/>
      <c r="IWD62" s="310"/>
      <c r="IWE62" s="310"/>
      <c r="IWF62" s="310"/>
      <c r="IWG62" s="310"/>
      <c r="IWH62" s="310"/>
      <c r="IWI62" s="310"/>
      <c r="IWJ62" s="310"/>
      <c r="IWK62" s="310"/>
      <c r="IWL62" s="310"/>
      <c r="IWM62" s="310"/>
      <c r="IWN62" s="310"/>
      <c r="IWO62" s="310"/>
      <c r="IWP62" s="310"/>
      <c r="IWQ62" s="310"/>
      <c r="IWR62" s="310"/>
      <c r="IWS62" s="310"/>
      <c r="IWT62" s="310"/>
      <c r="IWU62" s="310"/>
      <c r="IWV62" s="310"/>
      <c r="IWW62" s="310"/>
      <c r="IWX62" s="310"/>
      <c r="IWY62" s="310"/>
      <c r="IWZ62" s="310"/>
      <c r="IXA62" s="310"/>
      <c r="IXB62" s="310"/>
      <c r="IXC62" s="310"/>
      <c r="IXD62" s="310"/>
      <c r="IXE62" s="310"/>
      <c r="IXF62" s="310"/>
      <c r="IXG62" s="310"/>
      <c r="IXH62" s="310"/>
      <c r="IXI62" s="310"/>
      <c r="IXJ62" s="310"/>
      <c r="IXK62" s="310"/>
      <c r="IXL62" s="310"/>
      <c r="IXM62" s="310"/>
      <c r="IXN62" s="310"/>
      <c r="IXO62" s="310"/>
      <c r="IXP62" s="310"/>
      <c r="IXQ62" s="310"/>
      <c r="IXR62" s="310"/>
      <c r="IXS62" s="310"/>
      <c r="IXT62" s="310"/>
      <c r="IXU62" s="310"/>
      <c r="IXV62" s="310"/>
      <c r="IXW62" s="310"/>
      <c r="IXX62" s="310"/>
      <c r="IXY62" s="310"/>
      <c r="IXZ62" s="310"/>
      <c r="IYA62" s="310"/>
      <c r="IYB62" s="310"/>
      <c r="IYC62" s="310"/>
      <c r="IYD62" s="310"/>
      <c r="IYE62" s="310"/>
      <c r="IYF62" s="310"/>
      <c r="IYG62" s="310"/>
      <c r="IYH62" s="310"/>
      <c r="IYI62" s="310"/>
      <c r="IYJ62" s="310"/>
      <c r="IYK62" s="310"/>
      <c r="IYL62" s="310"/>
      <c r="IYM62" s="310"/>
      <c r="IYN62" s="310"/>
      <c r="IYO62" s="310"/>
      <c r="IYP62" s="310"/>
      <c r="IYQ62" s="310"/>
      <c r="IYR62" s="310"/>
      <c r="IYS62" s="310"/>
      <c r="IYT62" s="310"/>
      <c r="IYU62" s="310"/>
      <c r="IYV62" s="310"/>
      <c r="IYW62" s="310"/>
      <c r="IYX62" s="310"/>
      <c r="IYY62" s="310"/>
      <c r="IYZ62" s="310"/>
      <c r="IZA62" s="310"/>
      <c r="IZB62" s="310"/>
      <c r="IZC62" s="310"/>
      <c r="IZD62" s="310"/>
      <c r="IZE62" s="310"/>
      <c r="IZF62" s="310"/>
      <c r="IZG62" s="310"/>
      <c r="IZH62" s="310"/>
      <c r="IZI62" s="310"/>
      <c r="IZJ62" s="310"/>
      <c r="IZK62" s="310"/>
      <c r="IZL62" s="310"/>
      <c r="IZM62" s="310"/>
      <c r="IZN62" s="310"/>
      <c r="IZO62" s="310"/>
      <c r="IZP62" s="310"/>
      <c r="IZQ62" s="310"/>
      <c r="IZR62" s="310"/>
      <c r="IZS62" s="310"/>
      <c r="IZT62" s="310"/>
      <c r="IZU62" s="310"/>
      <c r="IZV62" s="310"/>
      <c r="IZW62" s="310"/>
      <c r="IZX62" s="310"/>
      <c r="IZY62" s="310"/>
      <c r="IZZ62" s="310"/>
      <c r="JAA62" s="310"/>
      <c r="JAB62" s="310"/>
      <c r="JAC62" s="310"/>
      <c r="JAD62" s="310"/>
      <c r="JAE62" s="310"/>
      <c r="JAF62" s="310"/>
      <c r="JAG62" s="310"/>
      <c r="JAH62" s="310"/>
      <c r="JAI62" s="310"/>
      <c r="JAJ62" s="310"/>
      <c r="JAK62" s="310"/>
      <c r="JAL62" s="310"/>
      <c r="JAM62" s="310"/>
      <c r="JAN62" s="310"/>
      <c r="JAO62" s="310"/>
      <c r="JAP62" s="310"/>
      <c r="JAQ62" s="310"/>
      <c r="JAR62" s="310"/>
      <c r="JAS62" s="310"/>
      <c r="JAT62" s="310"/>
      <c r="JAU62" s="310"/>
      <c r="JAV62" s="310"/>
      <c r="JAW62" s="310"/>
      <c r="JAX62" s="310"/>
      <c r="JAY62" s="310"/>
      <c r="JAZ62" s="310"/>
      <c r="JBA62" s="310"/>
      <c r="JBB62" s="310"/>
      <c r="JBC62" s="310"/>
      <c r="JBD62" s="310"/>
      <c r="JBE62" s="310"/>
      <c r="JBF62" s="310"/>
      <c r="JBG62" s="310"/>
      <c r="JBH62" s="310"/>
      <c r="JBI62" s="310"/>
      <c r="JBJ62" s="310"/>
      <c r="JBK62" s="310"/>
      <c r="JBL62" s="310"/>
      <c r="JBM62" s="310"/>
      <c r="JBN62" s="310"/>
      <c r="JBO62" s="310"/>
      <c r="JBP62" s="310"/>
      <c r="JBQ62" s="310"/>
      <c r="JBR62" s="310"/>
      <c r="JBS62" s="310"/>
      <c r="JBT62" s="310"/>
      <c r="JBU62" s="310"/>
      <c r="JBV62" s="310"/>
      <c r="JBW62" s="310"/>
      <c r="JBX62" s="310"/>
      <c r="JBY62" s="310"/>
      <c r="JBZ62" s="310"/>
      <c r="JCA62" s="310"/>
      <c r="JCB62" s="310"/>
      <c r="JCC62" s="310"/>
      <c r="JCD62" s="310"/>
      <c r="JCE62" s="310"/>
      <c r="JCF62" s="310"/>
      <c r="JCG62" s="310"/>
      <c r="JCH62" s="310"/>
      <c r="JCI62" s="310"/>
      <c r="JCJ62" s="310"/>
      <c r="JCK62" s="310"/>
      <c r="JCL62" s="310"/>
      <c r="JCM62" s="310"/>
      <c r="JCN62" s="310"/>
      <c r="JCO62" s="310"/>
      <c r="JCP62" s="310"/>
      <c r="JCQ62" s="310"/>
      <c r="JCR62" s="310"/>
      <c r="JCS62" s="310"/>
      <c r="JCT62" s="310"/>
      <c r="JCU62" s="310"/>
      <c r="JCV62" s="310"/>
      <c r="JCW62" s="310"/>
      <c r="JCX62" s="310"/>
      <c r="JCY62" s="310"/>
      <c r="JCZ62" s="310"/>
      <c r="JDA62" s="310"/>
      <c r="JDB62" s="310"/>
      <c r="JDC62" s="310"/>
      <c r="JDD62" s="310"/>
      <c r="JDE62" s="310"/>
      <c r="JDF62" s="310"/>
      <c r="JDG62" s="310"/>
      <c r="JDH62" s="310"/>
      <c r="JDI62" s="310"/>
      <c r="JDJ62" s="310"/>
      <c r="JDK62" s="310"/>
      <c r="JDL62" s="310"/>
      <c r="JDM62" s="310"/>
      <c r="JDN62" s="310"/>
      <c r="JDO62" s="310"/>
      <c r="JDP62" s="310"/>
      <c r="JDQ62" s="310"/>
      <c r="JDR62" s="310"/>
      <c r="JDS62" s="310"/>
      <c r="JDT62" s="310"/>
      <c r="JDU62" s="310"/>
      <c r="JDV62" s="310"/>
      <c r="JDW62" s="310"/>
      <c r="JDX62" s="310"/>
      <c r="JDY62" s="310"/>
      <c r="JDZ62" s="310"/>
      <c r="JEA62" s="310"/>
      <c r="JEB62" s="310"/>
      <c r="JEC62" s="310"/>
      <c r="JED62" s="310"/>
      <c r="JEE62" s="310"/>
      <c r="JEF62" s="310"/>
      <c r="JEG62" s="310"/>
      <c r="JEH62" s="310"/>
      <c r="JEI62" s="310"/>
      <c r="JEJ62" s="310"/>
      <c r="JEK62" s="310"/>
      <c r="JEL62" s="310"/>
      <c r="JEM62" s="310"/>
      <c r="JEN62" s="310"/>
      <c r="JEO62" s="310"/>
      <c r="JEP62" s="310"/>
      <c r="JEQ62" s="310"/>
      <c r="JER62" s="310"/>
      <c r="JES62" s="310"/>
      <c r="JET62" s="310"/>
      <c r="JEU62" s="310"/>
      <c r="JEV62" s="310"/>
      <c r="JEW62" s="310"/>
      <c r="JEX62" s="310"/>
      <c r="JEY62" s="310"/>
      <c r="JEZ62" s="310"/>
      <c r="JFA62" s="310"/>
      <c r="JFB62" s="310"/>
      <c r="JFC62" s="310"/>
      <c r="JFD62" s="310"/>
      <c r="JFE62" s="310"/>
      <c r="JFF62" s="310"/>
      <c r="JFG62" s="310"/>
      <c r="JFH62" s="310"/>
      <c r="JFI62" s="310"/>
      <c r="JFJ62" s="310"/>
      <c r="JFK62" s="310"/>
      <c r="JFL62" s="310"/>
      <c r="JFM62" s="310"/>
      <c r="JFN62" s="310"/>
      <c r="JFO62" s="310"/>
      <c r="JFP62" s="310"/>
      <c r="JFQ62" s="310"/>
      <c r="JFR62" s="310"/>
      <c r="JFS62" s="310"/>
      <c r="JFT62" s="310"/>
      <c r="JFU62" s="310"/>
      <c r="JFV62" s="310"/>
      <c r="JFW62" s="310"/>
      <c r="JFX62" s="310"/>
      <c r="JFY62" s="310"/>
      <c r="JFZ62" s="310"/>
      <c r="JGA62" s="310"/>
      <c r="JGB62" s="310"/>
      <c r="JGC62" s="310"/>
      <c r="JGD62" s="310"/>
      <c r="JGE62" s="310"/>
      <c r="JGF62" s="310"/>
      <c r="JGG62" s="310"/>
      <c r="JGH62" s="310"/>
      <c r="JGI62" s="310"/>
      <c r="JGJ62" s="310"/>
      <c r="JGK62" s="310"/>
      <c r="JGL62" s="310"/>
      <c r="JGM62" s="310"/>
      <c r="JGN62" s="310"/>
      <c r="JGO62" s="310"/>
      <c r="JGP62" s="310"/>
      <c r="JGQ62" s="310"/>
      <c r="JGR62" s="310"/>
      <c r="JGS62" s="310"/>
      <c r="JGT62" s="310"/>
      <c r="JGU62" s="310"/>
      <c r="JGV62" s="310"/>
      <c r="JGW62" s="310"/>
      <c r="JGX62" s="310"/>
      <c r="JGY62" s="310"/>
      <c r="JGZ62" s="310"/>
      <c r="JHA62" s="310"/>
      <c r="JHB62" s="310"/>
      <c r="JHC62" s="310"/>
      <c r="JHD62" s="310"/>
      <c r="JHE62" s="310"/>
      <c r="JHF62" s="310"/>
      <c r="JHG62" s="310"/>
      <c r="JHH62" s="310"/>
      <c r="JHI62" s="310"/>
      <c r="JHJ62" s="310"/>
      <c r="JHK62" s="310"/>
      <c r="JHL62" s="310"/>
      <c r="JHM62" s="310"/>
      <c r="JHN62" s="310"/>
      <c r="JHO62" s="310"/>
      <c r="JHP62" s="310"/>
      <c r="JHQ62" s="310"/>
      <c r="JHR62" s="310"/>
      <c r="JHS62" s="310"/>
      <c r="JHT62" s="310"/>
      <c r="JHU62" s="310"/>
      <c r="JHV62" s="310"/>
      <c r="JHW62" s="310"/>
      <c r="JHX62" s="310"/>
      <c r="JHY62" s="310"/>
      <c r="JHZ62" s="310"/>
      <c r="JIA62" s="310"/>
      <c r="JIB62" s="310"/>
      <c r="JIC62" s="310"/>
      <c r="JID62" s="310"/>
      <c r="JIE62" s="310"/>
      <c r="JIF62" s="310"/>
      <c r="JIG62" s="310"/>
      <c r="JIH62" s="310"/>
      <c r="JII62" s="310"/>
      <c r="JIJ62" s="310"/>
      <c r="JIK62" s="310"/>
      <c r="JIL62" s="310"/>
      <c r="JIM62" s="310"/>
      <c r="JIN62" s="310"/>
      <c r="JIO62" s="310"/>
      <c r="JIP62" s="310"/>
      <c r="JIQ62" s="310"/>
      <c r="JIR62" s="310"/>
      <c r="JIS62" s="310"/>
      <c r="JIT62" s="310"/>
      <c r="JIU62" s="310"/>
      <c r="JIV62" s="310"/>
      <c r="JIW62" s="310"/>
      <c r="JIX62" s="310"/>
      <c r="JIY62" s="310"/>
      <c r="JIZ62" s="310"/>
      <c r="JJA62" s="310"/>
      <c r="JJB62" s="310"/>
      <c r="JJC62" s="310"/>
      <c r="JJD62" s="310"/>
      <c r="JJE62" s="310"/>
      <c r="JJF62" s="310"/>
      <c r="JJG62" s="310"/>
      <c r="JJH62" s="310"/>
      <c r="JJI62" s="310"/>
      <c r="JJJ62" s="310"/>
      <c r="JJK62" s="310"/>
      <c r="JJL62" s="310"/>
      <c r="JJM62" s="310"/>
      <c r="JJN62" s="310"/>
      <c r="JJO62" s="310"/>
      <c r="JJP62" s="310"/>
      <c r="JJQ62" s="310"/>
      <c r="JJR62" s="310"/>
      <c r="JJS62" s="310"/>
      <c r="JJT62" s="310"/>
      <c r="JJU62" s="310"/>
      <c r="JJV62" s="310"/>
      <c r="JJW62" s="310"/>
      <c r="JJX62" s="310"/>
      <c r="JJY62" s="310"/>
      <c r="JJZ62" s="310"/>
      <c r="JKA62" s="310"/>
      <c r="JKB62" s="310"/>
      <c r="JKC62" s="310"/>
      <c r="JKD62" s="310"/>
      <c r="JKE62" s="310"/>
      <c r="JKF62" s="310"/>
      <c r="JKG62" s="310"/>
      <c r="JKH62" s="310"/>
      <c r="JKI62" s="310"/>
      <c r="JKJ62" s="310"/>
      <c r="JKK62" s="310"/>
      <c r="JKL62" s="310"/>
      <c r="JKM62" s="310"/>
      <c r="JKN62" s="310"/>
      <c r="JKO62" s="310"/>
      <c r="JKP62" s="310"/>
      <c r="JKQ62" s="310"/>
      <c r="JKR62" s="310"/>
      <c r="JKS62" s="310"/>
      <c r="JKT62" s="310"/>
      <c r="JKU62" s="310"/>
      <c r="JKV62" s="310"/>
      <c r="JKW62" s="310"/>
      <c r="JKX62" s="310"/>
      <c r="JKY62" s="310"/>
      <c r="JKZ62" s="310"/>
      <c r="JLA62" s="310"/>
      <c r="JLB62" s="310"/>
      <c r="JLC62" s="310"/>
      <c r="JLD62" s="310"/>
      <c r="JLE62" s="310"/>
      <c r="JLF62" s="310"/>
      <c r="JLG62" s="310"/>
      <c r="JLH62" s="310"/>
      <c r="JLI62" s="310"/>
      <c r="JLJ62" s="310"/>
      <c r="JLK62" s="310"/>
      <c r="JLL62" s="310"/>
      <c r="JLM62" s="310"/>
      <c r="JLN62" s="310"/>
      <c r="JLO62" s="310"/>
      <c r="JLP62" s="310"/>
      <c r="JLQ62" s="310"/>
      <c r="JLR62" s="310"/>
      <c r="JLS62" s="310"/>
      <c r="JLT62" s="310"/>
      <c r="JLU62" s="310"/>
      <c r="JLV62" s="310"/>
      <c r="JLW62" s="310"/>
      <c r="JLX62" s="310"/>
      <c r="JLY62" s="310"/>
      <c r="JLZ62" s="310"/>
      <c r="JMA62" s="310"/>
      <c r="JMB62" s="310"/>
      <c r="JMC62" s="310"/>
      <c r="JMD62" s="310"/>
      <c r="JME62" s="310"/>
      <c r="JMF62" s="310"/>
      <c r="JMG62" s="310"/>
      <c r="JMH62" s="310"/>
      <c r="JMI62" s="310"/>
      <c r="JMJ62" s="310"/>
      <c r="JMK62" s="310"/>
      <c r="JML62" s="310"/>
      <c r="JMM62" s="310"/>
      <c r="JMN62" s="310"/>
      <c r="JMO62" s="310"/>
      <c r="JMP62" s="310"/>
      <c r="JMQ62" s="310"/>
      <c r="JMR62" s="310"/>
      <c r="JMS62" s="310"/>
      <c r="JMT62" s="310"/>
      <c r="JMU62" s="310"/>
      <c r="JMV62" s="310"/>
      <c r="JMW62" s="310"/>
      <c r="JMX62" s="310"/>
      <c r="JMY62" s="310"/>
      <c r="JMZ62" s="310"/>
      <c r="JNA62" s="310"/>
      <c r="JNB62" s="310"/>
      <c r="JNC62" s="310"/>
      <c r="JND62" s="310"/>
      <c r="JNE62" s="310"/>
      <c r="JNF62" s="310"/>
      <c r="JNG62" s="310"/>
      <c r="JNH62" s="310"/>
      <c r="JNI62" s="310"/>
      <c r="JNJ62" s="310"/>
      <c r="JNK62" s="310"/>
      <c r="JNL62" s="310"/>
      <c r="JNM62" s="310"/>
      <c r="JNN62" s="310"/>
      <c r="JNO62" s="310"/>
      <c r="JNP62" s="310"/>
      <c r="JNQ62" s="310"/>
      <c r="JNR62" s="310"/>
      <c r="JNS62" s="310"/>
      <c r="JNT62" s="310"/>
      <c r="JNU62" s="310"/>
      <c r="JNV62" s="310"/>
      <c r="JNW62" s="310"/>
      <c r="JNX62" s="310"/>
      <c r="JNY62" s="310"/>
      <c r="JNZ62" s="310"/>
      <c r="JOA62" s="310"/>
      <c r="JOB62" s="310"/>
      <c r="JOC62" s="310"/>
      <c r="JOD62" s="310"/>
      <c r="JOE62" s="310"/>
      <c r="JOF62" s="310"/>
      <c r="JOG62" s="310"/>
      <c r="JOH62" s="310"/>
      <c r="JOI62" s="310"/>
      <c r="JOJ62" s="310"/>
      <c r="JOK62" s="310"/>
      <c r="JOL62" s="310"/>
      <c r="JOM62" s="310"/>
      <c r="JON62" s="310"/>
      <c r="JOO62" s="310"/>
      <c r="JOP62" s="310"/>
      <c r="JOQ62" s="310"/>
      <c r="JOR62" s="310"/>
      <c r="JOS62" s="310"/>
      <c r="JOT62" s="310"/>
      <c r="JOU62" s="310"/>
      <c r="JOV62" s="310"/>
      <c r="JOW62" s="310"/>
      <c r="JOX62" s="310"/>
      <c r="JOY62" s="310"/>
      <c r="JOZ62" s="310"/>
      <c r="JPA62" s="310"/>
      <c r="JPB62" s="310"/>
      <c r="JPC62" s="310"/>
      <c r="JPD62" s="310"/>
      <c r="JPE62" s="310"/>
      <c r="JPF62" s="310"/>
      <c r="JPG62" s="310"/>
      <c r="JPH62" s="310"/>
      <c r="JPI62" s="310"/>
      <c r="JPJ62" s="310"/>
      <c r="JPK62" s="310"/>
      <c r="JPL62" s="310"/>
      <c r="JPM62" s="310"/>
      <c r="JPN62" s="310"/>
      <c r="JPO62" s="310"/>
      <c r="JPP62" s="310"/>
      <c r="JPQ62" s="310"/>
      <c r="JPR62" s="310"/>
      <c r="JPS62" s="310"/>
      <c r="JPT62" s="310"/>
      <c r="JPU62" s="310"/>
      <c r="JPV62" s="310"/>
      <c r="JPW62" s="310"/>
      <c r="JPX62" s="310"/>
      <c r="JPY62" s="310"/>
      <c r="JPZ62" s="310"/>
      <c r="JQA62" s="310"/>
      <c r="JQB62" s="310"/>
      <c r="JQC62" s="310"/>
      <c r="JQD62" s="310"/>
      <c r="JQE62" s="310"/>
      <c r="JQF62" s="310"/>
      <c r="JQG62" s="310"/>
      <c r="JQH62" s="310"/>
      <c r="JQI62" s="310"/>
      <c r="JQJ62" s="310"/>
      <c r="JQK62" s="310"/>
      <c r="JQL62" s="310"/>
      <c r="JQM62" s="310"/>
      <c r="JQN62" s="310"/>
      <c r="JQO62" s="310"/>
      <c r="JQP62" s="310"/>
      <c r="JQQ62" s="310"/>
      <c r="JQR62" s="310"/>
      <c r="JQS62" s="310"/>
      <c r="JQT62" s="310"/>
      <c r="JQU62" s="310"/>
      <c r="JQV62" s="310"/>
      <c r="JQW62" s="310"/>
      <c r="JQX62" s="310"/>
      <c r="JQY62" s="310"/>
      <c r="JQZ62" s="310"/>
      <c r="JRA62" s="310"/>
      <c r="JRB62" s="310"/>
      <c r="JRC62" s="310"/>
      <c r="JRD62" s="310"/>
      <c r="JRE62" s="310"/>
      <c r="JRF62" s="310"/>
      <c r="JRG62" s="310"/>
      <c r="JRH62" s="310"/>
      <c r="JRI62" s="310"/>
      <c r="JRJ62" s="310"/>
      <c r="JRK62" s="310"/>
      <c r="JRL62" s="310"/>
      <c r="JRM62" s="310"/>
      <c r="JRN62" s="310"/>
      <c r="JRO62" s="310"/>
      <c r="JRP62" s="310"/>
      <c r="JRQ62" s="310"/>
      <c r="JRR62" s="310"/>
      <c r="JRS62" s="310"/>
      <c r="JRT62" s="310"/>
      <c r="JRU62" s="310"/>
      <c r="JRV62" s="310"/>
      <c r="JRW62" s="310"/>
      <c r="JRX62" s="310"/>
      <c r="JRY62" s="310"/>
      <c r="JRZ62" s="310"/>
      <c r="JSA62" s="310"/>
      <c r="JSB62" s="310"/>
      <c r="JSC62" s="310"/>
      <c r="JSD62" s="310"/>
      <c r="JSE62" s="310"/>
      <c r="JSF62" s="310"/>
      <c r="JSG62" s="310"/>
      <c r="JSH62" s="310"/>
      <c r="JSI62" s="310"/>
      <c r="JSJ62" s="310"/>
      <c r="JSK62" s="310"/>
      <c r="JSL62" s="310"/>
      <c r="JSM62" s="310"/>
      <c r="JSN62" s="310"/>
      <c r="JSO62" s="310"/>
      <c r="JSP62" s="310"/>
      <c r="JSQ62" s="310"/>
      <c r="JSR62" s="310"/>
      <c r="JSS62" s="310"/>
      <c r="JST62" s="310"/>
      <c r="JSU62" s="310"/>
      <c r="JSV62" s="310"/>
      <c r="JSW62" s="310"/>
      <c r="JSX62" s="310"/>
      <c r="JSY62" s="310"/>
      <c r="JSZ62" s="310"/>
      <c r="JTA62" s="310"/>
      <c r="JTB62" s="310"/>
      <c r="JTC62" s="310"/>
      <c r="JTD62" s="310"/>
      <c r="JTE62" s="310"/>
      <c r="JTF62" s="310"/>
      <c r="JTG62" s="310"/>
      <c r="JTH62" s="310"/>
      <c r="JTI62" s="310"/>
      <c r="JTJ62" s="310"/>
      <c r="JTK62" s="310"/>
      <c r="JTL62" s="310"/>
      <c r="JTM62" s="310"/>
      <c r="JTN62" s="310"/>
      <c r="JTO62" s="310"/>
      <c r="JTP62" s="310"/>
      <c r="JTQ62" s="310"/>
      <c r="JTR62" s="310"/>
      <c r="JTS62" s="310"/>
      <c r="JTT62" s="310"/>
      <c r="JTU62" s="310"/>
      <c r="JTV62" s="310"/>
      <c r="JTW62" s="310"/>
      <c r="JTX62" s="310"/>
      <c r="JTY62" s="310"/>
      <c r="JTZ62" s="310"/>
      <c r="JUA62" s="310"/>
      <c r="JUB62" s="310"/>
      <c r="JUC62" s="310"/>
      <c r="JUD62" s="310"/>
      <c r="JUE62" s="310"/>
      <c r="JUF62" s="310"/>
      <c r="JUG62" s="310"/>
      <c r="JUH62" s="310"/>
      <c r="JUI62" s="310"/>
      <c r="JUJ62" s="310"/>
      <c r="JUK62" s="310"/>
      <c r="JUL62" s="310"/>
      <c r="JUM62" s="310"/>
      <c r="JUN62" s="310"/>
      <c r="JUO62" s="310"/>
      <c r="JUP62" s="310"/>
      <c r="JUQ62" s="310"/>
      <c r="JUR62" s="310"/>
      <c r="JUS62" s="310"/>
      <c r="JUT62" s="310"/>
      <c r="JUU62" s="310"/>
      <c r="JUV62" s="310"/>
      <c r="JUW62" s="310"/>
      <c r="JUX62" s="310"/>
      <c r="JUY62" s="310"/>
      <c r="JUZ62" s="310"/>
      <c r="JVA62" s="310"/>
      <c r="JVB62" s="310"/>
      <c r="JVC62" s="310"/>
      <c r="JVD62" s="310"/>
      <c r="JVE62" s="310"/>
      <c r="JVF62" s="310"/>
      <c r="JVG62" s="310"/>
      <c r="JVH62" s="310"/>
      <c r="JVI62" s="310"/>
      <c r="JVJ62" s="310"/>
      <c r="JVK62" s="310"/>
      <c r="JVL62" s="310"/>
      <c r="JVM62" s="310"/>
      <c r="JVN62" s="310"/>
      <c r="JVO62" s="310"/>
      <c r="JVP62" s="310"/>
      <c r="JVQ62" s="310"/>
      <c r="JVR62" s="310"/>
      <c r="JVS62" s="310"/>
      <c r="JVT62" s="310"/>
      <c r="JVU62" s="310"/>
      <c r="JVV62" s="310"/>
      <c r="JVW62" s="310"/>
      <c r="JVX62" s="310"/>
      <c r="JVY62" s="310"/>
      <c r="JVZ62" s="310"/>
      <c r="JWA62" s="310"/>
      <c r="JWB62" s="310"/>
      <c r="JWC62" s="310"/>
      <c r="JWD62" s="310"/>
      <c r="JWE62" s="310"/>
      <c r="JWF62" s="310"/>
      <c r="JWG62" s="310"/>
      <c r="JWH62" s="310"/>
      <c r="JWI62" s="310"/>
      <c r="JWJ62" s="310"/>
      <c r="JWK62" s="310"/>
      <c r="JWL62" s="310"/>
      <c r="JWM62" s="310"/>
      <c r="JWN62" s="310"/>
      <c r="JWO62" s="310"/>
      <c r="JWP62" s="310"/>
      <c r="JWQ62" s="310"/>
      <c r="JWR62" s="310"/>
      <c r="JWS62" s="310"/>
      <c r="JWT62" s="310"/>
      <c r="JWU62" s="310"/>
      <c r="JWV62" s="310"/>
      <c r="JWW62" s="310"/>
      <c r="JWX62" s="310"/>
      <c r="JWY62" s="310"/>
      <c r="JWZ62" s="310"/>
      <c r="JXA62" s="310"/>
      <c r="JXB62" s="310"/>
      <c r="JXC62" s="310"/>
      <c r="JXD62" s="310"/>
      <c r="JXE62" s="310"/>
      <c r="JXF62" s="310"/>
      <c r="JXG62" s="310"/>
      <c r="JXH62" s="310"/>
      <c r="JXI62" s="310"/>
      <c r="JXJ62" s="310"/>
      <c r="JXK62" s="310"/>
      <c r="JXL62" s="310"/>
      <c r="JXM62" s="310"/>
      <c r="JXN62" s="310"/>
      <c r="JXO62" s="310"/>
      <c r="JXP62" s="310"/>
      <c r="JXQ62" s="310"/>
      <c r="JXR62" s="310"/>
      <c r="JXS62" s="310"/>
      <c r="JXT62" s="310"/>
      <c r="JXU62" s="310"/>
      <c r="JXV62" s="310"/>
      <c r="JXW62" s="310"/>
      <c r="JXX62" s="310"/>
      <c r="JXY62" s="310"/>
      <c r="JXZ62" s="310"/>
      <c r="JYA62" s="310"/>
      <c r="JYB62" s="310"/>
      <c r="JYC62" s="310"/>
      <c r="JYD62" s="310"/>
      <c r="JYE62" s="310"/>
      <c r="JYF62" s="310"/>
      <c r="JYG62" s="310"/>
      <c r="JYH62" s="310"/>
      <c r="JYI62" s="310"/>
      <c r="JYJ62" s="310"/>
      <c r="JYK62" s="310"/>
      <c r="JYL62" s="310"/>
      <c r="JYM62" s="310"/>
      <c r="JYN62" s="310"/>
      <c r="JYO62" s="310"/>
      <c r="JYP62" s="310"/>
      <c r="JYQ62" s="310"/>
      <c r="JYR62" s="310"/>
      <c r="JYS62" s="310"/>
      <c r="JYT62" s="310"/>
      <c r="JYU62" s="310"/>
      <c r="JYV62" s="310"/>
      <c r="JYW62" s="310"/>
      <c r="JYX62" s="310"/>
      <c r="JYY62" s="310"/>
      <c r="JYZ62" s="310"/>
      <c r="JZA62" s="310"/>
      <c r="JZB62" s="310"/>
      <c r="JZC62" s="310"/>
      <c r="JZD62" s="310"/>
      <c r="JZE62" s="310"/>
      <c r="JZF62" s="310"/>
      <c r="JZG62" s="310"/>
      <c r="JZH62" s="310"/>
      <c r="JZI62" s="310"/>
      <c r="JZJ62" s="310"/>
      <c r="JZK62" s="310"/>
      <c r="JZL62" s="310"/>
      <c r="JZM62" s="310"/>
      <c r="JZN62" s="310"/>
      <c r="JZO62" s="310"/>
      <c r="JZP62" s="310"/>
      <c r="JZQ62" s="310"/>
      <c r="JZR62" s="310"/>
      <c r="JZS62" s="310"/>
      <c r="JZT62" s="310"/>
      <c r="JZU62" s="310"/>
      <c r="JZV62" s="310"/>
      <c r="JZW62" s="310"/>
      <c r="JZX62" s="310"/>
      <c r="JZY62" s="310"/>
      <c r="JZZ62" s="310"/>
      <c r="KAA62" s="310"/>
      <c r="KAB62" s="310"/>
      <c r="KAC62" s="310"/>
      <c r="KAD62" s="310"/>
      <c r="KAE62" s="310"/>
      <c r="KAF62" s="310"/>
      <c r="KAG62" s="310"/>
      <c r="KAH62" s="310"/>
      <c r="KAI62" s="310"/>
      <c r="KAJ62" s="310"/>
      <c r="KAK62" s="310"/>
      <c r="KAL62" s="310"/>
      <c r="KAM62" s="310"/>
      <c r="KAN62" s="310"/>
      <c r="KAO62" s="310"/>
      <c r="KAP62" s="310"/>
      <c r="KAQ62" s="310"/>
      <c r="KAR62" s="310"/>
      <c r="KAS62" s="310"/>
      <c r="KAT62" s="310"/>
      <c r="KAU62" s="310"/>
      <c r="KAV62" s="310"/>
      <c r="KAW62" s="310"/>
      <c r="KAX62" s="310"/>
      <c r="KAY62" s="310"/>
      <c r="KAZ62" s="310"/>
      <c r="KBA62" s="310"/>
      <c r="KBB62" s="310"/>
      <c r="KBC62" s="310"/>
      <c r="KBD62" s="310"/>
      <c r="KBE62" s="310"/>
      <c r="KBF62" s="310"/>
      <c r="KBG62" s="310"/>
      <c r="KBH62" s="310"/>
      <c r="KBI62" s="310"/>
      <c r="KBJ62" s="310"/>
      <c r="KBK62" s="310"/>
      <c r="KBL62" s="310"/>
      <c r="KBM62" s="310"/>
      <c r="KBN62" s="310"/>
      <c r="KBO62" s="310"/>
      <c r="KBP62" s="310"/>
      <c r="KBQ62" s="310"/>
      <c r="KBR62" s="310"/>
      <c r="KBS62" s="310"/>
      <c r="KBT62" s="310"/>
      <c r="KBU62" s="310"/>
      <c r="KBV62" s="310"/>
      <c r="KBW62" s="310"/>
      <c r="KBX62" s="310"/>
      <c r="KBY62" s="310"/>
      <c r="KBZ62" s="310"/>
      <c r="KCA62" s="310"/>
      <c r="KCB62" s="310"/>
      <c r="KCC62" s="310"/>
      <c r="KCD62" s="310"/>
      <c r="KCE62" s="310"/>
      <c r="KCF62" s="310"/>
      <c r="KCG62" s="310"/>
      <c r="KCH62" s="310"/>
      <c r="KCI62" s="310"/>
      <c r="KCJ62" s="310"/>
      <c r="KCK62" s="310"/>
      <c r="KCL62" s="310"/>
      <c r="KCM62" s="310"/>
      <c r="KCN62" s="310"/>
      <c r="KCO62" s="310"/>
      <c r="KCP62" s="310"/>
      <c r="KCQ62" s="310"/>
      <c r="KCR62" s="310"/>
      <c r="KCS62" s="310"/>
      <c r="KCT62" s="310"/>
      <c r="KCU62" s="310"/>
      <c r="KCV62" s="310"/>
      <c r="KCW62" s="310"/>
      <c r="KCX62" s="310"/>
      <c r="KCY62" s="310"/>
      <c r="KCZ62" s="310"/>
      <c r="KDA62" s="310"/>
      <c r="KDB62" s="310"/>
      <c r="KDC62" s="310"/>
      <c r="KDD62" s="310"/>
      <c r="KDE62" s="310"/>
      <c r="KDF62" s="310"/>
      <c r="KDG62" s="310"/>
      <c r="KDH62" s="310"/>
      <c r="KDI62" s="310"/>
      <c r="KDJ62" s="310"/>
      <c r="KDK62" s="310"/>
      <c r="KDL62" s="310"/>
      <c r="KDM62" s="310"/>
      <c r="KDN62" s="310"/>
      <c r="KDO62" s="310"/>
      <c r="KDP62" s="310"/>
      <c r="KDQ62" s="310"/>
      <c r="KDR62" s="310"/>
      <c r="KDS62" s="310"/>
      <c r="KDT62" s="310"/>
      <c r="KDU62" s="310"/>
      <c r="KDV62" s="310"/>
      <c r="KDW62" s="310"/>
      <c r="KDX62" s="310"/>
      <c r="KDY62" s="310"/>
      <c r="KDZ62" s="310"/>
      <c r="KEA62" s="310"/>
      <c r="KEB62" s="310"/>
      <c r="KEC62" s="310"/>
      <c r="KED62" s="310"/>
      <c r="KEE62" s="310"/>
      <c r="KEF62" s="310"/>
      <c r="KEG62" s="310"/>
      <c r="KEH62" s="310"/>
      <c r="KEI62" s="310"/>
      <c r="KEJ62" s="310"/>
      <c r="KEK62" s="310"/>
      <c r="KEL62" s="310"/>
      <c r="KEM62" s="310"/>
      <c r="KEN62" s="310"/>
      <c r="KEO62" s="310"/>
      <c r="KEP62" s="310"/>
      <c r="KEQ62" s="310"/>
      <c r="KER62" s="310"/>
      <c r="KES62" s="310"/>
      <c r="KET62" s="310"/>
      <c r="KEU62" s="310"/>
      <c r="KEV62" s="310"/>
      <c r="KEW62" s="310"/>
      <c r="KEX62" s="310"/>
      <c r="KEY62" s="310"/>
      <c r="KEZ62" s="310"/>
      <c r="KFA62" s="310"/>
      <c r="KFB62" s="310"/>
      <c r="KFC62" s="310"/>
      <c r="KFD62" s="310"/>
      <c r="KFE62" s="310"/>
      <c r="KFF62" s="310"/>
      <c r="KFG62" s="310"/>
      <c r="KFH62" s="310"/>
      <c r="KFI62" s="310"/>
      <c r="KFJ62" s="310"/>
      <c r="KFK62" s="310"/>
      <c r="KFL62" s="310"/>
      <c r="KFM62" s="310"/>
      <c r="KFN62" s="310"/>
      <c r="KFO62" s="310"/>
      <c r="KFP62" s="310"/>
      <c r="KFQ62" s="310"/>
      <c r="KFR62" s="310"/>
      <c r="KFS62" s="310"/>
      <c r="KFT62" s="310"/>
      <c r="KFU62" s="310"/>
      <c r="KFV62" s="310"/>
      <c r="KFW62" s="310"/>
      <c r="KFX62" s="310"/>
      <c r="KFY62" s="310"/>
      <c r="KFZ62" s="310"/>
      <c r="KGA62" s="310"/>
      <c r="KGB62" s="310"/>
      <c r="KGC62" s="310"/>
      <c r="KGD62" s="310"/>
      <c r="KGE62" s="310"/>
      <c r="KGF62" s="310"/>
      <c r="KGG62" s="310"/>
      <c r="KGH62" s="310"/>
      <c r="KGI62" s="310"/>
      <c r="KGJ62" s="310"/>
      <c r="KGK62" s="310"/>
      <c r="KGL62" s="310"/>
      <c r="KGM62" s="310"/>
      <c r="KGN62" s="310"/>
      <c r="KGO62" s="310"/>
      <c r="KGP62" s="310"/>
      <c r="KGQ62" s="310"/>
      <c r="KGR62" s="310"/>
      <c r="KGS62" s="310"/>
      <c r="KGT62" s="310"/>
      <c r="KGU62" s="310"/>
      <c r="KGV62" s="310"/>
      <c r="KGW62" s="310"/>
      <c r="KGX62" s="310"/>
      <c r="KGY62" s="310"/>
      <c r="KGZ62" s="310"/>
      <c r="KHA62" s="310"/>
      <c r="KHB62" s="310"/>
      <c r="KHC62" s="310"/>
      <c r="KHD62" s="310"/>
      <c r="KHE62" s="310"/>
      <c r="KHF62" s="310"/>
      <c r="KHG62" s="310"/>
      <c r="KHH62" s="310"/>
      <c r="KHI62" s="310"/>
      <c r="KHJ62" s="310"/>
      <c r="KHK62" s="310"/>
      <c r="KHL62" s="310"/>
      <c r="KHM62" s="310"/>
      <c r="KHN62" s="310"/>
      <c r="KHO62" s="310"/>
      <c r="KHP62" s="310"/>
      <c r="KHQ62" s="310"/>
      <c r="KHR62" s="310"/>
      <c r="KHS62" s="310"/>
      <c r="KHT62" s="310"/>
      <c r="KHU62" s="310"/>
      <c r="KHV62" s="310"/>
      <c r="KHW62" s="310"/>
      <c r="KHX62" s="310"/>
      <c r="KHY62" s="310"/>
      <c r="KHZ62" s="310"/>
      <c r="KIA62" s="310"/>
      <c r="KIB62" s="310"/>
      <c r="KIC62" s="310"/>
      <c r="KID62" s="310"/>
      <c r="KIE62" s="310"/>
      <c r="KIF62" s="310"/>
      <c r="KIG62" s="310"/>
      <c r="KIH62" s="310"/>
      <c r="KII62" s="310"/>
      <c r="KIJ62" s="310"/>
      <c r="KIK62" s="310"/>
      <c r="KIL62" s="310"/>
      <c r="KIM62" s="310"/>
      <c r="KIN62" s="310"/>
      <c r="KIO62" s="310"/>
      <c r="KIP62" s="310"/>
      <c r="KIQ62" s="310"/>
      <c r="KIR62" s="310"/>
      <c r="KIS62" s="310"/>
      <c r="KIT62" s="310"/>
      <c r="KIU62" s="310"/>
      <c r="KIV62" s="310"/>
      <c r="KIW62" s="310"/>
      <c r="KIX62" s="310"/>
      <c r="KIY62" s="310"/>
      <c r="KIZ62" s="310"/>
      <c r="KJA62" s="310"/>
      <c r="KJB62" s="310"/>
      <c r="KJC62" s="310"/>
      <c r="KJD62" s="310"/>
      <c r="KJE62" s="310"/>
      <c r="KJF62" s="310"/>
      <c r="KJG62" s="310"/>
      <c r="KJH62" s="310"/>
      <c r="KJI62" s="310"/>
      <c r="KJJ62" s="310"/>
      <c r="KJK62" s="310"/>
      <c r="KJL62" s="310"/>
      <c r="KJM62" s="310"/>
      <c r="KJN62" s="310"/>
      <c r="KJO62" s="310"/>
      <c r="KJP62" s="310"/>
      <c r="KJQ62" s="310"/>
      <c r="KJR62" s="310"/>
      <c r="KJS62" s="310"/>
      <c r="KJT62" s="310"/>
      <c r="KJU62" s="310"/>
      <c r="KJV62" s="310"/>
      <c r="KJW62" s="310"/>
      <c r="KJX62" s="310"/>
      <c r="KJY62" s="310"/>
      <c r="KJZ62" s="310"/>
      <c r="KKA62" s="310"/>
      <c r="KKB62" s="310"/>
      <c r="KKC62" s="310"/>
      <c r="KKD62" s="310"/>
      <c r="KKE62" s="310"/>
      <c r="KKF62" s="310"/>
      <c r="KKG62" s="310"/>
      <c r="KKH62" s="310"/>
      <c r="KKI62" s="310"/>
      <c r="KKJ62" s="310"/>
      <c r="KKK62" s="310"/>
      <c r="KKL62" s="310"/>
      <c r="KKM62" s="310"/>
      <c r="KKN62" s="310"/>
      <c r="KKO62" s="310"/>
      <c r="KKP62" s="310"/>
      <c r="KKQ62" s="310"/>
      <c r="KKR62" s="310"/>
      <c r="KKS62" s="310"/>
      <c r="KKT62" s="310"/>
      <c r="KKU62" s="310"/>
      <c r="KKV62" s="310"/>
      <c r="KKW62" s="310"/>
      <c r="KKX62" s="310"/>
      <c r="KKY62" s="310"/>
      <c r="KKZ62" s="310"/>
      <c r="KLA62" s="310"/>
      <c r="KLB62" s="310"/>
      <c r="KLC62" s="310"/>
      <c r="KLD62" s="310"/>
      <c r="KLE62" s="310"/>
      <c r="KLF62" s="310"/>
      <c r="KLG62" s="310"/>
      <c r="KLH62" s="310"/>
      <c r="KLI62" s="310"/>
      <c r="KLJ62" s="310"/>
      <c r="KLK62" s="310"/>
      <c r="KLL62" s="310"/>
      <c r="KLM62" s="310"/>
      <c r="KLN62" s="310"/>
      <c r="KLO62" s="310"/>
      <c r="KLP62" s="310"/>
      <c r="KLQ62" s="310"/>
      <c r="KLR62" s="310"/>
      <c r="KLS62" s="310"/>
      <c r="KLT62" s="310"/>
      <c r="KLU62" s="310"/>
      <c r="KLV62" s="310"/>
      <c r="KLW62" s="310"/>
      <c r="KLX62" s="310"/>
      <c r="KLY62" s="310"/>
      <c r="KLZ62" s="310"/>
      <c r="KMA62" s="310"/>
      <c r="KMB62" s="310"/>
      <c r="KMC62" s="310"/>
      <c r="KMD62" s="310"/>
      <c r="KME62" s="310"/>
      <c r="KMF62" s="310"/>
      <c r="KMG62" s="310"/>
      <c r="KMH62" s="310"/>
      <c r="KMI62" s="310"/>
      <c r="KMJ62" s="310"/>
      <c r="KMK62" s="310"/>
      <c r="KML62" s="310"/>
      <c r="KMM62" s="310"/>
      <c r="KMN62" s="310"/>
      <c r="KMO62" s="310"/>
      <c r="KMP62" s="310"/>
      <c r="KMQ62" s="310"/>
      <c r="KMR62" s="310"/>
      <c r="KMS62" s="310"/>
      <c r="KMT62" s="310"/>
      <c r="KMU62" s="310"/>
      <c r="KMV62" s="310"/>
      <c r="KMW62" s="310"/>
      <c r="KMX62" s="310"/>
      <c r="KMY62" s="310"/>
      <c r="KMZ62" s="310"/>
      <c r="KNA62" s="310"/>
      <c r="KNB62" s="310"/>
      <c r="KNC62" s="310"/>
      <c r="KND62" s="310"/>
      <c r="KNE62" s="310"/>
      <c r="KNF62" s="310"/>
      <c r="KNG62" s="310"/>
      <c r="KNH62" s="310"/>
      <c r="KNI62" s="310"/>
      <c r="KNJ62" s="310"/>
      <c r="KNK62" s="310"/>
      <c r="KNL62" s="310"/>
      <c r="KNM62" s="310"/>
      <c r="KNN62" s="310"/>
      <c r="KNO62" s="310"/>
      <c r="KNP62" s="310"/>
      <c r="KNQ62" s="310"/>
      <c r="KNR62" s="310"/>
      <c r="KNS62" s="310"/>
      <c r="KNT62" s="310"/>
      <c r="KNU62" s="310"/>
      <c r="KNV62" s="310"/>
      <c r="KNW62" s="310"/>
      <c r="KNX62" s="310"/>
      <c r="KNY62" s="310"/>
      <c r="KNZ62" s="310"/>
      <c r="KOA62" s="310"/>
      <c r="KOB62" s="310"/>
      <c r="KOC62" s="310"/>
      <c r="KOD62" s="310"/>
      <c r="KOE62" s="310"/>
      <c r="KOF62" s="310"/>
      <c r="KOG62" s="310"/>
      <c r="KOH62" s="310"/>
      <c r="KOI62" s="310"/>
      <c r="KOJ62" s="310"/>
      <c r="KOK62" s="310"/>
      <c r="KOL62" s="310"/>
      <c r="KOM62" s="310"/>
      <c r="KON62" s="310"/>
      <c r="KOO62" s="310"/>
      <c r="KOP62" s="310"/>
      <c r="KOQ62" s="310"/>
      <c r="KOR62" s="310"/>
      <c r="KOS62" s="310"/>
      <c r="KOT62" s="310"/>
      <c r="KOU62" s="310"/>
      <c r="KOV62" s="310"/>
      <c r="KOW62" s="310"/>
      <c r="KOX62" s="310"/>
      <c r="KOY62" s="310"/>
      <c r="KOZ62" s="310"/>
      <c r="KPA62" s="310"/>
      <c r="KPB62" s="310"/>
      <c r="KPC62" s="310"/>
      <c r="KPD62" s="310"/>
      <c r="KPE62" s="310"/>
      <c r="KPF62" s="310"/>
      <c r="KPG62" s="310"/>
      <c r="KPH62" s="310"/>
      <c r="KPI62" s="310"/>
      <c r="KPJ62" s="310"/>
      <c r="KPK62" s="310"/>
      <c r="KPL62" s="310"/>
      <c r="KPM62" s="310"/>
      <c r="KPN62" s="310"/>
      <c r="KPO62" s="310"/>
      <c r="KPP62" s="310"/>
      <c r="KPQ62" s="310"/>
      <c r="KPR62" s="310"/>
      <c r="KPS62" s="310"/>
      <c r="KPT62" s="310"/>
      <c r="KPU62" s="310"/>
      <c r="KPV62" s="310"/>
      <c r="KPW62" s="310"/>
      <c r="KPX62" s="310"/>
      <c r="KPY62" s="310"/>
      <c r="KPZ62" s="310"/>
      <c r="KQA62" s="310"/>
      <c r="KQB62" s="310"/>
      <c r="KQC62" s="310"/>
      <c r="KQD62" s="310"/>
      <c r="KQE62" s="310"/>
      <c r="KQF62" s="310"/>
      <c r="KQG62" s="310"/>
      <c r="KQH62" s="310"/>
      <c r="KQI62" s="310"/>
      <c r="KQJ62" s="310"/>
      <c r="KQK62" s="310"/>
      <c r="KQL62" s="310"/>
      <c r="KQM62" s="310"/>
      <c r="KQN62" s="310"/>
      <c r="KQO62" s="310"/>
      <c r="KQP62" s="310"/>
      <c r="KQQ62" s="310"/>
      <c r="KQR62" s="310"/>
      <c r="KQS62" s="310"/>
      <c r="KQT62" s="310"/>
      <c r="KQU62" s="310"/>
      <c r="KQV62" s="310"/>
      <c r="KQW62" s="310"/>
      <c r="KQX62" s="310"/>
      <c r="KQY62" s="310"/>
      <c r="KQZ62" s="310"/>
      <c r="KRA62" s="310"/>
      <c r="KRB62" s="310"/>
      <c r="KRC62" s="310"/>
      <c r="KRD62" s="310"/>
      <c r="KRE62" s="310"/>
      <c r="KRF62" s="310"/>
      <c r="KRG62" s="310"/>
      <c r="KRH62" s="310"/>
      <c r="KRI62" s="310"/>
      <c r="KRJ62" s="310"/>
      <c r="KRK62" s="310"/>
      <c r="KRL62" s="310"/>
      <c r="KRM62" s="310"/>
      <c r="KRN62" s="310"/>
      <c r="KRO62" s="310"/>
      <c r="KRP62" s="310"/>
      <c r="KRQ62" s="310"/>
      <c r="KRR62" s="310"/>
      <c r="KRS62" s="310"/>
      <c r="KRT62" s="310"/>
      <c r="KRU62" s="310"/>
      <c r="KRV62" s="310"/>
      <c r="KRW62" s="310"/>
      <c r="KRX62" s="310"/>
      <c r="KRY62" s="310"/>
      <c r="KRZ62" s="310"/>
      <c r="KSA62" s="310"/>
      <c r="KSB62" s="310"/>
      <c r="KSC62" s="310"/>
      <c r="KSD62" s="310"/>
      <c r="KSE62" s="310"/>
      <c r="KSF62" s="310"/>
      <c r="KSG62" s="310"/>
      <c r="KSH62" s="310"/>
      <c r="KSI62" s="310"/>
      <c r="KSJ62" s="310"/>
      <c r="KSK62" s="310"/>
      <c r="KSL62" s="310"/>
      <c r="KSM62" s="310"/>
      <c r="KSN62" s="310"/>
      <c r="KSO62" s="310"/>
      <c r="KSP62" s="310"/>
      <c r="KSQ62" s="310"/>
      <c r="KSR62" s="310"/>
      <c r="KSS62" s="310"/>
      <c r="KST62" s="310"/>
      <c r="KSU62" s="310"/>
      <c r="KSV62" s="310"/>
      <c r="KSW62" s="310"/>
      <c r="KSX62" s="310"/>
      <c r="KSY62" s="310"/>
      <c r="KSZ62" s="310"/>
      <c r="KTA62" s="310"/>
      <c r="KTB62" s="310"/>
      <c r="KTC62" s="310"/>
      <c r="KTD62" s="310"/>
      <c r="KTE62" s="310"/>
      <c r="KTF62" s="310"/>
      <c r="KTG62" s="310"/>
      <c r="KTH62" s="310"/>
      <c r="KTI62" s="310"/>
      <c r="KTJ62" s="310"/>
      <c r="KTK62" s="310"/>
      <c r="KTL62" s="310"/>
      <c r="KTM62" s="310"/>
      <c r="KTN62" s="310"/>
      <c r="KTO62" s="310"/>
      <c r="KTP62" s="310"/>
      <c r="KTQ62" s="310"/>
      <c r="KTR62" s="310"/>
      <c r="KTS62" s="310"/>
      <c r="KTT62" s="310"/>
      <c r="KTU62" s="310"/>
      <c r="KTV62" s="310"/>
      <c r="KTW62" s="310"/>
      <c r="KTX62" s="310"/>
      <c r="KTY62" s="310"/>
      <c r="KTZ62" s="310"/>
      <c r="KUA62" s="310"/>
      <c r="KUB62" s="310"/>
      <c r="KUC62" s="310"/>
      <c r="KUD62" s="310"/>
      <c r="KUE62" s="310"/>
      <c r="KUF62" s="310"/>
      <c r="KUG62" s="310"/>
      <c r="KUH62" s="310"/>
      <c r="KUI62" s="310"/>
      <c r="KUJ62" s="310"/>
      <c r="KUK62" s="310"/>
      <c r="KUL62" s="310"/>
      <c r="KUM62" s="310"/>
      <c r="KUN62" s="310"/>
      <c r="KUO62" s="310"/>
      <c r="KUP62" s="310"/>
      <c r="KUQ62" s="310"/>
      <c r="KUR62" s="310"/>
      <c r="KUS62" s="310"/>
      <c r="KUT62" s="310"/>
      <c r="KUU62" s="310"/>
      <c r="KUV62" s="310"/>
      <c r="KUW62" s="310"/>
      <c r="KUX62" s="310"/>
      <c r="KUY62" s="310"/>
      <c r="KUZ62" s="310"/>
      <c r="KVA62" s="310"/>
      <c r="KVB62" s="310"/>
      <c r="KVC62" s="310"/>
      <c r="KVD62" s="310"/>
      <c r="KVE62" s="310"/>
      <c r="KVF62" s="310"/>
      <c r="KVG62" s="310"/>
      <c r="KVH62" s="310"/>
      <c r="KVI62" s="310"/>
      <c r="KVJ62" s="310"/>
      <c r="KVK62" s="310"/>
      <c r="KVL62" s="310"/>
      <c r="KVM62" s="310"/>
      <c r="KVN62" s="310"/>
      <c r="KVO62" s="310"/>
      <c r="KVP62" s="310"/>
      <c r="KVQ62" s="310"/>
      <c r="KVR62" s="310"/>
      <c r="KVS62" s="310"/>
      <c r="KVT62" s="310"/>
      <c r="KVU62" s="310"/>
      <c r="KVV62" s="310"/>
      <c r="KVW62" s="310"/>
      <c r="KVX62" s="310"/>
      <c r="KVY62" s="310"/>
      <c r="KVZ62" s="310"/>
      <c r="KWA62" s="310"/>
      <c r="KWB62" s="310"/>
      <c r="KWC62" s="310"/>
      <c r="KWD62" s="310"/>
      <c r="KWE62" s="310"/>
      <c r="KWF62" s="310"/>
      <c r="KWG62" s="310"/>
      <c r="KWH62" s="310"/>
      <c r="KWI62" s="310"/>
      <c r="KWJ62" s="310"/>
      <c r="KWK62" s="310"/>
      <c r="KWL62" s="310"/>
      <c r="KWM62" s="310"/>
      <c r="KWN62" s="310"/>
      <c r="KWO62" s="310"/>
      <c r="KWP62" s="310"/>
      <c r="KWQ62" s="310"/>
      <c r="KWR62" s="310"/>
      <c r="KWS62" s="310"/>
      <c r="KWT62" s="310"/>
      <c r="KWU62" s="310"/>
      <c r="KWV62" s="310"/>
      <c r="KWW62" s="310"/>
      <c r="KWX62" s="310"/>
      <c r="KWY62" s="310"/>
      <c r="KWZ62" s="310"/>
      <c r="KXA62" s="310"/>
      <c r="KXB62" s="310"/>
      <c r="KXC62" s="310"/>
      <c r="KXD62" s="310"/>
      <c r="KXE62" s="310"/>
      <c r="KXF62" s="310"/>
      <c r="KXG62" s="310"/>
      <c r="KXH62" s="310"/>
      <c r="KXI62" s="310"/>
      <c r="KXJ62" s="310"/>
      <c r="KXK62" s="310"/>
      <c r="KXL62" s="310"/>
      <c r="KXM62" s="310"/>
      <c r="KXN62" s="310"/>
      <c r="KXO62" s="310"/>
      <c r="KXP62" s="310"/>
      <c r="KXQ62" s="310"/>
      <c r="KXR62" s="310"/>
      <c r="KXS62" s="310"/>
      <c r="KXT62" s="310"/>
      <c r="KXU62" s="310"/>
      <c r="KXV62" s="310"/>
      <c r="KXW62" s="310"/>
      <c r="KXX62" s="310"/>
      <c r="KXY62" s="310"/>
      <c r="KXZ62" s="310"/>
      <c r="KYA62" s="310"/>
      <c r="KYB62" s="310"/>
      <c r="KYC62" s="310"/>
      <c r="KYD62" s="310"/>
      <c r="KYE62" s="310"/>
      <c r="KYF62" s="310"/>
      <c r="KYG62" s="310"/>
      <c r="KYH62" s="310"/>
      <c r="KYI62" s="310"/>
      <c r="KYJ62" s="310"/>
      <c r="KYK62" s="310"/>
      <c r="KYL62" s="310"/>
      <c r="KYM62" s="310"/>
      <c r="KYN62" s="310"/>
      <c r="KYO62" s="310"/>
      <c r="KYP62" s="310"/>
      <c r="KYQ62" s="310"/>
      <c r="KYR62" s="310"/>
      <c r="KYS62" s="310"/>
      <c r="KYT62" s="310"/>
      <c r="KYU62" s="310"/>
      <c r="KYV62" s="310"/>
      <c r="KYW62" s="310"/>
      <c r="KYX62" s="310"/>
      <c r="KYY62" s="310"/>
      <c r="KYZ62" s="310"/>
      <c r="KZA62" s="310"/>
      <c r="KZB62" s="310"/>
      <c r="KZC62" s="310"/>
      <c r="KZD62" s="310"/>
      <c r="KZE62" s="310"/>
      <c r="KZF62" s="310"/>
      <c r="KZG62" s="310"/>
      <c r="KZH62" s="310"/>
      <c r="KZI62" s="310"/>
      <c r="KZJ62" s="310"/>
      <c r="KZK62" s="310"/>
      <c r="KZL62" s="310"/>
      <c r="KZM62" s="310"/>
      <c r="KZN62" s="310"/>
      <c r="KZO62" s="310"/>
      <c r="KZP62" s="310"/>
      <c r="KZQ62" s="310"/>
      <c r="KZR62" s="310"/>
      <c r="KZS62" s="310"/>
      <c r="KZT62" s="310"/>
      <c r="KZU62" s="310"/>
      <c r="KZV62" s="310"/>
      <c r="KZW62" s="310"/>
      <c r="KZX62" s="310"/>
      <c r="KZY62" s="310"/>
      <c r="KZZ62" s="310"/>
      <c r="LAA62" s="310"/>
      <c r="LAB62" s="310"/>
      <c r="LAC62" s="310"/>
      <c r="LAD62" s="310"/>
      <c r="LAE62" s="310"/>
      <c r="LAF62" s="310"/>
      <c r="LAG62" s="310"/>
      <c r="LAH62" s="310"/>
      <c r="LAI62" s="310"/>
      <c r="LAJ62" s="310"/>
      <c r="LAK62" s="310"/>
      <c r="LAL62" s="310"/>
      <c r="LAM62" s="310"/>
      <c r="LAN62" s="310"/>
      <c r="LAO62" s="310"/>
      <c r="LAP62" s="310"/>
      <c r="LAQ62" s="310"/>
      <c r="LAR62" s="310"/>
      <c r="LAS62" s="310"/>
      <c r="LAT62" s="310"/>
      <c r="LAU62" s="310"/>
      <c r="LAV62" s="310"/>
      <c r="LAW62" s="310"/>
      <c r="LAX62" s="310"/>
      <c r="LAY62" s="310"/>
      <c r="LAZ62" s="310"/>
      <c r="LBA62" s="310"/>
      <c r="LBB62" s="310"/>
      <c r="LBC62" s="310"/>
      <c r="LBD62" s="310"/>
      <c r="LBE62" s="310"/>
      <c r="LBF62" s="310"/>
      <c r="LBG62" s="310"/>
      <c r="LBH62" s="310"/>
      <c r="LBI62" s="310"/>
      <c r="LBJ62" s="310"/>
      <c r="LBK62" s="310"/>
      <c r="LBL62" s="310"/>
      <c r="LBM62" s="310"/>
      <c r="LBN62" s="310"/>
      <c r="LBO62" s="310"/>
      <c r="LBP62" s="310"/>
      <c r="LBQ62" s="310"/>
      <c r="LBR62" s="310"/>
      <c r="LBS62" s="310"/>
      <c r="LBT62" s="310"/>
      <c r="LBU62" s="310"/>
      <c r="LBV62" s="310"/>
      <c r="LBW62" s="310"/>
      <c r="LBX62" s="310"/>
      <c r="LBY62" s="310"/>
      <c r="LBZ62" s="310"/>
      <c r="LCA62" s="310"/>
      <c r="LCB62" s="310"/>
      <c r="LCC62" s="310"/>
      <c r="LCD62" s="310"/>
      <c r="LCE62" s="310"/>
      <c r="LCF62" s="310"/>
      <c r="LCG62" s="310"/>
      <c r="LCH62" s="310"/>
      <c r="LCI62" s="310"/>
      <c r="LCJ62" s="310"/>
      <c r="LCK62" s="310"/>
      <c r="LCL62" s="310"/>
      <c r="LCM62" s="310"/>
      <c r="LCN62" s="310"/>
      <c r="LCO62" s="310"/>
      <c r="LCP62" s="310"/>
      <c r="LCQ62" s="310"/>
      <c r="LCR62" s="310"/>
      <c r="LCS62" s="310"/>
      <c r="LCT62" s="310"/>
      <c r="LCU62" s="310"/>
      <c r="LCV62" s="310"/>
      <c r="LCW62" s="310"/>
      <c r="LCX62" s="310"/>
      <c r="LCY62" s="310"/>
      <c r="LCZ62" s="310"/>
      <c r="LDA62" s="310"/>
      <c r="LDB62" s="310"/>
      <c r="LDC62" s="310"/>
      <c r="LDD62" s="310"/>
      <c r="LDE62" s="310"/>
      <c r="LDF62" s="310"/>
      <c r="LDG62" s="310"/>
      <c r="LDH62" s="310"/>
      <c r="LDI62" s="310"/>
      <c r="LDJ62" s="310"/>
      <c r="LDK62" s="310"/>
      <c r="LDL62" s="310"/>
      <c r="LDM62" s="310"/>
      <c r="LDN62" s="310"/>
      <c r="LDO62" s="310"/>
      <c r="LDP62" s="310"/>
      <c r="LDQ62" s="310"/>
      <c r="LDR62" s="310"/>
      <c r="LDS62" s="310"/>
      <c r="LDT62" s="310"/>
      <c r="LDU62" s="310"/>
      <c r="LDV62" s="310"/>
      <c r="LDW62" s="310"/>
      <c r="LDX62" s="310"/>
      <c r="LDY62" s="310"/>
      <c r="LDZ62" s="310"/>
      <c r="LEA62" s="310"/>
      <c r="LEB62" s="310"/>
      <c r="LEC62" s="310"/>
      <c r="LED62" s="310"/>
      <c r="LEE62" s="310"/>
      <c r="LEF62" s="310"/>
      <c r="LEG62" s="310"/>
      <c r="LEH62" s="310"/>
      <c r="LEI62" s="310"/>
      <c r="LEJ62" s="310"/>
      <c r="LEK62" s="310"/>
      <c r="LEL62" s="310"/>
      <c r="LEM62" s="310"/>
      <c r="LEN62" s="310"/>
      <c r="LEO62" s="310"/>
      <c r="LEP62" s="310"/>
      <c r="LEQ62" s="310"/>
      <c r="LER62" s="310"/>
      <c r="LES62" s="310"/>
      <c r="LET62" s="310"/>
      <c r="LEU62" s="310"/>
      <c r="LEV62" s="310"/>
      <c r="LEW62" s="310"/>
      <c r="LEX62" s="310"/>
      <c r="LEY62" s="310"/>
      <c r="LEZ62" s="310"/>
      <c r="LFA62" s="310"/>
      <c r="LFB62" s="310"/>
      <c r="LFC62" s="310"/>
      <c r="LFD62" s="310"/>
      <c r="LFE62" s="310"/>
      <c r="LFF62" s="310"/>
      <c r="LFG62" s="310"/>
      <c r="LFH62" s="310"/>
      <c r="LFI62" s="310"/>
      <c r="LFJ62" s="310"/>
      <c r="LFK62" s="310"/>
      <c r="LFL62" s="310"/>
      <c r="LFM62" s="310"/>
      <c r="LFN62" s="310"/>
      <c r="LFO62" s="310"/>
      <c r="LFP62" s="310"/>
      <c r="LFQ62" s="310"/>
      <c r="LFR62" s="310"/>
      <c r="LFS62" s="310"/>
      <c r="LFT62" s="310"/>
      <c r="LFU62" s="310"/>
      <c r="LFV62" s="310"/>
      <c r="LFW62" s="310"/>
      <c r="LFX62" s="310"/>
      <c r="LFY62" s="310"/>
      <c r="LFZ62" s="310"/>
      <c r="LGA62" s="310"/>
      <c r="LGB62" s="310"/>
      <c r="LGC62" s="310"/>
      <c r="LGD62" s="310"/>
      <c r="LGE62" s="310"/>
      <c r="LGF62" s="310"/>
      <c r="LGG62" s="310"/>
      <c r="LGH62" s="310"/>
      <c r="LGI62" s="310"/>
      <c r="LGJ62" s="310"/>
      <c r="LGK62" s="310"/>
      <c r="LGL62" s="310"/>
      <c r="LGM62" s="310"/>
      <c r="LGN62" s="310"/>
      <c r="LGO62" s="310"/>
      <c r="LGP62" s="310"/>
      <c r="LGQ62" s="310"/>
      <c r="LGR62" s="310"/>
      <c r="LGS62" s="310"/>
      <c r="LGT62" s="310"/>
      <c r="LGU62" s="310"/>
      <c r="LGV62" s="310"/>
      <c r="LGW62" s="310"/>
      <c r="LGX62" s="310"/>
      <c r="LGY62" s="310"/>
      <c r="LGZ62" s="310"/>
      <c r="LHA62" s="310"/>
      <c r="LHB62" s="310"/>
      <c r="LHC62" s="310"/>
      <c r="LHD62" s="310"/>
      <c r="LHE62" s="310"/>
      <c r="LHF62" s="310"/>
      <c r="LHG62" s="310"/>
      <c r="LHH62" s="310"/>
      <c r="LHI62" s="310"/>
      <c r="LHJ62" s="310"/>
      <c r="LHK62" s="310"/>
      <c r="LHL62" s="310"/>
      <c r="LHM62" s="310"/>
      <c r="LHN62" s="310"/>
      <c r="LHO62" s="310"/>
      <c r="LHP62" s="310"/>
      <c r="LHQ62" s="310"/>
      <c r="LHR62" s="310"/>
      <c r="LHS62" s="310"/>
      <c r="LHT62" s="310"/>
      <c r="LHU62" s="310"/>
      <c r="LHV62" s="310"/>
      <c r="LHW62" s="310"/>
      <c r="LHX62" s="310"/>
      <c r="LHY62" s="310"/>
      <c r="LHZ62" s="310"/>
      <c r="LIA62" s="310"/>
      <c r="LIB62" s="310"/>
      <c r="LIC62" s="310"/>
      <c r="LID62" s="310"/>
      <c r="LIE62" s="310"/>
      <c r="LIF62" s="310"/>
      <c r="LIG62" s="310"/>
      <c r="LIH62" s="310"/>
      <c r="LII62" s="310"/>
      <c r="LIJ62" s="310"/>
      <c r="LIK62" s="310"/>
      <c r="LIL62" s="310"/>
      <c r="LIM62" s="310"/>
      <c r="LIN62" s="310"/>
      <c r="LIO62" s="310"/>
      <c r="LIP62" s="310"/>
      <c r="LIQ62" s="310"/>
      <c r="LIR62" s="310"/>
      <c r="LIS62" s="310"/>
      <c r="LIT62" s="310"/>
      <c r="LIU62" s="310"/>
      <c r="LIV62" s="310"/>
      <c r="LIW62" s="310"/>
      <c r="LIX62" s="310"/>
      <c r="LIY62" s="310"/>
      <c r="LIZ62" s="310"/>
      <c r="LJA62" s="310"/>
      <c r="LJB62" s="310"/>
      <c r="LJC62" s="310"/>
      <c r="LJD62" s="310"/>
      <c r="LJE62" s="310"/>
      <c r="LJF62" s="310"/>
      <c r="LJG62" s="310"/>
      <c r="LJH62" s="310"/>
      <c r="LJI62" s="310"/>
      <c r="LJJ62" s="310"/>
      <c r="LJK62" s="310"/>
      <c r="LJL62" s="310"/>
      <c r="LJM62" s="310"/>
      <c r="LJN62" s="310"/>
      <c r="LJO62" s="310"/>
      <c r="LJP62" s="310"/>
      <c r="LJQ62" s="310"/>
      <c r="LJR62" s="310"/>
      <c r="LJS62" s="310"/>
      <c r="LJT62" s="310"/>
      <c r="LJU62" s="310"/>
      <c r="LJV62" s="310"/>
      <c r="LJW62" s="310"/>
      <c r="LJX62" s="310"/>
      <c r="LJY62" s="310"/>
      <c r="LJZ62" s="310"/>
      <c r="LKA62" s="310"/>
      <c r="LKB62" s="310"/>
      <c r="LKC62" s="310"/>
      <c r="LKD62" s="310"/>
      <c r="LKE62" s="310"/>
      <c r="LKF62" s="310"/>
      <c r="LKG62" s="310"/>
      <c r="LKH62" s="310"/>
      <c r="LKI62" s="310"/>
      <c r="LKJ62" s="310"/>
      <c r="LKK62" s="310"/>
      <c r="LKL62" s="310"/>
      <c r="LKM62" s="310"/>
      <c r="LKN62" s="310"/>
      <c r="LKO62" s="310"/>
      <c r="LKP62" s="310"/>
      <c r="LKQ62" s="310"/>
      <c r="LKR62" s="310"/>
      <c r="LKS62" s="310"/>
      <c r="LKT62" s="310"/>
      <c r="LKU62" s="310"/>
      <c r="LKV62" s="310"/>
      <c r="LKW62" s="310"/>
      <c r="LKX62" s="310"/>
      <c r="LKY62" s="310"/>
      <c r="LKZ62" s="310"/>
      <c r="LLA62" s="310"/>
      <c r="LLB62" s="310"/>
      <c r="LLC62" s="310"/>
      <c r="LLD62" s="310"/>
      <c r="LLE62" s="310"/>
      <c r="LLF62" s="310"/>
      <c r="LLG62" s="310"/>
      <c r="LLH62" s="310"/>
      <c r="LLI62" s="310"/>
      <c r="LLJ62" s="310"/>
      <c r="LLK62" s="310"/>
      <c r="LLL62" s="310"/>
      <c r="LLM62" s="310"/>
      <c r="LLN62" s="310"/>
      <c r="LLO62" s="310"/>
      <c r="LLP62" s="310"/>
      <c r="LLQ62" s="310"/>
      <c r="LLR62" s="310"/>
      <c r="LLS62" s="310"/>
      <c r="LLT62" s="310"/>
      <c r="LLU62" s="310"/>
      <c r="LLV62" s="310"/>
      <c r="LLW62" s="310"/>
      <c r="LLX62" s="310"/>
      <c r="LLY62" s="310"/>
      <c r="LLZ62" s="310"/>
      <c r="LMA62" s="310"/>
      <c r="LMB62" s="310"/>
      <c r="LMC62" s="310"/>
      <c r="LMD62" s="310"/>
      <c r="LME62" s="310"/>
      <c r="LMF62" s="310"/>
      <c r="LMG62" s="310"/>
      <c r="LMH62" s="310"/>
      <c r="LMI62" s="310"/>
      <c r="LMJ62" s="310"/>
      <c r="LMK62" s="310"/>
      <c r="LML62" s="310"/>
      <c r="LMM62" s="310"/>
      <c r="LMN62" s="310"/>
      <c r="LMO62" s="310"/>
      <c r="LMP62" s="310"/>
      <c r="LMQ62" s="310"/>
      <c r="LMR62" s="310"/>
      <c r="LMS62" s="310"/>
      <c r="LMT62" s="310"/>
      <c r="LMU62" s="310"/>
      <c r="LMV62" s="310"/>
      <c r="LMW62" s="310"/>
      <c r="LMX62" s="310"/>
      <c r="LMY62" s="310"/>
      <c r="LMZ62" s="310"/>
      <c r="LNA62" s="310"/>
      <c r="LNB62" s="310"/>
      <c r="LNC62" s="310"/>
      <c r="LND62" s="310"/>
      <c r="LNE62" s="310"/>
      <c r="LNF62" s="310"/>
      <c r="LNG62" s="310"/>
      <c r="LNH62" s="310"/>
      <c r="LNI62" s="310"/>
      <c r="LNJ62" s="310"/>
      <c r="LNK62" s="310"/>
      <c r="LNL62" s="310"/>
      <c r="LNM62" s="310"/>
      <c r="LNN62" s="310"/>
      <c r="LNO62" s="310"/>
      <c r="LNP62" s="310"/>
      <c r="LNQ62" s="310"/>
      <c r="LNR62" s="310"/>
      <c r="LNS62" s="310"/>
      <c r="LNT62" s="310"/>
      <c r="LNU62" s="310"/>
      <c r="LNV62" s="310"/>
      <c r="LNW62" s="310"/>
      <c r="LNX62" s="310"/>
      <c r="LNY62" s="310"/>
      <c r="LNZ62" s="310"/>
      <c r="LOA62" s="310"/>
      <c r="LOB62" s="310"/>
      <c r="LOC62" s="310"/>
      <c r="LOD62" s="310"/>
      <c r="LOE62" s="310"/>
      <c r="LOF62" s="310"/>
      <c r="LOG62" s="310"/>
      <c r="LOH62" s="310"/>
      <c r="LOI62" s="310"/>
      <c r="LOJ62" s="310"/>
      <c r="LOK62" s="310"/>
      <c r="LOL62" s="310"/>
      <c r="LOM62" s="310"/>
      <c r="LON62" s="310"/>
      <c r="LOO62" s="310"/>
      <c r="LOP62" s="310"/>
      <c r="LOQ62" s="310"/>
      <c r="LOR62" s="310"/>
      <c r="LOS62" s="310"/>
      <c r="LOT62" s="310"/>
      <c r="LOU62" s="310"/>
      <c r="LOV62" s="310"/>
      <c r="LOW62" s="310"/>
      <c r="LOX62" s="310"/>
      <c r="LOY62" s="310"/>
      <c r="LOZ62" s="310"/>
      <c r="LPA62" s="310"/>
      <c r="LPB62" s="310"/>
      <c r="LPC62" s="310"/>
      <c r="LPD62" s="310"/>
      <c r="LPE62" s="310"/>
      <c r="LPF62" s="310"/>
      <c r="LPG62" s="310"/>
      <c r="LPH62" s="310"/>
      <c r="LPI62" s="310"/>
      <c r="LPJ62" s="310"/>
      <c r="LPK62" s="310"/>
      <c r="LPL62" s="310"/>
      <c r="LPM62" s="310"/>
      <c r="LPN62" s="310"/>
      <c r="LPO62" s="310"/>
      <c r="LPP62" s="310"/>
      <c r="LPQ62" s="310"/>
      <c r="LPR62" s="310"/>
      <c r="LPS62" s="310"/>
      <c r="LPT62" s="310"/>
      <c r="LPU62" s="310"/>
      <c r="LPV62" s="310"/>
      <c r="LPW62" s="310"/>
      <c r="LPX62" s="310"/>
      <c r="LPY62" s="310"/>
      <c r="LPZ62" s="310"/>
      <c r="LQA62" s="310"/>
      <c r="LQB62" s="310"/>
      <c r="LQC62" s="310"/>
      <c r="LQD62" s="310"/>
      <c r="LQE62" s="310"/>
      <c r="LQF62" s="310"/>
      <c r="LQG62" s="310"/>
      <c r="LQH62" s="310"/>
      <c r="LQI62" s="310"/>
      <c r="LQJ62" s="310"/>
      <c r="LQK62" s="310"/>
      <c r="LQL62" s="310"/>
      <c r="LQM62" s="310"/>
      <c r="LQN62" s="310"/>
      <c r="LQO62" s="310"/>
      <c r="LQP62" s="310"/>
      <c r="LQQ62" s="310"/>
      <c r="LQR62" s="310"/>
      <c r="LQS62" s="310"/>
      <c r="LQT62" s="310"/>
      <c r="LQU62" s="310"/>
      <c r="LQV62" s="310"/>
      <c r="LQW62" s="310"/>
      <c r="LQX62" s="310"/>
      <c r="LQY62" s="310"/>
      <c r="LQZ62" s="310"/>
      <c r="LRA62" s="310"/>
      <c r="LRB62" s="310"/>
      <c r="LRC62" s="310"/>
      <c r="LRD62" s="310"/>
      <c r="LRE62" s="310"/>
      <c r="LRF62" s="310"/>
      <c r="LRG62" s="310"/>
      <c r="LRH62" s="310"/>
      <c r="LRI62" s="310"/>
      <c r="LRJ62" s="310"/>
      <c r="LRK62" s="310"/>
      <c r="LRL62" s="310"/>
      <c r="LRM62" s="310"/>
      <c r="LRN62" s="310"/>
      <c r="LRO62" s="310"/>
      <c r="LRP62" s="310"/>
      <c r="LRQ62" s="310"/>
      <c r="LRR62" s="310"/>
      <c r="LRS62" s="310"/>
      <c r="LRT62" s="310"/>
      <c r="LRU62" s="310"/>
      <c r="LRV62" s="310"/>
      <c r="LRW62" s="310"/>
      <c r="LRX62" s="310"/>
      <c r="LRY62" s="310"/>
      <c r="LRZ62" s="310"/>
      <c r="LSA62" s="310"/>
      <c r="LSB62" s="310"/>
      <c r="LSC62" s="310"/>
      <c r="LSD62" s="310"/>
      <c r="LSE62" s="310"/>
      <c r="LSF62" s="310"/>
      <c r="LSG62" s="310"/>
      <c r="LSH62" s="310"/>
      <c r="LSI62" s="310"/>
      <c r="LSJ62" s="310"/>
      <c r="LSK62" s="310"/>
      <c r="LSL62" s="310"/>
      <c r="LSM62" s="310"/>
      <c r="LSN62" s="310"/>
      <c r="LSO62" s="310"/>
      <c r="LSP62" s="310"/>
      <c r="LSQ62" s="310"/>
      <c r="LSR62" s="310"/>
      <c r="LSS62" s="310"/>
      <c r="LST62" s="310"/>
      <c r="LSU62" s="310"/>
      <c r="LSV62" s="310"/>
      <c r="LSW62" s="310"/>
      <c r="LSX62" s="310"/>
      <c r="LSY62" s="310"/>
      <c r="LSZ62" s="310"/>
      <c r="LTA62" s="310"/>
      <c r="LTB62" s="310"/>
      <c r="LTC62" s="310"/>
      <c r="LTD62" s="310"/>
      <c r="LTE62" s="310"/>
      <c r="LTF62" s="310"/>
      <c r="LTG62" s="310"/>
      <c r="LTH62" s="310"/>
      <c r="LTI62" s="310"/>
      <c r="LTJ62" s="310"/>
      <c r="LTK62" s="310"/>
      <c r="LTL62" s="310"/>
      <c r="LTM62" s="310"/>
      <c r="LTN62" s="310"/>
      <c r="LTO62" s="310"/>
      <c r="LTP62" s="310"/>
      <c r="LTQ62" s="310"/>
      <c r="LTR62" s="310"/>
      <c r="LTS62" s="310"/>
      <c r="LTT62" s="310"/>
      <c r="LTU62" s="310"/>
      <c r="LTV62" s="310"/>
      <c r="LTW62" s="310"/>
      <c r="LTX62" s="310"/>
      <c r="LTY62" s="310"/>
      <c r="LTZ62" s="310"/>
      <c r="LUA62" s="310"/>
      <c r="LUB62" s="310"/>
      <c r="LUC62" s="310"/>
      <c r="LUD62" s="310"/>
      <c r="LUE62" s="310"/>
      <c r="LUF62" s="310"/>
      <c r="LUG62" s="310"/>
      <c r="LUH62" s="310"/>
      <c r="LUI62" s="310"/>
      <c r="LUJ62" s="310"/>
      <c r="LUK62" s="310"/>
      <c r="LUL62" s="310"/>
      <c r="LUM62" s="310"/>
      <c r="LUN62" s="310"/>
      <c r="LUO62" s="310"/>
      <c r="LUP62" s="310"/>
      <c r="LUQ62" s="310"/>
      <c r="LUR62" s="310"/>
      <c r="LUS62" s="310"/>
      <c r="LUT62" s="310"/>
      <c r="LUU62" s="310"/>
      <c r="LUV62" s="310"/>
      <c r="LUW62" s="310"/>
      <c r="LUX62" s="310"/>
      <c r="LUY62" s="310"/>
      <c r="LUZ62" s="310"/>
      <c r="LVA62" s="310"/>
      <c r="LVB62" s="310"/>
      <c r="LVC62" s="310"/>
      <c r="LVD62" s="310"/>
      <c r="LVE62" s="310"/>
      <c r="LVF62" s="310"/>
      <c r="LVG62" s="310"/>
      <c r="LVH62" s="310"/>
      <c r="LVI62" s="310"/>
      <c r="LVJ62" s="310"/>
      <c r="LVK62" s="310"/>
      <c r="LVL62" s="310"/>
      <c r="LVM62" s="310"/>
      <c r="LVN62" s="310"/>
      <c r="LVO62" s="310"/>
      <c r="LVP62" s="310"/>
      <c r="LVQ62" s="310"/>
      <c r="LVR62" s="310"/>
      <c r="LVS62" s="310"/>
      <c r="LVT62" s="310"/>
      <c r="LVU62" s="310"/>
      <c r="LVV62" s="310"/>
      <c r="LVW62" s="310"/>
      <c r="LVX62" s="310"/>
      <c r="LVY62" s="310"/>
      <c r="LVZ62" s="310"/>
      <c r="LWA62" s="310"/>
      <c r="LWB62" s="310"/>
      <c r="LWC62" s="310"/>
      <c r="LWD62" s="310"/>
      <c r="LWE62" s="310"/>
      <c r="LWF62" s="310"/>
      <c r="LWG62" s="310"/>
      <c r="LWH62" s="310"/>
      <c r="LWI62" s="310"/>
      <c r="LWJ62" s="310"/>
      <c r="LWK62" s="310"/>
      <c r="LWL62" s="310"/>
      <c r="LWM62" s="310"/>
      <c r="LWN62" s="310"/>
      <c r="LWO62" s="310"/>
      <c r="LWP62" s="310"/>
      <c r="LWQ62" s="310"/>
      <c r="LWR62" s="310"/>
      <c r="LWS62" s="310"/>
      <c r="LWT62" s="310"/>
      <c r="LWU62" s="310"/>
      <c r="LWV62" s="310"/>
      <c r="LWW62" s="310"/>
      <c r="LWX62" s="310"/>
      <c r="LWY62" s="310"/>
      <c r="LWZ62" s="310"/>
      <c r="LXA62" s="310"/>
      <c r="LXB62" s="310"/>
      <c r="LXC62" s="310"/>
      <c r="LXD62" s="310"/>
      <c r="LXE62" s="310"/>
      <c r="LXF62" s="310"/>
      <c r="LXG62" s="310"/>
      <c r="LXH62" s="310"/>
      <c r="LXI62" s="310"/>
      <c r="LXJ62" s="310"/>
      <c r="LXK62" s="310"/>
      <c r="LXL62" s="310"/>
      <c r="LXM62" s="310"/>
      <c r="LXN62" s="310"/>
      <c r="LXO62" s="310"/>
      <c r="LXP62" s="310"/>
      <c r="LXQ62" s="310"/>
      <c r="LXR62" s="310"/>
      <c r="LXS62" s="310"/>
      <c r="LXT62" s="310"/>
      <c r="LXU62" s="310"/>
      <c r="LXV62" s="310"/>
      <c r="LXW62" s="310"/>
      <c r="LXX62" s="310"/>
      <c r="LXY62" s="310"/>
      <c r="LXZ62" s="310"/>
      <c r="LYA62" s="310"/>
      <c r="LYB62" s="310"/>
      <c r="LYC62" s="310"/>
      <c r="LYD62" s="310"/>
      <c r="LYE62" s="310"/>
      <c r="LYF62" s="310"/>
      <c r="LYG62" s="310"/>
      <c r="LYH62" s="310"/>
      <c r="LYI62" s="310"/>
      <c r="LYJ62" s="310"/>
      <c r="LYK62" s="310"/>
      <c r="LYL62" s="310"/>
      <c r="LYM62" s="310"/>
      <c r="LYN62" s="310"/>
      <c r="LYO62" s="310"/>
      <c r="LYP62" s="310"/>
      <c r="LYQ62" s="310"/>
      <c r="LYR62" s="310"/>
      <c r="LYS62" s="310"/>
      <c r="LYT62" s="310"/>
      <c r="LYU62" s="310"/>
      <c r="LYV62" s="310"/>
      <c r="LYW62" s="310"/>
      <c r="LYX62" s="310"/>
      <c r="LYY62" s="310"/>
      <c r="LYZ62" s="310"/>
      <c r="LZA62" s="310"/>
      <c r="LZB62" s="310"/>
      <c r="LZC62" s="310"/>
      <c r="LZD62" s="310"/>
      <c r="LZE62" s="310"/>
      <c r="LZF62" s="310"/>
      <c r="LZG62" s="310"/>
      <c r="LZH62" s="310"/>
      <c r="LZI62" s="310"/>
      <c r="LZJ62" s="310"/>
      <c r="LZK62" s="310"/>
      <c r="LZL62" s="310"/>
      <c r="LZM62" s="310"/>
      <c r="LZN62" s="310"/>
      <c r="LZO62" s="310"/>
      <c r="LZP62" s="310"/>
      <c r="LZQ62" s="310"/>
      <c r="LZR62" s="310"/>
      <c r="LZS62" s="310"/>
      <c r="LZT62" s="310"/>
      <c r="LZU62" s="310"/>
      <c r="LZV62" s="310"/>
      <c r="LZW62" s="310"/>
      <c r="LZX62" s="310"/>
      <c r="LZY62" s="310"/>
      <c r="LZZ62" s="310"/>
      <c r="MAA62" s="310"/>
      <c r="MAB62" s="310"/>
      <c r="MAC62" s="310"/>
      <c r="MAD62" s="310"/>
      <c r="MAE62" s="310"/>
      <c r="MAF62" s="310"/>
      <c r="MAG62" s="310"/>
      <c r="MAH62" s="310"/>
      <c r="MAI62" s="310"/>
      <c r="MAJ62" s="310"/>
      <c r="MAK62" s="310"/>
      <c r="MAL62" s="310"/>
      <c r="MAM62" s="310"/>
      <c r="MAN62" s="310"/>
      <c r="MAO62" s="310"/>
      <c r="MAP62" s="310"/>
      <c r="MAQ62" s="310"/>
      <c r="MAR62" s="310"/>
      <c r="MAS62" s="310"/>
      <c r="MAT62" s="310"/>
      <c r="MAU62" s="310"/>
      <c r="MAV62" s="310"/>
      <c r="MAW62" s="310"/>
      <c r="MAX62" s="310"/>
      <c r="MAY62" s="310"/>
      <c r="MAZ62" s="310"/>
      <c r="MBA62" s="310"/>
      <c r="MBB62" s="310"/>
      <c r="MBC62" s="310"/>
      <c r="MBD62" s="310"/>
      <c r="MBE62" s="310"/>
      <c r="MBF62" s="310"/>
      <c r="MBG62" s="310"/>
      <c r="MBH62" s="310"/>
      <c r="MBI62" s="310"/>
      <c r="MBJ62" s="310"/>
      <c r="MBK62" s="310"/>
      <c r="MBL62" s="310"/>
      <c r="MBM62" s="310"/>
      <c r="MBN62" s="310"/>
      <c r="MBO62" s="310"/>
      <c r="MBP62" s="310"/>
      <c r="MBQ62" s="310"/>
      <c r="MBR62" s="310"/>
      <c r="MBS62" s="310"/>
      <c r="MBT62" s="310"/>
      <c r="MBU62" s="310"/>
      <c r="MBV62" s="310"/>
      <c r="MBW62" s="310"/>
      <c r="MBX62" s="310"/>
      <c r="MBY62" s="310"/>
      <c r="MBZ62" s="310"/>
      <c r="MCA62" s="310"/>
      <c r="MCB62" s="310"/>
      <c r="MCC62" s="310"/>
      <c r="MCD62" s="310"/>
      <c r="MCE62" s="310"/>
      <c r="MCF62" s="310"/>
      <c r="MCG62" s="310"/>
      <c r="MCH62" s="310"/>
      <c r="MCI62" s="310"/>
      <c r="MCJ62" s="310"/>
      <c r="MCK62" s="310"/>
      <c r="MCL62" s="310"/>
      <c r="MCM62" s="310"/>
      <c r="MCN62" s="310"/>
      <c r="MCO62" s="310"/>
      <c r="MCP62" s="310"/>
      <c r="MCQ62" s="310"/>
      <c r="MCR62" s="310"/>
      <c r="MCS62" s="310"/>
      <c r="MCT62" s="310"/>
      <c r="MCU62" s="310"/>
      <c r="MCV62" s="310"/>
      <c r="MCW62" s="310"/>
      <c r="MCX62" s="310"/>
      <c r="MCY62" s="310"/>
      <c r="MCZ62" s="310"/>
      <c r="MDA62" s="310"/>
      <c r="MDB62" s="310"/>
      <c r="MDC62" s="310"/>
      <c r="MDD62" s="310"/>
      <c r="MDE62" s="310"/>
      <c r="MDF62" s="310"/>
      <c r="MDG62" s="310"/>
      <c r="MDH62" s="310"/>
      <c r="MDI62" s="310"/>
      <c r="MDJ62" s="310"/>
      <c r="MDK62" s="310"/>
      <c r="MDL62" s="310"/>
      <c r="MDM62" s="310"/>
      <c r="MDN62" s="310"/>
      <c r="MDO62" s="310"/>
      <c r="MDP62" s="310"/>
      <c r="MDQ62" s="310"/>
      <c r="MDR62" s="310"/>
      <c r="MDS62" s="310"/>
      <c r="MDT62" s="310"/>
      <c r="MDU62" s="310"/>
      <c r="MDV62" s="310"/>
      <c r="MDW62" s="310"/>
      <c r="MDX62" s="310"/>
      <c r="MDY62" s="310"/>
      <c r="MDZ62" s="310"/>
      <c r="MEA62" s="310"/>
      <c r="MEB62" s="310"/>
      <c r="MEC62" s="310"/>
      <c r="MED62" s="310"/>
      <c r="MEE62" s="310"/>
      <c r="MEF62" s="310"/>
      <c r="MEG62" s="310"/>
      <c r="MEH62" s="310"/>
      <c r="MEI62" s="310"/>
      <c r="MEJ62" s="310"/>
      <c r="MEK62" s="310"/>
      <c r="MEL62" s="310"/>
      <c r="MEM62" s="310"/>
      <c r="MEN62" s="310"/>
      <c r="MEO62" s="310"/>
      <c r="MEP62" s="310"/>
      <c r="MEQ62" s="310"/>
      <c r="MER62" s="310"/>
      <c r="MES62" s="310"/>
      <c r="MET62" s="310"/>
      <c r="MEU62" s="310"/>
      <c r="MEV62" s="310"/>
      <c r="MEW62" s="310"/>
      <c r="MEX62" s="310"/>
      <c r="MEY62" s="310"/>
      <c r="MEZ62" s="310"/>
      <c r="MFA62" s="310"/>
      <c r="MFB62" s="310"/>
      <c r="MFC62" s="310"/>
      <c r="MFD62" s="310"/>
      <c r="MFE62" s="310"/>
      <c r="MFF62" s="310"/>
      <c r="MFG62" s="310"/>
      <c r="MFH62" s="310"/>
      <c r="MFI62" s="310"/>
      <c r="MFJ62" s="310"/>
      <c r="MFK62" s="310"/>
      <c r="MFL62" s="310"/>
      <c r="MFM62" s="310"/>
      <c r="MFN62" s="310"/>
      <c r="MFO62" s="310"/>
      <c r="MFP62" s="310"/>
      <c r="MFQ62" s="310"/>
      <c r="MFR62" s="310"/>
      <c r="MFS62" s="310"/>
      <c r="MFT62" s="310"/>
      <c r="MFU62" s="310"/>
      <c r="MFV62" s="310"/>
      <c r="MFW62" s="310"/>
      <c r="MFX62" s="310"/>
      <c r="MFY62" s="310"/>
      <c r="MFZ62" s="310"/>
      <c r="MGA62" s="310"/>
      <c r="MGB62" s="310"/>
      <c r="MGC62" s="310"/>
      <c r="MGD62" s="310"/>
      <c r="MGE62" s="310"/>
      <c r="MGF62" s="310"/>
      <c r="MGG62" s="310"/>
      <c r="MGH62" s="310"/>
      <c r="MGI62" s="310"/>
      <c r="MGJ62" s="310"/>
      <c r="MGK62" s="310"/>
      <c r="MGL62" s="310"/>
      <c r="MGM62" s="310"/>
      <c r="MGN62" s="310"/>
      <c r="MGO62" s="310"/>
      <c r="MGP62" s="310"/>
      <c r="MGQ62" s="310"/>
      <c r="MGR62" s="310"/>
      <c r="MGS62" s="310"/>
      <c r="MGT62" s="310"/>
      <c r="MGU62" s="310"/>
      <c r="MGV62" s="310"/>
      <c r="MGW62" s="310"/>
      <c r="MGX62" s="310"/>
      <c r="MGY62" s="310"/>
      <c r="MGZ62" s="310"/>
      <c r="MHA62" s="310"/>
      <c r="MHB62" s="310"/>
      <c r="MHC62" s="310"/>
      <c r="MHD62" s="310"/>
      <c r="MHE62" s="310"/>
      <c r="MHF62" s="310"/>
      <c r="MHG62" s="310"/>
      <c r="MHH62" s="310"/>
      <c r="MHI62" s="310"/>
      <c r="MHJ62" s="310"/>
      <c r="MHK62" s="310"/>
      <c r="MHL62" s="310"/>
      <c r="MHM62" s="310"/>
      <c r="MHN62" s="310"/>
      <c r="MHO62" s="310"/>
      <c r="MHP62" s="310"/>
      <c r="MHQ62" s="310"/>
      <c r="MHR62" s="310"/>
      <c r="MHS62" s="310"/>
      <c r="MHT62" s="310"/>
      <c r="MHU62" s="310"/>
      <c r="MHV62" s="310"/>
      <c r="MHW62" s="310"/>
      <c r="MHX62" s="310"/>
      <c r="MHY62" s="310"/>
      <c r="MHZ62" s="310"/>
      <c r="MIA62" s="310"/>
      <c r="MIB62" s="310"/>
      <c r="MIC62" s="310"/>
      <c r="MID62" s="310"/>
      <c r="MIE62" s="310"/>
      <c r="MIF62" s="310"/>
      <c r="MIG62" s="310"/>
      <c r="MIH62" s="310"/>
      <c r="MII62" s="310"/>
      <c r="MIJ62" s="310"/>
      <c r="MIK62" s="310"/>
      <c r="MIL62" s="310"/>
      <c r="MIM62" s="310"/>
      <c r="MIN62" s="310"/>
      <c r="MIO62" s="310"/>
      <c r="MIP62" s="310"/>
      <c r="MIQ62" s="310"/>
      <c r="MIR62" s="310"/>
      <c r="MIS62" s="310"/>
      <c r="MIT62" s="310"/>
      <c r="MIU62" s="310"/>
      <c r="MIV62" s="310"/>
      <c r="MIW62" s="310"/>
      <c r="MIX62" s="310"/>
      <c r="MIY62" s="310"/>
      <c r="MIZ62" s="310"/>
      <c r="MJA62" s="310"/>
      <c r="MJB62" s="310"/>
      <c r="MJC62" s="310"/>
      <c r="MJD62" s="310"/>
      <c r="MJE62" s="310"/>
      <c r="MJF62" s="310"/>
      <c r="MJG62" s="310"/>
      <c r="MJH62" s="310"/>
      <c r="MJI62" s="310"/>
      <c r="MJJ62" s="310"/>
      <c r="MJK62" s="310"/>
      <c r="MJL62" s="310"/>
      <c r="MJM62" s="310"/>
      <c r="MJN62" s="310"/>
      <c r="MJO62" s="310"/>
      <c r="MJP62" s="310"/>
      <c r="MJQ62" s="310"/>
      <c r="MJR62" s="310"/>
      <c r="MJS62" s="310"/>
      <c r="MJT62" s="310"/>
      <c r="MJU62" s="310"/>
      <c r="MJV62" s="310"/>
      <c r="MJW62" s="310"/>
      <c r="MJX62" s="310"/>
      <c r="MJY62" s="310"/>
      <c r="MJZ62" s="310"/>
      <c r="MKA62" s="310"/>
      <c r="MKB62" s="310"/>
      <c r="MKC62" s="310"/>
      <c r="MKD62" s="310"/>
      <c r="MKE62" s="310"/>
      <c r="MKF62" s="310"/>
      <c r="MKG62" s="310"/>
      <c r="MKH62" s="310"/>
      <c r="MKI62" s="310"/>
      <c r="MKJ62" s="310"/>
      <c r="MKK62" s="310"/>
      <c r="MKL62" s="310"/>
      <c r="MKM62" s="310"/>
      <c r="MKN62" s="310"/>
      <c r="MKO62" s="310"/>
      <c r="MKP62" s="310"/>
      <c r="MKQ62" s="310"/>
      <c r="MKR62" s="310"/>
      <c r="MKS62" s="310"/>
      <c r="MKT62" s="310"/>
      <c r="MKU62" s="310"/>
      <c r="MKV62" s="310"/>
      <c r="MKW62" s="310"/>
      <c r="MKX62" s="310"/>
      <c r="MKY62" s="310"/>
      <c r="MKZ62" s="310"/>
      <c r="MLA62" s="310"/>
      <c r="MLB62" s="310"/>
      <c r="MLC62" s="310"/>
      <c r="MLD62" s="310"/>
      <c r="MLE62" s="310"/>
      <c r="MLF62" s="310"/>
      <c r="MLG62" s="310"/>
      <c r="MLH62" s="310"/>
      <c r="MLI62" s="310"/>
      <c r="MLJ62" s="310"/>
      <c r="MLK62" s="310"/>
      <c r="MLL62" s="310"/>
      <c r="MLM62" s="310"/>
      <c r="MLN62" s="310"/>
      <c r="MLO62" s="310"/>
      <c r="MLP62" s="310"/>
      <c r="MLQ62" s="310"/>
      <c r="MLR62" s="310"/>
      <c r="MLS62" s="310"/>
      <c r="MLT62" s="310"/>
      <c r="MLU62" s="310"/>
      <c r="MLV62" s="310"/>
      <c r="MLW62" s="310"/>
      <c r="MLX62" s="310"/>
      <c r="MLY62" s="310"/>
      <c r="MLZ62" s="310"/>
      <c r="MMA62" s="310"/>
      <c r="MMB62" s="310"/>
      <c r="MMC62" s="310"/>
      <c r="MMD62" s="310"/>
      <c r="MME62" s="310"/>
      <c r="MMF62" s="310"/>
      <c r="MMG62" s="310"/>
      <c r="MMH62" s="310"/>
      <c r="MMI62" s="310"/>
      <c r="MMJ62" s="310"/>
      <c r="MMK62" s="310"/>
      <c r="MML62" s="310"/>
      <c r="MMM62" s="310"/>
      <c r="MMN62" s="310"/>
      <c r="MMO62" s="310"/>
      <c r="MMP62" s="310"/>
      <c r="MMQ62" s="310"/>
      <c r="MMR62" s="310"/>
      <c r="MMS62" s="310"/>
      <c r="MMT62" s="310"/>
      <c r="MMU62" s="310"/>
      <c r="MMV62" s="310"/>
      <c r="MMW62" s="310"/>
      <c r="MMX62" s="310"/>
      <c r="MMY62" s="310"/>
      <c r="MMZ62" s="310"/>
      <c r="MNA62" s="310"/>
      <c r="MNB62" s="310"/>
      <c r="MNC62" s="310"/>
      <c r="MND62" s="310"/>
      <c r="MNE62" s="310"/>
      <c r="MNF62" s="310"/>
      <c r="MNG62" s="310"/>
      <c r="MNH62" s="310"/>
      <c r="MNI62" s="310"/>
      <c r="MNJ62" s="310"/>
      <c r="MNK62" s="310"/>
      <c r="MNL62" s="310"/>
      <c r="MNM62" s="310"/>
      <c r="MNN62" s="310"/>
      <c r="MNO62" s="310"/>
      <c r="MNP62" s="310"/>
      <c r="MNQ62" s="310"/>
      <c r="MNR62" s="310"/>
      <c r="MNS62" s="310"/>
      <c r="MNT62" s="310"/>
      <c r="MNU62" s="310"/>
      <c r="MNV62" s="310"/>
      <c r="MNW62" s="310"/>
      <c r="MNX62" s="310"/>
      <c r="MNY62" s="310"/>
      <c r="MNZ62" s="310"/>
      <c r="MOA62" s="310"/>
      <c r="MOB62" s="310"/>
      <c r="MOC62" s="310"/>
      <c r="MOD62" s="310"/>
      <c r="MOE62" s="310"/>
      <c r="MOF62" s="310"/>
      <c r="MOG62" s="310"/>
      <c r="MOH62" s="310"/>
      <c r="MOI62" s="310"/>
      <c r="MOJ62" s="310"/>
      <c r="MOK62" s="310"/>
      <c r="MOL62" s="310"/>
      <c r="MOM62" s="310"/>
      <c r="MON62" s="310"/>
      <c r="MOO62" s="310"/>
      <c r="MOP62" s="310"/>
      <c r="MOQ62" s="310"/>
      <c r="MOR62" s="310"/>
      <c r="MOS62" s="310"/>
      <c r="MOT62" s="310"/>
      <c r="MOU62" s="310"/>
      <c r="MOV62" s="310"/>
      <c r="MOW62" s="310"/>
      <c r="MOX62" s="310"/>
      <c r="MOY62" s="310"/>
      <c r="MOZ62" s="310"/>
      <c r="MPA62" s="310"/>
      <c r="MPB62" s="310"/>
      <c r="MPC62" s="310"/>
      <c r="MPD62" s="310"/>
      <c r="MPE62" s="310"/>
      <c r="MPF62" s="310"/>
      <c r="MPG62" s="310"/>
      <c r="MPH62" s="310"/>
      <c r="MPI62" s="310"/>
      <c r="MPJ62" s="310"/>
      <c r="MPK62" s="310"/>
      <c r="MPL62" s="310"/>
      <c r="MPM62" s="310"/>
      <c r="MPN62" s="310"/>
      <c r="MPO62" s="310"/>
      <c r="MPP62" s="310"/>
      <c r="MPQ62" s="310"/>
      <c r="MPR62" s="310"/>
      <c r="MPS62" s="310"/>
      <c r="MPT62" s="310"/>
      <c r="MPU62" s="310"/>
      <c r="MPV62" s="310"/>
      <c r="MPW62" s="310"/>
      <c r="MPX62" s="310"/>
      <c r="MPY62" s="310"/>
      <c r="MPZ62" s="310"/>
      <c r="MQA62" s="310"/>
      <c r="MQB62" s="310"/>
      <c r="MQC62" s="310"/>
      <c r="MQD62" s="310"/>
      <c r="MQE62" s="310"/>
      <c r="MQF62" s="310"/>
      <c r="MQG62" s="310"/>
      <c r="MQH62" s="310"/>
      <c r="MQI62" s="310"/>
      <c r="MQJ62" s="310"/>
      <c r="MQK62" s="310"/>
      <c r="MQL62" s="310"/>
      <c r="MQM62" s="310"/>
      <c r="MQN62" s="310"/>
      <c r="MQO62" s="310"/>
      <c r="MQP62" s="310"/>
      <c r="MQQ62" s="310"/>
      <c r="MQR62" s="310"/>
      <c r="MQS62" s="310"/>
      <c r="MQT62" s="310"/>
      <c r="MQU62" s="310"/>
      <c r="MQV62" s="310"/>
      <c r="MQW62" s="310"/>
      <c r="MQX62" s="310"/>
      <c r="MQY62" s="310"/>
      <c r="MQZ62" s="310"/>
      <c r="MRA62" s="310"/>
      <c r="MRB62" s="310"/>
      <c r="MRC62" s="310"/>
      <c r="MRD62" s="310"/>
      <c r="MRE62" s="310"/>
      <c r="MRF62" s="310"/>
      <c r="MRG62" s="310"/>
      <c r="MRH62" s="310"/>
      <c r="MRI62" s="310"/>
      <c r="MRJ62" s="310"/>
      <c r="MRK62" s="310"/>
      <c r="MRL62" s="310"/>
      <c r="MRM62" s="310"/>
      <c r="MRN62" s="310"/>
      <c r="MRO62" s="310"/>
      <c r="MRP62" s="310"/>
      <c r="MRQ62" s="310"/>
      <c r="MRR62" s="310"/>
      <c r="MRS62" s="310"/>
      <c r="MRT62" s="310"/>
      <c r="MRU62" s="310"/>
      <c r="MRV62" s="310"/>
      <c r="MRW62" s="310"/>
      <c r="MRX62" s="310"/>
      <c r="MRY62" s="310"/>
      <c r="MRZ62" s="310"/>
      <c r="MSA62" s="310"/>
      <c r="MSB62" s="310"/>
      <c r="MSC62" s="310"/>
      <c r="MSD62" s="310"/>
      <c r="MSE62" s="310"/>
      <c r="MSF62" s="310"/>
      <c r="MSG62" s="310"/>
      <c r="MSH62" s="310"/>
      <c r="MSI62" s="310"/>
      <c r="MSJ62" s="310"/>
      <c r="MSK62" s="310"/>
      <c r="MSL62" s="310"/>
      <c r="MSM62" s="310"/>
      <c r="MSN62" s="310"/>
      <c r="MSO62" s="310"/>
      <c r="MSP62" s="310"/>
      <c r="MSQ62" s="310"/>
      <c r="MSR62" s="310"/>
      <c r="MSS62" s="310"/>
      <c r="MST62" s="310"/>
      <c r="MSU62" s="310"/>
      <c r="MSV62" s="310"/>
      <c r="MSW62" s="310"/>
      <c r="MSX62" s="310"/>
      <c r="MSY62" s="310"/>
      <c r="MSZ62" s="310"/>
      <c r="MTA62" s="310"/>
      <c r="MTB62" s="310"/>
      <c r="MTC62" s="310"/>
      <c r="MTD62" s="310"/>
      <c r="MTE62" s="310"/>
      <c r="MTF62" s="310"/>
      <c r="MTG62" s="310"/>
      <c r="MTH62" s="310"/>
      <c r="MTI62" s="310"/>
      <c r="MTJ62" s="310"/>
      <c r="MTK62" s="310"/>
      <c r="MTL62" s="310"/>
      <c r="MTM62" s="310"/>
      <c r="MTN62" s="310"/>
      <c r="MTO62" s="310"/>
      <c r="MTP62" s="310"/>
      <c r="MTQ62" s="310"/>
      <c r="MTR62" s="310"/>
      <c r="MTS62" s="310"/>
      <c r="MTT62" s="310"/>
      <c r="MTU62" s="310"/>
      <c r="MTV62" s="310"/>
      <c r="MTW62" s="310"/>
      <c r="MTX62" s="310"/>
      <c r="MTY62" s="310"/>
      <c r="MTZ62" s="310"/>
      <c r="MUA62" s="310"/>
      <c r="MUB62" s="310"/>
      <c r="MUC62" s="310"/>
      <c r="MUD62" s="310"/>
      <c r="MUE62" s="310"/>
      <c r="MUF62" s="310"/>
      <c r="MUG62" s="310"/>
      <c r="MUH62" s="310"/>
      <c r="MUI62" s="310"/>
      <c r="MUJ62" s="310"/>
      <c r="MUK62" s="310"/>
      <c r="MUL62" s="310"/>
      <c r="MUM62" s="310"/>
      <c r="MUN62" s="310"/>
      <c r="MUO62" s="310"/>
      <c r="MUP62" s="310"/>
      <c r="MUQ62" s="310"/>
      <c r="MUR62" s="310"/>
      <c r="MUS62" s="310"/>
      <c r="MUT62" s="310"/>
      <c r="MUU62" s="310"/>
      <c r="MUV62" s="310"/>
      <c r="MUW62" s="310"/>
      <c r="MUX62" s="310"/>
      <c r="MUY62" s="310"/>
      <c r="MUZ62" s="310"/>
      <c r="MVA62" s="310"/>
      <c r="MVB62" s="310"/>
      <c r="MVC62" s="310"/>
      <c r="MVD62" s="310"/>
      <c r="MVE62" s="310"/>
      <c r="MVF62" s="310"/>
      <c r="MVG62" s="310"/>
      <c r="MVH62" s="310"/>
      <c r="MVI62" s="310"/>
      <c r="MVJ62" s="310"/>
      <c r="MVK62" s="310"/>
      <c r="MVL62" s="310"/>
      <c r="MVM62" s="310"/>
      <c r="MVN62" s="310"/>
      <c r="MVO62" s="310"/>
      <c r="MVP62" s="310"/>
      <c r="MVQ62" s="310"/>
      <c r="MVR62" s="310"/>
      <c r="MVS62" s="310"/>
      <c r="MVT62" s="310"/>
      <c r="MVU62" s="310"/>
      <c r="MVV62" s="310"/>
      <c r="MVW62" s="310"/>
      <c r="MVX62" s="310"/>
      <c r="MVY62" s="310"/>
      <c r="MVZ62" s="310"/>
      <c r="MWA62" s="310"/>
      <c r="MWB62" s="310"/>
      <c r="MWC62" s="310"/>
      <c r="MWD62" s="310"/>
      <c r="MWE62" s="310"/>
      <c r="MWF62" s="310"/>
      <c r="MWG62" s="310"/>
      <c r="MWH62" s="310"/>
      <c r="MWI62" s="310"/>
      <c r="MWJ62" s="310"/>
      <c r="MWK62" s="310"/>
      <c r="MWL62" s="310"/>
      <c r="MWM62" s="310"/>
      <c r="MWN62" s="310"/>
      <c r="MWO62" s="310"/>
      <c r="MWP62" s="310"/>
      <c r="MWQ62" s="310"/>
      <c r="MWR62" s="310"/>
      <c r="MWS62" s="310"/>
      <c r="MWT62" s="310"/>
      <c r="MWU62" s="310"/>
      <c r="MWV62" s="310"/>
      <c r="MWW62" s="310"/>
      <c r="MWX62" s="310"/>
      <c r="MWY62" s="310"/>
      <c r="MWZ62" s="310"/>
      <c r="MXA62" s="310"/>
      <c r="MXB62" s="310"/>
      <c r="MXC62" s="310"/>
      <c r="MXD62" s="310"/>
      <c r="MXE62" s="310"/>
      <c r="MXF62" s="310"/>
      <c r="MXG62" s="310"/>
      <c r="MXH62" s="310"/>
      <c r="MXI62" s="310"/>
      <c r="MXJ62" s="310"/>
      <c r="MXK62" s="310"/>
      <c r="MXL62" s="310"/>
      <c r="MXM62" s="310"/>
      <c r="MXN62" s="310"/>
      <c r="MXO62" s="310"/>
      <c r="MXP62" s="310"/>
      <c r="MXQ62" s="310"/>
      <c r="MXR62" s="310"/>
      <c r="MXS62" s="310"/>
      <c r="MXT62" s="310"/>
      <c r="MXU62" s="310"/>
      <c r="MXV62" s="310"/>
      <c r="MXW62" s="310"/>
      <c r="MXX62" s="310"/>
      <c r="MXY62" s="310"/>
      <c r="MXZ62" s="310"/>
      <c r="MYA62" s="310"/>
      <c r="MYB62" s="310"/>
      <c r="MYC62" s="310"/>
      <c r="MYD62" s="310"/>
      <c r="MYE62" s="310"/>
      <c r="MYF62" s="310"/>
      <c r="MYG62" s="310"/>
      <c r="MYH62" s="310"/>
      <c r="MYI62" s="310"/>
      <c r="MYJ62" s="310"/>
      <c r="MYK62" s="310"/>
      <c r="MYL62" s="310"/>
      <c r="MYM62" s="310"/>
      <c r="MYN62" s="310"/>
      <c r="MYO62" s="310"/>
      <c r="MYP62" s="310"/>
      <c r="MYQ62" s="310"/>
      <c r="MYR62" s="310"/>
      <c r="MYS62" s="310"/>
      <c r="MYT62" s="310"/>
      <c r="MYU62" s="310"/>
      <c r="MYV62" s="310"/>
      <c r="MYW62" s="310"/>
      <c r="MYX62" s="310"/>
      <c r="MYY62" s="310"/>
      <c r="MYZ62" s="310"/>
      <c r="MZA62" s="310"/>
      <c r="MZB62" s="310"/>
      <c r="MZC62" s="310"/>
      <c r="MZD62" s="310"/>
      <c r="MZE62" s="310"/>
      <c r="MZF62" s="310"/>
      <c r="MZG62" s="310"/>
      <c r="MZH62" s="310"/>
      <c r="MZI62" s="310"/>
      <c r="MZJ62" s="310"/>
      <c r="MZK62" s="310"/>
      <c r="MZL62" s="310"/>
      <c r="MZM62" s="310"/>
      <c r="MZN62" s="310"/>
      <c r="MZO62" s="310"/>
      <c r="MZP62" s="310"/>
      <c r="MZQ62" s="310"/>
      <c r="MZR62" s="310"/>
      <c r="MZS62" s="310"/>
      <c r="MZT62" s="310"/>
      <c r="MZU62" s="310"/>
      <c r="MZV62" s="310"/>
      <c r="MZW62" s="310"/>
      <c r="MZX62" s="310"/>
      <c r="MZY62" s="310"/>
      <c r="MZZ62" s="310"/>
      <c r="NAA62" s="310"/>
      <c r="NAB62" s="310"/>
      <c r="NAC62" s="310"/>
      <c r="NAD62" s="310"/>
      <c r="NAE62" s="310"/>
      <c r="NAF62" s="310"/>
      <c r="NAG62" s="310"/>
      <c r="NAH62" s="310"/>
      <c r="NAI62" s="310"/>
      <c r="NAJ62" s="310"/>
      <c r="NAK62" s="310"/>
      <c r="NAL62" s="310"/>
      <c r="NAM62" s="310"/>
      <c r="NAN62" s="310"/>
      <c r="NAO62" s="310"/>
      <c r="NAP62" s="310"/>
      <c r="NAQ62" s="310"/>
      <c r="NAR62" s="310"/>
      <c r="NAS62" s="310"/>
      <c r="NAT62" s="310"/>
      <c r="NAU62" s="310"/>
      <c r="NAV62" s="310"/>
      <c r="NAW62" s="310"/>
      <c r="NAX62" s="310"/>
      <c r="NAY62" s="310"/>
      <c r="NAZ62" s="310"/>
      <c r="NBA62" s="310"/>
      <c r="NBB62" s="310"/>
      <c r="NBC62" s="310"/>
      <c r="NBD62" s="310"/>
      <c r="NBE62" s="310"/>
      <c r="NBF62" s="310"/>
      <c r="NBG62" s="310"/>
      <c r="NBH62" s="310"/>
      <c r="NBI62" s="310"/>
      <c r="NBJ62" s="310"/>
      <c r="NBK62" s="310"/>
      <c r="NBL62" s="310"/>
      <c r="NBM62" s="310"/>
      <c r="NBN62" s="310"/>
      <c r="NBO62" s="310"/>
      <c r="NBP62" s="310"/>
      <c r="NBQ62" s="310"/>
      <c r="NBR62" s="310"/>
      <c r="NBS62" s="310"/>
      <c r="NBT62" s="310"/>
      <c r="NBU62" s="310"/>
      <c r="NBV62" s="310"/>
      <c r="NBW62" s="310"/>
      <c r="NBX62" s="310"/>
      <c r="NBY62" s="310"/>
      <c r="NBZ62" s="310"/>
      <c r="NCA62" s="310"/>
      <c r="NCB62" s="310"/>
      <c r="NCC62" s="310"/>
      <c r="NCD62" s="310"/>
      <c r="NCE62" s="310"/>
      <c r="NCF62" s="310"/>
      <c r="NCG62" s="310"/>
      <c r="NCH62" s="310"/>
      <c r="NCI62" s="310"/>
      <c r="NCJ62" s="310"/>
      <c r="NCK62" s="310"/>
      <c r="NCL62" s="310"/>
      <c r="NCM62" s="310"/>
      <c r="NCN62" s="310"/>
      <c r="NCO62" s="310"/>
      <c r="NCP62" s="310"/>
      <c r="NCQ62" s="310"/>
      <c r="NCR62" s="310"/>
      <c r="NCS62" s="310"/>
      <c r="NCT62" s="310"/>
      <c r="NCU62" s="310"/>
      <c r="NCV62" s="310"/>
      <c r="NCW62" s="310"/>
      <c r="NCX62" s="310"/>
      <c r="NCY62" s="310"/>
      <c r="NCZ62" s="310"/>
      <c r="NDA62" s="310"/>
      <c r="NDB62" s="310"/>
      <c r="NDC62" s="310"/>
      <c r="NDD62" s="310"/>
      <c r="NDE62" s="310"/>
      <c r="NDF62" s="310"/>
      <c r="NDG62" s="310"/>
      <c r="NDH62" s="310"/>
      <c r="NDI62" s="310"/>
      <c r="NDJ62" s="310"/>
      <c r="NDK62" s="310"/>
      <c r="NDL62" s="310"/>
      <c r="NDM62" s="310"/>
      <c r="NDN62" s="310"/>
      <c r="NDO62" s="310"/>
      <c r="NDP62" s="310"/>
      <c r="NDQ62" s="310"/>
      <c r="NDR62" s="310"/>
      <c r="NDS62" s="310"/>
      <c r="NDT62" s="310"/>
      <c r="NDU62" s="310"/>
      <c r="NDV62" s="310"/>
      <c r="NDW62" s="310"/>
      <c r="NDX62" s="310"/>
      <c r="NDY62" s="310"/>
      <c r="NDZ62" s="310"/>
      <c r="NEA62" s="310"/>
      <c r="NEB62" s="310"/>
      <c r="NEC62" s="310"/>
      <c r="NED62" s="310"/>
      <c r="NEE62" s="310"/>
      <c r="NEF62" s="310"/>
      <c r="NEG62" s="310"/>
      <c r="NEH62" s="310"/>
      <c r="NEI62" s="310"/>
      <c r="NEJ62" s="310"/>
      <c r="NEK62" s="310"/>
      <c r="NEL62" s="310"/>
      <c r="NEM62" s="310"/>
      <c r="NEN62" s="310"/>
      <c r="NEO62" s="310"/>
      <c r="NEP62" s="310"/>
      <c r="NEQ62" s="310"/>
      <c r="NER62" s="310"/>
      <c r="NES62" s="310"/>
      <c r="NET62" s="310"/>
      <c r="NEU62" s="310"/>
      <c r="NEV62" s="310"/>
      <c r="NEW62" s="310"/>
      <c r="NEX62" s="310"/>
      <c r="NEY62" s="310"/>
      <c r="NEZ62" s="310"/>
      <c r="NFA62" s="310"/>
      <c r="NFB62" s="310"/>
      <c r="NFC62" s="310"/>
      <c r="NFD62" s="310"/>
      <c r="NFE62" s="310"/>
      <c r="NFF62" s="310"/>
      <c r="NFG62" s="310"/>
      <c r="NFH62" s="310"/>
      <c r="NFI62" s="310"/>
      <c r="NFJ62" s="310"/>
      <c r="NFK62" s="310"/>
      <c r="NFL62" s="310"/>
      <c r="NFM62" s="310"/>
      <c r="NFN62" s="310"/>
      <c r="NFO62" s="310"/>
      <c r="NFP62" s="310"/>
      <c r="NFQ62" s="310"/>
      <c r="NFR62" s="310"/>
      <c r="NFS62" s="310"/>
      <c r="NFT62" s="310"/>
      <c r="NFU62" s="310"/>
      <c r="NFV62" s="310"/>
      <c r="NFW62" s="310"/>
      <c r="NFX62" s="310"/>
      <c r="NFY62" s="310"/>
      <c r="NFZ62" s="310"/>
      <c r="NGA62" s="310"/>
      <c r="NGB62" s="310"/>
      <c r="NGC62" s="310"/>
      <c r="NGD62" s="310"/>
      <c r="NGE62" s="310"/>
      <c r="NGF62" s="310"/>
      <c r="NGG62" s="310"/>
      <c r="NGH62" s="310"/>
      <c r="NGI62" s="310"/>
      <c r="NGJ62" s="310"/>
      <c r="NGK62" s="310"/>
      <c r="NGL62" s="310"/>
      <c r="NGM62" s="310"/>
      <c r="NGN62" s="310"/>
      <c r="NGO62" s="310"/>
      <c r="NGP62" s="310"/>
      <c r="NGQ62" s="310"/>
      <c r="NGR62" s="310"/>
      <c r="NGS62" s="310"/>
      <c r="NGT62" s="310"/>
      <c r="NGU62" s="310"/>
      <c r="NGV62" s="310"/>
      <c r="NGW62" s="310"/>
      <c r="NGX62" s="310"/>
      <c r="NGY62" s="310"/>
      <c r="NGZ62" s="310"/>
      <c r="NHA62" s="310"/>
      <c r="NHB62" s="310"/>
      <c r="NHC62" s="310"/>
      <c r="NHD62" s="310"/>
      <c r="NHE62" s="310"/>
      <c r="NHF62" s="310"/>
      <c r="NHG62" s="310"/>
      <c r="NHH62" s="310"/>
      <c r="NHI62" s="310"/>
      <c r="NHJ62" s="310"/>
      <c r="NHK62" s="310"/>
      <c r="NHL62" s="310"/>
      <c r="NHM62" s="310"/>
      <c r="NHN62" s="310"/>
      <c r="NHO62" s="310"/>
      <c r="NHP62" s="310"/>
      <c r="NHQ62" s="310"/>
      <c r="NHR62" s="310"/>
      <c r="NHS62" s="310"/>
      <c r="NHT62" s="310"/>
      <c r="NHU62" s="310"/>
      <c r="NHV62" s="310"/>
      <c r="NHW62" s="310"/>
      <c r="NHX62" s="310"/>
      <c r="NHY62" s="310"/>
      <c r="NHZ62" s="310"/>
      <c r="NIA62" s="310"/>
      <c r="NIB62" s="310"/>
      <c r="NIC62" s="310"/>
      <c r="NID62" s="310"/>
      <c r="NIE62" s="310"/>
      <c r="NIF62" s="310"/>
      <c r="NIG62" s="310"/>
      <c r="NIH62" s="310"/>
      <c r="NII62" s="310"/>
      <c r="NIJ62" s="310"/>
      <c r="NIK62" s="310"/>
      <c r="NIL62" s="310"/>
      <c r="NIM62" s="310"/>
      <c r="NIN62" s="310"/>
      <c r="NIO62" s="310"/>
      <c r="NIP62" s="310"/>
      <c r="NIQ62" s="310"/>
      <c r="NIR62" s="310"/>
      <c r="NIS62" s="310"/>
      <c r="NIT62" s="310"/>
      <c r="NIU62" s="310"/>
      <c r="NIV62" s="310"/>
      <c r="NIW62" s="310"/>
      <c r="NIX62" s="310"/>
      <c r="NIY62" s="310"/>
      <c r="NIZ62" s="310"/>
      <c r="NJA62" s="310"/>
      <c r="NJB62" s="310"/>
      <c r="NJC62" s="310"/>
      <c r="NJD62" s="310"/>
      <c r="NJE62" s="310"/>
      <c r="NJF62" s="310"/>
      <c r="NJG62" s="310"/>
      <c r="NJH62" s="310"/>
      <c r="NJI62" s="310"/>
      <c r="NJJ62" s="310"/>
      <c r="NJK62" s="310"/>
      <c r="NJL62" s="310"/>
      <c r="NJM62" s="310"/>
      <c r="NJN62" s="310"/>
      <c r="NJO62" s="310"/>
      <c r="NJP62" s="310"/>
      <c r="NJQ62" s="310"/>
      <c r="NJR62" s="310"/>
      <c r="NJS62" s="310"/>
      <c r="NJT62" s="310"/>
      <c r="NJU62" s="310"/>
      <c r="NJV62" s="310"/>
      <c r="NJW62" s="310"/>
      <c r="NJX62" s="310"/>
      <c r="NJY62" s="310"/>
      <c r="NJZ62" s="310"/>
      <c r="NKA62" s="310"/>
      <c r="NKB62" s="310"/>
      <c r="NKC62" s="310"/>
      <c r="NKD62" s="310"/>
      <c r="NKE62" s="310"/>
      <c r="NKF62" s="310"/>
      <c r="NKG62" s="310"/>
      <c r="NKH62" s="310"/>
      <c r="NKI62" s="310"/>
      <c r="NKJ62" s="310"/>
      <c r="NKK62" s="310"/>
      <c r="NKL62" s="310"/>
      <c r="NKM62" s="310"/>
      <c r="NKN62" s="310"/>
      <c r="NKO62" s="310"/>
      <c r="NKP62" s="310"/>
      <c r="NKQ62" s="310"/>
      <c r="NKR62" s="310"/>
      <c r="NKS62" s="310"/>
      <c r="NKT62" s="310"/>
      <c r="NKU62" s="310"/>
      <c r="NKV62" s="310"/>
      <c r="NKW62" s="310"/>
      <c r="NKX62" s="310"/>
      <c r="NKY62" s="310"/>
      <c r="NKZ62" s="310"/>
      <c r="NLA62" s="310"/>
      <c r="NLB62" s="310"/>
      <c r="NLC62" s="310"/>
      <c r="NLD62" s="310"/>
      <c r="NLE62" s="310"/>
      <c r="NLF62" s="310"/>
      <c r="NLG62" s="310"/>
      <c r="NLH62" s="310"/>
      <c r="NLI62" s="310"/>
      <c r="NLJ62" s="310"/>
      <c r="NLK62" s="310"/>
      <c r="NLL62" s="310"/>
      <c r="NLM62" s="310"/>
      <c r="NLN62" s="310"/>
      <c r="NLO62" s="310"/>
      <c r="NLP62" s="310"/>
      <c r="NLQ62" s="310"/>
      <c r="NLR62" s="310"/>
      <c r="NLS62" s="310"/>
      <c r="NLT62" s="310"/>
      <c r="NLU62" s="310"/>
      <c r="NLV62" s="310"/>
      <c r="NLW62" s="310"/>
      <c r="NLX62" s="310"/>
      <c r="NLY62" s="310"/>
      <c r="NLZ62" s="310"/>
      <c r="NMA62" s="310"/>
      <c r="NMB62" s="310"/>
      <c r="NMC62" s="310"/>
      <c r="NMD62" s="310"/>
      <c r="NME62" s="310"/>
      <c r="NMF62" s="310"/>
      <c r="NMG62" s="310"/>
      <c r="NMH62" s="310"/>
      <c r="NMI62" s="310"/>
      <c r="NMJ62" s="310"/>
      <c r="NMK62" s="310"/>
      <c r="NML62" s="310"/>
      <c r="NMM62" s="310"/>
      <c r="NMN62" s="310"/>
      <c r="NMO62" s="310"/>
      <c r="NMP62" s="310"/>
      <c r="NMQ62" s="310"/>
      <c r="NMR62" s="310"/>
      <c r="NMS62" s="310"/>
      <c r="NMT62" s="310"/>
      <c r="NMU62" s="310"/>
      <c r="NMV62" s="310"/>
      <c r="NMW62" s="310"/>
      <c r="NMX62" s="310"/>
      <c r="NMY62" s="310"/>
      <c r="NMZ62" s="310"/>
      <c r="NNA62" s="310"/>
      <c r="NNB62" s="310"/>
      <c r="NNC62" s="310"/>
      <c r="NND62" s="310"/>
      <c r="NNE62" s="310"/>
      <c r="NNF62" s="310"/>
      <c r="NNG62" s="310"/>
      <c r="NNH62" s="310"/>
      <c r="NNI62" s="310"/>
      <c r="NNJ62" s="310"/>
      <c r="NNK62" s="310"/>
      <c r="NNL62" s="310"/>
      <c r="NNM62" s="310"/>
      <c r="NNN62" s="310"/>
      <c r="NNO62" s="310"/>
      <c r="NNP62" s="310"/>
      <c r="NNQ62" s="310"/>
      <c r="NNR62" s="310"/>
      <c r="NNS62" s="310"/>
      <c r="NNT62" s="310"/>
      <c r="NNU62" s="310"/>
      <c r="NNV62" s="310"/>
      <c r="NNW62" s="310"/>
      <c r="NNX62" s="310"/>
      <c r="NNY62" s="310"/>
      <c r="NNZ62" s="310"/>
      <c r="NOA62" s="310"/>
      <c r="NOB62" s="310"/>
      <c r="NOC62" s="310"/>
      <c r="NOD62" s="310"/>
      <c r="NOE62" s="310"/>
      <c r="NOF62" s="310"/>
      <c r="NOG62" s="310"/>
      <c r="NOH62" s="310"/>
      <c r="NOI62" s="310"/>
      <c r="NOJ62" s="310"/>
      <c r="NOK62" s="310"/>
      <c r="NOL62" s="310"/>
      <c r="NOM62" s="310"/>
      <c r="NON62" s="310"/>
      <c r="NOO62" s="310"/>
      <c r="NOP62" s="310"/>
      <c r="NOQ62" s="310"/>
      <c r="NOR62" s="310"/>
      <c r="NOS62" s="310"/>
      <c r="NOT62" s="310"/>
      <c r="NOU62" s="310"/>
      <c r="NOV62" s="310"/>
      <c r="NOW62" s="310"/>
      <c r="NOX62" s="310"/>
      <c r="NOY62" s="310"/>
      <c r="NOZ62" s="310"/>
      <c r="NPA62" s="310"/>
      <c r="NPB62" s="310"/>
      <c r="NPC62" s="310"/>
      <c r="NPD62" s="310"/>
      <c r="NPE62" s="310"/>
      <c r="NPF62" s="310"/>
      <c r="NPG62" s="310"/>
      <c r="NPH62" s="310"/>
      <c r="NPI62" s="310"/>
      <c r="NPJ62" s="310"/>
      <c r="NPK62" s="310"/>
      <c r="NPL62" s="310"/>
      <c r="NPM62" s="310"/>
      <c r="NPN62" s="310"/>
      <c r="NPO62" s="310"/>
      <c r="NPP62" s="310"/>
      <c r="NPQ62" s="310"/>
      <c r="NPR62" s="310"/>
      <c r="NPS62" s="310"/>
      <c r="NPT62" s="310"/>
      <c r="NPU62" s="310"/>
      <c r="NPV62" s="310"/>
      <c r="NPW62" s="310"/>
      <c r="NPX62" s="310"/>
      <c r="NPY62" s="310"/>
      <c r="NPZ62" s="310"/>
      <c r="NQA62" s="310"/>
      <c r="NQB62" s="310"/>
      <c r="NQC62" s="310"/>
      <c r="NQD62" s="310"/>
      <c r="NQE62" s="310"/>
      <c r="NQF62" s="310"/>
      <c r="NQG62" s="310"/>
      <c r="NQH62" s="310"/>
      <c r="NQI62" s="310"/>
      <c r="NQJ62" s="310"/>
      <c r="NQK62" s="310"/>
      <c r="NQL62" s="310"/>
      <c r="NQM62" s="310"/>
      <c r="NQN62" s="310"/>
      <c r="NQO62" s="310"/>
      <c r="NQP62" s="310"/>
      <c r="NQQ62" s="310"/>
      <c r="NQR62" s="310"/>
      <c r="NQS62" s="310"/>
      <c r="NQT62" s="310"/>
      <c r="NQU62" s="310"/>
      <c r="NQV62" s="310"/>
      <c r="NQW62" s="310"/>
      <c r="NQX62" s="310"/>
      <c r="NQY62" s="310"/>
      <c r="NQZ62" s="310"/>
      <c r="NRA62" s="310"/>
      <c r="NRB62" s="310"/>
      <c r="NRC62" s="310"/>
      <c r="NRD62" s="310"/>
      <c r="NRE62" s="310"/>
      <c r="NRF62" s="310"/>
      <c r="NRG62" s="310"/>
      <c r="NRH62" s="310"/>
      <c r="NRI62" s="310"/>
      <c r="NRJ62" s="310"/>
      <c r="NRK62" s="310"/>
      <c r="NRL62" s="310"/>
      <c r="NRM62" s="310"/>
      <c r="NRN62" s="310"/>
      <c r="NRO62" s="310"/>
      <c r="NRP62" s="310"/>
      <c r="NRQ62" s="310"/>
      <c r="NRR62" s="310"/>
      <c r="NRS62" s="310"/>
      <c r="NRT62" s="310"/>
      <c r="NRU62" s="310"/>
      <c r="NRV62" s="310"/>
      <c r="NRW62" s="310"/>
      <c r="NRX62" s="310"/>
      <c r="NRY62" s="310"/>
      <c r="NRZ62" s="310"/>
      <c r="NSA62" s="310"/>
      <c r="NSB62" s="310"/>
      <c r="NSC62" s="310"/>
      <c r="NSD62" s="310"/>
      <c r="NSE62" s="310"/>
      <c r="NSF62" s="310"/>
      <c r="NSG62" s="310"/>
      <c r="NSH62" s="310"/>
      <c r="NSI62" s="310"/>
      <c r="NSJ62" s="310"/>
      <c r="NSK62" s="310"/>
      <c r="NSL62" s="310"/>
      <c r="NSM62" s="310"/>
      <c r="NSN62" s="310"/>
      <c r="NSO62" s="310"/>
      <c r="NSP62" s="310"/>
      <c r="NSQ62" s="310"/>
      <c r="NSR62" s="310"/>
      <c r="NSS62" s="310"/>
      <c r="NST62" s="310"/>
      <c r="NSU62" s="310"/>
      <c r="NSV62" s="310"/>
      <c r="NSW62" s="310"/>
      <c r="NSX62" s="310"/>
      <c r="NSY62" s="310"/>
      <c r="NSZ62" s="310"/>
      <c r="NTA62" s="310"/>
      <c r="NTB62" s="310"/>
      <c r="NTC62" s="310"/>
      <c r="NTD62" s="310"/>
      <c r="NTE62" s="310"/>
      <c r="NTF62" s="310"/>
      <c r="NTG62" s="310"/>
      <c r="NTH62" s="310"/>
      <c r="NTI62" s="310"/>
      <c r="NTJ62" s="310"/>
      <c r="NTK62" s="310"/>
      <c r="NTL62" s="310"/>
      <c r="NTM62" s="310"/>
      <c r="NTN62" s="310"/>
      <c r="NTO62" s="310"/>
      <c r="NTP62" s="310"/>
      <c r="NTQ62" s="310"/>
      <c r="NTR62" s="310"/>
      <c r="NTS62" s="310"/>
      <c r="NTT62" s="310"/>
      <c r="NTU62" s="310"/>
      <c r="NTV62" s="310"/>
      <c r="NTW62" s="310"/>
      <c r="NTX62" s="310"/>
      <c r="NTY62" s="310"/>
      <c r="NTZ62" s="310"/>
      <c r="NUA62" s="310"/>
      <c r="NUB62" s="310"/>
      <c r="NUC62" s="310"/>
      <c r="NUD62" s="310"/>
      <c r="NUE62" s="310"/>
      <c r="NUF62" s="310"/>
      <c r="NUG62" s="310"/>
      <c r="NUH62" s="310"/>
      <c r="NUI62" s="310"/>
      <c r="NUJ62" s="310"/>
      <c r="NUK62" s="310"/>
      <c r="NUL62" s="310"/>
      <c r="NUM62" s="310"/>
      <c r="NUN62" s="310"/>
      <c r="NUO62" s="310"/>
      <c r="NUP62" s="310"/>
      <c r="NUQ62" s="310"/>
      <c r="NUR62" s="310"/>
      <c r="NUS62" s="310"/>
      <c r="NUT62" s="310"/>
      <c r="NUU62" s="310"/>
      <c r="NUV62" s="310"/>
      <c r="NUW62" s="310"/>
      <c r="NUX62" s="310"/>
      <c r="NUY62" s="310"/>
      <c r="NUZ62" s="310"/>
      <c r="NVA62" s="310"/>
      <c r="NVB62" s="310"/>
      <c r="NVC62" s="310"/>
      <c r="NVD62" s="310"/>
      <c r="NVE62" s="310"/>
      <c r="NVF62" s="310"/>
      <c r="NVG62" s="310"/>
      <c r="NVH62" s="310"/>
      <c r="NVI62" s="310"/>
      <c r="NVJ62" s="310"/>
      <c r="NVK62" s="310"/>
      <c r="NVL62" s="310"/>
      <c r="NVM62" s="310"/>
      <c r="NVN62" s="310"/>
      <c r="NVO62" s="310"/>
      <c r="NVP62" s="310"/>
      <c r="NVQ62" s="310"/>
      <c r="NVR62" s="310"/>
      <c r="NVS62" s="310"/>
      <c r="NVT62" s="310"/>
      <c r="NVU62" s="310"/>
      <c r="NVV62" s="310"/>
      <c r="NVW62" s="310"/>
      <c r="NVX62" s="310"/>
      <c r="NVY62" s="310"/>
      <c r="NVZ62" s="310"/>
      <c r="NWA62" s="310"/>
      <c r="NWB62" s="310"/>
      <c r="NWC62" s="310"/>
      <c r="NWD62" s="310"/>
      <c r="NWE62" s="310"/>
      <c r="NWF62" s="310"/>
      <c r="NWG62" s="310"/>
      <c r="NWH62" s="310"/>
      <c r="NWI62" s="310"/>
      <c r="NWJ62" s="310"/>
      <c r="NWK62" s="310"/>
      <c r="NWL62" s="310"/>
      <c r="NWM62" s="310"/>
      <c r="NWN62" s="310"/>
      <c r="NWO62" s="310"/>
      <c r="NWP62" s="310"/>
      <c r="NWQ62" s="310"/>
      <c r="NWR62" s="310"/>
      <c r="NWS62" s="310"/>
      <c r="NWT62" s="310"/>
      <c r="NWU62" s="310"/>
      <c r="NWV62" s="310"/>
      <c r="NWW62" s="310"/>
      <c r="NWX62" s="310"/>
      <c r="NWY62" s="310"/>
      <c r="NWZ62" s="310"/>
      <c r="NXA62" s="310"/>
      <c r="NXB62" s="310"/>
      <c r="NXC62" s="310"/>
      <c r="NXD62" s="310"/>
      <c r="NXE62" s="310"/>
      <c r="NXF62" s="310"/>
      <c r="NXG62" s="310"/>
      <c r="NXH62" s="310"/>
      <c r="NXI62" s="310"/>
      <c r="NXJ62" s="310"/>
      <c r="NXK62" s="310"/>
      <c r="NXL62" s="310"/>
      <c r="NXM62" s="310"/>
      <c r="NXN62" s="310"/>
      <c r="NXO62" s="310"/>
      <c r="NXP62" s="310"/>
      <c r="NXQ62" s="310"/>
      <c r="NXR62" s="310"/>
      <c r="NXS62" s="310"/>
      <c r="NXT62" s="310"/>
      <c r="NXU62" s="310"/>
      <c r="NXV62" s="310"/>
      <c r="NXW62" s="310"/>
      <c r="NXX62" s="310"/>
      <c r="NXY62" s="310"/>
      <c r="NXZ62" s="310"/>
      <c r="NYA62" s="310"/>
      <c r="NYB62" s="310"/>
      <c r="NYC62" s="310"/>
      <c r="NYD62" s="310"/>
      <c r="NYE62" s="310"/>
      <c r="NYF62" s="310"/>
      <c r="NYG62" s="310"/>
      <c r="NYH62" s="310"/>
      <c r="NYI62" s="310"/>
      <c r="NYJ62" s="310"/>
      <c r="NYK62" s="310"/>
      <c r="NYL62" s="310"/>
      <c r="NYM62" s="310"/>
      <c r="NYN62" s="310"/>
      <c r="NYO62" s="310"/>
      <c r="NYP62" s="310"/>
      <c r="NYQ62" s="310"/>
      <c r="NYR62" s="310"/>
      <c r="NYS62" s="310"/>
      <c r="NYT62" s="310"/>
      <c r="NYU62" s="310"/>
      <c r="NYV62" s="310"/>
      <c r="NYW62" s="310"/>
      <c r="NYX62" s="310"/>
      <c r="NYY62" s="310"/>
      <c r="NYZ62" s="310"/>
      <c r="NZA62" s="310"/>
      <c r="NZB62" s="310"/>
      <c r="NZC62" s="310"/>
      <c r="NZD62" s="310"/>
      <c r="NZE62" s="310"/>
      <c r="NZF62" s="310"/>
      <c r="NZG62" s="310"/>
      <c r="NZH62" s="310"/>
      <c r="NZI62" s="310"/>
      <c r="NZJ62" s="310"/>
      <c r="NZK62" s="310"/>
      <c r="NZL62" s="310"/>
      <c r="NZM62" s="310"/>
      <c r="NZN62" s="310"/>
      <c r="NZO62" s="310"/>
      <c r="NZP62" s="310"/>
      <c r="NZQ62" s="310"/>
      <c r="NZR62" s="310"/>
      <c r="NZS62" s="310"/>
      <c r="NZT62" s="310"/>
      <c r="NZU62" s="310"/>
      <c r="NZV62" s="310"/>
      <c r="NZW62" s="310"/>
      <c r="NZX62" s="310"/>
      <c r="NZY62" s="310"/>
      <c r="NZZ62" s="310"/>
      <c r="OAA62" s="310"/>
      <c r="OAB62" s="310"/>
      <c r="OAC62" s="310"/>
      <c r="OAD62" s="310"/>
      <c r="OAE62" s="310"/>
      <c r="OAF62" s="310"/>
      <c r="OAG62" s="310"/>
      <c r="OAH62" s="310"/>
      <c r="OAI62" s="310"/>
      <c r="OAJ62" s="310"/>
      <c r="OAK62" s="310"/>
      <c r="OAL62" s="310"/>
      <c r="OAM62" s="310"/>
      <c r="OAN62" s="310"/>
      <c r="OAO62" s="310"/>
      <c r="OAP62" s="310"/>
      <c r="OAQ62" s="310"/>
      <c r="OAR62" s="310"/>
      <c r="OAS62" s="310"/>
      <c r="OAT62" s="310"/>
      <c r="OAU62" s="310"/>
      <c r="OAV62" s="310"/>
      <c r="OAW62" s="310"/>
      <c r="OAX62" s="310"/>
      <c r="OAY62" s="310"/>
      <c r="OAZ62" s="310"/>
      <c r="OBA62" s="310"/>
      <c r="OBB62" s="310"/>
      <c r="OBC62" s="310"/>
      <c r="OBD62" s="310"/>
      <c r="OBE62" s="310"/>
      <c r="OBF62" s="310"/>
      <c r="OBG62" s="310"/>
      <c r="OBH62" s="310"/>
      <c r="OBI62" s="310"/>
      <c r="OBJ62" s="310"/>
      <c r="OBK62" s="310"/>
      <c r="OBL62" s="310"/>
      <c r="OBM62" s="310"/>
      <c r="OBN62" s="310"/>
      <c r="OBO62" s="310"/>
      <c r="OBP62" s="310"/>
      <c r="OBQ62" s="310"/>
      <c r="OBR62" s="310"/>
      <c r="OBS62" s="310"/>
      <c r="OBT62" s="310"/>
      <c r="OBU62" s="310"/>
      <c r="OBV62" s="310"/>
      <c r="OBW62" s="310"/>
      <c r="OBX62" s="310"/>
      <c r="OBY62" s="310"/>
      <c r="OBZ62" s="310"/>
      <c r="OCA62" s="310"/>
      <c r="OCB62" s="310"/>
      <c r="OCC62" s="310"/>
      <c r="OCD62" s="310"/>
      <c r="OCE62" s="310"/>
      <c r="OCF62" s="310"/>
      <c r="OCG62" s="310"/>
      <c r="OCH62" s="310"/>
      <c r="OCI62" s="310"/>
      <c r="OCJ62" s="310"/>
      <c r="OCK62" s="310"/>
      <c r="OCL62" s="310"/>
      <c r="OCM62" s="310"/>
      <c r="OCN62" s="310"/>
      <c r="OCO62" s="310"/>
      <c r="OCP62" s="310"/>
      <c r="OCQ62" s="310"/>
      <c r="OCR62" s="310"/>
      <c r="OCS62" s="310"/>
      <c r="OCT62" s="310"/>
      <c r="OCU62" s="310"/>
      <c r="OCV62" s="310"/>
      <c r="OCW62" s="310"/>
      <c r="OCX62" s="310"/>
      <c r="OCY62" s="310"/>
      <c r="OCZ62" s="310"/>
      <c r="ODA62" s="310"/>
      <c r="ODB62" s="310"/>
      <c r="ODC62" s="310"/>
      <c r="ODD62" s="310"/>
      <c r="ODE62" s="310"/>
      <c r="ODF62" s="310"/>
      <c r="ODG62" s="310"/>
      <c r="ODH62" s="310"/>
      <c r="ODI62" s="310"/>
      <c r="ODJ62" s="310"/>
      <c r="ODK62" s="310"/>
      <c r="ODL62" s="310"/>
      <c r="ODM62" s="310"/>
      <c r="ODN62" s="310"/>
      <c r="ODO62" s="310"/>
      <c r="ODP62" s="310"/>
      <c r="ODQ62" s="310"/>
      <c r="ODR62" s="310"/>
      <c r="ODS62" s="310"/>
      <c r="ODT62" s="310"/>
      <c r="ODU62" s="310"/>
      <c r="ODV62" s="310"/>
      <c r="ODW62" s="310"/>
      <c r="ODX62" s="310"/>
      <c r="ODY62" s="310"/>
      <c r="ODZ62" s="310"/>
      <c r="OEA62" s="310"/>
      <c r="OEB62" s="310"/>
      <c r="OEC62" s="310"/>
      <c r="OED62" s="310"/>
      <c r="OEE62" s="310"/>
      <c r="OEF62" s="310"/>
      <c r="OEG62" s="310"/>
      <c r="OEH62" s="310"/>
      <c r="OEI62" s="310"/>
      <c r="OEJ62" s="310"/>
      <c r="OEK62" s="310"/>
      <c r="OEL62" s="310"/>
      <c r="OEM62" s="310"/>
      <c r="OEN62" s="310"/>
      <c r="OEO62" s="310"/>
      <c r="OEP62" s="310"/>
      <c r="OEQ62" s="310"/>
      <c r="OER62" s="310"/>
      <c r="OES62" s="310"/>
      <c r="OET62" s="310"/>
      <c r="OEU62" s="310"/>
      <c r="OEV62" s="310"/>
      <c r="OEW62" s="310"/>
      <c r="OEX62" s="310"/>
      <c r="OEY62" s="310"/>
      <c r="OEZ62" s="310"/>
      <c r="OFA62" s="310"/>
      <c r="OFB62" s="310"/>
      <c r="OFC62" s="310"/>
      <c r="OFD62" s="310"/>
      <c r="OFE62" s="310"/>
      <c r="OFF62" s="310"/>
      <c r="OFG62" s="310"/>
      <c r="OFH62" s="310"/>
      <c r="OFI62" s="310"/>
      <c r="OFJ62" s="310"/>
      <c r="OFK62" s="310"/>
      <c r="OFL62" s="310"/>
      <c r="OFM62" s="310"/>
      <c r="OFN62" s="310"/>
      <c r="OFO62" s="310"/>
      <c r="OFP62" s="310"/>
      <c r="OFQ62" s="310"/>
      <c r="OFR62" s="310"/>
      <c r="OFS62" s="310"/>
      <c r="OFT62" s="310"/>
      <c r="OFU62" s="310"/>
      <c r="OFV62" s="310"/>
      <c r="OFW62" s="310"/>
      <c r="OFX62" s="310"/>
      <c r="OFY62" s="310"/>
      <c r="OFZ62" s="310"/>
      <c r="OGA62" s="310"/>
      <c r="OGB62" s="310"/>
      <c r="OGC62" s="310"/>
      <c r="OGD62" s="310"/>
      <c r="OGE62" s="310"/>
      <c r="OGF62" s="310"/>
      <c r="OGG62" s="310"/>
      <c r="OGH62" s="310"/>
      <c r="OGI62" s="310"/>
      <c r="OGJ62" s="310"/>
      <c r="OGK62" s="310"/>
      <c r="OGL62" s="310"/>
      <c r="OGM62" s="310"/>
      <c r="OGN62" s="310"/>
      <c r="OGO62" s="310"/>
      <c r="OGP62" s="310"/>
      <c r="OGQ62" s="310"/>
      <c r="OGR62" s="310"/>
      <c r="OGS62" s="310"/>
      <c r="OGT62" s="310"/>
      <c r="OGU62" s="310"/>
      <c r="OGV62" s="310"/>
      <c r="OGW62" s="310"/>
      <c r="OGX62" s="310"/>
      <c r="OGY62" s="310"/>
      <c r="OGZ62" s="310"/>
      <c r="OHA62" s="310"/>
      <c r="OHB62" s="310"/>
      <c r="OHC62" s="310"/>
      <c r="OHD62" s="310"/>
      <c r="OHE62" s="310"/>
      <c r="OHF62" s="310"/>
      <c r="OHG62" s="310"/>
      <c r="OHH62" s="310"/>
      <c r="OHI62" s="310"/>
      <c r="OHJ62" s="310"/>
      <c r="OHK62" s="310"/>
      <c r="OHL62" s="310"/>
      <c r="OHM62" s="310"/>
      <c r="OHN62" s="310"/>
      <c r="OHO62" s="310"/>
      <c r="OHP62" s="310"/>
      <c r="OHQ62" s="310"/>
      <c r="OHR62" s="310"/>
      <c r="OHS62" s="310"/>
      <c r="OHT62" s="310"/>
      <c r="OHU62" s="310"/>
      <c r="OHV62" s="310"/>
      <c r="OHW62" s="310"/>
      <c r="OHX62" s="310"/>
      <c r="OHY62" s="310"/>
      <c r="OHZ62" s="310"/>
      <c r="OIA62" s="310"/>
      <c r="OIB62" s="310"/>
      <c r="OIC62" s="310"/>
      <c r="OID62" s="310"/>
      <c r="OIE62" s="310"/>
      <c r="OIF62" s="310"/>
      <c r="OIG62" s="310"/>
      <c r="OIH62" s="310"/>
      <c r="OII62" s="310"/>
      <c r="OIJ62" s="310"/>
      <c r="OIK62" s="310"/>
      <c r="OIL62" s="310"/>
      <c r="OIM62" s="310"/>
      <c r="OIN62" s="310"/>
      <c r="OIO62" s="310"/>
      <c r="OIP62" s="310"/>
      <c r="OIQ62" s="310"/>
      <c r="OIR62" s="310"/>
      <c r="OIS62" s="310"/>
      <c r="OIT62" s="310"/>
      <c r="OIU62" s="310"/>
      <c r="OIV62" s="310"/>
      <c r="OIW62" s="310"/>
      <c r="OIX62" s="310"/>
      <c r="OIY62" s="310"/>
      <c r="OIZ62" s="310"/>
      <c r="OJA62" s="310"/>
      <c r="OJB62" s="310"/>
      <c r="OJC62" s="310"/>
      <c r="OJD62" s="310"/>
      <c r="OJE62" s="310"/>
      <c r="OJF62" s="310"/>
      <c r="OJG62" s="310"/>
      <c r="OJH62" s="310"/>
      <c r="OJI62" s="310"/>
      <c r="OJJ62" s="310"/>
      <c r="OJK62" s="310"/>
      <c r="OJL62" s="310"/>
      <c r="OJM62" s="310"/>
      <c r="OJN62" s="310"/>
      <c r="OJO62" s="310"/>
      <c r="OJP62" s="310"/>
      <c r="OJQ62" s="310"/>
      <c r="OJR62" s="310"/>
      <c r="OJS62" s="310"/>
      <c r="OJT62" s="310"/>
      <c r="OJU62" s="310"/>
      <c r="OJV62" s="310"/>
      <c r="OJW62" s="310"/>
      <c r="OJX62" s="310"/>
      <c r="OJY62" s="310"/>
      <c r="OJZ62" s="310"/>
      <c r="OKA62" s="310"/>
      <c r="OKB62" s="310"/>
      <c r="OKC62" s="310"/>
      <c r="OKD62" s="310"/>
      <c r="OKE62" s="310"/>
      <c r="OKF62" s="310"/>
      <c r="OKG62" s="310"/>
      <c r="OKH62" s="310"/>
      <c r="OKI62" s="310"/>
      <c r="OKJ62" s="310"/>
      <c r="OKK62" s="310"/>
      <c r="OKL62" s="310"/>
      <c r="OKM62" s="310"/>
      <c r="OKN62" s="310"/>
      <c r="OKO62" s="310"/>
      <c r="OKP62" s="310"/>
      <c r="OKQ62" s="310"/>
      <c r="OKR62" s="310"/>
      <c r="OKS62" s="310"/>
      <c r="OKT62" s="310"/>
      <c r="OKU62" s="310"/>
      <c r="OKV62" s="310"/>
      <c r="OKW62" s="310"/>
      <c r="OKX62" s="310"/>
      <c r="OKY62" s="310"/>
      <c r="OKZ62" s="310"/>
      <c r="OLA62" s="310"/>
      <c r="OLB62" s="310"/>
      <c r="OLC62" s="310"/>
      <c r="OLD62" s="310"/>
      <c r="OLE62" s="310"/>
      <c r="OLF62" s="310"/>
      <c r="OLG62" s="310"/>
      <c r="OLH62" s="310"/>
      <c r="OLI62" s="310"/>
      <c r="OLJ62" s="310"/>
      <c r="OLK62" s="310"/>
      <c r="OLL62" s="310"/>
      <c r="OLM62" s="310"/>
      <c r="OLN62" s="310"/>
      <c r="OLO62" s="310"/>
      <c r="OLP62" s="310"/>
      <c r="OLQ62" s="310"/>
      <c r="OLR62" s="310"/>
      <c r="OLS62" s="310"/>
      <c r="OLT62" s="310"/>
      <c r="OLU62" s="310"/>
      <c r="OLV62" s="310"/>
      <c r="OLW62" s="310"/>
      <c r="OLX62" s="310"/>
      <c r="OLY62" s="310"/>
      <c r="OLZ62" s="310"/>
      <c r="OMA62" s="310"/>
      <c r="OMB62" s="310"/>
      <c r="OMC62" s="310"/>
      <c r="OMD62" s="310"/>
      <c r="OME62" s="310"/>
      <c r="OMF62" s="310"/>
      <c r="OMG62" s="310"/>
      <c r="OMH62" s="310"/>
      <c r="OMI62" s="310"/>
      <c r="OMJ62" s="310"/>
      <c r="OMK62" s="310"/>
      <c r="OML62" s="310"/>
      <c r="OMM62" s="310"/>
      <c r="OMN62" s="310"/>
      <c r="OMO62" s="310"/>
      <c r="OMP62" s="310"/>
      <c r="OMQ62" s="310"/>
      <c r="OMR62" s="310"/>
      <c r="OMS62" s="310"/>
      <c r="OMT62" s="310"/>
      <c r="OMU62" s="310"/>
      <c r="OMV62" s="310"/>
      <c r="OMW62" s="310"/>
      <c r="OMX62" s="310"/>
      <c r="OMY62" s="310"/>
      <c r="OMZ62" s="310"/>
      <c r="ONA62" s="310"/>
      <c r="ONB62" s="310"/>
      <c r="ONC62" s="310"/>
      <c r="OND62" s="310"/>
      <c r="ONE62" s="310"/>
      <c r="ONF62" s="310"/>
      <c r="ONG62" s="310"/>
      <c r="ONH62" s="310"/>
      <c r="ONI62" s="310"/>
      <c r="ONJ62" s="310"/>
      <c r="ONK62" s="310"/>
      <c r="ONL62" s="310"/>
      <c r="ONM62" s="310"/>
      <c r="ONN62" s="310"/>
      <c r="ONO62" s="310"/>
      <c r="ONP62" s="310"/>
      <c r="ONQ62" s="310"/>
      <c r="ONR62" s="310"/>
      <c r="ONS62" s="310"/>
      <c r="ONT62" s="310"/>
      <c r="ONU62" s="310"/>
      <c r="ONV62" s="310"/>
      <c r="ONW62" s="310"/>
      <c r="ONX62" s="310"/>
      <c r="ONY62" s="310"/>
      <c r="ONZ62" s="310"/>
      <c r="OOA62" s="310"/>
      <c r="OOB62" s="310"/>
      <c r="OOC62" s="310"/>
      <c r="OOD62" s="310"/>
      <c r="OOE62" s="310"/>
      <c r="OOF62" s="310"/>
      <c r="OOG62" s="310"/>
      <c r="OOH62" s="310"/>
      <c r="OOI62" s="310"/>
      <c r="OOJ62" s="310"/>
      <c r="OOK62" s="310"/>
      <c r="OOL62" s="310"/>
      <c r="OOM62" s="310"/>
      <c r="OON62" s="310"/>
      <c r="OOO62" s="310"/>
      <c r="OOP62" s="310"/>
      <c r="OOQ62" s="310"/>
      <c r="OOR62" s="310"/>
      <c r="OOS62" s="310"/>
      <c r="OOT62" s="310"/>
      <c r="OOU62" s="310"/>
      <c r="OOV62" s="310"/>
      <c r="OOW62" s="310"/>
      <c r="OOX62" s="310"/>
      <c r="OOY62" s="310"/>
      <c r="OOZ62" s="310"/>
      <c r="OPA62" s="310"/>
      <c r="OPB62" s="310"/>
      <c r="OPC62" s="310"/>
      <c r="OPD62" s="310"/>
      <c r="OPE62" s="310"/>
      <c r="OPF62" s="310"/>
      <c r="OPG62" s="310"/>
      <c r="OPH62" s="310"/>
      <c r="OPI62" s="310"/>
      <c r="OPJ62" s="310"/>
      <c r="OPK62" s="310"/>
      <c r="OPL62" s="310"/>
      <c r="OPM62" s="310"/>
      <c r="OPN62" s="310"/>
      <c r="OPO62" s="310"/>
      <c r="OPP62" s="310"/>
      <c r="OPQ62" s="310"/>
      <c r="OPR62" s="310"/>
      <c r="OPS62" s="310"/>
      <c r="OPT62" s="310"/>
      <c r="OPU62" s="310"/>
      <c r="OPV62" s="310"/>
      <c r="OPW62" s="310"/>
      <c r="OPX62" s="310"/>
      <c r="OPY62" s="310"/>
      <c r="OPZ62" s="310"/>
      <c r="OQA62" s="310"/>
      <c r="OQB62" s="310"/>
      <c r="OQC62" s="310"/>
      <c r="OQD62" s="310"/>
      <c r="OQE62" s="310"/>
      <c r="OQF62" s="310"/>
      <c r="OQG62" s="310"/>
      <c r="OQH62" s="310"/>
      <c r="OQI62" s="310"/>
      <c r="OQJ62" s="310"/>
      <c r="OQK62" s="310"/>
      <c r="OQL62" s="310"/>
      <c r="OQM62" s="310"/>
      <c r="OQN62" s="310"/>
      <c r="OQO62" s="310"/>
      <c r="OQP62" s="310"/>
      <c r="OQQ62" s="310"/>
      <c r="OQR62" s="310"/>
      <c r="OQS62" s="310"/>
      <c r="OQT62" s="310"/>
      <c r="OQU62" s="310"/>
      <c r="OQV62" s="310"/>
      <c r="OQW62" s="310"/>
      <c r="OQX62" s="310"/>
      <c r="OQY62" s="310"/>
      <c r="OQZ62" s="310"/>
      <c r="ORA62" s="310"/>
      <c r="ORB62" s="310"/>
      <c r="ORC62" s="310"/>
      <c r="ORD62" s="310"/>
      <c r="ORE62" s="310"/>
      <c r="ORF62" s="310"/>
      <c r="ORG62" s="310"/>
      <c r="ORH62" s="310"/>
      <c r="ORI62" s="310"/>
      <c r="ORJ62" s="310"/>
      <c r="ORK62" s="310"/>
      <c r="ORL62" s="310"/>
      <c r="ORM62" s="310"/>
      <c r="ORN62" s="310"/>
      <c r="ORO62" s="310"/>
      <c r="ORP62" s="310"/>
      <c r="ORQ62" s="310"/>
      <c r="ORR62" s="310"/>
      <c r="ORS62" s="310"/>
      <c r="ORT62" s="310"/>
      <c r="ORU62" s="310"/>
      <c r="ORV62" s="310"/>
      <c r="ORW62" s="310"/>
      <c r="ORX62" s="310"/>
      <c r="ORY62" s="310"/>
      <c r="ORZ62" s="310"/>
      <c r="OSA62" s="310"/>
      <c r="OSB62" s="310"/>
      <c r="OSC62" s="310"/>
      <c r="OSD62" s="310"/>
      <c r="OSE62" s="310"/>
      <c r="OSF62" s="310"/>
      <c r="OSG62" s="310"/>
      <c r="OSH62" s="310"/>
      <c r="OSI62" s="310"/>
      <c r="OSJ62" s="310"/>
      <c r="OSK62" s="310"/>
      <c r="OSL62" s="310"/>
      <c r="OSM62" s="310"/>
      <c r="OSN62" s="310"/>
      <c r="OSO62" s="310"/>
      <c r="OSP62" s="310"/>
      <c r="OSQ62" s="310"/>
      <c r="OSR62" s="310"/>
      <c r="OSS62" s="310"/>
      <c r="OST62" s="310"/>
      <c r="OSU62" s="310"/>
      <c r="OSV62" s="310"/>
      <c r="OSW62" s="310"/>
      <c r="OSX62" s="310"/>
      <c r="OSY62" s="310"/>
      <c r="OSZ62" s="310"/>
      <c r="OTA62" s="310"/>
      <c r="OTB62" s="310"/>
      <c r="OTC62" s="310"/>
      <c r="OTD62" s="310"/>
      <c r="OTE62" s="310"/>
      <c r="OTF62" s="310"/>
      <c r="OTG62" s="310"/>
      <c r="OTH62" s="310"/>
      <c r="OTI62" s="310"/>
      <c r="OTJ62" s="310"/>
      <c r="OTK62" s="310"/>
      <c r="OTL62" s="310"/>
      <c r="OTM62" s="310"/>
      <c r="OTN62" s="310"/>
      <c r="OTO62" s="310"/>
      <c r="OTP62" s="310"/>
      <c r="OTQ62" s="310"/>
      <c r="OTR62" s="310"/>
      <c r="OTS62" s="310"/>
      <c r="OTT62" s="310"/>
      <c r="OTU62" s="310"/>
      <c r="OTV62" s="310"/>
      <c r="OTW62" s="310"/>
      <c r="OTX62" s="310"/>
      <c r="OTY62" s="310"/>
      <c r="OTZ62" s="310"/>
      <c r="OUA62" s="310"/>
      <c r="OUB62" s="310"/>
      <c r="OUC62" s="310"/>
      <c r="OUD62" s="310"/>
      <c r="OUE62" s="310"/>
      <c r="OUF62" s="310"/>
      <c r="OUG62" s="310"/>
      <c r="OUH62" s="310"/>
      <c r="OUI62" s="310"/>
      <c r="OUJ62" s="310"/>
      <c r="OUK62" s="310"/>
      <c r="OUL62" s="310"/>
      <c r="OUM62" s="310"/>
      <c r="OUN62" s="310"/>
      <c r="OUO62" s="310"/>
      <c r="OUP62" s="310"/>
      <c r="OUQ62" s="310"/>
      <c r="OUR62" s="310"/>
      <c r="OUS62" s="310"/>
      <c r="OUT62" s="310"/>
      <c r="OUU62" s="310"/>
      <c r="OUV62" s="310"/>
      <c r="OUW62" s="310"/>
      <c r="OUX62" s="310"/>
      <c r="OUY62" s="310"/>
      <c r="OUZ62" s="310"/>
      <c r="OVA62" s="310"/>
      <c r="OVB62" s="310"/>
      <c r="OVC62" s="310"/>
      <c r="OVD62" s="310"/>
      <c r="OVE62" s="310"/>
      <c r="OVF62" s="310"/>
      <c r="OVG62" s="310"/>
      <c r="OVH62" s="310"/>
      <c r="OVI62" s="310"/>
      <c r="OVJ62" s="310"/>
      <c r="OVK62" s="310"/>
      <c r="OVL62" s="310"/>
      <c r="OVM62" s="310"/>
      <c r="OVN62" s="310"/>
      <c r="OVO62" s="310"/>
      <c r="OVP62" s="310"/>
      <c r="OVQ62" s="310"/>
      <c r="OVR62" s="310"/>
      <c r="OVS62" s="310"/>
      <c r="OVT62" s="310"/>
      <c r="OVU62" s="310"/>
      <c r="OVV62" s="310"/>
      <c r="OVW62" s="310"/>
      <c r="OVX62" s="310"/>
      <c r="OVY62" s="310"/>
      <c r="OVZ62" s="310"/>
      <c r="OWA62" s="310"/>
      <c r="OWB62" s="310"/>
      <c r="OWC62" s="310"/>
      <c r="OWD62" s="310"/>
      <c r="OWE62" s="310"/>
      <c r="OWF62" s="310"/>
      <c r="OWG62" s="310"/>
      <c r="OWH62" s="310"/>
      <c r="OWI62" s="310"/>
      <c r="OWJ62" s="310"/>
      <c r="OWK62" s="310"/>
      <c r="OWL62" s="310"/>
      <c r="OWM62" s="310"/>
      <c r="OWN62" s="310"/>
      <c r="OWO62" s="310"/>
      <c r="OWP62" s="310"/>
      <c r="OWQ62" s="310"/>
      <c r="OWR62" s="310"/>
      <c r="OWS62" s="310"/>
      <c r="OWT62" s="310"/>
      <c r="OWU62" s="310"/>
      <c r="OWV62" s="310"/>
      <c r="OWW62" s="310"/>
      <c r="OWX62" s="310"/>
      <c r="OWY62" s="310"/>
      <c r="OWZ62" s="310"/>
      <c r="OXA62" s="310"/>
      <c r="OXB62" s="310"/>
      <c r="OXC62" s="310"/>
      <c r="OXD62" s="310"/>
      <c r="OXE62" s="310"/>
      <c r="OXF62" s="310"/>
      <c r="OXG62" s="310"/>
      <c r="OXH62" s="310"/>
      <c r="OXI62" s="310"/>
      <c r="OXJ62" s="310"/>
      <c r="OXK62" s="310"/>
      <c r="OXL62" s="310"/>
      <c r="OXM62" s="310"/>
      <c r="OXN62" s="310"/>
      <c r="OXO62" s="310"/>
      <c r="OXP62" s="310"/>
      <c r="OXQ62" s="310"/>
      <c r="OXR62" s="310"/>
      <c r="OXS62" s="310"/>
      <c r="OXT62" s="310"/>
      <c r="OXU62" s="310"/>
      <c r="OXV62" s="310"/>
      <c r="OXW62" s="310"/>
      <c r="OXX62" s="310"/>
      <c r="OXY62" s="310"/>
      <c r="OXZ62" s="310"/>
      <c r="OYA62" s="310"/>
      <c r="OYB62" s="310"/>
      <c r="OYC62" s="310"/>
      <c r="OYD62" s="310"/>
      <c r="OYE62" s="310"/>
      <c r="OYF62" s="310"/>
      <c r="OYG62" s="310"/>
      <c r="OYH62" s="310"/>
      <c r="OYI62" s="310"/>
      <c r="OYJ62" s="310"/>
      <c r="OYK62" s="310"/>
      <c r="OYL62" s="310"/>
      <c r="OYM62" s="310"/>
      <c r="OYN62" s="310"/>
      <c r="OYO62" s="310"/>
      <c r="OYP62" s="310"/>
      <c r="OYQ62" s="310"/>
      <c r="OYR62" s="310"/>
      <c r="OYS62" s="310"/>
      <c r="OYT62" s="310"/>
      <c r="OYU62" s="310"/>
      <c r="OYV62" s="310"/>
      <c r="OYW62" s="310"/>
      <c r="OYX62" s="310"/>
      <c r="OYY62" s="310"/>
      <c r="OYZ62" s="310"/>
      <c r="OZA62" s="310"/>
      <c r="OZB62" s="310"/>
      <c r="OZC62" s="310"/>
      <c r="OZD62" s="310"/>
      <c r="OZE62" s="310"/>
      <c r="OZF62" s="310"/>
      <c r="OZG62" s="310"/>
      <c r="OZH62" s="310"/>
      <c r="OZI62" s="310"/>
      <c r="OZJ62" s="310"/>
      <c r="OZK62" s="310"/>
      <c r="OZL62" s="310"/>
      <c r="OZM62" s="310"/>
      <c r="OZN62" s="310"/>
      <c r="OZO62" s="310"/>
      <c r="OZP62" s="310"/>
      <c r="OZQ62" s="310"/>
      <c r="OZR62" s="310"/>
      <c r="OZS62" s="310"/>
      <c r="OZT62" s="310"/>
      <c r="OZU62" s="310"/>
      <c r="OZV62" s="310"/>
      <c r="OZW62" s="310"/>
      <c r="OZX62" s="310"/>
      <c r="OZY62" s="310"/>
      <c r="OZZ62" s="310"/>
      <c r="PAA62" s="310"/>
      <c r="PAB62" s="310"/>
      <c r="PAC62" s="310"/>
      <c r="PAD62" s="310"/>
      <c r="PAE62" s="310"/>
      <c r="PAF62" s="310"/>
      <c r="PAG62" s="310"/>
      <c r="PAH62" s="310"/>
      <c r="PAI62" s="310"/>
      <c r="PAJ62" s="310"/>
      <c r="PAK62" s="310"/>
      <c r="PAL62" s="310"/>
      <c r="PAM62" s="310"/>
      <c r="PAN62" s="310"/>
      <c r="PAO62" s="310"/>
      <c r="PAP62" s="310"/>
      <c r="PAQ62" s="310"/>
      <c r="PAR62" s="310"/>
      <c r="PAS62" s="310"/>
      <c r="PAT62" s="310"/>
      <c r="PAU62" s="310"/>
      <c r="PAV62" s="310"/>
      <c r="PAW62" s="310"/>
      <c r="PAX62" s="310"/>
      <c r="PAY62" s="310"/>
      <c r="PAZ62" s="310"/>
      <c r="PBA62" s="310"/>
      <c r="PBB62" s="310"/>
      <c r="PBC62" s="310"/>
      <c r="PBD62" s="310"/>
      <c r="PBE62" s="310"/>
      <c r="PBF62" s="310"/>
      <c r="PBG62" s="310"/>
      <c r="PBH62" s="310"/>
      <c r="PBI62" s="310"/>
      <c r="PBJ62" s="310"/>
      <c r="PBK62" s="310"/>
      <c r="PBL62" s="310"/>
      <c r="PBM62" s="310"/>
      <c r="PBN62" s="310"/>
      <c r="PBO62" s="310"/>
      <c r="PBP62" s="310"/>
      <c r="PBQ62" s="310"/>
      <c r="PBR62" s="310"/>
      <c r="PBS62" s="310"/>
      <c r="PBT62" s="310"/>
      <c r="PBU62" s="310"/>
      <c r="PBV62" s="310"/>
      <c r="PBW62" s="310"/>
      <c r="PBX62" s="310"/>
      <c r="PBY62" s="310"/>
      <c r="PBZ62" s="310"/>
      <c r="PCA62" s="310"/>
      <c r="PCB62" s="310"/>
      <c r="PCC62" s="310"/>
      <c r="PCD62" s="310"/>
      <c r="PCE62" s="310"/>
      <c r="PCF62" s="310"/>
      <c r="PCG62" s="310"/>
      <c r="PCH62" s="310"/>
      <c r="PCI62" s="310"/>
      <c r="PCJ62" s="310"/>
      <c r="PCK62" s="310"/>
      <c r="PCL62" s="310"/>
      <c r="PCM62" s="310"/>
      <c r="PCN62" s="310"/>
      <c r="PCO62" s="310"/>
      <c r="PCP62" s="310"/>
      <c r="PCQ62" s="310"/>
      <c r="PCR62" s="310"/>
      <c r="PCS62" s="310"/>
      <c r="PCT62" s="310"/>
      <c r="PCU62" s="310"/>
      <c r="PCV62" s="310"/>
      <c r="PCW62" s="310"/>
      <c r="PCX62" s="310"/>
      <c r="PCY62" s="310"/>
      <c r="PCZ62" s="310"/>
      <c r="PDA62" s="310"/>
      <c r="PDB62" s="310"/>
      <c r="PDC62" s="310"/>
      <c r="PDD62" s="310"/>
      <c r="PDE62" s="310"/>
      <c r="PDF62" s="310"/>
      <c r="PDG62" s="310"/>
      <c r="PDH62" s="310"/>
      <c r="PDI62" s="310"/>
      <c r="PDJ62" s="310"/>
      <c r="PDK62" s="310"/>
      <c r="PDL62" s="310"/>
      <c r="PDM62" s="310"/>
      <c r="PDN62" s="310"/>
      <c r="PDO62" s="310"/>
      <c r="PDP62" s="310"/>
      <c r="PDQ62" s="310"/>
      <c r="PDR62" s="310"/>
      <c r="PDS62" s="310"/>
      <c r="PDT62" s="310"/>
      <c r="PDU62" s="310"/>
      <c r="PDV62" s="310"/>
      <c r="PDW62" s="310"/>
      <c r="PDX62" s="310"/>
      <c r="PDY62" s="310"/>
      <c r="PDZ62" s="310"/>
      <c r="PEA62" s="310"/>
      <c r="PEB62" s="310"/>
      <c r="PEC62" s="310"/>
      <c r="PED62" s="310"/>
      <c r="PEE62" s="310"/>
      <c r="PEF62" s="310"/>
      <c r="PEG62" s="310"/>
      <c r="PEH62" s="310"/>
      <c r="PEI62" s="310"/>
      <c r="PEJ62" s="310"/>
      <c r="PEK62" s="310"/>
      <c r="PEL62" s="310"/>
      <c r="PEM62" s="310"/>
      <c r="PEN62" s="310"/>
      <c r="PEO62" s="310"/>
      <c r="PEP62" s="310"/>
      <c r="PEQ62" s="310"/>
      <c r="PER62" s="310"/>
      <c r="PES62" s="310"/>
      <c r="PET62" s="310"/>
      <c r="PEU62" s="310"/>
      <c r="PEV62" s="310"/>
      <c r="PEW62" s="310"/>
      <c r="PEX62" s="310"/>
      <c r="PEY62" s="310"/>
      <c r="PEZ62" s="310"/>
      <c r="PFA62" s="310"/>
      <c r="PFB62" s="310"/>
      <c r="PFC62" s="310"/>
      <c r="PFD62" s="310"/>
      <c r="PFE62" s="310"/>
      <c r="PFF62" s="310"/>
      <c r="PFG62" s="310"/>
      <c r="PFH62" s="310"/>
      <c r="PFI62" s="310"/>
      <c r="PFJ62" s="310"/>
      <c r="PFK62" s="310"/>
      <c r="PFL62" s="310"/>
      <c r="PFM62" s="310"/>
      <c r="PFN62" s="310"/>
      <c r="PFO62" s="310"/>
      <c r="PFP62" s="310"/>
      <c r="PFQ62" s="310"/>
      <c r="PFR62" s="310"/>
      <c r="PFS62" s="310"/>
      <c r="PFT62" s="310"/>
      <c r="PFU62" s="310"/>
      <c r="PFV62" s="310"/>
      <c r="PFW62" s="310"/>
      <c r="PFX62" s="310"/>
      <c r="PFY62" s="310"/>
      <c r="PFZ62" s="310"/>
      <c r="PGA62" s="310"/>
      <c r="PGB62" s="310"/>
      <c r="PGC62" s="310"/>
      <c r="PGD62" s="310"/>
      <c r="PGE62" s="310"/>
      <c r="PGF62" s="310"/>
      <c r="PGG62" s="310"/>
      <c r="PGH62" s="310"/>
      <c r="PGI62" s="310"/>
      <c r="PGJ62" s="310"/>
      <c r="PGK62" s="310"/>
      <c r="PGL62" s="310"/>
      <c r="PGM62" s="310"/>
      <c r="PGN62" s="310"/>
      <c r="PGO62" s="310"/>
      <c r="PGP62" s="310"/>
      <c r="PGQ62" s="310"/>
      <c r="PGR62" s="310"/>
      <c r="PGS62" s="310"/>
      <c r="PGT62" s="310"/>
      <c r="PGU62" s="310"/>
      <c r="PGV62" s="310"/>
      <c r="PGW62" s="310"/>
      <c r="PGX62" s="310"/>
      <c r="PGY62" s="310"/>
      <c r="PGZ62" s="310"/>
      <c r="PHA62" s="310"/>
      <c r="PHB62" s="310"/>
      <c r="PHC62" s="310"/>
      <c r="PHD62" s="310"/>
      <c r="PHE62" s="310"/>
      <c r="PHF62" s="310"/>
      <c r="PHG62" s="310"/>
      <c r="PHH62" s="310"/>
      <c r="PHI62" s="310"/>
      <c r="PHJ62" s="310"/>
      <c r="PHK62" s="310"/>
      <c r="PHL62" s="310"/>
      <c r="PHM62" s="310"/>
      <c r="PHN62" s="310"/>
      <c r="PHO62" s="310"/>
      <c r="PHP62" s="310"/>
      <c r="PHQ62" s="310"/>
      <c r="PHR62" s="310"/>
      <c r="PHS62" s="310"/>
      <c r="PHT62" s="310"/>
      <c r="PHU62" s="310"/>
      <c r="PHV62" s="310"/>
      <c r="PHW62" s="310"/>
      <c r="PHX62" s="310"/>
      <c r="PHY62" s="310"/>
      <c r="PHZ62" s="310"/>
      <c r="PIA62" s="310"/>
      <c r="PIB62" s="310"/>
      <c r="PIC62" s="310"/>
      <c r="PID62" s="310"/>
      <c r="PIE62" s="310"/>
      <c r="PIF62" s="310"/>
      <c r="PIG62" s="310"/>
      <c r="PIH62" s="310"/>
      <c r="PII62" s="310"/>
      <c r="PIJ62" s="310"/>
      <c r="PIK62" s="310"/>
      <c r="PIL62" s="310"/>
      <c r="PIM62" s="310"/>
      <c r="PIN62" s="310"/>
      <c r="PIO62" s="310"/>
      <c r="PIP62" s="310"/>
      <c r="PIQ62" s="310"/>
      <c r="PIR62" s="310"/>
      <c r="PIS62" s="310"/>
      <c r="PIT62" s="310"/>
      <c r="PIU62" s="310"/>
      <c r="PIV62" s="310"/>
      <c r="PIW62" s="310"/>
      <c r="PIX62" s="310"/>
      <c r="PIY62" s="310"/>
      <c r="PIZ62" s="310"/>
      <c r="PJA62" s="310"/>
      <c r="PJB62" s="310"/>
      <c r="PJC62" s="310"/>
      <c r="PJD62" s="310"/>
      <c r="PJE62" s="310"/>
      <c r="PJF62" s="310"/>
      <c r="PJG62" s="310"/>
      <c r="PJH62" s="310"/>
      <c r="PJI62" s="310"/>
      <c r="PJJ62" s="310"/>
      <c r="PJK62" s="310"/>
      <c r="PJL62" s="310"/>
      <c r="PJM62" s="310"/>
      <c r="PJN62" s="310"/>
      <c r="PJO62" s="310"/>
      <c r="PJP62" s="310"/>
      <c r="PJQ62" s="310"/>
      <c r="PJR62" s="310"/>
      <c r="PJS62" s="310"/>
      <c r="PJT62" s="310"/>
      <c r="PJU62" s="310"/>
      <c r="PJV62" s="310"/>
      <c r="PJW62" s="310"/>
      <c r="PJX62" s="310"/>
      <c r="PJY62" s="310"/>
      <c r="PJZ62" s="310"/>
      <c r="PKA62" s="310"/>
      <c r="PKB62" s="310"/>
      <c r="PKC62" s="310"/>
      <c r="PKD62" s="310"/>
      <c r="PKE62" s="310"/>
      <c r="PKF62" s="310"/>
      <c r="PKG62" s="310"/>
      <c r="PKH62" s="310"/>
      <c r="PKI62" s="310"/>
      <c r="PKJ62" s="310"/>
      <c r="PKK62" s="310"/>
      <c r="PKL62" s="310"/>
      <c r="PKM62" s="310"/>
      <c r="PKN62" s="310"/>
      <c r="PKO62" s="310"/>
      <c r="PKP62" s="310"/>
      <c r="PKQ62" s="310"/>
      <c r="PKR62" s="310"/>
      <c r="PKS62" s="310"/>
      <c r="PKT62" s="310"/>
      <c r="PKU62" s="310"/>
      <c r="PKV62" s="310"/>
      <c r="PKW62" s="310"/>
      <c r="PKX62" s="310"/>
      <c r="PKY62" s="310"/>
      <c r="PKZ62" s="310"/>
      <c r="PLA62" s="310"/>
      <c r="PLB62" s="310"/>
      <c r="PLC62" s="310"/>
      <c r="PLD62" s="310"/>
      <c r="PLE62" s="310"/>
      <c r="PLF62" s="310"/>
      <c r="PLG62" s="310"/>
      <c r="PLH62" s="310"/>
      <c r="PLI62" s="310"/>
      <c r="PLJ62" s="310"/>
      <c r="PLK62" s="310"/>
      <c r="PLL62" s="310"/>
      <c r="PLM62" s="310"/>
      <c r="PLN62" s="310"/>
      <c r="PLO62" s="310"/>
      <c r="PLP62" s="310"/>
      <c r="PLQ62" s="310"/>
      <c r="PLR62" s="310"/>
      <c r="PLS62" s="310"/>
      <c r="PLT62" s="310"/>
      <c r="PLU62" s="310"/>
      <c r="PLV62" s="310"/>
      <c r="PLW62" s="310"/>
      <c r="PLX62" s="310"/>
      <c r="PLY62" s="310"/>
      <c r="PLZ62" s="310"/>
      <c r="PMA62" s="310"/>
      <c r="PMB62" s="310"/>
      <c r="PMC62" s="310"/>
      <c r="PMD62" s="310"/>
      <c r="PME62" s="310"/>
      <c r="PMF62" s="310"/>
      <c r="PMG62" s="310"/>
      <c r="PMH62" s="310"/>
      <c r="PMI62" s="310"/>
      <c r="PMJ62" s="310"/>
      <c r="PMK62" s="310"/>
      <c r="PML62" s="310"/>
      <c r="PMM62" s="310"/>
      <c r="PMN62" s="310"/>
      <c r="PMO62" s="310"/>
      <c r="PMP62" s="310"/>
      <c r="PMQ62" s="310"/>
      <c r="PMR62" s="310"/>
      <c r="PMS62" s="310"/>
      <c r="PMT62" s="310"/>
      <c r="PMU62" s="310"/>
      <c r="PMV62" s="310"/>
      <c r="PMW62" s="310"/>
      <c r="PMX62" s="310"/>
      <c r="PMY62" s="310"/>
      <c r="PMZ62" s="310"/>
      <c r="PNA62" s="310"/>
      <c r="PNB62" s="310"/>
      <c r="PNC62" s="310"/>
      <c r="PND62" s="310"/>
      <c r="PNE62" s="310"/>
      <c r="PNF62" s="310"/>
      <c r="PNG62" s="310"/>
      <c r="PNH62" s="310"/>
      <c r="PNI62" s="310"/>
      <c r="PNJ62" s="310"/>
      <c r="PNK62" s="310"/>
      <c r="PNL62" s="310"/>
      <c r="PNM62" s="310"/>
      <c r="PNN62" s="310"/>
      <c r="PNO62" s="310"/>
      <c r="PNP62" s="310"/>
      <c r="PNQ62" s="310"/>
      <c r="PNR62" s="310"/>
      <c r="PNS62" s="310"/>
      <c r="PNT62" s="310"/>
      <c r="PNU62" s="310"/>
      <c r="PNV62" s="310"/>
      <c r="PNW62" s="310"/>
      <c r="PNX62" s="310"/>
      <c r="PNY62" s="310"/>
      <c r="PNZ62" s="310"/>
      <c r="POA62" s="310"/>
      <c r="POB62" s="310"/>
      <c r="POC62" s="310"/>
      <c r="POD62" s="310"/>
      <c r="POE62" s="310"/>
      <c r="POF62" s="310"/>
      <c r="POG62" s="310"/>
      <c r="POH62" s="310"/>
      <c r="POI62" s="310"/>
      <c r="POJ62" s="310"/>
      <c r="POK62" s="310"/>
      <c r="POL62" s="310"/>
      <c r="POM62" s="310"/>
      <c r="PON62" s="310"/>
      <c r="POO62" s="310"/>
      <c r="POP62" s="310"/>
      <c r="POQ62" s="310"/>
      <c r="POR62" s="310"/>
      <c r="POS62" s="310"/>
      <c r="POT62" s="310"/>
      <c r="POU62" s="310"/>
      <c r="POV62" s="310"/>
      <c r="POW62" s="310"/>
      <c r="POX62" s="310"/>
      <c r="POY62" s="310"/>
      <c r="POZ62" s="310"/>
      <c r="PPA62" s="310"/>
      <c r="PPB62" s="310"/>
      <c r="PPC62" s="310"/>
      <c r="PPD62" s="310"/>
      <c r="PPE62" s="310"/>
      <c r="PPF62" s="310"/>
      <c r="PPG62" s="310"/>
      <c r="PPH62" s="310"/>
      <c r="PPI62" s="310"/>
      <c r="PPJ62" s="310"/>
      <c r="PPK62" s="310"/>
      <c r="PPL62" s="310"/>
      <c r="PPM62" s="310"/>
      <c r="PPN62" s="310"/>
      <c r="PPO62" s="310"/>
      <c r="PPP62" s="310"/>
      <c r="PPQ62" s="310"/>
      <c r="PPR62" s="310"/>
      <c r="PPS62" s="310"/>
      <c r="PPT62" s="310"/>
      <c r="PPU62" s="310"/>
      <c r="PPV62" s="310"/>
      <c r="PPW62" s="310"/>
      <c r="PPX62" s="310"/>
      <c r="PPY62" s="310"/>
      <c r="PPZ62" s="310"/>
      <c r="PQA62" s="310"/>
      <c r="PQB62" s="310"/>
      <c r="PQC62" s="310"/>
      <c r="PQD62" s="310"/>
      <c r="PQE62" s="310"/>
      <c r="PQF62" s="310"/>
      <c r="PQG62" s="310"/>
      <c r="PQH62" s="310"/>
      <c r="PQI62" s="310"/>
      <c r="PQJ62" s="310"/>
      <c r="PQK62" s="310"/>
      <c r="PQL62" s="310"/>
      <c r="PQM62" s="310"/>
      <c r="PQN62" s="310"/>
      <c r="PQO62" s="310"/>
      <c r="PQP62" s="310"/>
      <c r="PQQ62" s="310"/>
      <c r="PQR62" s="310"/>
      <c r="PQS62" s="310"/>
      <c r="PQT62" s="310"/>
      <c r="PQU62" s="310"/>
      <c r="PQV62" s="310"/>
      <c r="PQW62" s="310"/>
      <c r="PQX62" s="310"/>
      <c r="PQY62" s="310"/>
      <c r="PQZ62" s="310"/>
      <c r="PRA62" s="310"/>
      <c r="PRB62" s="310"/>
      <c r="PRC62" s="310"/>
      <c r="PRD62" s="310"/>
      <c r="PRE62" s="310"/>
      <c r="PRF62" s="310"/>
      <c r="PRG62" s="310"/>
      <c r="PRH62" s="310"/>
      <c r="PRI62" s="310"/>
      <c r="PRJ62" s="310"/>
      <c r="PRK62" s="310"/>
      <c r="PRL62" s="310"/>
      <c r="PRM62" s="310"/>
      <c r="PRN62" s="310"/>
      <c r="PRO62" s="310"/>
      <c r="PRP62" s="310"/>
      <c r="PRQ62" s="310"/>
      <c r="PRR62" s="310"/>
      <c r="PRS62" s="310"/>
      <c r="PRT62" s="310"/>
      <c r="PRU62" s="310"/>
      <c r="PRV62" s="310"/>
      <c r="PRW62" s="310"/>
      <c r="PRX62" s="310"/>
      <c r="PRY62" s="310"/>
      <c r="PRZ62" s="310"/>
      <c r="PSA62" s="310"/>
      <c r="PSB62" s="310"/>
      <c r="PSC62" s="310"/>
      <c r="PSD62" s="310"/>
      <c r="PSE62" s="310"/>
      <c r="PSF62" s="310"/>
      <c r="PSG62" s="310"/>
      <c r="PSH62" s="310"/>
      <c r="PSI62" s="310"/>
      <c r="PSJ62" s="310"/>
      <c r="PSK62" s="310"/>
      <c r="PSL62" s="310"/>
      <c r="PSM62" s="310"/>
      <c r="PSN62" s="310"/>
      <c r="PSO62" s="310"/>
      <c r="PSP62" s="310"/>
      <c r="PSQ62" s="310"/>
      <c r="PSR62" s="310"/>
      <c r="PSS62" s="310"/>
      <c r="PST62" s="310"/>
      <c r="PSU62" s="310"/>
      <c r="PSV62" s="310"/>
      <c r="PSW62" s="310"/>
      <c r="PSX62" s="310"/>
      <c r="PSY62" s="310"/>
      <c r="PSZ62" s="310"/>
      <c r="PTA62" s="310"/>
      <c r="PTB62" s="310"/>
      <c r="PTC62" s="310"/>
      <c r="PTD62" s="310"/>
      <c r="PTE62" s="310"/>
      <c r="PTF62" s="310"/>
      <c r="PTG62" s="310"/>
      <c r="PTH62" s="310"/>
      <c r="PTI62" s="310"/>
      <c r="PTJ62" s="310"/>
      <c r="PTK62" s="310"/>
      <c r="PTL62" s="310"/>
      <c r="PTM62" s="310"/>
      <c r="PTN62" s="310"/>
      <c r="PTO62" s="310"/>
      <c r="PTP62" s="310"/>
      <c r="PTQ62" s="310"/>
      <c r="PTR62" s="310"/>
      <c r="PTS62" s="310"/>
      <c r="PTT62" s="310"/>
      <c r="PTU62" s="310"/>
      <c r="PTV62" s="310"/>
      <c r="PTW62" s="310"/>
      <c r="PTX62" s="310"/>
      <c r="PTY62" s="310"/>
      <c r="PTZ62" s="310"/>
      <c r="PUA62" s="310"/>
      <c r="PUB62" s="310"/>
      <c r="PUC62" s="310"/>
      <c r="PUD62" s="310"/>
      <c r="PUE62" s="310"/>
      <c r="PUF62" s="310"/>
      <c r="PUG62" s="310"/>
      <c r="PUH62" s="310"/>
      <c r="PUI62" s="310"/>
      <c r="PUJ62" s="310"/>
      <c r="PUK62" s="310"/>
      <c r="PUL62" s="310"/>
      <c r="PUM62" s="310"/>
      <c r="PUN62" s="310"/>
      <c r="PUO62" s="310"/>
      <c r="PUP62" s="310"/>
      <c r="PUQ62" s="310"/>
      <c r="PUR62" s="310"/>
      <c r="PUS62" s="310"/>
      <c r="PUT62" s="310"/>
      <c r="PUU62" s="310"/>
      <c r="PUV62" s="310"/>
      <c r="PUW62" s="310"/>
      <c r="PUX62" s="310"/>
      <c r="PUY62" s="310"/>
      <c r="PUZ62" s="310"/>
      <c r="PVA62" s="310"/>
      <c r="PVB62" s="310"/>
      <c r="PVC62" s="310"/>
      <c r="PVD62" s="310"/>
      <c r="PVE62" s="310"/>
      <c r="PVF62" s="310"/>
      <c r="PVG62" s="310"/>
      <c r="PVH62" s="310"/>
      <c r="PVI62" s="310"/>
      <c r="PVJ62" s="310"/>
      <c r="PVK62" s="310"/>
      <c r="PVL62" s="310"/>
      <c r="PVM62" s="310"/>
      <c r="PVN62" s="310"/>
      <c r="PVO62" s="310"/>
      <c r="PVP62" s="310"/>
      <c r="PVQ62" s="310"/>
      <c r="PVR62" s="310"/>
      <c r="PVS62" s="310"/>
      <c r="PVT62" s="310"/>
      <c r="PVU62" s="310"/>
      <c r="PVV62" s="310"/>
      <c r="PVW62" s="310"/>
      <c r="PVX62" s="310"/>
      <c r="PVY62" s="310"/>
      <c r="PVZ62" s="310"/>
      <c r="PWA62" s="310"/>
      <c r="PWB62" s="310"/>
      <c r="PWC62" s="310"/>
      <c r="PWD62" s="310"/>
      <c r="PWE62" s="310"/>
      <c r="PWF62" s="310"/>
      <c r="PWG62" s="310"/>
      <c r="PWH62" s="310"/>
      <c r="PWI62" s="310"/>
      <c r="PWJ62" s="310"/>
      <c r="PWK62" s="310"/>
      <c r="PWL62" s="310"/>
      <c r="PWM62" s="310"/>
      <c r="PWN62" s="310"/>
      <c r="PWO62" s="310"/>
      <c r="PWP62" s="310"/>
      <c r="PWQ62" s="310"/>
      <c r="PWR62" s="310"/>
      <c r="PWS62" s="310"/>
      <c r="PWT62" s="310"/>
      <c r="PWU62" s="310"/>
      <c r="PWV62" s="310"/>
      <c r="PWW62" s="310"/>
      <c r="PWX62" s="310"/>
      <c r="PWY62" s="310"/>
      <c r="PWZ62" s="310"/>
      <c r="PXA62" s="310"/>
      <c r="PXB62" s="310"/>
      <c r="PXC62" s="310"/>
      <c r="PXD62" s="310"/>
      <c r="PXE62" s="310"/>
      <c r="PXF62" s="310"/>
      <c r="PXG62" s="310"/>
      <c r="PXH62" s="310"/>
      <c r="PXI62" s="310"/>
      <c r="PXJ62" s="310"/>
      <c r="PXK62" s="310"/>
      <c r="PXL62" s="310"/>
      <c r="PXM62" s="310"/>
      <c r="PXN62" s="310"/>
      <c r="PXO62" s="310"/>
      <c r="PXP62" s="310"/>
      <c r="PXQ62" s="310"/>
      <c r="PXR62" s="310"/>
      <c r="PXS62" s="310"/>
      <c r="PXT62" s="310"/>
      <c r="PXU62" s="310"/>
      <c r="PXV62" s="310"/>
      <c r="PXW62" s="310"/>
      <c r="PXX62" s="310"/>
      <c r="PXY62" s="310"/>
      <c r="PXZ62" s="310"/>
      <c r="PYA62" s="310"/>
      <c r="PYB62" s="310"/>
      <c r="PYC62" s="310"/>
      <c r="PYD62" s="310"/>
      <c r="PYE62" s="310"/>
      <c r="PYF62" s="310"/>
      <c r="PYG62" s="310"/>
      <c r="PYH62" s="310"/>
      <c r="PYI62" s="310"/>
      <c r="PYJ62" s="310"/>
      <c r="PYK62" s="310"/>
      <c r="PYL62" s="310"/>
      <c r="PYM62" s="310"/>
      <c r="PYN62" s="310"/>
      <c r="PYO62" s="310"/>
      <c r="PYP62" s="310"/>
      <c r="PYQ62" s="310"/>
      <c r="PYR62" s="310"/>
      <c r="PYS62" s="310"/>
      <c r="PYT62" s="310"/>
      <c r="PYU62" s="310"/>
      <c r="PYV62" s="310"/>
      <c r="PYW62" s="310"/>
      <c r="PYX62" s="310"/>
      <c r="PYY62" s="310"/>
      <c r="PYZ62" s="310"/>
      <c r="PZA62" s="310"/>
      <c r="PZB62" s="310"/>
      <c r="PZC62" s="310"/>
      <c r="PZD62" s="310"/>
      <c r="PZE62" s="310"/>
      <c r="PZF62" s="310"/>
      <c r="PZG62" s="310"/>
      <c r="PZH62" s="310"/>
      <c r="PZI62" s="310"/>
      <c r="PZJ62" s="310"/>
      <c r="PZK62" s="310"/>
      <c r="PZL62" s="310"/>
      <c r="PZM62" s="310"/>
      <c r="PZN62" s="310"/>
      <c r="PZO62" s="310"/>
      <c r="PZP62" s="310"/>
      <c r="PZQ62" s="310"/>
      <c r="PZR62" s="310"/>
      <c r="PZS62" s="310"/>
      <c r="PZT62" s="310"/>
      <c r="PZU62" s="310"/>
      <c r="PZV62" s="310"/>
      <c r="PZW62" s="310"/>
      <c r="PZX62" s="310"/>
      <c r="PZY62" s="310"/>
      <c r="PZZ62" s="310"/>
      <c r="QAA62" s="310"/>
      <c r="QAB62" s="310"/>
      <c r="QAC62" s="310"/>
      <c r="QAD62" s="310"/>
      <c r="QAE62" s="310"/>
      <c r="QAF62" s="310"/>
      <c r="QAG62" s="310"/>
      <c r="QAH62" s="310"/>
      <c r="QAI62" s="310"/>
      <c r="QAJ62" s="310"/>
      <c r="QAK62" s="310"/>
      <c r="QAL62" s="310"/>
      <c r="QAM62" s="310"/>
      <c r="QAN62" s="310"/>
      <c r="QAO62" s="310"/>
      <c r="QAP62" s="310"/>
      <c r="QAQ62" s="310"/>
      <c r="QAR62" s="310"/>
      <c r="QAS62" s="310"/>
      <c r="QAT62" s="310"/>
      <c r="QAU62" s="310"/>
      <c r="QAV62" s="310"/>
      <c r="QAW62" s="310"/>
      <c r="QAX62" s="310"/>
      <c r="QAY62" s="310"/>
      <c r="QAZ62" s="310"/>
      <c r="QBA62" s="310"/>
      <c r="QBB62" s="310"/>
      <c r="QBC62" s="310"/>
      <c r="QBD62" s="310"/>
      <c r="QBE62" s="310"/>
      <c r="QBF62" s="310"/>
      <c r="QBG62" s="310"/>
      <c r="QBH62" s="310"/>
      <c r="QBI62" s="310"/>
      <c r="QBJ62" s="310"/>
      <c r="QBK62" s="310"/>
      <c r="QBL62" s="310"/>
      <c r="QBM62" s="310"/>
      <c r="QBN62" s="310"/>
      <c r="QBO62" s="310"/>
      <c r="QBP62" s="310"/>
      <c r="QBQ62" s="310"/>
      <c r="QBR62" s="310"/>
      <c r="QBS62" s="310"/>
      <c r="QBT62" s="310"/>
      <c r="QBU62" s="310"/>
      <c r="QBV62" s="310"/>
      <c r="QBW62" s="310"/>
      <c r="QBX62" s="310"/>
      <c r="QBY62" s="310"/>
      <c r="QBZ62" s="310"/>
      <c r="QCA62" s="310"/>
      <c r="QCB62" s="310"/>
      <c r="QCC62" s="310"/>
      <c r="QCD62" s="310"/>
      <c r="QCE62" s="310"/>
      <c r="QCF62" s="310"/>
      <c r="QCG62" s="310"/>
      <c r="QCH62" s="310"/>
      <c r="QCI62" s="310"/>
      <c r="QCJ62" s="310"/>
      <c r="QCK62" s="310"/>
      <c r="QCL62" s="310"/>
      <c r="QCM62" s="310"/>
      <c r="QCN62" s="310"/>
      <c r="QCO62" s="310"/>
      <c r="QCP62" s="310"/>
      <c r="QCQ62" s="310"/>
      <c r="QCR62" s="310"/>
      <c r="QCS62" s="310"/>
      <c r="QCT62" s="310"/>
      <c r="QCU62" s="310"/>
      <c r="QCV62" s="310"/>
      <c r="QCW62" s="310"/>
      <c r="QCX62" s="310"/>
      <c r="QCY62" s="310"/>
      <c r="QCZ62" s="310"/>
      <c r="QDA62" s="310"/>
      <c r="QDB62" s="310"/>
      <c r="QDC62" s="310"/>
      <c r="QDD62" s="310"/>
      <c r="QDE62" s="310"/>
      <c r="QDF62" s="310"/>
      <c r="QDG62" s="310"/>
      <c r="QDH62" s="310"/>
      <c r="QDI62" s="310"/>
      <c r="QDJ62" s="310"/>
      <c r="QDK62" s="310"/>
      <c r="QDL62" s="310"/>
      <c r="QDM62" s="310"/>
      <c r="QDN62" s="310"/>
      <c r="QDO62" s="310"/>
      <c r="QDP62" s="310"/>
      <c r="QDQ62" s="310"/>
      <c r="QDR62" s="310"/>
      <c r="QDS62" s="310"/>
      <c r="QDT62" s="310"/>
      <c r="QDU62" s="310"/>
      <c r="QDV62" s="310"/>
      <c r="QDW62" s="310"/>
      <c r="QDX62" s="310"/>
      <c r="QDY62" s="310"/>
      <c r="QDZ62" s="310"/>
      <c r="QEA62" s="310"/>
      <c r="QEB62" s="310"/>
      <c r="QEC62" s="310"/>
      <c r="QED62" s="310"/>
      <c r="QEE62" s="310"/>
      <c r="QEF62" s="310"/>
      <c r="QEG62" s="310"/>
      <c r="QEH62" s="310"/>
      <c r="QEI62" s="310"/>
      <c r="QEJ62" s="310"/>
      <c r="QEK62" s="310"/>
      <c r="QEL62" s="310"/>
      <c r="QEM62" s="310"/>
      <c r="QEN62" s="310"/>
      <c r="QEO62" s="310"/>
      <c r="QEP62" s="310"/>
      <c r="QEQ62" s="310"/>
      <c r="QER62" s="310"/>
      <c r="QES62" s="310"/>
      <c r="QET62" s="310"/>
      <c r="QEU62" s="310"/>
      <c r="QEV62" s="310"/>
      <c r="QEW62" s="310"/>
      <c r="QEX62" s="310"/>
      <c r="QEY62" s="310"/>
      <c r="QEZ62" s="310"/>
      <c r="QFA62" s="310"/>
      <c r="QFB62" s="310"/>
      <c r="QFC62" s="310"/>
      <c r="QFD62" s="310"/>
      <c r="QFE62" s="310"/>
      <c r="QFF62" s="310"/>
      <c r="QFG62" s="310"/>
      <c r="QFH62" s="310"/>
      <c r="QFI62" s="310"/>
      <c r="QFJ62" s="310"/>
      <c r="QFK62" s="310"/>
      <c r="QFL62" s="310"/>
      <c r="QFM62" s="310"/>
      <c r="QFN62" s="310"/>
      <c r="QFO62" s="310"/>
      <c r="QFP62" s="310"/>
      <c r="QFQ62" s="310"/>
      <c r="QFR62" s="310"/>
      <c r="QFS62" s="310"/>
      <c r="QFT62" s="310"/>
      <c r="QFU62" s="310"/>
      <c r="QFV62" s="310"/>
      <c r="QFW62" s="310"/>
      <c r="QFX62" s="310"/>
      <c r="QFY62" s="310"/>
      <c r="QFZ62" s="310"/>
      <c r="QGA62" s="310"/>
      <c r="QGB62" s="310"/>
      <c r="QGC62" s="310"/>
      <c r="QGD62" s="310"/>
      <c r="QGE62" s="310"/>
      <c r="QGF62" s="310"/>
      <c r="QGG62" s="310"/>
      <c r="QGH62" s="310"/>
      <c r="QGI62" s="310"/>
      <c r="QGJ62" s="310"/>
      <c r="QGK62" s="310"/>
      <c r="QGL62" s="310"/>
      <c r="QGM62" s="310"/>
      <c r="QGN62" s="310"/>
      <c r="QGO62" s="310"/>
      <c r="QGP62" s="310"/>
      <c r="QGQ62" s="310"/>
      <c r="QGR62" s="310"/>
      <c r="QGS62" s="310"/>
      <c r="QGT62" s="310"/>
      <c r="QGU62" s="310"/>
      <c r="QGV62" s="310"/>
      <c r="QGW62" s="310"/>
      <c r="QGX62" s="310"/>
      <c r="QGY62" s="310"/>
      <c r="QGZ62" s="310"/>
      <c r="QHA62" s="310"/>
      <c r="QHB62" s="310"/>
      <c r="QHC62" s="310"/>
      <c r="QHD62" s="310"/>
      <c r="QHE62" s="310"/>
      <c r="QHF62" s="310"/>
      <c r="QHG62" s="310"/>
      <c r="QHH62" s="310"/>
      <c r="QHI62" s="310"/>
      <c r="QHJ62" s="310"/>
      <c r="QHK62" s="310"/>
      <c r="QHL62" s="310"/>
      <c r="QHM62" s="310"/>
      <c r="QHN62" s="310"/>
      <c r="QHO62" s="310"/>
      <c r="QHP62" s="310"/>
      <c r="QHQ62" s="310"/>
      <c r="QHR62" s="310"/>
      <c r="QHS62" s="310"/>
      <c r="QHT62" s="310"/>
      <c r="QHU62" s="310"/>
      <c r="QHV62" s="310"/>
      <c r="QHW62" s="310"/>
      <c r="QHX62" s="310"/>
      <c r="QHY62" s="310"/>
      <c r="QHZ62" s="310"/>
      <c r="QIA62" s="310"/>
      <c r="QIB62" s="310"/>
      <c r="QIC62" s="310"/>
      <c r="QID62" s="310"/>
      <c r="QIE62" s="310"/>
      <c r="QIF62" s="310"/>
      <c r="QIG62" s="310"/>
      <c r="QIH62" s="310"/>
      <c r="QII62" s="310"/>
      <c r="QIJ62" s="310"/>
      <c r="QIK62" s="310"/>
      <c r="QIL62" s="310"/>
      <c r="QIM62" s="310"/>
      <c r="QIN62" s="310"/>
      <c r="QIO62" s="310"/>
      <c r="QIP62" s="310"/>
      <c r="QIQ62" s="310"/>
      <c r="QIR62" s="310"/>
      <c r="QIS62" s="310"/>
      <c r="QIT62" s="310"/>
      <c r="QIU62" s="310"/>
      <c r="QIV62" s="310"/>
      <c r="QIW62" s="310"/>
      <c r="QIX62" s="310"/>
      <c r="QIY62" s="310"/>
      <c r="QIZ62" s="310"/>
      <c r="QJA62" s="310"/>
      <c r="QJB62" s="310"/>
      <c r="QJC62" s="310"/>
      <c r="QJD62" s="310"/>
      <c r="QJE62" s="310"/>
      <c r="QJF62" s="310"/>
      <c r="QJG62" s="310"/>
      <c r="QJH62" s="310"/>
      <c r="QJI62" s="310"/>
      <c r="QJJ62" s="310"/>
      <c r="QJK62" s="310"/>
      <c r="QJL62" s="310"/>
      <c r="QJM62" s="310"/>
      <c r="QJN62" s="310"/>
      <c r="QJO62" s="310"/>
      <c r="QJP62" s="310"/>
      <c r="QJQ62" s="310"/>
      <c r="QJR62" s="310"/>
      <c r="QJS62" s="310"/>
      <c r="QJT62" s="310"/>
      <c r="QJU62" s="310"/>
      <c r="QJV62" s="310"/>
      <c r="QJW62" s="310"/>
      <c r="QJX62" s="310"/>
      <c r="QJY62" s="310"/>
      <c r="QJZ62" s="310"/>
      <c r="QKA62" s="310"/>
      <c r="QKB62" s="310"/>
      <c r="QKC62" s="310"/>
      <c r="QKD62" s="310"/>
      <c r="QKE62" s="310"/>
      <c r="QKF62" s="310"/>
      <c r="QKG62" s="310"/>
      <c r="QKH62" s="310"/>
      <c r="QKI62" s="310"/>
      <c r="QKJ62" s="310"/>
      <c r="QKK62" s="310"/>
      <c r="QKL62" s="310"/>
      <c r="QKM62" s="310"/>
      <c r="QKN62" s="310"/>
      <c r="QKO62" s="310"/>
      <c r="QKP62" s="310"/>
      <c r="QKQ62" s="310"/>
      <c r="QKR62" s="310"/>
      <c r="QKS62" s="310"/>
      <c r="QKT62" s="310"/>
      <c r="QKU62" s="310"/>
      <c r="QKV62" s="310"/>
      <c r="QKW62" s="310"/>
      <c r="QKX62" s="310"/>
      <c r="QKY62" s="310"/>
      <c r="QKZ62" s="310"/>
      <c r="QLA62" s="310"/>
      <c r="QLB62" s="310"/>
      <c r="QLC62" s="310"/>
      <c r="QLD62" s="310"/>
      <c r="QLE62" s="310"/>
      <c r="QLF62" s="310"/>
      <c r="QLG62" s="310"/>
      <c r="QLH62" s="310"/>
      <c r="QLI62" s="310"/>
      <c r="QLJ62" s="310"/>
      <c r="QLK62" s="310"/>
      <c r="QLL62" s="310"/>
      <c r="QLM62" s="310"/>
      <c r="QLN62" s="310"/>
      <c r="QLO62" s="310"/>
      <c r="QLP62" s="310"/>
      <c r="QLQ62" s="310"/>
      <c r="QLR62" s="310"/>
      <c r="QLS62" s="310"/>
      <c r="QLT62" s="310"/>
      <c r="QLU62" s="310"/>
      <c r="QLV62" s="310"/>
      <c r="QLW62" s="310"/>
      <c r="QLX62" s="310"/>
      <c r="QLY62" s="310"/>
      <c r="QLZ62" s="310"/>
      <c r="QMA62" s="310"/>
      <c r="QMB62" s="310"/>
      <c r="QMC62" s="310"/>
      <c r="QMD62" s="310"/>
      <c r="QME62" s="310"/>
      <c r="QMF62" s="310"/>
      <c r="QMG62" s="310"/>
      <c r="QMH62" s="310"/>
      <c r="QMI62" s="310"/>
      <c r="QMJ62" s="310"/>
      <c r="QMK62" s="310"/>
      <c r="QML62" s="310"/>
      <c r="QMM62" s="310"/>
      <c r="QMN62" s="310"/>
      <c r="QMO62" s="310"/>
      <c r="QMP62" s="310"/>
      <c r="QMQ62" s="310"/>
      <c r="QMR62" s="310"/>
      <c r="QMS62" s="310"/>
      <c r="QMT62" s="310"/>
      <c r="QMU62" s="310"/>
      <c r="QMV62" s="310"/>
      <c r="QMW62" s="310"/>
      <c r="QMX62" s="310"/>
      <c r="QMY62" s="310"/>
      <c r="QMZ62" s="310"/>
      <c r="QNA62" s="310"/>
      <c r="QNB62" s="310"/>
      <c r="QNC62" s="310"/>
      <c r="QND62" s="310"/>
      <c r="QNE62" s="310"/>
      <c r="QNF62" s="310"/>
      <c r="QNG62" s="310"/>
      <c r="QNH62" s="310"/>
      <c r="QNI62" s="310"/>
      <c r="QNJ62" s="310"/>
      <c r="QNK62" s="310"/>
      <c r="QNL62" s="310"/>
      <c r="QNM62" s="310"/>
      <c r="QNN62" s="310"/>
      <c r="QNO62" s="310"/>
      <c r="QNP62" s="310"/>
      <c r="QNQ62" s="310"/>
      <c r="QNR62" s="310"/>
      <c r="QNS62" s="310"/>
      <c r="QNT62" s="310"/>
      <c r="QNU62" s="310"/>
      <c r="QNV62" s="310"/>
      <c r="QNW62" s="310"/>
      <c r="QNX62" s="310"/>
      <c r="QNY62" s="310"/>
      <c r="QNZ62" s="310"/>
      <c r="QOA62" s="310"/>
      <c r="QOB62" s="310"/>
      <c r="QOC62" s="310"/>
      <c r="QOD62" s="310"/>
      <c r="QOE62" s="310"/>
      <c r="QOF62" s="310"/>
      <c r="QOG62" s="310"/>
      <c r="QOH62" s="310"/>
      <c r="QOI62" s="310"/>
      <c r="QOJ62" s="310"/>
      <c r="QOK62" s="310"/>
      <c r="QOL62" s="310"/>
      <c r="QOM62" s="310"/>
      <c r="QON62" s="310"/>
      <c r="QOO62" s="310"/>
      <c r="QOP62" s="310"/>
      <c r="QOQ62" s="310"/>
      <c r="QOR62" s="310"/>
      <c r="QOS62" s="310"/>
      <c r="QOT62" s="310"/>
      <c r="QOU62" s="310"/>
      <c r="QOV62" s="310"/>
      <c r="QOW62" s="310"/>
      <c r="QOX62" s="310"/>
      <c r="QOY62" s="310"/>
      <c r="QOZ62" s="310"/>
      <c r="QPA62" s="310"/>
      <c r="QPB62" s="310"/>
      <c r="QPC62" s="310"/>
      <c r="QPD62" s="310"/>
      <c r="QPE62" s="310"/>
      <c r="QPF62" s="310"/>
      <c r="QPG62" s="310"/>
      <c r="QPH62" s="310"/>
      <c r="QPI62" s="310"/>
      <c r="QPJ62" s="310"/>
      <c r="QPK62" s="310"/>
      <c r="QPL62" s="310"/>
      <c r="QPM62" s="310"/>
      <c r="QPN62" s="310"/>
      <c r="QPO62" s="310"/>
      <c r="QPP62" s="310"/>
      <c r="QPQ62" s="310"/>
      <c r="QPR62" s="310"/>
      <c r="QPS62" s="310"/>
      <c r="QPT62" s="310"/>
      <c r="QPU62" s="310"/>
      <c r="QPV62" s="310"/>
      <c r="QPW62" s="310"/>
      <c r="QPX62" s="310"/>
      <c r="QPY62" s="310"/>
      <c r="QPZ62" s="310"/>
      <c r="QQA62" s="310"/>
      <c r="QQB62" s="310"/>
      <c r="QQC62" s="310"/>
      <c r="QQD62" s="310"/>
      <c r="QQE62" s="310"/>
      <c r="QQF62" s="310"/>
      <c r="QQG62" s="310"/>
      <c r="QQH62" s="310"/>
      <c r="QQI62" s="310"/>
      <c r="QQJ62" s="310"/>
      <c r="QQK62" s="310"/>
      <c r="QQL62" s="310"/>
      <c r="QQM62" s="310"/>
      <c r="QQN62" s="310"/>
      <c r="QQO62" s="310"/>
      <c r="QQP62" s="310"/>
      <c r="QQQ62" s="310"/>
      <c r="QQR62" s="310"/>
      <c r="QQS62" s="310"/>
      <c r="QQT62" s="310"/>
      <c r="QQU62" s="310"/>
      <c r="QQV62" s="310"/>
      <c r="QQW62" s="310"/>
      <c r="QQX62" s="310"/>
      <c r="QQY62" s="310"/>
      <c r="QQZ62" s="310"/>
      <c r="QRA62" s="310"/>
      <c r="QRB62" s="310"/>
      <c r="QRC62" s="310"/>
      <c r="QRD62" s="310"/>
      <c r="QRE62" s="310"/>
      <c r="QRF62" s="310"/>
      <c r="QRG62" s="310"/>
      <c r="QRH62" s="310"/>
      <c r="QRI62" s="310"/>
      <c r="QRJ62" s="310"/>
      <c r="QRK62" s="310"/>
      <c r="QRL62" s="310"/>
      <c r="QRM62" s="310"/>
      <c r="QRN62" s="310"/>
      <c r="QRO62" s="310"/>
      <c r="QRP62" s="310"/>
      <c r="QRQ62" s="310"/>
      <c r="QRR62" s="310"/>
      <c r="QRS62" s="310"/>
      <c r="QRT62" s="310"/>
      <c r="QRU62" s="310"/>
      <c r="QRV62" s="310"/>
      <c r="QRW62" s="310"/>
      <c r="QRX62" s="310"/>
      <c r="QRY62" s="310"/>
      <c r="QRZ62" s="310"/>
      <c r="QSA62" s="310"/>
      <c r="QSB62" s="310"/>
      <c r="QSC62" s="310"/>
      <c r="QSD62" s="310"/>
      <c r="QSE62" s="310"/>
      <c r="QSF62" s="310"/>
      <c r="QSG62" s="310"/>
      <c r="QSH62" s="310"/>
      <c r="QSI62" s="310"/>
      <c r="QSJ62" s="310"/>
      <c r="QSK62" s="310"/>
      <c r="QSL62" s="310"/>
      <c r="QSM62" s="310"/>
      <c r="QSN62" s="310"/>
      <c r="QSO62" s="310"/>
      <c r="QSP62" s="310"/>
      <c r="QSQ62" s="310"/>
      <c r="QSR62" s="310"/>
      <c r="QSS62" s="310"/>
      <c r="QST62" s="310"/>
      <c r="QSU62" s="310"/>
      <c r="QSV62" s="310"/>
      <c r="QSW62" s="310"/>
      <c r="QSX62" s="310"/>
      <c r="QSY62" s="310"/>
      <c r="QSZ62" s="310"/>
      <c r="QTA62" s="310"/>
      <c r="QTB62" s="310"/>
      <c r="QTC62" s="310"/>
      <c r="QTD62" s="310"/>
      <c r="QTE62" s="310"/>
      <c r="QTF62" s="310"/>
      <c r="QTG62" s="310"/>
      <c r="QTH62" s="310"/>
      <c r="QTI62" s="310"/>
      <c r="QTJ62" s="310"/>
      <c r="QTK62" s="310"/>
      <c r="QTL62" s="310"/>
      <c r="QTM62" s="310"/>
      <c r="QTN62" s="310"/>
      <c r="QTO62" s="310"/>
      <c r="QTP62" s="310"/>
      <c r="QTQ62" s="310"/>
      <c r="QTR62" s="310"/>
      <c r="QTS62" s="310"/>
      <c r="QTT62" s="310"/>
      <c r="QTU62" s="310"/>
      <c r="QTV62" s="310"/>
      <c r="QTW62" s="310"/>
      <c r="QTX62" s="310"/>
      <c r="QTY62" s="310"/>
      <c r="QTZ62" s="310"/>
      <c r="QUA62" s="310"/>
      <c r="QUB62" s="310"/>
      <c r="QUC62" s="310"/>
      <c r="QUD62" s="310"/>
      <c r="QUE62" s="310"/>
      <c r="QUF62" s="310"/>
      <c r="QUG62" s="310"/>
      <c r="QUH62" s="310"/>
      <c r="QUI62" s="310"/>
      <c r="QUJ62" s="310"/>
      <c r="QUK62" s="310"/>
      <c r="QUL62" s="310"/>
      <c r="QUM62" s="310"/>
      <c r="QUN62" s="310"/>
      <c r="QUO62" s="310"/>
      <c r="QUP62" s="310"/>
      <c r="QUQ62" s="310"/>
      <c r="QUR62" s="310"/>
      <c r="QUS62" s="310"/>
      <c r="QUT62" s="310"/>
      <c r="QUU62" s="310"/>
      <c r="QUV62" s="310"/>
      <c r="QUW62" s="310"/>
      <c r="QUX62" s="310"/>
      <c r="QUY62" s="310"/>
      <c r="QUZ62" s="310"/>
      <c r="QVA62" s="310"/>
      <c r="QVB62" s="310"/>
      <c r="QVC62" s="310"/>
      <c r="QVD62" s="310"/>
      <c r="QVE62" s="310"/>
      <c r="QVF62" s="310"/>
      <c r="QVG62" s="310"/>
      <c r="QVH62" s="310"/>
      <c r="QVI62" s="310"/>
      <c r="QVJ62" s="310"/>
      <c r="QVK62" s="310"/>
      <c r="QVL62" s="310"/>
      <c r="QVM62" s="310"/>
      <c r="QVN62" s="310"/>
      <c r="QVO62" s="310"/>
      <c r="QVP62" s="310"/>
      <c r="QVQ62" s="310"/>
      <c r="QVR62" s="310"/>
      <c r="QVS62" s="310"/>
      <c r="QVT62" s="310"/>
      <c r="QVU62" s="310"/>
      <c r="QVV62" s="310"/>
      <c r="QVW62" s="310"/>
      <c r="QVX62" s="310"/>
      <c r="QVY62" s="310"/>
      <c r="QVZ62" s="310"/>
      <c r="QWA62" s="310"/>
      <c r="QWB62" s="310"/>
      <c r="QWC62" s="310"/>
      <c r="QWD62" s="310"/>
      <c r="QWE62" s="310"/>
      <c r="QWF62" s="310"/>
      <c r="QWG62" s="310"/>
      <c r="QWH62" s="310"/>
      <c r="QWI62" s="310"/>
      <c r="QWJ62" s="310"/>
      <c r="QWK62" s="310"/>
      <c r="QWL62" s="310"/>
      <c r="QWM62" s="310"/>
      <c r="QWN62" s="310"/>
      <c r="QWO62" s="310"/>
      <c r="QWP62" s="310"/>
      <c r="QWQ62" s="310"/>
      <c r="QWR62" s="310"/>
      <c r="QWS62" s="310"/>
      <c r="QWT62" s="310"/>
      <c r="QWU62" s="310"/>
      <c r="QWV62" s="310"/>
      <c r="QWW62" s="310"/>
      <c r="QWX62" s="310"/>
      <c r="QWY62" s="310"/>
      <c r="QWZ62" s="310"/>
      <c r="QXA62" s="310"/>
      <c r="QXB62" s="310"/>
      <c r="QXC62" s="310"/>
      <c r="QXD62" s="310"/>
      <c r="QXE62" s="310"/>
      <c r="QXF62" s="310"/>
      <c r="QXG62" s="310"/>
      <c r="QXH62" s="310"/>
      <c r="QXI62" s="310"/>
      <c r="QXJ62" s="310"/>
      <c r="QXK62" s="310"/>
      <c r="QXL62" s="310"/>
      <c r="QXM62" s="310"/>
      <c r="QXN62" s="310"/>
      <c r="QXO62" s="310"/>
      <c r="QXP62" s="310"/>
      <c r="QXQ62" s="310"/>
      <c r="QXR62" s="310"/>
      <c r="QXS62" s="310"/>
      <c r="QXT62" s="310"/>
      <c r="QXU62" s="310"/>
      <c r="QXV62" s="310"/>
      <c r="QXW62" s="310"/>
      <c r="QXX62" s="310"/>
      <c r="QXY62" s="310"/>
      <c r="QXZ62" s="310"/>
      <c r="QYA62" s="310"/>
      <c r="QYB62" s="310"/>
      <c r="QYC62" s="310"/>
      <c r="QYD62" s="310"/>
      <c r="QYE62" s="310"/>
      <c r="QYF62" s="310"/>
      <c r="QYG62" s="310"/>
      <c r="QYH62" s="310"/>
      <c r="QYI62" s="310"/>
      <c r="QYJ62" s="310"/>
      <c r="QYK62" s="310"/>
      <c r="QYL62" s="310"/>
      <c r="QYM62" s="310"/>
      <c r="QYN62" s="310"/>
      <c r="QYO62" s="310"/>
      <c r="QYP62" s="310"/>
      <c r="QYQ62" s="310"/>
      <c r="QYR62" s="310"/>
      <c r="QYS62" s="310"/>
      <c r="QYT62" s="310"/>
      <c r="QYU62" s="310"/>
      <c r="QYV62" s="310"/>
      <c r="QYW62" s="310"/>
      <c r="QYX62" s="310"/>
      <c r="QYY62" s="310"/>
      <c r="QYZ62" s="310"/>
      <c r="QZA62" s="310"/>
      <c r="QZB62" s="310"/>
      <c r="QZC62" s="310"/>
      <c r="QZD62" s="310"/>
      <c r="QZE62" s="310"/>
      <c r="QZF62" s="310"/>
      <c r="QZG62" s="310"/>
      <c r="QZH62" s="310"/>
      <c r="QZI62" s="310"/>
      <c r="QZJ62" s="310"/>
      <c r="QZK62" s="310"/>
      <c r="QZL62" s="310"/>
      <c r="QZM62" s="310"/>
      <c r="QZN62" s="310"/>
      <c r="QZO62" s="310"/>
      <c r="QZP62" s="310"/>
      <c r="QZQ62" s="310"/>
      <c r="QZR62" s="310"/>
      <c r="QZS62" s="310"/>
      <c r="QZT62" s="310"/>
      <c r="QZU62" s="310"/>
      <c r="QZV62" s="310"/>
      <c r="QZW62" s="310"/>
      <c r="QZX62" s="310"/>
      <c r="QZY62" s="310"/>
      <c r="QZZ62" s="310"/>
      <c r="RAA62" s="310"/>
      <c r="RAB62" s="310"/>
      <c r="RAC62" s="310"/>
      <c r="RAD62" s="310"/>
      <c r="RAE62" s="310"/>
      <c r="RAF62" s="310"/>
      <c r="RAG62" s="310"/>
      <c r="RAH62" s="310"/>
      <c r="RAI62" s="310"/>
      <c r="RAJ62" s="310"/>
      <c r="RAK62" s="310"/>
      <c r="RAL62" s="310"/>
      <c r="RAM62" s="310"/>
      <c r="RAN62" s="310"/>
      <c r="RAO62" s="310"/>
      <c r="RAP62" s="310"/>
      <c r="RAQ62" s="310"/>
      <c r="RAR62" s="310"/>
      <c r="RAS62" s="310"/>
      <c r="RAT62" s="310"/>
      <c r="RAU62" s="310"/>
      <c r="RAV62" s="310"/>
      <c r="RAW62" s="310"/>
      <c r="RAX62" s="310"/>
      <c r="RAY62" s="310"/>
      <c r="RAZ62" s="310"/>
      <c r="RBA62" s="310"/>
      <c r="RBB62" s="310"/>
      <c r="RBC62" s="310"/>
      <c r="RBD62" s="310"/>
      <c r="RBE62" s="310"/>
      <c r="RBF62" s="310"/>
      <c r="RBG62" s="310"/>
      <c r="RBH62" s="310"/>
      <c r="RBI62" s="310"/>
      <c r="RBJ62" s="310"/>
      <c r="RBK62" s="310"/>
      <c r="RBL62" s="310"/>
      <c r="RBM62" s="310"/>
      <c r="RBN62" s="310"/>
      <c r="RBO62" s="310"/>
      <c r="RBP62" s="310"/>
      <c r="RBQ62" s="310"/>
      <c r="RBR62" s="310"/>
      <c r="RBS62" s="310"/>
      <c r="RBT62" s="310"/>
      <c r="RBU62" s="310"/>
      <c r="RBV62" s="310"/>
      <c r="RBW62" s="310"/>
      <c r="RBX62" s="310"/>
      <c r="RBY62" s="310"/>
      <c r="RBZ62" s="310"/>
      <c r="RCA62" s="310"/>
      <c r="RCB62" s="310"/>
      <c r="RCC62" s="310"/>
      <c r="RCD62" s="310"/>
      <c r="RCE62" s="310"/>
      <c r="RCF62" s="310"/>
      <c r="RCG62" s="310"/>
      <c r="RCH62" s="310"/>
      <c r="RCI62" s="310"/>
      <c r="RCJ62" s="310"/>
      <c r="RCK62" s="310"/>
      <c r="RCL62" s="310"/>
      <c r="RCM62" s="310"/>
      <c r="RCN62" s="310"/>
      <c r="RCO62" s="310"/>
      <c r="RCP62" s="310"/>
      <c r="RCQ62" s="310"/>
      <c r="RCR62" s="310"/>
      <c r="RCS62" s="310"/>
      <c r="RCT62" s="310"/>
      <c r="RCU62" s="310"/>
      <c r="RCV62" s="310"/>
      <c r="RCW62" s="310"/>
      <c r="RCX62" s="310"/>
      <c r="RCY62" s="310"/>
      <c r="RCZ62" s="310"/>
      <c r="RDA62" s="310"/>
      <c r="RDB62" s="310"/>
      <c r="RDC62" s="310"/>
      <c r="RDD62" s="310"/>
      <c r="RDE62" s="310"/>
      <c r="RDF62" s="310"/>
      <c r="RDG62" s="310"/>
      <c r="RDH62" s="310"/>
      <c r="RDI62" s="310"/>
      <c r="RDJ62" s="310"/>
      <c r="RDK62" s="310"/>
      <c r="RDL62" s="310"/>
      <c r="RDM62" s="310"/>
      <c r="RDN62" s="310"/>
      <c r="RDO62" s="310"/>
      <c r="RDP62" s="310"/>
      <c r="RDQ62" s="310"/>
      <c r="RDR62" s="310"/>
      <c r="RDS62" s="310"/>
      <c r="RDT62" s="310"/>
      <c r="RDU62" s="310"/>
      <c r="RDV62" s="310"/>
      <c r="RDW62" s="310"/>
      <c r="RDX62" s="310"/>
      <c r="RDY62" s="310"/>
      <c r="RDZ62" s="310"/>
      <c r="REA62" s="310"/>
      <c r="REB62" s="310"/>
      <c r="REC62" s="310"/>
      <c r="RED62" s="310"/>
      <c r="REE62" s="310"/>
      <c r="REF62" s="310"/>
      <c r="REG62" s="310"/>
      <c r="REH62" s="310"/>
      <c r="REI62" s="310"/>
      <c r="REJ62" s="310"/>
      <c r="REK62" s="310"/>
      <c r="REL62" s="310"/>
      <c r="REM62" s="310"/>
      <c r="REN62" s="310"/>
      <c r="REO62" s="310"/>
      <c r="REP62" s="310"/>
      <c r="REQ62" s="310"/>
      <c r="RER62" s="310"/>
      <c r="RES62" s="310"/>
      <c r="RET62" s="310"/>
      <c r="REU62" s="310"/>
      <c r="REV62" s="310"/>
      <c r="REW62" s="310"/>
      <c r="REX62" s="310"/>
      <c r="REY62" s="310"/>
      <c r="REZ62" s="310"/>
      <c r="RFA62" s="310"/>
      <c r="RFB62" s="310"/>
      <c r="RFC62" s="310"/>
      <c r="RFD62" s="310"/>
      <c r="RFE62" s="310"/>
      <c r="RFF62" s="310"/>
      <c r="RFG62" s="310"/>
      <c r="RFH62" s="310"/>
      <c r="RFI62" s="310"/>
      <c r="RFJ62" s="310"/>
      <c r="RFK62" s="310"/>
      <c r="RFL62" s="310"/>
      <c r="RFM62" s="310"/>
      <c r="RFN62" s="310"/>
      <c r="RFO62" s="310"/>
      <c r="RFP62" s="310"/>
      <c r="RFQ62" s="310"/>
      <c r="RFR62" s="310"/>
      <c r="RFS62" s="310"/>
      <c r="RFT62" s="310"/>
      <c r="RFU62" s="310"/>
      <c r="RFV62" s="310"/>
      <c r="RFW62" s="310"/>
      <c r="RFX62" s="310"/>
      <c r="RFY62" s="310"/>
      <c r="RFZ62" s="310"/>
      <c r="RGA62" s="310"/>
      <c r="RGB62" s="310"/>
      <c r="RGC62" s="310"/>
      <c r="RGD62" s="310"/>
      <c r="RGE62" s="310"/>
      <c r="RGF62" s="310"/>
      <c r="RGG62" s="310"/>
      <c r="RGH62" s="310"/>
      <c r="RGI62" s="310"/>
      <c r="RGJ62" s="310"/>
      <c r="RGK62" s="310"/>
      <c r="RGL62" s="310"/>
      <c r="RGM62" s="310"/>
      <c r="RGN62" s="310"/>
      <c r="RGO62" s="310"/>
      <c r="RGP62" s="310"/>
      <c r="RGQ62" s="310"/>
      <c r="RGR62" s="310"/>
      <c r="RGS62" s="310"/>
      <c r="RGT62" s="310"/>
      <c r="RGU62" s="310"/>
      <c r="RGV62" s="310"/>
      <c r="RGW62" s="310"/>
      <c r="RGX62" s="310"/>
      <c r="RGY62" s="310"/>
      <c r="RGZ62" s="310"/>
      <c r="RHA62" s="310"/>
      <c r="RHB62" s="310"/>
      <c r="RHC62" s="310"/>
      <c r="RHD62" s="310"/>
      <c r="RHE62" s="310"/>
      <c r="RHF62" s="310"/>
      <c r="RHG62" s="310"/>
      <c r="RHH62" s="310"/>
      <c r="RHI62" s="310"/>
      <c r="RHJ62" s="310"/>
      <c r="RHK62" s="310"/>
      <c r="RHL62" s="310"/>
      <c r="RHM62" s="310"/>
      <c r="RHN62" s="310"/>
      <c r="RHO62" s="310"/>
      <c r="RHP62" s="310"/>
      <c r="RHQ62" s="310"/>
      <c r="RHR62" s="310"/>
      <c r="RHS62" s="310"/>
      <c r="RHT62" s="310"/>
      <c r="RHU62" s="310"/>
      <c r="RHV62" s="310"/>
      <c r="RHW62" s="310"/>
      <c r="RHX62" s="310"/>
      <c r="RHY62" s="310"/>
      <c r="RHZ62" s="310"/>
      <c r="RIA62" s="310"/>
      <c r="RIB62" s="310"/>
      <c r="RIC62" s="310"/>
      <c r="RID62" s="310"/>
      <c r="RIE62" s="310"/>
      <c r="RIF62" s="310"/>
      <c r="RIG62" s="310"/>
      <c r="RIH62" s="310"/>
      <c r="RII62" s="310"/>
      <c r="RIJ62" s="310"/>
      <c r="RIK62" s="310"/>
      <c r="RIL62" s="310"/>
      <c r="RIM62" s="310"/>
      <c r="RIN62" s="310"/>
      <c r="RIO62" s="310"/>
      <c r="RIP62" s="310"/>
      <c r="RIQ62" s="310"/>
      <c r="RIR62" s="310"/>
      <c r="RIS62" s="310"/>
      <c r="RIT62" s="310"/>
      <c r="RIU62" s="310"/>
      <c r="RIV62" s="310"/>
      <c r="RIW62" s="310"/>
      <c r="RIX62" s="310"/>
      <c r="RIY62" s="310"/>
      <c r="RIZ62" s="310"/>
      <c r="RJA62" s="310"/>
      <c r="RJB62" s="310"/>
      <c r="RJC62" s="310"/>
      <c r="RJD62" s="310"/>
      <c r="RJE62" s="310"/>
      <c r="RJF62" s="310"/>
      <c r="RJG62" s="310"/>
      <c r="RJH62" s="310"/>
      <c r="RJI62" s="310"/>
      <c r="RJJ62" s="310"/>
      <c r="RJK62" s="310"/>
      <c r="RJL62" s="310"/>
      <c r="RJM62" s="310"/>
      <c r="RJN62" s="310"/>
      <c r="RJO62" s="310"/>
      <c r="RJP62" s="310"/>
      <c r="RJQ62" s="310"/>
      <c r="RJR62" s="310"/>
      <c r="RJS62" s="310"/>
      <c r="RJT62" s="310"/>
      <c r="RJU62" s="310"/>
      <c r="RJV62" s="310"/>
      <c r="RJW62" s="310"/>
      <c r="RJX62" s="310"/>
      <c r="RJY62" s="310"/>
      <c r="RJZ62" s="310"/>
      <c r="RKA62" s="310"/>
      <c r="RKB62" s="310"/>
      <c r="RKC62" s="310"/>
      <c r="RKD62" s="310"/>
      <c r="RKE62" s="310"/>
      <c r="RKF62" s="310"/>
      <c r="RKG62" s="310"/>
      <c r="RKH62" s="310"/>
      <c r="RKI62" s="310"/>
      <c r="RKJ62" s="310"/>
      <c r="RKK62" s="310"/>
      <c r="RKL62" s="310"/>
      <c r="RKM62" s="310"/>
      <c r="RKN62" s="310"/>
      <c r="RKO62" s="310"/>
      <c r="RKP62" s="310"/>
      <c r="RKQ62" s="310"/>
      <c r="RKR62" s="310"/>
      <c r="RKS62" s="310"/>
      <c r="RKT62" s="310"/>
      <c r="RKU62" s="310"/>
      <c r="RKV62" s="310"/>
      <c r="RKW62" s="310"/>
      <c r="RKX62" s="310"/>
      <c r="RKY62" s="310"/>
      <c r="RKZ62" s="310"/>
      <c r="RLA62" s="310"/>
      <c r="RLB62" s="310"/>
      <c r="RLC62" s="310"/>
      <c r="RLD62" s="310"/>
      <c r="RLE62" s="310"/>
      <c r="RLF62" s="310"/>
      <c r="RLG62" s="310"/>
      <c r="RLH62" s="310"/>
      <c r="RLI62" s="310"/>
      <c r="RLJ62" s="310"/>
      <c r="RLK62" s="310"/>
      <c r="RLL62" s="310"/>
      <c r="RLM62" s="310"/>
      <c r="RLN62" s="310"/>
      <c r="RLO62" s="310"/>
      <c r="RLP62" s="310"/>
      <c r="RLQ62" s="310"/>
      <c r="RLR62" s="310"/>
      <c r="RLS62" s="310"/>
      <c r="RLT62" s="310"/>
      <c r="RLU62" s="310"/>
      <c r="RLV62" s="310"/>
      <c r="RLW62" s="310"/>
      <c r="RLX62" s="310"/>
      <c r="RLY62" s="310"/>
      <c r="RLZ62" s="310"/>
      <c r="RMA62" s="310"/>
      <c r="RMB62" s="310"/>
      <c r="RMC62" s="310"/>
      <c r="RMD62" s="310"/>
      <c r="RME62" s="310"/>
      <c r="RMF62" s="310"/>
      <c r="RMG62" s="310"/>
      <c r="RMH62" s="310"/>
      <c r="RMI62" s="310"/>
      <c r="RMJ62" s="310"/>
      <c r="RMK62" s="310"/>
      <c r="RML62" s="310"/>
      <c r="RMM62" s="310"/>
      <c r="RMN62" s="310"/>
      <c r="RMO62" s="310"/>
      <c r="RMP62" s="310"/>
      <c r="RMQ62" s="310"/>
      <c r="RMR62" s="310"/>
      <c r="RMS62" s="310"/>
      <c r="RMT62" s="310"/>
      <c r="RMU62" s="310"/>
      <c r="RMV62" s="310"/>
      <c r="RMW62" s="310"/>
      <c r="RMX62" s="310"/>
      <c r="RMY62" s="310"/>
      <c r="RMZ62" s="310"/>
      <c r="RNA62" s="310"/>
      <c r="RNB62" s="310"/>
      <c r="RNC62" s="310"/>
      <c r="RND62" s="310"/>
      <c r="RNE62" s="310"/>
      <c r="RNF62" s="310"/>
      <c r="RNG62" s="310"/>
      <c r="RNH62" s="310"/>
      <c r="RNI62" s="310"/>
      <c r="RNJ62" s="310"/>
      <c r="RNK62" s="310"/>
      <c r="RNL62" s="310"/>
      <c r="RNM62" s="310"/>
      <c r="RNN62" s="310"/>
      <c r="RNO62" s="310"/>
      <c r="RNP62" s="310"/>
      <c r="RNQ62" s="310"/>
      <c r="RNR62" s="310"/>
      <c r="RNS62" s="310"/>
      <c r="RNT62" s="310"/>
      <c r="RNU62" s="310"/>
      <c r="RNV62" s="310"/>
      <c r="RNW62" s="310"/>
      <c r="RNX62" s="310"/>
      <c r="RNY62" s="310"/>
      <c r="RNZ62" s="310"/>
      <c r="ROA62" s="310"/>
      <c r="ROB62" s="310"/>
      <c r="ROC62" s="310"/>
      <c r="ROD62" s="310"/>
      <c r="ROE62" s="310"/>
      <c r="ROF62" s="310"/>
      <c r="ROG62" s="310"/>
      <c r="ROH62" s="310"/>
      <c r="ROI62" s="310"/>
      <c r="ROJ62" s="310"/>
      <c r="ROK62" s="310"/>
      <c r="ROL62" s="310"/>
      <c r="ROM62" s="310"/>
      <c r="RON62" s="310"/>
      <c r="ROO62" s="310"/>
      <c r="ROP62" s="310"/>
      <c r="ROQ62" s="310"/>
      <c r="ROR62" s="310"/>
      <c r="ROS62" s="310"/>
      <c r="ROT62" s="310"/>
      <c r="ROU62" s="310"/>
      <c r="ROV62" s="310"/>
      <c r="ROW62" s="310"/>
      <c r="ROX62" s="310"/>
      <c r="ROY62" s="310"/>
      <c r="ROZ62" s="310"/>
      <c r="RPA62" s="310"/>
      <c r="RPB62" s="310"/>
      <c r="RPC62" s="310"/>
      <c r="RPD62" s="310"/>
      <c r="RPE62" s="310"/>
      <c r="RPF62" s="310"/>
      <c r="RPG62" s="310"/>
      <c r="RPH62" s="310"/>
      <c r="RPI62" s="310"/>
      <c r="RPJ62" s="310"/>
      <c r="RPK62" s="310"/>
      <c r="RPL62" s="310"/>
      <c r="RPM62" s="310"/>
      <c r="RPN62" s="310"/>
      <c r="RPO62" s="310"/>
      <c r="RPP62" s="310"/>
      <c r="RPQ62" s="310"/>
      <c r="RPR62" s="310"/>
      <c r="RPS62" s="310"/>
      <c r="RPT62" s="310"/>
      <c r="RPU62" s="310"/>
      <c r="RPV62" s="310"/>
      <c r="RPW62" s="310"/>
      <c r="RPX62" s="310"/>
      <c r="RPY62" s="310"/>
      <c r="RPZ62" s="310"/>
      <c r="RQA62" s="310"/>
      <c r="RQB62" s="310"/>
      <c r="RQC62" s="310"/>
      <c r="RQD62" s="310"/>
      <c r="RQE62" s="310"/>
      <c r="RQF62" s="310"/>
      <c r="RQG62" s="310"/>
      <c r="RQH62" s="310"/>
      <c r="RQI62" s="310"/>
      <c r="RQJ62" s="310"/>
      <c r="RQK62" s="310"/>
      <c r="RQL62" s="310"/>
      <c r="RQM62" s="310"/>
      <c r="RQN62" s="310"/>
      <c r="RQO62" s="310"/>
      <c r="RQP62" s="310"/>
      <c r="RQQ62" s="310"/>
      <c r="RQR62" s="310"/>
      <c r="RQS62" s="310"/>
      <c r="RQT62" s="310"/>
      <c r="RQU62" s="310"/>
      <c r="RQV62" s="310"/>
      <c r="RQW62" s="310"/>
      <c r="RQX62" s="310"/>
      <c r="RQY62" s="310"/>
      <c r="RQZ62" s="310"/>
      <c r="RRA62" s="310"/>
      <c r="RRB62" s="310"/>
      <c r="RRC62" s="310"/>
      <c r="RRD62" s="310"/>
      <c r="RRE62" s="310"/>
      <c r="RRF62" s="310"/>
      <c r="RRG62" s="310"/>
      <c r="RRH62" s="310"/>
      <c r="RRI62" s="310"/>
      <c r="RRJ62" s="310"/>
      <c r="RRK62" s="310"/>
      <c r="RRL62" s="310"/>
      <c r="RRM62" s="310"/>
      <c r="RRN62" s="310"/>
      <c r="RRO62" s="310"/>
      <c r="RRP62" s="310"/>
      <c r="RRQ62" s="310"/>
      <c r="RRR62" s="310"/>
      <c r="RRS62" s="310"/>
      <c r="RRT62" s="310"/>
      <c r="RRU62" s="310"/>
      <c r="RRV62" s="310"/>
      <c r="RRW62" s="310"/>
      <c r="RRX62" s="310"/>
      <c r="RRY62" s="310"/>
      <c r="RRZ62" s="310"/>
      <c r="RSA62" s="310"/>
      <c r="RSB62" s="310"/>
      <c r="RSC62" s="310"/>
      <c r="RSD62" s="310"/>
      <c r="RSE62" s="310"/>
      <c r="RSF62" s="310"/>
      <c r="RSG62" s="310"/>
      <c r="RSH62" s="310"/>
      <c r="RSI62" s="310"/>
      <c r="RSJ62" s="310"/>
      <c r="RSK62" s="310"/>
      <c r="RSL62" s="310"/>
      <c r="RSM62" s="310"/>
      <c r="RSN62" s="310"/>
      <c r="RSO62" s="310"/>
      <c r="RSP62" s="310"/>
      <c r="RSQ62" s="310"/>
      <c r="RSR62" s="310"/>
      <c r="RSS62" s="310"/>
      <c r="RST62" s="310"/>
      <c r="RSU62" s="310"/>
      <c r="RSV62" s="310"/>
      <c r="RSW62" s="310"/>
      <c r="RSX62" s="310"/>
      <c r="RSY62" s="310"/>
      <c r="RSZ62" s="310"/>
      <c r="RTA62" s="310"/>
      <c r="RTB62" s="310"/>
      <c r="RTC62" s="310"/>
      <c r="RTD62" s="310"/>
      <c r="RTE62" s="310"/>
      <c r="RTF62" s="310"/>
      <c r="RTG62" s="310"/>
      <c r="RTH62" s="310"/>
      <c r="RTI62" s="310"/>
      <c r="RTJ62" s="310"/>
      <c r="RTK62" s="310"/>
      <c r="RTL62" s="310"/>
      <c r="RTM62" s="310"/>
      <c r="RTN62" s="310"/>
      <c r="RTO62" s="310"/>
      <c r="RTP62" s="310"/>
      <c r="RTQ62" s="310"/>
      <c r="RTR62" s="310"/>
      <c r="RTS62" s="310"/>
      <c r="RTT62" s="310"/>
      <c r="RTU62" s="310"/>
      <c r="RTV62" s="310"/>
      <c r="RTW62" s="310"/>
      <c r="RTX62" s="310"/>
      <c r="RTY62" s="310"/>
      <c r="RTZ62" s="310"/>
      <c r="RUA62" s="310"/>
      <c r="RUB62" s="310"/>
      <c r="RUC62" s="310"/>
      <c r="RUD62" s="310"/>
      <c r="RUE62" s="310"/>
      <c r="RUF62" s="310"/>
      <c r="RUG62" s="310"/>
      <c r="RUH62" s="310"/>
      <c r="RUI62" s="310"/>
      <c r="RUJ62" s="310"/>
      <c r="RUK62" s="310"/>
      <c r="RUL62" s="310"/>
      <c r="RUM62" s="310"/>
      <c r="RUN62" s="310"/>
      <c r="RUO62" s="310"/>
      <c r="RUP62" s="310"/>
      <c r="RUQ62" s="310"/>
      <c r="RUR62" s="310"/>
      <c r="RUS62" s="310"/>
      <c r="RUT62" s="310"/>
      <c r="RUU62" s="310"/>
      <c r="RUV62" s="310"/>
      <c r="RUW62" s="310"/>
      <c r="RUX62" s="310"/>
      <c r="RUY62" s="310"/>
      <c r="RUZ62" s="310"/>
      <c r="RVA62" s="310"/>
      <c r="RVB62" s="310"/>
      <c r="RVC62" s="310"/>
      <c r="RVD62" s="310"/>
      <c r="RVE62" s="310"/>
      <c r="RVF62" s="310"/>
      <c r="RVG62" s="310"/>
      <c r="RVH62" s="310"/>
      <c r="RVI62" s="310"/>
      <c r="RVJ62" s="310"/>
      <c r="RVK62" s="310"/>
      <c r="RVL62" s="310"/>
      <c r="RVM62" s="310"/>
      <c r="RVN62" s="310"/>
      <c r="RVO62" s="310"/>
      <c r="RVP62" s="310"/>
      <c r="RVQ62" s="310"/>
      <c r="RVR62" s="310"/>
      <c r="RVS62" s="310"/>
      <c r="RVT62" s="310"/>
      <c r="RVU62" s="310"/>
      <c r="RVV62" s="310"/>
      <c r="RVW62" s="310"/>
      <c r="RVX62" s="310"/>
      <c r="RVY62" s="310"/>
      <c r="RVZ62" s="310"/>
      <c r="RWA62" s="310"/>
      <c r="RWB62" s="310"/>
      <c r="RWC62" s="310"/>
      <c r="RWD62" s="310"/>
      <c r="RWE62" s="310"/>
      <c r="RWF62" s="310"/>
      <c r="RWG62" s="310"/>
      <c r="RWH62" s="310"/>
      <c r="RWI62" s="310"/>
      <c r="RWJ62" s="310"/>
      <c r="RWK62" s="310"/>
      <c r="RWL62" s="310"/>
      <c r="RWM62" s="310"/>
      <c r="RWN62" s="310"/>
      <c r="RWO62" s="310"/>
      <c r="RWP62" s="310"/>
      <c r="RWQ62" s="310"/>
      <c r="RWR62" s="310"/>
      <c r="RWS62" s="310"/>
      <c r="RWT62" s="310"/>
      <c r="RWU62" s="310"/>
      <c r="RWV62" s="310"/>
      <c r="RWW62" s="310"/>
      <c r="RWX62" s="310"/>
      <c r="RWY62" s="310"/>
      <c r="RWZ62" s="310"/>
      <c r="RXA62" s="310"/>
      <c r="RXB62" s="310"/>
      <c r="RXC62" s="310"/>
      <c r="RXD62" s="310"/>
      <c r="RXE62" s="310"/>
      <c r="RXF62" s="310"/>
      <c r="RXG62" s="310"/>
      <c r="RXH62" s="310"/>
      <c r="RXI62" s="310"/>
      <c r="RXJ62" s="310"/>
      <c r="RXK62" s="310"/>
      <c r="RXL62" s="310"/>
      <c r="RXM62" s="310"/>
      <c r="RXN62" s="310"/>
      <c r="RXO62" s="310"/>
      <c r="RXP62" s="310"/>
      <c r="RXQ62" s="310"/>
      <c r="RXR62" s="310"/>
      <c r="RXS62" s="310"/>
      <c r="RXT62" s="310"/>
      <c r="RXU62" s="310"/>
      <c r="RXV62" s="310"/>
      <c r="RXW62" s="310"/>
      <c r="RXX62" s="310"/>
      <c r="RXY62" s="310"/>
      <c r="RXZ62" s="310"/>
      <c r="RYA62" s="310"/>
      <c r="RYB62" s="310"/>
      <c r="RYC62" s="310"/>
      <c r="RYD62" s="310"/>
      <c r="RYE62" s="310"/>
      <c r="RYF62" s="310"/>
      <c r="RYG62" s="310"/>
      <c r="RYH62" s="310"/>
      <c r="RYI62" s="310"/>
      <c r="RYJ62" s="310"/>
      <c r="RYK62" s="310"/>
      <c r="RYL62" s="310"/>
      <c r="RYM62" s="310"/>
      <c r="RYN62" s="310"/>
      <c r="RYO62" s="310"/>
      <c r="RYP62" s="310"/>
      <c r="RYQ62" s="310"/>
      <c r="RYR62" s="310"/>
      <c r="RYS62" s="310"/>
      <c r="RYT62" s="310"/>
      <c r="RYU62" s="310"/>
      <c r="RYV62" s="310"/>
      <c r="RYW62" s="310"/>
      <c r="RYX62" s="310"/>
      <c r="RYY62" s="310"/>
      <c r="RYZ62" s="310"/>
      <c r="RZA62" s="310"/>
      <c r="RZB62" s="310"/>
      <c r="RZC62" s="310"/>
      <c r="RZD62" s="310"/>
      <c r="RZE62" s="310"/>
      <c r="RZF62" s="310"/>
      <c r="RZG62" s="310"/>
      <c r="RZH62" s="310"/>
      <c r="RZI62" s="310"/>
      <c r="RZJ62" s="310"/>
      <c r="RZK62" s="310"/>
      <c r="RZL62" s="310"/>
      <c r="RZM62" s="310"/>
      <c r="RZN62" s="310"/>
      <c r="RZO62" s="310"/>
      <c r="RZP62" s="310"/>
      <c r="RZQ62" s="310"/>
      <c r="RZR62" s="310"/>
      <c r="RZS62" s="310"/>
      <c r="RZT62" s="310"/>
      <c r="RZU62" s="310"/>
      <c r="RZV62" s="310"/>
      <c r="RZW62" s="310"/>
      <c r="RZX62" s="310"/>
      <c r="RZY62" s="310"/>
      <c r="RZZ62" s="310"/>
      <c r="SAA62" s="310"/>
      <c r="SAB62" s="310"/>
      <c r="SAC62" s="310"/>
      <c r="SAD62" s="310"/>
      <c r="SAE62" s="310"/>
      <c r="SAF62" s="310"/>
      <c r="SAG62" s="310"/>
      <c r="SAH62" s="310"/>
      <c r="SAI62" s="310"/>
      <c r="SAJ62" s="310"/>
      <c r="SAK62" s="310"/>
      <c r="SAL62" s="310"/>
      <c r="SAM62" s="310"/>
      <c r="SAN62" s="310"/>
      <c r="SAO62" s="310"/>
      <c r="SAP62" s="310"/>
      <c r="SAQ62" s="310"/>
      <c r="SAR62" s="310"/>
      <c r="SAS62" s="310"/>
      <c r="SAT62" s="310"/>
      <c r="SAU62" s="310"/>
      <c r="SAV62" s="310"/>
      <c r="SAW62" s="310"/>
      <c r="SAX62" s="310"/>
      <c r="SAY62" s="310"/>
      <c r="SAZ62" s="310"/>
      <c r="SBA62" s="310"/>
      <c r="SBB62" s="310"/>
      <c r="SBC62" s="310"/>
      <c r="SBD62" s="310"/>
      <c r="SBE62" s="310"/>
      <c r="SBF62" s="310"/>
      <c r="SBG62" s="310"/>
      <c r="SBH62" s="310"/>
      <c r="SBI62" s="310"/>
      <c r="SBJ62" s="310"/>
      <c r="SBK62" s="310"/>
      <c r="SBL62" s="310"/>
      <c r="SBM62" s="310"/>
      <c r="SBN62" s="310"/>
      <c r="SBO62" s="310"/>
      <c r="SBP62" s="310"/>
      <c r="SBQ62" s="310"/>
      <c r="SBR62" s="310"/>
      <c r="SBS62" s="310"/>
      <c r="SBT62" s="310"/>
      <c r="SBU62" s="310"/>
      <c r="SBV62" s="310"/>
      <c r="SBW62" s="310"/>
      <c r="SBX62" s="310"/>
      <c r="SBY62" s="310"/>
      <c r="SBZ62" s="310"/>
      <c r="SCA62" s="310"/>
      <c r="SCB62" s="310"/>
      <c r="SCC62" s="310"/>
      <c r="SCD62" s="310"/>
      <c r="SCE62" s="310"/>
      <c r="SCF62" s="310"/>
      <c r="SCG62" s="310"/>
      <c r="SCH62" s="310"/>
      <c r="SCI62" s="310"/>
      <c r="SCJ62" s="310"/>
      <c r="SCK62" s="310"/>
      <c r="SCL62" s="310"/>
      <c r="SCM62" s="310"/>
      <c r="SCN62" s="310"/>
      <c r="SCO62" s="310"/>
      <c r="SCP62" s="310"/>
      <c r="SCQ62" s="310"/>
      <c r="SCR62" s="310"/>
      <c r="SCS62" s="310"/>
      <c r="SCT62" s="310"/>
      <c r="SCU62" s="310"/>
      <c r="SCV62" s="310"/>
      <c r="SCW62" s="310"/>
      <c r="SCX62" s="310"/>
      <c r="SCY62" s="310"/>
      <c r="SCZ62" s="310"/>
      <c r="SDA62" s="310"/>
      <c r="SDB62" s="310"/>
      <c r="SDC62" s="310"/>
      <c r="SDD62" s="310"/>
      <c r="SDE62" s="310"/>
      <c r="SDF62" s="310"/>
      <c r="SDG62" s="310"/>
      <c r="SDH62" s="310"/>
      <c r="SDI62" s="310"/>
      <c r="SDJ62" s="310"/>
      <c r="SDK62" s="310"/>
      <c r="SDL62" s="310"/>
      <c r="SDM62" s="310"/>
      <c r="SDN62" s="310"/>
      <c r="SDO62" s="310"/>
      <c r="SDP62" s="310"/>
      <c r="SDQ62" s="310"/>
      <c r="SDR62" s="310"/>
      <c r="SDS62" s="310"/>
      <c r="SDT62" s="310"/>
      <c r="SDU62" s="310"/>
      <c r="SDV62" s="310"/>
      <c r="SDW62" s="310"/>
      <c r="SDX62" s="310"/>
      <c r="SDY62" s="310"/>
      <c r="SDZ62" s="310"/>
      <c r="SEA62" s="310"/>
      <c r="SEB62" s="310"/>
      <c r="SEC62" s="310"/>
      <c r="SED62" s="310"/>
      <c r="SEE62" s="310"/>
      <c r="SEF62" s="310"/>
      <c r="SEG62" s="310"/>
      <c r="SEH62" s="310"/>
      <c r="SEI62" s="310"/>
      <c r="SEJ62" s="310"/>
      <c r="SEK62" s="310"/>
      <c r="SEL62" s="310"/>
      <c r="SEM62" s="310"/>
      <c r="SEN62" s="310"/>
      <c r="SEO62" s="310"/>
      <c r="SEP62" s="310"/>
      <c r="SEQ62" s="310"/>
      <c r="SER62" s="310"/>
      <c r="SES62" s="310"/>
      <c r="SET62" s="310"/>
      <c r="SEU62" s="310"/>
      <c r="SEV62" s="310"/>
      <c r="SEW62" s="310"/>
      <c r="SEX62" s="310"/>
      <c r="SEY62" s="310"/>
      <c r="SEZ62" s="310"/>
      <c r="SFA62" s="310"/>
      <c r="SFB62" s="310"/>
      <c r="SFC62" s="310"/>
      <c r="SFD62" s="310"/>
      <c r="SFE62" s="310"/>
      <c r="SFF62" s="310"/>
      <c r="SFG62" s="310"/>
      <c r="SFH62" s="310"/>
      <c r="SFI62" s="310"/>
      <c r="SFJ62" s="310"/>
      <c r="SFK62" s="310"/>
      <c r="SFL62" s="310"/>
      <c r="SFM62" s="310"/>
      <c r="SFN62" s="310"/>
      <c r="SFO62" s="310"/>
      <c r="SFP62" s="310"/>
      <c r="SFQ62" s="310"/>
      <c r="SFR62" s="310"/>
      <c r="SFS62" s="310"/>
      <c r="SFT62" s="310"/>
      <c r="SFU62" s="310"/>
      <c r="SFV62" s="310"/>
      <c r="SFW62" s="310"/>
      <c r="SFX62" s="310"/>
      <c r="SFY62" s="310"/>
      <c r="SFZ62" s="310"/>
      <c r="SGA62" s="310"/>
      <c r="SGB62" s="310"/>
      <c r="SGC62" s="310"/>
      <c r="SGD62" s="310"/>
      <c r="SGE62" s="310"/>
      <c r="SGF62" s="310"/>
      <c r="SGG62" s="310"/>
      <c r="SGH62" s="310"/>
      <c r="SGI62" s="310"/>
      <c r="SGJ62" s="310"/>
      <c r="SGK62" s="310"/>
      <c r="SGL62" s="310"/>
      <c r="SGM62" s="310"/>
      <c r="SGN62" s="310"/>
      <c r="SGO62" s="310"/>
      <c r="SGP62" s="310"/>
      <c r="SGQ62" s="310"/>
      <c r="SGR62" s="310"/>
      <c r="SGS62" s="310"/>
      <c r="SGT62" s="310"/>
      <c r="SGU62" s="310"/>
      <c r="SGV62" s="310"/>
      <c r="SGW62" s="310"/>
      <c r="SGX62" s="310"/>
      <c r="SGY62" s="310"/>
      <c r="SGZ62" s="310"/>
      <c r="SHA62" s="310"/>
      <c r="SHB62" s="310"/>
      <c r="SHC62" s="310"/>
      <c r="SHD62" s="310"/>
      <c r="SHE62" s="310"/>
      <c r="SHF62" s="310"/>
      <c r="SHG62" s="310"/>
      <c r="SHH62" s="310"/>
      <c r="SHI62" s="310"/>
      <c r="SHJ62" s="310"/>
      <c r="SHK62" s="310"/>
      <c r="SHL62" s="310"/>
      <c r="SHM62" s="310"/>
      <c r="SHN62" s="310"/>
      <c r="SHO62" s="310"/>
      <c r="SHP62" s="310"/>
      <c r="SHQ62" s="310"/>
      <c r="SHR62" s="310"/>
      <c r="SHS62" s="310"/>
      <c r="SHT62" s="310"/>
      <c r="SHU62" s="310"/>
      <c r="SHV62" s="310"/>
      <c r="SHW62" s="310"/>
      <c r="SHX62" s="310"/>
      <c r="SHY62" s="310"/>
      <c r="SHZ62" s="310"/>
      <c r="SIA62" s="310"/>
      <c r="SIB62" s="310"/>
      <c r="SIC62" s="310"/>
      <c r="SID62" s="310"/>
      <c r="SIE62" s="310"/>
      <c r="SIF62" s="310"/>
      <c r="SIG62" s="310"/>
      <c r="SIH62" s="310"/>
      <c r="SII62" s="310"/>
      <c r="SIJ62" s="310"/>
      <c r="SIK62" s="310"/>
      <c r="SIL62" s="310"/>
      <c r="SIM62" s="310"/>
      <c r="SIN62" s="310"/>
      <c r="SIO62" s="310"/>
      <c r="SIP62" s="310"/>
      <c r="SIQ62" s="310"/>
      <c r="SIR62" s="310"/>
      <c r="SIS62" s="310"/>
      <c r="SIT62" s="310"/>
      <c r="SIU62" s="310"/>
      <c r="SIV62" s="310"/>
      <c r="SIW62" s="310"/>
      <c r="SIX62" s="310"/>
      <c r="SIY62" s="310"/>
      <c r="SIZ62" s="310"/>
      <c r="SJA62" s="310"/>
      <c r="SJB62" s="310"/>
      <c r="SJC62" s="310"/>
      <c r="SJD62" s="310"/>
      <c r="SJE62" s="310"/>
      <c r="SJF62" s="310"/>
      <c r="SJG62" s="310"/>
      <c r="SJH62" s="310"/>
      <c r="SJI62" s="310"/>
      <c r="SJJ62" s="310"/>
      <c r="SJK62" s="310"/>
      <c r="SJL62" s="310"/>
      <c r="SJM62" s="310"/>
      <c r="SJN62" s="310"/>
      <c r="SJO62" s="310"/>
      <c r="SJP62" s="310"/>
      <c r="SJQ62" s="310"/>
      <c r="SJR62" s="310"/>
      <c r="SJS62" s="310"/>
      <c r="SJT62" s="310"/>
      <c r="SJU62" s="310"/>
      <c r="SJV62" s="310"/>
      <c r="SJW62" s="310"/>
      <c r="SJX62" s="310"/>
      <c r="SJY62" s="310"/>
      <c r="SJZ62" s="310"/>
      <c r="SKA62" s="310"/>
      <c r="SKB62" s="310"/>
      <c r="SKC62" s="310"/>
      <c r="SKD62" s="310"/>
      <c r="SKE62" s="310"/>
      <c r="SKF62" s="310"/>
      <c r="SKG62" s="310"/>
      <c r="SKH62" s="310"/>
      <c r="SKI62" s="310"/>
      <c r="SKJ62" s="310"/>
      <c r="SKK62" s="310"/>
      <c r="SKL62" s="310"/>
      <c r="SKM62" s="310"/>
      <c r="SKN62" s="310"/>
      <c r="SKO62" s="310"/>
      <c r="SKP62" s="310"/>
      <c r="SKQ62" s="310"/>
      <c r="SKR62" s="310"/>
      <c r="SKS62" s="310"/>
      <c r="SKT62" s="310"/>
      <c r="SKU62" s="310"/>
      <c r="SKV62" s="310"/>
      <c r="SKW62" s="310"/>
      <c r="SKX62" s="310"/>
      <c r="SKY62" s="310"/>
      <c r="SKZ62" s="310"/>
      <c r="SLA62" s="310"/>
      <c r="SLB62" s="310"/>
      <c r="SLC62" s="310"/>
      <c r="SLD62" s="310"/>
      <c r="SLE62" s="310"/>
      <c r="SLF62" s="310"/>
      <c r="SLG62" s="310"/>
      <c r="SLH62" s="310"/>
      <c r="SLI62" s="310"/>
      <c r="SLJ62" s="310"/>
      <c r="SLK62" s="310"/>
      <c r="SLL62" s="310"/>
      <c r="SLM62" s="310"/>
      <c r="SLN62" s="310"/>
      <c r="SLO62" s="310"/>
      <c r="SLP62" s="310"/>
      <c r="SLQ62" s="310"/>
      <c r="SLR62" s="310"/>
      <c r="SLS62" s="310"/>
      <c r="SLT62" s="310"/>
      <c r="SLU62" s="310"/>
      <c r="SLV62" s="310"/>
      <c r="SLW62" s="310"/>
      <c r="SLX62" s="310"/>
      <c r="SLY62" s="310"/>
      <c r="SLZ62" s="310"/>
      <c r="SMA62" s="310"/>
      <c r="SMB62" s="310"/>
      <c r="SMC62" s="310"/>
      <c r="SMD62" s="310"/>
      <c r="SME62" s="310"/>
      <c r="SMF62" s="310"/>
      <c r="SMG62" s="310"/>
      <c r="SMH62" s="310"/>
      <c r="SMI62" s="310"/>
      <c r="SMJ62" s="310"/>
      <c r="SMK62" s="310"/>
      <c r="SML62" s="310"/>
      <c r="SMM62" s="310"/>
      <c r="SMN62" s="310"/>
      <c r="SMO62" s="310"/>
      <c r="SMP62" s="310"/>
      <c r="SMQ62" s="310"/>
      <c r="SMR62" s="310"/>
      <c r="SMS62" s="310"/>
      <c r="SMT62" s="310"/>
      <c r="SMU62" s="310"/>
      <c r="SMV62" s="310"/>
      <c r="SMW62" s="310"/>
      <c r="SMX62" s="310"/>
      <c r="SMY62" s="310"/>
      <c r="SMZ62" s="310"/>
      <c r="SNA62" s="310"/>
      <c r="SNB62" s="310"/>
      <c r="SNC62" s="310"/>
      <c r="SND62" s="310"/>
      <c r="SNE62" s="310"/>
      <c r="SNF62" s="310"/>
      <c r="SNG62" s="310"/>
      <c r="SNH62" s="310"/>
      <c r="SNI62" s="310"/>
      <c r="SNJ62" s="310"/>
      <c r="SNK62" s="310"/>
      <c r="SNL62" s="310"/>
      <c r="SNM62" s="310"/>
      <c r="SNN62" s="310"/>
      <c r="SNO62" s="310"/>
      <c r="SNP62" s="310"/>
      <c r="SNQ62" s="310"/>
      <c r="SNR62" s="310"/>
      <c r="SNS62" s="310"/>
      <c r="SNT62" s="310"/>
      <c r="SNU62" s="310"/>
      <c r="SNV62" s="310"/>
      <c r="SNW62" s="310"/>
      <c r="SNX62" s="310"/>
      <c r="SNY62" s="310"/>
      <c r="SNZ62" s="310"/>
      <c r="SOA62" s="310"/>
      <c r="SOB62" s="310"/>
      <c r="SOC62" s="310"/>
      <c r="SOD62" s="310"/>
      <c r="SOE62" s="310"/>
      <c r="SOF62" s="310"/>
      <c r="SOG62" s="310"/>
      <c r="SOH62" s="310"/>
      <c r="SOI62" s="310"/>
      <c r="SOJ62" s="310"/>
      <c r="SOK62" s="310"/>
      <c r="SOL62" s="310"/>
      <c r="SOM62" s="310"/>
      <c r="SON62" s="310"/>
      <c r="SOO62" s="310"/>
      <c r="SOP62" s="310"/>
      <c r="SOQ62" s="310"/>
      <c r="SOR62" s="310"/>
      <c r="SOS62" s="310"/>
      <c r="SOT62" s="310"/>
      <c r="SOU62" s="310"/>
      <c r="SOV62" s="310"/>
      <c r="SOW62" s="310"/>
      <c r="SOX62" s="310"/>
      <c r="SOY62" s="310"/>
      <c r="SOZ62" s="310"/>
      <c r="SPA62" s="310"/>
      <c r="SPB62" s="310"/>
      <c r="SPC62" s="310"/>
      <c r="SPD62" s="310"/>
      <c r="SPE62" s="310"/>
      <c r="SPF62" s="310"/>
      <c r="SPG62" s="310"/>
      <c r="SPH62" s="310"/>
      <c r="SPI62" s="310"/>
      <c r="SPJ62" s="310"/>
      <c r="SPK62" s="310"/>
      <c r="SPL62" s="310"/>
      <c r="SPM62" s="310"/>
      <c r="SPN62" s="310"/>
      <c r="SPO62" s="310"/>
      <c r="SPP62" s="310"/>
      <c r="SPQ62" s="310"/>
      <c r="SPR62" s="310"/>
      <c r="SPS62" s="310"/>
      <c r="SPT62" s="310"/>
      <c r="SPU62" s="310"/>
      <c r="SPV62" s="310"/>
      <c r="SPW62" s="310"/>
      <c r="SPX62" s="310"/>
      <c r="SPY62" s="310"/>
      <c r="SPZ62" s="310"/>
      <c r="SQA62" s="310"/>
      <c r="SQB62" s="310"/>
      <c r="SQC62" s="310"/>
      <c r="SQD62" s="310"/>
      <c r="SQE62" s="310"/>
      <c r="SQF62" s="310"/>
      <c r="SQG62" s="310"/>
      <c r="SQH62" s="310"/>
      <c r="SQI62" s="310"/>
      <c r="SQJ62" s="310"/>
      <c r="SQK62" s="310"/>
      <c r="SQL62" s="310"/>
      <c r="SQM62" s="310"/>
      <c r="SQN62" s="310"/>
      <c r="SQO62" s="310"/>
      <c r="SQP62" s="310"/>
      <c r="SQQ62" s="310"/>
      <c r="SQR62" s="310"/>
      <c r="SQS62" s="310"/>
      <c r="SQT62" s="310"/>
      <c r="SQU62" s="310"/>
      <c r="SQV62" s="310"/>
      <c r="SQW62" s="310"/>
      <c r="SQX62" s="310"/>
      <c r="SQY62" s="310"/>
      <c r="SQZ62" s="310"/>
      <c r="SRA62" s="310"/>
      <c r="SRB62" s="310"/>
      <c r="SRC62" s="310"/>
      <c r="SRD62" s="310"/>
      <c r="SRE62" s="310"/>
      <c r="SRF62" s="310"/>
      <c r="SRG62" s="310"/>
      <c r="SRH62" s="310"/>
      <c r="SRI62" s="310"/>
      <c r="SRJ62" s="310"/>
      <c r="SRK62" s="310"/>
      <c r="SRL62" s="310"/>
      <c r="SRM62" s="310"/>
      <c r="SRN62" s="310"/>
      <c r="SRO62" s="310"/>
      <c r="SRP62" s="310"/>
      <c r="SRQ62" s="310"/>
      <c r="SRR62" s="310"/>
      <c r="SRS62" s="310"/>
      <c r="SRT62" s="310"/>
      <c r="SRU62" s="310"/>
      <c r="SRV62" s="310"/>
      <c r="SRW62" s="310"/>
      <c r="SRX62" s="310"/>
      <c r="SRY62" s="310"/>
      <c r="SRZ62" s="310"/>
      <c r="SSA62" s="310"/>
      <c r="SSB62" s="310"/>
      <c r="SSC62" s="310"/>
      <c r="SSD62" s="310"/>
      <c r="SSE62" s="310"/>
      <c r="SSF62" s="310"/>
      <c r="SSG62" s="310"/>
      <c r="SSH62" s="310"/>
      <c r="SSI62" s="310"/>
      <c r="SSJ62" s="310"/>
      <c r="SSK62" s="310"/>
      <c r="SSL62" s="310"/>
      <c r="SSM62" s="310"/>
      <c r="SSN62" s="310"/>
      <c r="SSO62" s="310"/>
      <c r="SSP62" s="310"/>
      <c r="SSQ62" s="310"/>
      <c r="SSR62" s="310"/>
      <c r="SSS62" s="310"/>
      <c r="SST62" s="310"/>
      <c r="SSU62" s="310"/>
      <c r="SSV62" s="310"/>
      <c r="SSW62" s="310"/>
      <c r="SSX62" s="310"/>
      <c r="SSY62" s="310"/>
      <c r="SSZ62" s="310"/>
      <c r="STA62" s="310"/>
      <c r="STB62" s="310"/>
      <c r="STC62" s="310"/>
      <c r="STD62" s="310"/>
      <c r="STE62" s="310"/>
      <c r="STF62" s="310"/>
      <c r="STG62" s="310"/>
      <c r="STH62" s="310"/>
      <c r="STI62" s="310"/>
      <c r="STJ62" s="310"/>
      <c r="STK62" s="310"/>
      <c r="STL62" s="310"/>
      <c r="STM62" s="310"/>
      <c r="STN62" s="310"/>
      <c r="STO62" s="310"/>
      <c r="STP62" s="310"/>
      <c r="STQ62" s="310"/>
      <c r="STR62" s="310"/>
      <c r="STS62" s="310"/>
      <c r="STT62" s="310"/>
      <c r="STU62" s="310"/>
      <c r="STV62" s="310"/>
      <c r="STW62" s="310"/>
      <c r="STX62" s="310"/>
      <c r="STY62" s="310"/>
      <c r="STZ62" s="310"/>
      <c r="SUA62" s="310"/>
      <c r="SUB62" s="310"/>
      <c r="SUC62" s="310"/>
      <c r="SUD62" s="310"/>
      <c r="SUE62" s="310"/>
      <c r="SUF62" s="310"/>
      <c r="SUG62" s="310"/>
      <c r="SUH62" s="310"/>
      <c r="SUI62" s="310"/>
      <c r="SUJ62" s="310"/>
      <c r="SUK62" s="310"/>
      <c r="SUL62" s="310"/>
      <c r="SUM62" s="310"/>
      <c r="SUN62" s="310"/>
      <c r="SUO62" s="310"/>
      <c r="SUP62" s="310"/>
      <c r="SUQ62" s="310"/>
      <c r="SUR62" s="310"/>
      <c r="SUS62" s="310"/>
      <c r="SUT62" s="310"/>
      <c r="SUU62" s="310"/>
      <c r="SUV62" s="310"/>
      <c r="SUW62" s="310"/>
      <c r="SUX62" s="310"/>
      <c r="SUY62" s="310"/>
      <c r="SUZ62" s="310"/>
      <c r="SVA62" s="310"/>
      <c r="SVB62" s="310"/>
      <c r="SVC62" s="310"/>
      <c r="SVD62" s="310"/>
      <c r="SVE62" s="310"/>
      <c r="SVF62" s="310"/>
      <c r="SVG62" s="310"/>
      <c r="SVH62" s="310"/>
      <c r="SVI62" s="310"/>
      <c r="SVJ62" s="310"/>
      <c r="SVK62" s="310"/>
      <c r="SVL62" s="310"/>
      <c r="SVM62" s="310"/>
      <c r="SVN62" s="310"/>
      <c r="SVO62" s="310"/>
      <c r="SVP62" s="310"/>
      <c r="SVQ62" s="310"/>
      <c r="SVR62" s="310"/>
      <c r="SVS62" s="310"/>
      <c r="SVT62" s="310"/>
      <c r="SVU62" s="310"/>
      <c r="SVV62" s="310"/>
      <c r="SVW62" s="310"/>
      <c r="SVX62" s="310"/>
      <c r="SVY62" s="310"/>
      <c r="SVZ62" s="310"/>
      <c r="SWA62" s="310"/>
      <c r="SWB62" s="310"/>
      <c r="SWC62" s="310"/>
      <c r="SWD62" s="310"/>
      <c r="SWE62" s="310"/>
      <c r="SWF62" s="310"/>
      <c r="SWG62" s="310"/>
      <c r="SWH62" s="310"/>
      <c r="SWI62" s="310"/>
      <c r="SWJ62" s="310"/>
      <c r="SWK62" s="310"/>
      <c r="SWL62" s="310"/>
      <c r="SWM62" s="310"/>
      <c r="SWN62" s="310"/>
      <c r="SWO62" s="310"/>
      <c r="SWP62" s="310"/>
      <c r="SWQ62" s="310"/>
      <c r="SWR62" s="310"/>
      <c r="SWS62" s="310"/>
      <c r="SWT62" s="310"/>
      <c r="SWU62" s="310"/>
      <c r="SWV62" s="310"/>
      <c r="SWW62" s="310"/>
      <c r="SWX62" s="310"/>
      <c r="SWY62" s="310"/>
      <c r="SWZ62" s="310"/>
      <c r="SXA62" s="310"/>
      <c r="SXB62" s="310"/>
      <c r="SXC62" s="310"/>
      <c r="SXD62" s="310"/>
      <c r="SXE62" s="310"/>
      <c r="SXF62" s="310"/>
      <c r="SXG62" s="310"/>
      <c r="SXH62" s="310"/>
      <c r="SXI62" s="310"/>
      <c r="SXJ62" s="310"/>
      <c r="SXK62" s="310"/>
      <c r="SXL62" s="310"/>
      <c r="SXM62" s="310"/>
      <c r="SXN62" s="310"/>
      <c r="SXO62" s="310"/>
      <c r="SXP62" s="310"/>
      <c r="SXQ62" s="310"/>
      <c r="SXR62" s="310"/>
      <c r="SXS62" s="310"/>
      <c r="SXT62" s="310"/>
      <c r="SXU62" s="310"/>
      <c r="SXV62" s="310"/>
      <c r="SXW62" s="310"/>
      <c r="SXX62" s="310"/>
      <c r="SXY62" s="310"/>
      <c r="SXZ62" s="310"/>
      <c r="SYA62" s="310"/>
      <c r="SYB62" s="310"/>
      <c r="SYC62" s="310"/>
      <c r="SYD62" s="310"/>
      <c r="SYE62" s="310"/>
      <c r="SYF62" s="310"/>
      <c r="SYG62" s="310"/>
      <c r="SYH62" s="310"/>
      <c r="SYI62" s="310"/>
      <c r="SYJ62" s="310"/>
      <c r="SYK62" s="310"/>
      <c r="SYL62" s="310"/>
      <c r="SYM62" s="310"/>
      <c r="SYN62" s="310"/>
      <c r="SYO62" s="310"/>
      <c r="SYP62" s="310"/>
      <c r="SYQ62" s="310"/>
      <c r="SYR62" s="310"/>
      <c r="SYS62" s="310"/>
      <c r="SYT62" s="310"/>
      <c r="SYU62" s="310"/>
      <c r="SYV62" s="310"/>
      <c r="SYW62" s="310"/>
      <c r="SYX62" s="310"/>
      <c r="SYY62" s="310"/>
      <c r="SYZ62" s="310"/>
      <c r="SZA62" s="310"/>
      <c r="SZB62" s="310"/>
      <c r="SZC62" s="310"/>
      <c r="SZD62" s="310"/>
      <c r="SZE62" s="310"/>
      <c r="SZF62" s="310"/>
      <c r="SZG62" s="310"/>
      <c r="SZH62" s="310"/>
      <c r="SZI62" s="310"/>
      <c r="SZJ62" s="310"/>
      <c r="SZK62" s="310"/>
      <c r="SZL62" s="310"/>
      <c r="SZM62" s="310"/>
      <c r="SZN62" s="310"/>
      <c r="SZO62" s="310"/>
      <c r="SZP62" s="310"/>
      <c r="SZQ62" s="310"/>
      <c r="SZR62" s="310"/>
      <c r="SZS62" s="310"/>
      <c r="SZT62" s="310"/>
      <c r="SZU62" s="310"/>
      <c r="SZV62" s="310"/>
      <c r="SZW62" s="310"/>
      <c r="SZX62" s="310"/>
      <c r="SZY62" s="310"/>
      <c r="SZZ62" s="310"/>
      <c r="TAA62" s="310"/>
      <c r="TAB62" s="310"/>
      <c r="TAC62" s="310"/>
      <c r="TAD62" s="310"/>
      <c r="TAE62" s="310"/>
      <c r="TAF62" s="310"/>
      <c r="TAG62" s="310"/>
      <c r="TAH62" s="310"/>
      <c r="TAI62" s="310"/>
      <c r="TAJ62" s="310"/>
      <c r="TAK62" s="310"/>
      <c r="TAL62" s="310"/>
      <c r="TAM62" s="310"/>
      <c r="TAN62" s="310"/>
      <c r="TAO62" s="310"/>
      <c r="TAP62" s="310"/>
      <c r="TAQ62" s="310"/>
      <c r="TAR62" s="310"/>
      <c r="TAS62" s="310"/>
      <c r="TAT62" s="310"/>
      <c r="TAU62" s="310"/>
      <c r="TAV62" s="310"/>
      <c r="TAW62" s="310"/>
      <c r="TAX62" s="310"/>
      <c r="TAY62" s="310"/>
      <c r="TAZ62" s="310"/>
      <c r="TBA62" s="310"/>
      <c r="TBB62" s="310"/>
      <c r="TBC62" s="310"/>
      <c r="TBD62" s="310"/>
      <c r="TBE62" s="310"/>
      <c r="TBF62" s="310"/>
      <c r="TBG62" s="310"/>
      <c r="TBH62" s="310"/>
      <c r="TBI62" s="310"/>
      <c r="TBJ62" s="310"/>
      <c r="TBK62" s="310"/>
      <c r="TBL62" s="310"/>
      <c r="TBM62" s="310"/>
      <c r="TBN62" s="310"/>
      <c r="TBO62" s="310"/>
      <c r="TBP62" s="310"/>
      <c r="TBQ62" s="310"/>
      <c r="TBR62" s="310"/>
      <c r="TBS62" s="310"/>
      <c r="TBT62" s="310"/>
      <c r="TBU62" s="310"/>
      <c r="TBV62" s="310"/>
      <c r="TBW62" s="310"/>
      <c r="TBX62" s="310"/>
      <c r="TBY62" s="310"/>
      <c r="TBZ62" s="310"/>
      <c r="TCA62" s="310"/>
      <c r="TCB62" s="310"/>
      <c r="TCC62" s="310"/>
      <c r="TCD62" s="310"/>
      <c r="TCE62" s="310"/>
      <c r="TCF62" s="310"/>
      <c r="TCG62" s="310"/>
      <c r="TCH62" s="310"/>
      <c r="TCI62" s="310"/>
      <c r="TCJ62" s="310"/>
      <c r="TCK62" s="310"/>
      <c r="TCL62" s="310"/>
      <c r="TCM62" s="310"/>
      <c r="TCN62" s="310"/>
      <c r="TCO62" s="310"/>
      <c r="TCP62" s="310"/>
      <c r="TCQ62" s="310"/>
      <c r="TCR62" s="310"/>
      <c r="TCS62" s="310"/>
      <c r="TCT62" s="310"/>
      <c r="TCU62" s="310"/>
      <c r="TCV62" s="310"/>
      <c r="TCW62" s="310"/>
      <c r="TCX62" s="310"/>
      <c r="TCY62" s="310"/>
      <c r="TCZ62" s="310"/>
      <c r="TDA62" s="310"/>
      <c r="TDB62" s="310"/>
      <c r="TDC62" s="310"/>
      <c r="TDD62" s="310"/>
      <c r="TDE62" s="310"/>
      <c r="TDF62" s="310"/>
      <c r="TDG62" s="310"/>
      <c r="TDH62" s="310"/>
      <c r="TDI62" s="310"/>
      <c r="TDJ62" s="310"/>
      <c r="TDK62" s="310"/>
      <c r="TDL62" s="310"/>
      <c r="TDM62" s="310"/>
      <c r="TDN62" s="310"/>
      <c r="TDO62" s="310"/>
      <c r="TDP62" s="310"/>
      <c r="TDQ62" s="310"/>
      <c r="TDR62" s="310"/>
      <c r="TDS62" s="310"/>
      <c r="TDT62" s="310"/>
      <c r="TDU62" s="310"/>
      <c r="TDV62" s="310"/>
      <c r="TDW62" s="310"/>
      <c r="TDX62" s="310"/>
      <c r="TDY62" s="310"/>
      <c r="TDZ62" s="310"/>
      <c r="TEA62" s="310"/>
      <c r="TEB62" s="310"/>
      <c r="TEC62" s="310"/>
      <c r="TED62" s="310"/>
      <c r="TEE62" s="310"/>
      <c r="TEF62" s="310"/>
      <c r="TEG62" s="310"/>
      <c r="TEH62" s="310"/>
      <c r="TEI62" s="310"/>
      <c r="TEJ62" s="310"/>
      <c r="TEK62" s="310"/>
      <c r="TEL62" s="310"/>
      <c r="TEM62" s="310"/>
      <c r="TEN62" s="310"/>
      <c r="TEO62" s="310"/>
      <c r="TEP62" s="310"/>
      <c r="TEQ62" s="310"/>
      <c r="TER62" s="310"/>
      <c r="TES62" s="310"/>
      <c r="TET62" s="310"/>
      <c r="TEU62" s="310"/>
      <c r="TEV62" s="310"/>
      <c r="TEW62" s="310"/>
      <c r="TEX62" s="310"/>
      <c r="TEY62" s="310"/>
      <c r="TEZ62" s="310"/>
      <c r="TFA62" s="310"/>
      <c r="TFB62" s="310"/>
      <c r="TFC62" s="310"/>
      <c r="TFD62" s="310"/>
      <c r="TFE62" s="310"/>
      <c r="TFF62" s="310"/>
      <c r="TFG62" s="310"/>
      <c r="TFH62" s="310"/>
      <c r="TFI62" s="310"/>
      <c r="TFJ62" s="310"/>
      <c r="TFK62" s="310"/>
      <c r="TFL62" s="310"/>
      <c r="TFM62" s="310"/>
      <c r="TFN62" s="310"/>
      <c r="TFO62" s="310"/>
      <c r="TFP62" s="310"/>
      <c r="TFQ62" s="310"/>
      <c r="TFR62" s="310"/>
      <c r="TFS62" s="310"/>
      <c r="TFT62" s="310"/>
      <c r="TFU62" s="310"/>
      <c r="TFV62" s="310"/>
      <c r="TFW62" s="310"/>
      <c r="TFX62" s="310"/>
      <c r="TFY62" s="310"/>
      <c r="TFZ62" s="310"/>
      <c r="TGA62" s="310"/>
      <c r="TGB62" s="310"/>
      <c r="TGC62" s="310"/>
      <c r="TGD62" s="310"/>
      <c r="TGE62" s="310"/>
      <c r="TGF62" s="310"/>
      <c r="TGG62" s="310"/>
      <c r="TGH62" s="310"/>
      <c r="TGI62" s="310"/>
      <c r="TGJ62" s="310"/>
      <c r="TGK62" s="310"/>
      <c r="TGL62" s="310"/>
      <c r="TGM62" s="310"/>
      <c r="TGN62" s="310"/>
      <c r="TGO62" s="310"/>
      <c r="TGP62" s="310"/>
      <c r="TGQ62" s="310"/>
      <c r="TGR62" s="310"/>
      <c r="TGS62" s="310"/>
      <c r="TGT62" s="310"/>
      <c r="TGU62" s="310"/>
      <c r="TGV62" s="310"/>
      <c r="TGW62" s="310"/>
      <c r="TGX62" s="310"/>
      <c r="TGY62" s="310"/>
      <c r="TGZ62" s="310"/>
      <c r="THA62" s="310"/>
      <c r="THB62" s="310"/>
      <c r="THC62" s="310"/>
      <c r="THD62" s="310"/>
      <c r="THE62" s="310"/>
      <c r="THF62" s="310"/>
      <c r="THG62" s="310"/>
      <c r="THH62" s="310"/>
      <c r="THI62" s="310"/>
      <c r="THJ62" s="310"/>
      <c r="THK62" s="310"/>
      <c r="THL62" s="310"/>
      <c r="THM62" s="310"/>
      <c r="THN62" s="310"/>
      <c r="THO62" s="310"/>
      <c r="THP62" s="310"/>
      <c r="THQ62" s="310"/>
      <c r="THR62" s="310"/>
      <c r="THS62" s="310"/>
      <c r="THT62" s="310"/>
      <c r="THU62" s="310"/>
      <c r="THV62" s="310"/>
      <c r="THW62" s="310"/>
      <c r="THX62" s="310"/>
      <c r="THY62" s="310"/>
      <c r="THZ62" s="310"/>
      <c r="TIA62" s="310"/>
      <c r="TIB62" s="310"/>
      <c r="TIC62" s="310"/>
      <c r="TID62" s="310"/>
      <c r="TIE62" s="310"/>
      <c r="TIF62" s="310"/>
      <c r="TIG62" s="310"/>
      <c r="TIH62" s="310"/>
      <c r="TII62" s="310"/>
      <c r="TIJ62" s="310"/>
      <c r="TIK62" s="310"/>
      <c r="TIL62" s="310"/>
      <c r="TIM62" s="310"/>
      <c r="TIN62" s="310"/>
      <c r="TIO62" s="310"/>
      <c r="TIP62" s="310"/>
      <c r="TIQ62" s="310"/>
      <c r="TIR62" s="310"/>
      <c r="TIS62" s="310"/>
      <c r="TIT62" s="310"/>
      <c r="TIU62" s="310"/>
      <c r="TIV62" s="310"/>
      <c r="TIW62" s="310"/>
      <c r="TIX62" s="310"/>
      <c r="TIY62" s="310"/>
      <c r="TIZ62" s="310"/>
      <c r="TJA62" s="310"/>
      <c r="TJB62" s="310"/>
      <c r="TJC62" s="310"/>
      <c r="TJD62" s="310"/>
      <c r="TJE62" s="310"/>
      <c r="TJF62" s="310"/>
      <c r="TJG62" s="310"/>
      <c r="TJH62" s="310"/>
      <c r="TJI62" s="310"/>
      <c r="TJJ62" s="310"/>
      <c r="TJK62" s="310"/>
      <c r="TJL62" s="310"/>
      <c r="TJM62" s="310"/>
      <c r="TJN62" s="310"/>
      <c r="TJO62" s="310"/>
      <c r="TJP62" s="310"/>
      <c r="TJQ62" s="310"/>
      <c r="TJR62" s="310"/>
      <c r="TJS62" s="310"/>
      <c r="TJT62" s="310"/>
      <c r="TJU62" s="310"/>
      <c r="TJV62" s="310"/>
      <c r="TJW62" s="310"/>
      <c r="TJX62" s="310"/>
      <c r="TJY62" s="310"/>
      <c r="TJZ62" s="310"/>
      <c r="TKA62" s="310"/>
      <c r="TKB62" s="310"/>
      <c r="TKC62" s="310"/>
      <c r="TKD62" s="310"/>
      <c r="TKE62" s="310"/>
      <c r="TKF62" s="310"/>
      <c r="TKG62" s="310"/>
      <c r="TKH62" s="310"/>
      <c r="TKI62" s="310"/>
      <c r="TKJ62" s="310"/>
      <c r="TKK62" s="310"/>
      <c r="TKL62" s="310"/>
      <c r="TKM62" s="310"/>
      <c r="TKN62" s="310"/>
      <c r="TKO62" s="310"/>
      <c r="TKP62" s="310"/>
      <c r="TKQ62" s="310"/>
      <c r="TKR62" s="310"/>
      <c r="TKS62" s="310"/>
      <c r="TKT62" s="310"/>
      <c r="TKU62" s="310"/>
      <c r="TKV62" s="310"/>
      <c r="TKW62" s="310"/>
      <c r="TKX62" s="310"/>
      <c r="TKY62" s="310"/>
      <c r="TKZ62" s="310"/>
      <c r="TLA62" s="310"/>
      <c r="TLB62" s="310"/>
      <c r="TLC62" s="310"/>
      <c r="TLD62" s="310"/>
      <c r="TLE62" s="310"/>
      <c r="TLF62" s="310"/>
      <c r="TLG62" s="310"/>
      <c r="TLH62" s="310"/>
      <c r="TLI62" s="310"/>
      <c r="TLJ62" s="310"/>
      <c r="TLK62" s="310"/>
      <c r="TLL62" s="310"/>
      <c r="TLM62" s="310"/>
      <c r="TLN62" s="310"/>
      <c r="TLO62" s="310"/>
      <c r="TLP62" s="310"/>
      <c r="TLQ62" s="310"/>
      <c r="TLR62" s="310"/>
      <c r="TLS62" s="310"/>
      <c r="TLT62" s="310"/>
      <c r="TLU62" s="310"/>
      <c r="TLV62" s="310"/>
      <c r="TLW62" s="310"/>
      <c r="TLX62" s="310"/>
      <c r="TLY62" s="310"/>
      <c r="TLZ62" s="310"/>
      <c r="TMA62" s="310"/>
      <c r="TMB62" s="310"/>
      <c r="TMC62" s="310"/>
      <c r="TMD62" s="310"/>
      <c r="TME62" s="310"/>
      <c r="TMF62" s="310"/>
      <c r="TMG62" s="310"/>
      <c r="TMH62" s="310"/>
      <c r="TMI62" s="310"/>
      <c r="TMJ62" s="310"/>
      <c r="TMK62" s="310"/>
      <c r="TML62" s="310"/>
      <c r="TMM62" s="310"/>
      <c r="TMN62" s="310"/>
      <c r="TMO62" s="310"/>
      <c r="TMP62" s="310"/>
      <c r="TMQ62" s="310"/>
      <c r="TMR62" s="310"/>
      <c r="TMS62" s="310"/>
      <c r="TMT62" s="310"/>
      <c r="TMU62" s="310"/>
      <c r="TMV62" s="310"/>
      <c r="TMW62" s="310"/>
      <c r="TMX62" s="310"/>
      <c r="TMY62" s="310"/>
      <c r="TMZ62" s="310"/>
      <c r="TNA62" s="310"/>
      <c r="TNB62" s="310"/>
      <c r="TNC62" s="310"/>
      <c r="TND62" s="310"/>
      <c r="TNE62" s="310"/>
      <c r="TNF62" s="310"/>
      <c r="TNG62" s="310"/>
      <c r="TNH62" s="310"/>
      <c r="TNI62" s="310"/>
      <c r="TNJ62" s="310"/>
      <c r="TNK62" s="310"/>
      <c r="TNL62" s="310"/>
      <c r="TNM62" s="310"/>
      <c r="TNN62" s="310"/>
      <c r="TNO62" s="310"/>
      <c r="TNP62" s="310"/>
      <c r="TNQ62" s="310"/>
      <c r="TNR62" s="310"/>
      <c r="TNS62" s="310"/>
      <c r="TNT62" s="310"/>
      <c r="TNU62" s="310"/>
      <c r="TNV62" s="310"/>
      <c r="TNW62" s="310"/>
      <c r="TNX62" s="310"/>
      <c r="TNY62" s="310"/>
      <c r="TNZ62" s="310"/>
      <c r="TOA62" s="310"/>
      <c r="TOB62" s="310"/>
      <c r="TOC62" s="310"/>
      <c r="TOD62" s="310"/>
      <c r="TOE62" s="310"/>
      <c r="TOF62" s="310"/>
      <c r="TOG62" s="310"/>
      <c r="TOH62" s="310"/>
      <c r="TOI62" s="310"/>
      <c r="TOJ62" s="310"/>
      <c r="TOK62" s="310"/>
      <c r="TOL62" s="310"/>
      <c r="TOM62" s="310"/>
      <c r="TON62" s="310"/>
      <c r="TOO62" s="310"/>
      <c r="TOP62" s="310"/>
      <c r="TOQ62" s="310"/>
      <c r="TOR62" s="310"/>
      <c r="TOS62" s="310"/>
      <c r="TOT62" s="310"/>
      <c r="TOU62" s="310"/>
      <c r="TOV62" s="310"/>
      <c r="TOW62" s="310"/>
      <c r="TOX62" s="310"/>
      <c r="TOY62" s="310"/>
      <c r="TOZ62" s="310"/>
      <c r="TPA62" s="310"/>
      <c r="TPB62" s="310"/>
      <c r="TPC62" s="310"/>
      <c r="TPD62" s="310"/>
      <c r="TPE62" s="310"/>
      <c r="TPF62" s="310"/>
      <c r="TPG62" s="310"/>
      <c r="TPH62" s="310"/>
      <c r="TPI62" s="310"/>
      <c r="TPJ62" s="310"/>
      <c r="TPK62" s="310"/>
      <c r="TPL62" s="310"/>
      <c r="TPM62" s="310"/>
      <c r="TPN62" s="310"/>
      <c r="TPO62" s="310"/>
      <c r="TPP62" s="310"/>
      <c r="TPQ62" s="310"/>
      <c r="TPR62" s="310"/>
      <c r="TPS62" s="310"/>
      <c r="TPT62" s="310"/>
      <c r="TPU62" s="310"/>
      <c r="TPV62" s="310"/>
      <c r="TPW62" s="310"/>
      <c r="TPX62" s="310"/>
      <c r="TPY62" s="310"/>
      <c r="TPZ62" s="310"/>
      <c r="TQA62" s="310"/>
      <c r="TQB62" s="310"/>
      <c r="TQC62" s="310"/>
      <c r="TQD62" s="310"/>
      <c r="TQE62" s="310"/>
      <c r="TQF62" s="310"/>
      <c r="TQG62" s="310"/>
      <c r="TQH62" s="310"/>
      <c r="TQI62" s="310"/>
      <c r="TQJ62" s="310"/>
      <c r="TQK62" s="310"/>
      <c r="TQL62" s="310"/>
      <c r="TQM62" s="310"/>
      <c r="TQN62" s="310"/>
      <c r="TQO62" s="310"/>
      <c r="TQP62" s="310"/>
      <c r="TQQ62" s="310"/>
      <c r="TQR62" s="310"/>
      <c r="TQS62" s="310"/>
      <c r="TQT62" s="310"/>
      <c r="TQU62" s="310"/>
      <c r="TQV62" s="310"/>
      <c r="TQW62" s="310"/>
      <c r="TQX62" s="310"/>
      <c r="TQY62" s="310"/>
      <c r="TQZ62" s="310"/>
      <c r="TRA62" s="310"/>
      <c r="TRB62" s="310"/>
      <c r="TRC62" s="310"/>
      <c r="TRD62" s="310"/>
      <c r="TRE62" s="310"/>
      <c r="TRF62" s="310"/>
      <c r="TRG62" s="310"/>
      <c r="TRH62" s="310"/>
      <c r="TRI62" s="310"/>
      <c r="TRJ62" s="310"/>
      <c r="TRK62" s="310"/>
      <c r="TRL62" s="310"/>
      <c r="TRM62" s="310"/>
      <c r="TRN62" s="310"/>
      <c r="TRO62" s="310"/>
      <c r="TRP62" s="310"/>
      <c r="TRQ62" s="310"/>
      <c r="TRR62" s="310"/>
      <c r="TRS62" s="310"/>
      <c r="TRT62" s="310"/>
      <c r="TRU62" s="310"/>
      <c r="TRV62" s="310"/>
      <c r="TRW62" s="310"/>
      <c r="TRX62" s="310"/>
      <c r="TRY62" s="310"/>
      <c r="TRZ62" s="310"/>
      <c r="TSA62" s="310"/>
      <c r="TSB62" s="310"/>
      <c r="TSC62" s="310"/>
      <c r="TSD62" s="310"/>
      <c r="TSE62" s="310"/>
      <c r="TSF62" s="310"/>
      <c r="TSG62" s="310"/>
      <c r="TSH62" s="310"/>
      <c r="TSI62" s="310"/>
      <c r="TSJ62" s="310"/>
      <c r="TSK62" s="310"/>
      <c r="TSL62" s="310"/>
      <c r="TSM62" s="310"/>
      <c r="TSN62" s="310"/>
      <c r="TSO62" s="310"/>
      <c r="TSP62" s="310"/>
      <c r="TSQ62" s="310"/>
      <c r="TSR62" s="310"/>
      <c r="TSS62" s="310"/>
      <c r="TST62" s="310"/>
      <c r="TSU62" s="310"/>
      <c r="TSV62" s="310"/>
      <c r="TSW62" s="310"/>
      <c r="TSX62" s="310"/>
      <c r="TSY62" s="310"/>
      <c r="TSZ62" s="310"/>
      <c r="TTA62" s="310"/>
      <c r="TTB62" s="310"/>
      <c r="TTC62" s="310"/>
      <c r="TTD62" s="310"/>
      <c r="TTE62" s="310"/>
      <c r="TTF62" s="310"/>
      <c r="TTG62" s="310"/>
      <c r="TTH62" s="310"/>
      <c r="TTI62" s="310"/>
      <c r="TTJ62" s="310"/>
      <c r="TTK62" s="310"/>
      <c r="TTL62" s="310"/>
      <c r="TTM62" s="310"/>
      <c r="TTN62" s="310"/>
      <c r="TTO62" s="310"/>
      <c r="TTP62" s="310"/>
      <c r="TTQ62" s="310"/>
      <c r="TTR62" s="310"/>
      <c r="TTS62" s="310"/>
      <c r="TTT62" s="310"/>
      <c r="TTU62" s="310"/>
      <c r="TTV62" s="310"/>
      <c r="TTW62" s="310"/>
      <c r="TTX62" s="310"/>
      <c r="TTY62" s="310"/>
      <c r="TTZ62" s="310"/>
      <c r="TUA62" s="310"/>
      <c r="TUB62" s="310"/>
      <c r="TUC62" s="310"/>
      <c r="TUD62" s="310"/>
      <c r="TUE62" s="310"/>
      <c r="TUF62" s="310"/>
      <c r="TUG62" s="310"/>
      <c r="TUH62" s="310"/>
      <c r="TUI62" s="310"/>
      <c r="TUJ62" s="310"/>
      <c r="TUK62" s="310"/>
      <c r="TUL62" s="310"/>
      <c r="TUM62" s="310"/>
      <c r="TUN62" s="310"/>
      <c r="TUO62" s="310"/>
      <c r="TUP62" s="310"/>
      <c r="TUQ62" s="310"/>
      <c r="TUR62" s="310"/>
      <c r="TUS62" s="310"/>
      <c r="TUT62" s="310"/>
      <c r="TUU62" s="310"/>
      <c r="TUV62" s="310"/>
      <c r="TUW62" s="310"/>
      <c r="TUX62" s="310"/>
      <c r="TUY62" s="310"/>
      <c r="TUZ62" s="310"/>
      <c r="TVA62" s="310"/>
      <c r="TVB62" s="310"/>
      <c r="TVC62" s="310"/>
      <c r="TVD62" s="310"/>
      <c r="TVE62" s="310"/>
      <c r="TVF62" s="310"/>
      <c r="TVG62" s="310"/>
      <c r="TVH62" s="310"/>
      <c r="TVI62" s="310"/>
      <c r="TVJ62" s="310"/>
      <c r="TVK62" s="310"/>
      <c r="TVL62" s="310"/>
      <c r="TVM62" s="310"/>
      <c r="TVN62" s="310"/>
      <c r="TVO62" s="310"/>
      <c r="TVP62" s="310"/>
      <c r="TVQ62" s="310"/>
      <c r="TVR62" s="310"/>
      <c r="TVS62" s="310"/>
      <c r="TVT62" s="310"/>
      <c r="TVU62" s="310"/>
      <c r="TVV62" s="310"/>
      <c r="TVW62" s="310"/>
      <c r="TVX62" s="310"/>
      <c r="TVY62" s="310"/>
      <c r="TVZ62" s="310"/>
      <c r="TWA62" s="310"/>
      <c r="TWB62" s="310"/>
      <c r="TWC62" s="310"/>
      <c r="TWD62" s="310"/>
      <c r="TWE62" s="310"/>
      <c r="TWF62" s="310"/>
      <c r="TWG62" s="310"/>
      <c r="TWH62" s="310"/>
      <c r="TWI62" s="310"/>
      <c r="TWJ62" s="310"/>
      <c r="TWK62" s="310"/>
      <c r="TWL62" s="310"/>
      <c r="TWM62" s="310"/>
      <c r="TWN62" s="310"/>
      <c r="TWO62" s="310"/>
      <c r="TWP62" s="310"/>
      <c r="TWQ62" s="310"/>
      <c r="TWR62" s="310"/>
      <c r="TWS62" s="310"/>
      <c r="TWT62" s="310"/>
      <c r="TWU62" s="310"/>
      <c r="TWV62" s="310"/>
      <c r="TWW62" s="310"/>
      <c r="TWX62" s="310"/>
      <c r="TWY62" s="310"/>
      <c r="TWZ62" s="310"/>
      <c r="TXA62" s="310"/>
      <c r="TXB62" s="310"/>
      <c r="TXC62" s="310"/>
      <c r="TXD62" s="310"/>
      <c r="TXE62" s="310"/>
      <c r="TXF62" s="310"/>
      <c r="TXG62" s="310"/>
      <c r="TXH62" s="310"/>
      <c r="TXI62" s="310"/>
      <c r="TXJ62" s="310"/>
      <c r="TXK62" s="310"/>
      <c r="TXL62" s="310"/>
      <c r="TXM62" s="310"/>
      <c r="TXN62" s="310"/>
      <c r="TXO62" s="310"/>
      <c r="TXP62" s="310"/>
      <c r="TXQ62" s="310"/>
      <c r="TXR62" s="310"/>
      <c r="TXS62" s="310"/>
      <c r="TXT62" s="310"/>
      <c r="TXU62" s="310"/>
      <c r="TXV62" s="310"/>
      <c r="TXW62" s="310"/>
      <c r="TXX62" s="310"/>
      <c r="TXY62" s="310"/>
      <c r="TXZ62" s="310"/>
      <c r="TYA62" s="310"/>
      <c r="TYB62" s="310"/>
      <c r="TYC62" s="310"/>
      <c r="TYD62" s="310"/>
      <c r="TYE62" s="310"/>
      <c r="TYF62" s="310"/>
      <c r="TYG62" s="310"/>
      <c r="TYH62" s="310"/>
      <c r="TYI62" s="310"/>
      <c r="TYJ62" s="310"/>
      <c r="TYK62" s="310"/>
      <c r="TYL62" s="310"/>
      <c r="TYM62" s="310"/>
      <c r="TYN62" s="310"/>
      <c r="TYO62" s="310"/>
      <c r="TYP62" s="310"/>
      <c r="TYQ62" s="310"/>
      <c r="TYR62" s="310"/>
      <c r="TYS62" s="310"/>
      <c r="TYT62" s="310"/>
      <c r="TYU62" s="310"/>
      <c r="TYV62" s="310"/>
      <c r="TYW62" s="310"/>
      <c r="TYX62" s="310"/>
      <c r="TYY62" s="310"/>
      <c r="TYZ62" s="310"/>
      <c r="TZA62" s="310"/>
      <c r="TZB62" s="310"/>
      <c r="TZC62" s="310"/>
      <c r="TZD62" s="310"/>
      <c r="TZE62" s="310"/>
      <c r="TZF62" s="310"/>
      <c r="TZG62" s="310"/>
      <c r="TZH62" s="310"/>
      <c r="TZI62" s="310"/>
      <c r="TZJ62" s="310"/>
      <c r="TZK62" s="310"/>
      <c r="TZL62" s="310"/>
      <c r="TZM62" s="310"/>
      <c r="TZN62" s="310"/>
      <c r="TZO62" s="310"/>
      <c r="TZP62" s="310"/>
      <c r="TZQ62" s="310"/>
      <c r="TZR62" s="310"/>
      <c r="TZS62" s="310"/>
      <c r="TZT62" s="310"/>
      <c r="TZU62" s="310"/>
      <c r="TZV62" s="310"/>
      <c r="TZW62" s="310"/>
      <c r="TZX62" s="310"/>
      <c r="TZY62" s="310"/>
      <c r="TZZ62" s="310"/>
      <c r="UAA62" s="310"/>
      <c r="UAB62" s="310"/>
      <c r="UAC62" s="310"/>
      <c r="UAD62" s="310"/>
      <c r="UAE62" s="310"/>
      <c r="UAF62" s="310"/>
      <c r="UAG62" s="310"/>
      <c r="UAH62" s="310"/>
      <c r="UAI62" s="310"/>
      <c r="UAJ62" s="310"/>
      <c r="UAK62" s="310"/>
      <c r="UAL62" s="310"/>
      <c r="UAM62" s="310"/>
      <c r="UAN62" s="310"/>
      <c r="UAO62" s="310"/>
      <c r="UAP62" s="310"/>
      <c r="UAQ62" s="310"/>
      <c r="UAR62" s="310"/>
      <c r="UAS62" s="310"/>
      <c r="UAT62" s="310"/>
      <c r="UAU62" s="310"/>
      <c r="UAV62" s="310"/>
      <c r="UAW62" s="310"/>
      <c r="UAX62" s="310"/>
      <c r="UAY62" s="310"/>
      <c r="UAZ62" s="310"/>
      <c r="UBA62" s="310"/>
      <c r="UBB62" s="310"/>
      <c r="UBC62" s="310"/>
      <c r="UBD62" s="310"/>
      <c r="UBE62" s="310"/>
      <c r="UBF62" s="310"/>
      <c r="UBG62" s="310"/>
      <c r="UBH62" s="310"/>
      <c r="UBI62" s="310"/>
      <c r="UBJ62" s="310"/>
      <c r="UBK62" s="310"/>
      <c r="UBL62" s="310"/>
      <c r="UBM62" s="310"/>
      <c r="UBN62" s="310"/>
      <c r="UBO62" s="310"/>
      <c r="UBP62" s="310"/>
      <c r="UBQ62" s="310"/>
      <c r="UBR62" s="310"/>
      <c r="UBS62" s="310"/>
      <c r="UBT62" s="310"/>
      <c r="UBU62" s="310"/>
      <c r="UBV62" s="310"/>
      <c r="UBW62" s="310"/>
      <c r="UBX62" s="310"/>
      <c r="UBY62" s="310"/>
      <c r="UBZ62" s="310"/>
      <c r="UCA62" s="310"/>
      <c r="UCB62" s="310"/>
      <c r="UCC62" s="310"/>
      <c r="UCD62" s="310"/>
      <c r="UCE62" s="310"/>
      <c r="UCF62" s="310"/>
      <c r="UCG62" s="310"/>
      <c r="UCH62" s="310"/>
      <c r="UCI62" s="310"/>
      <c r="UCJ62" s="310"/>
      <c r="UCK62" s="310"/>
      <c r="UCL62" s="310"/>
      <c r="UCM62" s="310"/>
      <c r="UCN62" s="310"/>
      <c r="UCO62" s="310"/>
      <c r="UCP62" s="310"/>
      <c r="UCQ62" s="310"/>
      <c r="UCR62" s="310"/>
      <c r="UCS62" s="310"/>
      <c r="UCT62" s="310"/>
      <c r="UCU62" s="310"/>
      <c r="UCV62" s="310"/>
      <c r="UCW62" s="310"/>
      <c r="UCX62" s="310"/>
      <c r="UCY62" s="310"/>
      <c r="UCZ62" s="310"/>
      <c r="UDA62" s="310"/>
      <c r="UDB62" s="310"/>
      <c r="UDC62" s="310"/>
      <c r="UDD62" s="310"/>
      <c r="UDE62" s="310"/>
      <c r="UDF62" s="310"/>
      <c r="UDG62" s="310"/>
      <c r="UDH62" s="310"/>
      <c r="UDI62" s="310"/>
      <c r="UDJ62" s="310"/>
      <c r="UDK62" s="310"/>
      <c r="UDL62" s="310"/>
      <c r="UDM62" s="310"/>
      <c r="UDN62" s="310"/>
      <c r="UDO62" s="310"/>
      <c r="UDP62" s="310"/>
      <c r="UDQ62" s="310"/>
      <c r="UDR62" s="310"/>
      <c r="UDS62" s="310"/>
      <c r="UDT62" s="310"/>
      <c r="UDU62" s="310"/>
      <c r="UDV62" s="310"/>
      <c r="UDW62" s="310"/>
      <c r="UDX62" s="310"/>
      <c r="UDY62" s="310"/>
      <c r="UDZ62" s="310"/>
      <c r="UEA62" s="310"/>
      <c r="UEB62" s="310"/>
      <c r="UEC62" s="310"/>
      <c r="UED62" s="310"/>
      <c r="UEE62" s="310"/>
      <c r="UEF62" s="310"/>
      <c r="UEG62" s="310"/>
      <c r="UEH62" s="310"/>
      <c r="UEI62" s="310"/>
      <c r="UEJ62" s="310"/>
      <c r="UEK62" s="310"/>
      <c r="UEL62" s="310"/>
      <c r="UEM62" s="310"/>
      <c r="UEN62" s="310"/>
      <c r="UEO62" s="310"/>
      <c r="UEP62" s="310"/>
      <c r="UEQ62" s="310"/>
      <c r="UER62" s="310"/>
      <c r="UES62" s="310"/>
      <c r="UET62" s="310"/>
      <c r="UEU62" s="310"/>
      <c r="UEV62" s="310"/>
      <c r="UEW62" s="310"/>
      <c r="UEX62" s="310"/>
      <c r="UEY62" s="310"/>
      <c r="UEZ62" s="310"/>
      <c r="UFA62" s="310"/>
      <c r="UFB62" s="310"/>
      <c r="UFC62" s="310"/>
      <c r="UFD62" s="310"/>
      <c r="UFE62" s="310"/>
      <c r="UFF62" s="310"/>
      <c r="UFG62" s="310"/>
      <c r="UFH62" s="310"/>
      <c r="UFI62" s="310"/>
      <c r="UFJ62" s="310"/>
      <c r="UFK62" s="310"/>
      <c r="UFL62" s="310"/>
      <c r="UFM62" s="310"/>
      <c r="UFN62" s="310"/>
      <c r="UFO62" s="310"/>
      <c r="UFP62" s="310"/>
      <c r="UFQ62" s="310"/>
      <c r="UFR62" s="310"/>
      <c r="UFS62" s="310"/>
      <c r="UFT62" s="310"/>
      <c r="UFU62" s="310"/>
      <c r="UFV62" s="310"/>
      <c r="UFW62" s="310"/>
      <c r="UFX62" s="310"/>
      <c r="UFY62" s="310"/>
      <c r="UFZ62" s="310"/>
      <c r="UGA62" s="310"/>
      <c r="UGB62" s="310"/>
      <c r="UGC62" s="310"/>
      <c r="UGD62" s="310"/>
      <c r="UGE62" s="310"/>
      <c r="UGF62" s="310"/>
      <c r="UGG62" s="310"/>
      <c r="UGH62" s="310"/>
      <c r="UGI62" s="310"/>
      <c r="UGJ62" s="310"/>
      <c r="UGK62" s="310"/>
      <c r="UGL62" s="310"/>
      <c r="UGM62" s="310"/>
      <c r="UGN62" s="310"/>
      <c r="UGO62" s="310"/>
      <c r="UGP62" s="310"/>
      <c r="UGQ62" s="310"/>
      <c r="UGR62" s="310"/>
      <c r="UGS62" s="310"/>
      <c r="UGT62" s="310"/>
      <c r="UGU62" s="310"/>
      <c r="UGV62" s="310"/>
      <c r="UGW62" s="310"/>
      <c r="UGX62" s="310"/>
      <c r="UGY62" s="310"/>
      <c r="UGZ62" s="310"/>
      <c r="UHA62" s="310"/>
      <c r="UHB62" s="310"/>
      <c r="UHC62" s="310"/>
      <c r="UHD62" s="310"/>
      <c r="UHE62" s="310"/>
      <c r="UHF62" s="310"/>
      <c r="UHG62" s="310"/>
      <c r="UHH62" s="310"/>
      <c r="UHI62" s="310"/>
      <c r="UHJ62" s="310"/>
      <c r="UHK62" s="310"/>
      <c r="UHL62" s="310"/>
      <c r="UHM62" s="310"/>
      <c r="UHN62" s="310"/>
      <c r="UHO62" s="310"/>
      <c r="UHP62" s="310"/>
      <c r="UHQ62" s="310"/>
      <c r="UHR62" s="310"/>
      <c r="UHS62" s="310"/>
      <c r="UHT62" s="310"/>
      <c r="UHU62" s="310"/>
      <c r="UHV62" s="310"/>
      <c r="UHW62" s="310"/>
      <c r="UHX62" s="310"/>
      <c r="UHY62" s="310"/>
      <c r="UHZ62" s="310"/>
      <c r="UIA62" s="310"/>
      <c r="UIB62" s="310"/>
      <c r="UIC62" s="310"/>
      <c r="UID62" s="310"/>
      <c r="UIE62" s="310"/>
      <c r="UIF62" s="310"/>
      <c r="UIG62" s="310"/>
      <c r="UIH62" s="310"/>
      <c r="UII62" s="310"/>
      <c r="UIJ62" s="310"/>
      <c r="UIK62" s="310"/>
      <c r="UIL62" s="310"/>
      <c r="UIM62" s="310"/>
      <c r="UIN62" s="310"/>
      <c r="UIO62" s="310"/>
      <c r="UIP62" s="310"/>
      <c r="UIQ62" s="310"/>
      <c r="UIR62" s="310"/>
      <c r="UIS62" s="310"/>
      <c r="UIT62" s="310"/>
      <c r="UIU62" s="310"/>
      <c r="UIV62" s="310"/>
      <c r="UIW62" s="310"/>
      <c r="UIX62" s="310"/>
      <c r="UIY62" s="310"/>
      <c r="UIZ62" s="310"/>
      <c r="UJA62" s="310"/>
      <c r="UJB62" s="310"/>
      <c r="UJC62" s="310"/>
      <c r="UJD62" s="310"/>
      <c r="UJE62" s="310"/>
      <c r="UJF62" s="310"/>
      <c r="UJG62" s="310"/>
      <c r="UJH62" s="310"/>
      <c r="UJI62" s="310"/>
      <c r="UJJ62" s="310"/>
      <c r="UJK62" s="310"/>
      <c r="UJL62" s="310"/>
      <c r="UJM62" s="310"/>
      <c r="UJN62" s="310"/>
      <c r="UJO62" s="310"/>
      <c r="UJP62" s="310"/>
      <c r="UJQ62" s="310"/>
      <c r="UJR62" s="310"/>
      <c r="UJS62" s="310"/>
      <c r="UJT62" s="310"/>
      <c r="UJU62" s="310"/>
      <c r="UJV62" s="310"/>
      <c r="UJW62" s="310"/>
      <c r="UJX62" s="310"/>
      <c r="UJY62" s="310"/>
      <c r="UJZ62" s="310"/>
      <c r="UKA62" s="310"/>
      <c r="UKB62" s="310"/>
      <c r="UKC62" s="310"/>
      <c r="UKD62" s="310"/>
      <c r="UKE62" s="310"/>
      <c r="UKF62" s="310"/>
      <c r="UKG62" s="310"/>
      <c r="UKH62" s="310"/>
      <c r="UKI62" s="310"/>
      <c r="UKJ62" s="310"/>
      <c r="UKK62" s="310"/>
      <c r="UKL62" s="310"/>
      <c r="UKM62" s="310"/>
      <c r="UKN62" s="310"/>
      <c r="UKO62" s="310"/>
      <c r="UKP62" s="310"/>
      <c r="UKQ62" s="310"/>
      <c r="UKR62" s="310"/>
      <c r="UKS62" s="310"/>
      <c r="UKT62" s="310"/>
      <c r="UKU62" s="310"/>
      <c r="UKV62" s="310"/>
      <c r="UKW62" s="310"/>
      <c r="UKX62" s="310"/>
      <c r="UKY62" s="310"/>
      <c r="UKZ62" s="310"/>
      <c r="ULA62" s="310"/>
      <c r="ULB62" s="310"/>
      <c r="ULC62" s="310"/>
      <c r="ULD62" s="310"/>
      <c r="ULE62" s="310"/>
      <c r="ULF62" s="310"/>
      <c r="ULG62" s="310"/>
      <c r="ULH62" s="310"/>
      <c r="ULI62" s="310"/>
      <c r="ULJ62" s="310"/>
      <c r="ULK62" s="310"/>
      <c r="ULL62" s="310"/>
      <c r="ULM62" s="310"/>
      <c r="ULN62" s="310"/>
      <c r="ULO62" s="310"/>
      <c r="ULP62" s="310"/>
      <c r="ULQ62" s="310"/>
      <c r="ULR62" s="310"/>
      <c r="ULS62" s="310"/>
      <c r="ULT62" s="310"/>
      <c r="ULU62" s="310"/>
      <c r="ULV62" s="310"/>
      <c r="ULW62" s="310"/>
      <c r="ULX62" s="310"/>
      <c r="ULY62" s="310"/>
      <c r="ULZ62" s="310"/>
      <c r="UMA62" s="310"/>
      <c r="UMB62" s="310"/>
      <c r="UMC62" s="310"/>
      <c r="UMD62" s="310"/>
      <c r="UME62" s="310"/>
      <c r="UMF62" s="310"/>
      <c r="UMG62" s="310"/>
      <c r="UMH62" s="310"/>
      <c r="UMI62" s="310"/>
      <c r="UMJ62" s="310"/>
      <c r="UMK62" s="310"/>
      <c r="UML62" s="310"/>
      <c r="UMM62" s="310"/>
      <c r="UMN62" s="310"/>
      <c r="UMO62" s="310"/>
      <c r="UMP62" s="310"/>
      <c r="UMQ62" s="310"/>
      <c r="UMR62" s="310"/>
      <c r="UMS62" s="310"/>
      <c r="UMT62" s="310"/>
      <c r="UMU62" s="310"/>
      <c r="UMV62" s="310"/>
      <c r="UMW62" s="310"/>
      <c r="UMX62" s="310"/>
      <c r="UMY62" s="310"/>
      <c r="UMZ62" s="310"/>
      <c r="UNA62" s="310"/>
      <c r="UNB62" s="310"/>
      <c r="UNC62" s="310"/>
      <c r="UND62" s="310"/>
      <c r="UNE62" s="310"/>
      <c r="UNF62" s="310"/>
      <c r="UNG62" s="310"/>
      <c r="UNH62" s="310"/>
      <c r="UNI62" s="310"/>
      <c r="UNJ62" s="310"/>
      <c r="UNK62" s="310"/>
      <c r="UNL62" s="310"/>
      <c r="UNM62" s="310"/>
      <c r="UNN62" s="310"/>
      <c r="UNO62" s="310"/>
      <c r="UNP62" s="310"/>
      <c r="UNQ62" s="310"/>
      <c r="UNR62" s="310"/>
      <c r="UNS62" s="310"/>
      <c r="UNT62" s="310"/>
      <c r="UNU62" s="310"/>
      <c r="UNV62" s="310"/>
      <c r="UNW62" s="310"/>
      <c r="UNX62" s="310"/>
      <c r="UNY62" s="310"/>
      <c r="UNZ62" s="310"/>
      <c r="UOA62" s="310"/>
      <c r="UOB62" s="310"/>
      <c r="UOC62" s="310"/>
      <c r="UOD62" s="310"/>
      <c r="UOE62" s="310"/>
      <c r="UOF62" s="310"/>
      <c r="UOG62" s="310"/>
      <c r="UOH62" s="310"/>
      <c r="UOI62" s="310"/>
      <c r="UOJ62" s="310"/>
      <c r="UOK62" s="310"/>
      <c r="UOL62" s="310"/>
      <c r="UOM62" s="310"/>
      <c r="UON62" s="310"/>
      <c r="UOO62" s="310"/>
      <c r="UOP62" s="310"/>
      <c r="UOQ62" s="310"/>
      <c r="UOR62" s="310"/>
      <c r="UOS62" s="310"/>
      <c r="UOT62" s="310"/>
      <c r="UOU62" s="310"/>
      <c r="UOV62" s="310"/>
      <c r="UOW62" s="310"/>
      <c r="UOX62" s="310"/>
      <c r="UOY62" s="310"/>
      <c r="UOZ62" s="310"/>
      <c r="UPA62" s="310"/>
      <c r="UPB62" s="310"/>
      <c r="UPC62" s="310"/>
      <c r="UPD62" s="310"/>
      <c r="UPE62" s="310"/>
      <c r="UPF62" s="310"/>
      <c r="UPG62" s="310"/>
      <c r="UPH62" s="310"/>
      <c r="UPI62" s="310"/>
      <c r="UPJ62" s="310"/>
      <c r="UPK62" s="310"/>
      <c r="UPL62" s="310"/>
      <c r="UPM62" s="310"/>
      <c r="UPN62" s="310"/>
      <c r="UPO62" s="310"/>
      <c r="UPP62" s="310"/>
      <c r="UPQ62" s="310"/>
      <c r="UPR62" s="310"/>
      <c r="UPS62" s="310"/>
      <c r="UPT62" s="310"/>
      <c r="UPU62" s="310"/>
      <c r="UPV62" s="310"/>
      <c r="UPW62" s="310"/>
      <c r="UPX62" s="310"/>
      <c r="UPY62" s="310"/>
      <c r="UPZ62" s="310"/>
      <c r="UQA62" s="310"/>
      <c r="UQB62" s="310"/>
      <c r="UQC62" s="310"/>
      <c r="UQD62" s="310"/>
      <c r="UQE62" s="310"/>
      <c r="UQF62" s="310"/>
      <c r="UQG62" s="310"/>
      <c r="UQH62" s="310"/>
      <c r="UQI62" s="310"/>
      <c r="UQJ62" s="310"/>
      <c r="UQK62" s="310"/>
      <c r="UQL62" s="310"/>
      <c r="UQM62" s="310"/>
      <c r="UQN62" s="310"/>
      <c r="UQO62" s="310"/>
      <c r="UQP62" s="310"/>
      <c r="UQQ62" s="310"/>
      <c r="UQR62" s="310"/>
      <c r="UQS62" s="310"/>
      <c r="UQT62" s="310"/>
      <c r="UQU62" s="310"/>
      <c r="UQV62" s="310"/>
      <c r="UQW62" s="310"/>
      <c r="UQX62" s="310"/>
      <c r="UQY62" s="310"/>
      <c r="UQZ62" s="310"/>
      <c r="URA62" s="310"/>
      <c r="URB62" s="310"/>
      <c r="URC62" s="310"/>
      <c r="URD62" s="310"/>
      <c r="URE62" s="310"/>
      <c r="URF62" s="310"/>
      <c r="URG62" s="310"/>
      <c r="URH62" s="310"/>
      <c r="URI62" s="310"/>
      <c r="URJ62" s="310"/>
      <c r="URK62" s="310"/>
      <c r="URL62" s="310"/>
      <c r="URM62" s="310"/>
      <c r="URN62" s="310"/>
      <c r="URO62" s="310"/>
      <c r="URP62" s="310"/>
      <c r="URQ62" s="310"/>
      <c r="URR62" s="310"/>
      <c r="URS62" s="310"/>
      <c r="URT62" s="310"/>
      <c r="URU62" s="310"/>
      <c r="URV62" s="310"/>
      <c r="URW62" s="310"/>
      <c r="URX62" s="310"/>
      <c r="URY62" s="310"/>
      <c r="URZ62" s="310"/>
      <c r="USA62" s="310"/>
      <c r="USB62" s="310"/>
      <c r="USC62" s="310"/>
      <c r="USD62" s="310"/>
      <c r="USE62" s="310"/>
      <c r="USF62" s="310"/>
      <c r="USG62" s="310"/>
      <c r="USH62" s="310"/>
      <c r="USI62" s="310"/>
      <c r="USJ62" s="310"/>
      <c r="USK62" s="310"/>
      <c r="USL62" s="310"/>
      <c r="USM62" s="310"/>
      <c r="USN62" s="310"/>
      <c r="USO62" s="310"/>
      <c r="USP62" s="310"/>
      <c r="USQ62" s="310"/>
      <c r="USR62" s="310"/>
      <c r="USS62" s="310"/>
      <c r="UST62" s="310"/>
      <c r="USU62" s="310"/>
      <c r="USV62" s="310"/>
      <c r="USW62" s="310"/>
      <c r="USX62" s="310"/>
      <c r="USY62" s="310"/>
      <c r="USZ62" s="310"/>
      <c r="UTA62" s="310"/>
      <c r="UTB62" s="310"/>
      <c r="UTC62" s="310"/>
      <c r="UTD62" s="310"/>
      <c r="UTE62" s="310"/>
      <c r="UTF62" s="310"/>
      <c r="UTG62" s="310"/>
      <c r="UTH62" s="310"/>
      <c r="UTI62" s="310"/>
      <c r="UTJ62" s="310"/>
      <c r="UTK62" s="310"/>
      <c r="UTL62" s="310"/>
      <c r="UTM62" s="310"/>
      <c r="UTN62" s="310"/>
      <c r="UTO62" s="310"/>
      <c r="UTP62" s="310"/>
      <c r="UTQ62" s="310"/>
      <c r="UTR62" s="310"/>
      <c r="UTS62" s="310"/>
      <c r="UTT62" s="310"/>
      <c r="UTU62" s="310"/>
      <c r="UTV62" s="310"/>
      <c r="UTW62" s="310"/>
      <c r="UTX62" s="310"/>
      <c r="UTY62" s="310"/>
      <c r="UTZ62" s="310"/>
      <c r="UUA62" s="310"/>
      <c r="UUB62" s="310"/>
      <c r="UUC62" s="310"/>
      <c r="UUD62" s="310"/>
      <c r="UUE62" s="310"/>
      <c r="UUF62" s="310"/>
      <c r="UUG62" s="310"/>
      <c r="UUH62" s="310"/>
      <c r="UUI62" s="310"/>
      <c r="UUJ62" s="310"/>
      <c r="UUK62" s="310"/>
      <c r="UUL62" s="310"/>
      <c r="UUM62" s="310"/>
      <c r="UUN62" s="310"/>
      <c r="UUO62" s="310"/>
      <c r="UUP62" s="310"/>
      <c r="UUQ62" s="310"/>
      <c r="UUR62" s="310"/>
      <c r="UUS62" s="310"/>
      <c r="UUT62" s="310"/>
      <c r="UUU62" s="310"/>
      <c r="UUV62" s="310"/>
      <c r="UUW62" s="310"/>
      <c r="UUX62" s="310"/>
      <c r="UUY62" s="310"/>
      <c r="UUZ62" s="310"/>
      <c r="UVA62" s="310"/>
      <c r="UVB62" s="310"/>
      <c r="UVC62" s="310"/>
      <c r="UVD62" s="310"/>
      <c r="UVE62" s="310"/>
      <c r="UVF62" s="310"/>
      <c r="UVG62" s="310"/>
      <c r="UVH62" s="310"/>
      <c r="UVI62" s="310"/>
      <c r="UVJ62" s="310"/>
      <c r="UVK62" s="310"/>
      <c r="UVL62" s="310"/>
      <c r="UVM62" s="310"/>
      <c r="UVN62" s="310"/>
      <c r="UVO62" s="310"/>
      <c r="UVP62" s="310"/>
      <c r="UVQ62" s="310"/>
      <c r="UVR62" s="310"/>
      <c r="UVS62" s="310"/>
      <c r="UVT62" s="310"/>
      <c r="UVU62" s="310"/>
      <c r="UVV62" s="310"/>
      <c r="UVW62" s="310"/>
      <c r="UVX62" s="310"/>
      <c r="UVY62" s="310"/>
      <c r="UVZ62" s="310"/>
      <c r="UWA62" s="310"/>
      <c r="UWB62" s="310"/>
      <c r="UWC62" s="310"/>
      <c r="UWD62" s="310"/>
      <c r="UWE62" s="310"/>
      <c r="UWF62" s="310"/>
      <c r="UWG62" s="310"/>
      <c r="UWH62" s="310"/>
      <c r="UWI62" s="310"/>
      <c r="UWJ62" s="310"/>
      <c r="UWK62" s="310"/>
      <c r="UWL62" s="310"/>
      <c r="UWM62" s="310"/>
      <c r="UWN62" s="310"/>
      <c r="UWO62" s="310"/>
      <c r="UWP62" s="310"/>
      <c r="UWQ62" s="310"/>
      <c r="UWR62" s="310"/>
      <c r="UWS62" s="310"/>
      <c r="UWT62" s="310"/>
      <c r="UWU62" s="310"/>
      <c r="UWV62" s="310"/>
      <c r="UWW62" s="310"/>
      <c r="UWX62" s="310"/>
      <c r="UWY62" s="310"/>
      <c r="UWZ62" s="310"/>
      <c r="UXA62" s="310"/>
      <c r="UXB62" s="310"/>
      <c r="UXC62" s="310"/>
      <c r="UXD62" s="310"/>
      <c r="UXE62" s="310"/>
      <c r="UXF62" s="310"/>
      <c r="UXG62" s="310"/>
      <c r="UXH62" s="310"/>
      <c r="UXI62" s="310"/>
      <c r="UXJ62" s="310"/>
      <c r="UXK62" s="310"/>
      <c r="UXL62" s="310"/>
      <c r="UXM62" s="310"/>
      <c r="UXN62" s="310"/>
      <c r="UXO62" s="310"/>
      <c r="UXP62" s="310"/>
      <c r="UXQ62" s="310"/>
      <c r="UXR62" s="310"/>
      <c r="UXS62" s="310"/>
      <c r="UXT62" s="310"/>
      <c r="UXU62" s="310"/>
      <c r="UXV62" s="310"/>
      <c r="UXW62" s="310"/>
      <c r="UXX62" s="310"/>
      <c r="UXY62" s="310"/>
      <c r="UXZ62" s="310"/>
      <c r="UYA62" s="310"/>
      <c r="UYB62" s="310"/>
      <c r="UYC62" s="310"/>
      <c r="UYD62" s="310"/>
      <c r="UYE62" s="310"/>
      <c r="UYF62" s="310"/>
      <c r="UYG62" s="310"/>
      <c r="UYH62" s="310"/>
      <c r="UYI62" s="310"/>
      <c r="UYJ62" s="310"/>
      <c r="UYK62" s="310"/>
      <c r="UYL62" s="310"/>
      <c r="UYM62" s="310"/>
      <c r="UYN62" s="310"/>
      <c r="UYO62" s="310"/>
      <c r="UYP62" s="310"/>
      <c r="UYQ62" s="310"/>
      <c r="UYR62" s="310"/>
      <c r="UYS62" s="310"/>
      <c r="UYT62" s="310"/>
      <c r="UYU62" s="310"/>
      <c r="UYV62" s="310"/>
      <c r="UYW62" s="310"/>
      <c r="UYX62" s="310"/>
      <c r="UYY62" s="310"/>
      <c r="UYZ62" s="310"/>
      <c r="UZA62" s="310"/>
      <c r="UZB62" s="310"/>
      <c r="UZC62" s="310"/>
      <c r="UZD62" s="310"/>
      <c r="UZE62" s="310"/>
      <c r="UZF62" s="310"/>
      <c r="UZG62" s="310"/>
      <c r="UZH62" s="310"/>
      <c r="UZI62" s="310"/>
      <c r="UZJ62" s="310"/>
      <c r="UZK62" s="310"/>
      <c r="UZL62" s="310"/>
      <c r="UZM62" s="310"/>
      <c r="UZN62" s="310"/>
      <c r="UZO62" s="310"/>
      <c r="UZP62" s="310"/>
      <c r="UZQ62" s="310"/>
      <c r="UZR62" s="310"/>
      <c r="UZS62" s="310"/>
      <c r="UZT62" s="310"/>
      <c r="UZU62" s="310"/>
      <c r="UZV62" s="310"/>
      <c r="UZW62" s="310"/>
      <c r="UZX62" s="310"/>
      <c r="UZY62" s="310"/>
      <c r="UZZ62" s="310"/>
      <c r="VAA62" s="310"/>
      <c r="VAB62" s="310"/>
      <c r="VAC62" s="310"/>
      <c r="VAD62" s="310"/>
      <c r="VAE62" s="310"/>
      <c r="VAF62" s="310"/>
      <c r="VAG62" s="310"/>
      <c r="VAH62" s="310"/>
      <c r="VAI62" s="310"/>
      <c r="VAJ62" s="310"/>
      <c r="VAK62" s="310"/>
      <c r="VAL62" s="310"/>
      <c r="VAM62" s="310"/>
      <c r="VAN62" s="310"/>
      <c r="VAO62" s="310"/>
      <c r="VAP62" s="310"/>
      <c r="VAQ62" s="310"/>
      <c r="VAR62" s="310"/>
      <c r="VAS62" s="310"/>
      <c r="VAT62" s="310"/>
      <c r="VAU62" s="310"/>
      <c r="VAV62" s="310"/>
      <c r="VAW62" s="310"/>
      <c r="VAX62" s="310"/>
      <c r="VAY62" s="310"/>
      <c r="VAZ62" s="310"/>
      <c r="VBA62" s="310"/>
      <c r="VBB62" s="310"/>
      <c r="VBC62" s="310"/>
      <c r="VBD62" s="310"/>
      <c r="VBE62" s="310"/>
      <c r="VBF62" s="310"/>
      <c r="VBG62" s="310"/>
      <c r="VBH62" s="310"/>
      <c r="VBI62" s="310"/>
      <c r="VBJ62" s="310"/>
      <c r="VBK62" s="310"/>
      <c r="VBL62" s="310"/>
      <c r="VBM62" s="310"/>
      <c r="VBN62" s="310"/>
      <c r="VBO62" s="310"/>
      <c r="VBP62" s="310"/>
      <c r="VBQ62" s="310"/>
      <c r="VBR62" s="310"/>
      <c r="VBS62" s="310"/>
      <c r="VBT62" s="310"/>
      <c r="VBU62" s="310"/>
      <c r="VBV62" s="310"/>
      <c r="VBW62" s="310"/>
      <c r="VBX62" s="310"/>
      <c r="VBY62" s="310"/>
      <c r="VBZ62" s="310"/>
      <c r="VCA62" s="310"/>
      <c r="VCB62" s="310"/>
      <c r="VCC62" s="310"/>
      <c r="VCD62" s="310"/>
      <c r="VCE62" s="310"/>
      <c r="VCF62" s="310"/>
      <c r="VCG62" s="310"/>
      <c r="VCH62" s="310"/>
      <c r="VCI62" s="310"/>
      <c r="VCJ62" s="310"/>
      <c r="VCK62" s="310"/>
      <c r="VCL62" s="310"/>
      <c r="VCM62" s="310"/>
      <c r="VCN62" s="310"/>
      <c r="VCO62" s="310"/>
      <c r="VCP62" s="310"/>
      <c r="VCQ62" s="310"/>
      <c r="VCR62" s="310"/>
      <c r="VCS62" s="310"/>
      <c r="VCT62" s="310"/>
      <c r="VCU62" s="310"/>
      <c r="VCV62" s="310"/>
      <c r="VCW62" s="310"/>
      <c r="VCX62" s="310"/>
      <c r="VCY62" s="310"/>
      <c r="VCZ62" s="310"/>
      <c r="VDA62" s="310"/>
      <c r="VDB62" s="310"/>
      <c r="VDC62" s="310"/>
      <c r="VDD62" s="310"/>
      <c r="VDE62" s="310"/>
      <c r="VDF62" s="310"/>
      <c r="VDG62" s="310"/>
      <c r="VDH62" s="310"/>
      <c r="VDI62" s="310"/>
      <c r="VDJ62" s="310"/>
      <c r="VDK62" s="310"/>
      <c r="VDL62" s="310"/>
      <c r="VDM62" s="310"/>
      <c r="VDN62" s="310"/>
      <c r="VDO62" s="310"/>
      <c r="VDP62" s="310"/>
      <c r="VDQ62" s="310"/>
      <c r="VDR62" s="310"/>
      <c r="VDS62" s="310"/>
      <c r="VDT62" s="310"/>
      <c r="VDU62" s="310"/>
      <c r="VDV62" s="310"/>
      <c r="VDW62" s="310"/>
      <c r="VDX62" s="310"/>
      <c r="VDY62" s="310"/>
      <c r="VDZ62" s="310"/>
      <c r="VEA62" s="310"/>
      <c r="VEB62" s="310"/>
      <c r="VEC62" s="310"/>
      <c r="VED62" s="310"/>
      <c r="VEE62" s="310"/>
      <c r="VEF62" s="310"/>
      <c r="VEG62" s="310"/>
      <c r="VEH62" s="310"/>
      <c r="VEI62" s="310"/>
      <c r="VEJ62" s="310"/>
      <c r="VEK62" s="310"/>
      <c r="VEL62" s="310"/>
      <c r="VEM62" s="310"/>
      <c r="VEN62" s="310"/>
      <c r="VEO62" s="310"/>
      <c r="VEP62" s="310"/>
      <c r="VEQ62" s="310"/>
      <c r="VER62" s="310"/>
      <c r="VES62" s="310"/>
      <c r="VET62" s="310"/>
      <c r="VEU62" s="310"/>
      <c r="VEV62" s="310"/>
      <c r="VEW62" s="310"/>
      <c r="VEX62" s="310"/>
      <c r="VEY62" s="310"/>
      <c r="VEZ62" s="310"/>
      <c r="VFA62" s="310"/>
      <c r="VFB62" s="310"/>
      <c r="VFC62" s="310"/>
      <c r="VFD62" s="310"/>
      <c r="VFE62" s="310"/>
      <c r="VFF62" s="310"/>
      <c r="VFG62" s="310"/>
      <c r="VFH62" s="310"/>
      <c r="VFI62" s="310"/>
      <c r="VFJ62" s="310"/>
      <c r="VFK62" s="310"/>
      <c r="VFL62" s="310"/>
      <c r="VFM62" s="310"/>
      <c r="VFN62" s="310"/>
      <c r="VFO62" s="310"/>
      <c r="VFP62" s="310"/>
      <c r="VFQ62" s="310"/>
      <c r="VFR62" s="310"/>
      <c r="VFS62" s="310"/>
      <c r="VFT62" s="310"/>
      <c r="VFU62" s="310"/>
      <c r="VFV62" s="310"/>
      <c r="VFW62" s="310"/>
      <c r="VFX62" s="310"/>
      <c r="VFY62" s="310"/>
      <c r="VFZ62" s="310"/>
      <c r="VGA62" s="310"/>
      <c r="VGB62" s="310"/>
      <c r="VGC62" s="310"/>
      <c r="VGD62" s="310"/>
      <c r="VGE62" s="310"/>
      <c r="VGF62" s="310"/>
      <c r="VGG62" s="310"/>
      <c r="VGH62" s="310"/>
      <c r="VGI62" s="310"/>
      <c r="VGJ62" s="310"/>
      <c r="VGK62" s="310"/>
      <c r="VGL62" s="310"/>
      <c r="VGM62" s="310"/>
      <c r="VGN62" s="310"/>
      <c r="VGO62" s="310"/>
      <c r="VGP62" s="310"/>
      <c r="VGQ62" s="310"/>
      <c r="VGR62" s="310"/>
      <c r="VGS62" s="310"/>
      <c r="VGT62" s="310"/>
      <c r="VGU62" s="310"/>
      <c r="VGV62" s="310"/>
      <c r="VGW62" s="310"/>
      <c r="VGX62" s="310"/>
      <c r="VGY62" s="310"/>
      <c r="VGZ62" s="310"/>
      <c r="VHA62" s="310"/>
      <c r="VHB62" s="310"/>
      <c r="VHC62" s="310"/>
      <c r="VHD62" s="310"/>
      <c r="VHE62" s="310"/>
      <c r="VHF62" s="310"/>
      <c r="VHG62" s="310"/>
      <c r="VHH62" s="310"/>
      <c r="VHI62" s="310"/>
      <c r="VHJ62" s="310"/>
      <c r="VHK62" s="310"/>
      <c r="VHL62" s="310"/>
      <c r="VHM62" s="310"/>
      <c r="VHN62" s="310"/>
      <c r="VHO62" s="310"/>
      <c r="VHP62" s="310"/>
      <c r="VHQ62" s="310"/>
      <c r="VHR62" s="310"/>
      <c r="VHS62" s="310"/>
      <c r="VHT62" s="310"/>
      <c r="VHU62" s="310"/>
      <c r="VHV62" s="310"/>
      <c r="VHW62" s="310"/>
      <c r="VHX62" s="310"/>
      <c r="VHY62" s="310"/>
      <c r="VHZ62" s="310"/>
      <c r="VIA62" s="310"/>
      <c r="VIB62" s="310"/>
      <c r="VIC62" s="310"/>
      <c r="VID62" s="310"/>
      <c r="VIE62" s="310"/>
      <c r="VIF62" s="310"/>
      <c r="VIG62" s="310"/>
      <c r="VIH62" s="310"/>
      <c r="VII62" s="310"/>
      <c r="VIJ62" s="310"/>
      <c r="VIK62" s="310"/>
      <c r="VIL62" s="310"/>
      <c r="VIM62" s="310"/>
      <c r="VIN62" s="310"/>
      <c r="VIO62" s="310"/>
      <c r="VIP62" s="310"/>
      <c r="VIQ62" s="310"/>
      <c r="VIR62" s="310"/>
      <c r="VIS62" s="310"/>
      <c r="VIT62" s="310"/>
      <c r="VIU62" s="310"/>
      <c r="VIV62" s="310"/>
      <c r="VIW62" s="310"/>
      <c r="VIX62" s="310"/>
      <c r="VIY62" s="310"/>
      <c r="VIZ62" s="310"/>
      <c r="VJA62" s="310"/>
      <c r="VJB62" s="310"/>
      <c r="VJC62" s="310"/>
      <c r="VJD62" s="310"/>
      <c r="VJE62" s="310"/>
      <c r="VJF62" s="310"/>
      <c r="VJG62" s="310"/>
      <c r="VJH62" s="310"/>
      <c r="VJI62" s="310"/>
      <c r="VJJ62" s="310"/>
      <c r="VJK62" s="310"/>
      <c r="VJL62" s="310"/>
      <c r="VJM62" s="310"/>
      <c r="VJN62" s="310"/>
      <c r="VJO62" s="310"/>
      <c r="VJP62" s="310"/>
      <c r="VJQ62" s="310"/>
      <c r="VJR62" s="310"/>
      <c r="VJS62" s="310"/>
      <c r="VJT62" s="310"/>
      <c r="VJU62" s="310"/>
      <c r="VJV62" s="310"/>
      <c r="VJW62" s="310"/>
      <c r="VJX62" s="310"/>
      <c r="VJY62" s="310"/>
      <c r="VJZ62" s="310"/>
      <c r="VKA62" s="310"/>
      <c r="VKB62" s="310"/>
      <c r="VKC62" s="310"/>
      <c r="VKD62" s="310"/>
      <c r="VKE62" s="310"/>
      <c r="VKF62" s="310"/>
      <c r="VKG62" s="310"/>
      <c r="VKH62" s="310"/>
      <c r="VKI62" s="310"/>
      <c r="VKJ62" s="310"/>
      <c r="VKK62" s="310"/>
      <c r="VKL62" s="310"/>
      <c r="VKM62" s="310"/>
      <c r="VKN62" s="310"/>
      <c r="VKO62" s="310"/>
      <c r="VKP62" s="310"/>
      <c r="VKQ62" s="310"/>
      <c r="VKR62" s="310"/>
      <c r="VKS62" s="310"/>
      <c r="VKT62" s="310"/>
      <c r="VKU62" s="310"/>
      <c r="VKV62" s="310"/>
      <c r="VKW62" s="310"/>
      <c r="VKX62" s="310"/>
      <c r="VKY62" s="310"/>
      <c r="VKZ62" s="310"/>
      <c r="VLA62" s="310"/>
      <c r="VLB62" s="310"/>
      <c r="VLC62" s="310"/>
      <c r="VLD62" s="310"/>
      <c r="VLE62" s="310"/>
      <c r="VLF62" s="310"/>
      <c r="VLG62" s="310"/>
      <c r="VLH62" s="310"/>
      <c r="VLI62" s="310"/>
      <c r="VLJ62" s="310"/>
      <c r="VLK62" s="310"/>
      <c r="VLL62" s="310"/>
      <c r="VLM62" s="310"/>
      <c r="VLN62" s="310"/>
      <c r="VLO62" s="310"/>
      <c r="VLP62" s="310"/>
      <c r="VLQ62" s="310"/>
      <c r="VLR62" s="310"/>
      <c r="VLS62" s="310"/>
      <c r="VLT62" s="310"/>
      <c r="VLU62" s="310"/>
      <c r="VLV62" s="310"/>
      <c r="VLW62" s="310"/>
      <c r="VLX62" s="310"/>
      <c r="VLY62" s="310"/>
      <c r="VLZ62" s="310"/>
      <c r="VMA62" s="310"/>
      <c r="VMB62" s="310"/>
      <c r="VMC62" s="310"/>
      <c r="VMD62" s="310"/>
      <c r="VME62" s="310"/>
      <c r="VMF62" s="310"/>
      <c r="VMG62" s="310"/>
      <c r="VMH62" s="310"/>
      <c r="VMI62" s="310"/>
      <c r="VMJ62" s="310"/>
      <c r="VMK62" s="310"/>
      <c r="VML62" s="310"/>
      <c r="VMM62" s="310"/>
      <c r="VMN62" s="310"/>
      <c r="VMO62" s="310"/>
      <c r="VMP62" s="310"/>
      <c r="VMQ62" s="310"/>
      <c r="VMR62" s="310"/>
      <c r="VMS62" s="310"/>
      <c r="VMT62" s="310"/>
      <c r="VMU62" s="310"/>
      <c r="VMV62" s="310"/>
      <c r="VMW62" s="310"/>
      <c r="VMX62" s="310"/>
      <c r="VMY62" s="310"/>
      <c r="VMZ62" s="310"/>
      <c r="VNA62" s="310"/>
      <c r="VNB62" s="310"/>
      <c r="VNC62" s="310"/>
      <c r="VND62" s="310"/>
      <c r="VNE62" s="310"/>
      <c r="VNF62" s="310"/>
      <c r="VNG62" s="310"/>
      <c r="VNH62" s="310"/>
      <c r="VNI62" s="310"/>
      <c r="VNJ62" s="310"/>
      <c r="VNK62" s="310"/>
      <c r="VNL62" s="310"/>
      <c r="VNM62" s="310"/>
      <c r="VNN62" s="310"/>
      <c r="VNO62" s="310"/>
      <c r="VNP62" s="310"/>
      <c r="VNQ62" s="310"/>
      <c r="VNR62" s="310"/>
      <c r="VNS62" s="310"/>
      <c r="VNT62" s="310"/>
      <c r="VNU62" s="310"/>
      <c r="VNV62" s="310"/>
      <c r="VNW62" s="310"/>
      <c r="VNX62" s="310"/>
      <c r="VNY62" s="310"/>
      <c r="VNZ62" s="310"/>
      <c r="VOA62" s="310"/>
      <c r="VOB62" s="310"/>
      <c r="VOC62" s="310"/>
      <c r="VOD62" s="310"/>
      <c r="VOE62" s="310"/>
      <c r="VOF62" s="310"/>
      <c r="VOG62" s="310"/>
      <c r="VOH62" s="310"/>
      <c r="VOI62" s="310"/>
      <c r="VOJ62" s="310"/>
      <c r="VOK62" s="310"/>
      <c r="VOL62" s="310"/>
      <c r="VOM62" s="310"/>
      <c r="VON62" s="310"/>
      <c r="VOO62" s="310"/>
      <c r="VOP62" s="310"/>
      <c r="VOQ62" s="310"/>
      <c r="VOR62" s="310"/>
      <c r="VOS62" s="310"/>
      <c r="VOT62" s="310"/>
      <c r="VOU62" s="310"/>
      <c r="VOV62" s="310"/>
      <c r="VOW62" s="310"/>
      <c r="VOX62" s="310"/>
      <c r="VOY62" s="310"/>
      <c r="VOZ62" s="310"/>
      <c r="VPA62" s="310"/>
      <c r="VPB62" s="310"/>
      <c r="VPC62" s="310"/>
      <c r="VPD62" s="310"/>
      <c r="VPE62" s="310"/>
      <c r="VPF62" s="310"/>
      <c r="VPG62" s="310"/>
      <c r="VPH62" s="310"/>
      <c r="VPI62" s="310"/>
      <c r="VPJ62" s="310"/>
      <c r="VPK62" s="310"/>
      <c r="VPL62" s="310"/>
      <c r="VPM62" s="310"/>
      <c r="VPN62" s="310"/>
      <c r="VPO62" s="310"/>
      <c r="VPP62" s="310"/>
      <c r="VPQ62" s="310"/>
      <c r="VPR62" s="310"/>
      <c r="VPS62" s="310"/>
      <c r="VPT62" s="310"/>
      <c r="VPU62" s="310"/>
      <c r="VPV62" s="310"/>
      <c r="VPW62" s="310"/>
      <c r="VPX62" s="310"/>
      <c r="VPY62" s="310"/>
      <c r="VPZ62" s="310"/>
      <c r="VQA62" s="310"/>
      <c r="VQB62" s="310"/>
      <c r="VQC62" s="310"/>
      <c r="VQD62" s="310"/>
      <c r="VQE62" s="310"/>
      <c r="VQF62" s="310"/>
      <c r="VQG62" s="310"/>
      <c r="VQH62" s="310"/>
      <c r="VQI62" s="310"/>
      <c r="VQJ62" s="310"/>
      <c r="VQK62" s="310"/>
      <c r="VQL62" s="310"/>
      <c r="VQM62" s="310"/>
      <c r="VQN62" s="310"/>
      <c r="VQO62" s="310"/>
      <c r="VQP62" s="310"/>
      <c r="VQQ62" s="310"/>
      <c r="VQR62" s="310"/>
      <c r="VQS62" s="310"/>
      <c r="VQT62" s="310"/>
      <c r="VQU62" s="310"/>
      <c r="VQV62" s="310"/>
      <c r="VQW62" s="310"/>
      <c r="VQX62" s="310"/>
      <c r="VQY62" s="310"/>
      <c r="VQZ62" s="310"/>
      <c r="VRA62" s="310"/>
      <c r="VRB62" s="310"/>
      <c r="VRC62" s="310"/>
      <c r="VRD62" s="310"/>
      <c r="VRE62" s="310"/>
      <c r="VRF62" s="310"/>
      <c r="VRG62" s="310"/>
      <c r="VRH62" s="310"/>
      <c r="VRI62" s="310"/>
      <c r="VRJ62" s="310"/>
      <c r="VRK62" s="310"/>
      <c r="VRL62" s="310"/>
      <c r="VRM62" s="310"/>
      <c r="VRN62" s="310"/>
      <c r="VRO62" s="310"/>
      <c r="VRP62" s="310"/>
      <c r="VRQ62" s="310"/>
      <c r="VRR62" s="310"/>
      <c r="VRS62" s="310"/>
      <c r="VRT62" s="310"/>
      <c r="VRU62" s="310"/>
      <c r="VRV62" s="310"/>
      <c r="VRW62" s="310"/>
      <c r="VRX62" s="310"/>
      <c r="VRY62" s="310"/>
      <c r="VRZ62" s="310"/>
      <c r="VSA62" s="310"/>
      <c r="VSB62" s="310"/>
      <c r="VSC62" s="310"/>
      <c r="VSD62" s="310"/>
      <c r="VSE62" s="310"/>
      <c r="VSF62" s="310"/>
      <c r="VSG62" s="310"/>
      <c r="VSH62" s="310"/>
      <c r="VSI62" s="310"/>
      <c r="VSJ62" s="310"/>
      <c r="VSK62" s="310"/>
      <c r="VSL62" s="310"/>
      <c r="VSM62" s="310"/>
      <c r="VSN62" s="310"/>
      <c r="VSO62" s="310"/>
      <c r="VSP62" s="310"/>
      <c r="VSQ62" s="310"/>
      <c r="VSR62" s="310"/>
      <c r="VSS62" s="310"/>
      <c r="VST62" s="310"/>
      <c r="VSU62" s="310"/>
      <c r="VSV62" s="310"/>
      <c r="VSW62" s="310"/>
      <c r="VSX62" s="310"/>
      <c r="VSY62" s="310"/>
      <c r="VSZ62" s="310"/>
      <c r="VTA62" s="310"/>
      <c r="VTB62" s="310"/>
      <c r="VTC62" s="310"/>
      <c r="VTD62" s="310"/>
      <c r="VTE62" s="310"/>
      <c r="VTF62" s="310"/>
      <c r="VTG62" s="310"/>
      <c r="VTH62" s="310"/>
      <c r="VTI62" s="310"/>
      <c r="VTJ62" s="310"/>
      <c r="VTK62" s="310"/>
      <c r="VTL62" s="310"/>
      <c r="VTM62" s="310"/>
      <c r="VTN62" s="310"/>
      <c r="VTO62" s="310"/>
      <c r="VTP62" s="310"/>
      <c r="VTQ62" s="310"/>
      <c r="VTR62" s="310"/>
      <c r="VTS62" s="310"/>
      <c r="VTT62" s="310"/>
      <c r="VTU62" s="310"/>
      <c r="VTV62" s="310"/>
      <c r="VTW62" s="310"/>
      <c r="VTX62" s="310"/>
      <c r="VTY62" s="310"/>
      <c r="VTZ62" s="310"/>
      <c r="VUA62" s="310"/>
      <c r="VUB62" s="310"/>
      <c r="VUC62" s="310"/>
      <c r="VUD62" s="310"/>
      <c r="VUE62" s="310"/>
      <c r="VUF62" s="310"/>
      <c r="VUG62" s="310"/>
      <c r="VUH62" s="310"/>
      <c r="VUI62" s="310"/>
      <c r="VUJ62" s="310"/>
      <c r="VUK62" s="310"/>
      <c r="VUL62" s="310"/>
      <c r="VUM62" s="310"/>
      <c r="VUN62" s="310"/>
      <c r="VUO62" s="310"/>
      <c r="VUP62" s="310"/>
      <c r="VUQ62" s="310"/>
      <c r="VUR62" s="310"/>
      <c r="VUS62" s="310"/>
      <c r="VUT62" s="310"/>
      <c r="VUU62" s="310"/>
      <c r="VUV62" s="310"/>
      <c r="VUW62" s="310"/>
      <c r="VUX62" s="310"/>
      <c r="VUY62" s="310"/>
      <c r="VUZ62" s="310"/>
      <c r="VVA62" s="310"/>
      <c r="VVB62" s="310"/>
      <c r="VVC62" s="310"/>
      <c r="VVD62" s="310"/>
      <c r="VVE62" s="310"/>
      <c r="VVF62" s="310"/>
      <c r="VVG62" s="310"/>
      <c r="VVH62" s="310"/>
      <c r="VVI62" s="310"/>
      <c r="VVJ62" s="310"/>
      <c r="VVK62" s="310"/>
      <c r="VVL62" s="310"/>
      <c r="VVM62" s="310"/>
      <c r="VVN62" s="310"/>
      <c r="VVO62" s="310"/>
      <c r="VVP62" s="310"/>
      <c r="VVQ62" s="310"/>
      <c r="VVR62" s="310"/>
      <c r="VVS62" s="310"/>
      <c r="VVT62" s="310"/>
      <c r="VVU62" s="310"/>
      <c r="VVV62" s="310"/>
      <c r="VVW62" s="310"/>
      <c r="VVX62" s="310"/>
      <c r="VVY62" s="310"/>
      <c r="VVZ62" s="310"/>
      <c r="VWA62" s="310"/>
      <c r="VWB62" s="310"/>
      <c r="VWC62" s="310"/>
      <c r="VWD62" s="310"/>
      <c r="VWE62" s="310"/>
      <c r="VWF62" s="310"/>
      <c r="VWG62" s="310"/>
      <c r="VWH62" s="310"/>
      <c r="VWI62" s="310"/>
      <c r="VWJ62" s="310"/>
      <c r="VWK62" s="310"/>
      <c r="VWL62" s="310"/>
      <c r="VWM62" s="310"/>
      <c r="VWN62" s="310"/>
      <c r="VWO62" s="310"/>
      <c r="VWP62" s="310"/>
      <c r="VWQ62" s="310"/>
      <c r="VWR62" s="310"/>
      <c r="VWS62" s="310"/>
      <c r="VWT62" s="310"/>
      <c r="VWU62" s="310"/>
      <c r="VWV62" s="310"/>
      <c r="VWW62" s="310"/>
      <c r="VWX62" s="310"/>
      <c r="VWY62" s="310"/>
      <c r="VWZ62" s="310"/>
      <c r="VXA62" s="310"/>
      <c r="VXB62" s="310"/>
      <c r="VXC62" s="310"/>
      <c r="VXD62" s="310"/>
      <c r="VXE62" s="310"/>
      <c r="VXF62" s="310"/>
      <c r="VXG62" s="310"/>
      <c r="VXH62" s="310"/>
      <c r="VXI62" s="310"/>
      <c r="VXJ62" s="310"/>
      <c r="VXK62" s="310"/>
      <c r="VXL62" s="310"/>
      <c r="VXM62" s="310"/>
      <c r="VXN62" s="310"/>
      <c r="VXO62" s="310"/>
      <c r="VXP62" s="310"/>
      <c r="VXQ62" s="310"/>
      <c r="VXR62" s="310"/>
      <c r="VXS62" s="310"/>
      <c r="VXT62" s="310"/>
      <c r="VXU62" s="310"/>
      <c r="VXV62" s="310"/>
      <c r="VXW62" s="310"/>
      <c r="VXX62" s="310"/>
      <c r="VXY62" s="310"/>
      <c r="VXZ62" s="310"/>
      <c r="VYA62" s="310"/>
      <c r="VYB62" s="310"/>
      <c r="VYC62" s="310"/>
      <c r="VYD62" s="310"/>
      <c r="VYE62" s="310"/>
      <c r="VYF62" s="310"/>
      <c r="VYG62" s="310"/>
      <c r="VYH62" s="310"/>
      <c r="VYI62" s="310"/>
      <c r="VYJ62" s="310"/>
      <c r="VYK62" s="310"/>
      <c r="VYL62" s="310"/>
      <c r="VYM62" s="310"/>
      <c r="VYN62" s="310"/>
      <c r="VYO62" s="310"/>
      <c r="VYP62" s="310"/>
      <c r="VYQ62" s="310"/>
      <c r="VYR62" s="310"/>
      <c r="VYS62" s="310"/>
      <c r="VYT62" s="310"/>
      <c r="VYU62" s="310"/>
      <c r="VYV62" s="310"/>
      <c r="VYW62" s="310"/>
      <c r="VYX62" s="310"/>
      <c r="VYY62" s="310"/>
      <c r="VYZ62" s="310"/>
      <c r="VZA62" s="310"/>
      <c r="VZB62" s="310"/>
      <c r="VZC62" s="310"/>
      <c r="VZD62" s="310"/>
      <c r="VZE62" s="310"/>
      <c r="VZF62" s="310"/>
      <c r="VZG62" s="310"/>
      <c r="VZH62" s="310"/>
      <c r="VZI62" s="310"/>
      <c r="VZJ62" s="310"/>
      <c r="VZK62" s="310"/>
      <c r="VZL62" s="310"/>
      <c r="VZM62" s="310"/>
      <c r="VZN62" s="310"/>
      <c r="VZO62" s="310"/>
      <c r="VZP62" s="310"/>
      <c r="VZQ62" s="310"/>
      <c r="VZR62" s="310"/>
      <c r="VZS62" s="310"/>
      <c r="VZT62" s="310"/>
      <c r="VZU62" s="310"/>
      <c r="VZV62" s="310"/>
      <c r="VZW62" s="310"/>
      <c r="VZX62" s="310"/>
      <c r="VZY62" s="310"/>
      <c r="VZZ62" s="310"/>
      <c r="WAA62" s="310"/>
      <c r="WAB62" s="310"/>
      <c r="WAC62" s="310"/>
      <c r="WAD62" s="310"/>
      <c r="WAE62" s="310"/>
      <c r="WAF62" s="310"/>
      <c r="WAG62" s="310"/>
      <c r="WAH62" s="310"/>
      <c r="WAI62" s="310"/>
      <c r="WAJ62" s="310"/>
      <c r="WAK62" s="310"/>
      <c r="WAL62" s="310"/>
      <c r="WAM62" s="310"/>
      <c r="WAN62" s="310"/>
      <c r="WAO62" s="310"/>
      <c r="WAP62" s="310"/>
      <c r="WAQ62" s="310"/>
      <c r="WAR62" s="310"/>
      <c r="WAS62" s="310"/>
      <c r="WAT62" s="310"/>
      <c r="WAU62" s="310"/>
      <c r="WAV62" s="310"/>
      <c r="WAW62" s="310"/>
      <c r="WAX62" s="310"/>
      <c r="WAY62" s="310"/>
      <c r="WAZ62" s="310"/>
      <c r="WBA62" s="310"/>
      <c r="WBB62" s="310"/>
      <c r="WBC62" s="310"/>
      <c r="WBD62" s="310"/>
      <c r="WBE62" s="310"/>
      <c r="WBF62" s="310"/>
      <c r="WBG62" s="310"/>
      <c r="WBH62" s="310"/>
      <c r="WBI62" s="310"/>
      <c r="WBJ62" s="310"/>
      <c r="WBK62" s="310"/>
      <c r="WBL62" s="310"/>
      <c r="WBM62" s="310"/>
      <c r="WBN62" s="310"/>
      <c r="WBO62" s="310"/>
      <c r="WBP62" s="310"/>
      <c r="WBQ62" s="310"/>
      <c r="WBR62" s="310"/>
      <c r="WBS62" s="310"/>
      <c r="WBT62" s="310"/>
      <c r="WBU62" s="310"/>
      <c r="WBV62" s="310"/>
      <c r="WBW62" s="310"/>
      <c r="WBX62" s="310"/>
      <c r="WBY62" s="310"/>
      <c r="WBZ62" s="310"/>
      <c r="WCA62" s="310"/>
      <c r="WCB62" s="310"/>
      <c r="WCC62" s="310"/>
      <c r="WCD62" s="310"/>
      <c r="WCE62" s="310"/>
      <c r="WCF62" s="310"/>
      <c r="WCG62" s="310"/>
      <c r="WCH62" s="310"/>
      <c r="WCI62" s="310"/>
      <c r="WCJ62" s="310"/>
      <c r="WCK62" s="310"/>
      <c r="WCL62" s="310"/>
      <c r="WCM62" s="310"/>
      <c r="WCN62" s="310"/>
      <c r="WCO62" s="310"/>
      <c r="WCP62" s="310"/>
      <c r="WCQ62" s="310"/>
      <c r="WCR62" s="310"/>
      <c r="WCS62" s="310"/>
      <c r="WCT62" s="310"/>
      <c r="WCU62" s="310"/>
      <c r="WCV62" s="310"/>
      <c r="WCW62" s="310"/>
      <c r="WCX62" s="310"/>
      <c r="WCY62" s="310"/>
      <c r="WCZ62" s="310"/>
      <c r="WDA62" s="310"/>
      <c r="WDB62" s="310"/>
      <c r="WDC62" s="310"/>
      <c r="WDD62" s="310"/>
      <c r="WDE62" s="310"/>
      <c r="WDF62" s="310"/>
      <c r="WDG62" s="310"/>
      <c r="WDH62" s="310"/>
      <c r="WDI62" s="310"/>
      <c r="WDJ62" s="310"/>
      <c r="WDK62" s="310"/>
      <c r="WDL62" s="310"/>
      <c r="WDM62" s="310"/>
      <c r="WDN62" s="310"/>
      <c r="WDO62" s="310"/>
      <c r="WDP62" s="310"/>
      <c r="WDQ62" s="310"/>
      <c r="WDR62" s="310"/>
      <c r="WDS62" s="310"/>
      <c r="WDT62" s="310"/>
      <c r="WDU62" s="310"/>
      <c r="WDV62" s="310"/>
      <c r="WDW62" s="310"/>
      <c r="WDX62" s="310"/>
      <c r="WDY62" s="310"/>
      <c r="WDZ62" s="310"/>
      <c r="WEA62" s="310"/>
      <c r="WEB62" s="310"/>
      <c r="WEC62" s="310"/>
      <c r="WED62" s="310"/>
      <c r="WEE62" s="310"/>
      <c r="WEF62" s="310"/>
      <c r="WEG62" s="310"/>
      <c r="WEH62" s="310"/>
      <c r="WEI62" s="310"/>
      <c r="WEJ62" s="310"/>
      <c r="WEK62" s="310"/>
      <c r="WEL62" s="310"/>
      <c r="WEM62" s="310"/>
      <c r="WEN62" s="310"/>
      <c r="WEO62" s="310"/>
      <c r="WEP62" s="310"/>
      <c r="WEQ62" s="310"/>
      <c r="WER62" s="310"/>
      <c r="WES62" s="310"/>
      <c r="WET62" s="310"/>
      <c r="WEU62" s="310"/>
      <c r="WEV62" s="310"/>
      <c r="WEW62" s="310"/>
      <c r="WEX62" s="310"/>
      <c r="WEY62" s="310"/>
      <c r="WEZ62" s="310"/>
      <c r="WFA62" s="310"/>
      <c r="WFB62" s="310"/>
      <c r="WFC62" s="310"/>
      <c r="WFD62" s="310"/>
      <c r="WFE62" s="310"/>
      <c r="WFF62" s="310"/>
      <c r="WFG62" s="310"/>
      <c r="WFH62" s="310"/>
      <c r="WFI62" s="310"/>
      <c r="WFJ62" s="310"/>
      <c r="WFK62" s="310"/>
      <c r="WFL62" s="310"/>
      <c r="WFM62" s="310"/>
      <c r="WFN62" s="310"/>
      <c r="WFO62" s="310"/>
      <c r="WFP62" s="310"/>
      <c r="WFQ62" s="310"/>
      <c r="WFR62" s="310"/>
      <c r="WFS62" s="310"/>
      <c r="WFT62" s="310"/>
      <c r="WFU62" s="310"/>
      <c r="WFV62" s="310"/>
      <c r="WFW62" s="310"/>
      <c r="WFX62" s="310"/>
      <c r="WFY62" s="310"/>
      <c r="WFZ62" s="310"/>
      <c r="WGA62" s="310"/>
      <c r="WGB62" s="310"/>
      <c r="WGC62" s="310"/>
      <c r="WGD62" s="310"/>
      <c r="WGE62" s="310"/>
      <c r="WGF62" s="310"/>
      <c r="WGG62" s="310"/>
      <c r="WGH62" s="310"/>
      <c r="WGI62" s="310"/>
      <c r="WGJ62" s="310"/>
      <c r="WGK62" s="310"/>
      <c r="WGL62" s="310"/>
      <c r="WGM62" s="310"/>
      <c r="WGN62" s="310"/>
      <c r="WGO62" s="310"/>
      <c r="WGP62" s="310"/>
      <c r="WGQ62" s="310"/>
      <c r="WGR62" s="310"/>
      <c r="WGS62" s="310"/>
      <c r="WGT62" s="310"/>
      <c r="WGU62" s="310"/>
      <c r="WGV62" s="310"/>
      <c r="WGW62" s="310"/>
      <c r="WGX62" s="310"/>
      <c r="WGY62" s="310"/>
      <c r="WGZ62" s="310"/>
      <c r="WHA62" s="310"/>
      <c r="WHB62" s="310"/>
      <c r="WHC62" s="310"/>
      <c r="WHD62" s="310"/>
      <c r="WHE62" s="310"/>
      <c r="WHF62" s="310"/>
      <c r="WHG62" s="310"/>
      <c r="WHH62" s="310"/>
      <c r="WHI62" s="310"/>
      <c r="WHJ62" s="310"/>
      <c r="WHK62" s="310"/>
      <c r="WHL62" s="310"/>
      <c r="WHM62" s="310"/>
      <c r="WHN62" s="310"/>
      <c r="WHO62" s="310"/>
      <c r="WHP62" s="310"/>
      <c r="WHQ62" s="310"/>
      <c r="WHR62" s="310"/>
      <c r="WHS62" s="310"/>
      <c r="WHT62" s="310"/>
      <c r="WHU62" s="310"/>
      <c r="WHV62" s="310"/>
      <c r="WHW62" s="310"/>
      <c r="WHX62" s="310"/>
      <c r="WHY62" s="310"/>
      <c r="WHZ62" s="310"/>
      <c r="WIA62" s="310"/>
      <c r="WIB62" s="310"/>
      <c r="WIC62" s="310"/>
      <c r="WID62" s="310"/>
      <c r="WIE62" s="310"/>
      <c r="WIF62" s="310"/>
      <c r="WIG62" s="310"/>
      <c r="WIH62" s="310"/>
      <c r="WII62" s="310"/>
      <c r="WIJ62" s="310"/>
      <c r="WIK62" s="310"/>
      <c r="WIL62" s="310"/>
      <c r="WIM62" s="310"/>
      <c r="WIN62" s="310"/>
      <c r="WIO62" s="310"/>
      <c r="WIP62" s="310"/>
      <c r="WIQ62" s="310"/>
      <c r="WIR62" s="310"/>
      <c r="WIS62" s="310"/>
      <c r="WIT62" s="310"/>
      <c r="WIU62" s="310"/>
      <c r="WIV62" s="310"/>
      <c r="WIW62" s="310"/>
      <c r="WIX62" s="310"/>
      <c r="WIY62" s="310"/>
      <c r="WIZ62" s="310"/>
      <c r="WJA62" s="310"/>
      <c r="WJB62" s="310"/>
      <c r="WJC62" s="310"/>
      <c r="WJD62" s="310"/>
      <c r="WJE62" s="310"/>
      <c r="WJF62" s="310"/>
      <c r="WJG62" s="310"/>
      <c r="WJH62" s="310"/>
      <c r="WJI62" s="310"/>
      <c r="WJJ62" s="310"/>
      <c r="WJK62" s="310"/>
      <c r="WJL62" s="310"/>
      <c r="WJM62" s="310"/>
      <c r="WJN62" s="310"/>
      <c r="WJO62" s="310"/>
      <c r="WJP62" s="310"/>
      <c r="WJQ62" s="310"/>
      <c r="WJR62" s="310"/>
      <c r="WJS62" s="310"/>
      <c r="WJT62" s="310"/>
      <c r="WJU62" s="310"/>
      <c r="WJV62" s="310"/>
      <c r="WJW62" s="310"/>
      <c r="WJX62" s="310"/>
      <c r="WJY62" s="310"/>
      <c r="WJZ62" s="310"/>
      <c r="WKA62" s="310"/>
      <c r="WKB62" s="310"/>
      <c r="WKC62" s="310"/>
      <c r="WKD62" s="310"/>
      <c r="WKE62" s="310"/>
      <c r="WKF62" s="310"/>
      <c r="WKG62" s="310"/>
      <c r="WKH62" s="310"/>
      <c r="WKI62" s="310"/>
      <c r="WKJ62" s="310"/>
      <c r="WKK62" s="310"/>
      <c r="WKL62" s="310"/>
      <c r="WKM62" s="310"/>
      <c r="WKN62" s="310"/>
      <c r="WKO62" s="310"/>
      <c r="WKP62" s="310"/>
      <c r="WKQ62" s="310"/>
      <c r="WKR62" s="310"/>
      <c r="WKS62" s="310"/>
      <c r="WKT62" s="310"/>
      <c r="WKU62" s="310"/>
      <c r="WKV62" s="310"/>
      <c r="WKW62" s="310"/>
      <c r="WKX62" s="310"/>
      <c r="WKY62" s="310"/>
      <c r="WKZ62" s="310"/>
      <c r="WLA62" s="310"/>
      <c r="WLB62" s="310"/>
      <c r="WLC62" s="310"/>
      <c r="WLD62" s="310"/>
      <c r="WLE62" s="310"/>
      <c r="WLF62" s="310"/>
      <c r="WLG62" s="310"/>
      <c r="WLH62" s="310"/>
      <c r="WLI62" s="310"/>
      <c r="WLJ62" s="310"/>
      <c r="WLK62" s="310"/>
      <c r="WLL62" s="310"/>
      <c r="WLM62" s="310"/>
      <c r="WLN62" s="310"/>
      <c r="WLO62" s="310"/>
      <c r="WLP62" s="310"/>
      <c r="WLQ62" s="310"/>
      <c r="WLR62" s="310"/>
      <c r="WLS62" s="310"/>
      <c r="WLT62" s="310"/>
      <c r="WLU62" s="310"/>
      <c r="WLV62" s="310"/>
      <c r="WLW62" s="310"/>
      <c r="WLX62" s="310"/>
      <c r="WLY62" s="310"/>
      <c r="WLZ62" s="310"/>
      <c r="WMA62" s="310"/>
      <c r="WMB62" s="310"/>
      <c r="WMC62" s="310"/>
      <c r="WMD62" s="310"/>
      <c r="WME62" s="310"/>
      <c r="WMF62" s="310"/>
      <c r="WMG62" s="310"/>
      <c r="WMH62" s="310"/>
      <c r="WMI62" s="310"/>
      <c r="WMJ62" s="310"/>
      <c r="WMK62" s="310"/>
      <c r="WML62" s="310"/>
      <c r="WMM62" s="310"/>
      <c r="WMN62" s="310"/>
      <c r="WMO62" s="310"/>
      <c r="WMP62" s="310"/>
      <c r="WMQ62" s="310"/>
      <c r="WMR62" s="310"/>
      <c r="WMS62" s="310"/>
      <c r="WMT62" s="310"/>
      <c r="WMU62" s="310"/>
      <c r="WMV62" s="310"/>
      <c r="WMW62" s="310"/>
      <c r="WMX62" s="310"/>
      <c r="WMY62" s="310"/>
      <c r="WMZ62" s="310"/>
      <c r="WNA62" s="310"/>
      <c r="WNB62" s="310"/>
      <c r="WNC62" s="310"/>
      <c r="WND62" s="310"/>
      <c r="WNE62" s="310"/>
      <c r="WNF62" s="310"/>
      <c r="WNG62" s="310"/>
      <c r="WNH62" s="310"/>
      <c r="WNI62" s="310"/>
      <c r="WNJ62" s="310"/>
      <c r="WNK62" s="310"/>
      <c r="WNL62" s="310"/>
      <c r="WNM62" s="310"/>
      <c r="WNN62" s="310"/>
      <c r="WNO62" s="310"/>
      <c r="WNP62" s="310"/>
      <c r="WNQ62" s="310"/>
      <c r="WNR62" s="310"/>
      <c r="WNS62" s="310"/>
      <c r="WNT62" s="310"/>
      <c r="WNU62" s="310"/>
      <c r="WNV62" s="310"/>
      <c r="WNW62" s="310"/>
      <c r="WNX62" s="310"/>
      <c r="WNY62" s="310"/>
      <c r="WNZ62" s="310"/>
      <c r="WOA62" s="310"/>
      <c r="WOB62" s="310"/>
      <c r="WOC62" s="310"/>
      <c r="WOD62" s="310"/>
      <c r="WOE62" s="310"/>
      <c r="WOF62" s="310"/>
      <c r="WOG62" s="310"/>
      <c r="WOH62" s="310"/>
      <c r="WOI62" s="310"/>
      <c r="WOJ62" s="310"/>
      <c r="WOK62" s="310"/>
      <c r="WOL62" s="310"/>
      <c r="WOM62" s="310"/>
      <c r="WON62" s="310"/>
      <c r="WOO62" s="310"/>
      <c r="WOP62" s="310"/>
      <c r="WOQ62" s="310"/>
      <c r="WOR62" s="310"/>
      <c r="WOS62" s="310"/>
      <c r="WOT62" s="310"/>
      <c r="WOU62" s="310"/>
      <c r="WOV62" s="310"/>
      <c r="WOW62" s="310"/>
      <c r="WOX62" s="310"/>
      <c r="WOY62" s="310"/>
      <c r="WOZ62" s="310"/>
      <c r="WPA62" s="310"/>
      <c r="WPB62" s="310"/>
      <c r="WPC62" s="310"/>
      <c r="WPD62" s="310"/>
      <c r="WPE62" s="310"/>
      <c r="WPF62" s="310"/>
      <c r="WPG62" s="310"/>
      <c r="WPH62" s="310"/>
      <c r="WPI62" s="310"/>
      <c r="WPJ62" s="310"/>
      <c r="WPK62" s="310"/>
      <c r="WPL62" s="310"/>
      <c r="WPM62" s="310"/>
      <c r="WPN62" s="310"/>
      <c r="WPO62" s="310"/>
      <c r="WPP62" s="310"/>
      <c r="WPQ62" s="310"/>
      <c r="WPR62" s="310"/>
      <c r="WPS62" s="310"/>
      <c r="WPT62" s="310"/>
      <c r="WPU62" s="310"/>
      <c r="WPV62" s="310"/>
      <c r="WPW62" s="310"/>
      <c r="WPX62" s="310"/>
      <c r="WPY62" s="310"/>
      <c r="WPZ62" s="310"/>
      <c r="WQA62" s="310"/>
      <c r="WQB62" s="310"/>
      <c r="WQC62" s="310"/>
      <c r="WQD62" s="310"/>
      <c r="WQE62" s="310"/>
      <c r="WQF62" s="310"/>
      <c r="WQG62" s="310"/>
      <c r="WQH62" s="310"/>
      <c r="WQI62" s="310"/>
      <c r="WQJ62" s="310"/>
      <c r="WQK62" s="310"/>
      <c r="WQL62" s="310"/>
      <c r="WQM62" s="310"/>
      <c r="WQN62" s="310"/>
      <c r="WQO62" s="310"/>
      <c r="WQP62" s="310"/>
      <c r="WQQ62" s="310"/>
      <c r="WQR62" s="310"/>
      <c r="WQS62" s="310"/>
      <c r="WQT62" s="310"/>
      <c r="WQU62" s="310"/>
      <c r="WQV62" s="310"/>
      <c r="WQW62" s="310"/>
      <c r="WQX62" s="310"/>
      <c r="WQY62" s="310"/>
      <c r="WQZ62" s="310"/>
      <c r="WRA62" s="310"/>
      <c r="WRB62" s="310"/>
      <c r="WRC62" s="310"/>
      <c r="WRD62" s="310"/>
      <c r="WRE62" s="310"/>
      <c r="WRF62" s="310"/>
      <c r="WRG62" s="310"/>
      <c r="WRH62" s="310"/>
      <c r="WRI62" s="310"/>
      <c r="WRJ62" s="310"/>
      <c r="WRK62" s="310"/>
      <c r="WRL62" s="310"/>
      <c r="WRM62" s="310"/>
      <c r="WRN62" s="310"/>
      <c r="WRO62" s="310"/>
      <c r="WRP62" s="310"/>
      <c r="WRQ62" s="310"/>
      <c r="WRR62" s="310"/>
      <c r="WRS62" s="310"/>
      <c r="WRT62" s="310"/>
      <c r="WRU62" s="310"/>
      <c r="WRV62" s="310"/>
      <c r="WRW62" s="310"/>
      <c r="WRX62" s="310"/>
      <c r="WRY62" s="310"/>
      <c r="WRZ62" s="310"/>
      <c r="WSA62" s="310"/>
      <c r="WSB62" s="310"/>
      <c r="WSC62" s="310"/>
      <c r="WSD62" s="310"/>
      <c r="WSE62" s="310"/>
      <c r="WSF62" s="310"/>
      <c r="WSG62" s="310"/>
      <c r="WSH62" s="310"/>
      <c r="WSI62" s="310"/>
      <c r="WSJ62" s="310"/>
      <c r="WSK62" s="310"/>
      <c r="WSL62" s="310"/>
      <c r="WSM62" s="310"/>
      <c r="WSN62" s="310"/>
      <c r="WSO62" s="310"/>
      <c r="WSP62" s="310"/>
      <c r="WSQ62" s="310"/>
      <c r="WSR62" s="310"/>
      <c r="WSS62" s="310"/>
      <c r="WST62" s="310"/>
      <c r="WSU62" s="310"/>
      <c r="WSV62" s="310"/>
      <c r="WSW62" s="310"/>
      <c r="WSX62" s="310"/>
      <c r="WSY62" s="310"/>
      <c r="WSZ62" s="310"/>
      <c r="WTA62" s="310"/>
      <c r="WTB62" s="310"/>
      <c r="WTC62" s="310"/>
      <c r="WTD62" s="310"/>
      <c r="WTE62" s="310"/>
      <c r="WTF62" s="310"/>
      <c r="WTG62" s="310"/>
      <c r="WTH62" s="310"/>
      <c r="WTI62" s="310"/>
      <c r="WTJ62" s="310"/>
      <c r="WTK62" s="310"/>
      <c r="WTL62" s="310"/>
      <c r="WTM62" s="310"/>
      <c r="WTN62" s="310"/>
      <c r="WTO62" s="310"/>
      <c r="WTP62" s="310"/>
      <c r="WTQ62" s="310"/>
      <c r="WTR62" s="310"/>
      <c r="WTS62" s="310"/>
      <c r="WTT62" s="310"/>
      <c r="WTU62" s="310"/>
      <c r="WTV62" s="310"/>
      <c r="WTW62" s="310"/>
      <c r="WTX62" s="310"/>
      <c r="WTY62" s="310"/>
      <c r="WTZ62" s="310"/>
      <c r="WUA62" s="310"/>
      <c r="WUB62" s="310"/>
      <c r="WUC62" s="310"/>
      <c r="WUD62" s="310"/>
      <c r="WUE62" s="310"/>
      <c r="WUF62" s="310"/>
      <c r="WUG62" s="310"/>
      <c r="WUH62" s="310"/>
      <c r="WUI62" s="310"/>
      <c r="WUJ62" s="310"/>
      <c r="WUK62" s="310"/>
      <c r="WUL62" s="310"/>
      <c r="WUM62" s="310"/>
      <c r="WUN62" s="310"/>
      <c r="WUO62" s="310"/>
      <c r="WUP62" s="310"/>
      <c r="WUQ62" s="310"/>
      <c r="WUR62" s="310"/>
      <c r="WUS62" s="310"/>
      <c r="WUT62" s="310"/>
      <c r="WUU62" s="310"/>
      <c r="WUV62" s="310"/>
      <c r="WUW62" s="310"/>
      <c r="WUX62" s="310"/>
      <c r="WUY62" s="310"/>
      <c r="WUZ62" s="310"/>
      <c r="WVA62" s="310"/>
      <c r="WVB62" s="310"/>
      <c r="WVC62" s="310"/>
      <c r="WVD62" s="310"/>
      <c r="WVE62" s="310"/>
      <c r="WVF62" s="310"/>
      <c r="WVG62" s="310"/>
      <c r="WVH62" s="310"/>
      <c r="WVI62" s="310"/>
      <c r="WVJ62" s="310"/>
      <c r="WVK62" s="310"/>
      <c r="WVL62" s="310"/>
      <c r="WVM62" s="310"/>
      <c r="WVN62" s="310"/>
      <c r="WVO62" s="310"/>
      <c r="WVP62" s="310"/>
      <c r="WVQ62" s="310"/>
      <c r="WVR62" s="310"/>
      <c r="WVS62" s="310"/>
      <c r="WVT62" s="310"/>
      <c r="WVU62" s="310"/>
      <c r="WVV62" s="310"/>
      <c r="WVW62" s="310"/>
      <c r="WVX62" s="310"/>
      <c r="WVY62" s="310"/>
      <c r="WVZ62" s="310"/>
      <c r="WWA62" s="310"/>
      <c r="WWB62" s="310"/>
      <c r="WWC62" s="310"/>
      <c r="WWD62" s="310"/>
      <c r="WWE62" s="310"/>
      <c r="WWF62" s="310"/>
      <c r="WWG62" s="310"/>
      <c r="WWH62" s="310"/>
      <c r="WWI62" s="310"/>
      <c r="WWJ62" s="310"/>
      <c r="WWK62" s="310"/>
      <c r="WWL62" s="310"/>
      <c r="WWM62" s="310"/>
      <c r="WWN62" s="310"/>
      <c r="WWO62" s="310"/>
      <c r="WWP62" s="310"/>
      <c r="WWQ62" s="310"/>
      <c r="WWR62" s="310"/>
      <c r="WWS62" s="310"/>
      <c r="WWT62" s="310"/>
      <c r="WWU62" s="310"/>
      <c r="WWV62" s="310"/>
      <c r="WWW62" s="310"/>
      <c r="WWX62" s="310"/>
      <c r="WWY62" s="310"/>
      <c r="WWZ62" s="310"/>
      <c r="WXA62" s="310"/>
      <c r="WXB62" s="310"/>
      <c r="WXC62" s="310"/>
      <c r="WXD62" s="310"/>
      <c r="WXE62" s="310"/>
      <c r="WXF62" s="310"/>
      <c r="WXG62" s="310"/>
      <c r="WXH62" s="310"/>
      <c r="WXI62" s="310"/>
      <c r="WXJ62" s="310"/>
      <c r="WXK62" s="310"/>
      <c r="WXL62" s="310"/>
      <c r="WXM62" s="310"/>
      <c r="WXN62" s="310"/>
      <c r="WXO62" s="310"/>
      <c r="WXP62" s="310"/>
      <c r="WXQ62" s="310"/>
      <c r="WXR62" s="310"/>
      <c r="WXS62" s="310"/>
      <c r="WXT62" s="310"/>
      <c r="WXU62" s="310"/>
      <c r="WXV62" s="310"/>
      <c r="WXW62" s="310"/>
      <c r="WXX62" s="310"/>
      <c r="WXY62" s="310"/>
      <c r="WXZ62" s="310"/>
      <c r="WYA62" s="310"/>
      <c r="WYB62" s="310"/>
      <c r="WYC62" s="310"/>
      <c r="WYD62" s="310"/>
      <c r="WYE62" s="310"/>
      <c r="WYF62" s="310"/>
      <c r="WYG62" s="310"/>
      <c r="WYH62" s="310"/>
      <c r="WYI62" s="310"/>
      <c r="WYJ62" s="310"/>
      <c r="WYK62" s="310"/>
      <c r="WYL62" s="310"/>
      <c r="WYM62" s="310"/>
      <c r="WYN62" s="310"/>
      <c r="WYO62" s="310"/>
      <c r="WYP62" s="310"/>
      <c r="WYQ62" s="310"/>
      <c r="WYR62" s="310"/>
      <c r="WYS62" s="310"/>
      <c r="WYT62" s="310"/>
      <c r="WYU62" s="310"/>
      <c r="WYV62" s="310"/>
      <c r="WYW62" s="310"/>
      <c r="WYX62" s="310"/>
      <c r="WYY62" s="310"/>
      <c r="WYZ62" s="310"/>
      <c r="WZA62" s="310"/>
      <c r="WZB62" s="310"/>
      <c r="WZC62" s="310"/>
      <c r="WZD62" s="310"/>
      <c r="WZE62" s="310"/>
      <c r="WZF62" s="310"/>
      <c r="WZG62" s="310"/>
      <c r="WZH62" s="310"/>
      <c r="WZI62" s="310"/>
      <c r="WZJ62" s="310"/>
      <c r="WZK62" s="310"/>
      <c r="WZL62" s="310"/>
      <c r="WZM62" s="310"/>
      <c r="WZN62" s="310"/>
      <c r="WZO62" s="310"/>
      <c r="WZP62" s="310"/>
      <c r="WZQ62" s="310"/>
      <c r="WZR62" s="310"/>
      <c r="WZS62" s="310"/>
      <c r="WZT62" s="310"/>
      <c r="WZU62" s="310"/>
      <c r="WZV62" s="310"/>
      <c r="WZW62" s="310"/>
      <c r="WZX62" s="310"/>
      <c r="WZY62" s="310"/>
      <c r="WZZ62" s="310"/>
      <c r="XAA62" s="310"/>
      <c r="XAB62" s="310"/>
      <c r="XAC62" s="310"/>
      <c r="XAD62" s="310"/>
      <c r="XAE62" s="310"/>
      <c r="XAF62" s="310"/>
      <c r="XAG62" s="310"/>
      <c r="XAH62" s="310"/>
      <c r="XAI62" s="310"/>
      <c r="XAJ62" s="310"/>
      <c r="XAK62" s="310"/>
      <c r="XAL62" s="310"/>
      <c r="XAM62" s="310"/>
      <c r="XAN62" s="310"/>
      <c r="XAO62" s="310"/>
      <c r="XAP62" s="310"/>
      <c r="XAQ62" s="310"/>
      <c r="XAR62" s="310"/>
      <c r="XAS62" s="310"/>
      <c r="XAT62" s="310"/>
      <c r="XAU62" s="310"/>
      <c r="XAV62" s="310"/>
      <c r="XAW62" s="310"/>
      <c r="XAX62" s="310"/>
      <c r="XAY62" s="310"/>
      <c r="XAZ62" s="310"/>
      <c r="XBA62" s="310"/>
      <c r="XBB62" s="310"/>
      <c r="XBC62" s="310"/>
      <c r="XBD62" s="310"/>
      <c r="XBE62" s="310"/>
      <c r="XBF62" s="310"/>
      <c r="XBG62" s="310"/>
      <c r="XBH62" s="310"/>
      <c r="XBI62" s="310"/>
      <c r="XBJ62" s="310"/>
      <c r="XBK62" s="310"/>
      <c r="XBL62" s="310"/>
      <c r="XBM62" s="310"/>
      <c r="XBN62" s="310"/>
      <c r="XBO62" s="310"/>
      <c r="XBP62" s="310"/>
      <c r="XBQ62" s="310"/>
      <c r="XBR62" s="310"/>
      <c r="XBS62" s="310"/>
      <c r="XBT62" s="310"/>
      <c r="XBU62" s="310"/>
      <c r="XBV62" s="310"/>
      <c r="XBW62" s="310"/>
      <c r="XBX62" s="310"/>
      <c r="XBY62" s="310"/>
      <c r="XBZ62" s="310"/>
      <c r="XCA62" s="310"/>
      <c r="XCB62" s="310"/>
      <c r="XCC62" s="310"/>
      <c r="XCD62" s="310"/>
      <c r="XCE62" s="310"/>
      <c r="XCF62" s="310"/>
      <c r="XCG62" s="310"/>
      <c r="XCH62" s="310"/>
      <c r="XCI62" s="310"/>
      <c r="XCJ62" s="310"/>
      <c r="XCK62" s="310"/>
      <c r="XCL62" s="310"/>
      <c r="XCM62" s="310"/>
      <c r="XCN62" s="310"/>
      <c r="XCO62" s="310"/>
      <c r="XCP62" s="310"/>
      <c r="XCQ62" s="310"/>
      <c r="XCR62" s="310"/>
      <c r="XCS62" s="310"/>
      <c r="XCT62" s="310"/>
      <c r="XCU62" s="310"/>
      <c r="XCV62" s="310"/>
      <c r="XCW62" s="310"/>
      <c r="XCX62" s="310"/>
      <c r="XCY62" s="310"/>
      <c r="XCZ62" s="310"/>
      <c r="XDA62" s="310"/>
      <c r="XDB62" s="310"/>
      <c r="XDC62" s="310"/>
      <c r="XDD62" s="310"/>
      <c r="XDE62" s="310"/>
      <c r="XDF62" s="310"/>
      <c r="XDG62" s="310"/>
      <c r="XDH62" s="310"/>
      <c r="XDI62" s="310"/>
      <c r="XDJ62" s="310"/>
      <c r="XDK62" s="310"/>
      <c r="XDL62" s="310"/>
      <c r="XDM62" s="310"/>
      <c r="XDN62" s="310"/>
      <c r="XDO62" s="310"/>
      <c r="XDP62" s="310"/>
      <c r="XDQ62" s="459"/>
      <c r="XDR62" s="310"/>
      <c r="XDS62" s="310"/>
      <c r="XDT62" s="310"/>
      <c r="XDU62" s="310"/>
    </row>
    <row r="63" spans="1:16349" ht="240" x14ac:dyDescent="0.2">
      <c r="A63" s="217" t="s">
        <v>194</v>
      </c>
      <c r="B63" s="167" t="s">
        <v>80</v>
      </c>
      <c r="C63" s="167">
        <v>1043225</v>
      </c>
      <c r="D63" s="167">
        <v>2.5</v>
      </c>
      <c r="E63" s="167" t="s">
        <v>68</v>
      </c>
      <c r="F63" s="167">
        <v>9006</v>
      </c>
      <c r="G63" s="167" t="s">
        <v>1267</v>
      </c>
      <c r="H63" s="448">
        <v>46170</v>
      </c>
      <c r="I63" s="448">
        <v>46176</v>
      </c>
      <c r="J63" s="448">
        <v>46176</v>
      </c>
      <c r="K63" s="448"/>
      <c r="L63" s="435" t="s">
        <v>54</v>
      </c>
      <c r="M63" s="449">
        <v>46170</v>
      </c>
      <c r="N63" s="449">
        <v>46163</v>
      </c>
      <c r="O63" s="449">
        <v>46184</v>
      </c>
      <c r="Q63" s="167">
        <v>9009</v>
      </c>
      <c r="R63" s="167"/>
      <c r="S63" s="167" t="s">
        <v>1241</v>
      </c>
      <c r="AB63" s="315"/>
      <c r="AF63" s="167" t="s">
        <v>493</v>
      </c>
      <c r="AG63" s="167" t="s">
        <v>494</v>
      </c>
      <c r="AI63" s="167" t="s">
        <v>214</v>
      </c>
      <c r="AJ63" s="167" t="s">
        <v>214</v>
      </c>
      <c r="AK63" s="323" t="s">
        <v>495</v>
      </c>
      <c r="AL63" s="323" t="s">
        <v>496</v>
      </c>
      <c r="AM63" s="167" t="s">
        <v>497</v>
      </c>
      <c r="AN63" s="168"/>
      <c r="AO63" s="168"/>
      <c r="AP63" s="460" t="s">
        <v>498</v>
      </c>
      <c r="AQ63" s="167" t="s">
        <v>1284</v>
      </c>
      <c r="AU63" s="202"/>
      <c r="AV63" s="202"/>
      <c r="AW63" s="202">
        <v>0.66</v>
      </c>
    </row>
    <row r="64" spans="1:16349" ht="176" hidden="1" x14ac:dyDescent="0.2">
      <c r="A64" s="217" t="s">
        <v>194</v>
      </c>
      <c r="B64" s="167" t="s">
        <v>499</v>
      </c>
      <c r="C64" s="167">
        <v>1043225</v>
      </c>
      <c r="D64" s="167">
        <v>2.5</v>
      </c>
      <c r="E64" s="167" t="s">
        <v>111</v>
      </c>
      <c r="F64" s="331" t="s">
        <v>505</v>
      </c>
      <c r="G64" s="167" t="s">
        <v>1266</v>
      </c>
      <c r="H64" s="448">
        <v>46170</v>
      </c>
      <c r="I64" s="167"/>
      <c r="L64" s="435" t="s">
        <v>54</v>
      </c>
      <c r="M64" s="449">
        <v>46170</v>
      </c>
      <c r="N64" s="449">
        <v>46163</v>
      </c>
      <c r="O64" s="449">
        <v>46198</v>
      </c>
      <c r="Q64" s="167">
        <v>9009</v>
      </c>
      <c r="R64" s="167"/>
      <c r="S64" s="167" t="s">
        <v>1240</v>
      </c>
      <c r="X64" s="167" t="s">
        <v>235</v>
      </c>
      <c r="Y64" s="167" t="s">
        <v>307</v>
      </c>
      <c r="Z64" s="167" t="s">
        <v>307</v>
      </c>
      <c r="AA64" s="167" t="s">
        <v>500</v>
      </c>
      <c r="AB64" s="167" t="s">
        <v>501</v>
      </c>
      <c r="AC64" s="167" t="s">
        <v>502</v>
      </c>
      <c r="AD64" s="167" t="s">
        <v>503</v>
      </c>
      <c r="AJ64" s="167"/>
      <c r="AK64" s="323" t="s">
        <v>207</v>
      </c>
      <c r="AL64" s="167" t="s">
        <v>504</v>
      </c>
      <c r="AN64" s="168"/>
      <c r="AO64" s="168"/>
      <c r="AP64" s="460" t="s">
        <v>1255</v>
      </c>
      <c r="AV64" s="202">
        <v>0.52</v>
      </c>
      <c r="AW64" s="202">
        <v>0.87</v>
      </c>
      <c r="AX64" s="320"/>
      <c r="AY64" s="320"/>
    </row>
    <row r="65" spans="1:51" ht="240" hidden="1" x14ac:dyDescent="0.2">
      <c r="A65" s="217" t="s">
        <v>194</v>
      </c>
      <c r="B65" s="167" t="s">
        <v>506</v>
      </c>
      <c r="C65" s="167">
        <v>1043225</v>
      </c>
      <c r="D65" s="167">
        <v>2.5</v>
      </c>
      <c r="E65" s="167" t="s">
        <v>72</v>
      </c>
      <c r="F65" s="332" t="s">
        <v>516</v>
      </c>
      <c r="G65" s="167" t="s">
        <v>1266</v>
      </c>
      <c r="H65" s="448">
        <v>46170</v>
      </c>
      <c r="I65" s="167"/>
      <c r="L65" s="435" t="s">
        <v>54</v>
      </c>
      <c r="M65" s="449">
        <v>46170</v>
      </c>
      <c r="N65" s="449">
        <v>46163</v>
      </c>
      <c r="O65" s="449">
        <v>46198</v>
      </c>
      <c r="Q65" s="167">
        <v>9009</v>
      </c>
      <c r="R65" s="167"/>
      <c r="S65" s="167" t="s">
        <v>1240</v>
      </c>
      <c r="X65" s="167" t="s">
        <v>507</v>
      </c>
      <c r="Y65" s="167" t="s">
        <v>508</v>
      </c>
      <c r="Z65" s="167" t="s">
        <v>214</v>
      </c>
      <c r="AA65" s="167" t="s">
        <v>509</v>
      </c>
      <c r="AB65" s="167" t="s">
        <v>510</v>
      </c>
      <c r="AD65" s="167" t="s">
        <v>254</v>
      </c>
      <c r="AE65" s="167" t="s">
        <v>511</v>
      </c>
      <c r="AJ65" s="167" t="s">
        <v>512</v>
      </c>
      <c r="AK65" s="323" t="s">
        <v>207</v>
      </c>
      <c r="AL65" s="323" t="s">
        <v>513</v>
      </c>
      <c r="AM65" s="167" t="s">
        <v>514</v>
      </c>
      <c r="AN65" s="168"/>
      <c r="AO65" s="168"/>
      <c r="AP65" s="334" t="s">
        <v>515</v>
      </c>
      <c r="AQ65" s="167" t="s">
        <v>1278</v>
      </c>
    </row>
    <row r="66" spans="1:51" ht="64" x14ac:dyDescent="0.2">
      <c r="A66" s="217" t="s">
        <v>132</v>
      </c>
      <c r="B66" s="167" t="s">
        <v>260</v>
      </c>
      <c r="E66" s="167" t="s">
        <v>68</v>
      </c>
      <c r="F66" s="461">
        <v>8852</v>
      </c>
      <c r="G66" s="167" t="s">
        <v>1234</v>
      </c>
      <c r="H66" s="448">
        <v>46149</v>
      </c>
      <c r="I66" s="167"/>
      <c r="J66" s="448">
        <v>46150</v>
      </c>
      <c r="K66" s="448"/>
      <c r="L66" s="131" t="s">
        <v>87</v>
      </c>
      <c r="M66" s="449">
        <v>46156</v>
      </c>
      <c r="N66" s="449">
        <v>46150</v>
      </c>
      <c r="O66" s="449">
        <v>46156</v>
      </c>
      <c r="P66" s="131" t="s">
        <v>1235</v>
      </c>
      <c r="W66" s="167" t="s">
        <v>517</v>
      </c>
      <c r="AA66" s="167" t="s">
        <v>518</v>
      </c>
      <c r="AB66" s="167" t="s">
        <v>519</v>
      </c>
      <c r="AC66" s="167" t="s">
        <v>520</v>
      </c>
      <c r="AD66" s="167" t="s">
        <v>520</v>
      </c>
      <c r="AJ66" s="167"/>
      <c r="AL66" s="131"/>
      <c r="AN66" s="168"/>
      <c r="AO66" s="168"/>
      <c r="AP66" s="168"/>
    </row>
    <row r="67" spans="1:51" ht="32" hidden="1" x14ac:dyDescent="0.2">
      <c r="A67" s="217" t="s">
        <v>521</v>
      </c>
      <c r="B67" s="315" t="s">
        <v>522</v>
      </c>
      <c r="E67" s="167" t="s">
        <v>89</v>
      </c>
      <c r="G67" s="167" t="s">
        <v>1294</v>
      </c>
      <c r="I67" s="167"/>
      <c r="AA67" s="167" t="s">
        <v>523</v>
      </c>
      <c r="AD67" s="167" t="s">
        <v>338</v>
      </c>
      <c r="AJ67" s="167"/>
      <c r="AL67" s="131"/>
      <c r="AN67" s="226"/>
      <c r="AO67" s="226"/>
      <c r="AP67" s="226"/>
      <c r="AU67" s="202"/>
    </row>
    <row r="68" spans="1:51" ht="128" x14ac:dyDescent="0.2">
      <c r="A68" s="217" t="s">
        <v>86</v>
      </c>
      <c r="B68" s="167" t="s">
        <v>1230</v>
      </c>
      <c r="C68" s="167">
        <v>1049318</v>
      </c>
      <c r="D68" s="167">
        <v>2.4</v>
      </c>
      <c r="E68" s="167" t="s">
        <v>140</v>
      </c>
      <c r="F68" s="167">
        <v>8828</v>
      </c>
      <c r="G68" s="167" t="s">
        <v>1267</v>
      </c>
      <c r="H68" s="448">
        <v>46148</v>
      </c>
      <c r="I68" s="167"/>
      <c r="L68" s="131" t="s">
        <v>54</v>
      </c>
      <c r="M68" s="449">
        <v>46170</v>
      </c>
      <c r="N68" s="449">
        <v>46163</v>
      </c>
      <c r="O68" s="448">
        <v>46198</v>
      </c>
      <c r="Q68" s="167" t="s">
        <v>1229</v>
      </c>
      <c r="R68" s="167">
        <v>20</v>
      </c>
      <c r="S68" s="167" t="s">
        <v>1243</v>
      </c>
      <c r="V68" s="167" t="s">
        <v>525</v>
      </c>
      <c r="W68" s="167" t="s">
        <v>526</v>
      </c>
      <c r="Y68" s="167" t="s">
        <v>527</v>
      </c>
      <c r="Z68" s="167" t="s">
        <v>528</v>
      </c>
      <c r="AA68" s="167" t="s">
        <v>422</v>
      </c>
      <c r="AB68" s="332" t="s">
        <v>216</v>
      </c>
      <c r="AD68" s="332" t="s">
        <v>216</v>
      </c>
      <c r="AE68" s="332"/>
      <c r="AJ68" s="167"/>
      <c r="AK68" s="334" t="s">
        <v>207</v>
      </c>
      <c r="AL68" s="167" t="s">
        <v>208</v>
      </c>
      <c r="AP68" s="334" t="s">
        <v>515</v>
      </c>
      <c r="AX68" s="310"/>
      <c r="AY68" s="310"/>
    </row>
    <row r="69" spans="1:51" ht="144" x14ac:dyDescent="0.2">
      <c r="A69" s="217" t="s">
        <v>86</v>
      </c>
      <c r="B69" s="167" t="s">
        <v>94</v>
      </c>
      <c r="C69" s="167">
        <v>1049318</v>
      </c>
      <c r="D69" s="167">
        <v>2.4</v>
      </c>
      <c r="E69" s="167" t="s">
        <v>140</v>
      </c>
      <c r="F69" s="167">
        <v>8828</v>
      </c>
      <c r="G69" s="167" t="s">
        <v>1267</v>
      </c>
      <c r="H69" s="448">
        <v>46148</v>
      </c>
      <c r="I69" s="449">
        <v>46175</v>
      </c>
      <c r="J69" s="448">
        <v>46177</v>
      </c>
      <c r="K69" s="448"/>
      <c r="L69" s="131" t="s">
        <v>54</v>
      </c>
      <c r="M69" s="449">
        <v>46170</v>
      </c>
      <c r="N69" s="449">
        <v>46163</v>
      </c>
      <c r="O69" s="448">
        <v>46198</v>
      </c>
      <c r="Q69" s="167" t="s">
        <v>1229</v>
      </c>
      <c r="R69" s="167">
        <v>20</v>
      </c>
      <c r="S69" s="167" t="s">
        <v>1243</v>
      </c>
      <c r="V69" s="167" t="s">
        <v>529</v>
      </c>
      <c r="W69" s="332" t="s">
        <v>530</v>
      </c>
      <c r="X69" s="332" t="s">
        <v>531</v>
      </c>
      <c r="Y69" s="332" t="s">
        <v>532</v>
      </c>
      <c r="Z69" s="332" t="s">
        <v>532</v>
      </c>
      <c r="AA69" s="332" t="s">
        <v>533</v>
      </c>
      <c r="AB69" s="332" t="s">
        <v>216</v>
      </c>
      <c r="AC69" s="332"/>
      <c r="AD69" s="332" t="s">
        <v>216</v>
      </c>
      <c r="AE69" s="332"/>
      <c r="AJ69" s="167"/>
      <c r="AK69" s="323" t="s">
        <v>534</v>
      </c>
      <c r="AL69" s="323" t="s">
        <v>535</v>
      </c>
      <c r="AP69" s="334" t="s">
        <v>1263</v>
      </c>
      <c r="AQ69" s="131" t="s">
        <v>288</v>
      </c>
      <c r="AX69" s="310"/>
      <c r="AY69" s="310"/>
    </row>
    <row r="70" spans="1:51" ht="304" x14ac:dyDescent="0.2">
      <c r="A70" s="217" t="s">
        <v>280</v>
      </c>
      <c r="B70" s="167" t="s">
        <v>139</v>
      </c>
      <c r="E70" s="167" t="s">
        <v>140</v>
      </c>
      <c r="F70" s="167">
        <v>8838</v>
      </c>
      <c r="G70" s="167" t="s">
        <v>1294</v>
      </c>
      <c r="H70" s="448">
        <v>46176</v>
      </c>
      <c r="I70" s="167"/>
      <c r="M70" s="448">
        <v>46212</v>
      </c>
      <c r="O70" s="448"/>
      <c r="S70" s="131" t="s">
        <v>1249</v>
      </c>
      <c r="T70" s="167" t="s">
        <v>219</v>
      </c>
      <c r="U70" s="167" t="s">
        <v>536</v>
      </c>
      <c r="W70" s="332" t="s">
        <v>537</v>
      </c>
      <c r="X70" s="332" t="s">
        <v>538</v>
      </c>
      <c r="Y70" s="332" t="s">
        <v>539</v>
      </c>
      <c r="Z70" s="332" t="s">
        <v>540</v>
      </c>
      <c r="AA70" s="167" t="s">
        <v>279</v>
      </c>
      <c r="AB70" s="332" t="s">
        <v>216</v>
      </c>
      <c r="AC70" s="332"/>
      <c r="AD70" s="332" t="s">
        <v>216</v>
      </c>
      <c r="AE70" s="332"/>
      <c r="AJ70" s="167"/>
      <c r="AK70" s="323" t="s">
        <v>207</v>
      </c>
      <c r="AL70" s="131"/>
      <c r="AM70" s="167" t="s">
        <v>541</v>
      </c>
      <c r="AN70" s="226"/>
      <c r="AO70" s="226"/>
      <c r="AP70" s="460" t="s">
        <v>542</v>
      </c>
      <c r="AQ70" s="167" t="s">
        <v>1281</v>
      </c>
      <c r="AS70" s="202">
        <v>0.2</v>
      </c>
      <c r="AT70" s="202">
        <v>0.28000000000000003</v>
      </c>
      <c r="AX70" s="310"/>
      <c r="AY70" s="310"/>
    </row>
    <row r="71" spans="1:51" ht="272" hidden="1" x14ac:dyDescent="0.2">
      <c r="A71" s="217" t="s">
        <v>280</v>
      </c>
      <c r="B71" s="322" t="s">
        <v>134</v>
      </c>
      <c r="C71" s="322"/>
      <c r="D71" s="322"/>
      <c r="E71" s="167" t="s">
        <v>135</v>
      </c>
      <c r="F71" s="462" t="s">
        <v>546</v>
      </c>
      <c r="G71" s="167" t="s">
        <v>1294</v>
      </c>
      <c r="H71" s="448">
        <v>46176</v>
      </c>
      <c r="I71" s="167"/>
      <c r="M71" s="448">
        <v>46212</v>
      </c>
      <c r="O71" s="448"/>
      <c r="S71" s="131" t="s">
        <v>1249</v>
      </c>
      <c r="X71" s="167" t="s">
        <v>543</v>
      </c>
      <c r="Y71" s="167" t="s">
        <v>532</v>
      </c>
      <c r="Z71" s="335" t="s">
        <v>544</v>
      </c>
      <c r="AD71" s="167" t="s">
        <v>309</v>
      </c>
      <c r="AJ71" s="167" t="s">
        <v>512</v>
      </c>
      <c r="AK71" s="323" t="s">
        <v>207</v>
      </c>
      <c r="AL71" s="167" t="s">
        <v>545</v>
      </c>
      <c r="AN71" s="168"/>
      <c r="AO71" s="168"/>
      <c r="AP71" s="460" t="s">
        <v>1253</v>
      </c>
    </row>
    <row r="72" spans="1:51" ht="32" hidden="1" x14ac:dyDescent="0.2">
      <c r="A72" s="217" t="s">
        <v>280</v>
      </c>
      <c r="B72" s="322"/>
      <c r="C72" s="322"/>
      <c r="D72" s="322"/>
      <c r="F72" s="462"/>
      <c r="G72" s="167" t="s">
        <v>1289</v>
      </c>
      <c r="H72" s="448"/>
      <c r="I72" s="167"/>
      <c r="M72" s="448"/>
      <c r="O72" s="448"/>
      <c r="Z72" s="335"/>
      <c r="AJ72" s="167"/>
      <c r="AK72" s="323"/>
      <c r="AN72" s="168"/>
      <c r="AO72" s="168"/>
      <c r="AP72" s="460"/>
    </row>
    <row r="73" spans="1:51" ht="32" hidden="1" x14ac:dyDescent="0.2">
      <c r="A73" s="217" t="s">
        <v>280</v>
      </c>
      <c r="B73" s="322"/>
      <c r="C73" s="322"/>
      <c r="D73" s="322"/>
      <c r="F73" s="462"/>
      <c r="G73" s="167" t="s">
        <v>1289</v>
      </c>
      <c r="H73" s="448"/>
      <c r="I73" s="167"/>
      <c r="M73" s="448"/>
      <c r="O73" s="448"/>
      <c r="Z73" s="335"/>
      <c r="AJ73" s="167"/>
      <c r="AK73" s="323"/>
      <c r="AN73" s="168"/>
      <c r="AO73" s="168"/>
      <c r="AP73" s="460"/>
    </row>
    <row r="74" spans="1:51" ht="32" hidden="1" x14ac:dyDescent="0.2">
      <c r="A74" s="217" t="s">
        <v>280</v>
      </c>
      <c r="B74" s="322"/>
      <c r="C74" s="322"/>
      <c r="D74" s="322"/>
      <c r="F74" s="462"/>
      <c r="G74" s="167" t="s">
        <v>1289</v>
      </c>
      <c r="H74" s="448"/>
      <c r="I74" s="167"/>
      <c r="M74" s="448"/>
      <c r="O74" s="448"/>
      <c r="Z74" s="335"/>
      <c r="AJ74" s="167"/>
      <c r="AK74" s="323"/>
      <c r="AN74" s="168"/>
      <c r="AO74" s="168"/>
      <c r="AP74" s="460"/>
    </row>
    <row r="75" spans="1:51" ht="32" hidden="1" x14ac:dyDescent="0.2">
      <c r="A75" s="217" t="s">
        <v>280</v>
      </c>
      <c r="B75" s="322"/>
      <c r="C75" s="322"/>
      <c r="D75" s="322"/>
      <c r="F75" s="462"/>
      <c r="G75" s="167" t="s">
        <v>1289</v>
      </c>
      <c r="H75" s="448"/>
      <c r="I75" s="167"/>
      <c r="M75" s="448"/>
      <c r="O75" s="448"/>
      <c r="Z75" s="335"/>
      <c r="AJ75" s="167"/>
      <c r="AK75" s="323"/>
      <c r="AN75" s="168"/>
      <c r="AO75" s="168"/>
      <c r="AP75" s="460"/>
    </row>
    <row r="76" spans="1:51" ht="272" x14ac:dyDescent="0.2">
      <c r="A76" s="217" t="s">
        <v>105</v>
      </c>
      <c r="B76" s="167" t="s">
        <v>113</v>
      </c>
      <c r="C76" s="167">
        <v>1049384</v>
      </c>
      <c r="D76" s="167">
        <v>2.4</v>
      </c>
      <c r="E76" s="167" t="s">
        <v>107</v>
      </c>
      <c r="F76" s="167">
        <v>8804</v>
      </c>
      <c r="G76" s="167" t="s">
        <v>1287</v>
      </c>
      <c r="H76" s="448">
        <v>46146</v>
      </c>
      <c r="I76" s="167"/>
      <c r="L76" s="131" t="s">
        <v>87</v>
      </c>
      <c r="M76" s="448">
        <v>46184</v>
      </c>
      <c r="N76" s="448">
        <v>46177</v>
      </c>
      <c r="O76" s="448">
        <v>46198</v>
      </c>
      <c r="Q76" s="167"/>
      <c r="R76" s="167"/>
      <c r="S76" s="167" t="s">
        <v>1232</v>
      </c>
      <c r="T76" s="167" t="s">
        <v>219</v>
      </c>
      <c r="U76" s="167" t="s">
        <v>547</v>
      </c>
      <c r="V76" s="167" t="s">
        <v>548</v>
      </c>
      <c r="W76" s="167" t="s">
        <v>549</v>
      </c>
      <c r="X76" s="167" t="s">
        <v>550</v>
      </c>
      <c r="Y76" s="167" t="s">
        <v>551</v>
      </c>
      <c r="AA76" s="167" t="s">
        <v>552</v>
      </c>
      <c r="AB76" s="167" t="s">
        <v>553</v>
      </c>
      <c r="AC76" s="167" t="s">
        <v>554</v>
      </c>
      <c r="AD76" s="167" t="s">
        <v>555</v>
      </c>
      <c r="AJ76" s="167"/>
      <c r="AK76" s="323" t="s">
        <v>556</v>
      </c>
      <c r="AL76" s="167" t="s">
        <v>208</v>
      </c>
      <c r="AN76" s="226"/>
      <c r="AO76" s="226"/>
      <c r="AP76" s="463" t="s">
        <v>557</v>
      </c>
    </row>
    <row r="77" spans="1:51" ht="288" x14ac:dyDescent="0.2">
      <c r="A77" s="217" t="s">
        <v>105</v>
      </c>
      <c r="B77" s="167" t="s">
        <v>116</v>
      </c>
      <c r="C77" s="167">
        <v>1049384</v>
      </c>
      <c r="D77" s="167">
        <v>2.4</v>
      </c>
      <c r="E77" s="167" t="s">
        <v>107</v>
      </c>
      <c r="F77" s="167">
        <v>8804</v>
      </c>
      <c r="G77" s="167" t="s">
        <v>1287</v>
      </c>
      <c r="H77" s="448">
        <v>46146</v>
      </c>
      <c r="I77" s="167"/>
      <c r="L77" s="131" t="s">
        <v>87</v>
      </c>
      <c r="M77" s="448">
        <v>46184</v>
      </c>
      <c r="N77" s="448">
        <v>46177</v>
      </c>
      <c r="O77" s="448">
        <v>46198</v>
      </c>
      <c r="Q77" s="167"/>
      <c r="R77" s="167"/>
      <c r="S77" s="167" t="s">
        <v>1232</v>
      </c>
      <c r="X77" s="315" t="s">
        <v>558</v>
      </c>
      <c r="Y77" s="167" t="s">
        <v>559</v>
      </c>
      <c r="Z77" s="167" t="s">
        <v>560</v>
      </c>
      <c r="AA77" s="167" t="s">
        <v>561</v>
      </c>
      <c r="AB77" s="167" t="s">
        <v>562</v>
      </c>
      <c r="AC77" s="167" t="s">
        <v>554</v>
      </c>
      <c r="AD77" s="167" t="s">
        <v>563</v>
      </c>
      <c r="AJ77" s="167"/>
      <c r="AK77" s="323" t="s">
        <v>556</v>
      </c>
      <c r="AL77" s="323" t="s">
        <v>564</v>
      </c>
      <c r="AN77" s="226"/>
      <c r="AO77" s="226"/>
      <c r="AP77" s="463" t="s">
        <v>557</v>
      </c>
      <c r="AS77" s="202"/>
    </row>
    <row r="78" spans="1:51" ht="256" hidden="1" x14ac:dyDescent="0.2">
      <c r="A78" s="217" t="s">
        <v>124</v>
      </c>
      <c r="B78" s="167" t="s">
        <v>260</v>
      </c>
      <c r="E78" s="167" t="s">
        <v>109</v>
      </c>
      <c r="G78" s="167" t="s">
        <v>1291</v>
      </c>
      <c r="I78" s="167"/>
      <c r="S78" s="167" t="s">
        <v>1250</v>
      </c>
      <c r="W78" s="167" t="s">
        <v>566</v>
      </c>
      <c r="AB78" s="167" t="s">
        <v>567</v>
      </c>
      <c r="AD78" s="167" t="s">
        <v>555</v>
      </c>
      <c r="AE78" s="167" t="s">
        <v>568</v>
      </c>
      <c r="AF78" s="167" t="s">
        <v>342</v>
      </c>
      <c r="AG78" s="167" t="s">
        <v>342</v>
      </c>
      <c r="AH78" s="167" t="s">
        <v>569</v>
      </c>
      <c r="AI78" s="167" t="s">
        <v>570</v>
      </c>
      <c r="AJ78" s="167" t="s">
        <v>570</v>
      </c>
      <c r="AK78" s="131" t="s">
        <v>571</v>
      </c>
      <c r="AL78" s="131" t="s">
        <v>571</v>
      </c>
      <c r="AM78" s="167" t="s">
        <v>571</v>
      </c>
      <c r="AP78" s="323" t="s">
        <v>572</v>
      </c>
    </row>
    <row r="79" spans="1:51" ht="192" x14ac:dyDescent="0.2">
      <c r="A79" s="217" t="s">
        <v>126</v>
      </c>
      <c r="B79" s="167" t="s">
        <v>127</v>
      </c>
      <c r="E79" s="167" t="s">
        <v>109</v>
      </c>
      <c r="F79" s="167">
        <v>8787</v>
      </c>
      <c r="G79" s="167" t="s">
        <v>1266</v>
      </c>
      <c r="H79" s="448">
        <v>46169</v>
      </c>
      <c r="I79" s="167"/>
      <c r="M79" s="448">
        <v>46212</v>
      </c>
      <c r="N79" s="448">
        <v>46206</v>
      </c>
      <c r="S79" s="131" t="s">
        <v>1248</v>
      </c>
      <c r="V79" s="167" t="s">
        <v>573</v>
      </c>
      <c r="W79" s="167" t="s">
        <v>574</v>
      </c>
      <c r="X79" s="167" t="s">
        <v>575</v>
      </c>
      <c r="Y79" s="167" t="s">
        <v>576</v>
      </c>
      <c r="Z79" s="167" t="s">
        <v>307</v>
      </c>
      <c r="AA79" s="167" t="s">
        <v>577</v>
      </c>
      <c r="AB79" s="167" t="s">
        <v>578</v>
      </c>
      <c r="AD79" s="167" t="s">
        <v>579</v>
      </c>
      <c r="AJ79" s="167"/>
      <c r="AK79" s="323" t="s">
        <v>580</v>
      </c>
      <c r="AL79" s="167" t="s">
        <v>208</v>
      </c>
      <c r="AP79" s="460" t="s">
        <v>581</v>
      </c>
    </row>
    <row r="80" spans="1:51" ht="208" hidden="1" x14ac:dyDescent="0.2">
      <c r="A80" s="217" t="s">
        <v>119</v>
      </c>
      <c r="B80" s="167" t="s">
        <v>582</v>
      </c>
      <c r="C80" s="167">
        <v>989556</v>
      </c>
      <c r="D80" s="167">
        <v>2.5</v>
      </c>
      <c r="E80" s="167" t="s">
        <v>111</v>
      </c>
      <c r="F80" s="332" t="s">
        <v>590</v>
      </c>
      <c r="G80" s="167" t="s">
        <v>1266</v>
      </c>
      <c r="H80" s="448">
        <v>46170</v>
      </c>
      <c r="I80" s="167"/>
      <c r="L80" s="131" t="s">
        <v>54</v>
      </c>
      <c r="M80" s="448">
        <v>46184</v>
      </c>
      <c r="N80" s="448">
        <v>46177</v>
      </c>
      <c r="O80" s="448">
        <v>46198</v>
      </c>
      <c r="Q80" s="448">
        <v>9009</v>
      </c>
      <c r="R80" s="448"/>
      <c r="S80" s="167" t="s">
        <v>1233</v>
      </c>
      <c r="AA80" s="167" t="s">
        <v>583</v>
      </c>
      <c r="AB80" s="167" t="s">
        <v>440</v>
      </c>
      <c r="AC80" s="167" t="s">
        <v>584</v>
      </c>
      <c r="AD80" s="167" t="s">
        <v>396</v>
      </c>
      <c r="AE80" s="167" t="s">
        <v>585</v>
      </c>
      <c r="AF80" s="167" t="s">
        <v>586</v>
      </c>
      <c r="AG80" s="167" t="s">
        <v>587</v>
      </c>
      <c r="AJ80" s="167"/>
      <c r="AL80" s="323" t="s">
        <v>588</v>
      </c>
      <c r="AP80" s="460" t="s">
        <v>589</v>
      </c>
    </row>
    <row r="81" spans="1:51" ht="192" x14ac:dyDescent="0.2">
      <c r="A81" s="217" t="s">
        <v>119</v>
      </c>
      <c r="B81" s="167" t="s">
        <v>591</v>
      </c>
      <c r="C81" s="167">
        <v>989556</v>
      </c>
      <c r="D81" s="167">
        <v>2.5</v>
      </c>
      <c r="E81" s="167" t="s">
        <v>109</v>
      </c>
      <c r="F81" s="167">
        <v>8897</v>
      </c>
      <c r="G81" s="167" t="s">
        <v>1266</v>
      </c>
      <c r="H81" s="448">
        <v>46170</v>
      </c>
      <c r="I81" s="167"/>
      <c r="L81" s="131" t="s">
        <v>54</v>
      </c>
      <c r="M81" s="448">
        <v>46184</v>
      </c>
      <c r="N81" s="448">
        <v>46177</v>
      </c>
      <c r="O81" s="448">
        <v>46198</v>
      </c>
      <c r="Q81" s="448">
        <v>9009</v>
      </c>
      <c r="R81" s="448"/>
      <c r="S81" s="167" t="s">
        <v>1233</v>
      </c>
      <c r="Z81" s="167" t="s">
        <v>214</v>
      </c>
      <c r="AA81" s="167" t="s">
        <v>592</v>
      </c>
      <c r="AB81" s="167" t="s">
        <v>593</v>
      </c>
      <c r="AD81" s="167" t="s">
        <v>593</v>
      </c>
      <c r="AJ81" s="167"/>
      <c r="AL81" s="323" t="s">
        <v>594</v>
      </c>
      <c r="AP81" s="460" t="s">
        <v>581</v>
      </c>
    </row>
    <row r="82" spans="1:51" ht="80" hidden="1" x14ac:dyDescent="0.2">
      <c r="A82" s="217" t="s">
        <v>166</v>
      </c>
      <c r="B82" s="464" t="s">
        <v>595</v>
      </c>
      <c r="E82" s="167" t="s">
        <v>135</v>
      </c>
      <c r="G82" s="167" t="s">
        <v>1294</v>
      </c>
      <c r="I82" s="167"/>
      <c r="S82" s="167" t="s">
        <v>1250</v>
      </c>
      <c r="AB82" s="167" t="s">
        <v>440</v>
      </c>
      <c r="AC82" s="167" t="s">
        <v>596</v>
      </c>
      <c r="AD82" s="167" t="s">
        <v>597</v>
      </c>
      <c r="AE82" s="167" t="s">
        <v>598</v>
      </c>
      <c r="AF82" s="167" t="s">
        <v>599</v>
      </c>
      <c r="AG82" s="167" t="s">
        <v>599</v>
      </c>
      <c r="AH82" s="167" t="s">
        <v>599</v>
      </c>
      <c r="AI82" s="167" t="s">
        <v>599</v>
      </c>
      <c r="AJ82" s="167"/>
      <c r="AL82" s="131"/>
      <c r="AM82" s="167" t="s">
        <v>406</v>
      </c>
    </row>
    <row r="83" spans="1:51" ht="32" x14ac:dyDescent="0.2">
      <c r="A83" s="217" t="s">
        <v>600</v>
      </c>
      <c r="B83" s="167" t="s">
        <v>601</v>
      </c>
      <c r="C83" s="167">
        <v>989650</v>
      </c>
      <c r="E83" s="167" t="s">
        <v>89</v>
      </c>
      <c r="F83" s="167">
        <v>9045</v>
      </c>
      <c r="G83" s="167" t="s">
        <v>1266</v>
      </c>
      <c r="H83" s="448">
        <v>46175</v>
      </c>
      <c r="I83" s="167"/>
      <c r="L83" s="131" t="s">
        <v>87</v>
      </c>
      <c r="M83" s="448">
        <v>46198</v>
      </c>
      <c r="N83" s="449">
        <v>46192</v>
      </c>
      <c r="O83" s="448"/>
      <c r="Y83" s="167" t="s">
        <v>602</v>
      </c>
      <c r="AJ83" s="167"/>
      <c r="AL83" s="131"/>
    </row>
    <row r="84" spans="1:51" ht="32" x14ac:dyDescent="0.2">
      <c r="A84" s="217" t="s">
        <v>603</v>
      </c>
      <c r="B84" s="167" t="s">
        <v>601</v>
      </c>
      <c r="C84" s="167">
        <v>989652</v>
      </c>
      <c r="E84" s="167" t="s">
        <v>89</v>
      </c>
      <c r="F84" s="167">
        <v>9046</v>
      </c>
      <c r="G84" s="167" t="s">
        <v>1266</v>
      </c>
      <c r="H84" s="448">
        <v>46175</v>
      </c>
      <c r="I84" s="167"/>
      <c r="L84" s="131" t="s">
        <v>87</v>
      </c>
      <c r="M84" s="448">
        <v>46198</v>
      </c>
      <c r="N84" s="449">
        <v>46192</v>
      </c>
      <c r="O84" s="448"/>
      <c r="Y84" s="167" t="s">
        <v>602</v>
      </c>
      <c r="AJ84" s="167"/>
      <c r="AL84" s="131"/>
    </row>
    <row r="85" spans="1:51" ht="128" hidden="1" x14ac:dyDescent="0.2">
      <c r="A85" s="217" t="s">
        <v>166</v>
      </c>
      <c r="B85" s="167" t="s">
        <v>604</v>
      </c>
      <c r="E85" s="167" t="s">
        <v>135</v>
      </c>
      <c r="G85" s="167" t="s">
        <v>1294</v>
      </c>
      <c r="I85" s="167"/>
      <c r="S85" s="167" t="s">
        <v>1250</v>
      </c>
      <c r="AE85" s="167" t="s">
        <v>605</v>
      </c>
      <c r="AF85" s="167" t="s">
        <v>606</v>
      </c>
      <c r="AG85" s="167" t="s">
        <v>607</v>
      </c>
      <c r="AH85" s="167" t="s">
        <v>608</v>
      </c>
      <c r="AI85" s="315" t="s">
        <v>403</v>
      </c>
      <c r="AJ85" s="167" t="s">
        <v>609</v>
      </c>
      <c r="AL85" s="131"/>
      <c r="AM85" s="167" t="s">
        <v>406</v>
      </c>
    </row>
    <row r="86" spans="1:51" s="323" customFormat="1" ht="144" hidden="1" x14ac:dyDescent="0.2">
      <c r="A86" s="217" t="s">
        <v>166</v>
      </c>
      <c r="B86" s="167" t="s">
        <v>610</v>
      </c>
      <c r="C86" s="167"/>
      <c r="D86" s="167"/>
      <c r="E86" s="167" t="s">
        <v>111</v>
      </c>
      <c r="F86" s="167"/>
      <c r="G86" s="167" t="s">
        <v>1294</v>
      </c>
      <c r="S86" s="167" t="s">
        <v>1250</v>
      </c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 t="s">
        <v>611</v>
      </c>
      <c r="AF86" s="167"/>
      <c r="AG86" s="167"/>
      <c r="AH86" s="167" t="s">
        <v>612</v>
      </c>
      <c r="AI86" s="167"/>
      <c r="AJ86" s="167"/>
      <c r="AK86" s="167"/>
      <c r="AL86" s="131"/>
      <c r="AM86" s="167"/>
      <c r="AN86" s="167"/>
      <c r="AO86" s="167"/>
      <c r="AP86" s="167"/>
      <c r="AQ86" s="467" t="s">
        <v>1276</v>
      </c>
      <c r="AS86" s="167"/>
      <c r="AT86" s="167"/>
      <c r="AU86" s="167"/>
      <c r="AV86" s="167"/>
      <c r="AW86" s="167"/>
      <c r="AX86" s="167"/>
      <c r="AY86" s="167"/>
    </row>
    <row r="87" spans="1:51" ht="64" hidden="1" x14ac:dyDescent="0.2">
      <c r="A87" s="217" t="s">
        <v>181</v>
      </c>
      <c r="B87" s="167" t="s">
        <v>1236</v>
      </c>
      <c r="E87" s="167" t="s">
        <v>109</v>
      </c>
      <c r="G87" s="167" t="s">
        <v>1291</v>
      </c>
      <c r="I87" s="167"/>
      <c r="S87" s="167" t="s">
        <v>1250</v>
      </c>
      <c r="AH87" s="167" t="s">
        <v>613</v>
      </c>
      <c r="AI87" s="167" t="s">
        <v>614</v>
      </c>
      <c r="AJ87" s="167" t="s">
        <v>615</v>
      </c>
      <c r="AL87" s="131"/>
      <c r="AP87" s="323" t="s">
        <v>572</v>
      </c>
    </row>
    <row r="88" spans="1:51" ht="48" hidden="1" x14ac:dyDescent="0.2">
      <c r="A88" s="167" t="s">
        <v>101</v>
      </c>
      <c r="B88" s="167" t="s">
        <v>616</v>
      </c>
      <c r="C88" s="167">
        <v>989554</v>
      </c>
      <c r="D88" s="167">
        <v>2.6</v>
      </c>
      <c r="E88" s="167" t="s">
        <v>109</v>
      </c>
      <c r="G88" s="167" t="s">
        <v>455</v>
      </c>
      <c r="I88" s="167"/>
      <c r="L88" s="167" t="s">
        <v>1244</v>
      </c>
      <c r="S88" s="323" t="s">
        <v>1244</v>
      </c>
      <c r="AJ88" s="167"/>
      <c r="AL88" s="131"/>
      <c r="AP88" s="323"/>
    </row>
    <row r="89" spans="1:51" ht="192" x14ac:dyDescent="0.2">
      <c r="A89" s="167" t="s">
        <v>101</v>
      </c>
      <c r="B89" s="167" t="s">
        <v>616</v>
      </c>
      <c r="C89" s="167">
        <v>989554</v>
      </c>
      <c r="D89" s="167">
        <v>2.6</v>
      </c>
      <c r="E89" s="167" t="s">
        <v>109</v>
      </c>
      <c r="F89" s="167">
        <v>8939</v>
      </c>
      <c r="G89" s="167" t="s">
        <v>1266</v>
      </c>
      <c r="H89" s="448">
        <v>46170</v>
      </c>
      <c r="I89" s="167"/>
      <c r="L89" s="131" t="s">
        <v>54</v>
      </c>
      <c r="M89" s="448">
        <v>46170</v>
      </c>
      <c r="N89" s="448">
        <v>46163</v>
      </c>
      <c r="O89" s="448">
        <v>46198</v>
      </c>
      <c r="Q89" s="131">
        <v>9009</v>
      </c>
      <c r="S89" s="167" t="s">
        <v>1245</v>
      </c>
      <c r="AE89" s="167" t="s">
        <v>617</v>
      </c>
      <c r="AF89" s="315" t="s">
        <v>618</v>
      </c>
      <c r="AG89" s="167" t="s">
        <v>619</v>
      </c>
      <c r="AH89" s="167" t="s">
        <v>619</v>
      </c>
      <c r="AJ89" s="167"/>
      <c r="AL89" s="167" t="s">
        <v>328</v>
      </c>
      <c r="AP89" s="460" t="s">
        <v>581</v>
      </c>
    </row>
    <row r="90" spans="1:51" ht="64" x14ac:dyDescent="0.2">
      <c r="A90" s="167" t="s">
        <v>620</v>
      </c>
      <c r="B90" s="167" t="s">
        <v>621</v>
      </c>
      <c r="C90" s="167">
        <v>98963</v>
      </c>
      <c r="D90" s="167">
        <v>2.6</v>
      </c>
      <c r="E90" s="167" t="s">
        <v>140</v>
      </c>
      <c r="F90" s="167">
        <v>9016</v>
      </c>
      <c r="G90" s="167" t="s">
        <v>1288</v>
      </c>
      <c r="H90" s="448">
        <v>46171</v>
      </c>
      <c r="I90" s="167"/>
      <c r="L90" s="131" t="s">
        <v>87</v>
      </c>
      <c r="M90" s="448">
        <v>46198</v>
      </c>
      <c r="N90" s="449">
        <v>46192</v>
      </c>
      <c r="O90" s="448"/>
      <c r="AF90" s="315"/>
      <c r="AJ90" s="167"/>
      <c r="AL90" s="167" t="s">
        <v>622</v>
      </c>
      <c r="AM90" s="167" t="s">
        <v>623</v>
      </c>
      <c r="AQ90" s="167" t="s">
        <v>1280</v>
      </c>
    </row>
    <row r="91" spans="1:51" ht="32" hidden="1" x14ac:dyDescent="0.2">
      <c r="A91" s="217" t="s">
        <v>181</v>
      </c>
      <c r="G91" s="167" t="s">
        <v>1291</v>
      </c>
      <c r="H91" s="448"/>
      <c r="I91" s="167"/>
      <c r="M91" s="448"/>
      <c r="N91" s="449"/>
      <c r="O91" s="448"/>
      <c r="AF91" s="315"/>
      <c r="AJ91" s="167"/>
      <c r="AQ91" s="167"/>
    </row>
    <row r="92" spans="1:51" ht="32" hidden="1" x14ac:dyDescent="0.2">
      <c r="A92" s="217" t="s">
        <v>181</v>
      </c>
      <c r="G92" s="167" t="s">
        <v>1291</v>
      </c>
      <c r="H92" s="448"/>
      <c r="I92" s="167"/>
      <c r="M92" s="448"/>
      <c r="N92" s="449"/>
      <c r="O92" s="448"/>
      <c r="AF92" s="315"/>
      <c r="AJ92" s="167"/>
      <c r="AQ92" s="167"/>
    </row>
    <row r="93" spans="1:51" ht="32" hidden="1" x14ac:dyDescent="0.2">
      <c r="A93" s="217" t="s">
        <v>181</v>
      </c>
      <c r="G93" s="167" t="s">
        <v>1291</v>
      </c>
      <c r="H93" s="448"/>
      <c r="I93" s="167"/>
      <c r="M93" s="448"/>
      <c r="N93" s="449"/>
      <c r="O93" s="448"/>
      <c r="AF93" s="315"/>
      <c r="AJ93" s="167"/>
      <c r="AQ93" s="167"/>
    </row>
    <row r="94" spans="1:51" ht="32" hidden="1" x14ac:dyDescent="0.2">
      <c r="A94" s="217" t="s">
        <v>181</v>
      </c>
      <c r="G94" s="167" t="s">
        <v>1291</v>
      </c>
      <c r="H94" s="448"/>
      <c r="I94" s="167"/>
      <c r="M94" s="448"/>
      <c r="N94" s="449"/>
      <c r="O94" s="448"/>
      <c r="AF94" s="315"/>
      <c r="AJ94" s="167"/>
      <c r="AQ94" s="167"/>
    </row>
    <row r="95" spans="1:51" ht="32" hidden="1" x14ac:dyDescent="0.2">
      <c r="A95" s="217" t="s">
        <v>181</v>
      </c>
      <c r="G95" s="167" t="s">
        <v>1291</v>
      </c>
      <c r="H95" s="448"/>
      <c r="I95" s="167"/>
      <c r="M95" s="448"/>
      <c r="N95" s="449"/>
      <c r="O95" s="448"/>
      <c r="AF95" s="315"/>
      <c r="AJ95" s="167"/>
      <c r="AQ95" s="167"/>
    </row>
    <row r="96" spans="1:51" ht="32" hidden="1" x14ac:dyDescent="0.2">
      <c r="A96" s="217" t="s">
        <v>181</v>
      </c>
      <c r="G96" s="167" t="s">
        <v>1291</v>
      </c>
      <c r="H96" s="448"/>
      <c r="I96" s="167"/>
      <c r="M96" s="448"/>
      <c r="N96" s="449"/>
      <c r="O96" s="448"/>
      <c r="AF96" s="315"/>
      <c r="AJ96" s="167"/>
      <c r="AQ96" s="167"/>
    </row>
    <row r="97" spans="1:43" ht="32" hidden="1" x14ac:dyDescent="0.2">
      <c r="A97" s="217" t="s">
        <v>181</v>
      </c>
      <c r="G97" s="167" t="s">
        <v>1291</v>
      </c>
      <c r="H97" s="448"/>
      <c r="I97" s="167"/>
      <c r="M97" s="448"/>
      <c r="N97" s="449"/>
      <c r="O97" s="448"/>
      <c r="AF97" s="315"/>
      <c r="AJ97" s="167"/>
      <c r="AQ97" s="167"/>
    </row>
    <row r="98" spans="1:43" s="131" customFormat="1" ht="112" hidden="1" x14ac:dyDescent="0.2">
      <c r="A98" s="167" t="s">
        <v>181</v>
      </c>
      <c r="B98" s="167" t="s">
        <v>624</v>
      </c>
      <c r="C98" s="167"/>
      <c r="D98" s="167"/>
      <c r="E98" s="167" t="s">
        <v>109</v>
      </c>
      <c r="F98" s="167"/>
      <c r="G98" s="167" t="s">
        <v>1291</v>
      </c>
      <c r="S98" s="167" t="s">
        <v>1250</v>
      </c>
      <c r="T98" s="167"/>
      <c r="U98" s="167"/>
      <c r="V98" s="167"/>
      <c r="AM98" s="167"/>
      <c r="AN98" s="167" t="s">
        <v>625</v>
      </c>
      <c r="AO98" s="167" t="s">
        <v>626</v>
      </c>
      <c r="AP98" s="323" t="s">
        <v>572</v>
      </c>
    </row>
    <row r="99" spans="1:43" s="131" customFormat="1" ht="64" hidden="1" x14ac:dyDescent="0.2">
      <c r="A99" s="167" t="s">
        <v>179</v>
      </c>
      <c r="B99" s="322" t="s">
        <v>627</v>
      </c>
      <c r="C99" s="167"/>
      <c r="D99" s="167"/>
      <c r="E99" s="167" t="s">
        <v>75</v>
      </c>
      <c r="G99" s="167" t="s">
        <v>455</v>
      </c>
      <c r="M99" s="448">
        <v>46268</v>
      </c>
      <c r="S99" s="167" t="s">
        <v>1250</v>
      </c>
      <c r="T99" s="167"/>
      <c r="U99" s="167"/>
      <c r="V99" s="167"/>
      <c r="AN99" s="167" t="s">
        <v>628</v>
      </c>
      <c r="AO99" s="167" t="s">
        <v>629</v>
      </c>
      <c r="AP99" s="167"/>
      <c r="AQ99" s="167" t="s">
        <v>1269</v>
      </c>
    </row>
    <row r="100" spans="1:43" s="131" customFormat="1" ht="112" hidden="1" x14ac:dyDescent="0.2">
      <c r="A100" s="167" t="s">
        <v>179</v>
      </c>
      <c r="B100" s="167" t="s">
        <v>630</v>
      </c>
      <c r="C100" s="167"/>
      <c r="D100" s="167"/>
      <c r="E100" s="167" t="s">
        <v>474</v>
      </c>
      <c r="G100" s="167" t="s">
        <v>455</v>
      </c>
      <c r="M100" s="448">
        <v>46268</v>
      </c>
      <c r="S100" s="167" t="s">
        <v>1250</v>
      </c>
      <c r="T100" s="167"/>
      <c r="U100" s="167"/>
      <c r="V100" s="167"/>
      <c r="AN100" s="167" t="s">
        <v>632</v>
      </c>
      <c r="AO100" s="167" t="s">
        <v>633</v>
      </c>
      <c r="AP100" s="167" t="s">
        <v>1258</v>
      </c>
    </row>
    <row r="101" spans="1:43" s="131" customFormat="1" ht="32" hidden="1" x14ac:dyDescent="0.2">
      <c r="A101" s="167" t="s">
        <v>179</v>
      </c>
      <c r="B101" s="167" t="s">
        <v>634</v>
      </c>
      <c r="C101" s="167"/>
      <c r="D101" s="167"/>
      <c r="E101" s="167" t="s">
        <v>72</v>
      </c>
      <c r="G101" s="167" t="s">
        <v>455</v>
      </c>
      <c r="M101" s="448">
        <v>46268</v>
      </c>
      <c r="S101" s="167" t="s">
        <v>1250</v>
      </c>
      <c r="T101" s="167"/>
      <c r="U101" s="167"/>
      <c r="V101" s="167"/>
      <c r="AN101" s="167" t="s">
        <v>455</v>
      </c>
      <c r="AO101" s="167" t="s">
        <v>636</v>
      </c>
      <c r="AP101" s="167"/>
    </row>
    <row r="102" spans="1:43" s="131" customFormat="1" ht="32" hidden="1" x14ac:dyDescent="0.2">
      <c r="A102" s="167" t="s">
        <v>179</v>
      </c>
      <c r="B102" s="167" t="s">
        <v>637</v>
      </c>
      <c r="C102" s="167"/>
      <c r="D102" s="167"/>
      <c r="E102" s="167" t="s">
        <v>72</v>
      </c>
      <c r="G102" s="167" t="s">
        <v>455</v>
      </c>
      <c r="M102" s="448">
        <v>46268</v>
      </c>
      <c r="S102" s="167" t="s">
        <v>1250</v>
      </c>
      <c r="T102" s="167"/>
      <c r="U102" s="167"/>
      <c r="V102" s="167"/>
      <c r="AN102" s="167" t="s">
        <v>638</v>
      </c>
      <c r="AO102" s="167"/>
      <c r="AP102" s="167"/>
      <c r="AQ102" s="131" t="s">
        <v>1254</v>
      </c>
    </row>
    <row r="103" spans="1:43" s="131" customFormat="1" ht="32" hidden="1" x14ac:dyDescent="0.2">
      <c r="A103" s="167" t="s">
        <v>179</v>
      </c>
      <c r="B103" s="167" t="s">
        <v>639</v>
      </c>
      <c r="C103" s="167"/>
      <c r="D103" s="167"/>
      <c r="E103" s="167"/>
      <c r="G103" s="167" t="s">
        <v>455</v>
      </c>
      <c r="M103" s="448">
        <v>46268</v>
      </c>
      <c r="T103" s="167"/>
      <c r="U103" s="167"/>
      <c r="V103" s="167"/>
      <c r="AN103" s="167"/>
      <c r="AO103" s="167"/>
      <c r="AP103" s="167"/>
    </row>
    <row r="104" spans="1:43" s="131" customFormat="1" ht="32" hidden="1" x14ac:dyDescent="0.2">
      <c r="A104" s="167" t="s">
        <v>179</v>
      </c>
      <c r="B104" s="167" t="s">
        <v>640</v>
      </c>
      <c r="C104" s="167"/>
      <c r="D104" s="167"/>
      <c r="E104" s="167"/>
      <c r="G104" s="167" t="s">
        <v>455</v>
      </c>
      <c r="M104" s="448">
        <v>46268</v>
      </c>
      <c r="T104" s="167"/>
      <c r="U104" s="167"/>
      <c r="V104" s="167"/>
      <c r="AN104" s="167"/>
      <c r="AO104" s="167"/>
      <c r="AP104" s="167"/>
    </row>
    <row r="105" spans="1:43" s="131" customFormat="1" ht="32" hidden="1" x14ac:dyDescent="0.2">
      <c r="A105" s="167" t="s">
        <v>179</v>
      </c>
      <c r="B105" s="167" t="s">
        <v>641</v>
      </c>
      <c r="C105" s="167"/>
      <c r="D105" s="167"/>
      <c r="E105" s="167"/>
      <c r="G105" s="167" t="s">
        <v>455</v>
      </c>
      <c r="M105" s="448">
        <v>46268</v>
      </c>
      <c r="T105" s="167"/>
      <c r="U105" s="167"/>
      <c r="V105" s="167"/>
      <c r="AN105" s="167"/>
      <c r="AO105" s="167"/>
      <c r="AP105" s="167"/>
    </row>
    <row r="106" spans="1:43" s="131" customFormat="1" ht="32" hidden="1" x14ac:dyDescent="0.2">
      <c r="A106" s="167" t="s">
        <v>179</v>
      </c>
      <c r="B106" s="167" t="s">
        <v>642</v>
      </c>
      <c r="C106" s="167"/>
      <c r="D106" s="167"/>
      <c r="E106" s="167"/>
      <c r="G106" s="167" t="s">
        <v>455</v>
      </c>
      <c r="M106" s="448">
        <v>46268</v>
      </c>
      <c r="T106" s="167"/>
      <c r="U106" s="167"/>
      <c r="V106" s="167"/>
      <c r="AN106" s="167"/>
      <c r="AO106" s="167"/>
      <c r="AP106" s="167"/>
    </row>
    <row r="107" spans="1:43" s="131" customFormat="1" ht="32" hidden="1" x14ac:dyDescent="0.2">
      <c r="A107" s="167" t="s">
        <v>179</v>
      </c>
      <c r="B107" s="167" t="s">
        <v>643</v>
      </c>
      <c r="C107" s="167"/>
      <c r="D107" s="167"/>
      <c r="E107" s="167"/>
      <c r="G107" s="167" t="s">
        <v>455</v>
      </c>
      <c r="M107" s="448">
        <v>46268</v>
      </c>
      <c r="T107" s="167"/>
      <c r="U107" s="167"/>
      <c r="V107" s="167"/>
      <c r="AN107" s="167"/>
      <c r="AO107" s="167"/>
      <c r="AP107" s="167"/>
    </row>
    <row r="108" spans="1:43" s="131" customFormat="1" ht="32" hidden="1" x14ac:dyDescent="0.2">
      <c r="A108" s="167" t="s">
        <v>179</v>
      </c>
      <c r="B108" s="167" t="s">
        <v>644</v>
      </c>
      <c r="C108" s="167"/>
      <c r="D108" s="167"/>
      <c r="E108" s="167"/>
      <c r="G108" s="167" t="s">
        <v>455</v>
      </c>
      <c r="M108" s="448">
        <v>46268</v>
      </c>
      <c r="T108" s="167"/>
      <c r="U108" s="167"/>
      <c r="V108" s="167"/>
      <c r="AN108" s="167"/>
      <c r="AO108" s="167"/>
      <c r="AP108" s="167"/>
    </row>
    <row r="109" spans="1:43" s="131" customFormat="1" ht="32" hidden="1" x14ac:dyDescent="0.2">
      <c r="A109" s="167" t="s">
        <v>179</v>
      </c>
      <c r="B109" s="218" t="s">
        <v>645</v>
      </c>
      <c r="C109" s="167"/>
      <c r="D109" s="167"/>
      <c r="E109" s="167"/>
      <c r="G109" s="167" t="s">
        <v>455</v>
      </c>
      <c r="M109" s="448">
        <v>46268</v>
      </c>
      <c r="T109" s="167"/>
      <c r="U109" s="167"/>
      <c r="V109" s="167"/>
      <c r="AN109" s="167"/>
      <c r="AO109" s="167"/>
      <c r="AP109" s="167"/>
    </row>
    <row r="110" spans="1:43" s="131" customFormat="1" ht="32" hidden="1" x14ac:dyDescent="0.2">
      <c r="A110" s="167" t="s">
        <v>179</v>
      </c>
      <c r="B110" s="218" t="s">
        <v>646</v>
      </c>
      <c r="C110" s="167"/>
      <c r="D110" s="167"/>
      <c r="E110" s="167"/>
      <c r="G110" s="167" t="s">
        <v>455</v>
      </c>
      <c r="M110" s="448">
        <v>46268</v>
      </c>
      <c r="T110" s="167"/>
      <c r="U110" s="167"/>
      <c r="V110" s="167"/>
      <c r="AN110" s="167"/>
      <c r="AO110" s="167"/>
      <c r="AP110" s="167"/>
    </row>
    <row r="111" spans="1:43" s="131" customFormat="1" ht="32" hidden="1" x14ac:dyDescent="0.2">
      <c r="A111" s="167" t="s">
        <v>179</v>
      </c>
      <c r="B111" s="218" t="s">
        <v>647</v>
      </c>
      <c r="C111" s="167"/>
      <c r="D111" s="167"/>
      <c r="E111" s="167"/>
      <c r="G111" s="167" t="s">
        <v>455</v>
      </c>
      <c r="M111" s="448">
        <v>46268</v>
      </c>
      <c r="T111" s="167"/>
      <c r="U111" s="167"/>
      <c r="V111" s="167"/>
      <c r="AN111" s="167"/>
      <c r="AO111" s="167"/>
      <c r="AP111" s="167"/>
    </row>
    <row r="112" spans="1:43" s="131" customFormat="1" ht="96" hidden="1" x14ac:dyDescent="0.2">
      <c r="A112" s="322" t="s">
        <v>177</v>
      </c>
      <c r="B112" s="167" t="s">
        <v>648</v>
      </c>
      <c r="C112" s="167"/>
      <c r="D112" s="167"/>
      <c r="E112" s="167" t="s">
        <v>68</v>
      </c>
      <c r="G112" s="167" t="s">
        <v>1294</v>
      </c>
      <c r="S112" s="167" t="s">
        <v>1250</v>
      </c>
      <c r="T112" s="167"/>
      <c r="U112" s="167"/>
      <c r="V112" s="167"/>
      <c r="AN112" s="167" t="s">
        <v>649</v>
      </c>
      <c r="AO112" s="315" t="s">
        <v>650</v>
      </c>
      <c r="AP112" s="167"/>
    </row>
    <row r="113" spans="1:44" s="131" customFormat="1" ht="48" hidden="1" x14ac:dyDescent="0.2">
      <c r="A113" s="322" t="s">
        <v>177</v>
      </c>
      <c r="B113" s="167" t="s">
        <v>651</v>
      </c>
      <c r="C113" s="167"/>
      <c r="D113" s="167"/>
      <c r="E113" s="167" t="s">
        <v>68</v>
      </c>
      <c r="G113" s="167" t="s">
        <v>1294</v>
      </c>
      <c r="S113" s="167" t="s">
        <v>1250</v>
      </c>
      <c r="T113" s="167"/>
      <c r="U113" s="167"/>
      <c r="V113" s="167"/>
      <c r="AN113" s="167"/>
      <c r="AO113" s="315" t="s">
        <v>652</v>
      </c>
      <c r="AP113" s="167"/>
    </row>
    <row r="114" spans="1:44" s="131" customFormat="1" ht="32" hidden="1" x14ac:dyDescent="0.2">
      <c r="A114" s="322" t="s">
        <v>177</v>
      </c>
      <c r="B114" s="167" t="s">
        <v>653</v>
      </c>
      <c r="C114" s="167"/>
      <c r="D114" s="167"/>
      <c r="E114" s="258" t="s">
        <v>474</v>
      </c>
      <c r="G114" s="167" t="s">
        <v>1294</v>
      </c>
      <c r="T114" s="167"/>
      <c r="U114" s="167"/>
      <c r="V114" s="167"/>
      <c r="AN114" s="167"/>
      <c r="AO114" s="167"/>
      <c r="AP114" s="167" t="s">
        <v>801</v>
      </c>
      <c r="AQ114" s="167" t="s">
        <v>1285</v>
      </c>
      <c r="AR114" s="131" t="s">
        <v>214</v>
      </c>
    </row>
    <row r="115" spans="1:44" s="131" customFormat="1" ht="112" hidden="1" x14ac:dyDescent="0.2">
      <c r="A115" s="322" t="s">
        <v>177</v>
      </c>
      <c r="B115" s="167" t="s">
        <v>654</v>
      </c>
      <c r="C115" s="167"/>
      <c r="D115" s="167"/>
      <c r="E115" s="167" t="s">
        <v>655</v>
      </c>
      <c r="G115" s="167" t="s">
        <v>1237</v>
      </c>
      <c r="T115" s="167"/>
      <c r="U115" s="167"/>
      <c r="V115" s="167"/>
      <c r="AN115" s="167" t="s">
        <v>476</v>
      </c>
      <c r="AO115" s="167" t="s">
        <v>656</v>
      </c>
      <c r="AP115" s="167" t="s">
        <v>1277</v>
      </c>
      <c r="AQ115" s="131" t="s">
        <v>214</v>
      </c>
      <c r="AR115" s="131" t="s">
        <v>214</v>
      </c>
    </row>
    <row r="116" spans="1:44" s="131" customFormat="1" ht="16" hidden="1" x14ac:dyDescent="0.2">
      <c r="A116" s="322" t="s">
        <v>177</v>
      </c>
      <c r="B116" s="167" t="s">
        <v>657</v>
      </c>
      <c r="C116" s="167"/>
      <c r="D116" s="167"/>
      <c r="E116" s="167" t="s">
        <v>655</v>
      </c>
      <c r="G116" s="167" t="s">
        <v>1237</v>
      </c>
      <c r="T116" s="167"/>
      <c r="U116" s="167"/>
      <c r="V116" s="167"/>
      <c r="AN116" s="167"/>
      <c r="AO116" s="167"/>
      <c r="AP116" s="167"/>
    </row>
    <row r="117" spans="1:44" s="131" customFormat="1" ht="16" hidden="1" x14ac:dyDescent="0.2">
      <c r="A117" s="322" t="s">
        <v>177</v>
      </c>
      <c r="B117" s="218" t="s">
        <v>658</v>
      </c>
      <c r="C117" s="167"/>
      <c r="D117" s="167"/>
      <c r="E117" s="167" t="s">
        <v>655</v>
      </c>
      <c r="G117" s="167" t="s">
        <v>1237</v>
      </c>
      <c r="T117" s="167"/>
      <c r="U117" s="167"/>
      <c r="V117" s="167"/>
      <c r="AN117" s="167"/>
      <c r="AO117" s="167"/>
      <c r="AP117" s="167"/>
    </row>
    <row r="118" spans="1:44" s="131" customFormat="1" ht="16" hidden="1" x14ac:dyDescent="0.2">
      <c r="A118" s="322" t="s">
        <v>177</v>
      </c>
      <c r="B118" s="218" t="s">
        <v>659</v>
      </c>
      <c r="C118" s="167"/>
      <c r="D118" s="167"/>
      <c r="E118" s="167" t="s">
        <v>474</v>
      </c>
      <c r="G118" s="167" t="s">
        <v>1237</v>
      </c>
      <c r="T118" s="167"/>
      <c r="U118" s="167"/>
      <c r="V118" s="167"/>
      <c r="AN118" s="167"/>
      <c r="AO118" s="167"/>
      <c r="AP118" s="167"/>
    </row>
    <row r="119" spans="1:44" s="131" customFormat="1" ht="128" x14ac:dyDescent="0.2">
      <c r="A119" s="167" t="s">
        <v>168</v>
      </c>
      <c r="B119" s="167" t="s">
        <v>660</v>
      </c>
      <c r="C119" s="167"/>
      <c r="D119" s="167"/>
      <c r="E119" s="258" t="s">
        <v>661</v>
      </c>
      <c r="F119" s="131">
        <v>9060</v>
      </c>
      <c r="G119" s="167" t="s">
        <v>1294</v>
      </c>
      <c r="M119" s="448">
        <v>46240</v>
      </c>
      <c r="S119" s="131" t="s">
        <v>1247</v>
      </c>
      <c r="T119" s="167"/>
      <c r="U119" s="167"/>
      <c r="V119" s="167"/>
      <c r="AN119" s="167" t="s">
        <v>214</v>
      </c>
      <c r="AO119" s="465" t="s">
        <v>662</v>
      </c>
      <c r="AP119" s="167" t="s">
        <v>631</v>
      </c>
      <c r="AQ119" s="167" t="s">
        <v>1272</v>
      </c>
    </row>
    <row r="120" spans="1:44" s="131" customFormat="1" ht="80" hidden="1" x14ac:dyDescent="0.2">
      <c r="A120" s="167" t="s">
        <v>168</v>
      </c>
      <c r="B120" s="167" t="s">
        <v>663</v>
      </c>
      <c r="C120" s="167"/>
      <c r="D120" s="167"/>
      <c r="E120" s="167" t="s">
        <v>111</v>
      </c>
      <c r="G120" s="167" t="s">
        <v>1294</v>
      </c>
      <c r="M120" s="448">
        <v>46240</v>
      </c>
      <c r="S120" s="131" t="s">
        <v>1247</v>
      </c>
      <c r="T120" s="167"/>
      <c r="U120" s="167"/>
      <c r="V120" s="167"/>
      <c r="AN120" s="315" t="s">
        <v>1256</v>
      </c>
      <c r="AO120" s="167" t="s">
        <v>629</v>
      </c>
      <c r="AP120" s="167"/>
      <c r="AQ120" s="167" t="s">
        <v>1257</v>
      </c>
    </row>
    <row r="121" spans="1:44" s="131" customFormat="1" ht="48" hidden="1" x14ac:dyDescent="0.2">
      <c r="A121" s="167" t="s">
        <v>168</v>
      </c>
      <c r="B121" s="167" t="s">
        <v>666</v>
      </c>
      <c r="C121" s="167"/>
      <c r="D121" s="167"/>
      <c r="E121" s="167" t="s">
        <v>107</v>
      </c>
      <c r="G121" s="167" t="s">
        <v>1294</v>
      </c>
      <c r="M121" s="448">
        <v>46240</v>
      </c>
      <c r="S121" s="131" t="s">
        <v>1247</v>
      </c>
      <c r="T121" s="167"/>
      <c r="U121" s="167"/>
      <c r="V121" s="167"/>
      <c r="AN121" s="167" t="s">
        <v>667</v>
      </c>
      <c r="AO121" s="167" t="s">
        <v>629</v>
      </c>
      <c r="AP121" s="167"/>
      <c r="AQ121" s="167" t="s">
        <v>1254</v>
      </c>
    </row>
    <row r="122" spans="1:44" s="131" customFormat="1" ht="32" hidden="1" x14ac:dyDescent="0.2">
      <c r="A122" s="167" t="s">
        <v>168</v>
      </c>
      <c r="B122" s="167" t="s">
        <v>668</v>
      </c>
      <c r="C122" s="167"/>
      <c r="D122" s="167"/>
      <c r="E122" s="167" t="s">
        <v>661</v>
      </c>
      <c r="G122" s="167" t="s">
        <v>1294</v>
      </c>
      <c r="M122" s="448">
        <v>46240</v>
      </c>
      <c r="T122" s="167"/>
      <c r="U122" s="167"/>
      <c r="V122" s="167"/>
      <c r="AN122" s="167"/>
      <c r="AO122" s="167"/>
      <c r="AP122" s="167"/>
      <c r="AQ122" s="131" t="s">
        <v>801</v>
      </c>
    </row>
    <row r="123" spans="1:44" s="131" customFormat="1" ht="32" hidden="1" x14ac:dyDescent="0.2">
      <c r="A123" s="167" t="s">
        <v>168</v>
      </c>
      <c r="B123" s="167" t="s">
        <v>669</v>
      </c>
      <c r="C123" s="167"/>
      <c r="D123" s="167"/>
      <c r="E123" s="167" t="s">
        <v>111</v>
      </c>
      <c r="G123" s="167" t="s">
        <v>1294</v>
      </c>
      <c r="M123" s="448">
        <v>46240</v>
      </c>
      <c r="T123" s="167"/>
      <c r="U123" s="167"/>
      <c r="V123" s="167"/>
      <c r="AN123" s="167"/>
      <c r="AO123" s="167"/>
      <c r="AP123" s="167"/>
      <c r="AQ123" s="131" t="s">
        <v>1275</v>
      </c>
    </row>
    <row r="124" spans="1:44" s="131" customFormat="1" ht="16" hidden="1" x14ac:dyDescent="0.2">
      <c r="A124" s="167" t="s">
        <v>168</v>
      </c>
      <c r="B124" s="167" t="s">
        <v>670</v>
      </c>
      <c r="C124" s="167"/>
      <c r="D124" s="167"/>
      <c r="E124" s="167" t="s">
        <v>107</v>
      </c>
      <c r="G124" s="167" t="s">
        <v>1237</v>
      </c>
      <c r="M124" s="448">
        <v>46254</v>
      </c>
      <c r="T124" s="167"/>
      <c r="U124" s="167"/>
      <c r="V124" s="167"/>
      <c r="AN124" s="167"/>
      <c r="AO124" s="167"/>
      <c r="AP124" s="167"/>
    </row>
    <row r="125" spans="1:44" s="131" customFormat="1" ht="16" hidden="1" x14ac:dyDescent="0.2">
      <c r="A125" s="167" t="s">
        <v>168</v>
      </c>
      <c r="B125" s="218" t="s">
        <v>671</v>
      </c>
      <c r="C125" s="167"/>
      <c r="D125" s="167"/>
      <c r="E125" s="167" t="s">
        <v>661</v>
      </c>
      <c r="G125" s="167" t="s">
        <v>1237</v>
      </c>
      <c r="M125" s="448">
        <v>46254</v>
      </c>
      <c r="T125" s="167"/>
      <c r="U125" s="167"/>
      <c r="V125" s="167"/>
      <c r="AN125" s="167"/>
      <c r="AO125" s="167"/>
      <c r="AP125" s="167"/>
    </row>
    <row r="126" spans="1:44" s="131" customFormat="1" ht="32" hidden="1" x14ac:dyDescent="0.2">
      <c r="A126" s="167" t="s">
        <v>141</v>
      </c>
      <c r="B126" s="167" t="s">
        <v>672</v>
      </c>
      <c r="C126" s="167"/>
      <c r="D126" s="167"/>
      <c r="E126" s="167" t="s">
        <v>75</v>
      </c>
      <c r="G126" s="167" t="s">
        <v>1294</v>
      </c>
      <c r="T126" s="167"/>
      <c r="U126" s="167"/>
      <c r="V126" s="167"/>
      <c r="AN126" s="167"/>
      <c r="AO126" s="167"/>
      <c r="AP126" s="167"/>
    </row>
    <row r="127" spans="1:44" s="131" customFormat="1" ht="32" hidden="1" x14ac:dyDescent="0.2">
      <c r="A127" s="167" t="s">
        <v>141</v>
      </c>
      <c r="B127" s="167" t="s">
        <v>673</v>
      </c>
      <c r="C127" s="167"/>
      <c r="D127" s="167"/>
      <c r="E127" s="258" t="s">
        <v>68</v>
      </c>
      <c r="G127" s="167" t="s">
        <v>1294</v>
      </c>
      <c r="T127" s="167"/>
      <c r="U127" s="167"/>
      <c r="V127" s="167"/>
      <c r="AN127" s="167"/>
      <c r="AO127" s="167"/>
      <c r="AP127" s="167"/>
    </row>
    <row r="128" spans="1:44" s="131" customFormat="1" ht="32" hidden="1" x14ac:dyDescent="0.2">
      <c r="A128" s="167" t="s">
        <v>141</v>
      </c>
      <c r="B128" s="167" t="s">
        <v>674</v>
      </c>
      <c r="C128" s="167"/>
      <c r="D128" s="167"/>
      <c r="E128" s="167" t="s">
        <v>72</v>
      </c>
      <c r="G128" s="167" t="s">
        <v>1294</v>
      </c>
      <c r="T128" s="167"/>
      <c r="U128" s="167"/>
      <c r="V128" s="167"/>
      <c r="AN128" s="167"/>
      <c r="AO128" s="167"/>
      <c r="AP128" s="167"/>
    </row>
    <row r="129" spans="1:42" s="131" customFormat="1" ht="32" hidden="1" x14ac:dyDescent="0.2">
      <c r="A129" s="167" t="s">
        <v>141</v>
      </c>
      <c r="B129" s="167" t="s">
        <v>675</v>
      </c>
      <c r="C129" s="167"/>
      <c r="D129" s="167"/>
      <c r="E129" s="167" t="s">
        <v>75</v>
      </c>
      <c r="G129" s="167" t="s">
        <v>1294</v>
      </c>
      <c r="T129" s="167"/>
      <c r="U129" s="167"/>
      <c r="V129" s="167"/>
      <c r="AN129" s="167"/>
      <c r="AO129" s="167"/>
      <c r="AP129" s="167"/>
    </row>
    <row r="130" spans="1:42" s="131" customFormat="1" ht="32" hidden="1" x14ac:dyDescent="0.2">
      <c r="A130" s="167" t="s">
        <v>141</v>
      </c>
      <c r="B130" s="167" t="s">
        <v>676</v>
      </c>
      <c r="C130" s="167"/>
      <c r="D130" s="167"/>
      <c r="E130" s="167" t="s">
        <v>68</v>
      </c>
      <c r="G130" s="167" t="s">
        <v>1294</v>
      </c>
      <c r="T130" s="167"/>
      <c r="U130" s="167"/>
      <c r="V130" s="167"/>
      <c r="AN130" s="167"/>
      <c r="AO130" s="167"/>
      <c r="AP130" s="167"/>
    </row>
    <row r="131" spans="1:42" s="131" customFormat="1" ht="32" hidden="1" x14ac:dyDescent="0.2">
      <c r="A131" s="167" t="s">
        <v>141</v>
      </c>
      <c r="B131" s="167" t="s">
        <v>677</v>
      </c>
      <c r="C131" s="167"/>
      <c r="D131" s="167"/>
      <c r="E131" s="167" t="s">
        <v>72</v>
      </c>
      <c r="G131" s="167" t="s">
        <v>1294</v>
      </c>
      <c r="T131" s="167"/>
      <c r="U131" s="167"/>
      <c r="V131" s="167"/>
      <c r="AN131" s="167"/>
      <c r="AO131" s="167"/>
      <c r="AP131" s="167"/>
    </row>
    <row r="132" spans="1:42" ht="16" hidden="1" x14ac:dyDescent="0.2">
      <c r="A132" s="131" t="s">
        <v>141</v>
      </c>
      <c r="G132" s="167" t="s">
        <v>1237</v>
      </c>
    </row>
    <row r="133" spans="1:42" ht="16" hidden="1" x14ac:dyDescent="0.2">
      <c r="A133" s="131" t="s">
        <v>141</v>
      </c>
      <c r="G133" s="167" t="s">
        <v>1237</v>
      </c>
    </row>
    <row r="134" spans="1:42" ht="16" hidden="1" x14ac:dyDescent="0.2">
      <c r="A134" s="131" t="s">
        <v>141</v>
      </c>
      <c r="G134" s="167" t="s">
        <v>1237</v>
      </c>
    </row>
    <row r="135" spans="1:42" ht="16" hidden="1" x14ac:dyDescent="0.2">
      <c r="A135" s="131" t="s">
        <v>141</v>
      </c>
      <c r="G135" s="167" t="s">
        <v>1237</v>
      </c>
    </row>
    <row r="136" spans="1:42" ht="16" hidden="1" x14ac:dyDescent="0.2">
      <c r="A136" s="131" t="s">
        <v>141</v>
      </c>
      <c r="G136" s="167" t="s">
        <v>1237</v>
      </c>
    </row>
    <row r="137" spans="1:42" ht="16" hidden="1" x14ac:dyDescent="0.2">
      <c r="A137" s="131" t="s">
        <v>141</v>
      </c>
      <c r="G137" s="167" t="s">
        <v>1237</v>
      </c>
    </row>
    <row r="138" spans="1:42" ht="16" hidden="1" x14ac:dyDescent="0.2">
      <c r="A138" s="131" t="s">
        <v>141</v>
      </c>
      <c r="G138" s="167" t="s">
        <v>1237</v>
      </c>
    </row>
    <row r="139" spans="1:42" ht="16" hidden="1" x14ac:dyDescent="0.2">
      <c r="A139" s="131" t="s">
        <v>141</v>
      </c>
      <c r="G139" s="167" t="s">
        <v>1237</v>
      </c>
    </row>
    <row r="140" spans="1:42" ht="16" hidden="1" x14ac:dyDescent="0.2">
      <c r="A140" s="131" t="s">
        <v>141</v>
      </c>
      <c r="G140" s="167" t="s">
        <v>1237</v>
      </c>
    </row>
    <row r="141" spans="1:42" ht="16" hidden="1" x14ac:dyDescent="0.2">
      <c r="A141" s="131" t="s">
        <v>141</v>
      </c>
      <c r="G141" s="167" t="s">
        <v>1237</v>
      </c>
    </row>
    <row r="142" spans="1:42" ht="16" hidden="1" x14ac:dyDescent="0.2">
      <c r="A142" s="131" t="s">
        <v>141</v>
      </c>
      <c r="G142" s="167" t="s">
        <v>1237</v>
      </c>
    </row>
    <row r="143" spans="1:42" ht="16" hidden="1" x14ac:dyDescent="0.2">
      <c r="A143" s="131" t="s">
        <v>141</v>
      </c>
      <c r="G143" s="167" t="s">
        <v>1237</v>
      </c>
    </row>
    <row r="144" spans="1:42" s="131" customFormat="1" ht="16" hidden="1" x14ac:dyDescent="0.2">
      <c r="A144" s="131" t="s">
        <v>141</v>
      </c>
      <c r="B144" s="167"/>
      <c r="C144" s="167"/>
      <c r="D144" s="167"/>
      <c r="E144" s="167"/>
      <c r="G144" s="167" t="s">
        <v>1237</v>
      </c>
      <c r="T144" s="167"/>
      <c r="U144" s="167"/>
      <c r="V144" s="167"/>
      <c r="AN144" s="167"/>
      <c r="AO144" s="167"/>
      <c r="AP144" s="167"/>
    </row>
    <row r="145" spans="1:43" s="131" customFormat="1" ht="16" hidden="1" x14ac:dyDescent="0.2">
      <c r="A145" s="131" t="s">
        <v>141</v>
      </c>
      <c r="B145" s="167"/>
      <c r="C145" s="167"/>
      <c r="D145" s="167"/>
      <c r="E145" s="167"/>
      <c r="G145" s="167" t="s">
        <v>1237</v>
      </c>
      <c r="T145" s="167"/>
      <c r="U145" s="167"/>
      <c r="V145" s="167"/>
      <c r="AN145" s="167"/>
      <c r="AO145" s="167"/>
      <c r="AP145" s="167"/>
    </row>
    <row r="146" spans="1:43" s="131" customFormat="1" ht="16" hidden="1" x14ac:dyDescent="0.2">
      <c r="A146" s="131" t="s">
        <v>141</v>
      </c>
      <c r="B146" s="167"/>
      <c r="C146" s="167"/>
      <c r="D146" s="167"/>
      <c r="E146" s="167"/>
      <c r="G146" s="167" t="s">
        <v>1237</v>
      </c>
      <c r="T146" s="167"/>
      <c r="U146" s="167"/>
      <c r="V146" s="167"/>
      <c r="AN146" s="167"/>
      <c r="AO146" s="167"/>
      <c r="AP146" s="167"/>
    </row>
    <row r="147" spans="1:43" s="131" customFormat="1" ht="16" hidden="1" x14ac:dyDescent="0.2">
      <c r="A147" s="167" t="s">
        <v>141</v>
      </c>
      <c r="B147" s="167" t="s">
        <v>678</v>
      </c>
      <c r="C147" s="167"/>
      <c r="D147" s="167"/>
      <c r="E147" s="167" t="s">
        <v>68</v>
      </c>
      <c r="G147" s="167" t="s">
        <v>1237</v>
      </c>
      <c r="T147" s="167"/>
      <c r="U147" s="167"/>
      <c r="V147" s="167"/>
      <c r="AN147" s="167"/>
      <c r="AO147" s="167"/>
      <c r="AP147" s="167"/>
    </row>
    <row r="148" spans="1:43" s="131" customFormat="1" ht="16" hidden="1" x14ac:dyDescent="0.2">
      <c r="A148" s="167" t="s">
        <v>141</v>
      </c>
      <c r="B148" s="167"/>
      <c r="C148" s="167"/>
      <c r="D148" s="167"/>
      <c r="E148" s="167"/>
      <c r="G148" s="167" t="s">
        <v>1237</v>
      </c>
      <c r="T148" s="167"/>
      <c r="U148" s="167"/>
      <c r="V148" s="167"/>
      <c r="AN148" s="167"/>
      <c r="AO148" s="167"/>
      <c r="AP148" s="167"/>
    </row>
    <row r="149" spans="1:43" s="131" customFormat="1" ht="16" hidden="1" x14ac:dyDescent="0.2">
      <c r="A149" s="167" t="s">
        <v>141</v>
      </c>
      <c r="B149" s="167"/>
      <c r="C149" s="167"/>
      <c r="D149" s="167"/>
      <c r="E149" s="167"/>
      <c r="G149" s="167" t="s">
        <v>1237</v>
      </c>
      <c r="T149" s="167"/>
      <c r="U149" s="167"/>
      <c r="V149" s="167"/>
      <c r="AN149" s="167"/>
      <c r="AO149" s="167"/>
      <c r="AP149" s="167"/>
    </row>
    <row r="150" spans="1:43" s="131" customFormat="1" ht="16" hidden="1" x14ac:dyDescent="0.2">
      <c r="A150" s="167" t="s">
        <v>141</v>
      </c>
      <c r="B150" s="167"/>
      <c r="C150" s="167"/>
      <c r="D150" s="167"/>
      <c r="E150" s="167"/>
      <c r="G150" s="167" t="s">
        <v>1237</v>
      </c>
      <c r="T150" s="167"/>
      <c r="U150" s="167"/>
      <c r="V150" s="167"/>
      <c r="AN150" s="167"/>
      <c r="AO150" s="167"/>
      <c r="AP150" s="167"/>
    </row>
    <row r="151" spans="1:43" s="131" customFormat="1" ht="16" hidden="1" x14ac:dyDescent="0.2">
      <c r="A151" s="167" t="s">
        <v>141</v>
      </c>
      <c r="B151" s="167"/>
      <c r="C151" s="167"/>
      <c r="D151" s="167"/>
      <c r="E151" s="167"/>
      <c r="G151" s="167" t="s">
        <v>1237</v>
      </c>
      <c r="T151" s="167"/>
      <c r="U151" s="167"/>
      <c r="V151" s="167"/>
      <c r="AN151" s="167"/>
      <c r="AO151" s="167"/>
      <c r="AP151" s="167"/>
    </row>
    <row r="152" spans="1:43" s="131" customFormat="1" ht="16" hidden="1" x14ac:dyDescent="0.2">
      <c r="A152" s="167" t="s">
        <v>141</v>
      </c>
      <c r="B152" s="167"/>
      <c r="C152" s="167"/>
      <c r="D152" s="167"/>
      <c r="E152" s="167"/>
      <c r="G152" s="167" t="s">
        <v>1237</v>
      </c>
      <c r="T152" s="167"/>
      <c r="U152" s="167"/>
      <c r="V152" s="167"/>
      <c r="AN152" s="167"/>
      <c r="AO152" s="167"/>
      <c r="AP152" s="167"/>
    </row>
    <row r="153" spans="1:43" s="131" customFormat="1" ht="240" hidden="1" x14ac:dyDescent="0.2">
      <c r="A153" s="217" t="s">
        <v>166</v>
      </c>
      <c r="B153" s="167" t="s">
        <v>410</v>
      </c>
      <c r="E153" s="131" t="s">
        <v>135</v>
      </c>
      <c r="G153" s="167" t="s">
        <v>1294</v>
      </c>
      <c r="L153" s="131" t="s">
        <v>1251</v>
      </c>
      <c r="Q153" s="131">
        <v>9009</v>
      </c>
      <c r="T153" s="167"/>
      <c r="U153" s="167"/>
      <c r="V153" s="167"/>
      <c r="AN153" s="167" t="s">
        <v>679</v>
      </c>
      <c r="AO153" s="167" t="s">
        <v>680</v>
      </c>
      <c r="AP153" s="167" t="s">
        <v>1252</v>
      </c>
      <c r="AQ153" s="167" t="s">
        <v>1252</v>
      </c>
    </row>
    <row r="154" spans="1:43" s="131" customFormat="1" ht="96" hidden="1" x14ac:dyDescent="0.2">
      <c r="A154" s="218" t="s">
        <v>681</v>
      </c>
      <c r="B154" s="218" t="s">
        <v>682</v>
      </c>
      <c r="E154" s="216" t="s">
        <v>140</v>
      </c>
      <c r="G154" s="167" t="s">
        <v>1294</v>
      </c>
      <c r="T154" s="167"/>
      <c r="U154" s="167"/>
      <c r="V154" s="167"/>
      <c r="AN154" s="167" t="s">
        <v>683</v>
      </c>
      <c r="AO154" s="167" t="s">
        <v>684</v>
      </c>
      <c r="AP154" s="167"/>
      <c r="AQ154" s="167" t="s">
        <v>1282</v>
      </c>
    </row>
    <row r="155" spans="1:43" s="131" customFormat="1" ht="16" hidden="1" x14ac:dyDescent="0.2">
      <c r="A155" s="218" t="s">
        <v>685</v>
      </c>
      <c r="B155" s="165" t="s">
        <v>686</v>
      </c>
      <c r="E155" s="131" t="s">
        <v>140</v>
      </c>
      <c r="G155" s="167" t="s">
        <v>1237</v>
      </c>
      <c r="T155" s="167"/>
      <c r="U155" s="167"/>
      <c r="V155" s="167"/>
      <c r="AN155" s="167"/>
      <c r="AO155" s="167"/>
      <c r="AP155" s="167"/>
    </row>
    <row r="156" spans="1:43" s="131" customFormat="1" ht="16" hidden="1" x14ac:dyDescent="0.2">
      <c r="A156" s="218" t="s">
        <v>685</v>
      </c>
      <c r="B156" s="165" t="s">
        <v>687</v>
      </c>
      <c r="E156" s="131" t="s">
        <v>135</v>
      </c>
      <c r="G156" s="167" t="s">
        <v>1237</v>
      </c>
      <c r="T156" s="167"/>
      <c r="U156" s="167"/>
      <c r="V156" s="167"/>
      <c r="AN156" s="167"/>
      <c r="AO156" s="167"/>
      <c r="AP156" s="167"/>
    </row>
    <row r="157" spans="1:43" s="131" customFormat="1" ht="16" hidden="1" x14ac:dyDescent="0.2">
      <c r="A157" s="218" t="s">
        <v>685</v>
      </c>
      <c r="B157" s="165" t="s">
        <v>688</v>
      </c>
      <c r="E157" s="131" t="s">
        <v>135</v>
      </c>
      <c r="G157" s="167" t="s">
        <v>1237</v>
      </c>
      <c r="T157" s="167"/>
      <c r="U157" s="167"/>
      <c r="V157" s="167"/>
      <c r="AN157" s="167"/>
      <c r="AO157" s="167"/>
      <c r="AP157" s="167"/>
    </row>
    <row r="158" spans="1:43" s="131" customFormat="1" ht="16" hidden="1" x14ac:dyDescent="0.2">
      <c r="A158" s="401" t="s">
        <v>180</v>
      </c>
      <c r="B158" s="167" t="s">
        <v>689</v>
      </c>
      <c r="G158" s="167" t="s">
        <v>1237</v>
      </c>
      <c r="T158" s="167"/>
      <c r="U158" s="167"/>
      <c r="V158" s="167"/>
      <c r="AN158" s="167"/>
      <c r="AO158" s="167"/>
      <c r="AP158" s="167"/>
    </row>
    <row r="159" spans="1:43" s="131" customFormat="1" ht="16" hidden="1" x14ac:dyDescent="0.2">
      <c r="A159" s="401" t="s">
        <v>180</v>
      </c>
      <c r="B159" s="167" t="s">
        <v>690</v>
      </c>
      <c r="G159" s="167" t="s">
        <v>1237</v>
      </c>
      <c r="T159" s="167"/>
      <c r="U159" s="167"/>
      <c r="V159" s="167"/>
      <c r="AN159" s="167"/>
      <c r="AO159" s="167"/>
      <c r="AP159" s="167"/>
    </row>
    <row r="160" spans="1:43" s="131" customFormat="1" ht="16" hidden="1" x14ac:dyDescent="0.2">
      <c r="A160" s="401" t="s">
        <v>180</v>
      </c>
      <c r="B160" s="167" t="s">
        <v>691</v>
      </c>
      <c r="G160" s="167" t="s">
        <v>1237</v>
      </c>
      <c r="T160" s="167"/>
      <c r="U160" s="167"/>
      <c r="V160" s="167"/>
      <c r="AN160" s="167"/>
      <c r="AO160" s="167"/>
      <c r="AP160" s="167"/>
    </row>
    <row r="161" spans="1:42" s="131" customFormat="1" ht="16" hidden="1" x14ac:dyDescent="0.2">
      <c r="A161" s="401" t="s">
        <v>180</v>
      </c>
      <c r="B161" s="167" t="s">
        <v>692</v>
      </c>
      <c r="G161" s="167" t="s">
        <v>1237</v>
      </c>
      <c r="T161" s="167"/>
      <c r="U161" s="167"/>
      <c r="V161" s="167"/>
      <c r="AN161" s="167"/>
      <c r="AO161" s="167"/>
      <c r="AP161" s="167"/>
    </row>
    <row r="162" spans="1:42" s="131" customFormat="1" ht="16" hidden="1" x14ac:dyDescent="0.2">
      <c r="A162" s="401" t="s">
        <v>180</v>
      </c>
      <c r="B162" s="167" t="s">
        <v>693</v>
      </c>
      <c r="G162" s="167" t="s">
        <v>1237</v>
      </c>
      <c r="T162" s="167"/>
      <c r="U162" s="167"/>
      <c r="V162" s="167"/>
      <c r="AN162" s="167"/>
      <c r="AO162" s="167"/>
      <c r="AP162" s="167"/>
    </row>
    <row r="163" spans="1:42" s="131" customFormat="1" ht="16" hidden="1" x14ac:dyDescent="0.2">
      <c r="A163" s="401" t="s">
        <v>180</v>
      </c>
      <c r="B163" s="167" t="s">
        <v>694</v>
      </c>
      <c r="G163" s="167" t="s">
        <v>1237</v>
      </c>
      <c r="T163" s="167"/>
      <c r="U163" s="167"/>
      <c r="V163" s="167"/>
      <c r="AN163" s="167"/>
      <c r="AO163" s="167"/>
      <c r="AP163" s="167"/>
    </row>
    <row r="164" spans="1:42" s="131" customFormat="1" ht="16" hidden="1" x14ac:dyDescent="0.2">
      <c r="A164" s="401" t="s">
        <v>180</v>
      </c>
      <c r="B164" s="167" t="s">
        <v>695</v>
      </c>
      <c r="G164" s="167" t="s">
        <v>1237</v>
      </c>
      <c r="T164" s="167"/>
      <c r="U164" s="167"/>
      <c r="V164" s="167"/>
      <c r="AN164" s="167"/>
      <c r="AO164" s="167"/>
      <c r="AP164" s="167"/>
    </row>
    <row r="165" spans="1:42" s="131" customFormat="1" ht="16" hidden="1" x14ac:dyDescent="0.2">
      <c r="A165" s="401" t="s">
        <v>180</v>
      </c>
      <c r="B165" s="167" t="s">
        <v>696</v>
      </c>
      <c r="G165" s="167" t="s">
        <v>1237</v>
      </c>
      <c r="T165" s="167"/>
      <c r="U165" s="167"/>
      <c r="V165" s="167"/>
      <c r="AN165" s="167"/>
      <c r="AO165" s="167"/>
      <c r="AP165" s="167"/>
    </row>
    <row r="166" spans="1:42" s="131" customFormat="1" ht="16" hidden="1" x14ac:dyDescent="0.2">
      <c r="A166" s="401" t="s">
        <v>180</v>
      </c>
      <c r="B166" s="167" t="s">
        <v>697</v>
      </c>
      <c r="G166" s="167" t="s">
        <v>1237</v>
      </c>
      <c r="T166" s="167"/>
      <c r="U166" s="167"/>
      <c r="V166" s="167"/>
      <c r="AN166" s="167"/>
      <c r="AO166" s="167"/>
      <c r="AP166" s="167"/>
    </row>
  </sheetData>
  <autoFilter ref="A1:AZ166" xr:uid="{46454031-24B4-9B43-AFA7-7E37321E5846}">
    <filterColumn colId="5">
      <filters>
        <filter val="8751"/>
        <filter val="8769"/>
        <filter val="8787"/>
        <filter val="8795"/>
        <filter val="8798"/>
        <filter val="8801"/>
        <filter val="8802"/>
        <filter val="8804"/>
        <filter val="8807"/>
        <filter val="8814"/>
        <filter val="8815"/>
        <filter val="8817"/>
        <filter val="8818"/>
        <filter val="8828"/>
        <filter val="8838"/>
        <filter val="8842"/>
        <filter val="8846"/>
        <filter val="8852"/>
        <filter val="8864"/>
        <filter val="8868"/>
        <filter val="8872"/>
        <filter val="8877"/>
        <filter val="8886"/>
        <filter val="8887"/>
        <filter val="8889"/>
        <filter val="8895"/>
        <filter val="8897"/>
        <filter val="8902"/>
        <filter val="8939"/>
        <filter val="8947"/>
        <filter val="9006"/>
        <filter val="9009"/>
        <filter val="9016"/>
        <filter val="9017"/>
        <filter val="9045"/>
        <filter val="9046"/>
        <filter val="9059"/>
        <filter val="9060"/>
      </filters>
    </filterColumn>
  </autoFilter>
  <conditionalFormatting sqref="B100:B102">
    <cfRule type="duplicateValues" dxfId="71" priority="14"/>
  </conditionalFormatting>
  <conditionalFormatting sqref="B103">
    <cfRule type="duplicateValues" dxfId="70" priority="15"/>
  </conditionalFormatting>
  <conditionalFormatting sqref="B104:B106">
    <cfRule type="duplicateValues" dxfId="69" priority="13"/>
  </conditionalFormatting>
  <conditionalFormatting sqref="B112:B116">
    <cfRule type="duplicateValues" dxfId="68" priority="12"/>
  </conditionalFormatting>
  <conditionalFormatting sqref="B119:B124">
    <cfRule type="duplicateValues" dxfId="67" priority="11"/>
  </conditionalFormatting>
  <conditionalFormatting sqref="B144:B152 B126:B131">
    <cfRule type="duplicateValues" dxfId="66" priority="10"/>
  </conditionalFormatting>
  <conditionalFormatting sqref="B155:B157">
    <cfRule type="duplicateValues" dxfId="65" priority="9"/>
  </conditionalFormatting>
  <conditionalFormatting sqref="B158:B160">
    <cfRule type="duplicateValues" dxfId="64" priority="8"/>
  </conditionalFormatting>
  <conditionalFormatting sqref="B161:B163">
    <cfRule type="duplicateValues" dxfId="63" priority="7"/>
  </conditionalFormatting>
  <conditionalFormatting sqref="B164:B166">
    <cfRule type="duplicateValues" dxfId="62" priority="6"/>
  </conditionalFormatting>
  <conditionalFormatting sqref="B8">
    <cfRule type="duplicateValues" dxfId="61" priority="36"/>
  </conditionalFormatting>
  <conditionalFormatting sqref="B10:D10 B9">
    <cfRule type="duplicateValues" dxfId="60" priority="35"/>
  </conditionalFormatting>
  <conditionalFormatting sqref="B45:C45 B46">
    <cfRule type="duplicateValues" dxfId="59" priority="37"/>
  </conditionalFormatting>
  <conditionalFormatting sqref="B48:D48 B44:C44 B47">
    <cfRule type="duplicateValues" dxfId="58" priority="38"/>
  </conditionalFormatting>
  <conditionalFormatting sqref="C66:D67 B63:B65">
    <cfRule type="duplicateValues" dxfId="57" priority="42"/>
  </conditionalFormatting>
  <conditionalFormatting sqref="B70:D70 B78:D79 C71:D75 B68:B69 D76:D77">
    <cfRule type="duplicateValues" dxfId="56" priority="31"/>
  </conditionalFormatting>
  <conditionalFormatting sqref="XDR43:XDS43 B43:D43">
    <cfRule type="duplicateValues" dxfId="55" priority="30"/>
  </conditionalFormatting>
  <conditionalFormatting sqref="XDR53:XDS53">
    <cfRule type="duplicateValues" dxfId="54" priority="29"/>
  </conditionalFormatting>
  <conditionalFormatting sqref="XDR58:XDS58">
    <cfRule type="duplicateValues" dxfId="53" priority="28"/>
  </conditionalFormatting>
  <conditionalFormatting sqref="XDR59:XDS62 C59:D62">
    <cfRule type="duplicateValues" dxfId="52" priority="27"/>
  </conditionalFormatting>
  <conditionalFormatting sqref="C12">
    <cfRule type="duplicateValues" dxfId="51" priority="4"/>
  </conditionalFormatting>
  <conditionalFormatting sqref="C68">
    <cfRule type="duplicateValues" dxfId="50" priority="2"/>
  </conditionalFormatting>
  <conditionalFormatting sqref="C69">
    <cfRule type="duplicateValues" dxfId="49" priority="1"/>
  </conditionalFormatting>
  <conditionalFormatting sqref="B144:B166 B98:B131">
    <cfRule type="duplicateValues" dxfId="48" priority="43"/>
  </conditionalFormatting>
  <hyperlinks>
    <hyperlink ref="B82" r:id="rId1" xr:uid="{896246D5-7A8F-4015-8B79-0B44E4F6D1FC}"/>
  </hyperlinks>
  <pageMargins left="0.7" right="0.7" top="0.75" bottom="0.75" header="0.3" footer="0.3"/>
  <pageSetup orientation="portrait" horizontalDpi="0" verticalDpi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5D7D-86C3-40DE-AF60-6DECBEFF938B}">
  <dimension ref="A1:X94"/>
  <sheetViews>
    <sheetView topLeftCell="A38" workbookViewId="0">
      <selection activeCell="E56" sqref="E56"/>
    </sheetView>
  </sheetViews>
  <sheetFormatPr baseColWidth="10" defaultColWidth="8.83203125" defaultRowHeight="15" x14ac:dyDescent="0.2"/>
  <cols>
    <col min="1" max="1" width="18.1640625" customWidth="1"/>
    <col min="2" max="2" width="56.83203125" customWidth="1"/>
    <col min="3" max="3" width="12" customWidth="1"/>
    <col min="4" max="4" width="15.1640625" customWidth="1"/>
    <col min="5" max="5" width="40.83203125" customWidth="1"/>
    <col min="6" max="6" width="9.1640625" bestFit="1" customWidth="1"/>
    <col min="7" max="8" width="8.83203125" bestFit="1" customWidth="1"/>
  </cols>
  <sheetData>
    <row r="1" spans="1:11" ht="64" x14ac:dyDescent="0.2">
      <c r="A1" s="337" t="s">
        <v>1</v>
      </c>
      <c r="B1" s="337" t="s">
        <v>182</v>
      </c>
      <c r="C1" s="337" t="s">
        <v>183</v>
      </c>
      <c r="D1" s="337" t="s">
        <v>184</v>
      </c>
      <c r="E1" s="337" t="s">
        <v>17</v>
      </c>
      <c r="F1" s="214">
        <v>46174</v>
      </c>
      <c r="G1" s="214">
        <v>46175</v>
      </c>
      <c r="H1" s="214">
        <v>46176</v>
      </c>
      <c r="I1" s="214">
        <v>46177</v>
      </c>
      <c r="J1" s="214">
        <v>46178</v>
      </c>
      <c r="K1" s="338" t="s">
        <v>698</v>
      </c>
    </row>
    <row r="2" spans="1:11" ht="112" x14ac:dyDescent="0.2">
      <c r="A2" s="131" t="s">
        <v>181</v>
      </c>
      <c r="B2" s="131" t="s">
        <v>624</v>
      </c>
      <c r="C2" s="131"/>
      <c r="D2" s="131" t="s">
        <v>109</v>
      </c>
      <c r="E2" s="167" t="s">
        <v>338</v>
      </c>
      <c r="F2" s="167" t="s">
        <v>625</v>
      </c>
      <c r="G2" s="167" t="s">
        <v>626</v>
      </c>
      <c r="H2" s="196"/>
      <c r="I2" s="131"/>
      <c r="J2" s="131"/>
      <c r="K2" s="131"/>
    </row>
    <row r="3" spans="1:11" ht="128" x14ac:dyDescent="0.2">
      <c r="A3" s="277" t="s">
        <v>179</v>
      </c>
      <c r="B3" s="343" t="s">
        <v>627</v>
      </c>
      <c r="C3" s="277"/>
      <c r="D3" s="277" t="s">
        <v>75</v>
      </c>
      <c r="E3" s="277" t="s">
        <v>565</v>
      </c>
      <c r="F3" s="277" t="s">
        <v>628</v>
      </c>
      <c r="G3" s="402" t="s">
        <v>629</v>
      </c>
      <c r="H3" s="131"/>
      <c r="I3" s="131"/>
      <c r="J3" s="131"/>
      <c r="K3" s="131"/>
    </row>
    <row r="4" spans="1:11" ht="64" x14ac:dyDescent="0.2">
      <c r="A4" s="167" t="s">
        <v>179</v>
      </c>
      <c r="B4" s="167" t="s">
        <v>630</v>
      </c>
      <c r="C4" s="167"/>
      <c r="D4" s="167" t="s">
        <v>474</v>
      </c>
      <c r="E4" s="167" t="s">
        <v>631</v>
      </c>
      <c r="F4" s="167" t="s">
        <v>632</v>
      </c>
      <c r="G4" s="167" t="s">
        <v>633</v>
      </c>
      <c r="H4" s="167" t="s">
        <v>699</v>
      </c>
      <c r="I4" s="131"/>
      <c r="J4" s="131"/>
      <c r="K4" s="131"/>
    </row>
    <row r="5" spans="1:11" ht="64" x14ac:dyDescent="0.2">
      <c r="A5" s="167" t="s">
        <v>179</v>
      </c>
      <c r="B5" s="167" t="s">
        <v>634</v>
      </c>
      <c r="C5" s="167"/>
      <c r="D5" s="167" t="s">
        <v>72</v>
      </c>
      <c r="E5" s="167" t="s">
        <v>635</v>
      </c>
      <c r="F5" s="167" t="s">
        <v>455</v>
      </c>
      <c r="G5" s="131" t="s">
        <v>636</v>
      </c>
      <c r="H5" s="131"/>
      <c r="I5" s="131"/>
      <c r="J5" s="131"/>
      <c r="K5" s="131"/>
    </row>
    <row r="6" spans="1:11" ht="48" x14ac:dyDescent="0.2">
      <c r="A6" s="167" t="s">
        <v>179</v>
      </c>
      <c r="B6" s="167" t="s">
        <v>637</v>
      </c>
      <c r="C6" s="167"/>
      <c r="D6" s="167" t="s">
        <v>72</v>
      </c>
      <c r="E6" s="167" t="s">
        <v>384</v>
      </c>
      <c r="F6" s="167" t="s">
        <v>638</v>
      </c>
      <c r="G6" s="131"/>
      <c r="H6" s="131"/>
      <c r="I6" s="131"/>
      <c r="J6" s="131"/>
      <c r="K6" s="131"/>
    </row>
    <row r="7" spans="1:11" ht="16" x14ac:dyDescent="0.2">
      <c r="A7" s="167" t="s">
        <v>179</v>
      </c>
      <c r="B7" s="167" t="s">
        <v>639</v>
      </c>
      <c r="C7" s="167"/>
      <c r="D7" s="167"/>
      <c r="E7" s="167"/>
      <c r="F7" s="167"/>
      <c r="G7" s="131"/>
      <c r="H7" s="131"/>
      <c r="I7" s="131"/>
      <c r="J7" s="131"/>
      <c r="K7" s="131"/>
    </row>
    <row r="8" spans="1:11" ht="16" x14ac:dyDescent="0.2">
      <c r="A8" s="167" t="s">
        <v>179</v>
      </c>
      <c r="B8" s="167" t="s">
        <v>640</v>
      </c>
      <c r="C8" s="167"/>
      <c r="D8" s="167"/>
      <c r="E8" s="167"/>
      <c r="F8" s="167"/>
      <c r="G8" s="131"/>
      <c r="H8" s="131"/>
      <c r="I8" s="131"/>
      <c r="J8" s="131"/>
      <c r="K8" s="131"/>
    </row>
    <row r="9" spans="1:11" ht="16" x14ac:dyDescent="0.2">
      <c r="A9" s="167" t="s">
        <v>179</v>
      </c>
      <c r="B9" s="167" t="s">
        <v>641</v>
      </c>
      <c r="C9" s="167"/>
      <c r="D9" s="167"/>
      <c r="E9" s="167"/>
      <c r="F9" s="167"/>
      <c r="G9" s="131"/>
      <c r="H9" s="131"/>
      <c r="I9" s="131"/>
      <c r="J9" s="131"/>
      <c r="K9" s="131"/>
    </row>
    <row r="10" spans="1:11" ht="16" x14ac:dyDescent="0.2">
      <c r="A10" s="167" t="s">
        <v>179</v>
      </c>
      <c r="B10" s="167" t="s">
        <v>642</v>
      </c>
      <c r="C10" s="167"/>
      <c r="D10" s="167"/>
      <c r="E10" s="167"/>
      <c r="F10" s="167"/>
      <c r="G10" s="131"/>
      <c r="H10" s="131"/>
      <c r="I10" s="131"/>
      <c r="J10" s="131"/>
      <c r="K10" s="131"/>
    </row>
    <row r="11" spans="1:11" ht="16" x14ac:dyDescent="0.2">
      <c r="A11" s="167" t="s">
        <v>179</v>
      </c>
      <c r="B11" s="167" t="s">
        <v>643</v>
      </c>
      <c r="C11" s="167"/>
      <c r="D11" s="167"/>
      <c r="E11" s="167"/>
      <c r="F11" s="167"/>
      <c r="G11" s="131"/>
      <c r="H11" s="131"/>
      <c r="I11" s="131"/>
      <c r="J11" s="131"/>
      <c r="K11" s="131"/>
    </row>
    <row r="12" spans="1:11" ht="16" x14ac:dyDescent="0.2">
      <c r="A12" s="167" t="s">
        <v>179</v>
      </c>
      <c r="B12" s="167" t="s">
        <v>644</v>
      </c>
      <c r="C12" s="167"/>
      <c r="D12" s="167"/>
      <c r="E12" s="167"/>
      <c r="F12" s="167"/>
      <c r="G12" s="131"/>
      <c r="H12" s="131"/>
      <c r="I12" s="131"/>
      <c r="J12" s="131"/>
      <c r="K12" s="131"/>
    </row>
    <row r="13" spans="1:11" ht="16" x14ac:dyDescent="0.2">
      <c r="A13" s="167" t="s">
        <v>179</v>
      </c>
      <c r="B13" s="403" t="s">
        <v>645</v>
      </c>
      <c r="C13" s="167"/>
      <c r="D13" s="167"/>
      <c r="E13" s="167"/>
      <c r="F13" s="167"/>
      <c r="G13" s="131"/>
      <c r="H13" s="131"/>
      <c r="I13" s="131"/>
      <c r="J13" s="131"/>
      <c r="K13" s="131"/>
    </row>
    <row r="14" spans="1:11" ht="16" x14ac:dyDescent="0.2">
      <c r="A14" s="167" t="s">
        <v>179</v>
      </c>
      <c r="B14" s="403" t="s">
        <v>646</v>
      </c>
      <c r="C14" s="167"/>
      <c r="D14" s="167"/>
      <c r="E14" s="167"/>
      <c r="F14" s="167"/>
      <c r="G14" s="131"/>
      <c r="H14" s="131"/>
      <c r="I14" s="131"/>
      <c r="J14" s="131"/>
      <c r="K14" s="131"/>
    </row>
    <row r="15" spans="1:11" ht="16" x14ac:dyDescent="0.2">
      <c r="A15" s="167" t="s">
        <v>179</v>
      </c>
      <c r="B15" s="403" t="s">
        <v>647</v>
      </c>
      <c r="C15" s="167"/>
      <c r="D15" s="167"/>
      <c r="E15" s="167"/>
      <c r="F15" s="167"/>
      <c r="G15" s="131"/>
      <c r="H15" s="131"/>
      <c r="I15" s="131"/>
      <c r="J15" s="131"/>
      <c r="K15" s="131"/>
    </row>
    <row r="16" spans="1:11" ht="96" x14ac:dyDescent="0.2">
      <c r="A16" s="322" t="s">
        <v>177</v>
      </c>
      <c r="B16" s="167" t="s">
        <v>648</v>
      </c>
      <c r="C16" s="167"/>
      <c r="D16" s="167" t="s">
        <v>68</v>
      </c>
      <c r="E16" s="167" t="s">
        <v>565</v>
      </c>
      <c r="F16" s="167" t="s">
        <v>649</v>
      </c>
      <c r="G16" s="404" t="s">
        <v>650</v>
      </c>
      <c r="H16" s="131"/>
      <c r="I16" s="131"/>
      <c r="J16" s="131"/>
      <c r="K16" s="131"/>
    </row>
    <row r="17" spans="1:11" ht="16" x14ac:dyDescent="0.2">
      <c r="A17" s="322" t="s">
        <v>177</v>
      </c>
      <c r="B17" s="167" t="s">
        <v>651</v>
      </c>
      <c r="C17" s="167"/>
      <c r="D17" s="167" t="s">
        <v>68</v>
      </c>
      <c r="E17" s="167" t="s">
        <v>565</v>
      </c>
      <c r="F17" s="167"/>
      <c r="G17" s="215" t="s">
        <v>652</v>
      </c>
      <c r="H17" s="131"/>
      <c r="I17" s="131"/>
      <c r="J17" s="131"/>
      <c r="K17" s="131"/>
    </row>
    <row r="18" spans="1:11" ht="16" x14ac:dyDescent="0.2">
      <c r="A18" s="322" t="s">
        <v>177</v>
      </c>
      <c r="B18" s="167" t="s">
        <v>653</v>
      </c>
      <c r="C18" s="167"/>
      <c r="D18" s="258" t="s">
        <v>474</v>
      </c>
      <c r="E18" s="167"/>
      <c r="F18" s="167"/>
      <c r="G18" s="131"/>
      <c r="H18" s="131"/>
      <c r="I18" s="131"/>
      <c r="J18" s="131"/>
      <c r="K18" s="131"/>
    </row>
    <row r="19" spans="1:11" ht="16" x14ac:dyDescent="0.2">
      <c r="A19" s="322" t="s">
        <v>177</v>
      </c>
      <c r="B19" s="167" t="s">
        <v>654</v>
      </c>
      <c r="C19" s="167"/>
      <c r="D19" s="167" t="s">
        <v>655</v>
      </c>
      <c r="E19" s="167"/>
      <c r="F19" s="167" t="s">
        <v>476</v>
      </c>
      <c r="G19" s="131" t="s">
        <v>656</v>
      </c>
      <c r="H19" s="131"/>
      <c r="I19" s="131"/>
      <c r="J19" s="131"/>
      <c r="K19" s="131"/>
    </row>
    <row r="20" spans="1:11" ht="16" x14ac:dyDescent="0.2">
      <c r="A20" s="322" t="s">
        <v>177</v>
      </c>
      <c r="B20" s="167" t="s">
        <v>657</v>
      </c>
      <c r="C20" s="167"/>
      <c r="D20" s="167" t="s">
        <v>655</v>
      </c>
      <c r="E20" s="167"/>
      <c r="F20" s="167"/>
      <c r="G20" s="131"/>
      <c r="H20" s="131"/>
      <c r="I20" s="131"/>
      <c r="J20" s="131"/>
      <c r="K20" s="131"/>
    </row>
    <row r="21" spans="1:11" ht="16" x14ac:dyDescent="0.2">
      <c r="A21" s="322" t="s">
        <v>177</v>
      </c>
      <c r="B21" s="403" t="s">
        <v>658</v>
      </c>
      <c r="C21" s="167"/>
      <c r="D21" s="167" t="s">
        <v>655</v>
      </c>
      <c r="E21" s="167"/>
      <c r="F21" s="167"/>
      <c r="G21" s="131"/>
      <c r="H21" s="131"/>
      <c r="I21" s="131"/>
      <c r="J21" s="131"/>
      <c r="K21" s="131"/>
    </row>
    <row r="22" spans="1:11" ht="16" x14ac:dyDescent="0.2">
      <c r="A22" s="322" t="s">
        <v>177</v>
      </c>
      <c r="B22" s="403" t="s">
        <v>659</v>
      </c>
      <c r="C22" s="167"/>
      <c r="D22" s="167" t="s">
        <v>474</v>
      </c>
      <c r="E22" s="167"/>
      <c r="F22" s="167"/>
      <c r="G22" s="131"/>
      <c r="H22" s="131"/>
      <c r="I22" s="131"/>
      <c r="J22" s="131"/>
      <c r="K22" s="131"/>
    </row>
    <row r="23" spans="1:11" ht="16" x14ac:dyDescent="0.2">
      <c r="A23" s="401" t="s">
        <v>168</v>
      </c>
      <c r="B23" s="167" t="s">
        <v>660</v>
      </c>
      <c r="C23" s="167"/>
      <c r="D23" s="258" t="s">
        <v>661</v>
      </c>
      <c r="E23" s="167" t="s">
        <v>635</v>
      </c>
      <c r="F23" s="167" t="s">
        <v>214</v>
      </c>
      <c r="G23" s="131" t="s">
        <v>418</v>
      </c>
      <c r="H23" s="131"/>
      <c r="I23" s="131"/>
      <c r="J23" s="131"/>
      <c r="K23" s="131"/>
    </row>
    <row r="24" spans="1:11" ht="160" customHeight="1" x14ac:dyDescent="0.2">
      <c r="A24" s="401" t="s">
        <v>168</v>
      </c>
      <c r="B24" s="167" t="s">
        <v>663</v>
      </c>
      <c r="C24" s="167"/>
      <c r="D24" s="167" t="s">
        <v>111</v>
      </c>
      <c r="E24" s="167" t="s">
        <v>664</v>
      </c>
      <c r="F24" s="404" t="s">
        <v>665</v>
      </c>
      <c r="G24" s="402" t="s">
        <v>629</v>
      </c>
      <c r="H24" s="131"/>
      <c r="I24" s="131"/>
      <c r="J24" s="131"/>
      <c r="K24" s="131"/>
    </row>
    <row r="25" spans="1:11" ht="48" customHeight="1" x14ac:dyDescent="0.2">
      <c r="A25" s="401" t="s">
        <v>168</v>
      </c>
      <c r="B25" s="167" t="s">
        <v>666</v>
      </c>
      <c r="C25" s="167"/>
      <c r="D25" s="167" t="s">
        <v>107</v>
      </c>
      <c r="E25" s="167" t="s">
        <v>565</v>
      </c>
      <c r="F25" s="167" t="s">
        <v>667</v>
      </c>
      <c r="G25" s="402" t="s">
        <v>629</v>
      </c>
      <c r="H25" s="131"/>
      <c r="I25" s="131"/>
      <c r="J25" s="131"/>
      <c r="K25" s="131"/>
    </row>
    <row r="26" spans="1:11" ht="16" x14ac:dyDescent="0.2">
      <c r="A26" s="401" t="s">
        <v>168</v>
      </c>
      <c r="B26" s="167" t="s">
        <v>668</v>
      </c>
      <c r="C26" s="167"/>
      <c r="D26" s="167" t="s">
        <v>661</v>
      </c>
      <c r="E26" s="167"/>
      <c r="F26" s="167"/>
      <c r="G26" s="131"/>
      <c r="H26" s="131"/>
      <c r="I26" s="131"/>
      <c r="J26" s="131"/>
      <c r="K26" s="131"/>
    </row>
    <row r="27" spans="1:11" ht="16" x14ac:dyDescent="0.2">
      <c r="A27" s="401" t="s">
        <v>168</v>
      </c>
      <c r="B27" s="167" t="s">
        <v>669</v>
      </c>
      <c r="C27" s="167"/>
      <c r="D27" s="167" t="s">
        <v>111</v>
      </c>
      <c r="E27" s="167"/>
      <c r="F27" s="167"/>
      <c r="G27" s="131"/>
      <c r="H27" s="131"/>
      <c r="I27" s="131"/>
      <c r="J27" s="131"/>
      <c r="K27" s="131"/>
    </row>
    <row r="28" spans="1:11" ht="16" x14ac:dyDescent="0.2">
      <c r="A28" s="401" t="s">
        <v>168</v>
      </c>
      <c r="B28" s="167" t="s">
        <v>670</v>
      </c>
      <c r="C28" s="167"/>
      <c r="D28" s="167" t="s">
        <v>107</v>
      </c>
      <c r="E28" s="167"/>
      <c r="F28" s="167"/>
      <c r="G28" s="131"/>
      <c r="H28" s="131"/>
      <c r="I28" s="131"/>
      <c r="J28" s="131"/>
      <c r="K28" s="131"/>
    </row>
    <row r="29" spans="1:11" ht="16" x14ac:dyDescent="0.2">
      <c r="A29" s="401" t="s">
        <v>168</v>
      </c>
      <c r="B29" s="403" t="s">
        <v>671</v>
      </c>
      <c r="C29" s="167"/>
      <c r="D29" s="167" t="s">
        <v>661</v>
      </c>
      <c r="E29" s="167"/>
      <c r="F29" s="167"/>
      <c r="G29" s="131"/>
      <c r="H29" s="131"/>
      <c r="I29" s="131"/>
      <c r="J29" s="131"/>
      <c r="K29" s="131"/>
    </row>
    <row r="30" spans="1:11" ht="16" x14ac:dyDescent="0.2">
      <c r="A30" s="167" t="s">
        <v>141</v>
      </c>
      <c r="B30" s="167" t="s">
        <v>672</v>
      </c>
      <c r="C30" s="167"/>
      <c r="D30" s="167" t="s">
        <v>75</v>
      </c>
      <c r="E30" s="167"/>
      <c r="F30" s="167"/>
      <c r="G30" s="131"/>
      <c r="H30" s="131"/>
      <c r="I30" s="131"/>
      <c r="J30" s="131"/>
      <c r="K30" s="131"/>
    </row>
    <row r="31" spans="1:11" ht="16" x14ac:dyDescent="0.2">
      <c r="A31" s="167" t="s">
        <v>141</v>
      </c>
      <c r="B31" s="167" t="s">
        <v>673</v>
      </c>
      <c r="C31" s="167"/>
      <c r="D31" s="258" t="s">
        <v>68</v>
      </c>
      <c r="E31" s="167"/>
      <c r="F31" s="167"/>
      <c r="G31" s="131"/>
      <c r="H31" s="131"/>
      <c r="I31" s="131"/>
      <c r="J31" s="131"/>
      <c r="K31" s="131"/>
    </row>
    <row r="32" spans="1:11" ht="16" x14ac:dyDescent="0.2">
      <c r="A32" s="167" t="s">
        <v>141</v>
      </c>
      <c r="B32" s="167" t="s">
        <v>674</v>
      </c>
      <c r="C32" s="167"/>
      <c r="D32" s="167" t="s">
        <v>72</v>
      </c>
      <c r="E32" s="167"/>
      <c r="F32" s="167"/>
      <c r="G32" s="131"/>
      <c r="H32" s="131"/>
      <c r="I32" s="131"/>
      <c r="J32" s="131"/>
      <c r="K32" s="131"/>
    </row>
    <row r="33" spans="1:11" ht="16" x14ac:dyDescent="0.2">
      <c r="A33" s="167" t="s">
        <v>141</v>
      </c>
      <c r="B33" s="167" t="s">
        <v>675</v>
      </c>
      <c r="C33" s="167"/>
      <c r="D33" s="167" t="s">
        <v>75</v>
      </c>
      <c r="E33" s="167"/>
      <c r="F33" s="167"/>
      <c r="G33" s="131"/>
      <c r="H33" s="131"/>
      <c r="I33" s="131"/>
      <c r="J33" s="131"/>
      <c r="K33" s="131"/>
    </row>
    <row r="34" spans="1:11" ht="16" x14ac:dyDescent="0.2">
      <c r="A34" s="167" t="s">
        <v>141</v>
      </c>
      <c r="B34" s="167" t="s">
        <v>676</v>
      </c>
      <c r="C34" s="167"/>
      <c r="D34" s="167" t="s">
        <v>68</v>
      </c>
      <c r="E34" s="167"/>
      <c r="F34" s="167"/>
      <c r="G34" s="131"/>
      <c r="H34" s="131"/>
      <c r="I34" s="131"/>
      <c r="J34" s="131"/>
      <c r="K34" s="131"/>
    </row>
    <row r="35" spans="1:11" ht="16" x14ac:dyDescent="0.2">
      <c r="A35" s="167" t="s">
        <v>141</v>
      </c>
      <c r="B35" s="167" t="s">
        <v>677</v>
      </c>
      <c r="C35" s="167"/>
      <c r="D35" s="167" t="s">
        <v>72</v>
      </c>
      <c r="E35" s="167"/>
      <c r="F35" s="167"/>
      <c r="G35" s="131"/>
      <c r="H35" s="131"/>
      <c r="I35" s="131"/>
      <c r="J35" s="131"/>
      <c r="K35" s="131"/>
    </row>
    <row r="36" spans="1:11" ht="16" x14ac:dyDescent="0.2">
      <c r="A36" s="167" t="s">
        <v>141</v>
      </c>
      <c r="B36" s="167" t="s">
        <v>678</v>
      </c>
      <c r="C36" s="167"/>
      <c r="D36" s="167" t="s">
        <v>68</v>
      </c>
      <c r="E36" s="238"/>
      <c r="F36" s="167"/>
      <c r="G36" s="131"/>
      <c r="H36" s="131"/>
      <c r="I36" s="131"/>
      <c r="J36" s="131"/>
      <c r="K36" s="131"/>
    </row>
    <row r="37" spans="1:11" ht="395" x14ac:dyDescent="0.2">
      <c r="A37" s="217" t="s">
        <v>166</v>
      </c>
      <c r="B37" s="167" t="s">
        <v>410</v>
      </c>
      <c r="C37" s="131"/>
      <c r="D37" s="244" t="s">
        <v>135</v>
      </c>
      <c r="E37" s="131" t="s">
        <v>565</v>
      </c>
      <c r="F37" s="273" t="s">
        <v>679</v>
      </c>
      <c r="G37" s="167" t="s">
        <v>680</v>
      </c>
      <c r="H37" s="131"/>
      <c r="I37" s="131"/>
      <c r="J37" s="131"/>
      <c r="K37" s="131"/>
    </row>
    <row r="38" spans="1:11" ht="96" x14ac:dyDescent="0.2">
      <c r="A38" s="218" t="s">
        <v>681</v>
      </c>
      <c r="B38" s="218" t="s">
        <v>682</v>
      </c>
      <c r="C38" s="131"/>
      <c r="D38" s="216" t="s">
        <v>140</v>
      </c>
      <c r="E38" s="131" t="s">
        <v>227</v>
      </c>
      <c r="F38" t="s">
        <v>683</v>
      </c>
      <c r="G38" s="167" t="s">
        <v>684</v>
      </c>
      <c r="H38" s="131"/>
      <c r="I38" s="131"/>
      <c r="J38" s="131"/>
      <c r="K38" s="131"/>
    </row>
    <row r="39" spans="1:11" ht="16" x14ac:dyDescent="0.2">
      <c r="A39" s="218" t="s">
        <v>685</v>
      </c>
      <c r="B39" s="165" t="s">
        <v>686</v>
      </c>
      <c r="C39" s="131"/>
      <c r="D39" s="131" t="s">
        <v>140</v>
      </c>
      <c r="E39" s="131"/>
      <c r="F39" s="131"/>
      <c r="G39" s="131"/>
      <c r="H39" s="131"/>
      <c r="I39" s="131"/>
      <c r="J39" s="131"/>
      <c r="K39" s="131"/>
    </row>
    <row r="40" spans="1:11" ht="16" x14ac:dyDescent="0.2">
      <c r="A40" s="403" t="s">
        <v>685</v>
      </c>
      <c r="B40" s="165" t="s">
        <v>687</v>
      </c>
      <c r="D40" t="s">
        <v>135</v>
      </c>
    </row>
    <row r="41" spans="1:11" ht="16" x14ac:dyDescent="0.2">
      <c r="A41" s="403" t="s">
        <v>685</v>
      </c>
      <c r="B41" s="347" t="s">
        <v>688</v>
      </c>
      <c r="D41" t="s">
        <v>135</v>
      </c>
    </row>
    <row r="42" spans="1:11" ht="16" x14ac:dyDescent="0.2">
      <c r="A42" s="326" t="s">
        <v>180</v>
      </c>
      <c r="B42" s="277" t="s">
        <v>689</v>
      </c>
    </row>
    <row r="43" spans="1:11" ht="16" x14ac:dyDescent="0.2">
      <c r="A43" s="326" t="s">
        <v>180</v>
      </c>
      <c r="B43" s="167" t="s">
        <v>690</v>
      </c>
    </row>
    <row r="44" spans="1:11" ht="16" x14ac:dyDescent="0.2">
      <c r="A44" s="326" t="s">
        <v>180</v>
      </c>
      <c r="B44" s="167" t="s">
        <v>691</v>
      </c>
    </row>
    <row r="45" spans="1:11" ht="16" x14ac:dyDescent="0.2">
      <c r="A45" s="326" t="s">
        <v>180</v>
      </c>
      <c r="B45" s="167" t="s">
        <v>692</v>
      </c>
    </row>
    <row r="46" spans="1:11" ht="16" x14ac:dyDescent="0.2">
      <c r="A46" s="326" t="s">
        <v>180</v>
      </c>
      <c r="B46" s="167" t="s">
        <v>693</v>
      </c>
    </row>
    <row r="47" spans="1:11" ht="16" x14ac:dyDescent="0.2">
      <c r="A47" s="326" t="s">
        <v>180</v>
      </c>
      <c r="B47" s="167" t="s">
        <v>694</v>
      </c>
    </row>
    <row r="48" spans="1:11" ht="16" x14ac:dyDescent="0.2">
      <c r="A48" s="326" t="s">
        <v>180</v>
      </c>
      <c r="B48" s="167" t="s">
        <v>695</v>
      </c>
    </row>
    <row r="49" spans="1:24" ht="16" x14ac:dyDescent="0.2">
      <c r="A49" s="326" t="s">
        <v>180</v>
      </c>
      <c r="B49" s="167" t="s">
        <v>696</v>
      </c>
    </row>
    <row r="50" spans="1:24" ht="16" x14ac:dyDescent="0.2">
      <c r="A50" s="326" t="s">
        <v>180</v>
      </c>
      <c r="B50" s="167" t="s">
        <v>697</v>
      </c>
    </row>
    <row r="51" spans="1:24" x14ac:dyDescent="0.2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</row>
    <row r="53" spans="1:24" x14ac:dyDescent="0.2">
      <c r="A53" t="s">
        <v>700</v>
      </c>
    </row>
    <row r="54" spans="1:24" x14ac:dyDescent="0.2">
      <c r="A54" t="s">
        <v>701</v>
      </c>
    </row>
    <row r="59" spans="1:24" s="248" customFormat="1" ht="16" x14ac:dyDescent="0.2">
      <c r="A59" s="248" t="s">
        <v>179</v>
      </c>
      <c r="B59" s="325" t="s">
        <v>627</v>
      </c>
      <c r="C59" s="277"/>
      <c r="D59" s="248" t="s">
        <v>75</v>
      </c>
      <c r="S59" s="277"/>
      <c r="T59" s="207"/>
      <c r="U59" s="277"/>
      <c r="V59" s="277"/>
      <c r="X59" s="311"/>
    </row>
    <row r="60" spans="1:24" s="248" customFormat="1" ht="16" x14ac:dyDescent="0.2">
      <c r="A60" s="248" t="s">
        <v>179</v>
      </c>
      <c r="B60" s="316" t="s">
        <v>630</v>
      </c>
      <c r="C60" s="167"/>
      <c r="D60" s="248" t="s">
        <v>474</v>
      </c>
      <c r="S60" s="167"/>
      <c r="T60" s="278"/>
      <c r="U60" s="167"/>
      <c r="V60" s="167"/>
      <c r="X60" s="35"/>
    </row>
    <row r="61" spans="1:24" s="248" customFormat="1" ht="16" x14ac:dyDescent="0.2">
      <c r="A61" s="248" t="s">
        <v>179</v>
      </c>
      <c r="B61" s="316" t="s">
        <v>634</v>
      </c>
      <c r="C61" s="167"/>
      <c r="D61" s="248" t="s">
        <v>72</v>
      </c>
      <c r="S61" s="167"/>
      <c r="T61" s="278"/>
      <c r="U61" s="167"/>
      <c r="V61" s="167"/>
      <c r="X61" s="35"/>
    </row>
    <row r="62" spans="1:24" s="248" customFormat="1" ht="16" x14ac:dyDescent="0.2">
      <c r="A62" s="248" t="s">
        <v>179</v>
      </c>
      <c r="B62" s="316" t="s">
        <v>637</v>
      </c>
      <c r="C62" s="167"/>
      <c r="D62" s="248" t="s">
        <v>72</v>
      </c>
      <c r="S62" s="167"/>
      <c r="T62" s="278"/>
      <c r="U62" s="167"/>
      <c r="V62" s="167"/>
      <c r="X62" s="35"/>
    </row>
    <row r="63" spans="1:24" s="248" customFormat="1" ht="16" x14ac:dyDescent="0.2">
      <c r="A63" s="248" t="s">
        <v>179</v>
      </c>
      <c r="B63" s="317" t="s">
        <v>639</v>
      </c>
      <c r="C63" s="167"/>
      <c r="D63" s="248" t="s">
        <v>474</v>
      </c>
      <c r="S63" s="167"/>
      <c r="T63" s="278"/>
      <c r="U63" s="167"/>
      <c r="V63" s="167"/>
      <c r="X63" s="35"/>
    </row>
    <row r="64" spans="1:24" s="248" customFormat="1" ht="16" x14ac:dyDescent="0.2">
      <c r="A64" s="248" t="s">
        <v>179</v>
      </c>
      <c r="B64" s="316" t="s">
        <v>640</v>
      </c>
      <c r="C64" s="167"/>
      <c r="D64" s="248" t="s">
        <v>75</v>
      </c>
      <c r="S64" s="167"/>
      <c r="T64" s="278"/>
      <c r="U64" s="167"/>
      <c r="V64" s="167"/>
      <c r="X64" s="35"/>
    </row>
    <row r="65" spans="1:24" s="248" customFormat="1" ht="16" x14ac:dyDescent="0.2">
      <c r="A65" s="248" t="s">
        <v>179</v>
      </c>
      <c r="B65" s="316" t="s">
        <v>641</v>
      </c>
      <c r="C65" s="167"/>
      <c r="D65" s="248" t="s">
        <v>474</v>
      </c>
      <c r="S65" s="167"/>
      <c r="T65" s="278"/>
      <c r="U65" s="167"/>
      <c r="V65" s="167"/>
      <c r="X65" s="35"/>
    </row>
    <row r="66" spans="1:24" s="248" customFormat="1" ht="16" x14ac:dyDescent="0.2">
      <c r="A66" s="248" t="s">
        <v>179</v>
      </c>
      <c r="B66" s="316" t="s">
        <v>642</v>
      </c>
      <c r="C66" s="167"/>
      <c r="D66" s="248" t="s">
        <v>72</v>
      </c>
      <c r="S66" s="167"/>
      <c r="T66" s="278"/>
      <c r="U66" s="167"/>
      <c r="V66" s="167"/>
      <c r="X66" s="35"/>
    </row>
    <row r="67" spans="1:24" s="248" customFormat="1" ht="16" x14ac:dyDescent="0.2">
      <c r="A67" s="248" t="s">
        <v>179</v>
      </c>
      <c r="B67" s="316" t="s">
        <v>643</v>
      </c>
      <c r="C67" s="167"/>
      <c r="D67" s="248" t="s">
        <v>72</v>
      </c>
      <c r="S67" s="167"/>
      <c r="T67" s="278"/>
      <c r="U67" s="167"/>
      <c r="V67" s="167"/>
      <c r="X67" s="35"/>
    </row>
    <row r="68" spans="1:24" s="248" customFormat="1" ht="16" x14ac:dyDescent="0.2">
      <c r="A68" s="248" t="s">
        <v>179</v>
      </c>
      <c r="B68" s="316" t="s">
        <v>644</v>
      </c>
      <c r="C68" s="167"/>
      <c r="D68" s="248" t="s">
        <v>474</v>
      </c>
      <c r="S68" s="167"/>
      <c r="T68" s="278"/>
      <c r="U68" s="167"/>
      <c r="V68" s="167"/>
      <c r="X68" s="35"/>
    </row>
    <row r="69" spans="1:24" s="248" customFormat="1" ht="16" x14ac:dyDescent="0.2">
      <c r="A69" s="248" t="s">
        <v>179</v>
      </c>
      <c r="B69" s="316" t="s">
        <v>639</v>
      </c>
      <c r="C69" s="167"/>
      <c r="D69" s="248" t="s">
        <v>75</v>
      </c>
      <c r="S69" s="167"/>
      <c r="T69" s="278"/>
      <c r="U69" s="167"/>
      <c r="V69" s="167"/>
      <c r="X69" s="35"/>
    </row>
    <row r="70" spans="1:24" s="248" customFormat="1" ht="16" x14ac:dyDescent="0.2">
      <c r="A70" s="248" t="s">
        <v>179</v>
      </c>
      <c r="B70" s="167" t="s">
        <v>645</v>
      </c>
      <c r="C70" s="167"/>
      <c r="S70" s="167"/>
      <c r="T70" s="278"/>
      <c r="U70" s="167"/>
      <c r="V70" s="167"/>
      <c r="X70" s="35"/>
    </row>
    <row r="71" spans="1:24" s="248" customFormat="1" ht="16" x14ac:dyDescent="0.2">
      <c r="A71" s="248" t="s">
        <v>179</v>
      </c>
      <c r="B71" s="167" t="s">
        <v>646</v>
      </c>
      <c r="C71" s="167"/>
      <c r="S71" s="167"/>
      <c r="T71" s="278"/>
      <c r="U71" s="167"/>
      <c r="V71" s="167"/>
      <c r="X71" s="35"/>
    </row>
    <row r="72" spans="1:24" s="248" customFormat="1" ht="16" x14ac:dyDescent="0.2">
      <c r="A72" s="248" t="s">
        <v>179</v>
      </c>
      <c r="B72" s="167" t="s">
        <v>647</v>
      </c>
      <c r="C72" s="167"/>
      <c r="S72" s="167"/>
      <c r="T72" s="278"/>
      <c r="U72" s="167"/>
      <c r="V72" s="167"/>
      <c r="X72" s="35"/>
    </row>
    <row r="73" spans="1:24" s="248" customFormat="1" ht="16" x14ac:dyDescent="0.2">
      <c r="A73" s="330" t="s">
        <v>177</v>
      </c>
      <c r="B73" s="316" t="s">
        <v>648</v>
      </c>
      <c r="C73" s="167"/>
      <c r="D73" s="248" t="s">
        <v>68</v>
      </c>
      <c r="S73" s="167"/>
      <c r="T73" s="278"/>
      <c r="U73" s="167"/>
      <c r="V73" s="167"/>
      <c r="X73" s="35"/>
    </row>
    <row r="74" spans="1:24" s="248" customFormat="1" ht="16" x14ac:dyDescent="0.2">
      <c r="A74" s="330" t="s">
        <v>177</v>
      </c>
      <c r="B74" s="316" t="s">
        <v>651</v>
      </c>
      <c r="C74" s="167"/>
      <c r="D74" s="248" t="s">
        <v>68</v>
      </c>
      <c r="S74" s="167"/>
      <c r="T74" s="278"/>
      <c r="U74" s="167"/>
      <c r="V74" s="167"/>
      <c r="X74" s="35"/>
    </row>
    <row r="75" spans="1:24" s="248" customFormat="1" ht="16" x14ac:dyDescent="0.2">
      <c r="A75" s="330" t="s">
        <v>177</v>
      </c>
      <c r="B75" s="316" t="s">
        <v>653</v>
      </c>
      <c r="C75" s="167"/>
      <c r="D75" s="248" t="s">
        <v>68</v>
      </c>
      <c r="S75" s="167"/>
      <c r="T75" s="278"/>
      <c r="U75" s="167"/>
      <c r="V75" s="167"/>
      <c r="X75" s="35"/>
    </row>
    <row r="76" spans="1:24" s="248" customFormat="1" ht="16" x14ac:dyDescent="0.2">
      <c r="A76" s="330" t="s">
        <v>177</v>
      </c>
      <c r="B76" s="316" t="s">
        <v>654</v>
      </c>
      <c r="C76" s="167"/>
      <c r="D76" s="248" t="s">
        <v>68</v>
      </c>
      <c r="S76" s="167"/>
      <c r="T76" s="278"/>
      <c r="U76" s="167"/>
      <c r="V76" s="167"/>
      <c r="X76" s="35"/>
    </row>
    <row r="77" spans="1:24" s="248" customFormat="1" ht="16" x14ac:dyDescent="0.2">
      <c r="A77" s="330" t="s">
        <v>177</v>
      </c>
      <c r="B77" s="316" t="s">
        <v>657</v>
      </c>
      <c r="C77" s="167"/>
      <c r="D77" s="248" t="s">
        <v>68</v>
      </c>
      <c r="S77" s="167"/>
      <c r="T77" s="278"/>
      <c r="U77" s="167"/>
      <c r="V77" s="167"/>
      <c r="X77" s="35"/>
    </row>
    <row r="78" spans="1:24" s="248" customFormat="1" ht="16" x14ac:dyDescent="0.2">
      <c r="A78" s="330" t="s">
        <v>177</v>
      </c>
      <c r="B78" s="167" t="s">
        <v>658</v>
      </c>
      <c r="C78" s="167"/>
      <c r="S78" s="167"/>
      <c r="T78" s="278"/>
      <c r="U78" s="167"/>
      <c r="V78" s="167"/>
      <c r="X78" s="35"/>
    </row>
    <row r="79" spans="1:24" s="248" customFormat="1" ht="16" x14ac:dyDescent="0.2">
      <c r="A79" s="330" t="s">
        <v>177</v>
      </c>
      <c r="B79" s="167" t="s">
        <v>659</v>
      </c>
      <c r="C79" s="167"/>
      <c r="S79" s="167"/>
      <c r="T79" s="278"/>
      <c r="U79" s="167"/>
      <c r="V79" s="167"/>
      <c r="X79" s="35"/>
    </row>
    <row r="80" spans="1:24" s="248" customFormat="1" ht="16" x14ac:dyDescent="0.2">
      <c r="A80" s="326" t="s">
        <v>168</v>
      </c>
      <c r="B80" s="316" t="s">
        <v>660</v>
      </c>
      <c r="C80" s="167"/>
      <c r="D80" s="248" t="s">
        <v>109</v>
      </c>
      <c r="S80" s="167"/>
      <c r="T80" s="278"/>
      <c r="U80" s="167"/>
      <c r="V80" s="167"/>
      <c r="X80" s="35"/>
    </row>
    <row r="81" spans="1:24" s="248" customFormat="1" ht="16" x14ac:dyDescent="0.2">
      <c r="A81" s="326" t="s">
        <v>168</v>
      </c>
      <c r="B81" s="316" t="s">
        <v>663</v>
      </c>
      <c r="C81" s="167"/>
      <c r="D81" s="248" t="s">
        <v>111</v>
      </c>
      <c r="S81" s="167"/>
      <c r="T81" s="278"/>
      <c r="U81" s="167"/>
      <c r="V81" s="167"/>
      <c r="X81" s="35"/>
    </row>
    <row r="82" spans="1:24" s="248" customFormat="1" ht="16" x14ac:dyDescent="0.2">
      <c r="A82" s="326" t="s">
        <v>168</v>
      </c>
      <c r="B82" s="316" t="s">
        <v>666</v>
      </c>
      <c r="C82" s="167"/>
      <c r="D82" s="248" t="s">
        <v>107</v>
      </c>
      <c r="S82" s="167"/>
      <c r="T82" s="278"/>
      <c r="U82" s="167"/>
      <c r="V82" s="167"/>
      <c r="X82" s="35"/>
    </row>
    <row r="83" spans="1:24" s="248" customFormat="1" ht="16" x14ac:dyDescent="0.2">
      <c r="A83" s="326" t="s">
        <v>168</v>
      </c>
      <c r="B83" s="316" t="s">
        <v>668</v>
      </c>
      <c r="C83" s="167"/>
      <c r="D83" s="248" t="s">
        <v>109</v>
      </c>
      <c r="S83" s="167"/>
      <c r="T83" s="278"/>
      <c r="U83" s="167"/>
      <c r="V83" s="167"/>
      <c r="X83" s="35"/>
    </row>
    <row r="84" spans="1:24" s="248" customFormat="1" ht="16" x14ac:dyDescent="0.2">
      <c r="A84" s="326" t="s">
        <v>168</v>
      </c>
      <c r="B84" s="316" t="s">
        <v>669</v>
      </c>
      <c r="C84" s="167"/>
      <c r="D84" s="248" t="s">
        <v>111</v>
      </c>
      <c r="S84" s="167"/>
      <c r="T84" s="278"/>
      <c r="U84" s="167"/>
      <c r="V84" s="167"/>
      <c r="X84" s="35"/>
    </row>
    <row r="85" spans="1:24" s="248" customFormat="1" ht="16" x14ac:dyDescent="0.2">
      <c r="A85" s="327" t="s">
        <v>168</v>
      </c>
      <c r="B85" s="318" t="s">
        <v>670</v>
      </c>
      <c r="C85" s="167"/>
      <c r="D85" s="248" t="s">
        <v>107</v>
      </c>
      <c r="S85" s="167"/>
      <c r="T85" s="278"/>
      <c r="U85" s="167"/>
      <c r="V85" s="167"/>
      <c r="X85" s="35"/>
    </row>
    <row r="86" spans="1:24" s="248" customFormat="1" ht="16" x14ac:dyDescent="0.2">
      <c r="A86" s="167" t="s">
        <v>141</v>
      </c>
      <c r="B86" s="319" t="s">
        <v>672</v>
      </c>
      <c r="C86" s="167"/>
      <c r="D86" s="248" t="s">
        <v>109</v>
      </c>
      <c r="S86" s="167"/>
      <c r="T86" s="278"/>
      <c r="U86" s="167"/>
      <c r="V86" s="167"/>
      <c r="X86" s="35"/>
    </row>
    <row r="87" spans="1:24" s="248" customFormat="1" ht="16" x14ac:dyDescent="0.2">
      <c r="A87" s="167" t="s">
        <v>141</v>
      </c>
      <c r="B87" s="319" t="s">
        <v>673</v>
      </c>
      <c r="C87" s="167"/>
      <c r="D87" s="248" t="s">
        <v>111</v>
      </c>
      <c r="S87" s="167"/>
      <c r="T87" s="278"/>
      <c r="U87" s="167"/>
      <c r="V87" s="167"/>
      <c r="X87" s="35"/>
    </row>
    <row r="88" spans="1:24" s="248" customFormat="1" ht="16" x14ac:dyDescent="0.2">
      <c r="A88" s="167" t="s">
        <v>141</v>
      </c>
      <c r="B88" s="319" t="s">
        <v>674</v>
      </c>
      <c r="C88" s="167"/>
      <c r="D88" s="248" t="s">
        <v>107</v>
      </c>
      <c r="S88" s="167"/>
      <c r="T88" s="278"/>
      <c r="U88" s="167"/>
      <c r="V88" s="167"/>
      <c r="X88" s="35"/>
    </row>
    <row r="89" spans="1:24" s="248" customFormat="1" ht="16" x14ac:dyDescent="0.2">
      <c r="A89" s="167" t="s">
        <v>141</v>
      </c>
      <c r="B89" s="319" t="s">
        <v>675</v>
      </c>
      <c r="C89" s="167"/>
      <c r="D89" s="248" t="s">
        <v>109</v>
      </c>
      <c r="S89" s="167"/>
      <c r="T89" s="278"/>
      <c r="U89" s="167"/>
      <c r="V89" s="167"/>
      <c r="X89" s="35"/>
    </row>
    <row r="90" spans="1:24" s="248" customFormat="1" ht="16" x14ac:dyDescent="0.2">
      <c r="A90" s="167" t="s">
        <v>141</v>
      </c>
      <c r="B90" s="319" t="s">
        <v>676</v>
      </c>
      <c r="C90" s="167"/>
      <c r="D90" s="248" t="s">
        <v>111</v>
      </c>
      <c r="S90" s="167"/>
      <c r="T90" s="278"/>
      <c r="U90" s="167"/>
      <c r="V90" s="167"/>
      <c r="X90" s="35"/>
    </row>
    <row r="91" spans="1:24" s="248" customFormat="1" ht="16" x14ac:dyDescent="0.2">
      <c r="A91" s="167" t="s">
        <v>141</v>
      </c>
      <c r="B91" s="319" t="s">
        <v>677</v>
      </c>
      <c r="C91" s="167"/>
      <c r="D91" s="248" t="s">
        <v>107</v>
      </c>
      <c r="S91" s="167"/>
      <c r="T91" s="278"/>
      <c r="U91" s="167"/>
      <c r="V91" s="167"/>
      <c r="X91" s="35"/>
    </row>
    <row r="92" spans="1:24" s="248" customFormat="1" ht="16" x14ac:dyDescent="0.2">
      <c r="A92" s="167" t="s">
        <v>141</v>
      </c>
      <c r="B92" s="319" t="s">
        <v>678</v>
      </c>
      <c r="C92" s="167"/>
      <c r="S92" s="167"/>
      <c r="T92" s="278"/>
      <c r="U92" s="167"/>
      <c r="V92" s="167"/>
      <c r="X92" s="35"/>
    </row>
    <row r="93" spans="1:24" s="248" customFormat="1" x14ac:dyDescent="0.2">
      <c r="C93" s="167"/>
      <c r="S93" s="167"/>
      <c r="T93" s="278"/>
      <c r="U93" s="167"/>
      <c r="V93" s="167"/>
      <c r="X93"/>
    </row>
    <row r="94" spans="1:24" s="248" customFormat="1" x14ac:dyDescent="0.2">
      <c r="C94" s="167"/>
      <c r="S94" s="167"/>
      <c r="T94" s="278"/>
      <c r="U94" s="167"/>
      <c r="V94" s="167"/>
      <c r="X94"/>
    </row>
  </sheetData>
  <autoFilter ref="A1:K50" xr:uid="{D5815D7D-86C3-40DE-AF60-6DECBEFF938B}"/>
  <conditionalFormatting sqref="B1:B58 B95:B1048576">
    <cfRule type="duplicateValues" dxfId="47" priority="9"/>
  </conditionalFormatting>
  <conditionalFormatting sqref="B4:B6">
    <cfRule type="duplicateValues" dxfId="46" priority="20"/>
  </conditionalFormatting>
  <conditionalFormatting sqref="B7">
    <cfRule type="duplicateValues" dxfId="45" priority="21"/>
  </conditionalFormatting>
  <conditionalFormatting sqref="B8:B10">
    <cfRule type="duplicateValues" dxfId="44" priority="19"/>
  </conditionalFormatting>
  <conditionalFormatting sqref="B16:B20">
    <cfRule type="duplicateValues" dxfId="43" priority="17"/>
  </conditionalFormatting>
  <conditionalFormatting sqref="B23:B28">
    <cfRule type="duplicateValues" dxfId="42" priority="16"/>
  </conditionalFormatting>
  <conditionalFormatting sqref="B30:B36">
    <cfRule type="duplicateValues" dxfId="41" priority="15"/>
  </conditionalFormatting>
  <conditionalFormatting sqref="B39:B41">
    <cfRule type="duplicateValues" dxfId="40" priority="14"/>
  </conditionalFormatting>
  <conditionalFormatting sqref="B42:B44">
    <cfRule type="duplicateValues" dxfId="39" priority="13"/>
  </conditionalFormatting>
  <conditionalFormatting sqref="B45:B47">
    <cfRule type="duplicateValues" dxfId="38" priority="12"/>
  </conditionalFormatting>
  <conditionalFormatting sqref="B48:B50">
    <cfRule type="duplicateValues" dxfId="37" priority="11"/>
  </conditionalFormatting>
  <conditionalFormatting sqref="B60:B62">
    <cfRule type="duplicateValues" dxfId="36" priority="7"/>
  </conditionalFormatting>
  <conditionalFormatting sqref="B63">
    <cfRule type="duplicateValues" dxfId="35" priority="8"/>
  </conditionalFormatting>
  <conditionalFormatting sqref="B64:B66">
    <cfRule type="duplicateValues" dxfId="34" priority="6"/>
  </conditionalFormatting>
  <conditionalFormatting sqref="B67:B70">
    <cfRule type="duplicateValues" dxfId="33" priority="5"/>
  </conditionalFormatting>
  <conditionalFormatting sqref="B71:B72">
    <cfRule type="duplicateValues" dxfId="32" priority="4"/>
  </conditionalFormatting>
  <conditionalFormatting sqref="B73:B79">
    <cfRule type="duplicateValues" dxfId="31" priority="3"/>
  </conditionalFormatting>
  <conditionalFormatting sqref="B80:B85">
    <cfRule type="duplicateValues" dxfId="30" priority="2"/>
  </conditionalFormatting>
  <conditionalFormatting sqref="B86:B92">
    <cfRule type="duplicateValues" dxfId="2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E61A-DABD-40CB-9031-B26A803F636F}">
  <sheetPr filterMode="1"/>
  <dimension ref="A1:BL166"/>
  <sheetViews>
    <sheetView zoomScale="150" zoomScaleNormal="90" workbookViewId="0">
      <pane xSplit="7" ySplit="1" topLeftCell="AZ2" activePane="bottomRight" state="frozen"/>
      <selection pane="topRight" activeCell="D1" sqref="D1"/>
      <selection pane="bottomLeft" activeCell="A2" sqref="A2"/>
      <selection pane="bottomRight" activeCell="G51" sqref="G51:G52"/>
    </sheetView>
  </sheetViews>
  <sheetFormatPr baseColWidth="10" defaultColWidth="8.83203125" defaultRowHeight="15" customHeight="1" x14ac:dyDescent="0.2"/>
  <cols>
    <col min="1" max="1" width="8.83203125" style="248"/>
    <col min="2" max="3" width="15.5" style="248" customWidth="1"/>
    <col min="4" max="5" width="13.1640625" style="385" customWidth="1"/>
    <col min="6" max="6" width="14" style="386" customWidth="1"/>
    <col min="7" max="8" width="15.83203125" style="248" customWidth="1"/>
    <col min="9" max="9" width="8.83203125" style="399" bestFit="1" customWidth="1"/>
    <col min="10" max="10" width="18.5" style="248" customWidth="1"/>
    <col min="11" max="11" width="11" style="386" customWidth="1"/>
    <col min="12" max="12" width="8.83203125" style="248" customWidth="1"/>
    <col min="13" max="13" width="8.83203125" style="248" hidden="1" customWidth="1"/>
    <col min="14" max="14" width="8.83203125" style="248" customWidth="1"/>
    <col min="15" max="15" width="14.5" style="248" customWidth="1"/>
    <col min="16" max="16" width="13.5" style="248" customWidth="1"/>
    <col min="17" max="19" width="12.5" style="248" customWidth="1"/>
    <col min="20" max="20" width="8.83203125" style="248" bestFit="1" customWidth="1"/>
    <col min="21" max="21" width="14.5" style="248" customWidth="1"/>
    <col min="22" max="22" width="12" style="387" customWidth="1"/>
    <col min="23" max="23" width="13.5" style="387" customWidth="1"/>
    <col min="24" max="24" width="12.83203125" style="387" customWidth="1"/>
    <col min="25" max="25" width="10.1640625" style="387" customWidth="1"/>
    <col min="26" max="26" width="12.5" style="387" customWidth="1"/>
    <col min="27" max="27" width="14.5" style="387" customWidth="1"/>
    <col min="28" max="28" width="12.83203125" style="387" customWidth="1"/>
    <col min="29" max="29" width="13.5" style="387" customWidth="1"/>
    <col min="30" max="30" width="13.83203125" style="387" customWidth="1"/>
    <col min="31" max="31" width="10.5" style="248" customWidth="1"/>
    <col min="32" max="32" width="12" style="248" customWidth="1"/>
    <col min="33" max="33" width="8.83203125" style="248" bestFit="1" customWidth="1"/>
    <col min="34" max="34" width="11.1640625" style="248" customWidth="1"/>
    <col min="35" max="35" width="9.83203125" style="248" customWidth="1"/>
    <col min="36" max="36" width="11.83203125" style="248" customWidth="1"/>
    <col min="37" max="39" width="15.5" style="248" customWidth="1"/>
    <col min="40" max="40" width="11.5" style="387" customWidth="1"/>
    <col min="41" max="43" width="12.5" style="248" customWidth="1"/>
    <col min="44" max="44" width="13.83203125" style="248" customWidth="1"/>
    <col min="45" max="45" width="13" style="248" customWidth="1"/>
    <col min="46" max="46" width="15.83203125" style="248" customWidth="1"/>
    <col min="47" max="47" width="15.5" style="387" customWidth="1"/>
    <col min="48" max="48" width="16.5" style="387" customWidth="1"/>
    <col min="49" max="49" width="12.83203125" style="387" customWidth="1"/>
    <col min="50" max="51" width="15.83203125" style="387" customWidth="1"/>
    <col min="52" max="52" width="16.5" style="387" customWidth="1"/>
    <col min="53" max="53" width="17.5" style="387" hidden="1" customWidth="1"/>
    <col min="54" max="54" width="17.5" style="248" customWidth="1"/>
    <col min="55" max="55" width="22.83203125" style="248" hidden="1" customWidth="1"/>
    <col min="56" max="56" width="21.5" style="248" customWidth="1"/>
    <col min="57" max="57" width="25.83203125" style="248" customWidth="1"/>
    <col min="58" max="60" width="18.5" style="248" customWidth="1"/>
    <col min="61" max="62" width="24.5" style="248" customWidth="1"/>
    <col min="63" max="63" width="46.1640625" style="248" customWidth="1"/>
    <col min="64" max="64" width="8.83203125" style="248" bestFit="1" customWidth="1"/>
  </cols>
  <sheetData>
    <row r="1" spans="1:64" ht="6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7</v>
      </c>
      <c r="H1" s="1" t="s">
        <v>702</v>
      </c>
      <c r="I1" s="388" t="s">
        <v>8</v>
      </c>
      <c r="J1" s="1" t="s">
        <v>9</v>
      </c>
      <c r="K1" s="9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6" t="s">
        <v>23</v>
      </c>
      <c r="Y1" s="6" t="s">
        <v>19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19</v>
      </c>
      <c r="AJ1" s="1" t="s">
        <v>20</v>
      </c>
      <c r="AK1" s="1" t="s">
        <v>33</v>
      </c>
      <c r="AL1" s="1" t="s">
        <v>26</v>
      </c>
      <c r="AM1" s="1" t="s">
        <v>34</v>
      </c>
      <c r="AN1" s="6" t="s">
        <v>29</v>
      </c>
      <c r="AO1" s="1" t="s">
        <v>35</v>
      </c>
      <c r="AP1" s="1" t="s">
        <v>36</v>
      </c>
      <c r="AQ1" s="6" t="s">
        <v>37</v>
      </c>
      <c r="AR1" s="1" t="s">
        <v>38</v>
      </c>
      <c r="AS1" s="1" t="s">
        <v>39</v>
      </c>
      <c r="AT1" s="1" t="s">
        <v>40</v>
      </c>
      <c r="AU1" s="6" t="s">
        <v>31</v>
      </c>
      <c r="AV1" s="6" t="s">
        <v>16</v>
      </c>
      <c r="AW1" s="6" t="s">
        <v>19</v>
      </c>
      <c r="AX1" s="6" t="s">
        <v>20</v>
      </c>
      <c r="AY1" s="6" t="s">
        <v>41</v>
      </c>
      <c r="AZ1" s="1" t="s">
        <v>42</v>
      </c>
      <c r="BA1" s="6" t="s">
        <v>43</v>
      </c>
      <c r="BB1" s="1" t="s">
        <v>44</v>
      </c>
      <c r="BC1" s="9" t="s">
        <v>41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8" t="s">
        <v>51</v>
      </c>
      <c r="BK1" s="8" t="s">
        <v>52</v>
      </c>
      <c r="BL1" s="1" t="s">
        <v>703</v>
      </c>
    </row>
    <row r="2" spans="1:64" s="139" customFormat="1" ht="32" hidden="1" x14ac:dyDescent="0.2">
      <c r="A2" s="358">
        <v>1</v>
      </c>
      <c r="B2" s="358" t="s">
        <v>53</v>
      </c>
      <c r="C2" s="358" t="str">
        <f>VLOOKUP(B2,'Target Tech'!$C$7:$J$33,8,FALSE)</f>
        <v>Complete ASP</v>
      </c>
      <c r="D2" s="358" t="s">
        <v>54</v>
      </c>
      <c r="E2" s="358">
        <v>0</v>
      </c>
      <c r="F2" s="359">
        <v>46127</v>
      </c>
      <c r="G2" s="336" t="s">
        <v>704</v>
      </c>
      <c r="H2" s="325"/>
      <c r="I2" s="389" t="s">
        <v>56</v>
      </c>
      <c r="J2" s="359" t="s">
        <v>57</v>
      </c>
      <c r="K2" s="359">
        <f t="shared" ref="K2:K16" si="0">F2</f>
        <v>46127</v>
      </c>
      <c r="L2" s="358">
        <v>3</v>
      </c>
      <c r="M2" s="326">
        <v>0</v>
      </c>
      <c r="N2" s="358">
        <v>1</v>
      </c>
      <c r="O2" s="353">
        <f t="shared" ref="O2:O65" si="1">WORKDAY(K2-1, L2+M2, IndHolidays)</f>
        <v>46129</v>
      </c>
      <c r="P2" s="353">
        <f t="shared" ref="P2:P65" si="2">WORKDAY(K2-1, L2+M2, IndHolidays)</f>
        <v>46129</v>
      </c>
      <c r="Q2" s="353">
        <f t="shared" ref="Q2:Q65" si="3">WORKDAY(K2-1, L2+M2, IndHolidays)</f>
        <v>46129</v>
      </c>
      <c r="R2" s="353" t="s">
        <v>58</v>
      </c>
      <c r="S2" s="353"/>
      <c r="T2" s="358">
        <v>3</v>
      </c>
      <c r="U2" s="353">
        <f t="shared" ref="U2:U65" si="4">WORKDAY(Q2, T2, IndHolidays)</f>
        <v>46134</v>
      </c>
      <c r="V2" s="358">
        <v>1.5</v>
      </c>
      <c r="W2" s="353">
        <f t="shared" ref="W2:W65" si="5">WORKDAY(U2, V2, IndHolidays)</f>
        <v>46135</v>
      </c>
      <c r="X2" s="353">
        <f t="shared" ref="X2:X65" si="6">WORKDAY(W2,0, IndHolidays)</f>
        <v>46135</v>
      </c>
      <c r="Y2" s="358">
        <v>3</v>
      </c>
      <c r="Z2" s="353">
        <f t="shared" ref="Z2:Z65" si="7">WORKDAY(X2, Y2, IndHolidays)</f>
        <v>46140</v>
      </c>
      <c r="AA2" s="353">
        <f t="shared" ref="AA2:AB21" si="8">WORKDAY(Z2, 0, IndHolidays)</f>
        <v>46140</v>
      </c>
      <c r="AB2" s="353">
        <f t="shared" si="8"/>
        <v>46140</v>
      </c>
      <c r="AC2" s="353">
        <f t="shared" ref="AC2:AC65" si="9">WORKDAY(AB2, 1, IndHolidays)</f>
        <v>46141</v>
      </c>
      <c r="AD2" s="353">
        <f t="shared" ref="AD2:AD65" si="10">WORKDAY(AC2, 0, IndHolidays)</f>
        <v>46141</v>
      </c>
      <c r="AE2" s="358"/>
      <c r="AF2" s="353">
        <f>WORKDAY(AD2, AE2, IndHolidays)</f>
        <v>46141</v>
      </c>
      <c r="AG2" s="358">
        <v>2</v>
      </c>
      <c r="AH2" s="353">
        <f t="shared" ref="AH2:AH65" si="11">WORKDAY(AF2, AG2, IndHolidays)</f>
        <v>46146</v>
      </c>
      <c r="AI2" s="358">
        <v>3</v>
      </c>
      <c r="AJ2" s="353">
        <f t="shared" ref="AJ2:AJ65" si="12">WORKDAY(AH2, AI2, IndHolidays)</f>
        <v>46149</v>
      </c>
      <c r="AK2" s="353">
        <f t="shared" ref="AK2:AK65" si="13">WORKDAY(AJ2, 0, IndHolidays)</f>
        <v>46149</v>
      </c>
      <c r="AL2" s="353">
        <f t="shared" ref="AL2:AL65" si="14">WORKDAY(AK2, 1, IndHolidays)</f>
        <v>46150</v>
      </c>
      <c r="AM2" s="353">
        <f t="shared" ref="AM2:AM65" si="15">WORKDAY(AL2, 0, IndHolidays)</f>
        <v>46150</v>
      </c>
      <c r="AN2" s="358"/>
      <c r="AO2" s="353">
        <f t="shared" ref="AO2:AO65" si="16">WORKDAY(AM2, AN2, IndHolidays)</f>
        <v>46150</v>
      </c>
      <c r="AP2" s="353">
        <f>AO2</f>
        <v>46150</v>
      </c>
      <c r="AQ2" s="353">
        <f t="shared" ref="AP2:AQ72" si="17">AP2</f>
        <v>46150</v>
      </c>
      <c r="AR2" s="353">
        <f t="shared" ref="AR2:AR65" si="18">WORKDAY(AQ2, 1, IndHolidays)</f>
        <v>46153</v>
      </c>
      <c r="AS2" s="358"/>
      <c r="AT2" s="353">
        <f t="shared" ref="AT2:AT65" si="19">WORKDAY(AR2, AS2, IndHolidays)</f>
        <v>46153</v>
      </c>
      <c r="AU2" s="358">
        <v>0</v>
      </c>
      <c r="AV2" s="353">
        <f t="shared" ref="AV2:AV65" si="20">WORKDAY(AT2, AU2, IndHolidays)</f>
        <v>46153</v>
      </c>
      <c r="AW2" s="358">
        <v>0</v>
      </c>
      <c r="AX2" s="353">
        <f t="shared" ref="AX2:AX65" si="21">WORKDAY(AV2, AW2, IndHolidays)</f>
        <v>46153</v>
      </c>
      <c r="AY2" s="353">
        <f>_xlfn.MINIFS(ReleaseTimeline!$A$2:$A$27, ReleaseTimeline!$A$2:$A$27, "&gt;="&amp;(MAX(AX2,AO2)))</f>
        <v>46163</v>
      </c>
      <c r="AZ2" s="353" t="str">
        <f>VLOOKUP(AY2,ReleaseTimeline!$A$1:$E$27,2,FALSE)</f>
        <v>Release 11</v>
      </c>
      <c r="BA2" s="153" t="e">
        <f>WORKDAY(AZ2, 2, IndHolidays)</f>
        <v>#VALUE!</v>
      </c>
      <c r="BB2" s="353">
        <f>VLOOKUP(AZ2,ReleaseTimeline!$B$2:$C$27,2,FALSE)</f>
        <v>46170</v>
      </c>
      <c r="BC2" s="153" t="e">
        <f>VLOOKUP(BA2,ReleaseTimeline!$B$2:$C$27,2,FALSE)</f>
        <v>#VALUE!</v>
      </c>
      <c r="BD2" s="317">
        <f t="shared" ref="BD2:BD65" si="22">(BB2 - P2)</f>
        <v>41</v>
      </c>
      <c r="BE2" s="317"/>
      <c r="BF2" s="317">
        <f t="shared" ref="BF2:BF65" si="23">(T2+Y2+AI2+AW2)</f>
        <v>9</v>
      </c>
      <c r="BG2" s="317"/>
      <c r="BH2" s="317"/>
      <c r="BI2" s="317"/>
      <c r="BJ2" s="317"/>
      <c r="BK2" s="317"/>
      <c r="BL2" s="317"/>
    </row>
    <row r="3" spans="1:64" s="139" customFormat="1" ht="32" hidden="1" x14ac:dyDescent="0.2">
      <c r="A3" s="358">
        <v>2</v>
      </c>
      <c r="B3" s="358" t="s">
        <v>53</v>
      </c>
      <c r="C3" s="358" t="str">
        <f>VLOOKUP(B3,'Target Tech'!$C$7:$J$33,8,FALSE)</f>
        <v>Complete ASP</v>
      </c>
      <c r="D3" s="358" t="s">
        <v>54</v>
      </c>
      <c r="E3" s="358">
        <v>0</v>
      </c>
      <c r="F3" s="359">
        <v>46127</v>
      </c>
      <c r="G3" s="336" t="s">
        <v>705</v>
      </c>
      <c r="H3" s="325"/>
      <c r="I3" s="389" t="s">
        <v>56</v>
      </c>
      <c r="J3" s="359" t="s">
        <v>60</v>
      </c>
      <c r="K3" s="359">
        <f t="shared" si="0"/>
        <v>46127</v>
      </c>
      <c r="L3" s="358">
        <v>3</v>
      </c>
      <c r="M3" s="326">
        <v>0</v>
      </c>
      <c r="N3" s="358">
        <v>2</v>
      </c>
      <c r="O3" s="353">
        <f t="shared" si="1"/>
        <v>46129</v>
      </c>
      <c r="P3" s="353">
        <f t="shared" si="2"/>
        <v>46129</v>
      </c>
      <c r="Q3" s="353">
        <f t="shared" si="3"/>
        <v>46129</v>
      </c>
      <c r="R3" s="353" t="s">
        <v>58</v>
      </c>
      <c r="S3" s="353"/>
      <c r="T3" s="358">
        <v>3</v>
      </c>
      <c r="U3" s="353">
        <f t="shared" si="4"/>
        <v>46134</v>
      </c>
      <c r="V3" s="358">
        <v>1.5</v>
      </c>
      <c r="W3" s="353">
        <f t="shared" si="5"/>
        <v>46135</v>
      </c>
      <c r="X3" s="353">
        <f t="shared" si="6"/>
        <v>46135</v>
      </c>
      <c r="Y3" s="358">
        <v>3</v>
      </c>
      <c r="Z3" s="353">
        <f t="shared" si="7"/>
        <v>46140</v>
      </c>
      <c r="AA3" s="353">
        <f t="shared" si="8"/>
        <v>46140</v>
      </c>
      <c r="AB3" s="353">
        <f t="shared" si="8"/>
        <v>46140</v>
      </c>
      <c r="AC3" s="353">
        <f t="shared" si="9"/>
        <v>46141</v>
      </c>
      <c r="AD3" s="353">
        <f t="shared" si="10"/>
        <v>46141</v>
      </c>
      <c r="AE3" s="358"/>
      <c r="AF3" s="353">
        <f t="shared" ref="AF3:AF66" si="24">WORKDAY(AD3, AE3, IndHolidays)</f>
        <v>46141</v>
      </c>
      <c r="AG3" s="358">
        <v>2</v>
      </c>
      <c r="AH3" s="353">
        <f t="shared" si="11"/>
        <v>46146</v>
      </c>
      <c r="AI3" s="358">
        <v>3</v>
      </c>
      <c r="AJ3" s="353">
        <f t="shared" si="12"/>
        <v>46149</v>
      </c>
      <c r="AK3" s="353">
        <f t="shared" si="13"/>
        <v>46149</v>
      </c>
      <c r="AL3" s="353">
        <f t="shared" si="14"/>
        <v>46150</v>
      </c>
      <c r="AM3" s="353">
        <f t="shared" si="15"/>
        <v>46150</v>
      </c>
      <c r="AN3" s="358"/>
      <c r="AO3" s="353">
        <f t="shared" si="16"/>
        <v>46150</v>
      </c>
      <c r="AP3" s="353">
        <f t="shared" si="17"/>
        <v>46150</v>
      </c>
      <c r="AQ3" s="353">
        <f t="shared" si="17"/>
        <v>46150</v>
      </c>
      <c r="AR3" s="353">
        <f t="shared" si="18"/>
        <v>46153</v>
      </c>
      <c r="AS3" s="358"/>
      <c r="AT3" s="353">
        <f t="shared" si="19"/>
        <v>46153</v>
      </c>
      <c r="AU3" s="358">
        <v>0</v>
      </c>
      <c r="AV3" s="353">
        <f t="shared" si="20"/>
        <v>46153</v>
      </c>
      <c r="AW3" s="358">
        <v>0</v>
      </c>
      <c r="AX3" s="353">
        <f t="shared" si="21"/>
        <v>46153</v>
      </c>
      <c r="AY3" s="353">
        <f>_xlfn.MINIFS(ReleaseTimeline!$A$2:$A$27, ReleaseTimeline!$A$2:$A$27, "&gt;="&amp;(MAX(AX3,AO3)))</f>
        <v>46163</v>
      </c>
      <c r="AZ3" s="353" t="str">
        <f>VLOOKUP(AY3,ReleaseTimeline!$A$1:$E$27,2,FALSE)</f>
        <v>Release 11</v>
      </c>
      <c r="BA3" s="153" t="e">
        <f>WORKDAY(AZ3, 2, IndHolidays)</f>
        <v>#VALUE!</v>
      </c>
      <c r="BB3" s="353">
        <f>VLOOKUP(AZ3,ReleaseTimeline!$B$2:$C$27,2,FALSE)</f>
        <v>46170</v>
      </c>
      <c r="BC3" s="153">
        <f t="shared" ref="BC3:BC72" si="25">WORKDAY(BB3, -5)</f>
        <v>46163</v>
      </c>
      <c r="BD3" s="317">
        <f t="shared" si="22"/>
        <v>41</v>
      </c>
      <c r="BE3" s="317"/>
      <c r="BF3" s="317">
        <f t="shared" si="23"/>
        <v>9</v>
      </c>
      <c r="BG3" s="317"/>
      <c r="BH3" s="317"/>
      <c r="BI3" s="317"/>
      <c r="BJ3" s="317"/>
      <c r="BK3" s="317"/>
      <c r="BL3" s="317"/>
    </row>
    <row r="4" spans="1:64" s="139" customFormat="1" ht="48" hidden="1" x14ac:dyDescent="0.2">
      <c r="A4" s="358">
        <v>3</v>
      </c>
      <c r="B4" s="358" t="s">
        <v>53</v>
      </c>
      <c r="C4" s="358" t="str">
        <f>VLOOKUP(B4,'Target Tech'!$C$7:$J$33,8,FALSE)</f>
        <v>Complete ASP</v>
      </c>
      <c r="D4" s="358" t="s">
        <v>54</v>
      </c>
      <c r="E4" s="358">
        <v>0</v>
      </c>
      <c r="F4" s="359">
        <v>46127</v>
      </c>
      <c r="G4" s="336" t="s">
        <v>706</v>
      </c>
      <c r="H4" s="325"/>
      <c r="I4" s="389" t="s">
        <v>56</v>
      </c>
      <c r="J4" s="359" t="s">
        <v>62</v>
      </c>
      <c r="K4" s="359">
        <f t="shared" si="0"/>
        <v>46127</v>
      </c>
      <c r="L4" s="358">
        <v>3</v>
      </c>
      <c r="M4" s="326">
        <v>0</v>
      </c>
      <c r="N4" s="358">
        <v>3</v>
      </c>
      <c r="O4" s="353">
        <f t="shared" si="1"/>
        <v>46129</v>
      </c>
      <c r="P4" s="353">
        <f t="shared" si="2"/>
        <v>46129</v>
      </c>
      <c r="Q4" s="353">
        <f t="shared" si="3"/>
        <v>46129</v>
      </c>
      <c r="R4" s="353" t="s">
        <v>58</v>
      </c>
      <c r="S4" s="353"/>
      <c r="T4" s="358">
        <v>3</v>
      </c>
      <c r="U4" s="353">
        <f t="shared" si="4"/>
        <v>46134</v>
      </c>
      <c r="V4" s="358">
        <v>1.5</v>
      </c>
      <c r="W4" s="353">
        <f t="shared" si="5"/>
        <v>46135</v>
      </c>
      <c r="X4" s="353">
        <f t="shared" si="6"/>
        <v>46135</v>
      </c>
      <c r="Y4" s="358">
        <v>3</v>
      </c>
      <c r="Z4" s="353">
        <f t="shared" si="7"/>
        <v>46140</v>
      </c>
      <c r="AA4" s="353">
        <f t="shared" si="8"/>
        <v>46140</v>
      </c>
      <c r="AB4" s="353">
        <f t="shared" si="8"/>
        <v>46140</v>
      </c>
      <c r="AC4" s="353">
        <f t="shared" si="9"/>
        <v>46141</v>
      </c>
      <c r="AD4" s="353">
        <f t="shared" si="10"/>
        <v>46141</v>
      </c>
      <c r="AE4" s="358"/>
      <c r="AF4" s="353">
        <f t="shared" si="24"/>
        <v>46141</v>
      </c>
      <c r="AG4" s="358">
        <v>2</v>
      </c>
      <c r="AH4" s="353">
        <f t="shared" si="11"/>
        <v>46146</v>
      </c>
      <c r="AI4" s="358">
        <v>3</v>
      </c>
      <c r="AJ4" s="353">
        <f t="shared" si="12"/>
        <v>46149</v>
      </c>
      <c r="AK4" s="353">
        <f t="shared" si="13"/>
        <v>46149</v>
      </c>
      <c r="AL4" s="353">
        <f t="shared" si="14"/>
        <v>46150</v>
      </c>
      <c r="AM4" s="353">
        <f t="shared" si="15"/>
        <v>46150</v>
      </c>
      <c r="AN4" s="358"/>
      <c r="AO4" s="353">
        <f t="shared" si="16"/>
        <v>46150</v>
      </c>
      <c r="AP4" s="353">
        <f t="shared" si="17"/>
        <v>46150</v>
      </c>
      <c r="AQ4" s="353">
        <f t="shared" si="17"/>
        <v>46150</v>
      </c>
      <c r="AR4" s="353">
        <f t="shared" si="18"/>
        <v>46153</v>
      </c>
      <c r="AS4" s="358"/>
      <c r="AT4" s="353">
        <f t="shared" si="19"/>
        <v>46153</v>
      </c>
      <c r="AU4" s="358">
        <v>0</v>
      </c>
      <c r="AV4" s="353">
        <f t="shared" si="20"/>
        <v>46153</v>
      </c>
      <c r="AW4" s="358">
        <v>0</v>
      </c>
      <c r="AX4" s="353">
        <f t="shared" si="21"/>
        <v>46153</v>
      </c>
      <c r="AY4" s="353">
        <f>_xlfn.MINIFS(ReleaseTimeline!$A$2:$A$27, ReleaseTimeline!$A$2:$A$27, "&gt;="&amp;(MAX(AX4,AO4)))</f>
        <v>46163</v>
      </c>
      <c r="AZ4" s="353" t="str">
        <f>VLOOKUP(AY4,ReleaseTimeline!$A$1:$E$27,2,FALSE)</f>
        <v>Release 11</v>
      </c>
      <c r="BA4" s="153" t="e">
        <f>WORKDAY(AZ4, 2, IndHolidays)</f>
        <v>#VALUE!</v>
      </c>
      <c r="BB4" s="353">
        <f>VLOOKUP(AZ4,ReleaseTimeline!$B$2:$C$27,2,FALSE)</f>
        <v>46170</v>
      </c>
      <c r="BC4" s="153">
        <f t="shared" si="25"/>
        <v>46163</v>
      </c>
      <c r="BD4" s="317">
        <f t="shared" si="22"/>
        <v>41</v>
      </c>
      <c r="BE4" s="317"/>
      <c r="BF4" s="317">
        <f t="shared" si="23"/>
        <v>9</v>
      </c>
      <c r="BG4" s="317"/>
      <c r="BH4" s="317"/>
      <c r="BI4" s="317"/>
      <c r="BJ4" s="317"/>
      <c r="BK4" s="317"/>
      <c r="BL4" s="317"/>
    </row>
    <row r="5" spans="1:64" s="139" customFormat="1" ht="32" hidden="1" x14ac:dyDescent="0.2">
      <c r="A5" s="358">
        <v>4</v>
      </c>
      <c r="B5" s="358" t="s">
        <v>53</v>
      </c>
      <c r="C5" s="358" t="str">
        <f>VLOOKUP(B5,'Target Tech'!$C$7:$J$33,8,FALSE)</f>
        <v>Complete ASP</v>
      </c>
      <c r="D5" s="358" t="s">
        <v>54</v>
      </c>
      <c r="E5" s="358">
        <v>0</v>
      </c>
      <c r="F5" s="359">
        <v>46132</v>
      </c>
      <c r="G5" s="316" t="s">
        <v>707</v>
      </c>
      <c r="H5" s="317"/>
      <c r="I5" s="389" t="s">
        <v>56</v>
      </c>
      <c r="J5" s="359" t="s">
        <v>57</v>
      </c>
      <c r="K5" s="359">
        <f t="shared" si="0"/>
        <v>46132</v>
      </c>
      <c r="L5" s="358">
        <v>3</v>
      </c>
      <c r="M5" s="326">
        <v>0</v>
      </c>
      <c r="N5" s="358">
        <v>4</v>
      </c>
      <c r="O5" s="353">
        <f t="shared" si="1"/>
        <v>46134</v>
      </c>
      <c r="P5" s="353">
        <f t="shared" si="2"/>
        <v>46134</v>
      </c>
      <c r="Q5" s="353">
        <f t="shared" si="3"/>
        <v>46134</v>
      </c>
      <c r="R5" s="353" t="s">
        <v>58</v>
      </c>
      <c r="S5" s="353"/>
      <c r="T5" s="358">
        <v>3</v>
      </c>
      <c r="U5" s="353">
        <f t="shared" si="4"/>
        <v>46139</v>
      </c>
      <c r="V5" s="358">
        <v>1.5</v>
      </c>
      <c r="W5" s="353">
        <f t="shared" si="5"/>
        <v>46140</v>
      </c>
      <c r="X5" s="353">
        <f t="shared" si="6"/>
        <v>46140</v>
      </c>
      <c r="Y5" s="358">
        <v>3</v>
      </c>
      <c r="Z5" s="353">
        <f t="shared" si="7"/>
        <v>46146</v>
      </c>
      <c r="AA5" s="353">
        <f t="shared" si="8"/>
        <v>46146</v>
      </c>
      <c r="AB5" s="353">
        <f t="shared" si="8"/>
        <v>46146</v>
      </c>
      <c r="AC5" s="353">
        <f t="shared" si="9"/>
        <v>46147</v>
      </c>
      <c r="AD5" s="353">
        <f t="shared" si="10"/>
        <v>46147</v>
      </c>
      <c r="AE5" s="358"/>
      <c r="AF5" s="353">
        <f t="shared" si="24"/>
        <v>46147</v>
      </c>
      <c r="AG5" s="358">
        <v>2</v>
      </c>
      <c r="AH5" s="353">
        <f t="shared" si="11"/>
        <v>46149</v>
      </c>
      <c r="AI5" s="358">
        <v>3</v>
      </c>
      <c r="AJ5" s="353">
        <f t="shared" si="12"/>
        <v>46154</v>
      </c>
      <c r="AK5" s="353">
        <f t="shared" si="13"/>
        <v>46154</v>
      </c>
      <c r="AL5" s="353">
        <f t="shared" si="14"/>
        <v>46155</v>
      </c>
      <c r="AM5" s="353">
        <f t="shared" si="15"/>
        <v>46155</v>
      </c>
      <c r="AN5" s="358"/>
      <c r="AO5" s="353">
        <f t="shared" si="16"/>
        <v>46155</v>
      </c>
      <c r="AP5" s="353">
        <f t="shared" si="17"/>
        <v>46155</v>
      </c>
      <c r="AQ5" s="353">
        <f t="shared" si="17"/>
        <v>46155</v>
      </c>
      <c r="AR5" s="353">
        <f t="shared" si="18"/>
        <v>46156</v>
      </c>
      <c r="AS5" s="358"/>
      <c r="AT5" s="353">
        <f t="shared" si="19"/>
        <v>46156</v>
      </c>
      <c r="AU5" s="358">
        <v>0</v>
      </c>
      <c r="AV5" s="353">
        <f t="shared" si="20"/>
        <v>46156</v>
      </c>
      <c r="AW5" s="358">
        <v>0</v>
      </c>
      <c r="AX5" s="353">
        <f t="shared" si="21"/>
        <v>46156</v>
      </c>
      <c r="AY5" s="353">
        <f>_xlfn.MINIFS(ReleaseTimeline!$A$2:$A$27, ReleaseTimeline!$A$2:$A$27, "&gt;="&amp;(MAX(AX5,AO5)))</f>
        <v>46163</v>
      </c>
      <c r="AZ5" s="353" t="str">
        <f>VLOOKUP(AY5,ReleaseTimeline!$A$1:$E$27,2,FALSE)</f>
        <v>Release 11</v>
      </c>
      <c r="BA5" s="153" t="e">
        <f>WORKDAY(AZ5, 2, IndHolidays)</f>
        <v>#VALUE!</v>
      </c>
      <c r="BB5" s="353">
        <f>VLOOKUP(AZ5,ReleaseTimeline!$B$2:$C$27,2,FALSE)</f>
        <v>46170</v>
      </c>
      <c r="BC5" s="153">
        <f t="shared" si="25"/>
        <v>46163</v>
      </c>
      <c r="BD5" s="317">
        <f t="shared" si="22"/>
        <v>36</v>
      </c>
      <c r="BE5" s="317"/>
      <c r="BF5" s="317">
        <f t="shared" si="23"/>
        <v>9</v>
      </c>
      <c r="BG5" s="317"/>
      <c r="BH5" s="317"/>
      <c r="BI5" s="317"/>
      <c r="BJ5" s="317"/>
      <c r="BK5" s="317"/>
      <c r="BL5" s="317"/>
    </row>
    <row r="6" spans="1:64" ht="48" hidden="1" x14ac:dyDescent="0.2">
      <c r="A6" s="360">
        <v>5</v>
      </c>
      <c r="B6" s="326" t="s">
        <v>65</v>
      </c>
      <c r="C6" s="326" t="str">
        <f>VLOOKUP(B6,'Target Tech'!$C$7:$J$33,8,FALSE)</f>
        <v>Complete ASP</v>
      </c>
      <c r="D6" s="326" t="s">
        <v>54</v>
      </c>
      <c r="E6" s="326">
        <v>0</v>
      </c>
      <c r="F6" s="346">
        <v>46132</v>
      </c>
      <c r="G6" s="330" t="s">
        <v>74</v>
      </c>
      <c r="H6" s="330"/>
      <c r="I6" s="390" t="s">
        <v>56</v>
      </c>
      <c r="J6" s="346" t="s">
        <v>60</v>
      </c>
      <c r="K6" s="346">
        <f t="shared" si="0"/>
        <v>46132</v>
      </c>
      <c r="L6" s="326">
        <v>3</v>
      </c>
      <c r="M6" s="326">
        <v>0</v>
      </c>
      <c r="N6" s="326">
        <v>8889</v>
      </c>
      <c r="O6" s="153">
        <f t="shared" si="1"/>
        <v>46134</v>
      </c>
      <c r="P6" s="153">
        <f t="shared" si="2"/>
        <v>46134</v>
      </c>
      <c r="Q6" s="153">
        <f t="shared" si="3"/>
        <v>46134</v>
      </c>
      <c r="R6" s="328" t="s">
        <v>708</v>
      </c>
      <c r="S6" s="153"/>
      <c r="T6" s="326">
        <v>3</v>
      </c>
      <c r="U6" s="153">
        <f t="shared" si="4"/>
        <v>46139</v>
      </c>
      <c r="V6" s="326">
        <v>1.5</v>
      </c>
      <c r="W6" s="153">
        <f t="shared" si="5"/>
        <v>46140</v>
      </c>
      <c r="X6" s="153">
        <f t="shared" si="6"/>
        <v>46140</v>
      </c>
      <c r="Y6" s="326">
        <v>3</v>
      </c>
      <c r="Z6" s="153">
        <f t="shared" si="7"/>
        <v>46146</v>
      </c>
      <c r="AA6" s="153">
        <f t="shared" si="8"/>
        <v>46146</v>
      </c>
      <c r="AB6" s="153">
        <f t="shared" si="8"/>
        <v>46146</v>
      </c>
      <c r="AC6" s="153">
        <f t="shared" si="9"/>
        <v>46147</v>
      </c>
      <c r="AD6" s="153">
        <f t="shared" si="10"/>
        <v>46147</v>
      </c>
      <c r="AE6" s="326">
        <v>3</v>
      </c>
      <c r="AF6" s="153">
        <f>WORKDAY(AD6, AE6, IndHolidays)</f>
        <v>46150</v>
      </c>
      <c r="AG6" s="326">
        <v>2</v>
      </c>
      <c r="AH6" s="153">
        <f t="shared" si="11"/>
        <v>46154</v>
      </c>
      <c r="AI6" s="326">
        <v>3</v>
      </c>
      <c r="AJ6" s="153">
        <f t="shared" si="12"/>
        <v>46157</v>
      </c>
      <c r="AK6" s="153">
        <f t="shared" si="13"/>
        <v>46157</v>
      </c>
      <c r="AL6" s="153">
        <f t="shared" si="14"/>
        <v>46160</v>
      </c>
      <c r="AM6" s="153">
        <f t="shared" si="15"/>
        <v>46160</v>
      </c>
      <c r="AN6" s="326">
        <v>1</v>
      </c>
      <c r="AO6" s="153">
        <f t="shared" si="16"/>
        <v>46161</v>
      </c>
      <c r="AP6" s="153">
        <f t="shared" si="17"/>
        <v>46161</v>
      </c>
      <c r="AQ6" s="153">
        <f t="shared" si="17"/>
        <v>46161</v>
      </c>
      <c r="AR6" s="153">
        <f t="shared" si="18"/>
        <v>46162</v>
      </c>
      <c r="AS6" s="326">
        <v>3</v>
      </c>
      <c r="AT6" s="153">
        <f t="shared" si="19"/>
        <v>46167</v>
      </c>
      <c r="AU6" s="326">
        <v>0</v>
      </c>
      <c r="AV6" s="153">
        <f t="shared" si="20"/>
        <v>46167</v>
      </c>
      <c r="AW6" s="326">
        <v>0</v>
      </c>
      <c r="AX6" s="153">
        <f t="shared" si="21"/>
        <v>46167</v>
      </c>
      <c r="AY6" s="153">
        <f>_xlfn.MINIFS(ReleaseTimeline!$A$2:$A$27, ReleaseTimeline!$A$2:$A$27, "&gt;="&amp;(MAX(AX6,AO6)))</f>
        <v>46177</v>
      </c>
      <c r="AZ6" s="153" t="str">
        <f>VLOOKUP(AY6,ReleaseTimeline!$A$1:$E$27,2,FALSE)</f>
        <v>Release 12</v>
      </c>
      <c r="BA6" s="153" t="e">
        <f>WORKDAY(AZ6, 2, IndHolidays)</f>
        <v>#VALUE!</v>
      </c>
      <c r="BB6" s="361">
        <f>VLOOKUP(AZ6,ReleaseTimeline!$B$2:$C$27,2,FALSE)</f>
        <v>46184</v>
      </c>
      <c r="BC6" s="153">
        <f t="shared" si="25"/>
        <v>46177</v>
      </c>
      <c r="BD6" s="248">
        <f t="shared" si="22"/>
        <v>50</v>
      </c>
      <c r="BE6" s="248" t="e">
        <f>(BB6-AZ6)</f>
        <v>#VALUE!</v>
      </c>
      <c r="BF6" s="248">
        <f t="shared" si="23"/>
        <v>9</v>
      </c>
      <c r="BI6" s="248" t="e">
        <f>(BE6+BF6)</f>
        <v>#VALUE!</v>
      </c>
    </row>
    <row r="7" spans="1:64" ht="96" hidden="1" x14ac:dyDescent="0.2">
      <c r="A7" s="360">
        <v>6</v>
      </c>
      <c r="B7" s="326" t="s">
        <v>65</v>
      </c>
      <c r="C7" s="326" t="str">
        <f>VLOOKUP(B7,'Target Tech'!$C$7:$J$33,8,FALSE)</f>
        <v>Complete ASP</v>
      </c>
      <c r="D7" s="326" t="s">
        <v>54</v>
      </c>
      <c r="E7" s="326">
        <v>0</v>
      </c>
      <c r="F7" s="346">
        <v>46127</v>
      </c>
      <c r="G7" s="315" t="s">
        <v>80</v>
      </c>
      <c r="H7" s="330" t="s">
        <v>709</v>
      </c>
      <c r="I7" s="390" t="s">
        <v>81</v>
      </c>
      <c r="J7" s="346" t="s">
        <v>89</v>
      </c>
      <c r="K7" s="346">
        <f t="shared" si="0"/>
        <v>46127</v>
      </c>
      <c r="L7" s="326">
        <v>3</v>
      </c>
      <c r="M7" s="326">
        <v>0</v>
      </c>
      <c r="N7" s="326">
        <v>9006</v>
      </c>
      <c r="O7" s="153">
        <f t="shared" si="1"/>
        <v>46129</v>
      </c>
      <c r="P7" s="153">
        <f t="shared" si="2"/>
        <v>46129</v>
      </c>
      <c r="Q7" s="153">
        <f t="shared" si="3"/>
        <v>46129</v>
      </c>
      <c r="R7" s="328" t="s">
        <v>708</v>
      </c>
      <c r="S7" s="153" t="s">
        <v>710</v>
      </c>
      <c r="T7" s="326">
        <v>3</v>
      </c>
      <c r="U7" s="153">
        <f t="shared" si="4"/>
        <v>46134</v>
      </c>
      <c r="V7" s="326">
        <v>1.5</v>
      </c>
      <c r="W7" s="153">
        <f t="shared" si="5"/>
        <v>46135</v>
      </c>
      <c r="X7" s="153">
        <f t="shared" si="6"/>
        <v>46135</v>
      </c>
      <c r="Y7" s="326">
        <v>3</v>
      </c>
      <c r="Z7" s="153">
        <f t="shared" si="7"/>
        <v>46140</v>
      </c>
      <c r="AA7" s="153">
        <f t="shared" si="8"/>
        <v>46140</v>
      </c>
      <c r="AB7" s="153">
        <f t="shared" si="8"/>
        <v>46140</v>
      </c>
      <c r="AC7" s="153">
        <f t="shared" si="9"/>
        <v>46141</v>
      </c>
      <c r="AD7" s="153">
        <f t="shared" si="10"/>
        <v>46141</v>
      </c>
      <c r="AE7" s="326"/>
      <c r="AF7" s="153">
        <f t="shared" si="24"/>
        <v>46141</v>
      </c>
      <c r="AG7" s="326">
        <v>2</v>
      </c>
      <c r="AH7" s="153">
        <f t="shared" si="11"/>
        <v>46146</v>
      </c>
      <c r="AI7" s="326">
        <v>3</v>
      </c>
      <c r="AJ7" s="153">
        <f t="shared" si="12"/>
        <v>46149</v>
      </c>
      <c r="AK7" s="153">
        <f t="shared" si="13"/>
        <v>46149</v>
      </c>
      <c r="AL7" s="153">
        <f t="shared" si="14"/>
        <v>46150</v>
      </c>
      <c r="AM7" s="153">
        <f t="shared" si="15"/>
        <v>46150</v>
      </c>
      <c r="AN7" s="326"/>
      <c r="AO7" s="153">
        <f t="shared" si="16"/>
        <v>46150</v>
      </c>
      <c r="AP7" s="153">
        <f t="shared" si="17"/>
        <v>46150</v>
      </c>
      <c r="AQ7" s="153">
        <f t="shared" si="17"/>
        <v>46150</v>
      </c>
      <c r="AR7" s="153">
        <f t="shared" si="18"/>
        <v>46153</v>
      </c>
      <c r="AS7" s="326"/>
      <c r="AT7" s="153">
        <f t="shared" si="19"/>
        <v>46153</v>
      </c>
      <c r="AU7" s="326">
        <v>0</v>
      </c>
      <c r="AV7" s="153">
        <f t="shared" si="20"/>
        <v>46153</v>
      </c>
      <c r="AW7" s="326">
        <v>0</v>
      </c>
      <c r="AX7" s="153">
        <f t="shared" si="21"/>
        <v>46153</v>
      </c>
      <c r="AY7" s="153">
        <f>_xlfn.MINIFS(ReleaseTimeline!$A$2:$A$27, ReleaseTimeline!$A$2:$A$27, "&gt;="&amp;(MAX(AX7,AO7)))</f>
        <v>46163</v>
      </c>
      <c r="AZ7" s="153" t="str">
        <f>VLOOKUP(AY7,ReleaseTimeline!$A$1:$E$27,2,FALSE)</f>
        <v>Release 11</v>
      </c>
      <c r="BA7" s="153" t="e">
        <f t="shared" ref="BA7:BA70" si="26">WORKDAY(AZ7, 3, IndHolidays)</f>
        <v>#VALUE!</v>
      </c>
      <c r="BB7" s="153">
        <f>VLOOKUP(AZ7,ReleaseTimeline!$B$2:$C$27,2,FALSE)</f>
        <v>46170</v>
      </c>
      <c r="BC7" s="153">
        <f t="shared" si="25"/>
        <v>46163</v>
      </c>
      <c r="BD7" s="248">
        <f t="shared" si="22"/>
        <v>41</v>
      </c>
      <c r="BF7" s="248">
        <f t="shared" si="23"/>
        <v>9</v>
      </c>
    </row>
    <row r="8" spans="1:64" ht="48" hidden="1" x14ac:dyDescent="0.2">
      <c r="A8" s="360">
        <v>7</v>
      </c>
      <c r="B8" s="326" t="s">
        <v>65</v>
      </c>
      <c r="C8" s="326" t="str">
        <f>VLOOKUP(B8,'Target Tech'!$C$7:$J$33,8,FALSE)</f>
        <v>Complete ASP</v>
      </c>
      <c r="D8" s="326" t="s">
        <v>54</v>
      </c>
      <c r="E8" s="326">
        <v>0</v>
      </c>
      <c r="F8" s="346">
        <v>46127</v>
      </c>
      <c r="G8" s="322" t="s">
        <v>82</v>
      </c>
      <c r="H8" s="330" t="s">
        <v>709</v>
      </c>
      <c r="I8" s="390" t="s">
        <v>81</v>
      </c>
      <c r="J8" s="346" t="s">
        <v>140</v>
      </c>
      <c r="K8" s="346">
        <f t="shared" si="0"/>
        <v>46127</v>
      </c>
      <c r="L8" s="326">
        <v>3</v>
      </c>
      <c r="M8" s="326">
        <v>0</v>
      </c>
      <c r="N8" s="326">
        <v>8886</v>
      </c>
      <c r="O8" s="153">
        <f t="shared" si="1"/>
        <v>46129</v>
      </c>
      <c r="P8" s="153">
        <f t="shared" si="2"/>
        <v>46129</v>
      </c>
      <c r="Q8" s="153">
        <f t="shared" si="3"/>
        <v>46129</v>
      </c>
      <c r="R8" s="328" t="s">
        <v>708</v>
      </c>
      <c r="S8" s="153"/>
      <c r="T8" s="326">
        <v>3</v>
      </c>
      <c r="U8" s="153">
        <f t="shared" si="4"/>
        <v>46134</v>
      </c>
      <c r="V8" s="326">
        <v>1.5</v>
      </c>
      <c r="W8" s="153">
        <f t="shared" si="5"/>
        <v>46135</v>
      </c>
      <c r="X8" s="153">
        <f t="shared" si="6"/>
        <v>46135</v>
      </c>
      <c r="Y8" s="326">
        <v>3</v>
      </c>
      <c r="Z8" s="153">
        <f t="shared" si="7"/>
        <v>46140</v>
      </c>
      <c r="AA8" s="153">
        <f t="shared" si="8"/>
        <v>46140</v>
      </c>
      <c r="AB8" s="153">
        <f t="shared" si="8"/>
        <v>46140</v>
      </c>
      <c r="AC8" s="153">
        <f t="shared" si="9"/>
        <v>46141</v>
      </c>
      <c r="AD8" s="153">
        <f t="shared" si="10"/>
        <v>46141</v>
      </c>
      <c r="AE8" s="326"/>
      <c r="AF8" s="153">
        <f t="shared" si="24"/>
        <v>46141</v>
      </c>
      <c r="AG8" s="326">
        <v>2</v>
      </c>
      <c r="AH8" s="153">
        <f t="shared" si="11"/>
        <v>46146</v>
      </c>
      <c r="AI8" s="326">
        <v>3</v>
      </c>
      <c r="AJ8" s="153">
        <f t="shared" si="12"/>
        <v>46149</v>
      </c>
      <c r="AK8" s="153">
        <f t="shared" si="13"/>
        <v>46149</v>
      </c>
      <c r="AL8" s="153">
        <f t="shared" si="14"/>
        <v>46150</v>
      </c>
      <c r="AM8" s="153">
        <f t="shared" si="15"/>
        <v>46150</v>
      </c>
      <c r="AN8" s="326"/>
      <c r="AO8" s="153">
        <f t="shared" si="16"/>
        <v>46150</v>
      </c>
      <c r="AP8" s="153">
        <f t="shared" si="17"/>
        <v>46150</v>
      </c>
      <c r="AQ8" s="153">
        <f t="shared" si="17"/>
        <v>46150</v>
      </c>
      <c r="AR8" s="153">
        <f t="shared" si="18"/>
        <v>46153</v>
      </c>
      <c r="AS8" s="326"/>
      <c r="AT8" s="153">
        <f t="shared" si="19"/>
        <v>46153</v>
      </c>
      <c r="AU8" s="326">
        <v>0</v>
      </c>
      <c r="AV8" s="153">
        <f t="shared" si="20"/>
        <v>46153</v>
      </c>
      <c r="AW8" s="326">
        <v>0</v>
      </c>
      <c r="AX8" s="153">
        <f t="shared" si="21"/>
        <v>46153</v>
      </c>
      <c r="AY8" s="153">
        <f>_xlfn.MINIFS(ReleaseTimeline!$A$2:$A$27, ReleaseTimeline!$A$2:$A$27, "&gt;="&amp;(MAX(AX8,AO8)))</f>
        <v>46163</v>
      </c>
      <c r="AZ8" s="153" t="str">
        <f>VLOOKUP(AY8,ReleaseTimeline!$A$1:$E$27,2,FALSE)</f>
        <v>Release 11</v>
      </c>
      <c r="BA8" s="153" t="e">
        <f t="shared" si="26"/>
        <v>#VALUE!</v>
      </c>
      <c r="BB8" s="153">
        <f>VLOOKUP(AZ8,ReleaseTimeline!$B$2:$C$27,2,FALSE)</f>
        <v>46170</v>
      </c>
      <c r="BC8" s="153">
        <f t="shared" si="25"/>
        <v>46163</v>
      </c>
      <c r="BD8" s="248">
        <f t="shared" si="22"/>
        <v>41</v>
      </c>
      <c r="BF8" s="248">
        <f t="shared" si="23"/>
        <v>9</v>
      </c>
    </row>
    <row r="9" spans="1:64" ht="32" hidden="1" x14ac:dyDescent="0.2">
      <c r="A9" s="360">
        <v>8</v>
      </c>
      <c r="B9" s="326" t="s">
        <v>65</v>
      </c>
      <c r="C9" s="326" t="str">
        <f>VLOOKUP(B9,'Target Tech'!$C$7:$J$33,8,FALSE)</f>
        <v>Complete ASP</v>
      </c>
      <c r="D9" s="326" t="s">
        <v>54</v>
      </c>
      <c r="E9" s="326">
        <v>0</v>
      </c>
      <c r="F9" s="346">
        <v>46127</v>
      </c>
      <c r="G9" s="322" t="s">
        <v>77</v>
      </c>
      <c r="H9" s="330"/>
      <c r="I9" s="390" t="s">
        <v>81</v>
      </c>
      <c r="J9" s="346" t="s">
        <v>135</v>
      </c>
      <c r="K9" s="346">
        <f t="shared" si="0"/>
        <v>46127</v>
      </c>
      <c r="L9" s="326">
        <v>3</v>
      </c>
      <c r="M9" s="326">
        <v>0</v>
      </c>
      <c r="N9" s="326">
        <v>8798</v>
      </c>
      <c r="O9" s="153">
        <f t="shared" si="1"/>
        <v>46129</v>
      </c>
      <c r="P9" s="153">
        <f t="shared" si="2"/>
        <v>46129</v>
      </c>
      <c r="Q9" s="153">
        <f t="shared" si="3"/>
        <v>46129</v>
      </c>
      <c r="R9" s="328" t="s">
        <v>195</v>
      </c>
      <c r="S9" s="153"/>
      <c r="T9" s="326">
        <v>3</v>
      </c>
      <c r="U9" s="153">
        <f t="shared" si="4"/>
        <v>46134</v>
      </c>
      <c r="V9" s="326">
        <v>1.5</v>
      </c>
      <c r="W9" s="153">
        <f t="shared" si="5"/>
        <v>46135</v>
      </c>
      <c r="X9" s="153">
        <f t="shared" si="6"/>
        <v>46135</v>
      </c>
      <c r="Y9" s="326">
        <v>3</v>
      </c>
      <c r="Z9" s="153">
        <f t="shared" si="7"/>
        <v>46140</v>
      </c>
      <c r="AA9" s="153">
        <f t="shared" si="8"/>
        <v>46140</v>
      </c>
      <c r="AB9" s="153">
        <f t="shared" si="8"/>
        <v>46140</v>
      </c>
      <c r="AC9" s="153">
        <f t="shared" si="9"/>
        <v>46141</v>
      </c>
      <c r="AD9" s="153">
        <f t="shared" si="10"/>
        <v>46141</v>
      </c>
      <c r="AE9" s="326"/>
      <c r="AF9" s="153">
        <f t="shared" si="24"/>
        <v>46141</v>
      </c>
      <c r="AG9" s="326">
        <v>2</v>
      </c>
      <c r="AH9" s="153">
        <f t="shared" si="11"/>
        <v>46146</v>
      </c>
      <c r="AI9" s="326">
        <v>3</v>
      </c>
      <c r="AJ9" s="153">
        <f t="shared" si="12"/>
        <v>46149</v>
      </c>
      <c r="AK9" s="153">
        <f t="shared" si="13"/>
        <v>46149</v>
      </c>
      <c r="AL9" s="153">
        <f t="shared" si="14"/>
        <v>46150</v>
      </c>
      <c r="AM9" s="153">
        <f t="shared" si="15"/>
        <v>46150</v>
      </c>
      <c r="AN9" s="326"/>
      <c r="AO9" s="153">
        <f t="shared" si="16"/>
        <v>46150</v>
      </c>
      <c r="AP9" s="153">
        <f t="shared" si="17"/>
        <v>46150</v>
      </c>
      <c r="AQ9" s="153">
        <f t="shared" si="17"/>
        <v>46150</v>
      </c>
      <c r="AR9" s="153">
        <f t="shared" si="18"/>
        <v>46153</v>
      </c>
      <c r="AS9" s="326"/>
      <c r="AT9" s="153">
        <f t="shared" si="19"/>
        <v>46153</v>
      </c>
      <c r="AU9" s="326">
        <v>0</v>
      </c>
      <c r="AV9" s="153">
        <f t="shared" si="20"/>
        <v>46153</v>
      </c>
      <c r="AW9" s="326">
        <v>0</v>
      </c>
      <c r="AX9" s="153">
        <f t="shared" si="21"/>
        <v>46153</v>
      </c>
      <c r="AY9" s="153">
        <f>_xlfn.MINIFS(ReleaseTimeline!$A$2:$A$27, ReleaseTimeline!$A$2:$A$27, "&gt;="&amp;(MAX(AX9,AO9)))</f>
        <v>46163</v>
      </c>
      <c r="AZ9" s="153" t="str">
        <f>VLOOKUP(AY9,ReleaseTimeline!$A$1:$E$27,2,FALSE)</f>
        <v>Release 11</v>
      </c>
      <c r="BA9" s="153" t="e">
        <f t="shared" si="26"/>
        <v>#VALUE!</v>
      </c>
      <c r="BB9" s="153">
        <f>VLOOKUP(AZ9,ReleaseTimeline!$B$2:$C$27,2,FALSE)</f>
        <v>46170</v>
      </c>
      <c r="BC9" s="153">
        <f t="shared" si="25"/>
        <v>46163</v>
      </c>
      <c r="BD9" s="248">
        <f t="shared" si="22"/>
        <v>41</v>
      </c>
      <c r="BF9" s="248">
        <f t="shared" si="23"/>
        <v>9</v>
      </c>
    </row>
    <row r="10" spans="1:64" ht="32" hidden="1" x14ac:dyDescent="0.2">
      <c r="A10" s="360">
        <v>9</v>
      </c>
      <c r="B10" s="326" t="s">
        <v>65</v>
      </c>
      <c r="C10" s="326" t="str">
        <f>VLOOKUP(B10,'Target Tech'!$C$7:$J$33,8,FALSE)</f>
        <v>Complete ASP</v>
      </c>
      <c r="D10" s="326" t="s">
        <v>54</v>
      </c>
      <c r="E10" s="326">
        <v>0</v>
      </c>
      <c r="F10" s="346">
        <v>46132</v>
      </c>
      <c r="G10" s="339" t="s">
        <v>78</v>
      </c>
      <c r="H10" s="330" t="s">
        <v>709</v>
      </c>
      <c r="I10" s="390" t="s">
        <v>81</v>
      </c>
      <c r="J10" s="346" t="s">
        <v>89</v>
      </c>
      <c r="K10" s="346">
        <f t="shared" si="0"/>
        <v>46132</v>
      </c>
      <c r="L10" s="326">
        <v>3</v>
      </c>
      <c r="M10" s="326">
        <v>0</v>
      </c>
      <c r="N10" s="326">
        <v>8807</v>
      </c>
      <c r="O10" s="153">
        <f t="shared" si="1"/>
        <v>46134</v>
      </c>
      <c r="P10" s="153">
        <f t="shared" si="2"/>
        <v>46134</v>
      </c>
      <c r="Q10" s="153">
        <f t="shared" si="3"/>
        <v>46134</v>
      </c>
      <c r="R10" s="328" t="s">
        <v>195</v>
      </c>
      <c r="S10" s="153"/>
      <c r="T10" s="326">
        <v>3</v>
      </c>
      <c r="U10" s="153">
        <f t="shared" si="4"/>
        <v>46139</v>
      </c>
      <c r="V10" s="326">
        <v>1.5</v>
      </c>
      <c r="W10" s="153">
        <f t="shared" si="5"/>
        <v>46140</v>
      </c>
      <c r="X10" s="153">
        <f t="shared" si="6"/>
        <v>46140</v>
      </c>
      <c r="Y10" s="326">
        <v>3</v>
      </c>
      <c r="Z10" s="153">
        <f t="shared" si="7"/>
        <v>46146</v>
      </c>
      <c r="AA10" s="153">
        <f t="shared" si="8"/>
        <v>46146</v>
      </c>
      <c r="AB10" s="153">
        <f t="shared" si="8"/>
        <v>46146</v>
      </c>
      <c r="AC10" s="153">
        <f t="shared" si="9"/>
        <v>46147</v>
      </c>
      <c r="AD10" s="153">
        <f t="shared" si="10"/>
        <v>46147</v>
      </c>
      <c r="AE10" s="326"/>
      <c r="AF10" s="153">
        <f t="shared" si="24"/>
        <v>46147</v>
      </c>
      <c r="AG10" s="326">
        <v>2</v>
      </c>
      <c r="AH10" s="153">
        <f t="shared" si="11"/>
        <v>46149</v>
      </c>
      <c r="AI10" s="326">
        <v>3</v>
      </c>
      <c r="AJ10" s="153">
        <f t="shared" si="12"/>
        <v>46154</v>
      </c>
      <c r="AK10" s="153">
        <f t="shared" si="13"/>
        <v>46154</v>
      </c>
      <c r="AL10" s="153">
        <f t="shared" si="14"/>
        <v>46155</v>
      </c>
      <c r="AM10" s="153">
        <f t="shared" si="15"/>
        <v>46155</v>
      </c>
      <c r="AN10" s="326"/>
      <c r="AO10" s="153">
        <f t="shared" si="16"/>
        <v>46155</v>
      </c>
      <c r="AP10" s="153">
        <f t="shared" si="17"/>
        <v>46155</v>
      </c>
      <c r="AQ10" s="153">
        <f t="shared" si="17"/>
        <v>46155</v>
      </c>
      <c r="AR10" s="153">
        <f t="shared" si="18"/>
        <v>46156</v>
      </c>
      <c r="AS10" s="326"/>
      <c r="AT10" s="153">
        <f t="shared" si="19"/>
        <v>46156</v>
      </c>
      <c r="AU10" s="326">
        <v>0</v>
      </c>
      <c r="AV10" s="153">
        <f t="shared" si="20"/>
        <v>46156</v>
      </c>
      <c r="AW10" s="326">
        <v>0</v>
      </c>
      <c r="AX10" s="153">
        <f t="shared" si="21"/>
        <v>46156</v>
      </c>
      <c r="AY10" s="153">
        <f>_xlfn.MINIFS(ReleaseTimeline!$A$2:$A$27, ReleaseTimeline!$A$2:$A$27, "&gt;="&amp;(MAX(AX10,AO10)))</f>
        <v>46163</v>
      </c>
      <c r="AZ10" s="153" t="str">
        <f>VLOOKUP(AY10,ReleaseTimeline!$A$1:$E$27,2,FALSE)</f>
        <v>Release 11</v>
      </c>
      <c r="BA10" s="153" t="e">
        <f t="shared" si="26"/>
        <v>#VALUE!</v>
      </c>
      <c r="BB10" s="153">
        <f>VLOOKUP(AZ10,ReleaseTimeline!$B$2:$C$27,2,FALSE)</f>
        <v>46170</v>
      </c>
      <c r="BC10" s="153">
        <f t="shared" si="25"/>
        <v>46163</v>
      </c>
      <c r="BD10" s="248">
        <f t="shared" si="22"/>
        <v>36</v>
      </c>
      <c r="BF10" s="248">
        <f t="shared" si="23"/>
        <v>9</v>
      </c>
      <c r="BL10" s="400">
        <v>46170</v>
      </c>
    </row>
    <row r="11" spans="1:64" ht="48" hidden="1" x14ac:dyDescent="0.2">
      <c r="A11" s="360">
        <v>10</v>
      </c>
      <c r="B11" s="326" t="s">
        <v>65</v>
      </c>
      <c r="C11" s="326" t="str">
        <f>VLOOKUP(B11,'Target Tech'!$C$7:$J$33,8,FALSE)</f>
        <v>Complete ASP</v>
      </c>
      <c r="D11" s="326" t="s">
        <v>54</v>
      </c>
      <c r="E11" s="326">
        <v>0</v>
      </c>
      <c r="F11" s="346">
        <v>46132</v>
      </c>
      <c r="G11" s="322" t="s">
        <v>226</v>
      </c>
      <c r="H11" s="330" t="s">
        <v>709</v>
      </c>
      <c r="I11" s="390" t="s">
        <v>81</v>
      </c>
      <c r="J11" s="346" t="s">
        <v>140</v>
      </c>
      <c r="K11" s="346">
        <f t="shared" si="0"/>
        <v>46132</v>
      </c>
      <c r="L11" s="326">
        <v>3</v>
      </c>
      <c r="M11" s="326">
        <v>0</v>
      </c>
      <c r="N11" s="326">
        <v>8886</v>
      </c>
      <c r="O11" s="153">
        <f t="shared" si="1"/>
        <v>46134</v>
      </c>
      <c r="P11" s="153">
        <f t="shared" si="2"/>
        <v>46134</v>
      </c>
      <c r="Q11" s="153">
        <f t="shared" si="3"/>
        <v>46134</v>
      </c>
      <c r="R11" s="328" t="s">
        <v>195</v>
      </c>
      <c r="S11" s="153"/>
      <c r="T11" s="326">
        <v>3</v>
      </c>
      <c r="U11" s="153">
        <f t="shared" si="4"/>
        <v>46139</v>
      </c>
      <c r="V11" s="326">
        <v>1.5</v>
      </c>
      <c r="W11" s="153">
        <f t="shared" si="5"/>
        <v>46140</v>
      </c>
      <c r="X11" s="153">
        <f t="shared" si="6"/>
        <v>46140</v>
      </c>
      <c r="Y11" s="326">
        <v>3</v>
      </c>
      <c r="Z11" s="153">
        <f t="shared" si="7"/>
        <v>46146</v>
      </c>
      <c r="AA11" s="153">
        <f t="shared" si="8"/>
        <v>46146</v>
      </c>
      <c r="AB11" s="153">
        <f t="shared" si="8"/>
        <v>46146</v>
      </c>
      <c r="AC11" s="153">
        <f t="shared" si="9"/>
        <v>46147</v>
      </c>
      <c r="AD11" s="153">
        <f t="shared" si="10"/>
        <v>46147</v>
      </c>
      <c r="AE11" s="326"/>
      <c r="AF11" s="153">
        <f t="shared" si="24"/>
        <v>46147</v>
      </c>
      <c r="AG11" s="326">
        <v>2</v>
      </c>
      <c r="AH11" s="153">
        <f t="shared" si="11"/>
        <v>46149</v>
      </c>
      <c r="AI11" s="326">
        <v>3</v>
      </c>
      <c r="AJ11" s="153">
        <f t="shared" si="12"/>
        <v>46154</v>
      </c>
      <c r="AK11" s="153">
        <f t="shared" si="13"/>
        <v>46154</v>
      </c>
      <c r="AL11" s="153">
        <f t="shared" si="14"/>
        <v>46155</v>
      </c>
      <c r="AM11" s="153">
        <f t="shared" si="15"/>
        <v>46155</v>
      </c>
      <c r="AN11" s="326"/>
      <c r="AO11" s="153">
        <f t="shared" si="16"/>
        <v>46155</v>
      </c>
      <c r="AP11" s="153">
        <f t="shared" si="17"/>
        <v>46155</v>
      </c>
      <c r="AQ11" s="153">
        <f t="shared" si="17"/>
        <v>46155</v>
      </c>
      <c r="AR11" s="153">
        <f t="shared" si="18"/>
        <v>46156</v>
      </c>
      <c r="AS11" s="326"/>
      <c r="AT11" s="153">
        <f t="shared" si="19"/>
        <v>46156</v>
      </c>
      <c r="AU11" s="326">
        <v>0</v>
      </c>
      <c r="AV11" s="153">
        <f t="shared" si="20"/>
        <v>46156</v>
      </c>
      <c r="AW11" s="326">
        <v>0</v>
      </c>
      <c r="AX11" s="153">
        <f t="shared" si="21"/>
        <v>46156</v>
      </c>
      <c r="AY11" s="153">
        <f>_xlfn.MINIFS(ReleaseTimeline!$A$2:$A$27, ReleaseTimeline!$A$2:$A$27, "&gt;="&amp;(MAX(AX11,AO11)))</f>
        <v>46163</v>
      </c>
      <c r="AZ11" s="153" t="str">
        <f>VLOOKUP(AY11,ReleaseTimeline!$A$1:$E$27,2,FALSE)</f>
        <v>Release 11</v>
      </c>
      <c r="BA11" s="153" t="e">
        <f t="shared" si="26"/>
        <v>#VALUE!</v>
      </c>
      <c r="BB11" s="153">
        <f>VLOOKUP(AZ11,ReleaseTimeline!$B$2:$C$27,2,FALSE)</f>
        <v>46170</v>
      </c>
      <c r="BC11" s="153">
        <f t="shared" si="25"/>
        <v>46163</v>
      </c>
      <c r="BD11" s="248">
        <f t="shared" si="22"/>
        <v>36</v>
      </c>
      <c r="BF11" s="248">
        <f t="shared" si="23"/>
        <v>9</v>
      </c>
    </row>
    <row r="12" spans="1:64" ht="32" hidden="1" x14ac:dyDescent="0.2">
      <c r="A12" s="360">
        <v>11</v>
      </c>
      <c r="B12" s="326" t="s">
        <v>65</v>
      </c>
      <c r="C12" s="326" t="str">
        <f>VLOOKUP(B12,'Target Tech'!$C$7:$J$33,8,FALSE)</f>
        <v>Complete ASP</v>
      </c>
      <c r="D12" s="326" t="s">
        <v>54</v>
      </c>
      <c r="E12" s="326">
        <v>0</v>
      </c>
      <c r="F12" s="346">
        <v>46132</v>
      </c>
      <c r="G12" s="322" t="s">
        <v>499</v>
      </c>
      <c r="H12" s="330" t="s">
        <v>709</v>
      </c>
      <c r="I12" s="390" t="s">
        <v>81</v>
      </c>
      <c r="J12" s="346" t="s">
        <v>135</v>
      </c>
      <c r="K12" s="346">
        <f t="shared" si="0"/>
        <v>46132</v>
      </c>
      <c r="L12" s="326">
        <v>3</v>
      </c>
      <c r="M12" s="326">
        <v>0</v>
      </c>
      <c r="N12" s="326">
        <v>9002</v>
      </c>
      <c r="O12" s="153">
        <f t="shared" si="1"/>
        <v>46134</v>
      </c>
      <c r="P12" s="153">
        <f t="shared" si="2"/>
        <v>46134</v>
      </c>
      <c r="Q12" s="153">
        <f t="shared" si="3"/>
        <v>46134</v>
      </c>
      <c r="R12" s="328" t="s">
        <v>708</v>
      </c>
      <c r="S12" s="153"/>
      <c r="T12" s="326">
        <v>3</v>
      </c>
      <c r="U12" s="153">
        <f t="shared" si="4"/>
        <v>46139</v>
      </c>
      <c r="V12" s="326">
        <v>1.5</v>
      </c>
      <c r="W12" s="153">
        <f t="shared" si="5"/>
        <v>46140</v>
      </c>
      <c r="X12" s="153">
        <f t="shared" si="6"/>
        <v>46140</v>
      </c>
      <c r="Y12" s="326">
        <v>3</v>
      </c>
      <c r="Z12" s="153">
        <f t="shared" si="7"/>
        <v>46146</v>
      </c>
      <c r="AA12" s="153">
        <f t="shared" si="8"/>
        <v>46146</v>
      </c>
      <c r="AB12" s="153">
        <f t="shared" si="8"/>
        <v>46146</v>
      </c>
      <c r="AC12" s="153">
        <f t="shared" si="9"/>
        <v>46147</v>
      </c>
      <c r="AD12" s="153">
        <f t="shared" si="10"/>
        <v>46147</v>
      </c>
      <c r="AE12" s="326"/>
      <c r="AF12" s="153">
        <f t="shared" si="24"/>
        <v>46147</v>
      </c>
      <c r="AG12" s="326">
        <v>2</v>
      </c>
      <c r="AH12" s="153">
        <f t="shared" si="11"/>
        <v>46149</v>
      </c>
      <c r="AI12" s="326">
        <v>3</v>
      </c>
      <c r="AJ12" s="153">
        <f t="shared" si="12"/>
        <v>46154</v>
      </c>
      <c r="AK12" s="153">
        <f t="shared" si="13"/>
        <v>46154</v>
      </c>
      <c r="AL12" s="153">
        <f t="shared" si="14"/>
        <v>46155</v>
      </c>
      <c r="AM12" s="153">
        <f t="shared" si="15"/>
        <v>46155</v>
      </c>
      <c r="AN12" s="326"/>
      <c r="AO12" s="153">
        <f t="shared" si="16"/>
        <v>46155</v>
      </c>
      <c r="AP12" s="153">
        <f t="shared" si="17"/>
        <v>46155</v>
      </c>
      <c r="AQ12" s="153">
        <f t="shared" si="17"/>
        <v>46155</v>
      </c>
      <c r="AR12" s="153">
        <f t="shared" si="18"/>
        <v>46156</v>
      </c>
      <c r="AS12" s="326"/>
      <c r="AT12" s="153">
        <f t="shared" si="19"/>
        <v>46156</v>
      </c>
      <c r="AU12" s="326">
        <v>0</v>
      </c>
      <c r="AV12" s="153">
        <f t="shared" si="20"/>
        <v>46156</v>
      </c>
      <c r="AW12" s="326">
        <v>0</v>
      </c>
      <c r="AX12" s="153">
        <f t="shared" si="21"/>
        <v>46156</v>
      </c>
      <c r="AY12" s="153">
        <f>_xlfn.MINIFS(ReleaseTimeline!$A$2:$A$27, ReleaseTimeline!$A$2:$A$27, "&gt;="&amp;(MAX(AX12,AO12)))</f>
        <v>46163</v>
      </c>
      <c r="AZ12" s="153" t="str">
        <f>VLOOKUP(AY12,ReleaseTimeline!$A$1:$E$27,2,FALSE)</f>
        <v>Release 11</v>
      </c>
      <c r="BA12" s="153" t="e">
        <f t="shared" si="26"/>
        <v>#VALUE!</v>
      </c>
      <c r="BB12" s="153">
        <f>VLOOKUP(AZ12,ReleaseTimeline!$B$2:$C$27,2,FALSE)</f>
        <v>46170</v>
      </c>
      <c r="BC12" s="153">
        <f t="shared" si="25"/>
        <v>46163</v>
      </c>
      <c r="BD12" s="248">
        <f t="shared" si="22"/>
        <v>36</v>
      </c>
      <c r="BF12" s="248">
        <f t="shared" si="23"/>
        <v>9</v>
      </c>
    </row>
    <row r="13" spans="1:64" ht="32" hidden="1" x14ac:dyDescent="0.2">
      <c r="A13" s="360">
        <v>12</v>
      </c>
      <c r="B13" s="326" t="s">
        <v>65</v>
      </c>
      <c r="C13" s="326" t="str">
        <f>VLOOKUP(B13,'Target Tech'!$C$7:$J$33,8,FALSE)</f>
        <v>Complete ASP</v>
      </c>
      <c r="D13" s="326" t="s">
        <v>54</v>
      </c>
      <c r="E13" s="326">
        <v>0</v>
      </c>
      <c r="F13" s="346">
        <v>46136</v>
      </c>
      <c r="G13" s="339" t="s">
        <v>234</v>
      </c>
      <c r="H13" s="330"/>
      <c r="I13" s="390" t="s">
        <v>81</v>
      </c>
      <c r="J13" s="346" t="s">
        <v>89</v>
      </c>
      <c r="K13" s="346">
        <f t="shared" si="0"/>
        <v>46136</v>
      </c>
      <c r="L13" s="326">
        <v>3</v>
      </c>
      <c r="M13" s="326">
        <v>0</v>
      </c>
      <c r="N13" s="326">
        <v>8877</v>
      </c>
      <c r="O13" s="153">
        <f t="shared" si="1"/>
        <v>46140</v>
      </c>
      <c r="P13" s="153">
        <f t="shared" si="2"/>
        <v>46140</v>
      </c>
      <c r="Q13" s="153">
        <f t="shared" si="3"/>
        <v>46140</v>
      </c>
      <c r="R13" s="328" t="s">
        <v>195</v>
      </c>
      <c r="S13" s="153"/>
      <c r="T13" s="326">
        <v>3</v>
      </c>
      <c r="U13" s="153">
        <f t="shared" si="4"/>
        <v>46146</v>
      </c>
      <c r="V13" s="326">
        <v>1.5</v>
      </c>
      <c r="W13" s="153">
        <f t="shared" si="5"/>
        <v>46147</v>
      </c>
      <c r="X13" s="153">
        <f t="shared" si="6"/>
        <v>46147</v>
      </c>
      <c r="Y13" s="326">
        <v>3</v>
      </c>
      <c r="Z13" s="153">
        <f t="shared" si="7"/>
        <v>46150</v>
      </c>
      <c r="AA13" s="153">
        <f t="shared" si="8"/>
        <v>46150</v>
      </c>
      <c r="AB13" s="153">
        <f t="shared" si="8"/>
        <v>46150</v>
      </c>
      <c r="AC13" s="153">
        <f t="shared" si="9"/>
        <v>46153</v>
      </c>
      <c r="AD13" s="153">
        <f t="shared" si="10"/>
        <v>46153</v>
      </c>
      <c r="AE13" s="326"/>
      <c r="AF13" s="153">
        <f t="shared" si="24"/>
        <v>46153</v>
      </c>
      <c r="AG13" s="326">
        <v>2</v>
      </c>
      <c r="AH13" s="153">
        <f t="shared" si="11"/>
        <v>46155</v>
      </c>
      <c r="AI13" s="326">
        <v>3</v>
      </c>
      <c r="AJ13" s="153">
        <f t="shared" si="12"/>
        <v>46160</v>
      </c>
      <c r="AK13" s="153">
        <f t="shared" si="13"/>
        <v>46160</v>
      </c>
      <c r="AL13" s="153">
        <f t="shared" si="14"/>
        <v>46161</v>
      </c>
      <c r="AM13" s="153">
        <f t="shared" si="15"/>
        <v>46161</v>
      </c>
      <c r="AN13" s="326"/>
      <c r="AO13" s="153">
        <f t="shared" si="16"/>
        <v>46161</v>
      </c>
      <c r="AP13" s="153">
        <f t="shared" si="17"/>
        <v>46161</v>
      </c>
      <c r="AQ13" s="153">
        <f t="shared" si="17"/>
        <v>46161</v>
      </c>
      <c r="AR13" s="153">
        <f t="shared" si="18"/>
        <v>46162</v>
      </c>
      <c r="AS13" s="326"/>
      <c r="AT13" s="153">
        <f t="shared" si="19"/>
        <v>46162</v>
      </c>
      <c r="AU13" s="326">
        <v>0</v>
      </c>
      <c r="AV13" s="153">
        <f t="shared" si="20"/>
        <v>46162</v>
      </c>
      <c r="AW13" s="326">
        <v>0</v>
      </c>
      <c r="AX13" s="153">
        <f t="shared" si="21"/>
        <v>46162</v>
      </c>
      <c r="AY13" s="153">
        <f>_xlfn.MINIFS(ReleaseTimeline!$A$2:$A$27, ReleaseTimeline!$A$2:$A$27, "&gt;="&amp;(MAX(AX13,AO13)))</f>
        <v>46163</v>
      </c>
      <c r="AZ13" s="153" t="str">
        <f>VLOOKUP(AY13,ReleaseTimeline!$A$1:$E$27,2,FALSE)</f>
        <v>Release 11</v>
      </c>
      <c r="BA13" s="153" t="e">
        <f t="shared" si="26"/>
        <v>#VALUE!</v>
      </c>
      <c r="BB13" s="153">
        <f>VLOOKUP(AZ13,ReleaseTimeline!$B$2:$C$27,2,FALSE)</f>
        <v>46170</v>
      </c>
      <c r="BC13" s="153">
        <f t="shared" si="25"/>
        <v>46163</v>
      </c>
      <c r="BD13" s="248">
        <f t="shared" si="22"/>
        <v>30</v>
      </c>
      <c r="BF13" s="248">
        <f t="shared" si="23"/>
        <v>9</v>
      </c>
    </row>
    <row r="14" spans="1:64" ht="32" hidden="1" x14ac:dyDescent="0.2">
      <c r="A14" s="360">
        <v>13</v>
      </c>
      <c r="B14" s="326" t="s">
        <v>65</v>
      </c>
      <c r="C14" s="326" t="str">
        <f>VLOOKUP(B14,'Target Tech'!$C$7:$J$33,8,FALSE)</f>
        <v>Complete ASP</v>
      </c>
      <c r="D14" s="326" t="s">
        <v>54</v>
      </c>
      <c r="E14" s="326">
        <v>0</v>
      </c>
      <c r="F14" s="346">
        <v>46136</v>
      </c>
      <c r="G14" s="322" t="s">
        <v>506</v>
      </c>
      <c r="H14" s="330" t="s">
        <v>709</v>
      </c>
      <c r="I14" s="390" t="s">
        <v>81</v>
      </c>
      <c r="J14" s="346" t="s">
        <v>140</v>
      </c>
      <c r="K14" s="346">
        <f t="shared" si="0"/>
        <v>46136</v>
      </c>
      <c r="L14" s="326">
        <v>3</v>
      </c>
      <c r="M14" s="326">
        <v>0</v>
      </c>
      <c r="N14" s="326">
        <v>8865</v>
      </c>
      <c r="O14" s="153">
        <f t="shared" si="1"/>
        <v>46140</v>
      </c>
      <c r="P14" s="153">
        <f t="shared" si="2"/>
        <v>46140</v>
      </c>
      <c r="Q14" s="153">
        <f t="shared" si="3"/>
        <v>46140</v>
      </c>
      <c r="R14" s="328" t="s">
        <v>708</v>
      </c>
      <c r="S14" s="153"/>
      <c r="T14" s="326">
        <v>3</v>
      </c>
      <c r="U14" s="153">
        <f t="shared" si="4"/>
        <v>46146</v>
      </c>
      <c r="V14" s="326">
        <v>1.5</v>
      </c>
      <c r="W14" s="153">
        <f t="shared" si="5"/>
        <v>46147</v>
      </c>
      <c r="X14" s="153">
        <f t="shared" si="6"/>
        <v>46147</v>
      </c>
      <c r="Y14" s="326">
        <v>3</v>
      </c>
      <c r="Z14" s="153">
        <f t="shared" si="7"/>
        <v>46150</v>
      </c>
      <c r="AA14" s="153">
        <f t="shared" si="8"/>
        <v>46150</v>
      </c>
      <c r="AB14" s="153">
        <f t="shared" si="8"/>
        <v>46150</v>
      </c>
      <c r="AC14" s="153">
        <f t="shared" si="9"/>
        <v>46153</v>
      </c>
      <c r="AD14" s="153">
        <f t="shared" si="10"/>
        <v>46153</v>
      </c>
      <c r="AE14" s="326"/>
      <c r="AF14" s="153">
        <f t="shared" si="24"/>
        <v>46153</v>
      </c>
      <c r="AG14" s="326">
        <v>2</v>
      </c>
      <c r="AH14" s="153">
        <f t="shared" si="11"/>
        <v>46155</v>
      </c>
      <c r="AI14" s="326">
        <v>3</v>
      </c>
      <c r="AJ14" s="153">
        <f t="shared" si="12"/>
        <v>46160</v>
      </c>
      <c r="AK14" s="153">
        <f t="shared" si="13"/>
        <v>46160</v>
      </c>
      <c r="AL14" s="153">
        <f t="shared" si="14"/>
        <v>46161</v>
      </c>
      <c r="AM14" s="153">
        <f t="shared" si="15"/>
        <v>46161</v>
      </c>
      <c r="AN14" s="326"/>
      <c r="AO14" s="153">
        <f t="shared" si="16"/>
        <v>46161</v>
      </c>
      <c r="AP14" s="153">
        <f t="shared" si="17"/>
        <v>46161</v>
      </c>
      <c r="AQ14" s="153">
        <f t="shared" si="17"/>
        <v>46161</v>
      </c>
      <c r="AR14" s="153">
        <f t="shared" si="18"/>
        <v>46162</v>
      </c>
      <c r="AS14" s="326"/>
      <c r="AT14" s="153">
        <f t="shared" si="19"/>
        <v>46162</v>
      </c>
      <c r="AU14" s="326">
        <v>0</v>
      </c>
      <c r="AV14" s="153">
        <f t="shared" si="20"/>
        <v>46162</v>
      </c>
      <c r="AW14" s="326">
        <v>0</v>
      </c>
      <c r="AX14" s="153">
        <f t="shared" si="21"/>
        <v>46162</v>
      </c>
      <c r="AY14" s="153">
        <f>_xlfn.MINIFS(ReleaseTimeline!$A$2:$A$27, ReleaseTimeline!$A$2:$A$27, "&gt;="&amp;(MAX(AX14,AO14)))</f>
        <v>46163</v>
      </c>
      <c r="AZ14" s="153" t="str">
        <f>VLOOKUP(AY14,ReleaseTimeline!$A$1:$E$27,2,FALSE)</f>
        <v>Release 11</v>
      </c>
      <c r="BA14" s="153" t="e">
        <f t="shared" si="26"/>
        <v>#VALUE!</v>
      </c>
      <c r="BB14" s="153">
        <f>VLOOKUP(AZ14,ReleaseTimeline!$B$2:$C$27,2,FALSE)</f>
        <v>46170</v>
      </c>
      <c r="BC14" s="153">
        <f t="shared" si="25"/>
        <v>46163</v>
      </c>
      <c r="BD14" s="248">
        <f t="shared" si="22"/>
        <v>30</v>
      </c>
      <c r="BE14" s="248" t="e">
        <f>(BB14-AZ14)</f>
        <v>#VALUE!</v>
      </c>
      <c r="BF14" s="248">
        <f t="shared" si="23"/>
        <v>9</v>
      </c>
      <c r="BI14" s="248" t="e">
        <f>(BE14+BF14)</f>
        <v>#VALUE!</v>
      </c>
    </row>
    <row r="15" spans="1:64" ht="32" hidden="1" x14ac:dyDescent="0.2">
      <c r="A15" s="360">
        <v>14</v>
      </c>
      <c r="B15" s="326" t="s">
        <v>65</v>
      </c>
      <c r="C15" s="326" t="str">
        <f>VLOOKUP(B15,'Target Tech'!$C$7:$J$33,8,FALSE)</f>
        <v>Complete ASP</v>
      </c>
      <c r="D15" s="326" t="s">
        <v>54</v>
      </c>
      <c r="E15" s="326">
        <v>0</v>
      </c>
      <c r="F15" s="346">
        <v>46136</v>
      </c>
      <c r="G15" s="339" t="s">
        <v>241</v>
      </c>
      <c r="H15" s="330"/>
      <c r="I15" s="390" t="s">
        <v>81</v>
      </c>
      <c r="J15" s="346" t="s">
        <v>135</v>
      </c>
      <c r="K15" s="346">
        <f t="shared" si="0"/>
        <v>46136</v>
      </c>
      <c r="L15" s="326">
        <v>3</v>
      </c>
      <c r="M15" s="326">
        <v>0</v>
      </c>
      <c r="N15" s="326">
        <v>8751</v>
      </c>
      <c r="O15" s="153">
        <f t="shared" si="1"/>
        <v>46140</v>
      </c>
      <c r="P15" s="153">
        <f t="shared" si="2"/>
        <v>46140</v>
      </c>
      <c r="Q15" s="153">
        <f t="shared" si="3"/>
        <v>46140</v>
      </c>
      <c r="R15" s="328" t="s">
        <v>195</v>
      </c>
      <c r="S15" s="153"/>
      <c r="T15" s="326">
        <v>3</v>
      </c>
      <c r="U15" s="153">
        <f t="shared" si="4"/>
        <v>46146</v>
      </c>
      <c r="V15" s="326">
        <v>1.5</v>
      </c>
      <c r="W15" s="153">
        <f t="shared" si="5"/>
        <v>46147</v>
      </c>
      <c r="X15" s="153">
        <f t="shared" si="6"/>
        <v>46147</v>
      </c>
      <c r="Y15" s="326">
        <v>3</v>
      </c>
      <c r="Z15" s="153">
        <f t="shared" si="7"/>
        <v>46150</v>
      </c>
      <c r="AA15" s="153">
        <f t="shared" si="8"/>
        <v>46150</v>
      </c>
      <c r="AB15" s="153">
        <f t="shared" si="8"/>
        <v>46150</v>
      </c>
      <c r="AC15" s="153">
        <f t="shared" si="9"/>
        <v>46153</v>
      </c>
      <c r="AD15" s="153">
        <f t="shared" si="10"/>
        <v>46153</v>
      </c>
      <c r="AE15" s="326"/>
      <c r="AF15" s="153">
        <f t="shared" si="24"/>
        <v>46153</v>
      </c>
      <c r="AG15" s="326">
        <v>2</v>
      </c>
      <c r="AH15" s="153">
        <f t="shared" si="11"/>
        <v>46155</v>
      </c>
      <c r="AI15" s="326">
        <v>3</v>
      </c>
      <c r="AJ15" s="153">
        <f t="shared" si="12"/>
        <v>46160</v>
      </c>
      <c r="AK15" s="153">
        <f t="shared" si="13"/>
        <v>46160</v>
      </c>
      <c r="AL15" s="153">
        <f t="shared" si="14"/>
        <v>46161</v>
      </c>
      <c r="AM15" s="153">
        <f t="shared" si="15"/>
        <v>46161</v>
      </c>
      <c r="AN15" s="326"/>
      <c r="AO15" s="153">
        <f t="shared" si="16"/>
        <v>46161</v>
      </c>
      <c r="AP15" s="153">
        <f t="shared" si="17"/>
        <v>46161</v>
      </c>
      <c r="AQ15" s="153">
        <f t="shared" si="17"/>
        <v>46161</v>
      </c>
      <c r="AR15" s="153">
        <f t="shared" si="18"/>
        <v>46162</v>
      </c>
      <c r="AS15" s="326"/>
      <c r="AT15" s="153">
        <f t="shared" si="19"/>
        <v>46162</v>
      </c>
      <c r="AU15" s="326">
        <v>0</v>
      </c>
      <c r="AV15" s="153">
        <f t="shared" si="20"/>
        <v>46162</v>
      </c>
      <c r="AW15" s="326">
        <v>0</v>
      </c>
      <c r="AX15" s="153">
        <f t="shared" si="21"/>
        <v>46162</v>
      </c>
      <c r="AY15" s="153">
        <f>_xlfn.MINIFS(ReleaseTimeline!$A$2:$A$27, ReleaseTimeline!$A$2:$A$27, "&gt;="&amp;(MAX(AX15,AO15)))</f>
        <v>46163</v>
      </c>
      <c r="AZ15" s="153" t="str">
        <f>VLOOKUP(AY15,ReleaseTimeline!$A$1:$E$27,2,FALSE)</f>
        <v>Release 11</v>
      </c>
      <c r="BA15" s="153" t="e">
        <f t="shared" si="26"/>
        <v>#VALUE!</v>
      </c>
      <c r="BB15" s="153">
        <f>VLOOKUP(AZ15,ReleaseTimeline!$B$2:$C$27,2,FALSE)</f>
        <v>46170</v>
      </c>
      <c r="BC15" s="153">
        <f t="shared" si="25"/>
        <v>46163</v>
      </c>
      <c r="BD15" s="248">
        <f t="shared" si="22"/>
        <v>30</v>
      </c>
      <c r="BF15" s="248">
        <f t="shared" si="23"/>
        <v>9</v>
      </c>
    </row>
    <row r="16" spans="1:64" ht="64" hidden="1" x14ac:dyDescent="0.2">
      <c r="A16" s="360">
        <v>15</v>
      </c>
      <c r="B16" s="326" t="s">
        <v>65</v>
      </c>
      <c r="C16" s="326" t="str">
        <f>VLOOKUP(B16,'Target Tech'!$C$7:$J$33,8,FALSE)</f>
        <v>Complete ASP</v>
      </c>
      <c r="D16" s="326" t="s">
        <v>54</v>
      </c>
      <c r="E16" s="326">
        <v>0</v>
      </c>
      <c r="F16" s="346">
        <v>46141</v>
      </c>
      <c r="G16" s="322" t="s">
        <v>79</v>
      </c>
      <c r="H16" s="330"/>
      <c r="I16" s="390" t="s">
        <v>81</v>
      </c>
      <c r="J16" s="346" t="s">
        <v>89</v>
      </c>
      <c r="K16" s="346">
        <f t="shared" si="0"/>
        <v>46141</v>
      </c>
      <c r="L16" s="326">
        <v>3</v>
      </c>
      <c r="M16" s="326">
        <v>0</v>
      </c>
      <c r="N16" s="326">
        <v>8889</v>
      </c>
      <c r="O16" s="153">
        <f t="shared" si="1"/>
        <v>46146</v>
      </c>
      <c r="P16" s="153">
        <f t="shared" si="2"/>
        <v>46146</v>
      </c>
      <c r="Q16" s="153">
        <f t="shared" si="3"/>
        <v>46146</v>
      </c>
      <c r="R16" s="328" t="s">
        <v>195</v>
      </c>
      <c r="S16" s="153"/>
      <c r="T16" s="326">
        <v>3</v>
      </c>
      <c r="U16" s="153">
        <f t="shared" si="4"/>
        <v>46149</v>
      </c>
      <c r="V16" s="326">
        <v>1.5</v>
      </c>
      <c r="W16" s="153">
        <f t="shared" si="5"/>
        <v>46150</v>
      </c>
      <c r="X16" s="153">
        <f t="shared" si="6"/>
        <v>46150</v>
      </c>
      <c r="Y16" s="326">
        <v>3</v>
      </c>
      <c r="Z16" s="153">
        <f t="shared" si="7"/>
        <v>46155</v>
      </c>
      <c r="AA16" s="153">
        <f t="shared" si="8"/>
        <v>46155</v>
      </c>
      <c r="AB16" s="153">
        <f t="shared" si="8"/>
        <v>46155</v>
      </c>
      <c r="AC16" s="153">
        <f t="shared" si="9"/>
        <v>46156</v>
      </c>
      <c r="AD16" s="153">
        <f t="shared" si="10"/>
        <v>46156</v>
      </c>
      <c r="AE16" s="326">
        <v>3</v>
      </c>
      <c r="AF16" s="153">
        <f t="shared" si="24"/>
        <v>46161</v>
      </c>
      <c r="AG16" s="326">
        <v>2</v>
      </c>
      <c r="AH16" s="153">
        <f t="shared" si="11"/>
        <v>46163</v>
      </c>
      <c r="AI16" s="326">
        <v>3</v>
      </c>
      <c r="AJ16" s="153">
        <f t="shared" si="12"/>
        <v>46168</v>
      </c>
      <c r="AK16" s="153">
        <f t="shared" si="13"/>
        <v>46168</v>
      </c>
      <c r="AL16" s="153">
        <f t="shared" si="14"/>
        <v>46169</v>
      </c>
      <c r="AM16" s="153">
        <f t="shared" si="15"/>
        <v>46169</v>
      </c>
      <c r="AN16" s="326">
        <v>1</v>
      </c>
      <c r="AO16" s="153">
        <f t="shared" si="16"/>
        <v>46171</v>
      </c>
      <c r="AP16" s="153">
        <f t="shared" si="17"/>
        <v>46171</v>
      </c>
      <c r="AQ16" s="153">
        <f t="shared" si="17"/>
        <v>46171</v>
      </c>
      <c r="AR16" s="153">
        <f t="shared" si="18"/>
        <v>46174</v>
      </c>
      <c r="AS16" s="326">
        <v>3</v>
      </c>
      <c r="AT16" s="153">
        <f t="shared" si="19"/>
        <v>46178</v>
      </c>
      <c r="AU16" s="326">
        <v>0</v>
      </c>
      <c r="AV16" s="153">
        <f t="shared" si="20"/>
        <v>46178</v>
      </c>
      <c r="AW16" s="326">
        <v>0</v>
      </c>
      <c r="AX16" s="153">
        <f t="shared" si="21"/>
        <v>46178</v>
      </c>
      <c r="AY16" s="153">
        <f>_xlfn.MINIFS(ReleaseTimeline!$A$2:$A$27, ReleaseTimeline!$A$2:$A$27, "&gt;="&amp;(MAX(AX16,AO16)))</f>
        <v>46191</v>
      </c>
      <c r="AZ16" s="153" t="str">
        <f>VLOOKUP(AY16,ReleaseTimeline!$A$1:$E$27,2,FALSE)</f>
        <v>Release 13</v>
      </c>
      <c r="BA16" s="153" t="e">
        <f t="shared" si="26"/>
        <v>#VALUE!</v>
      </c>
      <c r="BB16" s="361">
        <f>VLOOKUP(AZ16,ReleaseTimeline!$B$2:$C$27,2,FALSE)</f>
        <v>46198</v>
      </c>
      <c r="BC16" s="153">
        <f t="shared" si="25"/>
        <v>46191</v>
      </c>
      <c r="BD16" s="248">
        <f t="shared" si="22"/>
        <v>52</v>
      </c>
      <c r="BF16" s="248">
        <f t="shared" si="23"/>
        <v>9</v>
      </c>
    </row>
    <row r="17" spans="1:64" ht="32" hidden="1" x14ac:dyDescent="0.2">
      <c r="A17" s="360">
        <v>16</v>
      </c>
      <c r="B17" s="326" t="s">
        <v>86</v>
      </c>
      <c r="C17" s="326" t="str">
        <f>VLOOKUP(B17,'Target Tech'!$C$7:$J$33,8,FALSE)</f>
        <v>Complete ASP</v>
      </c>
      <c r="D17" s="326" t="s">
        <v>87</v>
      </c>
      <c r="E17" s="326">
        <v>2</v>
      </c>
      <c r="F17" s="346">
        <v>46136</v>
      </c>
      <c r="G17" s="322" t="s">
        <v>98</v>
      </c>
      <c r="H17" s="330"/>
      <c r="I17" s="390" t="s">
        <v>56</v>
      </c>
      <c r="J17" s="346" t="s">
        <v>57</v>
      </c>
      <c r="K17" s="346">
        <f t="shared" ref="K17:K36" si="27">WORKDAY(F17,E17)</f>
        <v>46140</v>
      </c>
      <c r="L17" s="326">
        <v>3</v>
      </c>
      <c r="M17" s="326">
        <v>0</v>
      </c>
      <c r="N17" s="326">
        <v>8814</v>
      </c>
      <c r="O17" s="153">
        <f t="shared" si="1"/>
        <v>46142</v>
      </c>
      <c r="P17" s="153">
        <f t="shared" si="2"/>
        <v>46142</v>
      </c>
      <c r="Q17" s="153">
        <f t="shared" si="3"/>
        <v>46142</v>
      </c>
      <c r="R17" s="328" t="s">
        <v>711</v>
      </c>
      <c r="S17" s="153" t="s">
        <v>712</v>
      </c>
      <c r="T17" s="326">
        <v>3</v>
      </c>
      <c r="U17" s="153">
        <f t="shared" si="4"/>
        <v>46148</v>
      </c>
      <c r="V17" s="326">
        <v>1.5</v>
      </c>
      <c r="W17" s="153">
        <f t="shared" si="5"/>
        <v>46149</v>
      </c>
      <c r="X17" s="153">
        <f t="shared" si="6"/>
        <v>46149</v>
      </c>
      <c r="Y17" s="326">
        <v>3</v>
      </c>
      <c r="Z17" s="153">
        <f t="shared" si="7"/>
        <v>46154</v>
      </c>
      <c r="AA17" s="153">
        <f t="shared" si="8"/>
        <v>46154</v>
      </c>
      <c r="AB17" s="153">
        <f t="shared" si="8"/>
        <v>46154</v>
      </c>
      <c r="AC17" s="153">
        <f t="shared" si="9"/>
        <v>46155</v>
      </c>
      <c r="AD17" s="153">
        <f t="shared" si="10"/>
        <v>46155</v>
      </c>
      <c r="AE17" s="326"/>
      <c r="AF17" s="153">
        <f t="shared" si="24"/>
        <v>46155</v>
      </c>
      <c r="AG17" s="326">
        <v>2</v>
      </c>
      <c r="AH17" s="153">
        <f t="shared" si="11"/>
        <v>46157</v>
      </c>
      <c r="AI17" s="326">
        <v>3</v>
      </c>
      <c r="AJ17" s="153">
        <f t="shared" si="12"/>
        <v>46162</v>
      </c>
      <c r="AK17" s="153">
        <f t="shared" si="13"/>
        <v>46162</v>
      </c>
      <c r="AL17" s="153">
        <f t="shared" si="14"/>
        <v>46163</v>
      </c>
      <c r="AM17" s="153">
        <f t="shared" si="15"/>
        <v>46163</v>
      </c>
      <c r="AN17" s="326"/>
      <c r="AO17" s="153">
        <f t="shared" si="16"/>
        <v>46163</v>
      </c>
      <c r="AP17" s="153">
        <f t="shared" si="17"/>
        <v>46163</v>
      </c>
      <c r="AQ17" s="153">
        <f t="shared" si="17"/>
        <v>46163</v>
      </c>
      <c r="AR17" s="153">
        <f t="shared" si="18"/>
        <v>46164</v>
      </c>
      <c r="AS17" s="326"/>
      <c r="AT17" s="153">
        <f t="shared" si="19"/>
        <v>46164</v>
      </c>
      <c r="AU17" s="326">
        <v>0</v>
      </c>
      <c r="AV17" s="153">
        <f t="shared" si="20"/>
        <v>46164</v>
      </c>
      <c r="AW17" s="326">
        <v>0</v>
      </c>
      <c r="AX17" s="153">
        <f t="shared" si="21"/>
        <v>46164</v>
      </c>
      <c r="AY17" s="153">
        <f>_xlfn.MINIFS(ReleaseTimeline!$A$2:$A$27, ReleaseTimeline!$A$2:$A$27, "&gt;="&amp;(MAX(AX17,AO17)))</f>
        <v>46177</v>
      </c>
      <c r="AZ17" s="153" t="str">
        <f>VLOOKUP(AY17,ReleaseTimeline!$A$1:$E$27,2,FALSE)</f>
        <v>Release 12</v>
      </c>
      <c r="BA17" s="153" t="e">
        <f t="shared" si="26"/>
        <v>#VALUE!</v>
      </c>
      <c r="BB17" s="153">
        <f>VLOOKUP(AZ17,ReleaseTimeline!$B$2:$C$27,2,FALSE)</f>
        <v>46184</v>
      </c>
      <c r="BC17" s="153">
        <f t="shared" si="25"/>
        <v>46177</v>
      </c>
      <c r="BD17" s="248">
        <f t="shared" si="22"/>
        <v>42</v>
      </c>
      <c r="BF17" s="248">
        <f t="shared" si="23"/>
        <v>9</v>
      </c>
    </row>
    <row r="18" spans="1:64" ht="32" hidden="1" x14ac:dyDescent="0.2">
      <c r="A18" s="360">
        <v>17</v>
      </c>
      <c r="B18" s="326" t="s">
        <v>86</v>
      </c>
      <c r="C18" s="326" t="str">
        <f>VLOOKUP(B18,'Target Tech'!$C$7:$J$33,8,FALSE)</f>
        <v>Complete ASP</v>
      </c>
      <c r="D18" s="326" t="s">
        <v>87</v>
      </c>
      <c r="E18" s="326">
        <v>2</v>
      </c>
      <c r="F18" s="346">
        <v>46136</v>
      </c>
      <c r="G18" s="322" t="s">
        <v>99</v>
      </c>
      <c r="H18" s="330"/>
      <c r="I18" s="390" t="s">
        <v>81</v>
      </c>
      <c r="J18" s="346" t="s">
        <v>60</v>
      </c>
      <c r="K18" s="346">
        <f t="shared" si="27"/>
        <v>46140</v>
      </c>
      <c r="L18" s="326">
        <v>3</v>
      </c>
      <c r="M18" s="326">
        <v>0</v>
      </c>
      <c r="N18" s="326">
        <v>8864</v>
      </c>
      <c r="O18" s="153">
        <f t="shared" si="1"/>
        <v>46142</v>
      </c>
      <c r="P18" s="153">
        <f t="shared" si="2"/>
        <v>46142</v>
      </c>
      <c r="Q18" s="153">
        <f t="shared" si="3"/>
        <v>46142</v>
      </c>
      <c r="R18" s="328" t="s">
        <v>713</v>
      </c>
      <c r="S18" s="153" t="s">
        <v>714</v>
      </c>
      <c r="T18" s="326">
        <v>3</v>
      </c>
      <c r="U18" s="153">
        <f t="shared" si="4"/>
        <v>46148</v>
      </c>
      <c r="V18" s="326">
        <v>1.5</v>
      </c>
      <c r="W18" s="153">
        <f t="shared" si="5"/>
        <v>46149</v>
      </c>
      <c r="X18" s="153">
        <f t="shared" si="6"/>
        <v>46149</v>
      </c>
      <c r="Y18" s="326">
        <v>3</v>
      </c>
      <c r="Z18" s="153">
        <f t="shared" si="7"/>
        <v>46154</v>
      </c>
      <c r="AA18" s="153">
        <f t="shared" si="8"/>
        <v>46154</v>
      </c>
      <c r="AB18" s="153">
        <f t="shared" si="8"/>
        <v>46154</v>
      </c>
      <c r="AC18" s="153">
        <f t="shared" si="9"/>
        <v>46155</v>
      </c>
      <c r="AD18" s="153">
        <f t="shared" si="10"/>
        <v>46155</v>
      </c>
      <c r="AE18" s="326"/>
      <c r="AF18" s="153">
        <f t="shared" si="24"/>
        <v>46155</v>
      </c>
      <c r="AG18" s="326">
        <v>2</v>
      </c>
      <c r="AH18" s="153">
        <f t="shared" si="11"/>
        <v>46157</v>
      </c>
      <c r="AI18" s="326">
        <v>3</v>
      </c>
      <c r="AJ18" s="153">
        <f t="shared" si="12"/>
        <v>46162</v>
      </c>
      <c r="AK18" s="153">
        <f t="shared" si="13"/>
        <v>46162</v>
      </c>
      <c r="AL18" s="153">
        <f t="shared" si="14"/>
        <v>46163</v>
      </c>
      <c r="AM18" s="153">
        <f t="shared" si="15"/>
        <v>46163</v>
      </c>
      <c r="AN18" s="326"/>
      <c r="AO18" s="153">
        <f t="shared" si="16"/>
        <v>46163</v>
      </c>
      <c r="AP18" s="153">
        <f t="shared" si="17"/>
        <v>46163</v>
      </c>
      <c r="AQ18" s="153">
        <f t="shared" si="17"/>
        <v>46163</v>
      </c>
      <c r="AR18" s="153">
        <f t="shared" si="18"/>
        <v>46164</v>
      </c>
      <c r="AS18" s="326"/>
      <c r="AT18" s="153">
        <f t="shared" si="19"/>
        <v>46164</v>
      </c>
      <c r="AU18" s="326">
        <v>0</v>
      </c>
      <c r="AV18" s="153">
        <f t="shared" si="20"/>
        <v>46164</v>
      </c>
      <c r="AW18" s="326">
        <v>0</v>
      </c>
      <c r="AX18" s="153">
        <f t="shared" si="21"/>
        <v>46164</v>
      </c>
      <c r="AY18" s="153">
        <f>_xlfn.MINIFS(ReleaseTimeline!$A$2:$A$27, ReleaseTimeline!$A$2:$A$27, "&gt;="&amp;(MAX(AX18,AO18)))</f>
        <v>46177</v>
      </c>
      <c r="AZ18" s="153" t="str">
        <f>VLOOKUP(AY18,ReleaseTimeline!$A$1:$E$27,2,FALSE)</f>
        <v>Release 12</v>
      </c>
      <c r="BA18" s="153" t="e">
        <f t="shared" si="26"/>
        <v>#VALUE!</v>
      </c>
      <c r="BB18" s="153">
        <f>VLOOKUP(AZ18,ReleaseTimeline!$B$2:$C$27,2,FALSE)</f>
        <v>46184</v>
      </c>
      <c r="BC18" s="153">
        <f t="shared" si="25"/>
        <v>46177</v>
      </c>
      <c r="BD18" s="248">
        <f t="shared" si="22"/>
        <v>42</v>
      </c>
      <c r="BF18" s="248">
        <f t="shared" si="23"/>
        <v>9</v>
      </c>
    </row>
    <row r="19" spans="1:64" s="312" customFormat="1" ht="16" hidden="1" x14ac:dyDescent="0.2">
      <c r="A19" s="362">
        <v>18</v>
      </c>
      <c r="B19" s="363" t="s">
        <v>86</v>
      </c>
      <c r="C19" s="363" t="str">
        <f>VLOOKUP(B19,'Target Tech'!$C$7:$J$33,8,FALSE)</f>
        <v>Complete ASP</v>
      </c>
      <c r="D19" s="363" t="s">
        <v>87</v>
      </c>
      <c r="E19" s="363">
        <v>2</v>
      </c>
      <c r="F19" s="364">
        <v>46132</v>
      </c>
      <c r="G19" s="340" t="s">
        <v>100</v>
      </c>
      <c r="H19" s="345"/>
      <c r="I19" s="391" t="s">
        <v>56</v>
      </c>
      <c r="J19" s="364" t="s">
        <v>62</v>
      </c>
      <c r="K19" s="364">
        <f t="shared" si="27"/>
        <v>46134</v>
      </c>
      <c r="L19" s="363">
        <v>3</v>
      </c>
      <c r="M19" s="326">
        <v>0</v>
      </c>
      <c r="N19" s="363"/>
      <c r="O19" s="355">
        <f t="shared" si="1"/>
        <v>46136</v>
      </c>
      <c r="P19" s="355">
        <f t="shared" si="2"/>
        <v>46136</v>
      </c>
      <c r="Q19" s="355">
        <f t="shared" si="3"/>
        <v>46136</v>
      </c>
      <c r="R19" s="354" t="s">
        <v>715</v>
      </c>
      <c r="S19" s="365"/>
      <c r="T19" s="366">
        <v>3</v>
      </c>
      <c r="U19" s="365">
        <f t="shared" si="4"/>
        <v>46141</v>
      </c>
      <c r="V19" s="366">
        <v>1.5</v>
      </c>
      <c r="W19" s="365">
        <f t="shared" si="5"/>
        <v>46142</v>
      </c>
      <c r="X19" s="365">
        <f t="shared" si="6"/>
        <v>46142</v>
      </c>
      <c r="Y19" s="366">
        <v>3</v>
      </c>
      <c r="Z19" s="365">
        <f t="shared" si="7"/>
        <v>46148</v>
      </c>
      <c r="AA19" s="365">
        <f t="shared" si="8"/>
        <v>46148</v>
      </c>
      <c r="AB19" s="365">
        <f t="shared" si="8"/>
        <v>46148</v>
      </c>
      <c r="AC19" s="365">
        <f t="shared" si="9"/>
        <v>46149</v>
      </c>
      <c r="AD19" s="365">
        <f t="shared" si="10"/>
        <v>46149</v>
      </c>
      <c r="AE19" s="366"/>
      <c r="AF19" s="365">
        <f t="shared" si="24"/>
        <v>46149</v>
      </c>
      <c r="AG19" s="366">
        <v>2</v>
      </c>
      <c r="AH19" s="365">
        <f t="shared" si="11"/>
        <v>46153</v>
      </c>
      <c r="AI19" s="366">
        <v>3</v>
      </c>
      <c r="AJ19" s="365">
        <f t="shared" si="12"/>
        <v>46156</v>
      </c>
      <c r="AK19" s="365">
        <f t="shared" si="13"/>
        <v>46156</v>
      </c>
      <c r="AL19" s="365">
        <f t="shared" si="14"/>
        <v>46157</v>
      </c>
      <c r="AM19" s="365">
        <f t="shared" si="15"/>
        <v>46157</v>
      </c>
      <c r="AN19" s="366"/>
      <c r="AO19" s="365">
        <f t="shared" si="16"/>
        <v>46157</v>
      </c>
      <c r="AP19" s="365">
        <f t="shared" si="17"/>
        <v>46157</v>
      </c>
      <c r="AQ19" s="365">
        <f t="shared" si="17"/>
        <v>46157</v>
      </c>
      <c r="AR19" s="365">
        <f t="shared" si="18"/>
        <v>46160</v>
      </c>
      <c r="AS19" s="366"/>
      <c r="AT19" s="365">
        <f t="shared" si="19"/>
        <v>46160</v>
      </c>
      <c r="AU19" s="366">
        <v>0</v>
      </c>
      <c r="AV19" s="365">
        <f t="shared" si="20"/>
        <v>46160</v>
      </c>
      <c r="AW19" s="366">
        <v>0</v>
      </c>
      <c r="AX19" s="365">
        <f t="shared" si="21"/>
        <v>46160</v>
      </c>
      <c r="AY19" s="365">
        <f>_xlfn.MINIFS(ReleaseTimeline!$A$2:$A$27, ReleaseTimeline!$A$2:$A$27, "&gt;="&amp;(MAX(AX19,AO19)))</f>
        <v>46163</v>
      </c>
      <c r="AZ19" s="365" t="str">
        <f>VLOOKUP(AY19,ReleaseTimeline!$A$1:$E$27,2,FALSE)</f>
        <v>Release 11</v>
      </c>
      <c r="BA19" s="153" t="e">
        <f t="shared" si="26"/>
        <v>#VALUE!</v>
      </c>
      <c r="BB19" s="365">
        <f>VLOOKUP(AZ19,ReleaseTimeline!$B$2:$C$27,2,FALSE)</f>
        <v>46170</v>
      </c>
      <c r="BC19" s="153">
        <f t="shared" si="25"/>
        <v>46163</v>
      </c>
      <c r="BD19" s="321">
        <f t="shared" si="22"/>
        <v>34</v>
      </c>
      <c r="BE19" s="321"/>
      <c r="BF19" s="321">
        <f t="shared" si="23"/>
        <v>9</v>
      </c>
      <c r="BG19" s="321"/>
      <c r="BH19" s="321"/>
      <c r="BI19" s="321"/>
      <c r="BJ19" s="321"/>
      <c r="BK19" s="321"/>
      <c r="BL19" s="321"/>
    </row>
    <row r="20" spans="1:64" ht="48" hidden="1" x14ac:dyDescent="0.2">
      <c r="A20" s="360">
        <v>19</v>
      </c>
      <c r="B20" s="326" t="s">
        <v>86</v>
      </c>
      <c r="C20" s="326" t="str">
        <f>VLOOKUP(B20,'Target Tech'!$C$7:$J$33,8,FALSE)</f>
        <v>Complete ASP</v>
      </c>
      <c r="D20" s="326" t="s">
        <v>87</v>
      </c>
      <c r="E20" s="326">
        <v>2</v>
      </c>
      <c r="F20" s="346">
        <v>46143</v>
      </c>
      <c r="G20" s="341" t="s">
        <v>276</v>
      </c>
      <c r="H20" s="330"/>
      <c r="I20" s="390" t="s">
        <v>56</v>
      </c>
      <c r="J20" s="346" t="s">
        <v>57</v>
      </c>
      <c r="K20" s="346">
        <f t="shared" si="27"/>
        <v>46147</v>
      </c>
      <c r="L20" s="326">
        <v>3</v>
      </c>
      <c r="M20" s="326">
        <v>0</v>
      </c>
      <c r="N20" s="326">
        <v>8864</v>
      </c>
      <c r="O20" s="153">
        <f t="shared" si="1"/>
        <v>46149</v>
      </c>
      <c r="P20" s="153">
        <f t="shared" si="2"/>
        <v>46149</v>
      </c>
      <c r="Q20" s="153">
        <f t="shared" si="3"/>
        <v>46149</v>
      </c>
      <c r="R20" s="328" t="s">
        <v>713</v>
      </c>
      <c r="S20" s="153" t="s">
        <v>714</v>
      </c>
      <c r="T20" s="326">
        <v>3</v>
      </c>
      <c r="U20" s="153">
        <f t="shared" si="4"/>
        <v>46154</v>
      </c>
      <c r="V20" s="326">
        <v>1.5</v>
      </c>
      <c r="W20" s="153">
        <f t="shared" si="5"/>
        <v>46155</v>
      </c>
      <c r="X20" s="153">
        <f t="shared" si="6"/>
        <v>46155</v>
      </c>
      <c r="Y20" s="326">
        <v>3</v>
      </c>
      <c r="Z20" s="153">
        <f t="shared" si="7"/>
        <v>46160</v>
      </c>
      <c r="AA20" s="153">
        <f t="shared" si="8"/>
        <v>46160</v>
      </c>
      <c r="AB20" s="153">
        <f t="shared" si="8"/>
        <v>46160</v>
      </c>
      <c r="AC20" s="153">
        <f t="shared" si="9"/>
        <v>46161</v>
      </c>
      <c r="AD20" s="153">
        <f t="shared" si="10"/>
        <v>46161</v>
      </c>
      <c r="AE20" s="326">
        <v>3</v>
      </c>
      <c r="AF20" s="153">
        <f t="shared" si="24"/>
        <v>46164</v>
      </c>
      <c r="AG20" s="326">
        <v>2</v>
      </c>
      <c r="AH20" s="153">
        <f t="shared" si="11"/>
        <v>46168</v>
      </c>
      <c r="AI20" s="326">
        <v>3</v>
      </c>
      <c r="AJ20" s="153">
        <f t="shared" si="12"/>
        <v>46174</v>
      </c>
      <c r="AK20" s="153">
        <f t="shared" si="13"/>
        <v>46174</v>
      </c>
      <c r="AL20" s="153">
        <f t="shared" si="14"/>
        <v>46176</v>
      </c>
      <c r="AM20" s="153">
        <f t="shared" si="15"/>
        <v>46176</v>
      </c>
      <c r="AN20" s="326">
        <v>1</v>
      </c>
      <c r="AO20" s="153">
        <f t="shared" si="16"/>
        <v>46177</v>
      </c>
      <c r="AP20" s="153">
        <f t="shared" si="17"/>
        <v>46177</v>
      </c>
      <c r="AQ20" s="153">
        <f t="shared" si="17"/>
        <v>46177</v>
      </c>
      <c r="AR20" s="153">
        <f t="shared" si="18"/>
        <v>46178</v>
      </c>
      <c r="AS20" s="326">
        <v>3</v>
      </c>
      <c r="AT20" s="153">
        <f t="shared" si="19"/>
        <v>46183</v>
      </c>
      <c r="AU20" s="326">
        <v>0</v>
      </c>
      <c r="AV20" s="153">
        <f t="shared" si="20"/>
        <v>46183</v>
      </c>
      <c r="AW20" s="326">
        <v>0</v>
      </c>
      <c r="AX20" s="153">
        <f t="shared" si="21"/>
        <v>46183</v>
      </c>
      <c r="AY20" s="153">
        <f>_xlfn.MINIFS(ReleaseTimeline!$A$2:$A$27, ReleaseTimeline!$A$2:$A$27, "&gt;="&amp;(MAX(AX20,AO20)))</f>
        <v>46191</v>
      </c>
      <c r="AZ20" s="153" t="str">
        <f>VLOOKUP(AY20,ReleaseTimeline!$A$1:$E$27,2,FALSE)</f>
        <v>Release 13</v>
      </c>
      <c r="BA20" s="153" t="e">
        <f t="shared" si="26"/>
        <v>#VALUE!</v>
      </c>
      <c r="BB20" s="361">
        <f>VLOOKUP(AZ20,ReleaseTimeline!$B$2:$C$27,2,FALSE)</f>
        <v>46198</v>
      </c>
      <c r="BC20" s="153">
        <f t="shared" si="25"/>
        <v>46191</v>
      </c>
      <c r="BD20" s="248">
        <f t="shared" si="22"/>
        <v>49</v>
      </c>
      <c r="BF20" s="248">
        <f t="shared" si="23"/>
        <v>9</v>
      </c>
    </row>
    <row r="21" spans="1:64" ht="64" hidden="1" x14ac:dyDescent="0.2">
      <c r="A21" s="360">
        <v>20</v>
      </c>
      <c r="B21" s="326" t="s">
        <v>101</v>
      </c>
      <c r="C21" s="326" t="str">
        <f>VLOOKUP(B21,'Target Tech'!$C$7:$J$33,8,FALSE)</f>
        <v>Complete ASP</v>
      </c>
      <c r="D21" s="326" t="s">
        <v>87</v>
      </c>
      <c r="E21" s="326">
        <v>2</v>
      </c>
      <c r="F21" s="367">
        <v>46147</v>
      </c>
      <c r="G21" s="322" t="s">
        <v>716</v>
      </c>
      <c r="H21" s="330" t="s">
        <v>709</v>
      </c>
      <c r="I21" s="392" t="s">
        <v>67</v>
      </c>
      <c r="J21" s="346" t="s">
        <v>102</v>
      </c>
      <c r="K21" s="346">
        <f t="shared" si="27"/>
        <v>46149</v>
      </c>
      <c r="L21" s="326">
        <v>3</v>
      </c>
      <c r="M21" s="326">
        <v>0</v>
      </c>
      <c r="N21" s="326">
        <v>8939</v>
      </c>
      <c r="O21" s="153">
        <f t="shared" si="1"/>
        <v>46153</v>
      </c>
      <c r="P21" s="153">
        <f t="shared" si="2"/>
        <v>46153</v>
      </c>
      <c r="Q21" s="153">
        <f t="shared" si="3"/>
        <v>46153</v>
      </c>
      <c r="R21" s="328" t="s">
        <v>708</v>
      </c>
      <c r="S21" s="153"/>
      <c r="T21" s="326">
        <v>3</v>
      </c>
      <c r="U21" s="153">
        <f t="shared" si="4"/>
        <v>46156</v>
      </c>
      <c r="V21" s="326">
        <v>1.5</v>
      </c>
      <c r="W21" s="153">
        <f t="shared" si="5"/>
        <v>46157</v>
      </c>
      <c r="X21" s="153">
        <f t="shared" si="6"/>
        <v>46157</v>
      </c>
      <c r="Y21" s="326">
        <v>3</v>
      </c>
      <c r="Z21" s="153">
        <f t="shared" si="7"/>
        <v>46162</v>
      </c>
      <c r="AA21" s="153">
        <f t="shared" si="8"/>
        <v>46162</v>
      </c>
      <c r="AB21" s="153">
        <f t="shared" si="8"/>
        <v>46162</v>
      </c>
      <c r="AC21" s="153">
        <f t="shared" si="9"/>
        <v>46163</v>
      </c>
      <c r="AD21" s="153">
        <f t="shared" si="10"/>
        <v>46163</v>
      </c>
      <c r="AE21" s="326"/>
      <c r="AF21" s="153">
        <f t="shared" si="24"/>
        <v>46163</v>
      </c>
      <c r="AG21" s="326">
        <v>2</v>
      </c>
      <c r="AH21" s="153">
        <f t="shared" si="11"/>
        <v>46167</v>
      </c>
      <c r="AI21" s="326">
        <v>3</v>
      </c>
      <c r="AJ21" s="153">
        <f t="shared" si="12"/>
        <v>46171</v>
      </c>
      <c r="AK21" s="153">
        <f t="shared" si="13"/>
        <v>46171</v>
      </c>
      <c r="AL21" s="153">
        <f t="shared" si="14"/>
        <v>46174</v>
      </c>
      <c r="AM21" s="153">
        <f t="shared" si="15"/>
        <v>46174</v>
      </c>
      <c r="AN21" s="326"/>
      <c r="AO21" s="153">
        <f t="shared" si="16"/>
        <v>46174</v>
      </c>
      <c r="AP21" s="153">
        <f t="shared" si="17"/>
        <v>46174</v>
      </c>
      <c r="AQ21" s="153">
        <f t="shared" si="17"/>
        <v>46174</v>
      </c>
      <c r="AR21" s="153">
        <f t="shared" si="18"/>
        <v>46176</v>
      </c>
      <c r="AS21" s="326"/>
      <c r="AT21" s="153">
        <f t="shared" si="19"/>
        <v>46176</v>
      </c>
      <c r="AU21" s="326">
        <v>0</v>
      </c>
      <c r="AV21" s="153">
        <f t="shared" si="20"/>
        <v>46176</v>
      </c>
      <c r="AW21" s="326">
        <v>0</v>
      </c>
      <c r="AX21" s="153">
        <f t="shared" si="21"/>
        <v>46176</v>
      </c>
      <c r="AY21" s="153">
        <f>_xlfn.MINIFS(ReleaseTimeline!$A$2:$A$27, ReleaseTimeline!$A$2:$A$27, "&gt;="&amp;(MAX(AX21,AO21)))</f>
        <v>46177</v>
      </c>
      <c r="AZ21" s="153" t="str">
        <f>VLOOKUP(AY21,ReleaseTimeline!$A$1:$E$27,2,FALSE)</f>
        <v>Release 12</v>
      </c>
      <c r="BA21" s="153" t="e">
        <f t="shared" si="26"/>
        <v>#VALUE!</v>
      </c>
      <c r="BB21" s="153">
        <f>VLOOKUP(AZ21,ReleaseTimeline!$B$2:$C$27,2,FALSE)</f>
        <v>46184</v>
      </c>
      <c r="BC21" s="153">
        <f t="shared" si="25"/>
        <v>46177</v>
      </c>
      <c r="BD21" s="248">
        <f t="shared" si="22"/>
        <v>31</v>
      </c>
      <c r="BF21" s="248">
        <f t="shared" si="23"/>
        <v>9</v>
      </c>
    </row>
    <row r="22" spans="1:64" s="59" customFormat="1" ht="48" hidden="1" x14ac:dyDescent="0.2">
      <c r="A22" s="368">
        <v>21</v>
      </c>
      <c r="B22" s="369" t="s">
        <v>101</v>
      </c>
      <c r="C22" s="369" t="str">
        <f>VLOOKUP(B22,'Target Tech'!$C$7:$J$33,8,FALSE)</f>
        <v>Complete ASP</v>
      </c>
      <c r="D22" s="369" t="s">
        <v>87</v>
      </c>
      <c r="E22" s="369">
        <v>2</v>
      </c>
      <c r="F22" s="370">
        <v>46141</v>
      </c>
      <c r="G22" s="342" t="s">
        <v>616</v>
      </c>
      <c r="H22" s="344" t="s">
        <v>709</v>
      </c>
      <c r="I22" s="393" t="s">
        <v>67</v>
      </c>
      <c r="J22" s="371" t="s">
        <v>103</v>
      </c>
      <c r="K22" s="371">
        <f t="shared" si="27"/>
        <v>46143</v>
      </c>
      <c r="L22" s="369">
        <v>3</v>
      </c>
      <c r="M22" s="326">
        <v>0</v>
      </c>
      <c r="N22" s="369">
        <v>2</v>
      </c>
      <c r="O22" s="372">
        <f t="shared" si="1"/>
        <v>46148</v>
      </c>
      <c r="P22" s="372">
        <f t="shared" si="2"/>
        <v>46148</v>
      </c>
      <c r="Q22" s="372">
        <f t="shared" si="3"/>
        <v>46148</v>
      </c>
      <c r="R22" s="329" t="s">
        <v>455</v>
      </c>
      <c r="S22" s="372"/>
      <c r="T22" s="369">
        <v>3</v>
      </c>
      <c r="U22" s="372">
        <f t="shared" si="4"/>
        <v>46153</v>
      </c>
      <c r="V22" s="369">
        <v>1.5</v>
      </c>
      <c r="W22" s="372">
        <f t="shared" si="5"/>
        <v>46154</v>
      </c>
      <c r="X22" s="372">
        <f t="shared" si="6"/>
        <v>46154</v>
      </c>
      <c r="Y22" s="369">
        <v>3</v>
      </c>
      <c r="Z22" s="372">
        <f t="shared" si="7"/>
        <v>46157</v>
      </c>
      <c r="AA22" s="372">
        <f t="shared" ref="AA22:AB41" si="28">WORKDAY(Z22, 0, IndHolidays)</f>
        <v>46157</v>
      </c>
      <c r="AB22" s="372">
        <f t="shared" si="28"/>
        <v>46157</v>
      </c>
      <c r="AC22" s="372">
        <f t="shared" si="9"/>
        <v>46160</v>
      </c>
      <c r="AD22" s="372">
        <f t="shared" si="10"/>
        <v>46160</v>
      </c>
      <c r="AE22" s="369"/>
      <c r="AF22" s="372">
        <f t="shared" si="24"/>
        <v>46160</v>
      </c>
      <c r="AG22" s="369">
        <v>2</v>
      </c>
      <c r="AH22" s="372">
        <f t="shared" si="11"/>
        <v>46162</v>
      </c>
      <c r="AI22" s="369">
        <v>3</v>
      </c>
      <c r="AJ22" s="372">
        <f t="shared" si="12"/>
        <v>46167</v>
      </c>
      <c r="AK22" s="372">
        <f t="shared" si="13"/>
        <v>46167</v>
      </c>
      <c r="AL22" s="372">
        <f t="shared" si="14"/>
        <v>46168</v>
      </c>
      <c r="AM22" s="372">
        <f t="shared" si="15"/>
        <v>46168</v>
      </c>
      <c r="AN22" s="369"/>
      <c r="AO22" s="372">
        <f t="shared" si="16"/>
        <v>46168</v>
      </c>
      <c r="AP22" s="372">
        <f t="shared" si="17"/>
        <v>46168</v>
      </c>
      <c r="AQ22" s="372">
        <f t="shared" si="17"/>
        <v>46168</v>
      </c>
      <c r="AR22" s="372">
        <f t="shared" si="18"/>
        <v>46169</v>
      </c>
      <c r="AS22" s="369"/>
      <c r="AT22" s="372">
        <f t="shared" si="19"/>
        <v>46169</v>
      </c>
      <c r="AU22" s="369">
        <v>0</v>
      </c>
      <c r="AV22" s="372">
        <f t="shared" si="20"/>
        <v>46169</v>
      </c>
      <c r="AW22" s="369">
        <v>0</v>
      </c>
      <c r="AX22" s="372">
        <f t="shared" si="21"/>
        <v>46169</v>
      </c>
      <c r="AY22" s="372">
        <f>_xlfn.MINIFS(ReleaseTimeline!$A$2:$A$27, ReleaseTimeline!$A$2:$A$27, "&gt;="&amp;(MAX(AX22,AO22)))</f>
        <v>46177</v>
      </c>
      <c r="AZ22" s="372" t="str">
        <f>VLOOKUP(AY22,ReleaseTimeline!$A$1:$E$27,2,FALSE)</f>
        <v>Release 12</v>
      </c>
      <c r="BA22" s="153" t="e">
        <f t="shared" si="26"/>
        <v>#VALUE!</v>
      </c>
      <c r="BB22" s="361">
        <f>VLOOKUP(AZ22,ReleaseTimeline!$B$2:$C$27,2,FALSE)</f>
        <v>46184</v>
      </c>
      <c r="BC22" s="153">
        <f t="shared" si="25"/>
        <v>46177</v>
      </c>
      <c r="BD22" s="324">
        <f t="shared" si="22"/>
        <v>36</v>
      </c>
      <c r="BE22" s="324"/>
      <c r="BF22" s="324">
        <f t="shared" si="23"/>
        <v>9</v>
      </c>
      <c r="BG22" s="324"/>
      <c r="BH22" s="324"/>
      <c r="BI22" s="324"/>
      <c r="BJ22" s="324"/>
      <c r="BK22" s="324"/>
      <c r="BL22" s="324"/>
    </row>
    <row r="23" spans="1:64" ht="32" hidden="1" x14ac:dyDescent="0.2">
      <c r="A23" s="360">
        <v>22</v>
      </c>
      <c r="B23" s="326" t="s">
        <v>86</v>
      </c>
      <c r="C23" s="326" t="str">
        <f>VLOOKUP(B23,'Target Tech'!$C$7:$J$33,8,FALSE)</f>
        <v>Complete ASP</v>
      </c>
      <c r="D23" s="326" t="s">
        <v>87</v>
      </c>
      <c r="E23" s="326">
        <v>2</v>
      </c>
      <c r="F23" s="346">
        <v>46141</v>
      </c>
      <c r="G23" s="343" t="s">
        <v>524</v>
      </c>
      <c r="H23" s="330"/>
      <c r="I23" s="390" t="s">
        <v>67</v>
      </c>
      <c r="J23" s="346" t="s">
        <v>104</v>
      </c>
      <c r="K23" s="346">
        <f t="shared" si="27"/>
        <v>46143</v>
      </c>
      <c r="L23" s="326">
        <v>3</v>
      </c>
      <c r="M23" s="326">
        <v>0</v>
      </c>
      <c r="N23" s="326">
        <v>8828</v>
      </c>
      <c r="O23" s="153">
        <f t="shared" si="1"/>
        <v>46148</v>
      </c>
      <c r="P23" s="153">
        <f t="shared" si="2"/>
        <v>46148</v>
      </c>
      <c r="Q23" s="153">
        <f t="shared" si="3"/>
        <v>46148</v>
      </c>
      <c r="R23" s="328" t="s">
        <v>708</v>
      </c>
      <c r="S23" s="153"/>
      <c r="T23" s="326">
        <v>3</v>
      </c>
      <c r="U23" s="153">
        <f t="shared" si="4"/>
        <v>46153</v>
      </c>
      <c r="V23" s="326">
        <v>1.5</v>
      </c>
      <c r="W23" s="153">
        <f t="shared" si="5"/>
        <v>46154</v>
      </c>
      <c r="X23" s="153">
        <f t="shared" si="6"/>
        <v>46154</v>
      </c>
      <c r="Y23" s="326">
        <v>3</v>
      </c>
      <c r="Z23" s="153">
        <f t="shared" si="7"/>
        <v>46157</v>
      </c>
      <c r="AA23" s="153">
        <f t="shared" si="28"/>
        <v>46157</v>
      </c>
      <c r="AB23" s="153">
        <f t="shared" si="28"/>
        <v>46157</v>
      </c>
      <c r="AC23" s="153">
        <f t="shared" si="9"/>
        <v>46160</v>
      </c>
      <c r="AD23" s="153">
        <f t="shared" si="10"/>
        <v>46160</v>
      </c>
      <c r="AE23" s="326"/>
      <c r="AF23" s="153">
        <f t="shared" si="24"/>
        <v>46160</v>
      </c>
      <c r="AG23" s="326">
        <v>2</v>
      </c>
      <c r="AH23" s="153">
        <f t="shared" si="11"/>
        <v>46162</v>
      </c>
      <c r="AI23" s="326">
        <v>3</v>
      </c>
      <c r="AJ23" s="153">
        <f t="shared" si="12"/>
        <v>46167</v>
      </c>
      <c r="AK23" s="153">
        <f t="shared" si="13"/>
        <v>46167</v>
      </c>
      <c r="AL23" s="153">
        <f t="shared" si="14"/>
        <v>46168</v>
      </c>
      <c r="AM23" s="153">
        <f t="shared" si="15"/>
        <v>46168</v>
      </c>
      <c r="AN23" s="326"/>
      <c r="AO23" s="153">
        <f t="shared" si="16"/>
        <v>46168</v>
      </c>
      <c r="AP23" s="153">
        <f t="shared" si="17"/>
        <v>46168</v>
      </c>
      <c r="AQ23" s="153">
        <f t="shared" si="17"/>
        <v>46168</v>
      </c>
      <c r="AR23" s="153">
        <f t="shared" si="18"/>
        <v>46169</v>
      </c>
      <c r="AS23" s="326"/>
      <c r="AT23" s="153">
        <f t="shared" si="19"/>
        <v>46169</v>
      </c>
      <c r="AU23" s="326">
        <v>0</v>
      </c>
      <c r="AV23" s="153">
        <f t="shared" si="20"/>
        <v>46169</v>
      </c>
      <c r="AW23" s="326">
        <v>0</v>
      </c>
      <c r="AX23" s="153">
        <f t="shared" si="21"/>
        <v>46169</v>
      </c>
      <c r="AY23" s="153">
        <f>_xlfn.MINIFS(ReleaseTimeline!$A$2:$A$27, ReleaseTimeline!$A$2:$A$27, "&gt;="&amp;(MAX(AX23,AO23)))</f>
        <v>46177</v>
      </c>
      <c r="AZ23" s="153" t="str">
        <f>VLOOKUP(AY23,ReleaseTimeline!$A$1:$E$27,2,FALSE)</f>
        <v>Release 12</v>
      </c>
      <c r="BA23" s="153" t="e">
        <f t="shared" si="26"/>
        <v>#VALUE!</v>
      </c>
      <c r="BB23" s="153">
        <f>VLOOKUP(AZ23,ReleaseTimeline!$B$2:$C$27,2,FALSE)</f>
        <v>46184</v>
      </c>
      <c r="BC23" s="153">
        <f t="shared" si="25"/>
        <v>46177</v>
      </c>
      <c r="BD23" s="248">
        <f t="shared" si="22"/>
        <v>36</v>
      </c>
      <c r="BF23" s="248">
        <f t="shared" si="23"/>
        <v>9</v>
      </c>
    </row>
    <row r="24" spans="1:64" ht="32" hidden="1" x14ac:dyDescent="0.2">
      <c r="A24" s="360">
        <v>23</v>
      </c>
      <c r="B24" s="326" t="s">
        <v>86</v>
      </c>
      <c r="C24" s="326" t="str">
        <f>VLOOKUP(B24,'Target Tech'!$C$7:$J$33,8,FALSE)</f>
        <v>Complete ASP</v>
      </c>
      <c r="D24" s="326" t="s">
        <v>87</v>
      </c>
      <c r="E24" s="326">
        <v>2</v>
      </c>
      <c r="F24" s="346">
        <f>WORKDAY(Q21,1)</f>
        <v>46154</v>
      </c>
      <c r="G24" s="322" t="s">
        <v>94</v>
      </c>
      <c r="H24" s="330" t="s">
        <v>709</v>
      </c>
      <c r="I24" s="390" t="s">
        <v>67</v>
      </c>
      <c r="J24" s="346" t="s">
        <v>102</v>
      </c>
      <c r="K24" s="346">
        <f t="shared" si="27"/>
        <v>46156</v>
      </c>
      <c r="L24" s="326">
        <v>3</v>
      </c>
      <c r="M24" s="326">
        <v>0</v>
      </c>
      <c r="N24" s="326">
        <v>8828</v>
      </c>
      <c r="O24" s="153">
        <f t="shared" si="1"/>
        <v>46160</v>
      </c>
      <c r="P24" s="153">
        <f t="shared" si="2"/>
        <v>46160</v>
      </c>
      <c r="Q24" s="153">
        <f t="shared" si="3"/>
        <v>46160</v>
      </c>
      <c r="R24" s="328" t="s">
        <v>708</v>
      </c>
      <c r="S24" s="153"/>
      <c r="T24" s="326">
        <v>3</v>
      </c>
      <c r="U24" s="153">
        <f t="shared" si="4"/>
        <v>46163</v>
      </c>
      <c r="V24" s="326">
        <v>1.5</v>
      </c>
      <c r="W24" s="153">
        <f t="shared" si="5"/>
        <v>46164</v>
      </c>
      <c r="X24" s="153">
        <f t="shared" si="6"/>
        <v>46164</v>
      </c>
      <c r="Y24" s="326">
        <v>3</v>
      </c>
      <c r="Z24" s="153">
        <f t="shared" si="7"/>
        <v>46169</v>
      </c>
      <c r="AA24" s="153">
        <f t="shared" si="28"/>
        <v>46169</v>
      </c>
      <c r="AB24" s="153">
        <f t="shared" si="28"/>
        <v>46169</v>
      </c>
      <c r="AC24" s="153">
        <f t="shared" si="9"/>
        <v>46171</v>
      </c>
      <c r="AD24" s="153">
        <f t="shared" si="10"/>
        <v>46171</v>
      </c>
      <c r="AE24" s="326">
        <v>3</v>
      </c>
      <c r="AF24" s="153">
        <f t="shared" si="24"/>
        <v>46177</v>
      </c>
      <c r="AG24" s="326">
        <v>2</v>
      </c>
      <c r="AH24" s="153">
        <f t="shared" si="11"/>
        <v>46181</v>
      </c>
      <c r="AI24" s="326">
        <v>3</v>
      </c>
      <c r="AJ24" s="153">
        <f t="shared" si="12"/>
        <v>46184</v>
      </c>
      <c r="AK24" s="153">
        <f t="shared" si="13"/>
        <v>46184</v>
      </c>
      <c r="AL24" s="153">
        <f t="shared" si="14"/>
        <v>46185</v>
      </c>
      <c r="AM24" s="153">
        <f t="shared" si="15"/>
        <v>46185</v>
      </c>
      <c r="AN24" s="326">
        <v>1</v>
      </c>
      <c r="AO24" s="153">
        <f t="shared" si="16"/>
        <v>46188</v>
      </c>
      <c r="AP24" s="153">
        <f t="shared" si="17"/>
        <v>46188</v>
      </c>
      <c r="AQ24" s="153">
        <f t="shared" si="17"/>
        <v>46188</v>
      </c>
      <c r="AR24" s="153">
        <f t="shared" si="18"/>
        <v>46189</v>
      </c>
      <c r="AS24" s="326">
        <v>3</v>
      </c>
      <c r="AT24" s="153">
        <f t="shared" si="19"/>
        <v>46192</v>
      </c>
      <c r="AU24" s="326">
        <v>0</v>
      </c>
      <c r="AV24" s="153">
        <f t="shared" si="20"/>
        <v>46192</v>
      </c>
      <c r="AW24" s="326">
        <v>0</v>
      </c>
      <c r="AX24" s="153">
        <f t="shared" si="21"/>
        <v>46192</v>
      </c>
      <c r="AY24" s="153">
        <f>_xlfn.MINIFS(ReleaseTimeline!$A$2:$A$27, ReleaseTimeline!$A$2:$A$27, "&gt;="&amp;(MAX(AX24,AO24)))</f>
        <v>46205</v>
      </c>
      <c r="AZ24" s="153" t="str">
        <f>VLOOKUP(AY24,ReleaseTimeline!$A$1:$E$27,2,FALSE)</f>
        <v>Release 14</v>
      </c>
      <c r="BA24" s="153" t="e">
        <f t="shared" si="26"/>
        <v>#VALUE!</v>
      </c>
      <c r="BB24" s="361">
        <f>VLOOKUP(AZ24,ReleaseTimeline!$B$2:$C$27,2,FALSE)</f>
        <v>46212</v>
      </c>
      <c r="BC24" s="153">
        <f t="shared" si="25"/>
        <v>46205</v>
      </c>
      <c r="BD24" s="248">
        <f t="shared" si="22"/>
        <v>52</v>
      </c>
      <c r="BE24" s="248" t="e">
        <f>(BB24-AZ24)</f>
        <v>#VALUE!</v>
      </c>
      <c r="BF24" s="248">
        <f t="shared" si="23"/>
        <v>9</v>
      </c>
      <c r="BI24" s="248" t="e">
        <f>(BE24+BF24)</f>
        <v>#VALUE!</v>
      </c>
    </row>
    <row r="25" spans="1:64" ht="32" hidden="1" x14ac:dyDescent="0.2">
      <c r="A25" s="360">
        <v>24</v>
      </c>
      <c r="B25" s="326" t="s">
        <v>105</v>
      </c>
      <c r="C25" s="326" t="str">
        <f>VLOOKUP(B25,'Target Tech'!$C$7:$J$33,8,FALSE)</f>
        <v>Complete ASP</v>
      </c>
      <c r="D25" s="326" t="s">
        <v>87</v>
      </c>
      <c r="E25" s="326">
        <v>2</v>
      </c>
      <c r="F25" s="346">
        <v>46127</v>
      </c>
      <c r="G25" s="322" t="s">
        <v>113</v>
      </c>
      <c r="H25" s="330"/>
      <c r="I25" s="390" t="s">
        <v>81</v>
      </c>
      <c r="J25" s="346" t="s">
        <v>129</v>
      </c>
      <c r="K25" s="346">
        <f t="shared" si="27"/>
        <v>46129</v>
      </c>
      <c r="L25" s="326">
        <v>3</v>
      </c>
      <c r="M25" s="326">
        <v>0</v>
      </c>
      <c r="N25" s="326">
        <v>8804</v>
      </c>
      <c r="O25" s="153">
        <f t="shared" si="1"/>
        <v>46133</v>
      </c>
      <c r="P25" s="153">
        <f t="shared" si="2"/>
        <v>46133</v>
      </c>
      <c r="Q25" s="153">
        <f t="shared" si="3"/>
        <v>46133</v>
      </c>
      <c r="R25" s="328" t="s">
        <v>708</v>
      </c>
      <c r="S25" s="153"/>
      <c r="T25" s="326">
        <v>3</v>
      </c>
      <c r="U25" s="153">
        <f t="shared" si="4"/>
        <v>46136</v>
      </c>
      <c r="V25" s="326">
        <v>1.5</v>
      </c>
      <c r="W25" s="153">
        <f t="shared" si="5"/>
        <v>46139</v>
      </c>
      <c r="X25" s="153">
        <f t="shared" si="6"/>
        <v>46139</v>
      </c>
      <c r="Y25" s="326">
        <v>3</v>
      </c>
      <c r="Z25" s="153">
        <f t="shared" si="7"/>
        <v>46142</v>
      </c>
      <c r="AA25" s="153">
        <f t="shared" si="28"/>
        <v>46142</v>
      </c>
      <c r="AB25" s="153">
        <f t="shared" si="28"/>
        <v>46142</v>
      </c>
      <c r="AC25" s="153">
        <f t="shared" si="9"/>
        <v>46146</v>
      </c>
      <c r="AD25" s="153">
        <f t="shared" si="10"/>
        <v>46146</v>
      </c>
      <c r="AE25" s="326"/>
      <c r="AF25" s="153">
        <f t="shared" si="24"/>
        <v>46146</v>
      </c>
      <c r="AG25" s="326">
        <v>2</v>
      </c>
      <c r="AH25" s="153">
        <f t="shared" si="11"/>
        <v>46148</v>
      </c>
      <c r="AI25" s="326">
        <v>3</v>
      </c>
      <c r="AJ25" s="153">
        <f t="shared" si="12"/>
        <v>46153</v>
      </c>
      <c r="AK25" s="153">
        <f t="shared" si="13"/>
        <v>46153</v>
      </c>
      <c r="AL25" s="153">
        <f t="shared" si="14"/>
        <v>46154</v>
      </c>
      <c r="AM25" s="153">
        <f t="shared" si="15"/>
        <v>46154</v>
      </c>
      <c r="AN25" s="326"/>
      <c r="AO25" s="153">
        <f t="shared" si="16"/>
        <v>46154</v>
      </c>
      <c r="AP25" s="153">
        <f t="shared" si="17"/>
        <v>46154</v>
      </c>
      <c r="AQ25" s="153">
        <f t="shared" si="17"/>
        <v>46154</v>
      </c>
      <c r="AR25" s="153">
        <f t="shared" si="18"/>
        <v>46155</v>
      </c>
      <c r="AS25" s="326"/>
      <c r="AT25" s="153">
        <f t="shared" si="19"/>
        <v>46155</v>
      </c>
      <c r="AU25" s="326">
        <v>0</v>
      </c>
      <c r="AV25" s="153">
        <f t="shared" si="20"/>
        <v>46155</v>
      </c>
      <c r="AW25" s="326">
        <v>0</v>
      </c>
      <c r="AX25" s="153">
        <f t="shared" si="21"/>
        <v>46155</v>
      </c>
      <c r="AY25" s="153">
        <f>_xlfn.MINIFS(ReleaseTimeline!$A$2:$A$27, ReleaseTimeline!$A$2:$A$27, "&gt;="&amp;(MAX(AX25,AO25)))</f>
        <v>46163</v>
      </c>
      <c r="AZ25" s="153" t="str">
        <f>VLOOKUP(AY25,ReleaseTimeline!$A$1:$E$27,2,FALSE)</f>
        <v>Release 11</v>
      </c>
      <c r="BA25" s="153" t="e">
        <f t="shared" si="26"/>
        <v>#VALUE!</v>
      </c>
      <c r="BB25" s="153">
        <f>VLOOKUP(AZ25,ReleaseTimeline!$B$2:$C$27,2,FALSE)</f>
        <v>46170</v>
      </c>
      <c r="BC25" s="153">
        <f t="shared" si="25"/>
        <v>46163</v>
      </c>
      <c r="BD25" s="248">
        <f t="shared" si="22"/>
        <v>37</v>
      </c>
      <c r="BF25" s="248">
        <f t="shared" si="23"/>
        <v>9</v>
      </c>
    </row>
    <row r="26" spans="1:64" ht="32" hidden="1" x14ac:dyDescent="0.2">
      <c r="A26" s="360">
        <v>25</v>
      </c>
      <c r="B26" s="326" t="s">
        <v>105</v>
      </c>
      <c r="C26" s="326" t="str">
        <f>VLOOKUP(B26,'Target Tech'!$C$7:$J$33,8,FALSE)</f>
        <v>Complete ASP</v>
      </c>
      <c r="D26" s="326" t="s">
        <v>87</v>
      </c>
      <c r="E26" s="326">
        <v>2</v>
      </c>
      <c r="F26" s="346">
        <v>46127</v>
      </c>
      <c r="G26" s="322" t="s">
        <v>114</v>
      </c>
      <c r="H26" s="330"/>
      <c r="I26" s="390" t="s">
        <v>81</v>
      </c>
      <c r="J26" s="346" t="s">
        <v>167</v>
      </c>
      <c r="K26" s="346">
        <f t="shared" si="27"/>
        <v>46129</v>
      </c>
      <c r="L26" s="326">
        <v>3</v>
      </c>
      <c r="M26" s="326">
        <v>0</v>
      </c>
      <c r="N26" s="326">
        <v>8815</v>
      </c>
      <c r="O26" s="153">
        <f t="shared" si="1"/>
        <v>46133</v>
      </c>
      <c r="P26" s="153">
        <f t="shared" si="2"/>
        <v>46133</v>
      </c>
      <c r="Q26" s="153">
        <f t="shared" si="3"/>
        <v>46133</v>
      </c>
      <c r="R26" s="328" t="s">
        <v>717</v>
      </c>
      <c r="S26" s="153" t="s">
        <v>712</v>
      </c>
      <c r="T26" s="326">
        <v>3</v>
      </c>
      <c r="U26" s="153">
        <f t="shared" si="4"/>
        <v>46136</v>
      </c>
      <c r="V26" s="326">
        <v>1.5</v>
      </c>
      <c r="W26" s="153">
        <f t="shared" si="5"/>
        <v>46139</v>
      </c>
      <c r="X26" s="153">
        <f t="shared" si="6"/>
        <v>46139</v>
      </c>
      <c r="Y26" s="326">
        <v>3</v>
      </c>
      <c r="Z26" s="153">
        <f t="shared" si="7"/>
        <v>46142</v>
      </c>
      <c r="AA26" s="153">
        <f t="shared" si="28"/>
        <v>46142</v>
      </c>
      <c r="AB26" s="153">
        <f t="shared" si="28"/>
        <v>46142</v>
      </c>
      <c r="AC26" s="153">
        <f t="shared" si="9"/>
        <v>46146</v>
      </c>
      <c r="AD26" s="153">
        <f t="shared" si="10"/>
        <v>46146</v>
      </c>
      <c r="AE26" s="326"/>
      <c r="AF26" s="153">
        <f t="shared" si="24"/>
        <v>46146</v>
      </c>
      <c r="AG26" s="326">
        <v>2</v>
      </c>
      <c r="AH26" s="153">
        <f t="shared" si="11"/>
        <v>46148</v>
      </c>
      <c r="AI26" s="326">
        <v>3</v>
      </c>
      <c r="AJ26" s="153">
        <f t="shared" si="12"/>
        <v>46153</v>
      </c>
      <c r="AK26" s="153">
        <f t="shared" si="13"/>
        <v>46153</v>
      </c>
      <c r="AL26" s="153">
        <f t="shared" si="14"/>
        <v>46154</v>
      </c>
      <c r="AM26" s="153">
        <f t="shared" si="15"/>
        <v>46154</v>
      </c>
      <c r="AN26" s="326"/>
      <c r="AO26" s="153">
        <f t="shared" si="16"/>
        <v>46154</v>
      </c>
      <c r="AP26" s="153">
        <f t="shared" si="17"/>
        <v>46154</v>
      </c>
      <c r="AQ26" s="153">
        <f t="shared" si="17"/>
        <v>46154</v>
      </c>
      <c r="AR26" s="153">
        <f t="shared" si="18"/>
        <v>46155</v>
      </c>
      <c r="AS26" s="326"/>
      <c r="AT26" s="153">
        <f t="shared" si="19"/>
        <v>46155</v>
      </c>
      <c r="AU26" s="326">
        <v>0</v>
      </c>
      <c r="AV26" s="153">
        <f t="shared" si="20"/>
        <v>46155</v>
      </c>
      <c r="AW26" s="326">
        <v>0</v>
      </c>
      <c r="AX26" s="153">
        <f t="shared" si="21"/>
        <v>46155</v>
      </c>
      <c r="AY26" s="153">
        <f>_xlfn.MINIFS(ReleaseTimeline!$A$2:$A$27, ReleaseTimeline!$A$2:$A$27, "&gt;="&amp;(MAX(AX26,AO26)))</f>
        <v>46163</v>
      </c>
      <c r="AZ26" s="153" t="str">
        <f>VLOOKUP(AY26,ReleaseTimeline!$A$1:$E$27,2,FALSE)</f>
        <v>Release 11</v>
      </c>
      <c r="BA26" s="153" t="e">
        <f t="shared" si="26"/>
        <v>#VALUE!</v>
      </c>
      <c r="BB26" s="153">
        <f>VLOOKUP(AZ26,ReleaseTimeline!$B$2:$C$27,2,FALSE)</f>
        <v>46170</v>
      </c>
      <c r="BC26" s="153">
        <f t="shared" si="25"/>
        <v>46163</v>
      </c>
      <c r="BD26" s="248">
        <f t="shared" si="22"/>
        <v>37</v>
      </c>
      <c r="BF26" s="248">
        <f t="shared" si="23"/>
        <v>9</v>
      </c>
    </row>
    <row r="27" spans="1:64" ht="32" hidden="1" x14ac:dyDescent="0.2">
      <c r="A27" s="360">
        <v>26</v>
      </c>
      <c r="B27" s="326" t="s">
        <v>105</v>
      </c>
      <c r="C27" s="326" t="str">
        <f>VLOOKUP(B27,'Target Tech'!$C$7:$J$33,8,FALSE)</f>
        <v>Complete ASP</v>
      </c>
      <c r="D27" s="326" t="s">
        <v>87</v>
      </c>
      <c r="E27" s="326">
        <v>2</v>
      </c>
      <c r="F27" s="346">
        <v>46127</v>
      </c>
      <c r="G27" s="341" t="s">
        <v>106</v>
      </c>
      <c r="H27" s="330"/>
      <c r="I27" s="390" t="s">
        <v>81</v>
      </c>
      <c r="J27" s="346" t="s">
        <v>131</v>
      </c>
      <c r="K27" s="346">
        <f t="shared" si="27"/>
        <v>46129</v>
      </c>
      <c r="L27" s="326">
        <v>3</v>
      </c>
      <c r="M27" s="326">
        <v>0</v>
      </c>
      <c r="N27" s="326">
        <v>8802</v>
      </c>
      <c r="O27" s="153">
        <f t="shared" si="1"/>
        <v>46133</v>
      </c>
      <c r="P27" s="153">
        <f t="shared" si="2"/>
        <v>46133</v>
      </c>
      <c r="Q27" s="153">
        <f t="shared" si="3"/>
        <v>46133</v>
      </c>
      <c r="R27" s="328" t="s">
        <v>718</v>
      </c>
      <c r="S27" s="153" t="s">
        <v>712</v>
      </c>
      <c r="T27" s="326">
        <v>3</v>
      </c>
      <c r="U27" s="153">
        <f t="shared" si="4"/>
        <v>46136</v>
      </c>
      <c r="V27" s="326">
        <v>1.5</v>
      </c>
      <c r="W27" s="153">
        <f t="shared" si="5"/>
        <v>46139</v>
      </c>
      <c r="X27" s="153">
        <f t="shared" si="6"/>
        <v>46139</v>
      </c>
      <c r="Y27" s="326">
        <v>3</v>
      </c>
      <c r="Z27" s="153">
        <f t="shared" si="7"/>
        <v>46142</v>
      </c>
      <c r="AA27" s="153">
        <f t="shared" si="28"/>
        <v>46142</v>
      </c>
      <c r="AB27" s="153">
        <f t="shared" si="28"/>
        <v>46142</v>
      </c>
      <c r="AC27" s="153">
        <f t="shared" si="9"/>
        <v>46146</v>
      </c>
      <c r="AD27" s="153">
        <f t="shared" si="10"/>
        <v>46146</v>
      </c>
      <c r="AE27" s="326"/>
      <c r="AF27" s="153">
        <f t="shared" si="24"/>
        <v>46146</v>
      </c>
      <c r="AG27" s="326">
        <v>2</v>
      </c>
      <c r="AH27" s="153">
        <f t="shared" si="11"/>
        <v>46148</v>
      </c>
      <c r="AI27" s="326">
        <v>3</v>
      </c>
      <c r="AJ27" s="153">
        <f t="shared" si="12"/>
        <v>46153</v>
      </c>
      <c r="AK27" s="153">
        <f t="shared" si="13"/>
        <v>46153</v>
      </c>
      <c r="AL27" s="153">
        <f t="shared" si="14"/>
        <v>46154</v>
      </c>
      <c r="AM27" s="153">
        <f t="shared" si="15"/>
        <v>46154</v>
      </c>
      <c r="AN27" s="326"/>
      <c r="AO27" s="153">
        <f t="shared" si="16"/>
        <v>46154</v>
      </c>
      <c r="AP27" s="153">
        <f t="shared" si="17"/>
        <v>46154</v>
      </c>
      <c r="AQ27" s="153">
        <f t="shared" si="17"/>
        <v>46154</v>
      </c>
      <c r="AR27" s="153">
        <f t="shared" si="18"/>
        <v>46155</v>
      </c>
      <c r="AS27" s="326"/>
      <c r="AT27" s="153">
        <f t="shared" si="19"/>
        <v>46155</v>
      </c>
      <c r="AU27" s="326">
        <v>0</v>
      </c>
      <c r="AV27" s="153">
        <f t="shared" si="20"/>
        <v>46155</v>
      </c>
      <c r="AW27" s="326">
        <v>0</v>
      </c>
      <c r="AX27" s="153">
        <f t="shared" si="21"/>
        <v>46155</v>
      </c>
      <c r="AY27" s="153">
        <f>_xlfn.MINIFS(ReleaseTimeline!$A$2:$A$27, ReleaseTimeline!$A$2:$A$27, "&gt;="&amp;(MAX(AX27,AO27)))</f>
        <v>46163</v>
      </c>
      <c r="AZ27" s="153" t="str">
        <f>VLOOKUP(AY27,ReleaseTimeline!$A$1:$E$27,2,FALSE)</f>
        <v>Release 11</v>
      </c>
      <c r="BA27" s="153" t="e">
        <f t="shared" si="26"/>
        <v>#VALUE!</v>
      </c>
      <c r="BB27" s="153">
        <f>VLOOKUP(AZ27,ReleaseTimeline!$B$2:$C$27,2,FALSE)</f>
        <v>46170</v>
      </c>
      <c r="BC27" s="153">
        <f t="shared" si="25"/>
        <v>46163</v>
      </c>
      <c r="BD27" s="248">
        <f t="shared" si="22"/>
        <v>37</v>
      </c>
      <c r="BF27" s="248">
        <f t="shared" si="23"/>
        <v>9</v>
      </c>
    </row>
    <row r="28" spans="1:64" ht="32" hidden="1" x14ac:dyDescent="0.2">
      <c r="A28" s="360">
        <v>27</v>
      </c>
      <c r="B28" s="326" t="s">
        <v>105</v>
      </c>
      <c r="C28" s="326" t="str">
        <f>VLOOKUP(B28,'Target Tech'!$C$7:$J$33,8,FALSE)</f>
        <v>Complete ASP</v>
      </c>
      <c r="D28" s="326" t="s">
        <v>87</v>
      </c>
      <c r="E28" s="326">
        <v>2</v>
      </c>
      <c r="F28" s="367">
        <f>WORKDAY(Q25,1)</f>
        <v>46134</v>
      </c>
      <c r="G28" s="322" t="s">
        <v>110</v>
      </c>
      <c r="H28" s="330"/>
      <c r="I28" s="392" t="s">
        <v>81</v>
      </c>
      <c r="J28" s="346" t="s">
        <v>129</v>
      </c>
      <c r="K28" s="346">
        <f t="shared" si="27"/>
        <v>46136</v>
      </c>
      <c r="L28" s="326">
        <v>3</v>
      </c>
      <c r="M28" s="326">
        <v>0</v>
      </c>
      <c r="N28" s="326">
        <v>8817</v>
      </c>
      <c r="O28" s="153">
        <f t="shared" si="1"/>
        <v>46140</v>
      </c>
      <c r="P28" s="153">
        <f t="shared" si="2"/>
        <v>46140</v>
      </c>
      <c r="Q28" s="153">
        <f t="shared" si="3"/>
        <v>46140</v>
      </c>
      <c r="R28" s="328" t="s">
        <v>717</v>
      </c>
      <c r="S28" s="153" t="s">
        <v>712</v>
      </c>
      <c r="T28" s="326">
        <v>3</v>
      </c>
      <c r="U28" s="153">
        <f t="shared" si="4"/>
        <v>46146</v>
      </c>
      <c r="V28" s="326">
        <v>1.5</v>
      </c>
      <c r="W28" s="153">
        <f t="shared" si="5"/>
        <v>46147</v>
      </c>
      <c r="X28" s="153">
        <f t="shared" si="6"/>
        <v>46147</v>
      </c>
      <c r="Y28" s="326">
        <v>3</v>
      </c>
      <c r="Z28" s="153">
        <f t="shared" si="7"/>
        <v>46150</v>
      </c>
      <c r="AA28" s="153">
        <f t="shared" si="28"/>
        <v>46150</v>
      </c>
      <c r="AB28" s="153">
        <f t="shared" si="28"/>
        <v>46150</v>
      </c>
      <c r="AC28" s="153">
        <f t="shared" si="9"/>
        <v>46153</v>
      </c>
      <c r="AD28" s="153">
        <f t="shared" si="10"/>
        <v>46153</v>
      </c>
      <c r="AE28" s="326">
        <v>3</v>
      </c>
      <c r="AF28" s="153">
        <f t="shared" si="24"/>
        <v>46156</v>
      </c>
      <c r="AG28" s="326">
        <v>2</v>
      </c>
      <c r="AH28" s="153">
        <f t="shared" si="11"/>
        <v>46160</v>
      </c>
      <c r="AI28" s="326">
        <v>3</v>
      </c>
      <c r="AJ28" s="153">
        <f t="shared" si="12"/>
        <v>46163</v>
      </c>
      <c r="AK28" s="153">
        <f t="shared" si="13"/>
        <v>46163</v>
      </c>
      <c r="AL28" s="153">
        <f t="shared" si="14"/>
        <v>46164</v>
      </c>
      <c r="AM28" s="153">
        <f t="shared" si="15"/>
        <v>46164</v>
      </c>
      <c r="AN28" s="326">
        <v>1</v>
      </c>
      <c r="AO28" s="153">
        <f t="shared" si="16"/>
        <v>46167</v>
      </c>
      <c r="AP28" s="153">
        <f t="shared" si="17"/>
        <v>46167</v>
      </c>
      <c r="AQ28" s="153">
        <f t="shared" si="17"/>
        <v>46167</v>
      </c>
      <c r="AR28" s="153">
        <f t="shared" si="18"/>
        <v>46168</v>
      </c>
      <c r="AS28" s="326">
        <v>3</v>
      </c>
      <c r="AT28" s="153">
        <f t="shared" si="19"/>
        <v>46174</v>
      </c>
      <c r="AU28" s="326">
        <v>0</v>
      </c>
      <c r="AV28" s="153">
        <f t="shared" si="20"/>
        <v>46174</v>
      </c>
      <c r="AW28" s="326">
        <v>0</v>
      </c>
      <c r="AX28" s="153">
        <f t="shared" si="21"/>
        <v>46174</v>
      </c>
      <c r="AY28" s="153">
        <f>_xlfn.MINIFS(ReleaseTimeline!$A$2:$A$27, ReleaseTimeline!$A$2:$A$27, "&gt;="&amp;(MAX(AX28,AO28)))</f>
        <v>46177</v>
      </c>
      <c r="AZ28" s="153" t="str">
        <f>VLOOKUP(AY28,ReleaseTimeline!$A$1:$E$27,2,FALSE)</f>
        <v>Release 12</v>
      </c>
      <c r="BA28" s="153" t="e">
        <f t="shared" si="26"/>
        <v>#VALUE!</v>
      </c>
      <c r="BB28" s="361">
        <f>VLOOKUP(AZ28,ReleaseTimeline!$B$2:$C$27,2,FALSE)</f>
        <v>46184</v>
      </c>
      <c r="BC28" s="153">
        <f t="shared" si="25"/>
        <v>46177</v>
      </c>
      <c r="BD28" s="248">
        <f t="shared" si="22"/>
        <v>44</v>
      </c>
      <c r="BF28" s="248">
        <f t="shared" si="23"/>
        <v>9</v>
      </c>
    </row>
    <row r="29" spans="1:64" ht="32" hidden="1" x14ac:dyDescent="0.2">
      <c r="A29" s="360">
        <v>28</v>
      </c>
      <c r="B29" s="326" t="s">
        <v>119</v>
      </c>
      <c r="C29" s="326" t="str">
        <f>VLOOKUP(B29,'Target Tech'!$C$7:$J$33,8,FALSE)</f>
        <v>Complete ASP</v>
      </c>
      <c r="D29" s="326" t="s">
        <v>87</v>
      </c>
      <c r="E29" s="326">
        <v>2</v>
      </c>
      <c r="F29" s="346">
        <f>WORKDAY(Q19,1)</f>
        <v>46139</v>
      </c>
      <c r="G29" s="330" t="s">
        <v>359</v>
      </c>
      <c r="H29" s="330"/>
      <c r="I29" s="390" t="s">
        <v>56</v>
      </c>
      <c r="J29" s="346" t="s">
        <v>62</v>
      </c>
      <c r="K29" s="346">
        <f t="shared" si="27"/>
        <v>46141</v>
      </c>
      <c r="L29" s="326">
        <v>3</v>
      </c>
      <c r="M29" s="326">
        <v>0</v>
      </c>
      <c r="N29" s="326">
        <v>8895</v>
      </c>
      <c r="O29" s="153">
        <f t="shared" si="1"/>
        <v>46146</v>
      </c>
      <c r="P29" s="153">
        <f t="shared" si="2"/>
        <v>46146</v>
      </c>
      <c r="Q29" s="153">
        <f t="shared" si="3"/>
        <v>46146</v>
      </c>
      <c r="R29" s="328" t="s">
        <v>708</v>
      </c>
      <c r="S29" s="153"/>
      <c r="T29" s="326">
        <v>3</v>
      </c>
      <c r="U29" s="153">
        <f t="shared" si="4"/>
        <v>46149</v>
      </c>
      <c r="V29" s="326">
        <v>1.5</v>
      </c>
      <c r="W29" s="153">
        <f t="shared" si="5"/>
        <v>46150</v>
      </c>
      <c r="X29" s="153">
        <f t="shared" si="6"/>
        <v>46150</v>
      </c>
      <c r="Y29" s="326">
        <v>3</v>
      </c>
      <c r="Z29" s="153">
        <f t="shared" si="7"/>
        <v>46155</v>
      </c>
      <c r="AA29" s="153">
        <f t="shared" si="28"/>
        <v>46155</v>
      </c>
      <c r="AB29" s="153">
        <f t="shared" si="28"/>
        <v>46155</v>
      </c>
      <c r="AC29" s="153">
        <f t="shared" si="9"/>
        <v>46156</v>
      </c>
      <c r="AD29" s="153">
        <f t="shared" si="10"/>
        <v>46156</v>
      </c>
      <c r="AE29" s="326"/>
      <c r="AF29" s="153">
        <f t="shared" si="24"/>
        <v>46156</v>
      </c>
      <c r="AG29" s="326">
        <v>2</v>
      </c>
      <c r="AH29" s="153">
        <f t="shared" si="11"/>
        <v>46160</v>
      </c>
      <c r="AI29" s="326">
        <v>3</v>
      </c>
      <c r="AJ29" s="153">
        <f t="shared" si="12"/>
        <v>46163</v>
      </c>
      <c r="AK29" s="153">
        <f t="shared" si="13"/>
        <v>46163</v>
      </c>
      <c r="AL29" s="153">
        <f t="shared" si="14"/>
        <v>46164</v>
      </c>
      <c r="AM29" s="153">
        <f t="shared" si="15"/>
        <v>46164</v>
      </c>
      <c r="AN29" s="326"/>
      <c r="AO29" s="153">
        <f t="shared" si="16"/>
        <v>46164</v>
      </c>
      <c r="AP29" s="153">
        <f t="shared" si="17"/>
        <v>46164</v>
      </c>
      <c r="AQ29" s="153">
        <f t="shared" si="17"/>
        <v>46164</v>
      </c>
      <c r="AR29" s="153">
        <f t="shared" si="18"/>
        <v>46167</v>
      </c>
      <c r="AS29" s="326"/>
      <c r="AT29" s="153">
        <f t="shared" si="19"/>
        <v>46167</v>
      </c>
      <c r="AU29" s="326">
        <v>0</v>
      </c>
      <c r="AV29" s="153">
        <f t="shared" si="20"/>
        <v>46167</v>
      </c>
      <c r="AW29" s="326">
        <v>0</v>
      </c>
      <c r="AX29" s="153">
        <f t="shared" si="21"/>
        <v>46167</v>
      </c>
      <c r="AY29" s="153">
        <f>_xlfn.MINIFS(ReleaseTimeline!$A$2:$A$27, ReleaseTimeline!$A$2:$A$27, "&gt;="&amp;(MAX(AX29,AO29)))</f>
        <v>46177</v>
      </c>
      <c r="AZ29" s="153" t="str">
        <f>VLOOKUP(AY29,ReleaseTimeline!$A$1:$E$27,2,FALSE)</f>
        <v>Release 12</v>
      </c>
      <c r="BA29" s="153" t="e">
        <f t="shared" si="26"/>
        <v>#VALUE!</v>
      </c>
      <c r="BB29" s="153">
        <f>VLOOKUP(AZ29,ReleaseTimeline!$B$2:$C$27,2,FALSE)</f>
        <v>46184</v>
      </c>
      <c r="BC29" s="153">
        <f t="shared" si="25"/>
        <v>46177</v>
      </c>
      <c r="BD29" s="248">
        <f t="shared" si="22"/>
        <v>38</v>
      </c>
      <c r="BF29" s="248">
        <f t="shared" si="23"/>
        <v>9</v>
      </c>
    </row>
    <row r="30" spans="1:64" ht="48" hidden="1" x14ac:dyDescent="0.2">
      <c r="A30" s="360">
        <v>29</v>
      </c>
      <c r="B30" s="326" t="s">
        <v>119</v>
      </c>
      <c r="C30" s="326" t="str">
        <f>VLOOKUP(B30,'Target Tech'!$C$7:$J$33,8,FALSE)</f>
        <v>Complete ASP</v>
      </c>
      <c r="D30" s="326" t="s">
        <v>87</v>
      </c>
      <c r="E30" s="326">
        <v>2</v>
      </c>
      <c r="F30" s="346">
        <v>46150</v>
      </c>
      <c r="G30" s="330" t="s">
        <v>582</v>
      </c>
      <c r="H30" s="330" t="s">
        <v>709</v>
      </c>
      <c r="I30" s="390" t="s">
        <v>56</v>
      </c>
      <c r="J30" s="346" t="s">
        <v>57</v>
      </c>
      <c r="K30" s="346">
        <f t="shared" si="27"/>
        <v>46154</v>
      </c>
      <c r="L30" s="326">
        <v>3</v>
      </c>
      <c r="M30" s="326">
        <v>0</v>
      </c>
      <c r="N30" s="326">
        <v>2</v>
      </c>
      <c r="O30" s="153">
        <f t="shared" si="1"/>
        <v>46156</v>
      </c>
      <c r="P30" s="153">
        <f t="shared" si="2"/>
        <v>46156</v>
      </c>
      <c r="Q30" s="153">
        <f t="shared" si="3"/>
        <v>46156</v>
      </c>
      <c r="R30" s="328" t="s">
        <v>719</v>
      </c>
      <c r="S30" s="153"/>
      <c r="T30" s="326">
        <v>3</v>
      </c>
      <c r="U30" s="153">
        <f t="shared" si="4"/>
        <v>46161</v>
      </c>
      <c r="V30" s="326">
        <v>1.5</v>
      </c>
      <c r="W30" s="153">
        <f t="shared" si="5"/>
        <v>46162</v>
      </c>
      <c r="X30" s="153">
        <f t="shared" si="6"/>
        <v>46162</v>
      </c>
      <c r="Y30" s="326">
        <v>3</v>
      </c>
      <c r="Z30" s="153">
        <f t="shared" si="7"/>
        <v>46167</v>
      </c>
      <c r="AA30" s="153">
        <f t="shared" si="28"/>
        <v>46167</v>
      </c>
      <c r="AB30" s="153">
        <f t="shared" si="28"/>
        <v>46167</v>
      </c>
      <c r="AC30" s="153">
        <f t="shared" si="9"/>
        <v>46168</v>
      </c>
      <c r="AD30" s="153">
        <f t="shared" si="10"/>
        <v>46168</v>
      </c>
      <c r="AE30" s="326"/>
      <c r="AF30" s="153">
        <f t="shared" si="24"/>
        <v>46168</v>
      </c>
      <c r="AG30" s="326">
        <v>2</v>
      </c>
      <c r="AH30" s="153">
        <f t="shared" si="11"/>
        <v>46171</v>
      </c>
      <c r="AI30" s="326">
        <v>3</v>
      </c>
      <c r="AJ30" s="153">
        <f t="shared" si="12"/>
        <v>46177</v>
      </c>
      <c r="AK30" s="153">
        <f t="shared" si="13"/>
        <v>46177</v>
      </c>
      <c r="AL30" s="153">
        <f t="shared" si="14"/>
        <v>46178</v>
      </c>
      <c r="AM30" s="153">
        <f t="shared" si="15"/>
        <v>46178</v>
      </c>
      <c r="AN30" s="326"/>
      <c r="AO30" s="153">
        <f t="shared" si="16"/>
        <v>46178</v>
      </c>
      <c r="AP30" s="153">
        <f t="shared" si="17"/>
        <v>46178</v>
      </c>
      <c r="AQ30" s="153">
        <f t="shared" si="17"/>
        <v>46178</v>
      </c>
      <c r="AR30" s="153">
        <f t="shared" si="18"/>
        <v>46181</v>
      </c>
      <c r="AS30" s="326"/>
      <c r="AT30" s="153">
        <f t="shared" si="19"/>
        <v>46181</v>
      </c>
      <c r="AU30" s="326">
        <v>0</v>
      </c>
      <c r="AV30" s="153">
        <f t="shared" si="20"/>
        <v>46181</v>
      </c>
      <c r="AW30" s="326">
        <v>0</v>
      </c>
      <c r="AX30" s="153">
        <f t="shared" si="21"/>
        <v>46181</v>
      </c>
      <c r="AY30" s="153">
        <f>_xlfn.MINIFS(ReleaseTimeline!$A$2:$A$27, ReleaseTimeline!$A$2:$A$27, "&gt;="&amp;(MAX(AX30,AO30)))</f>
        <v>46191</v>
      </c>
      <c r="AZ30" s="153" t="str">
        <f>VLOOKUP(AY30,ReleaseTimeline!$A$1:$E$27,2,FALSE)</f>
        <v>Release 13</v>
      </c>
      <c r="BA30" s="153" t="e">
        <f t="shared" si="26"/>
        <v>#VALUE!</v>
      </c>
      <c r="BB30" s="153">
        <f>VLOOKUP(AZ30,ReleaseTimeline!$B$2:$C$27,2,FALSE)</f>
        <v>46198</v>
      </c>
      <c r="BC30" s="153">
        <f t="shared" si="25"/>
        <v>46191</v>
      </c>
      <c r="BD30" s="248">
        <f t="shared" si="22"/>
        <v>42</v>
      </c>
      <c r="BF30" s="248">
        <f t="shared" si="23"/>
        <v>9</v>
      </c>
    </row>
    <row r="31" spans="1:64" s="59" customFormat="1" ht="64" hidden="1" x14ac:dyDescent="0.2">
      <c r="A31" s="368">
        <v>30</v>
      </c>
      <c r="B31" s="369" t="s">
        <v>119</v>
      </c>
      <c r="C31" s="369" t="str">
        <f>VLOOKUP(B31,'Target Tech'!$C$7:$J$33,8,FALSE)</f>
        <v>Complete ASP</v>
      </c>
      <c r="D31" s="369" t="s">
        <v>87</v>
      </c>
      <c r="E31" s="369">
        <v>2</v>
      </c>
      <c r="F31" s="371">
        <f>WORKDAY(Q18,1)</f>
        <v>46143</v>
      </c>
      <c r="G31" s="344" t="s">
        <v>454</v>
      </c>
      <c r="H31" s="344"/>
      <c r="I31" s="394" t="s">
        <v>56</v>
      </c>
      <c r="J31" s="371" t="s">
        <v>60</v>
      </c>
      <c r="K31" s="371">
        <f t="shared" si="27"/>
        <v>46147</v>
      </c>
      <c r="L31" s="369">
        <v>3</v>
      </c>
      <c r="M31" s="326">
        <v>0</v>
      </c>
      <c r="N31" s="369">
        <v>3</v>
      </c>
      <c r="O31" s="372">
        <f t="shared" si="1"/>
        <v>46149</v>
      </c>
      <c r="P31" s="372">
        <f t="shared" si="2"/>
        <v>46149</v>
      </c>
      <c r="Q31" s="372">
        <f t="shared" si="3"/>
        <v>46149</v>
      </c>
      <c r="R31" s="329" t="s">
        <v>720</v>
      </c>
      <c r="S31" s="372"/>
      <c r="T31" s="369">
        <v>3</v>
      </c>
      <c r="U31" s="372">
        <f t="shared" si="4"/>
        <v>46154</v>
      </c>
      <c r="V31" s="369">
        <v>1.5</v>
      </c>
      <c r="W31" s="372">
        <f t="shared" si="5"/>
        <v>46155</v>
      </c>
      <c r="X31" s="372">
        <f t="shared" si="6"/>
        <v>46155</v>
      </c>
      <c r="Y31" s="369">
        <v>3</v>
      </c>
      <c r="Z31" s="372">
        <f t="shared" si="7"/>
        <v>46160</v>
      </c>
      <c r="AA31" s="372">
        <f t="shared" si="28"/>
        <v>46160</v>
      </c>
      <c r="AB31" s="372">
        <f t="shared" si="28"/>
        <v>46160</v>
      </c>
      <c r="AC31" s="372">
        <f t="shared" si="9"/>
        <v>46161</v>
      </c>
      <c r="AD31" s="372">
        <f t="shared" si="10"/>
        <v>46161</v>
      </c>
      <c r="AE31" s="369"/>
      <c r="AF31" s="372">
        <f t="shared" si="24"/>
        <v>46161</v>
      </c>
      <c r="AG31" s="369">
        <v>2</v>
      </c>
      <c r="AH31" s="372">
        <f t="shared" si="11"/>
        <v>46163</v>
      </c>
      <c r="AI31" s="369">
        <v>3</v>
      </c>
      <c r="AJ31" s="372">
        <f t="shared" si="12"/>
        <v>46168</v>
      </c>
      <c r="AK31" s="372">
        <f t="shared" si="13"/>
        <v>46168</v>
      </c>
      <c r="AL31" s="372">
        <f t="shared" si="14"/>
        <v>46169</v>
      </c>
      <c r="AM31" s="372">
        <f t="shared" si="15"/>
        <v>46169</v>
      </c>
      <c r="AN31" s="369"/>
      <c r="AO31" s="372">
        <f t="shared" si="16"/>
        <v>46169</v>
      </c>
      <c r="AP31" s="372">
        <f t="shared" si="17"/>
        <v>46169</v>
      </c>
      <c r="AQ31" s="372">
        <f t="shared" si="17"/>
        <v>46169</v>
      </c>
      <c r="AR31" s="372">
        <f t="shared" si="18"/>
        <v>46171</v>
      </c>
      <c r="AS31" s="369"/>
      <c r="AT31" s="372">
        <f t="shared" si="19"/>
        <v>46171</v>
      </c>
      <c r="AU31" s="369">
        <v>0</v>
      </c>
      <c r="AV31" s="372">
        <f t="shared" si="20"/>
        <v>46171</v>
      </c>
      <c r="AW31" s="369">
        <v>0</v>
      </c>
      <c r="AX31" s="372">
        <f t="shared" si="21"/>
        <v>46171</v>
      </c>
      <c r="AY31" s="372">
        <f>_xlfn.MINIFS(ReleaseTimeline!$A$2:$A$27, ReleaseTimeline!$A$2:$A$27, "&gt;="&amp;(MAX(AX31,AO31)))</f>
        <v>46177</v>
      </c>
      <c r="AZ31" s="372" t="str">
        <f>VLOOKUP(AY31,ReleaseTimeline!$A$1:$E$27,2,FALSE)</f>
        <v>Release 12</v>
      </c>
      <c r="BA31" s="153" t="e">
        <f t="shared" si="26"/>
        <v>#VALUE!</v>
      </c>
      <c r="BB31" s="372">
        <f>VLOOKUP(AZ31,ReleaseTimeline!$B$2:$C$27,2,FALSE)</f>
        <v>46184</v>
      </c>
      <c r="BC31" s="153">
        <f t="shared" si="25"/>
        <v>46177</v>
      </c>
      <c r="BD31" s="324">
        <f t="shared" si="22"/>
        <v>35</v>
      </c>
      <c r="BE31" s="324"/>
      <c r="BF31" s="324">
        <f t="shared" si="23"/>
        <v>9</v>
      </c>
      <c r="BG31" s="324"/>
      <c r="BH31" s="324"/>
      <c r="BI31" s="324"/>
      <c r="BJ31" s="324"/>
      <c r="BK31" s="324"/>
      <c r="BL31" s="324"/>
    </row>
    <row r="32" spans="1:64" ht="32" hidden="1" x14ac:dyDescent="0.2">
      <c r="A32" s="360">
        <v>31</v>
      </c>
      <c r="B32" s="326" t="s">
        <v>119</v>
      </c>
      <c r="C32" s="326" t="str">
        <f>VLOOKUP(B32,'Target Tech'!$C$7:$J$33,8,FALSE)</f>
        <v>Complete ASP</v>
      </c>
      <c r="D32" s="326" t="s">
        <v>87</v>
      </c>
      <c r="E32" s="326">
        <v>2</v>
      </c>
      <c r="F32" s="346">
        <f>WORKDAY(Q29,1)</f>
        <v>46147</v>
      </c>
      <c r="G32" s="330" t="s">
        <v>591</v>
      </c>
      <c r="H32" s="330" t="s">
        <v>709</v>
      </c>
      <c r="I32" s="390" t="s">
        <v>56</v>
      </c>
      <c r="J32" s="346" t="s">
        <v>62</v>
      </c>
      <c r="K32" s="346">
        <f t="shared" si="27"/>
        <v>46149</v>
      </c>
      <c r="L32" s="326">
        <v>3</v>
      </c>
      <c r="M32" s="326">
        <v>0</v>
      </c>
      <c r="N32" s="326">
        <v>8897</v>
      </c>
      <c r="O32" s="153">
        <f t="shared" si="1"/>
        <v>46153</v>
      </c>
      <c r="P32" s="153">
        <f t="shared" si="2"/>
        <v>46153</v>
      </c>
      <c r="Q32" s="153">
        <f t="shared" si="3"/>
        <v>46153</v>
      </c>
      <c r="R32" s="328" t="s">
        <v>719</v>
      </c>
      <c r="S32" s="153"/>
      <c r="T32" s="326">
        <v>3</v>
      </c>
      <c r="U32" s="153">
        <f t="shared" si="4"/>
        <v>46156</v>
      </c>
      <c r="V32" s="326">
        <v>1.5</v>
      </c>
      <c r="W32" s="153">
        <f t="shared" si="5"/>
        <v>46157</v>
      </c>
      <c r="X32" s="153">
        <f t="shared" si="6"/>
        <v>46157</v>
      </c>
      <c r="Y32" s="326">
        <v>3</v>
      </c>
      <c r="Z32" s="153">
        <f t="shared" si="7"/>
        <v>46162</v>
      </c>
      <c r="AA32" s="153">
        <f t="shared" si="28"/>
        <v>46162</v>
      </c>
      <c r="AB32" s="153">
        <f t="shared" si="28"/>
        <v>46162</v>
      </c>
      <c r="AC32" s="153">
        <f t="shared" si="9"/>
        <v>46163</v>
      </c>
      <c r="AD32" s="153">
        <f t="shared" si="10"/>
        <v>46163</v>
      </c>
      <c r="AE32" s="326"/>
      <c r="AF32" s="153">
        <f t="shared" si="24"/>
        <v>46163</v>
      </c>
      <c r="AG32" s="326">
        <v>2</v>
      </c>
      <c r="AH32" s="153">
        <f t="shared" si="11"/>
        <v>46167</v>
      </c>
      <c r="AI32" s="326">
        <v>3</v>
      </c>
      <c r="AJ32" s="153">
        <f t="shared" si="12"/>
        <v>46171</v>
      </c>
      <c r="AK32" s="153">
        <f t="shared" si="13"/>
        <v>46171</v>
      </c>
      <c r="AL32" s="153">
        <f t="shared" si="14"/>
        <v>46174</v>
      </c>
      <c r="AM32" s="153">
        <f t="shared" si="15"/>
        <v>46174</v>
      </c>
      <c r="AN32" s="326"/>
      <c r="AO32" s="153">
        <f t="shared" si="16"/>
        <v>46174</v>
      </c>
      <c r="AP32" s="153">
        <f t="shared" si="17"/>
        <v>46174</v>
      </c>
      <c r="AQ32" s="153">
        <f t="shared" si="17"/>
        <v>46174</v>
      </c>
      <c r="AR32" s="153">
        <f t="shared" si="18"/>
        <v>46176</v>
      </c>
      <c r="AS32" s="326"/>
      <c r="AT32" s="153">
        <f t="shared" si="19"/>
        <v>46176</v>
      </c>
      <c r="AU32" s="326">
        <v>0</v>
      </c>
      <c r="AV32" s="153">
        <f t="shared" si="20"/>
        <v>46176</v>
      </c>
      <c r="AW32" s="326">
        <v>0</v>
      </c>
      <c r="AX32" s="153">
        <f t="shared" si="21"/>
        <v>46176</v>
      </c>
      <c r="AY32" s="153">
        <f>_xlfn.MINIFS(ReleaseTimeline!$A$2:$A$27, ReleaseTimeline!$A$2:$A$27, "&gt;="&amp;(MAX(AX32,AO32)))</f>
        <v>46177</v>
      </c>
      <c r="AZ32" s="153" t="str">
        <f>VLOOKUP(AY32,ReleaseTimeline!$A$1:$E$27,2,FALSE)</f>
        <v>Release 12</v>
      </c>
      <c r="BA32" s="153" t="e">
        <f t="shared" si="26"/>
        <v>#VALUE!</v>
      </c>
      <c r="BB32" s="153">
        <f>VLOOKUP(AZ32,ReleaseTimeline!$B$2:$C$27,2,FALSE)</f>
        <v>46184</v>
      </c>
      <c r="BC32" s="153">
        <f t="shared" si="25"/>
        <v>46177</v>
      </c>
      <c r="BD32" s="248">
        <f t="shared" si="22"/>
        <v>31</v>
      </c>
      <c r="BF32" s="248">
        <f t="shared" si="23"/>
        <v>9</v>
      </c>
    </row>
    <row r="33" spans="1:64" s="314" customFormat="1" ht="48" hidden="1" x14ac:dyDescent="0.2">
      <c r="A33" s="362">
        <v>32</v>
      </c>
      <c r="B33" s="363" t="s">
        <v>119</v>
      </c>
      <c r="C33" s="363" t="str">
        <f>VLOOKUP(B33,'Target Tech'!$C$7:$J$33,8,FALSE)</f>
        <v>Complete ASP</v>
      </c>
      <c r="D33" s="363" t="s">
        <v>87</v>
      </c>
      <c r="E33" s="363">
        <v>2</v>
      </c>
      <c r="F33" s="364">
        <v>46157</v>
      </c>
      <c r="G33" s="345" t="s">
        <v>473</v>
      </c>
      <c r="H33" s="345"/>
      <c r="I33" s="391" t="s">
        <v>56</v>
      </c>
      <c r="J33" s="364" t="s">
        <v>57</v>
      </c>
      <c r="K33" s="364">
        <f t="shared" si="27"/>
        <v>46161</v>
      </c>
      <c r="L33" s="363">
        <v>3</v>
      </c>
      <c r="M33" s="326">
        <v>0</v>
      </c>
      <c r="N33" s="363">
        <v>5</v>
      </c>
      <c r="O33" s="355">
        <f t="shared" si="1"/>
        <v>46163</v>
      </c>
      <c r="P33" s="355">
        <f t="shared" si="2"/>
        <v>46163</v>
      </c>
      <c r="Q33" s="355">
        <f t="shared" si="3"/>
        <v>46163</v>
      </c>
      <c r="R33" s="354" t="s">
        <v>721</v>
      </c>
      <c r="S33" s="355"/>
      <c r="T33" s="363">
        <v>3</v>
      </c>
      <c r="U33" s="355">
        <f t="shared" si="4"/>
        <v>46168</v>
      </c>
      <c r="V33" s="363">
        <v>1.5</v>
      </c>
      <c r="W33" s="355">
        <f t="shared" si="5"/>
        <v>46169</v>
      </c>
      <c r="X33" s="355">
        <f t="shared" si="6"/>
        <v>46169</v>
      </c>
      <c r="Y33" s="363">
        <v>3</v>
      </c>
      <c r="Z33" s="355">
        <f t="shared" si="7"/>
        <v>46176</v>
      </c>
      <c r="AA33" s="355">
        <f t="shared" si="28"/>
        <v>46176</v>
      </c>
      <c r="AB33" s="355">
        <f t="shared" si="28"/>
        <v>46176</v>
      </c>
      <c r="AC33" s="355">
        <f t="shared" si="9"/>
        <v>46177</v>
      </c>
      <c r="AD33" s="355">
        <f t="shared" si="10"/>
        <v>46177</v>
      </c>
      <c r="AE33" s="363"/>
      <c r="AF33" s="355">
        <f t="shared" si="24"/>
        <v>46177</v>
      </c>
      <c r="AG33" s="363">
        <v>2</v>
      </c>
      <c r="AH33" s="355">
        <f t="shared" si="11"/>
        <v>46181</v>
      </c>
      <c r="AI33" s="363">
        <v>3</v>
      </c>
      <c r="AJ33" s="355">
        <f t="shared" si="12"/>
        <v>46184</v>
      </c>
      <c r="AK33" s="355">
        <f t="shared" si="13"/>
        <v>46184</v>
      </c>
      <c r="AL33" s="355">
        <f t="shared" si="14"/>
        <v>46185</v>
      </c>
      <c r="AM33" s="355">
        <f t="shared" si="15"/>
        <v>46185</v>
      </c>
      <c r="AN33" s="363"/>
      <c r="AO33" s="355">
        <f t="shared" si="16"/>
        <v>46185</v>
      </c>
      <c r="AP33" s="355">
        <f t="shared" si="17"/>
        <v>46185</v>
      </c>
      <c r="AQ33" s="355">
        <f t="shared" si="17"/>
        <v>46185</v>
      </c>
      <c r="AR33" s="355">
        <f t="shared" si="18"/>
        <v>46188</v>
      </c>
      <c r="AS33" s="363"/>
      <c r="AT33" s="355">
        <f t="shared" si="19"/>
        <v>46188</v>
      </c>
      <c r="AU33" s="363">
        <v>0</v>
      </c>
      <c r="AV33" s="355">
        <f t="shared" si="20"/>
        <v>46188</v>
      </c>
      <c r="AW33" s="363">
        <v>0</v>
      </c>
      <c r="AX33" s="355">
        <f t="shared" si="21"/>
        <v>46188</v>
      </c>
      <c r="AY33" s="355">
        <f>_xlfn.MINIFS(ReleaseTimeline!$A$2:$A$27, ReleaseTimeline!$A$2:$A$27, "&gt;="&amp;(MAX(AX33,AO33)))</f>
        <v>46191</v>
      </c>
      <c r="AZ33" s="355" t="str">
        <f>VLOOKUP(AY33,ReleaseTimeline!$A$1:$E$27,2,FALSE)</f>
        <v>Release 13</v>
      </c>
      <c r="BA33" s="153" t="e">
        <f t="shared" si="26"/>
        <v>#VALUE!</v>
      </c>
      <c r="BB33" s="355">
        <f>VLOOKUP(AZ33,ReleaseTimeline!$B$2:$C$27,2,FALSE)</f>
        <v>46198</v>
      </c>
      <c r="BC33" s="153">
        <f t="shared" si="25"/>
        <v>46191</v>
      </c>
      <c r="BD33" s="373">
        <f t="shared" si="22"/>
        <v>35</v>
      </c>
      <c r="BE33" s="373"/>
      <c r="BF33" s="373">
        <f t="shared" si="23"/>
        <v>9</v>
      </c>
      <c r="BG33" s="373"/>
      <c r="BH33" s="373"/>
      <c r="BI33" s="373"/>
      <c r="BJ33" s="373"/>
      <c r="BK33" s="373"/>
      <c r="BL33" s="373"/>
    </row>
    <row r="34" spans="1:64" s="314" customFormat="1" ht="48" hidden="1" x14ac:dyDescent="0.2">
      <c r="A34" s="362">
        <v>33</v>
      </c>
      <c r="B34" s="363" t="s">
        <v>119</v>
      </c>
      <c r="C34" s="363" t="str">
        <f>VLOOKUP(B34,'Target Tech'!$C$7:$J$33,8,FALSE)</f>
        <v>Complete ASP</v>
      </c>
      <c r="D34" s="363" t="s">
        <v>87</v>
      </c>
      <c r="E34" s="363">
        <v>2</v>
      </c>
      <c r="F34" s="364">
        <f>WORKDAY(Q31,1)</f>
        <v>46150</v>
      </c>
      <c r="G34" s="345" t="s">
        <v>477</v>
      </c>
      <c r="H34" s="345"/>
      <c r="I34" s="391" t="s">
        <v>56</v>
      </c>
      <c r="J34" s="364" t="s">
        <v>60</v>
      </c>
      <c r="K34" s="364">
        <f t="shared" si="27"/>
        <v>46154</v>
      </c>
      <c r="L34" s="363">
        <v>3</v>
      </c>
      <c r="M34" s="326">
        <v>0</v>
      </c>
      <c r="N34" s="363">
        <v>6</v>
      </c>
      <c r="O34" s="355">
        <f t="shared" si="1"/>
        <v>46156</v>
      </c>
      <c r="P34" s="355">
        <f t="shared" si="2"/>
        <v>46156</v>
      </c>
      <c r="Q34" s="355">
        <f t="shared" si="3"/>
        <v>46156</v>
      </c>
      <c r="R34" s="354" t="s">
        <v>721</v>
      </c>
      <c r="S34" s="355"/>
      <c r="T34" s="363">
        <v>3</v>
      </c>
      <c r="U34" s="355">
        <f t="shared" si="4"/>
        <v>46161</v>
      </c>
      <c r="V34" s="363">
        <v>1.5</v>
      </c>
      <c r="W34" s="355">
        <f t="shared" si="5"/>
        <v>46162</v>
      </c>
      <c r="X34" s="355">
        <f t="shared" si="6"/>
        <v>46162</v>
      </c>
      <c r="Y34" s="363">
        <v>3</v>
      </c>
      <c r="Z34" s="355">
        <f t="shared" si="7"/>
        <v>46167</v>
      </c>
      <c r="AA34" s="355">
        <f t="shared" si="28"/>
        <v>46167</v>
      </c>
      <c r="AB34" s="355">
        <f t="shared" si="28"/>
        <v>46167</v>
      </c>
      <c r="AC34" s="355">
        <f t="shared" si="9"/>
        <v>46168</v>
      </c>
      <c r="AD34" s="355">
        <f t="shared" si="10"/>
        <v>46168</v>
      </c>
      <c r="AE34" s="363"/>
      <c r="AF34" s="355">
        <f t="shared" si="24"/>
        <v>46168</v>
      </c>
      <c r="AG34" s="363">
        <v>2</v>
      </c>
      <c r="AH34" s="355">
        <f t="shared" si="11"/>
        <v>46171</v>
      </c>
      <c r="AI34" s="363">
        <v>3</v>
      </c>
      <c r="AJ34" s="355">
        <f t="shared" si="12"/>
        <v>46177</v>
      </c>
      <c r="AK34" s="355">
        <f t="shared" si="13"/>
        <v>46177</v>
      </c>
      <c r="AL34" s="355">
        <f t="shared" si="14"/>
        <v>46178</v>
      </c>
      <c r="AM34" s="355">
        <f t="shared" si="15"/>
        <v>46178</v>
      </c>
      <c r="AN34" s="363"/>
      <c r="AO34" s="355">
        <f t="shared" si="16"/>
        <v>46178</v>
      </c>
      <c r="AP34" s="355">
        <f t="shared" si="17"/>
        <v>46178</v>
      </c>
      <c r="AQ34" s="355">
        <f t="shared" si="17"/>
        <v>46178</v>
      </c>
      <c r="AR34" s="355">
        <f t="shared" si="18"/>
        <v>46181</v>
      </c>
      <c r="AS34" s="363"/>
      <c r="AT34" s="355">
        <f t="shared" si="19"/>
        <v>46181</v>
      </c>
      <c r="AU34" s="363">
        <v>0</v>
      </c>
      <c r="AV34" s="355">
        <f t="shared" si="20"/>
        <v>46181</v>
      </c>
      <c r="AW34" s="363">
        <v>0</v>
      </c>
      <c r="AX34" s="355">
        <f t="shared" si="21"/>
        <v>46181</v>
      </c>
      <c r="AY34" s="355">
        <f>_xlfn.MINIFS(ReleaseTimeline!$A$2:$A$27, ReleaseTimeline!$A$2:$A$27, "&gt;="&amp;(MAX(AX34,AO34)))</f>
        <v>46191</v>
      </c>
      <c r="AZ34" s="355" t="str">
        <f>VLOOKUP(AY34,ReleaseTimeline!$A$1:$E$27,2,FALSE)</f>
        <v>Release 13</v>
      </c>
      <c r="BA34" s="153" t="e">
        <f t="shared" si="26"/>
        <v>#VALUE!</v>
      </c>
      <c r="BB34" s="355">
        <f>VLOOKUP(AZ34,ReleaseTimeline!$B$2:$C$27,2,FALSE)</f>
        <v>46198</v>
      </c>
      <c r="BC34" s="153">
        <f t="shared" si="25"/>
        <v>46191</v>
      </c>
      <c r="BD34" s="373">
        <f t="shared" si="22"/>
        <v>42</v>
      </c>
      <c r="BE34" s="373"/>
      <c r="BF34" s="373">
        <f t="shared" si="23"/>
        <v>9</v>
      </c>
      <c r="BG34" s="373"/>
      <c r="BH34" s="373"/>
      <c r="BI34" s="373"/>
      <c r="BJ34" s="373"/>
      <c r="BK34" s="373"/>
      <c r="BL34" s="373"/>
    </row>
    <row r="35" spans="1:64" ht="32" hidden="1" x14ac:dyDescent="0.2">
      <c r="A35" s="360">
        <v>34</v>
      </c>
      <c r="B35" s="326" t="s">
        <v>105</v>
      </c>
      <c r="C35" s="326" t="str">
        <f>VLOOKUP(B35,'Target Tech'!$C$7:$J$33,8,FALSE)</f>
        <v>Complete ASP</v>
      </c>
      <c r="D35" s="326" t="s">
        <v>87</v>
      </c>
      <c r="E35" s="326">
        <v>2</v>
      </c>
      <c r="F35" s="367">
        <f>WORKDAY(Q32,1)</f>
        <v>46154</v>
      </c>
      <c r="G35" s="322" t="s">
        <v>115</v>
      </c>
      <c r="H35" s="330"/>
      <c r="I35" s="392" t="s">
        <v>56</v>
      </c>
      <c r="J35" s="346" t="s">
        <v>62</v>
      </c>
      <c r="K35" s="346">
        <f t="shared" si="27"/>
        <v>46156</v>
      </c>
      <c r="L35" s="326">
        <v>3</v>
      </c>
      <c r="M35" s="326">
        <v>0</v>
      </c>
      <c r="N35" s="326">
        <v>8818</v>
      </c>
      <c r="O35" s="153">
        <f t="shared" si="1"/>
        <v>46160</v>
      </c>
      <c r="P35" s="153">
        <f t="shared" si="2"/>
        <v>46160</v>
      </c>
      <c r="Q35" s="153">
        <f t="shared" si="3"/>
        <v>46160</v>
      </c>
      <c r="R35" s="328" t="s">
        <v>717</v>
      </c>
      <c r="S35" s="153" t="s">
        <v>712</v>
      </c>
      <c r="T35" s="326">
        <v>3</v>
      </c>
      <c r="U35" s="153">
        <f t="shared" si="4"/>
        <v>46163</v>
      </c>
      <c r="V35" s="326">
        <v>1.5</v>
      </c>
      <c r="W35" s="153">
        <f t="shared" si="5"/>
        <v>46164</v>
      </c>
      <c r="X35" s="153">
        <f t="shared" si="6"/>
        <v>46164</v>
      </c>
      <c r="Y35" s="326">
        <v>3</v>
      </c>
      <c r="Z35" s="153">
        <f t="shared" si="7"/>
        <v>46169</v>
      </c>
      <c r="AA35" s="153">
        <f t="shared" si="28"/>
        <v>46169</v>
      </c>
      <c r="AB35" s="153">
        <f t="shared" si="28"/>
        <v>46169</v>
      </c>
      <c r="AC35" s="153">
        <f t="shared" si="9"/>
        <v>46171</v>
      </c>
      <c r="AD35" s="153">
        <f t="shared" si="10"/>
        <v>46171</v>
      </c>
      <c r="AE35" s="326"/>
      <c r="AF35" s="153">
        <f t="shared" si="24"/>
        <v>46171</v>
      </c>
      <c r="AG35" s="326">
        <v>2</v>
      </c>
      <c r="AH35" s="153">
        <f t="shared" si="11"/>
        <v>46176</v>
      </c>
      <c r="AI35" s="326">
        <v>3</v>
      </c>
      <c r="AJ35" s="153">
        <f t="shared" si="12"/>
        <v>46181</v>
      </c>
      <c r="AK35" s="153">
        <f t="shared" si="13"/>
        <v>46181</v>
      </c>
      <c r="AL35" s="153">
        <f t="shared" si="14"/>
        <v>46182</v>
      </c>
      <c r="AM35" s="153">
        <f t="shared" si="15"/>
        <v>46182</v>
      </c>
      <c r="AN35" s="326"/>
      <c r="AO35" s="153">
        <f t="shared" si="16"/>
        <v>46182</v>
      </c>
      <c r="AP35" s="153">
        <f t="shared" si="17"/>
        <v>46182</v>
      </c>
      <c r="AQ35" s="153">
        <f t="shared" si="17"/>
        <v>46182</v>
      </c>
      <c r="AR35" s="153">
        <f t="shared" si="18"/>
        <v>46183</v>
      </c>
      <c r="AS35" s="326"/>
      <c r="AT35" s="153">
        <f t="shared" si="19"/>
        <v>46183</v>
      </c>
      <c r="AU35" s="326">
        <v>0</v>
      </c>
      <c r="AV35" s="153">
        <f t="shared" si="20"/>
        <v>46183</v>
      </c>
      <c r="AW35" s="326">
        <v>0</v>
      </c>
      <c r="AX35" s="153">
        <f t="shared" si="21"/>
        <v>46183</v>
      </c>
      <c r="AY35" s="153">
        <f>_xlfn.MINIFS(ReleaseTimeline!$A$2:$A$27, ReleaseTimeline!$A$2:$A$27, "&gt;="&amp;(MAX(AX35,AO35)))</f>
        <v>46191</v>
      </c>
      <c r="AZ35" s="153" t="str">
        <f>VLOOKUP(AY35,ReleaseTimeline!$A$1:$E$27,2,FALSE)</f>
        <v>Release 13</v>
      </c>
      <c r="BA35" s="153" t="e">
        <f t="shared" si="26"/>
        <v>#VALUE!</v>
      </c>
      <c r="BB35" s="153">
        <f>VLOOKUP(AZ35,ReleaseTimeline!$B$2:$C$27,2,FALSE)</f>
        <v>46198</v>
      </c>
      <c r="BC35" s="153">
        <f t="shared" si="25"/>
        <v>46191</v>
      </c>
      <c r="BD35" s="248">
        <f t="shared" si="22"/>
        <v>38</v>
      </c>
      <c r="BF35" s="248">
        <f t="shared" si="23"/>
        <v>9</v>
      </c>
    </row>
    <row r="36" spans="1:64" ht="32" hidden="1" x14ac:dyDescent="0.2">
      <c r="A36" s="360">
        <v>35</v>
      </c>
      <c r="B36" s="326" t="s">
        <v>105</v>
      </c>
      <c r="C36" s="326" t="str">
        <f>VLOOKUP(B36,'Target Tech'!$C$7:$J$33,8,FALSE)</f>
        <v>Complete ASP</v>
      </c>
      <c r="D36" s="326" t="s">
        <v>87</v>
      </c>
      <c r="E36" s="326">
        <v>2</v>
      </c>
      <c r="F36" s="367">
        <v>46164</v>
      </c>
      <c r="G36" s="341" t="s">
        <v>108</v>
      </c>
      <c r="H36" s="330"/>
      <c r="I36" s="392" t="s">
        <v>56</v>
      </c>
      <c r="J36" s="346" t="s">
        <v>57</v>
      </c>
      <c r="K36" s="346">
        <f t="shared" si="27"/>
        <v>46168</v>
      </c>
      <c r="L36" s="326">
        <v>3</v>
      </c>
      <c r="M36" s="326">
        <v>0</v>
      </c>
      <c r="N36" s="326">
        <v>8801</v>
      </c>
      <c r="O36" s="153">
        <f t="shared" si="1"/>
        <v>46171</v>
      </c>
      <c r="P36" s="153">
        <f t="shared" si="2"/>
        <v>46171</v>
      </c>
      <c r="Q36" s="153">
        <f t="shared" si="3"/>
        <v>46171</v>
      </c>
      <c r="R36" s="328" t="s">
        <v>722</v>
      </c>
      <c r="S36" s="153" t="s">
        <v>712</v>
      </c>
      <c r="T36" s="326">
        <v>3</v>
      </c>
      <c r="U36" s="153">
        <f t="shared" si="4"/>
        <v>46177</v>
      </c>
      <c r="V36" s="326">
        <v>1.5</v>
      </c>
      <c r="W36" s="153">
        <f t="shared" si="5"/>
        <v>46178</v>
      </c>
      <c r="X36" s="153">
        <f t="shared" si="6"/>
        <v>46178</v>
      </c>
      <c r="Y36" s="326">
        <v>3</v>
      </c>
      <c r="Z36" s="153">
        <f t="shared" si="7"/>
        <v>46183</v>
      </c>
      <c r="AA36" s="153">
        <f t="shared" si="28"/>
        <v>46183</v>
      </c>
      <c r="AB36" s="153">
        <f t="shared" si="28"/>
        <v>46183</v>
      </c>
      <c r="AC36" s="153">
        <f t="shared" si="9"/>
        <v>46184</v>
      </c>
      <c r="AD36" s="153">
        <f t="shared" si="10"/>
        <v>46184</v>
      </c>
      <c r="AE36" s="326">
        <v>3</v>
      </c>
      <c r="AF36" s="153">
        <f t="shared" si="24"/>
        <v>46189</v>
      </c>
      <c r="AG36" s="326">
        <v>2</v>
      </c>
      <c r="AH36" s="153">
        <f t="shared" si="11"/>
        <v>46191</v>
      </c>
      <c r="AI36" s="326">
        <v>3</v>
      </c>
      <c r="AJ36" s="153">
        <f t="shared" si="12"/>
        <v>46196</v>
      </c>
      <c r="AK36" s="153">
        <f t="shared" si="13"/>
        <v>46196</v>
      </c>
      <c r="AL36" s="153">
        <f t="shared" si="14"/>
        <v>46197</v>
      </c>
      <c r="AM36" s="153">
        <f t="shared" si="15"/>
        <v>46197</v>
      </c>
      <c r="AN36" s="326">
        <v>1</v>
      </c>
      <c r="AO36" s="153">
        <f t="shared" si="16"/>
        <v>46198</v>
      </c>
      <c r="AP36" s="153">
        <f t="shared" si="17"/>
        <v>46198</v>
      </c>
      <c r="AQ36" s="153">
        <f t="shared" si="17"/>
        <v>46198</v>
      </c>
      <c r="AR36" s="153">
        <f t="shared" si="18"/>
        <v>46202</v>
      </c>
      <c r="AS36" s="326">
        <v>3</v>
      </c>
      <c r="AT36" s="153">
        <f t="shared" si="19"/>
        <v>46205</v>
      </c>
      <c r="AU36" s="326">
        <v>0</v>
      </c>
      <c r="AV36" s="153">
        <f t="shared" si="20"/>
        <v>46205</v>
      </c>
      <c r="AW36" s="326">
        <v>0</v>
      </c>
      <c r="AX36" s="153">
        <f t="shared" si="21"/>
        <v>46205</v>
      </c>
      <c r="AY36" s="153">
        <f>_xlfn.MINIFS(ReleaseTimeline!$A$2:$A$27, ReleaseTimeline!$A$2:$A$27, "&gt;="&amp;(MAX(AX36,AO36)))</f>
        <v>46205</v>
      </c>
      <c r="AZ36" s="153" t="str">
        <f>VLOOKUP(AY36,ReleaseTimeline!$A$1:$E$27,2,FALSE)</f>
        <v>Release 14</v>
      </c>
      <c r="BA36" s="153" t="e">
        <f t="shared" si="26"/>
        <v>#VALUE!</v>
      </c>
      <c r="BB36" s="361">
        <f>VLOOKUP(AZ36,ReleaseTimeline!$B$2:$C$27,2,FALSE)</f>
        <v>46212</v>
      </c>
      <c r="BC36" s="153">
        <f t="shared" si="25"/>
        <v>46205</v>
      </c>
      <c r="BD36" s="248">
        <f t="shared" si="22"/>
        <v>41</v>
      </c>
      <c r="BF36" s="248">
        <f t="shared" si="23"/>
        <v>9</v>
      </c>
    </row>
    <row r="37" spans="1:64" ht="32" hidden="1" x14ac:dyDescent="0.2">
      <c r="A37" s="360">
        <v>36</v>
      </c>
      <c r="B37" s="326" t="s">
        <v>123</v>
      </c>
      <c r="C37" s="326" t="str">
        <f>VLOOKUP(B37,'Target Tech'!$C$7:$J$33,8,FALSE)</f>
        <v>Complete ASP</v>
      </c>
      <c r="D37" s="326" t="s">
        <v>54</v>
      </c>
      <c r="E37" s="326">
        <v>0</v>
      </c>
      <c r="F37" s="367">
        <v>46160</v>
      </c>
      <c r="G37" s="322" t="s">
        <v>444</v>
      </c>
      <c r="H37" s="330" t="s">
        <v>709</v>
      </c>
      <c r="I37" s="392" t="s">
        <v>56</v>
      </c>
      <c r="J37" s="346" t="s">
        <v>57</v>
      </c>
      <c r="K37" s="346">
        <f t="shared" ref="K37:K100" si="29">F37</f>
        <v>46160</v>
      </c>
      <c r="L37" s="326">
        <v>3</v>
      </c>
      <c r="M37" s="326">
        <v>0</v>
      </c>
      <c r="N37" s="326">
        <v>1</v>
      </c>
      <c r="O37" s="153">
        <f t="shared" si="1"/>
        <v>46162</v>
      </c>
      <c r="P37" s="153">
        <f t="shared" si="2"/>
        <v>46162</v>
      </c>
      <c r="Q37" s="153">
        <f t="shared" si="3"/>
        <v>46162</v>
      </c>
      <c r="R37" s="328" t="s">
        <v>723</v>
      </c>
      <c r="S37" s="153"/>
      <c r="T37" s="326">
        <v>3</v>
      </c>
      <c r="U37" s="153">
        <f t="shared" si="4"/>
        <v>46167</v>
      </c>
      <c r="V37" s="326">
        <v>1.5</v>
      </c>
      <c r="W37" s="153">
        <f t="shared" si="5"/>
        <v>46168</v>
      </c>
      <c r="X37" s="153">
        <f t="shared" si="6"/>
        <v>46168</v>
      </c>
      <c r="Y37" s="326">
        <v>3</v>
      </c>
      <c r="Z37" s="153">
        <f t="shared" si="7"/>
        <v>46174</v>
      </c>
      <c r="AA37" s="153">
        <f t="shared" si="28"/>
        <v>46174</v>
      </c>
      <c r="AB37" s="153">
        <f t="shared" si="28"/>
        <v>46174</v>
      </c>
      <c r="AC37" s="153">
        <f t="shared" si="9"/>
        <v>46176</v>
      </c>
      <c r="AD37" s="153">
        <f t="shared" si="10"/>
        <v>46176</v>
      </c>
      <c r="AE37" s="326"/>
      <c r="AF37" s="153">
        <f t="shared" si="24"/>
        <v>46176</v>
      </c>
      <c r="AG37" s="326">
        <v>2</v>
      </c>
      <c r="AH37" s="153">
        <f t="shared" si="11"/>
        <v>46178</v>
      </c>
      <c r="AI37" s="326">
        <v>3</v>
      </c>
      <c r="AJ37" s="153">
        <f t="shared" si="12"/>
        <v>46183</v>
      </c>
      <c r="AK37" s="153">
        <f t="shared" si="13"/>
        <v>46183</v>
      </c>
      <c r="AL37" s="153">
        <f t="shared" si="14"/>
        <v>46184</v>
      </c>
      <c r="AM37" s="153">
        <f t="shared" si="15"/>
        <v>46184</v>
      </c>
      <c r="AN37" s="326"/>
      <c r="AO37" s="153">
        <f t="shared" si="16"/>
        <v>46184</v>
      </c>
      <c r="AP37" s="153">
        <f t="shared" si="17"/>
        <v>46184</v>
      </c>
      <c r="AQ37" s="153">
        <f t="shared" si="17"/>
        <v>46184</v>
      </c>
      <c r="AR37" s="153">
        <f t="shared" si="18"/>
        <v>46185</v>
      </c>
      <c r="AS37" s="326"/>
      <c r="AT37" s="153">
        <f t="shared" si="19"/>
        <v>46185</v>
      </c>
      <c r="AU37" s="326">
        <v>0</v>
      </c>
      <c r="AV37" s="153">
        <f t="shared" si="20"/>
        <v>46185</v>
      </c>
      <c r="AW37" s="326">
        <v>0</v>
      </c>
      <c r="AX37" s="153">
        <f t="shared" si="21"/>
        <v>46185</v>
      </c>
      <c r="AY37" s="153">
        <f>_xlfn.MINIFS(ReleaseTimeline!$A$2:$A$27, ReleaseTimeline!$A$2:$A$27, "&gt;="&amp;(MAX(AX37,AO37)))</f>
        <v>46191</v>
      </c>
      <c r="AZ37" s="153" t="str">
        <f>VLOOKUP(AY37,ReleaseTimeline!$A$1:$E$27,2,FALSE)</f>
        <v>Release 13</v>
      </c>
      <c r="BA37" s="153" t="e">
        <f t="shared" si="26"/>
        <v>#VALUE!</v>
      </c>
      <c r="BB37" s="153">
        <f>VLOOKUP(AZ37,ReleaseTimeline!$B$2:$C$27,2,FALSE)</f>
        <v>46198</v>
      </c>
      <c r="BC37" s="153">
        <f t="shared" si="25"/>
        <v>46191</v>
      </c>
      <c r="BD37" s="248">
        <f t="shared" si="22"/>
        <v>36</v>
      </c>
      <c r="BF37" s="248">
        <f t="shared" si="23"/>
        <v>9</v>
      </c>
    </row>
    <row r="38" spans="1:64" ht="32" hidden="1" x14ac:dyDescent="0.2">
      <c r="A38" s="360">
        <v>37</v>
      </c>
      <c r="B38" s="326" t="s">
        <v>123</v>
      </c>
      <c r="C38" s="326" t="str">
        <f>VLOOKUP(B38,'Target Tech'!$C$7:$J$33,8,FALSE)</f>
        <v>Complete ASP</v>
      </c>
      <c r="D38" s="326" t="s">
        <v>54</v>
      </c>
      <c r="E38" s="326">
        <v>0</v>
      </c>
      <c r="F38" s="367">
        <v>46150</v>
      </c>
      <c r="G38" s="322" t="s">
        <v>449</v>
      </c>
      <c r="H38" s="330" t="s">
        <v>709</v>
      </c>
      <c r="I38" s="392" t="s">
        <v>56</v>
      </c>
      <c r="J38" s="346" t="s">
        <v>60</v>
      </c>
      <c r="K38" s="346">
        <f t="shared" si="29"/>
        <v>46150</v>
      </c>
      <c r="L38" s="326">
        <v>3</v>
      </c>
      <c r="M38" s="326">
        <v>0</v>
      </c>
      <c r="N38" s="326">
        <v>2</v>
      </c>
      <c r="O38" s="153">
        <f t="shared" si="1"/>
        <v>46154</v>
      </c>
      <c r="P38" s="153">
        <f t="shared" si="2"/>
        <v>46154</v>
      </c>
      <c r="Q38" s="153">
        <f t="shared" si="3"/>
        <v>46154</v>
      </c>
      <c r="R38" s="328" t="s">
        <v>719</v>
      </c>
      <c r="S38" s="153"/>
      <c r="T38" s="326">
        <v>3</v>
      </c>
      <c r="U38" s="153">
        <f t="shared" si="4"/>
        <v>46157</v>
      </c>
      <c r="V38" s="326">
        <v>1.5</v>
      </c>
      <c r="W38" s="153">
        <f t="shared" si="5"/>
        <v>46160</v>
      </c>
      <c r="X38" s="153">
        <f t="shared" si="6"/>
        <v>46160</v>
      </c>
      <c r="Y38" s="326">
        <v>3</v>
      </c>
      <c r="Z38" s="153">
        <f t="shared" si="7"/>
        <v>46163</v>
      </c>
      <c r="AA38" s="153">
        <f t="shared" si="28"/>
        <v>46163</v>
      </c>
      <c r="AB38" s="153">
        <f t="shared" si="28"/>
        <v>46163</v>
      </c>
      <c r="AC38" s="153">
        <f t="shared" si="9"/>
        <v>46164</v>
      </c>
      <c r="AD38" s="153">
        <f t="shared" si="10"/>
        <v>46164</v>
      </c>
      <c r="AE38" s="326"/>
      <c r="AF38" s="153">
        <f t="shared" si="24"/>
        <v>46164</v>
      </c>
      <c r="AG38" s="326">
        <v>2</v>
      </c>
      <c r="AH38" s="153">
        <f t="shared" si="11"/>
        <v>46168</v>
      </c>
      <c r="AI38" s="326">
        <v>3</v>
      </c>
      <c r="AJ38" s="153">
        <f t="shared" si="12"/>
        <v>46174</v>
      </c>
      <c r="AK38" s="153">
        <f t="shared" si="13"/>
        <v>46174</v>
      </c>
      <c r="AL38" s="153">
        <f t="shared" si="14"/>
        <v>46176</v>
      </c>
      <c r="AM38" s="153">
        <f t="shared" si="15"/>
        <v>46176</v>
      </c>
      <c r="AN38" s="326"/>
      <c r="AO38" s="153">
        <f t="shared" si="16"/>
        <v>46176</v>
      </c>
      <c r="AP38" s="153">
        <f t="shared" si="17"/>
        <v>46176</v>
      </c>
      <c r="AQ38" s="153">
        <f t="shared" si="17"/>
        <v>46176</v>
      </c>
      <c r="AR38" s="153">
        <f t="shared" si="18"/>
        <v>46177</v>
      </c>
      <c r="AS38" s="326"/>
      <c r="AT38" s="153">
        <f t="shared" si="19"/>
        <v>46177</v>
      </c>
      <c r="AU38" s="326">
        <v>0</v>
      </c>
      <c r="AV38" s="153">
        <f t="shared" si="20"/>
        <v>46177</v>
      </c>
      <c r="AW38" s="326">
        <v>0</v>
      </c>
      <c r="AX38" s="153">
        <f t="shared" si="21"/>
        <v>46177</v>
      </c>
      <c r="AY38" s="153">
        <f>_xlfn.MINIFS(ReleaseTimeline!$A$2:$A$27, ReleaseTimeline!$A$2:$A$27, "&gt;="&amp;(MAX(AX38,AO38)))</f>
        <v>46177</v>
      </c>
      <c r="AZ38" s="153" t="str">
        <f>VLOOKUP(AY38,ReleaseTimeline!$A$1:$E$27,2,FALSE)</f>
        <v>Release 12</v>
      </c>
      <c r="BA38" s="153" t="e">
        <f t="shared" si="26"/>
        <v>#VALUE!</v>
      </c>
      <c r="BB38" s="153">
        <f>VLOOKUP(AZ38,ReleaseTimeline!$B$2:$C$27,2,FALSE)</f>
        <v>46184</v>
      </c>
      <c r="BC38" s="153">
        <f t="shared" si="25"/>
        <v>46177</v>
      </c>
      <c r="BD38" s="248">
        <f t="shared" si="22"/>
        <v>30</v>
      </c>
      <c r="BF38" s="248">
        <f t="shared" si="23"/>
        <v>9</v>
      </c>
    </row>
    <row r="39" spans="1:64" ht="32" hidden="1" x14ac:dyDescent="0.2">
      <c r="A39" s="360">
        <v>38</v>
      </c>
      <c r="B39" s="326" t="s">
        <v>123</v>
      </c>
      <c r="C39" s="326" t="str">
        <f>VLOOKUP(B39,'Target Tech'!$C$7:$J$33,8,FALSE)</f>
        <v>Complete ASP</v>
      </c>
      <c r="D39" s="326" t="s">
        <v>54</v>
      </c>
      <c r="E39" s="326">
        <v>0</v>
      </c>
      <c r="F39" s="367">
        <v>46147</v>
      </c>
      <c r="G39" s="322" t="s">
        <v>724</v>
      </c>
      <c r="H39" s="330" t="s">
        <v>709</v>
      </c>
      <c r="I39" s="392" t="s">
        <v>56</v>
      </c>
      <c r="J39" s="346" t="s">
        <v>62</v>
      </c>
      <c r="K39" s="346">
        <f t="shared" si="29"/>
        <v>46147</v>
      </c>
      <c r="L39" s="326">
        <v>3</v>
      </c>
      <c r="M39" s="326">
        <v>0</v>
      </c>
      <c r="N39" s="326">
        <v>3</v>
      </c>
      <c r="O39" s="153">
        <f t="shared" si="1"/>
        <v>46149</v>
      </c>
      <c r="P39" s="153">
        <f t="shared" si="2"/>
        <v>46149</v>
      </c>
      <c r="Q39" s="153">
        <f t="shared" si="3"/>
        <v>46149</v>
      </c>
      <c r="R39" s="328" t="s">
        <v>719</v>
      </c>
      <c r="S39" s="153"/>
      <c r="T39" s="326">
        <v>3</v>
      </c>
      <c r="U39" s="153">
        <f t="shared" si="4"/>
        <v>46154</v>
      </c>
      <c r="V39" s="326">
        <v>1.5</v>
      </c>
      <c r="W39" s="153">
        <f t="shared" si="5"/>
        <v>46155</v>
      </c>
      <c r="X39" s="153">
        <f t="shared" si="6"/>
        <v>46155</v>
      </c>
      <c r="Y39" s="326">
        <v>3</v>
      </c>
      <c r="Z39" s="153">
        <f t="shared" si="7"/>
        <v>46160</v>
      </c>
      <c r="AA39" s="153">
        <f t="shared" si="28"/>
        <v>46160</v>
      </c>
      <c r="AB39" s="153">
        <f t="shared" si="28"/>
        <v>46160</v>
      </c>
      <c r="AC39" s="153">
        <f t="shared" si="9"/>
        <v>46161</v>
      </c>
      <c r="AD39" s="153">
        <f t="shared" si="10"/>
        <v>46161</v>
      </c>
      <c r="AE39" s="326"/>
      <c r="AF39" s="153">
        <f t="shared" si="24"/>
        <v>46161</v>
      </c>
      <c r="AG39" s="326">
        <v>2</v>
      </c>
      <c r="AH39" s="153">
        <f t="shared" si="11"/>
        <v>46163</v>
      </c>
      <c r="AI39" s="326">
        <v>3</v>
      </c>
      <c r="AJ39" s="153">
        <f t="shared" si="12"/>
        <v>46168</v>
      </c>
      <c r="AK39" s="153">
        <f t="shared" si="13"/>
        <v>46168</v>
      </c>
      <c r="AL39" s="153">
        <f t="shared" si="14"/>
        <v>46169</v>
      </c>
      <c r="AM39" s="153">
        <f t="shared" si="15"/>
        <v>46169</v>
      </c>
      <c r="AN39" s="326"/>
      <c r="AO39" s="153">
        <f t="shared" si="16"/>
        <v>46169</v>
      </c>
      <c r="AP39" s="153">
        <f t="shared" si="17"/>
        <v>46169</v>
      </c>
      <c r="AQ39" s="153">
        <f t="shared" si="17"/>
        <v>46169</v>
      </c>
      <c r="AR39" s="153">
        <f t="shared" si="18"/>
        <v>46171</v>
      </c>
      <c r="AS39" s="326"/>
      <c r="AT39" s="153">
        <f t="shared" si="19"/>
        <v>46171</v>
      </c>
      <c r="AU39" s="326">
        <v>0</v>
      </c>
      <c r="AV39" s="153">
        <f t="shared" si="20"/>
        <v>46171</v>
      </c>
      <c r="AW39" s="326">
        <v>0</v>
      </c>
      <c r="AX39" s="153">
        <f t="shared" si="21"/>
        <v>46171</v>
      </c>
      <c r="AY39" s="153">
        <f>_xlfn.MINIFS(ReleaseTimeline!$A$2:$A$27, ReleaseTimeline!$A$2:$A$27, "&gt;="&amp;(MAX(AX39,AO39)))</f>
        <v>46177</v>
      </c>
      <c r="AZ39" s="153" t="str">
        <f>VLOOKUP(AY39,ReleaseTimeline!$A$1:$E$27,2,FALSE)</f>
        <v>Release 12</v>
      </c>
      <c r="BA39" s="153" t="e">
        <f t="shared" si="26"/>
        <v>#VALUE!</v>
      </c>
      <c r="BB39" s="153">
        <f>VLOOKUP(AZ39,ReleaseTimeline!$B$2:$C$27,2,FALSE)</f>
        <v>46184</v>
      </c>
      <c r="BC39" s="153">
        <f t="shared" si="25"/>
        <v>46177</v>
      </c>
      <c r="BD39" s="248">
        <f t="shared" si="22"/>
        <v>35</v>
      </c>
      <c r="BF39" s="248">
        <f t="shared" si="23"/>
        <v>9</v>
      </c>
    </row>
    <row r="40" spans="1:64" ht="32" hidden="1" x14ac:dyDescent="0.2">
      <c r="A40" s="360">
        <v>39</v>
      </c>
      <c r="B40" s="326" t="s">
        <v>123</v>
      </c>
      <c r="C40" s="326" t="str">
        <f>VLOOKUP(B40,'Target Tech'!$C$7:$J$33,8,FALSE)</f>
        <v>Complete ASP</v>
      </c>
      <c r="D40" s="326" t="s">
        <v>54</v>
      </c>
      <c r="E40" s="326">
        <v>0</v>
      </c>
      <c r="F40" s="367">
        <v>46163</v>
      </c>
      <c r="G40" s="322" t="s">
        <v>390</v>
      </c>
      <c r="H40" s="330" t="s">
        <v>709</v>
      </c>
      <c r="I40" s="392" t="s">
        <v>56</v>
      </c>
      <c r="J40" s="346" t="s">
        <v>57</v>
      </c>
      <c r="K40" s="346">
        <f t="shared" si="29"/>
        <v>46163</v>
      </c>
      <c r="L40" s="326">
        <v>3</v>
      </c>
      <c r="M40" s="326">
        <v>0</v>
      </c>
      <c r="N40" s="326">
        <v>4</v>
      </c>
      <c r="O40" s="153">
        <f t="shared" si="1"/>
        <v>46167</v>
      </c>
      <c r="P40" s="153">
        <f t="shared" si="2"/>
        <v>46167</v>
      </c>
      <c r="Q40" s="153">
        <f t="shared" si="3"/>
        <v>46167</v>
      </c>
      <c r="R40" s="328" t="s">
        <v>719</v>
      </c>
      <c r="S40" s="153"/>
      <c r="T40" s="326">
        <v>3</v>
      </c>
      <c r="U40" s="153">
        <f t="shared" si="4"/>
        <v>46171</v>
      </c>
      <c r="V40" s="326">
        <v>1.5</v>
      </c>
      <c r="W40" s="153">
        <f t="shared" si="5"/>
        <v>46174</v>
      </c>
      <c r="X40" s="153">
        <f t="shared" si="6"/>
        <v>46174</v>
      </c>
      <c r="Y40" s="326">
        <v>3</v>
      </c>
      <c r="Z40" s="153">
        <f t="shared" si="7"/>
        <v>46178</v>
      </c>
      <c r="AA40" s="153">
        <f t="shared" si="28"/>
        <v>46178</v>
      </c>
      <c r="AB40" s="153">
        <f t="shared" si="28"/>
        <v>46178</v>
      </c>
      <c r="AC40" s="153">
        <f t="shared" si="9"/>
        <v>46181</v>
      </c>
      <c r="AD40" s="153">
        <f t="shared" si="10"/>
        <v>46181</v>
      </c>
      <c r="AE40" s="326"/>
      <c r="AF40" s="153">
        <f t="shared" si="24"/>
        <v>46181</v>
      </c>
      <c r="AG40" s="326">
        <v>2</v>
      </c>
      <c r="AH40" s="153">
        <f t="shared" si="11"/>
        <v>46183</v>
      </c>
      <c r="AI40" s="326">
        <v>3</v>
      </c>
      <c r="AJ40" s="153">
        <f t="shared" si="12"/>
        <v>46188</v>
      </c>
      <c r="AK40" s="153">
        <f t="shared" si="13"/>
        <v>46188</v>
      </c>
      <c r="AL40" s="153">
        <f t="shared" si="14"/>
        <v>46189</v>
      </c>
      <c r="AM40" s="153">
        <f t="shared" si="15"/>
        <v>46189</v>
      </c>
      <c r="AN40" s="326"/>
      <c r="AO40" s="153">
        <f t="shared" si="16"/>
        <v>46189</v>
      </c>
      <c r="AP40" s="153">
        <f t="shared" si="17"/>
        <v>46189</v>
      </c>
      <c r="AQ40" s="153">
        <f t="shared" si="17"/>
        <v>46189</v>
      </c>
      <c r="AR40" s="153">
        <f t="shared" si="18"/>
        <v>46190</v>
      </c>
      <c r="AS40" s="326"/>
      <c r="AT40" s="153">
        <f t="shared" si="19"/>
        <v>46190</v>
      </c>
      <c r="AU40" s="326">
        <v>0</v>
      </c>
      <c r="AV40" s="153">
        <f t="shared" si="20"/>
        <v>46190</v>
      </c>
      <c r="AW40" s="326">
        <v>0</v>
      </c>
      <c r="AX40" s="153">
        <f t="shared" si="21"/>
        <v>46190</v>
      </c>
      <c r="AY40" s="153">
        <f>_xlfn.MINIFS(ReleaseTimeline!$A$2:$A$27, ReleaseTimeline!$A$2:$A$27, "&gt;="&amp;(MAX(AX40,AO40)))</f>
        <v>46191</v>
      </c>
      <c r="AZ40" s="153" t="str">
        <f>VLOOKUP(AY40,ReleaseTimeline!$A$1:$E$27,2,FALSE)</f>
        <v>Release 13</v>
      </c>
      <c r="BA40" s="153" t="e">
        <f t="shared" si="26"/>
        <v>#VALUE!</v>
      </c>
      <c r="BB40" s="153">
        <f>VLOOKUP(AZ40,ReleaseTimeline!$B$2:$C$27,2,FALSE)</f>
        <v>46198</v>
      </c>
      <c r="BC40" s="153">
        <f t="shared" si="25"/>
        <v>46191</v>
      </c>
      <c r="BD40" s="248">
        <f t="shared" si="22"/>
        <v>31</v>
      </c>
      <c r="BF40" s="248">
        <f t="shared" si="23"/>
        <v>9</v>
      </c>
    </row>
    <row r="41" spans="1:64" ht="32" hidden="1" x14ac:dyDescent="0.2">
      <c r="A41" s="360">
        <v>40</v>
      </c>
      <c r="B41" s="326" t="s">
        <v>123</v>
      </c>
      <c r="C41" s="326" t="str">
        <f>VLOOKUP(B41,'Target Tech'!$C$7:$J$33,8,FALSE)</f>
        <v>Complete ASP</v>
      </c>
      <c r="D41" s="326" t="s">
        <v>54</v>
      </c>
      <c r="E41" s="326">
        <v>0</v>
      </c>
      <c r="F41" s="367">
        <v>46155</v>
      </c>
      <c r="G41" s="322" t="s">
        <v>433</v>
      </c>
      <c r="H41" s="330" t="s">
        <v>709</v>
      </c>
      <c r="I41" s="392" t="s">
        <v>56</v>
      </c>
      <c r="J41" s="346" t="s">
        <v>60</v>
      </c>
      <c r="K41" s="346">
        <f t="shared" si="29"/>
        <v>46155</v>
      </c>
      <c r="L41" s="326">
        <v>3</v>
      </c>
      <c r="M41" s="326">
        <v>0</v>
      </c>
      <c r="N41" s="326" t="s">
        <v>532</v>
      </c>
      <c r="O41" s="153">
        <f t="shared" si="1"/>
        <v>46157</v>
      </c>
      <c r="P41" s="153">
        <f t="shared" si="2"/>
        <v>46157</v>
      </c>
      <c r="Q41" s="153">
        <f t="shared" si="3"/>
        <v>46157</v>
      </c>
      <c r="R41" s="328" t="s">
        <v>719</v>
      </c>
      <c r="S41" s="153"/>
      <c r="T41" s="326">
        <v>3</v>
      </c>
      <c r="U41" s="153">
        <f t="shared" si="4"/>
        <v>46162</v>
      </c>
      <c r="V41" s="326">
        <v>1.5</v>
      </c>
      <c r="W41" s="153">
        <f t="shared" si="5"/>
        <v>46163</v>
      </c>
      <c r="X41" s="153">
        <f t="shared" si="6"/>
        <v>46163</v>
      </c>
      <c r="Y41" s="326">
        <v>3</v>
      </c>
      <c r="Z41" s="153">
        <f t="shared" si="7"/>
        <v>46168</v>
      </c>
      <c r="AA41" s="153">
        <f t="shared" si="28"/>
        <v>46168</v>
      </c>
      <c r="AB41" s="153">
        <f t="shared" si="28"/>
        <v>46168</v>
      </c>
      <c r="AC41" s="153">
        <f t="shared" si="9"/>
        <v>46169</v>
      </c>
      <c r="AD41" s="153">
        <f t="shared" si="10"/>
        <v>46169</v>
      </c>
      <c r="AE41" s="326"/>
      <c r="AF41" s="153">
        <f t="shared" si="24"/>
        <v>46169</v>
      </c>
      <c r="AG41" s="326">
        <v>2</v>
      </c>
      <c r="AH41" s="153">
        <f t="shared" si="11"/>
        <v>46174</v>
      </c>
      <c r="AI41" s="326">
        <v>3</v>
      </c>
      <c r="AJ41" s="153">
        <f t="shared" si="12"/>
        <v>46178</v>
      </c>
      <c r="AK41" s="153">
        <f t="shared" si="13"/>
        <v>46178</v>
      </c>
      <c r="AL41" s="153">
        <f t="shared" si="14"/>
        <v>46181</v>
      </c>
      <c r="AM41" s="153">
        <f t="shared" si="15"/>
        <v>46181</v>
      </c>
      <c r="AN41" s="326"/>
      <c r="AO41" s="153">
        <f t="shared" si="16"/>
        <v>46181</v>
      </c>
      <c r="AP41" s="153">
        <f t="shared" si="17"/>
        <v>46181</v>
      </c>
      <c r="AQ41" s="153">
        <f t="shared" si="17"/>
        <v>46181</v>
      </c>
      <c r="AR41" s="153">
        <f t="shared" si="18"/>
        <v>46182</v>
      </c>
      <c r="AS41" s="326"/>
      <c r="AT41" s="153">
        <f t="shared" si="19"/>
        <v>46182</v>
      </c>
      <c r="AU41" s="326">
        <v>0</v>
      </c>
      <c r="AV41" s="153">
        <f t="shared" si="20"/>
        <v>46182</v>
      </c>
      <c r="AW41" s="326">
        <v>0</v>
      </c>
      <c r="AX41" s="153">
        <f t="shared" si="21"/>
        <v>46182</v>
      </c>
      <c r="AY41" s="153">
        <f>_xlfn.MINIFS(ReleaseTimeline!$A$2:$A$27, ReleaseTimeline!$A$2:$A$27, "&gt;="&amp;(MAX(AX41,AO41)))</f>
        <v>46191</v>
      </c>
      <c r="AZ41" s="153" t="str">
        <f>VLOOKUP(AY41,ReleaseTimeline!$A$1:$E$27,2,FALSE)</f>
        <v>Release 13</v>
      </c>
      <c r="BA41" s="153" t="e">
        <f t="shared" si="26"/>
        <v>#VALUE!</v>
      </c>
      <c r="BB41" s="153">
        <f>VLOOKUP(AZ41,ReleaseTimeline!$B$2:$C$27,2,FALSE)</f>
        <v>46198</v>
      </c>
      <c r="BC41" s="153">
        <f t="shared" si="25"/>
        <v>46191</v>
      </c>
      <c r="BD41" s="248">
        <f t="shared" si="22"/>
        <v>41</v>
      </c>
      <c r="BF41" s="248">
        <f t="shared" si="23"/>
        <v>9</v>
      </c>
    </row>
    <row r="42" spans="1:64" s="314" customFormat="1" ht="32" hidden="1" x14ac:dyDescent="0.2">
      <c r="A42" s="362">
        <v>41</v>
      </c>
      <c r="B42" s="363" t="s">
        <v>123</v>
      </c>
      <c r="C42" s="363" t="str">
        <f>VLOOKUP(B42,'Target Tech'!$C$7:$J$33,8,FALSE)</f>
        <v>Complete ASP</v>
      </c>
      <c r="D42" s="363" t="s">
        <v>54</v>
      </c>
      <c r="E42" s="363">
        <v>0</v>
      </c>
      <c r="F42" s="374">
        <v>46150</v>
      </c>
      <c r="G42" s="340" t="s">
        <v>479</v>
      </c>
      <c r="H42" s="345"/>
      <c r="I42" s="395" t="s">
        <v>56</v>
      </c>
      <c r="J42" s="364" t="s">
        <v>62</v>
      </c>
      <c r="K42" s="364">
        <f t="shared" si="29"/>
        <v>46150</v>
      </c>
      <c r="L42" s="363">
        <v>3</v>
      </c>
      <c r="M42" s="326">
        <v>0</v>
      </c>
      <c r="N42" s="363">
        <v>6</v>
      </c>
      <c r="O42" s="355">
        <f t="shared" si="1"/>
        <v>46154</v>
      </c>
      <c r="P42" s="355">
        <f t="shared" si="2"/>
        <v>46154</v>
      </c>
      <c r="Q42" s="355">
        <f t="shared" si="3"/>
        <v>46154</v>
      </c>
      <c r="R42" s="354" t="s">
        <v>721</v>
      </c>
      <c r="S42" s="355"/>
      <c r="T42" s="363">
        <v>3</v>
      </c>
      <c r="U42" s="355">
        <f t="shared" si="4"/>
        <v>46157</v>
      </c>
      <c r="V42" s="363">
        <v>1.5</v>
      </c>
      <c r="W42" s="355">
        <f t="shared" si="5"/>
        <v>46160</v>
      </c>
      <c r="X42" s="355">
        <f t="shared" si="6"/>
        <v>46160</v>
      </c>
      <c r="Y42" s="363">
        <v>3</v>
      </c>
      <c r="Z42" s="355">
        <f t="shared" si="7"/>
        <v>46163</v>
      </c>
      <c r="AA42" s="355">
        <f t="shared" ref="AA42:AB67" si="30">WORKDAY(Z42, 0, IndHolidays)</f>
        <v>46163</v>
      </c>
      <c r="AB42" s="355">
        <f t="shared" si="30"/>
        <v>46163</v>
      </c>
      <c r="AC42" s="355">
        <f t="shared" si="9"/>
        <v>46164</v>
      </c>
      <c r="AD42" s="355">
        <f t="shared" si="10"/>
        <v>46164</v>
      </c>
      <c r="AE42" s="363"/>
      <c r="AF42" s="355">
        <f t="shared" si="24"/>
        <v>46164</v>
      </c>
      <c r="AG42" s="363">
        <v>2</v>
      </c>
      <c r="AH42" s="355">
        <f t="shared" si="11"/>
        <v>46168</v>
      </c>
      <c r="AI42" s="363">
        <v>3</v>
      </c>
      <c r="AJ42" s="355">
        <f t="shared" si="12"/>
        <v>46174</v>
      </c>
      <c r="AK42" s="355">
        <f t="shared" si="13"/>
        <v>46174</v>
      </c>
      <c r="AL42" s="355">
        <f t="shared" si="14"/>
        <v>46176</v>
      </c>
      <c r="AM42" s="355">
        <f t="shared" si="15"/>
        <v>46176</v>
      </c>
      <c r="AN42" s="363"/>
      <c r="AO42" s="355">
        <f t="shared" si="16"/>
        <v>46176</v>
      </c>
      <c r="AP42" s="355">
        <f t="shared" si="17"/>
        <v>46176</v>
      </c>
      <c r="AQ42" s="355">
        <f t="shared" si="17"/>
        <v>46176</v>
      </c>
      <c r="AR42" s="355">
        <f t="shared" si="18"/>
        <v>46177</v>
      </c>
      <c r="AS42" s="363"/>
      <c r="AT42" s="355">
        <f t="shared" si="19"/>
        <v>46177</v>
      </c>
      <c r="AU42" s="363">
        <v>0</v>
      </c>
      <c r="AV42" s="355">
        <f t="shared" si="20"/>
        <v>46177</v>
      </c>
      <c r="AW42" s="363">
        <v>0</v>
      </c>
      <c r="AX42" s="355">
        <f t="shared" si="21"/>
        <v>46177</v>
      </c>
      <c r="AY42" s="355">
        <f>_xlfn.MINIFS(ReleaseTimeline!$A$2:$A$27, ReleaseTimeline!$A$2:$A$27, "&gt;="&amp;(MAX(AX42,AO42)))</f>
        <v>46177</v>
      </c>
      <c r="AZ42" s="355" t="str">
        <f>VLOOKUP(AY42,ReleaseTimeline!$A$1:$E$27,2,FALSE)</f>
        <v>Release 12</v>
      </c>
      <c r="BA42" s="153" t="e">
        <f t="shared" si="26"/>
        <v>#VALUE!</v>
      </c>
      <c r="BB42" s="355">
        <f>VLOOKUP(AZ42,ReleaseTimeline!$B$2:$C$27,2,FALSE)</f>
        <v>46184</v>
      </c>
      <c r="BC42" s="153">
        <f t="shared" si="25"/>
        <v>46177</v>
      </c>
      <c r="BD42" s="373">
        <f t="shared" si="22"/>
        <v>30</v>
      </c>
      <c r="BE42" s="373"/>
      <c r="BF42" s="373">
        <f t="shared" si="23"/>
        <v>9</v>
      </c>
      <c r="BG42" s="373"/>
      <c r="BH42" s="373"/>
      <c r="BI42" s="373"/>
      <c r="BJ42" s="373"/>
      <c r="BK42" s="373"/>
      <c r="BL42" s="373"/>
    </row>
    <row r="43" spans="1:64" ht="32" hidden="1" x14ac:dyDescent="0.2">
      <c r="A43" s="360">
        <v>42</v>
      </c>
      <c r="B43" s="326" t="s">
        <v>123</v>
      </c>
      <c r="C43" s="326" t="str">
        <f>VLOOKUP(B43,'Target Tech'!$C$7:$J$33,8,FALSE)</f>
        <v>Complete ASP</v>
      </c>
      <c r="D43" s="326" t="s">
        <v>54</v>
      </c>
      <c r="E43" s="326">
        <v>0</v>
      </c>
      <c r="F43" s="367">
        <v>46168</v>
      </c>
      <c r="G43" s="341" t="s">
        <v>439</v>
      </c>
      <c r="H43" s="330" t="s">
        <v>709</v>
      </c>
      <c r="I43" s="392" t="s">
        <v>56</v>
      </c>
      <c r="J43" s="346" t="s">
        <v>57</v>
      </c>
      <c r="K43" s="346">
        <f t="shared" si="29"/>
        <v>46168</v>
      </c>
      <c r="L43" s="326">
        <v>3</v>
      </c>
      <c r="M43" s="326">
        <v>0</v>
      </c>
      <c r="N43" s="326" t="s">
        <v>532</v>
      </c>
      <c r="O43" s="153">
        <f t="shared" si="1"/>
        <v>46171</v>
      </c>
      <c r="P43" s="153">
        <f t="shared" si="2"/>
        <v>46171</v>
      </c>
      <c r="Q43" s="153">
        <f t="shared" si="3"/>
        <v>46171</v>
      </c>
      <c r="R43" s="328" t="s">
        <v>719</v>
      </c>
      <c r="S43" s="153"/>
      <c r="T43" s="326">
        <v>3</v>
      </c>
      <c r="U43" s="153">
        <f t="shared" si="4"/>
        <v>46177</v>
      </c>
      <c r="V43" s="326">
        <v>1.5</v>
      </c>
      <c r="W43" s="153">
        <f t="shared" si="5"/>
        <v>46178</v>
      </c>
      <c r="X43" s="153">
        <f t="shared" si="6"/>
        <v>46178</v>
      </c>
      <c r="Y43" s="326">
        <v>3</v>
      </c>
      <c r="Z43" s="153">
        <f t="shared" si="7"/>
        <v>46183</v>
      </c>
      <c r="AA43" s="153">
        <f t="shared" si="30"/>
        <v>46183</v>
      </c>
      <c r="AB43" s="153">
        <f t="shared" si="30"/>
        <v>46183</v>
      </c>
      <c r="AC43" s="153">
        <f t="shared" si="9"/>
        <v>46184</v>
      </c>
      <c r="AD43" s="153">
        <f t="shared" si="10"/>
        <v>46184</v>
      </c>
      <c r="AE43" s="326"/>
      <c r="AF43" s="153">
        <f t="shared" si="24"/>
        <v>46184</v>
      </c>
      <c r="AG43" s="326">
        <v>2</v>
      </c>
      <c r="AH43" s="153">
        <f t="shared" si="11"/>
        <v>46188</v>
      </c>
      <c r="AI43" s="326">
        <v>3</v>
      </c>
      <c r="AJ43" s="153">
        <f t="shared" si="12"/>
        <v>46191</v>
      </c>
      <c r="AK43" s="153">
        <f t="shared" si="13"/>
        <v>46191</v>
      </c>
      <c r="AL43" s="153">
        <f t="shared" si="14"/>
        <v>46192</v>
      </c>
      <c r="AM43" s="153">
        <f t="shared" si="15"/>
        <v>46192</v>
      </c>
      <c r="AN43" s="326"/>
      <c r="AO43" s="153">
        <f t="shared" si="16"/>
        <v>46192</v>
      </c>
      <c r="AP43" s="153">
        <f t="shared" si="17"/>
        <v>46192</v>
      </c>
      <c r="AQ43" s="153">
        <f t="shared" si="17"/>
        <v>46192</v>
      </c>
      <c r="AR43" s="153">
        <f t="shared" si="18"/>
        <v>46195</v>
      </c>
      <c r="AS43" s="326"/>
      <c r="AT43" s="153">
        <f t="shared" si="19"/>
        <v>46195</v>
      </c>
      <c r="AU43" s="326">
        <v>0</v>
      </c>
      <c r="AV43" s="153">
        <f t="shared" si="20"/>
        <v>46195</v>
      </c>
      <c r="AW43" s="326">
        <v>0</v>
      </c>
      <c r="AX43" s="153">
        <f t="shared" si="21"/>
        <v>46195</v>
      </c>
      <c r="AY43" s="153">
        <f>_xlfn.MINIFS(ReleaseTimeline!$A$2:$A$27, ReleaseTimeline!$A$2:$A$27, "&gt;="&amp;(MAX(AX43,AO43)))</f>
        <v>46205</v>
      </c>
      <c r="AZ43" s="153" t="str">
        <f>VLOOKUP(AY43,ReleaseTimeline!$A$1:$E$27,2,FALSE)</f>
        <v>Release 14</v>
      </c>
      <c r="BA43" s="153" t="e">
        <f t="shared" si="26"/>
        <v>#VALUE!</v>
      </c>
      <c r="BB43" s="361">
        <f>VLOOKUP(AZ43,ReleaseTimeline!$B$2:$C$27,2,FALSE)</f>
        <v>46212</v>
      </c>
      <c r="BC43" s="153">
        <f t="shared" si="25"/>
        <v>46205</v>
      </c>
      <c r="BD43" s="248">
        <f t="shared" si="22"/>
        <v>41</v>
      </c>
      <c r="BF43" s="248">
        <f t="shared" si="23"/>
        <v>9</v>
      </c>
    </row>
    <row r="44" spans="1:64" s="314" customFormat="1" ht="32" hidden="1" x14ac:dyDescent="0.2">
      <c r="A44" s="362">
        <v>43</v>
      </c>
      <c r="B44" s="363" t="s">
        <v>105</v>
      </c>
      <c r="C44" s="363" t="str">
        <f>VLOOKUP(B44,'Target Tech'!$C$7:$J$33,8,FALSE)</f>
        <v>Complete ASP</v>
      </c>
      <c r="D44" s="363" t="s">
        <v>54</v>
      </c>
      <c r="E44" s="363">
        <v>0</v>
      </c>
      <c r="F44" s="374">
        <v>46160</v>
      </c>
      <c r="G44" s="340" t="s">
        <v>465</v>
      </c>
      <c r="H44" s="345"/>
      <c r="I44" s="395" t="s">
        <v>56</v>
      </c>
      <c r="J44" s="364" t="s">
        <v>60</v>
      </c>
      <c r="K44" s="364">
        <f t="shared" si="29"/>
        <v>46160</v>
      </c>
      <c r="L44" s="363">
        <v>3</v>
      </c>
      <c r="M44" s="326">
        <v>0</v>
      </c>
      <c r="N44" s="363">
        <v>8</v>
      </c>
      <c r="O44" s="355">
        <f t="shared" si="1"/>
        <v>46162</v>
      </c>
      <c r="P44" s="355">
        <f t="shared" si="2"/>
        <v>46162</v>
      </c>
      <c r="Q44" s="355">
        <f t="shared" si="3"/>
        <v>46162</v>
      </c>
      <c r="R44" s="354" t="s">
        <v>715</v>
      </c>
      <c r="S44" s="355"/>
      <c r="T44" s="363">
        <v>3</v>
      </c>
      <c r="U44" s="355">
        <f t="shared" si="4"/>
        <v>46167</v>
      </c>
      <c r="V44" s="363">
        <v>1.5</v>
      </c>
      <c r="W44" s="355">
        <f t="shared" si="5"/>
        <v>46168</v>
      </c>
      <c r="X44" s="355">
        <f t="shared" si="6"/>
        <v>46168</v>
      </c>
      <c r="Y44" s="363">
        <v>3</v>
      </c>
      <c r="Z44" s="355">
        <f t="shared" si="7"/>
        <v>46174</v>
      </c>
      <c r="AA44" s="355">
        <f t="shared" si="30"/>
        <v>46174</v>
      </c>
      <c r="AB44" s="355">
        <f t="shared" si="30"/>
        <v>46174</v>
      </c>
      <c r="AC44" s="355">
        <f t="shared" si="9"/>
        <v>46176</v>
      </c>
      <c r="AD44" s="355">
        <f t="shared" si="10"/>
        <v>46176</v>
      </c>
      <c r="AE44" s="363">
        <v>3</v>
      </c>
      <c r="AF44" s="355">
        <f t="shared" si="24"/>
        <v>46181</v>
      </c>
      <c r="AG44" s="363">
        <v>2</v>
      </c>
      <c r="AH44" s="355">
        <f t="shared" si="11"/>
        <v>46183</v>
      </c>
      <c r="AI44" s="363">
        <v>3</v>
      </c>
      <c r="AJ44" s="355">
        <f t="shared" si="12"/>
        <v>46188</v>
      </c>
      <c r="AK44" s="355">
        <f t="shared" si="13"/>
        <v>46188</v>
      </c>
      <c r="AL44" s="355">
        <f t="shared" si="14"/>
        <v>46189</v>
      </c>
      <c r="AM44" s="355">
        <f t="shared" si="15"/>
        <v>46189</v>
      </c>
      <c r="AN44" s="363">
        <v>1</v>
      </c>
      <c r="AO44" s="355">
        <f t="shared" si="16"/>
        <v>46190</v>
      </c>
      <c r="AP44" s="355">
        <f t="shared" si="17"/>
        <v>46190</v>
      </c>
      <c r="AQ44" s="355">
        <f t="shared" si="17"/>
        <v>46190</v>
      </c>
      <c r="AR44" s="355">
        <f t="shared" si="18"/>
        <v>46191</v>
      </c>
      <c r="AS44" s="363">
        <v>3</v>
      </c>
      <c r="AT44" s="355">
        <f t="shared" si="19"/>
        <v>46196</v>
      </c>
      <c r="AU44" s="363">
        <v>0</v>
      </c>
      <c r="AV44" s="355">
        <f t="shared" si="20"/>
        <v>46196</v>
      </c>
      <c r="AW44" s="363">
        <v>0</v>
      </c>
      <c r="AX44" s="355">
        <f t="shared" si="21"/>
        <v>46196</v>
      </c>
      <c r="AY44" s="355">
        <f>_xlfn.MINIFS(ReleaseTimeline!$A$2:$A$27, ReleaseTimeline!$A$2:$A$27, "&gt;="&amp;(MAX(AX44,AO44)))</f>
        <v>46205</v>
      </c>
      <c r="AZ44" s="355" t="str">
        <f>VLOOKUP(AY44,ReleaseTimeline!$A$1:$E$27,2,FALSE)</f>
        <v>Release 14</v>
      </c>
      <c r="BA44" s="153" t="e">
        <f t="shared" si="26"/>
        <v>#VALUE!</v>
      </c>
      <c r="BB44" s="355">
        <f>VLOOKUP(AZ44,ReleaseTimeline!$B$2:$C$27,2,FALSE)</f>
        <v>46212</v>
      </c>
      <c r="BC44" s="153">
        <f t="shared" si="25"/>
        <v>46205</v>
      </c>
      <c r="BD44" s="373">
        <f t="shared" si="22"/>
        <v>50</v>
      </c>
      <c r="BE44" s="373"/>
      <c r="BF44" s="373">
        <f t="shared" si="23"/>
        <v>9</v>
      </c>
      <c r="BG44" s="373"/>
      <c r="BH44" s="373"/>
      <c r="BI44" s="373"/>
      <c r="BJ44" s="373"/>
      <c r="BK44" s="373"/>
      <c r="BL44" s="373"/>
    </row>
    <row r="45" spans="1:64" ht="32" hidden="1" x14ac:dyDescent="0.2">
      <c r="A45" s="360">
        <v>44</v>
      </c>
      <c r="B45" s="326" t="s">
        <v>124</v>
      </c>
      <c r="C45" s="326" t="s">
        <v>125</v>
      </c>
      <c r="D45" s="326" t="s">
        <v>54</v>
      </c>
      <c r="E45" s="326">
        <v>0</v>
      </c>
      <c r="F45" s="346">
        <v>46155</v>
      </c>
      <c r="G45" s="330" t="s">
        <v>725</v>
      </c>
      <c r="H45" s="330"/>
      <c r="I45" s="390" t="s">
        <v>67</v>
      </c>
      <c r="J45" s="346" t="s">
        <v>102</v>
      </c>
      <c r="K45" s="346">
        <f t="shared" si="29"/>
        <v>46155</v>
      </c>
      <c r="L45" s="326">
        <v>3</v>
      </c>
      <c r="M45" s="326">
        <v>0</v>
      </c>
      <c r="N45" s="326">
        <v>1</v>
      </c>
      <c r="O45" s="153">
        <f t="shared" si="1"/>
        <v>46157</v>
      </c>
      <c r="P45" s="153">
        <f t="shared" si="2"/>
        <v>46157</v>
      </c>
      <c r="Q45" s="153">
        <f t="shared" si="3"/>
        <v>46157</v>
      </c>
      <c r="R45" s="153" t="s">
        <v>58</v>
      </c>
      <c r="S45" s="153"/>
      <c r="T45" s="326">
        <v>3</v>
      </c>
      <c r="U45" s="153">
        <f t="shared" si="4"/>
        <v>46162</v>
      </c>
      <c r="V45" s="326">
        <v>1.5</v>
      </c>
      <c r="W45" s="153">
        <f t="shared" si="5"/>
        <v>46163</v>
      </c>
      <c r="X45" s="153">
        <f t="shared" si="6"/>
        <v>46163</v>
      </c>
      <c r="Y45" s="326">
        <v>3</v>
      </c>
      <c r="Z45" s="153">
        <f t="shared" si="7"/>
        <v>46168</v>
      </c>
      <c r="AA45" s="153">
        <f t="shared" si="30"/>
        <v>46168</v>
      </c>
      <c r="AB45" s="153">
        <f t="shared" si="30"/>
        <v>46168</v>
      </c>
      <c r="AC45" s="153">
        <f t="shared" si="9"/>
        <v>46169</v>
      </c>
      <c r="AD45" s="153">
        <f t="shared" si="10"/>
        <v>46169</v>
      </c>
      <c r="AE45" s="326">
        <v>3</v>
      </c>
      <c r="AF45" s="153">
        <f t="shared" si="24"/>
        <v>46176</v>
      </c>
      <c r="AG45" s="326">
        <v>2</v>
      </c>
      <c r="AH45" s="153">
        <f t="shared" si="11"/>
        <v>46178</v>
      </c>
      <c r="AI45" s="326">
        <v>3</v>
      </c>
      <c r="AJ45" s="153">
        <f t="shared" si="12"/>
        <v>46183</v>
      </c>
      <c r="AK45" s="153">
        <f t="shared" si="13"/>
        <v>46183</v>
      </c>
      <c r="AL45" s="153">
        <f t="shared" si="14"/>
        <v>46184</v>
      </c>
      <c r="AM45" s="153">
        <f t="shared" si="15"/>
        <v>46184</v>
      </c>
      <c r="AN45" s="326">
        <v>1</v>
      </c>
      <c r="AO45" s="153">
        <f t="shared" si="16"/>
        <v>46185</v>
      </c>
      <c r="AP45" s="153">
        <f t="shared" si="17"/>
        <v>46185</v>
      </c>
      <c r="AQ45" s="153">
        <f t="shared" si="17"/>
        <v>46185</v>
      </c>
      <c r="AR45" s="153">
        <f t="shared" si="18"/>
        <v>46188</v>
      </c>
      <c r="AS45" s="326">
        <v>3</v>
      </c>
      <c r="AT45" s="153">
        <f t="shared" si="19"/>
        <v>46191</v>
      </c>
      <c r="AU45" s="326">
        <v>0</v>
      </c>
      <c r="AV45" s="153">
        <f t="shared" si="20"/>
        <v>46191</v>
      </c>
      <c r="AW45" s="326">
        <v>0</v>
      </c>
      <c r="AX45" s="153">
        <f t="shared" si="21"/>
        <v>46191</v>
      </c>
      <c r="AY45" s="153">
        <f>_xlfn.MINIFS(ReleaseTimeline!$A$2:$A$27, ReleaseTimeline!$A$2:$A$27, "&gt;="&amp;(MAX(AX45,AO45)))</f>
        <v>46191</v>
      </c>
      <c r="AZ45" s="153" t="str">
        <f>VLOOKUP(AY45,ReleaseTimeline!$A$1:$E$27,2,FALSE)</f>
        <v>Release 13</v>
      </c>
      <c r="BA45" s="153" t="e">
        <f t="shared" si="26"/>
        <v>#VALUE!</v>
      </c>
      <c r="BB45" s="153">
        <f>VLOOKUP(AZ45,ReleaseTimeline!$B$2:$C$27,2,FALSE)</f>
        <v>46198</v>
      </c>
      <c r="BC45" s="153">
        <f t="shared" si="25"/>
        <v>46191</v>
      </c>
      <c r="BD45" s="248">
        <f t="shared" si="22"/>
        <v>41</v>
      </c>
      <c r="BF45" s="248">
        <f t="shared" si="23"/>
        <v>9</v>
      </c>
    </row>
    <row r="46" spans="1:64" ht="48" hidden="1" x14ac:dyDescent="0.2">
      <c r="A46" s="360">
        <v>45</v>
      </c>
      <c r="B46" s="326" t="s">
        <v>124</v>
      </c>
      <c r="C46" s="326" t="s">
        <v>125</v>
      </c>
      <c r="D46" s="326" t="s">
        <v>54</v>
      </c>
      <c r="E46" s="326">
        <v>0</v>
      </c>
      <c r="F46" s="346">
        <v>46147</v>
      </c>
      <c r="G46" s="330" t="s">
        <v>726</v>
      </c>
      <c r="H46" s="330"/>
      <c r="I46" s="390" t="s">
        <v>67</v>
      </c>
      <c r="J46" s="346" t="s">
        <v>103</v>
      </c>
      <c r="K46" s="346">
        <f t="shared" si="29"/>
        <v>46147</v>
      </c>
      <c r="L46" s="326">
        <v>3</v>
      </c>
      <c r="M46" s="326">
        <v>0</v>
      </c>
      <c r="N46" s="326">
        <v>2</v>
      </c>
      <c r="O46" s="153">
        <f t="shared" si="1"/>
        <v>46149</v>
      </c>
      <c r="P46" s="153">
        <f t="shared" si="2"/>
        <v>46149</v>
      </c>
      <c r="Q46" s="153">
        <f t="shared" si="3"/>
        <v>46149</v>
      </c>
      <c r="R46" s="153" t="s">
        <v>58</v>
      </c>
      <c r="S46" s="153"/>
      <c r="T46" s="326">
        <v>3</v>
      </c>
      <c r="U46" s="153">
        <f t="shared" si="4"/>
        <v>46154</v>
      </c>
      <c r="V46" s="326">
        <v>1.5</v>
      </c>
      <c r="W46" s="153">
        <f t="shared" si="5"/>
        <v>46155</v>
      </c>
      <c r="X46" s="153">
        <f t="shared" si="6"/>
        <v>46155</v>
      </c>
      <c r="Y46" s="326">
        <v>3</v>
      </c>
      <c r="Z46" s="153">
        <f t="shared" si="7"/>
        <v>46160</v>
      </c>
      <c r="AA46" s="153">
        <f t="shared" si="30"/>
        <v>46160</v>
      </c>
      <c r="AB46" s="153">
        <f t="shared" si="30"/>
        <v>46160</v>
      </c>
      <c r="AC46" s="153">
        <f t="shared" si="9"/>
        <v>46161</v>
      </c>
      <c r="AD46" s="153">
        <f t="shared" si="10"/>
        <v>46161</v>
      </c>
      <c r="AE46" s="326">
        <v>3</v>
      </c>
      <c r="AF46" s="153">
        <f t="shared" si="24"/>
        <v>46164</v>
      </c>
      <c r="AG46" s="326">
        <v>2</v>
      </c>
      <c r="AH46" s="153">
        <f t="shared" si="11"/>
        <v>46168</v>
      </c>
      <c r="AI46" s="326">
        <v>3</v>
      </c>
      <c r="AJ46" s="153">
        <f t="shared" si="12"/>
        <v>46174</v>
      </c>
      <c r="AK46" s="153">
        <f t="shared" si="13"/>
        <v>46174</v>
      </c>
      <c r="AL46" s="153">
        <f t="shared" si="14"/>
        <v>46176</v>
      </c>
      <c r="AM46" s="153">
        <f t="shared" si="15"/>
        <v>46176</v>
      </c>
      <c r="AN46" s="326">
        <v>1</v>
      </c>
      <c r="AO46" s="153">
        <f t="shared" si="16"/>
        <v>46177</v>
      </c>
      <c r="AP46" s="153">
        <f t="shared" si="17"/>
        <v>46177</v>
      </c>
      <c r="AQ46" s="153">
        <f t="shared" si="17"/>
        <v>46177</v>
      </c>
      <c r="AR46" s="153">
        <f t="shared" si="18"/>
        <v>46178</v>
      </c>
      <c r="AS46" s="326">
        <v>3</v>
      </c>
      <c r="AT46" s="153">
        <f t="shared" si="19"/>
        <v>46183</v>
      </c>
      <c r="AU46" s="326">
        <v>1</v>
      </c>
      <c r="AV46" s="153">
        <f t="shared" si="20"/>
        <v>46184</v>
      </c>
      <c r="AW46" s="326">
        <v>3</v>
      </c>
      <c r="AX46" s="153">
        <f t="shared" si="21"/>
        <v>46189</v>
      </c>
      <c r="AY46" s="153">
        <f>_xlfn.MINIFS(ReleaseTimeline!$A$2:$A$27, ReleaseTimeline!$A$2:$A$27, "&gt;="&amp;(MAX(AX46,AO46)))</f>
        <v>46191</v>
      </c>
      <c r="AZ46" s="153" t="str">
        <f>VLOOKUP(AY46,ReleaseTimeline!$A$1:$E$27,2,FALSE)</f>
        <v>Release 13</v>
      </c>
      <c r="BA46" s="153" t="e">
        <f t="shared" si="26"/>
        <v>#VALUE!</v>
      </c>
      <c r="BB46" s="153">
        <f>VLOOKUP(AZ46,ReleaseTimeline!$B$2:$C$27,2,FALSE)</f>
        <v>46198</v>
      </c>
      <c r="BC46" s="153">
        <f t="shared" si="25"/>
        <v>46191</v>
      </c>
      <c r="BD46" s="248">
        <f t="shared" si="22"/>
        <v>49</v>
      </c>
      <c r="BF46" s="248">
        <f t="shared" si="23"/>
        <v>12</v>
      </c>
    </row>
    <row r="47" spans="1:64" ht="32" hidden="1" x14ac:dyDescent="0.2">
      <c r="A47" s="360">
        <v>46</v>
      </c>
      <c r="B47" s="326" t="s">
        <v>126</v>
      </c>
      <c r="C47" s="326" t="str">
        <f>VLOOKUP(B47,'Target Tech'!$C$7:$J$33,8,FALSE)</f>
        <v>Complete ASP</v>
      </c>
      <c r="D47" s="326" t="s">
        <v>87</v>
      </c>
      <c r="E47" s="326">
        <v>2</v>
      </c>
      <c r="F47" s="346">
        <f>WORKDAY(Q27,1)</f>
        <v>46134</v>
      </c>
      <c r="G47" s="322" t="s">
        <v>353</v>
      </c>
      <c r="H47" s="330"/>
      <c r="I47" s="390" t="s">
        <v>81</v>
      </c>
      <c r="J47" s="346" t="s">
        <v>131</v>
      </c>
      <c r="K47" s="346">
        <f>WORKDAY(F47,E47)</f>
        <v>46136</v>
      </c>
      <c r="L47" s="326">
        <v>3</v>
      </c>
      <c r="M47" s="326">
        <v>0</v>
      </c>
      <c r="N47" s="326">
        <v>8769</v>
      </c>
      <c r="O47" s="153">
        <f t="shared" si="1"/>
        <v>46140</v>
      </c>
      <c r="P47" s="153">
        <f t="shared" si="2"/>
        <v>46140</v>
      </c>
      <c r="Q47" s="153">
        <f t="shared" si="3"/>
        <v>46140</v>
      </c>
      <c r="R47" s="153" t="s">
        <v>717</v>
      </c>
      <c r="S47" s="153"/>
      <c r="T47" s="326">
        <v>3</v>
      </c>
      <c r="U47" s="153">
        <f t="shared" si="4"/>
        <v>46146</v>
      </c>
      <c r="V47" s="326">
        <v>1.5</v>
      </c>
      <c r="W47" s="153">
        <f t="shared" si="5"/>
        <v>46147</v>
      </c>
      <c r="X47" s="153">
        <f t="shared" si="6"/>
        <v>46147</v>
      </c>
      <c r="Y47" s="326">
        <v>3</v>
      </c>
      <c r="Z47" s="153">
        <f t="shared" si="7"/>
        <v>46150</v>
      </c>
      <c r="AA47" s="153">
        <f t="shared" si="30"/>
        <v>46150</v>
      </c>
      <c r="AB47" s="153">
        <f t="shared" si="30"/>
        <v>46150</v>
      </c>
      <c r="AC47" s="153">
        <f t="shared" si="9"/>
        <v>46153</v>
      </c>
      <c r="AD47" s="153">
        <f t="shared" si="10"/>
        <v>46153</v>
      </c>
      <c r="AE47" s="326"/>
      <c r="AF47" s="153">
        <f t="shared" si="24"/>
        <v>46153</v>
      </c>
      <c r="AG47" s="326">
        <v>2</v>
      </c>
      <c r="AH47" s="153">
        <f t="shared" si="11"/>
        <v>46155</v>
      </c>
      <c r="AI47" s="326">
        <v>3</v>
      </c>
      <c r="AJ47" s="153">
        <f t="shared" si="12"/>
        <v>46160</v>
      </c>
      <c r="AK47" s="153">
        <f t="shared" si="13"/>
        <v>46160</v>
      </c>
      <c r="AL47" s="153">
        <f t="shared" si="14"/>
        <v>46161</v>
      </c>
      <c r="AM47" s="153">
        <f t="shared" si="15"/>
        <v>46161</v>
      </c>
      <c r="AN47" s="326"/>
      <c r="AO47" s="153">
        <f t="shared" si="16"/>
        <v>46161</v>
      </c>
      <c r="AP47" s="153">
        <f t="shared" si="17"/>
        <v>46161</v>
      </c>
      <c r="AQ47" s="153">
        <f t="shared" si="17"/>
        <v>46161</v>
      </c>
      <c r="AR47" s="153">
        <f t="shared" si="18"/>
        <v>46162</v>
      </c>
      <c r="AS47" s="326"/>
      <c r="AT47" s="153">
        <f t="shared" si="19"/>
        <v>46162</v>
      </c>
      <c r="AU47" s="326">
        <v>0</v>
      </c>
      <c r="AV47" s="153">
        <f t="shared" si="20"/>
        <v>46162</v>
      </c>
      <c r="AW47" s="326">
        <v>0</v>
      </c>
      <c r="AX47" s="153">
        <f t="shared" si="21"/>
        <v>46162</v>
      </c>
      <c r="AY47" s="153">
        <f>_xlfn.MINIFS(ReleaseTimeline!$A$2:$A$27, ReleaseTimeline!$A$2:$A$27, "&gt;="&amp;(MAX(AX47,AO47)))</f>
        <v>46163</v>
      </c>
      <c r="AZ47" s="153" t="str">
        <f>VLOOKUP(AY47,ReleaseTimeline!$A$1:$E$27,2,FALSE)</f>
        <v>Release 11</v>
      </c>
      <c r="BA47" s="153" t="e">
        <f t="shared" si="26"/>
        <v>#VALUE!</v>
      </c>
      <c r="BB47" s="153">
        <f>VLOOKUP(AZ47,ReleaseTimeline!$B$2:$C$27,2,FALSE)</f>
        <v>46170</v>
      </c>
      <c r="BC47" s="153">
        <f t="shared" si="25"/>
        <v>46163</v>
      </c>
      <c r="BD47" s="248">
        <f t="shared" si="22"/>
        <v>30</v>
      </c>
      <c r="BF47" s="248">
        <f t="shared" si="23"/>
        <v>9</v>
      </c>
    </row>
    <row r="48" spans="1:64" ht="32" hidden="1" x14ac:dyDescent="0.2">
      <c r="A48" s="360">
        <v>47</v>
      </c>
      <c r="B48" s="326" t="s">
        <v>126</v>
      </c>
      <c r="C48" s="326" t="str">
        <f>VLOOKUP(B48,'Target Tech'!$C$7:$J$33,8,FALSE)</f>
        <v>Complete ASP</v>
      </c>
      <c r="D48" s="326" t="s">
        <v>87</v>
      </c>
      <c r="E48" s="326">
        <v>2</v>
      </c>
      <c r="F48" s="346">
        <f>WORKDAY(Q28,1)</f>
        <v>46141</v>
      </c>
      <c r="G48" s="322" t="s">
        <v>127</v>
      </c>
      <c r="H48" s="330"/>
      <c r="I48" s="390" t="s">
        <v>81</v>
      </c>
      <c r="J48" s="346" t="s">
        <v>129</v>
      </c>
      <c r="K48" s="346">
        <f>WORKDAY(F48,E48)</f>
        <v>46143</v>
      </c>
      <c r="L48" s="326">
        <v>3</v>
      </c>
      <c r="M48" s="326">
        <v>0</v>
      </c>
      <c r="N48" s="326">
        <v>8787</v>
      </c>
      <c r="O48" s="153">
        <f t="shared" si="1"/>
        <v>46148</v>
      </c>
      <c r="P48" s="153">
        <f t="shared" si="2"/>
        <v>46148</v>
      </c>
      <c r="Q48" s="153">
        <f t="shared" si="3"/>
        <v>46148</v>
      </c>
      <c r="R48" s="153" t="s">
        <v>727</v>
      </c>
      <c r="S48" s="153"/>
      <c r="T48" s="326">
        <v>3</v>
      </c>
      <c r="U48" s="153">
        <f t="shared" si="4"/>
        <v>46153</v>
      </c>
      <c r="V48" s="326">
        <v>1.5</v>
      </c>
      <c r="W48" s="153">
        <f t="shared" si="5"/>
        <v>46154</v>
      </c>
      <c r="X48" s="153">
        <f t="shared" si="6"/>
        <v>46154</v>
      </c>
      <c r="Y48" s="326">
        <v>3</v>
      </c>
      <c r="Z48" s="153">
        <f t="shared" si="7"/>
        <v>46157</v>
      </c>
      <c r="AA48" s="153">
        <f t="shared" si="30"/>
        <v>46157</v>
      </c>
      <c r="AB48" s="153">
        <f t="shared" si="30"/>
        <v>46157</v>
      </c>
      <c r="AC48" s="153">
        <f t="shared" si="9"/>
        <v>46160</v>
      </c>
      <c r="AD48" s="153">
        <f t="shared" si="10"/>
        <v>46160</v>
      </c>
      <c r="AE48" s="326"/>
      <c r="AF48" s="153">
        <f t="shared" si="24"/>
        <v>46160</v>
      </c>
      <c r="AG48" s="326">
        <v>2</v>
      </c>
      <c r="AH48" s="153">
        <f t="shared" si="11"/>
        <v>46162</v>
      </c>
      <c r="AI48" s="326">
        <v>3</v>
      </c>
      <c r="AJ48" s="153">
        <f t="shared" si="12"/>
        <v>46167</v>
      </c>
      <c r="AK48" s="153">
        <f t="shared" si="13"/>
        <v>46167</v>
      </c>
      <c r="AL48" s="153">
        <f t="shared" si="14"/>
        <v>46168</v>
      </c>
      <c r="AM48" s="153">
        <f t="shared" si="15"/>
        <v>46168</v>
      </c>
      <c r="AN48" s="326"/>
      <c r="AO48" s="153">
        <f t="shared" si="16"/>
        <v>46168</v>
      </c>
      <c r="AP48" s="153">
        <f t="shared" si="17"/>
        <v>46168</v>
      </c>
      <c r="AQ48" s="153">
        <f t="shared" si="17"/>
        <v>46168</v>
      </c>
      <c r="AR48" s="153">
        <f t="shared" si="18"/>
        <v>46169</v>
      </c>
      <c r="AS48" s="326"/>
      <c r="AT48" s="153">
        <f t="shared" si="19"/>
        <v>46169</v>
      </c>
      <c r="AU48" s="326">
        <v>0</v>
      </c>
      <c r="AV48" s="153">
        <f t="shared" si="20"/>
        <v>46169</v>
      </c>
      <c r="AW48" s="326">
        <v>0</v>
      </c>
      <c r="AX48" s="153">
        <f t="shared" si="21"/>
        <v>46169</v>
      </c>
      <c r="AY48" s="153">
        <f>_xlfn.MINIFS(ReleaseTimeline!$A$2:$A$27, ReleaseTimeline!$A$2:$A$27, "&gt;="&amp;(MAX(AX48,AO48)))</f>
        <v>46177</v>
      </c>
      <c r="AZ48" s="153" t="str">
        <f>VLOOKUP(AY48,ReleaseTimeline!$A$1:$E$27,2,FALSE)</f>
        <v>Release 12</v>
      </c>
      <c r="BA48" s="153" t="e">
        <f t="shared" si="26"/>
        <v>#VALUE!</v>
      </c>
      <c r="BB48" s="153">
        <f>VLOOKUP(AZ48,ReleaseTimeline!$B$2:$C$27,2,FALSE)</f>
        <v>46184</v>
      </c>
      <c r="BC48" s="153">
        <f t="shared" si="25"/>
        <v>46177</v>
      </c>
      <c r="BD48" s="248">
        <f t="shared" si="22"/>
        <v>36</v>
      </c>
      <c r="BF48" s="248">
        <f t="shared" si="23"/>
        <v>9</v>
      </c>
    </row>
    <row r="49" spans="1:64" ht="16" hidden="1" x14ac:dyDescent="0.2">
      <c r="A49" s="360">
        <v>48</v>
      </c>
      <c r="B49" s="326" t="s">
        <v>126</v>
      </c>
      <c r="C49" s="326" t="str">
        <f>VLOOKUP(B49,'Target Tech'!$C$7:$J$33,8,FALSE)</f>
        <v>Complete ASP</v>
      </c>
      <c r="D49" s="326" t="s">
        <v>87</v>
      </c>
      <c r="E49" s="326">
        <v>2</v>
      </c>
      <c r="F49" s="346">
        <f>WORKDAY(Q26,1)</f>
        <v>46134</v>
      </c>
      <c r="G49" s="346" t="s">
        <v>728</v>
      </c>
      <c r="H49" s="330" t="s">
        <v>709</v>
      </c>
      <c r="I49" s="390" t="s">
        <v>81</v>
      </c>
      <c r="J49" s="346" t="s">
        <v>167</v>
      </c>
      <c r="K49" s="346">
        <f>WORKDAY(F49,E49)</f>
        <v>46136</v>
      </c>
      <c r="L49" s="326">
        <v>3</v>
      </c>
      <c r="M49" s="326">
        <v>0</v>
      </c>
      <c r="N49" s="326">
        <v>3</v>
      </c>
      <c r="O49" s="153">
        <f t="shared" si="1"/>
        <v>46140</v>
      </c>
      <c r="P49" s="153">
        <f t="shared" si="2"/>
        <v>46140</v>
      </c>
      <c r="Q49" s="153">
        <f t="shared" si="3"/>
        <v>46140</v>
      </c>
      <c r="R49" s="153" t="s">
        <v>58</v>
      </c>
      <c r="S49" s="153"/>
      <c r="T49" s="326">
        <v>3</v>
      </c>
      <c r="U49" s="153">
        <f t="shared" si="4"/>
        <v>46146</v>
      </c>
      <c r="V49" s="326">
        <v>1.5</v>
      </c>
      <c r="W49" s="153">
        <f t="shared" si="5"/>
        <v>46147</v>
      </c>
      <c r="X49" s="153">
        <f t="shared" si="6"/>
        <v>46147</v>
      </c>
      <c r="Y49" s="326">
        <v>3</v>
      </c>
      <c r="Z49" s="153">
        <f t="shared" si="7"/>
        <v>46150</v>
      </c>
      <c r="AA49" s="153">
        <f t="shared" si="30"/>
        <v>46150</v>
      </c>
      <c r="AB49" s="153">
        <f t="shared" si="30"/>
        <v>46150</v>
      </c>
      <c r="AC49" s="153">
        <f t="shared" si="9"/>
        <v>46153</v>
      </c>
      <c r="AD49" s="153">
        <f t="shared" si="10"/>
        <v>46153</v>
      </c>
      <c r="AE49" s="326"/>
      <c r="AF49" s="153">
        <f t="shared" si="24"/>
        <v>46153</v>
      </c>
      <c r="AG49" s="326">
        <v>2</v>
      </c>
      <c r="AH49" s="153">
        <f t="shared" si="11"/>
        <v>46155</v>
      </c>
      <c r="AI49" s="326">
        <v>3</v>
      </c>
      <c r="AJ49" s="153">
        <f t="shared" si="12"/>
        <v>46160</v>
      </c>
      <c r="AK49" s="153">
        <f t="shared" si="13"/>
        <v>46160</v>
      </c>
      <c r="AL49" s="153">
        <f t="shared" si="14"/>
        <v>46161</v>
      </c>
      <c r="AM49" s="153">
        <f t="shared" si="15"/>
        <v>46161</v>
      </c>
      <c r="AN49" s="326"/>
      <c r="AO49" s="153">
        <f t="shared" si="16"/>
        <v>46161</v>
      </c>
      <c r="AP49" s="153">
        <f t="shared" si="17"/>
        <v>46161</v>
      </c>
      <c r="AQ49" s="153">
        <f t="shared" si="17"/>
        <v>46161</v>
      </c>
      <c r="AR49" s="153">
        <f t="shared" si="18"/>
        <v>46162</v>
      </c>
      <c r="AS49" s="326"/>
      <c r="AT49" s="153">
        <f t="shared" si="19"/>
        <v>46162</v>
      </c>
      <c r="AU49" s="326">
        <v>0</v>
      </c>
      <c r="AV49" s="153">
        <f t="shared" si="20"/>
        <v>46162</v>
      </c>
      <c r="AW49" s="326">
        <v>0</v>
      </c>
      <c r="AX49" s="153">
        <f t="shared" si="21"/>
        <v>46162</v>
      </c>
      <c r="AY49" s="153">
        <f>_xlfn.MINIFS(ReleaseTimeline!$A$2:$A$27, ReleaseTimeline!$A$2:$A$27, "&gt;="&amp;(MAX(AX49,AO49)))</f>
        <v>46163</v>
      </c>
      <c r="AZ49" s="153" t="str">
        <f>VLOOKUP(AY49,ReleaseTimeline!$A$1:$E$27,2,FALSE)</f>
        <v>Release 11</v>
      </c>
      <c r="BA49" s="153" t="e">
        <f t="shared" si="26"/>
        <v>#VALUE!</v>
      </c>
      <c r="BB49" s="153">
        <f>VLOOKUP(AZ49,ReleaseTimeline!$B$2:$C$27,2,FALSE)</f>
        <v>46170</v>
      </c>
      <c r="BC49" s="153">
        <f t="shared" si="25"/>
        <v>46163</v>
      </c>
      <c r="BD49" s="248">
        <f t="shared" si="22"/>
        <v>30</v>
      </c>
      <c r="BF49" s="248">
        <f t="shared" si="23"/>
        <v>9</v>
      </c>
    </row>
    <row r="50" spans="1:64" ht="16" hidden="1" x14ac:dyDescent="0.2">
      <c r="A50" s="360">
        <v>49</v>
      </c>
      <c r="B50" s="326" t="s">
        <v>126</v>
      </c>
      <c r="C50" s="326" t="str">
        <f>VLOOKUP(B50,'Target Tech'!$C$7:$J$33,8,FALSE)</f>
        <v>Complete ASP</v>
      </c>
      <c r="D50" s="326" t="s">
        <v>87</v>
      </c>
      <c r="E50" s="326">
        <v>2</v>
      </c>
      <c r="F50" s="346">
        <f>WORKDAY(Q47,1)</f>
        <v>46141</v>
      </c>
      <c r="G50" s="346" t="s">
        <v>729</v>
      </c>
      <c r="H50" s="330" t="s">
        <v>709</v>
      </c>
      <c r="I50" s="390" t="s">
        <v>81</v>
      </c>
      <c r="J50" s="346" t="s">
        <v>131</v>
      </c>
      <c r="K50" s="346">
        <f>WORKDAY(F50,E50)</f>
        <v>46143</v>
      </c>
      <c r="L50" s="326">
        <v>3</v>
      </c>
      <c r="M50" s="326">
        <v>0</v>
      </c>
      <c r="N50" s="326">
        <v>4</v>
      </c>
      <c r="O50" s="153">
        <f t="shared" si="1"/>
        <v>46148</v>
      </c>
      <c r="P50" s="153">
        <f t="shared" si="2"/>
        <v>46148</v>
      </c>
      <c r="Q50" s="153">
        <f t="shared" si="3"/>
        <v>46148</v>
      </c>
      <c r="R50" s="153" t="s">
        <v>58</v>
      </c>
      <c r="S50" s="153"/>
      <c r="T50" s="326">
        <v>3</v>
      </c>
      <c r="U50" s="153">
        <f t="shared" si="4"/>
        <v>46153</v>
      </c>
      <c r="V50" s="326">
        <v>1.5</v>
      </c>
      <c r="W50" s="153">
        <f t="shared" si="5"/>
        <v>46154</v>
      </c>
      <c r="X50" s="153">
        <f t="shared" si="6"/>
        <v>46154</v>
      </c>
      <c r="Y50" s="326">
        <v>3</v>
      </c>
      <c r="Z50" s="153">
        <f t="shared" si="7"/>
        <v>46157</v>
      </c>
      <c r="AA50" s="153">
        <f t="shared" si="30"/>
        <v>46157</v>
      </c>
      <c r="AB50" s="153">
        <f t="shared" si="30"/>
        <v>46157</v>
      </c>
      <c r="AC50" s="153">
        <f t="shared" si="9"/>
        <v>46160</v>
      </c>
      <c r="AD50" s="153">
        <f t="shared" si="10"/>
        <v>46160</v>
      </c>
      <c r="AE50" s="326">
        <v>3</v>
      </c>
      <c r="AF50" s="153">
        <f t="shared" si="24"/>
        <v>46163</v>
      </c>
      <c r="AG50" s="326">
        <v>2</v>
      </c>
      <c r="AH50" s="153">
        <f t="shared" si="11"/>
        <v>46167</v>
      </c>
      <c r="AI50" s="326">
        <v>3</v>
      </c>
      <c r="AJ50" s="153">
        <f t="shared" si="12"/>
        <v>46171</v>
      </c>
      <c r="AK50" s="153">
        <f t="shared" si="13"/>
        <v>46171</v>
      </c>
      <c r="AL50" s="153">
        <f t="shared" si="14"/>
        <v>46174</v>
      </c>
      <c r="AM50" s="153">
        <f t="shared" si="15"/>
        <v>46174</v>
      </c>
      <c r="AN50" s="326">
        <v>1</v>
      </c>
      <c r="AO50" s="153">
        <f t="shared" si="16"/>
        <v>46176</v>
      </c>
      <c r="AP50" s="153">
        <f t="shared" si="17"/>
        <v>46176</v>
      </c>
      <c r="AQ50" s="153">
        <f t="shared" si="17"/>
        <v>46176</v>
      </c>
      <c r="AR50" s="153">
        <f t="shared" si="18"/>
        <v>46177</v>
      </c>
      <c r="AS50" s="326">
        <v>3</v>
      </c>
      <c r="AT50" s="153">
        <f t="shared" si="19"/>
        <v>46182</v>
      </c>
      <c r="AU50" s="326">
        <v>0</v>
      </c>
      <c r="AV50" s="153">
        <f t="shared" si="20"/>
        <v>46182</v>
      </c>
      <c r="AW50" s="326">
        <v>0</v>
      </c>
      <c r="AX50" s="153">
        <f t="shared" si="21"/>
        <v>46182</v>
      </c>
      <c r="AY50" s="153">
        <f>_xlfn.MINIFS(ReleaseTimeline!$A$2:$A$27, ReleaseTimeline!$A$2:$A$27, "&gt;="&amp;(MAX(AX50,AO50)))</f>
        <v>46191</v>
      </c>
      <c r="AZ50" s="153" t="str">
        <f>VLOOKUP(AY50,ReleaseTimeline!$A$1:$E$27,2,FALSE)</f>
        <v>Release 13</v>
      </c>
      <c r="BA50" s="153" t="e">
        <f t="shared" si="26"/>
        <v>#VALUE!</v>
      </c>
      <c r="BB50" s="361">
        <f>VLOOKUP(AZ50,ReleaseTimeline!$B$2:$C$27,2,FALSE)</f>
        <v>46198</v>
      </c>
      <c r="BC50" s="153">
        <f t="shared" si="25"/>
        <v>46191</v>
      </c>
      <c r="BD50" s="248">
        <f t="shared" si="22"/>
        <v>50</v>
      </c>
      <c r="BE50" s="248" t="e">
        <f>(BB50-AZ50)</f>
        <v>#VALUE!</v>
      </c>
      <c r="BF50" s="248">
        <f t="shared" si="23"/>
        <v>9</v>
      </c>
      <c r="BI50" s="248" t="e">
        <f>(BE50+BF50)</f>
        <v>#VALUE!</v>
      </c>
    </row>
    <row r="51" spans="1:64" s="139" customFormat="1" ht="32" x14ac:dyDescent="0.2">
      <c r="A51" s="358">
        <v>50</v>
      </c>
      <c r="B51" s="358" t="s">
        <v>132</v>
      </c>
      <c r="C51" s="358" t="str">
        <f>VLOOKUP(B51,'Target Tech'!$C$7:$J$33,8,FALSE)</f>
        <v>Complete ASP</v>
      </c>
      <c r="D51" s="358" t="s">
        <v>54</v>
      </c>
      <c r="E51" s="358">
        <v>0</v>
      </c>
      <c r="F51" s="359">
        <v>46147</v>
      </c>
      <c r="G51" s="325" t="s">
        <v>730</v>
      </c>
      <c r="H51" s="325"/>
      <c r="I51" s="389" t="s">
        <v>67</v>
      </c>
      <c r="J51" s="359" t="s">
        <v>104</v>
      </c>
      <c r="K51" s="359">
        <f t="shared" si="29"/>
        <v>46147</v>
      </c>
      <c r="L51" s="358">
        <v>3</v>
      </c>
      <c r="M51" s="326">
        <v>0</v>
      </c>
      <c r="N51" s="358">
        <v>1</v>
      </c>
      <c r="O51" s="353">
        <f t="shared" si="1"/>
        <v>46149</v>
      </c>
      <c r="P51" s="353">
        <f t="shared" si="2"/>
        <v>46149</v>
      </c>
      <c r="Q51" s="353">
        <f t="shared" si="3"/>
        <v>46149</v>
      </c>
      <c r="R51" s="353" t="s">
        <v>58</v>
      </c>
      <c r="S51" s="353"/>
      <c r="T51" s="358">
        <v>3</v>
      </c>
      <c r="U51" s="353">
        <f t="shared" si="4"/>
        <v>46154</v>
      </c>
      <c r="V51" s="358">
        <v>1.5</v>
      </c>
      <c r="W51" s="353">
        <f t="shared" si="5"/>
        <v>46155</v>
      </c>
      <c r="X51" s="353">
        <f t="shared" si="6"/>
        <v>46155</v>
      </c>
      <c r="Y51" s="358">
        <v>3</v>
      </c>
      <c r="Z51" s="353">
        <f t="shared" si="7"/>
        <v>46160</v>
      </c>
      <c r="AA51" s="353">
        <f t="shared" si="30"/>
        <v>46160</v>
      </c>
      <c r="AB51" s="353">
        <f t="shared" si="30"/>
        <v>46160</v>
      </c>
      <c r="AC51" s="353">
        <f t="shared" si="9"/>
        <v>46161</v>
      </c>
      <c r="AD51" s="353">
        <f t="shared" si="10"/>
        <v>46161</v>
      </c>
      <c r="AE51" s="358"/>
      <c r="AF51" s="353">
        <f t="shared" si="24"/>
        <v>46161</v>
      </c>
      <c r="AG51" s="358">
        <v>2</v>
      </c>
      <c r="AH51" s="353">
        <f t="shared" si="11"/>
        <v>46163</v>
      </c>
      <c r="AI51" s="358">
        <v>3</v>
      </c>
      <c r="AJ51" s="353">
        <f t="shared" si="12"/>
        <v>46168</v>
      </c>
      <c r="AK51" s="353">
        <f t="shared" si="13"/>
        <v>46168</v>
      </c>
      <c r="AL51" s="353">
        <f t="shared" si="14"/>
        <v>46169</v>
      </c>
      <c r="AM51" s="353">
        <f t="shared" si="15"/>
        <v>46169</v>
      </c>
      <c r="AN51" s="358"/>
      <c r="AO51" s="353">
        <f t="shared" si="16"/>
        <v>46169</v>
      </c>
      <c r="AP51" s="353">
        <f t="shared" si="17"/>
        <v>46169</v>
      </c>
      <c r="AQ51" s="353">
        <f t="shared" si="17"/>
        <v>46169</v>
      </c>
      <c r="AR51" s="353">
        <f t="shared" si="18"/>
        <v>46171</v>
      </c>
      <c r="AS51" s="358"/>
      <c r="AT51" s="353">
        <f t="shared" si="19"/>
        <v>46171</v>
      </c>
      <c r="AU51" s="358">
        <v>0</v>
      </c>
      <c r="AV51" s="353">
        <f t="shared" si="20"/>
        <v>46171</v>
      </c>
      <c r="AW51" s="358">
        <v>0</v>
      </c>
      <c r="AX51" s="353">
        <f t="shared" si="21"/>
        <v>46171</v>
      </c>
      <c r="AY51" s="353">
        <f>_xlfn.MINIFS(ReleaseTimeline!$A$2:$A$27, ReleaseTimeline!$A$2:$A$27, "&gt;="&amp;(MAX(AX51,AO51)))</f>
        <v>46177</v>
      </c>
      <c r="AZ51" s="353" t="str">
        <f>VLOOKUP(AY51,ReleaseTimeline!$A$1:$E$27,2,FALSE)</f>
        <v>Release 12</v>
      </c>
      <c r="BA51" s="153" t="e">
        <f t="shared" si="26"/>
        <v>#VALUE!</v>
      </c>
      <c r="BB51" s="353">
        <f>VLOOKUP(AZ51,ReleaseTimeline!$B$2:$C$27,2,FALSE)</f>
        <v>46184</v>
      </c>
      <c r="BC51" s="153">
        <f t="shared" si="25"/>
        <v>46177</v>
      </c>
      <c r="BD51" s="317">
        <f t="shared" si="22"/>
        <v>35</v>
      </c>
      <c r="BE51" s="317"/>
      <c r="BF51" s="317">
        <f t="shared" si="23"/>
        <v>9</v>
      </c>
      <c r="BG51" s="317"/>
      <c r="BH51" s="317"/>
      <c r="BI51" s="317"/>
      <c r="BJ51" s="317"/>
      <c r="BK51" s="317"/>
      <c r="BL51" s="317"/>
    </row>
    <row r="52" spans="1:64" s="139" customFormat="1" ht="48" x14ac:dyDescent="0.2">
      <c r="A52" s="358">
        <v>51</v>
      </c>
      <c r="B52" s="358" t="s">
        <v>132</v>
      </c>
      <c r="C52" s="358" t="str">
        <f>VLOOKUP(B52,'Target Tech'!$C$7:$J$33,8,FALSE)</f>
        <v>Complete ASP</v>
      </c>
      <c r="D52" s="358" t="s">
        <v>54</v>
      </c>
      <c r="E52" s="358">
        <v>0</v>
      </c>
      <c r="F52" s="359">
        <v>46160</v>
      </c>
      <c r="G52" s="325" t="s">
        <v>731</v>
      </c>
      <c r="H52" s="325"/>
      <c r="I52" s="389" t="s">
        <v>67</v>
      </c>
      <c r="J52" s="359" t="s">
        <v>102</v>
      </c>
      <c r="K52" s="359">
        <f t="shared" si="29"/>
        <v>46160</v>
      </c>
      <c r="L52" s="358">
        <v>3</v>
      </c>
      <c r="M52" s="326">
        <v>0</v>
      </c>
      <c r="N52" s="358">
        <v>2</v>
      </c>
      <c r="O52" s="353">
        <f t="shared" si="1"/>
        <v>46162</v>
      </c>
      <c r="P52" s="353">
        <f t="shared" si="2"/>
        <v>46162</v>
      </c>
      <c r="Q52" s="353">
        <f t="shared" si="3"/>
        <v>46162</v>
      </c>
      <c r="R52" s="353" t="s">
        <v>58</v>
      </c>
      <c r="S52" s="353"/>
      <c r="T52" s="358">
        <v>3</v>
      </c>
      <c r="U52" s="353">
        <f t="shared" si="4"/>
        <v>46167</v>
      </c>
      <c r="V52" s="358">
        <v>1.5</v>
      </c>
      <c r="W52" s="353">
        <f t="shared" si="5"/>
        <v>46168</v>
      </c>
      <c r="X52" s="353">
        <f t="shared" si="6"/>
        <v>46168</v>
      </c>
      <c r="Y52" s="358">
        <v>3</v>
      </c>
      <c r="Z52" s="353">
        <f t="shared" si="7"/>
        <v>46174</v>
      </c>
      <c r="AA52" s="353">
        <f t="shared" si="30"/>
        <v>46174</v>
      </c>
      <c r="AB52" s="353">
        <f t="shared" si="30"/>
        <v>46174</v>
      </c>
      <c r="AC52" s="353">
        <f t="shared" si="9"/>
        <v>46176</v>
      </c>
      <c r="AD52" s="353">
        <f t="shared" si="10"/>
        <v>46176</v>
      </c>
      <c r="AE52" s="358">
        <v>3</v>
      </c>
      <c r="AF52" s="353">
        <f t="shared" si="24"/>
        <v>46181</v>
      </c>
      <c r="AG52" s="358">
        <v>2</v>
      </c>
      <c r="AH52" s="353">
        <f t="shared" si="11"/>
        <v>46183</v>
      </c>
      <c r="AI52" s="358">
        <v>3</v>
      </c>
      <c r="AJ52" s="353">
        <f t="shared" si="12"/>
        <v>46188</v>
      </c>
      <c r="AK52" s="353">
        <f t="shared" si="13"/>
        <v>46188</v>
      </c>
      <c r="AL52" s="353">
        <f t="shared" si="14"/>
        <v>46189</v>
      </c>
      <c r="AM52" s="353">
        <f t="shared" si="15"/>
        <v>46189</v>
      </c>
      <c r="AN52" s="358">
        <v>1</v>
      </c>
      <c r="AO52" s="353">
        <f t="shared" si="16"/>
        <v>46190</v>
      </c>
      <c r="AP52" s="353">
        <f t="shared" si="17"/>
        <v>46190</v>
      </c>
      <c r="AQ52" s="353">
        <f t="shared" si="17"/>
        <v>46190</v>
      </c>
      <c r="AR52" s="353">
        <f t="shared" si="18"/>
        <v>46191</v>
      </c>
      <c r="AS52" s="358">
        <v>3</v>
      </c>
      <c r="AT52" s="353">
        <f t="shared" si="19"/>
        <v>46196</v>
      </c>
      <c r="AU52" s="358">
        <v>0</v>
      </c>
      <c r="AV52" s="353">
        <f t="shared" si="20"/>
        <v>46196</v>
      </c>
      <c r="AW52" s="358">
        <v>0</v>
      </c>
      <c r="AX52" s="353">
        <f t="shared" si="21"/>
        <v>46196</v>
      </c>
      <c r="AY52" s="353">
        <f>_xlfn.MINIFS(ReleaseTimeline!$A$2:$A$27, ReleaseTimeline!$A$2:$A$27, "&gt;="&amp;(MAX(AX52,AO52)))</f>
        <v>46205</v>
      </c>
      <c r="AZ52" s="353" t="str">
        <f>VLOOKUP(AY52,ReleaseTimeline!$A$1:$E$27,2,FALSE)</f>
        <v>Release 14</v>
      </c>
      <c r="BA52" s="153" t="e">
        <f t="shared" si="26"/>
        <v>#VALUE!</v>
      </c>
      <c r="BB52" s="353">
        <f>VLOOKUP(AZ52,ReleaseTimeline!$B$2:$C$27,2,FALSE)</f>
        <v>46212</v>
      </c>
      <c r="BC52" s="153">
        <f t="shared" si="25"/>
        <v>46205</v>
      </c>
      <c r="BD52" s="317">
        <f t="shared" si="22"/>
        <v>50</v>
      </c>
      <c r="BE52" s="317"/>
      <c r="BF52" s="317">
        <f t="shared" si="23"/>
        <v>9</v>
      </c>
      <c r="BG52" s="317"/>
      <c r="BH52" s="317"/>
      <c r="BI52" s="317"/>
      <c r="BJ52" s="317"/>
      <c r="BK52" s="317"/>
      <c r="BL52" s="317"/>
    </row>
    <row r="53" spans="1:64" ht="32" hidden="1" x14ac:dyDescent="0.2">
      <c r="A53" s="360">
        <v>52</v>
      </c>
      <c r="B53" s="326" t="s">
        <v>280</v>
      </c>
      <c r="C53" s="326" t="str">
        <f>VLOOKUP(B53,'Target Tech'!$C$7:$J$33,8,FALSE)</f>
        <v>Complete ASP</v>
      </c>
      <c r="D53" s="326" t="s">
        <v>54</v>
      </c>
      <c r="E53" s="326">
        <v>0</v>
      </c>
      <c r="F53" s="346">
        <v>46141</v>
      </c>
      <c r="G53" s="322" t="s">
        <v>139</v>
      </c>
      <c r="H53" s="330"/>
      <c r="I53" s="390" t="s">
        <v>81</v>
      </c>
      <c r="J53" s="346" t="s">
        <v>129</v>
      </c>
      <c r="K53" s="346">
        <f t="shared" si="29"/>
        <v>46141</v>
      </c>
      <c r="L53" s="326">
        <v>3</v>
      </c>
      <c r="M53" s="326">
        <v>0</v>
      </c>
      <c r="N53" s="326">
        <v>8838</v>
      </c>
      <c r="O53" s="153">
        <f t="shared" si="1"/>
        <v>46146</v>
      </c>
      <c r="P53" s="153">
        <f t="shared" si="2"/>
        <v>46146</v>
      </c>
      <c r="Q53" s="153">
        <f t="shared" si="3"/>
        <v>46146</v>
      </c>
      <c r="R53" s="153" t="s">
        <v>719</v>
      </c>
      <c r="S53" s="153"/>
      <c r="T53" s="326">
        <v>3</v>
      </c>
      <c r="U53" s="153">
        <f t="shared" si="4"/>
        <v>46149</v>
      </c>
      <c r="V53" s="326">
        <v>1.5</v>
      </c>
      <c r="W53" s="153">
        <f t="shared" si="5"/>
        <v>46150</v>
      </c>
      <c r="X53" s="153">
        <f t="shared" si="6"/>
        <v>46150</v>
      </c>
      <c r="Y53" s="326">
        <v>3</v>
      </c>
      <c r="Z53" s="153">
        <f t="shared" si="7"/>
        <v>46155</v>
      </c>
      <c r="AA53" s="153">
        <f t="shared" si="30"/>
        <v>46155</v>
      </c>
      <c r="AB53" s="153">
        <f t="shared" si="30"/>
        <v>46155</v>
      </c>
      <c r="AC53" s="153">
        <f t="shared" si="9"/>
        <v>46156</v>
      </c>
      <c r="AD53" s="153">
        <f t="shared" si="10"/>
        <v>46156</v>
      </c>
      <c r="AE53" s="326"/>
      <c r="AF53" s="153">
        <f t="shared" si="24"/>
        <v>46156</v>
      </c>
      <c r="AG53" s="326">
        <v>2</v>
      </c>
      <c r="AH53" s="153">
        <f t="shared" si="11"/>
        <v>46160</v>
      </c>
      <c r="AI53" s="326">
        <v>3</v>
      </c>
      <c r="AJ53" s="153">
        <f t="shared" si="12"/>
        <v>46163</v>
      </c>
      <c r="AK53" s="153">
        <f t="shared" si="13"/>
        <v>46163</v>
      </c>
      <c r="AL53" s="153">
        <f t="shared" si="14"/>
        <v>46164</v>
      </c>
      <c r="AM53" s="153">
        <f t="shared" si="15"/>
        <v>46164</v>
      </c>
      <c r="AN53" s="326"/>
      <c r="AO53" s="153">
        <f t="shared" si="16"/>
        <v>46164</v>
      </c>
      <c r="AP53" s="153">
        <f t="shared" si="17"/>
        <v>46164</v>
      </c>
      <c r="AQ53" s="153">
        <f t="shared" si="17"/>
        <v>46164</v>
      </c>
      <c r="AR53" s="153">
        <f t="shared" si="18"/>
        <v>46167</v>
      </c>
      <c r="AS53" s="326"/>
      <c r="AT53" s="153">
        <f t="shared" si="19"/>
        <v>46167</v>
      </c>
      <c r="AU53" s="326">
        <v>0</v>
      </c>
      <c r="AV53" s="153">
        <f t="shared" si="20"/>
        <v>46167</v>
      </c>
      <c r="AW53" s="326">
        <v>0</v>
      </c>
      <c r="AX53" s="153">
        <f t="shared" si="21"/>
        <v>46167</v>
      </c>
      <c r="AY53" s="153">
        <f>_xlfn.MINIFS(ReleaseTimeline!$A$2:$A$27, ReleaseTimeline!$A$2:$A$27, "&gt;="&amp;(MAX(AX53,AO53)))</f>
        <v>46177</v>
      </c>
      <c r="AZ53" s="153" t="str">
        <f>VLOOKUP(AY53,ReleaseTimeline!$A$1:$E$27,2,FALSE)</f>
        <v>Release 12</v>
      </c>
      <c r="BA53" s="153" t="e">
        <f t="shared" si="26"/>
        <v>#VALUE!</v>
      </c>
      <c r="BB53" s="153">
        <f>VLOOKUP(AZ53,ReleaseTimeline!$B$2:$C$27,2,FALSE)</f>
        <v>46184</v>
      </c>
      <c r="BC53" s="153">
        <f t="shared" si="25"/>
        <v>46177</v>
      </c>
      <c r="BD53" s="248">
        <f t="shared" si="22"/>
        <v>38</v>
      </c>
      <c r="BF53" s="248">
        <f t="shared" si="23"/>
        <v>9</v>
      </c>
    </row>
    <row r="54" spans="1:64" ht="32" hidden="1" x14ac:dyDescent="0.2">
      <c r="A54" s="360">
        <v>53</v>
      </c>
      <c r="B54" s="326" t="s">
        <v>280</v>
      </c>
      <c r="C54" s="326" t="str">
        <f>VLOOKUP(B54,'Target Tech'!$C$7:$J$33,8,FALSE)</f>
        <v>Complete ASP</v>
      </c>
      <c r="D54" s="326" t="s">
        <v>54</v>
      </c>
      <c r="E54" s="326">
        <v>0</v>
      </c>
      <c r="F54" s="346">
        <v>46136</v>
      </c>
      <c r="G54" s="322" t="s">
        <v>138</v>
      </c>
      <c r="H54" s="330"/>
      <c r="I54" s="390" t="s">
        <v>81</v>
      </c>
      <c r="J54" s="346" t="s">
        <v>167</v>
      </c>
      <c r="K54" s="346">
        <f t="shared" si="29"/>
        <v>46136</v>
      </c>
      <c r="L54" s="326">
        <v>3</v>
      </c>
      <c r="M54" s="326">
        <v>0</v>
      </c>
      <c r="N54" s="326">
        <v>8795</v>
      </c>
      <c r="O54" s="153">
        <f t="shared" si="1"/>
        <v>46140</v>
      </c>
      <c r="P54" s="153">
        <f t="shared" si="2"/>
        <v>46140</v>
      </c>
      <c r="Q54" s="153">
        <f t="shared" si="3"/>
        <v>46140</v>
      </c>
      <c r="R54" s="153" t="s">
        <v>713</v>
      </c>
      <c r="S54" s="153"/>
      <c r="T54" s="326">
        <v>3</v>
      </c>
      <c r="U54" s="153">
        <f t="shared" si="4"/>
        <v>46146</v>
      </c>
      <c r="V54" s="326">
        <v>1.5</v>
      </c>
      <c r="W54" s="153">
        <f t="shared" si="5"/>
        <v>46147</v>
      </c>
      <c r="X54" s="153">
        <f t="shared" si="6"/>
        <v>46147</v>
      </c>
      <c r="Y54" s="326">
        <v>3</v>
      </c>
      <c r="Z54" s="153">
        <f t="shared" si="7"/>
        <v>46150</v>
      </c>
      <c r="AA54" s="153">
        <f t="shared" si="30"/>
        <v>46150</v>
      </c>
      <c r="AB54" s="153">
        <f t="shared" si="30"/>
        <v>46150</v>
      </c>
      <c r="AC54" s="153">
        <f t="shared" si="9"/>
        <v>46153</v>
      </c>
      <c r="AD54" s="153">
        <f t="shared" si="10"/>
        <v>46153</v>
      </c>
      <c r="AE54" s="326"/>
      <c r="AF54" s="153">
        <f t="shared" si="24"/>
        <v>46153</v>
      </c>
      <c r="AG54" s="326">
        <v>2</v>
      </c>
      <c r="AH54" s="153">
        <f t="shared" si="11"/>
        <v>46155</v>
      </c>
      <c r="AI54" s="326">
        <v>3</v>
      </c>
      <c r="AJ54" s="153">
        <f t="shared" si="12"/>
        <v>46160</v>
      </c>
      <c r="AK54" s="153">
        <f t="shared" si="13"/>
        <v>46160</v>
      </c>
      <c r="AL54" s="153">
        <f t="shared" si="14"/>
        <v>46161</v>
      </c>
      <c r="AM54" s="153">
        <f t="shared" si="15"/>
        <v>46161</v>
      </c>
      <c r="AN54" s="326"/>
      <c r="AO54" s="153">
        <f t="shared" si="16"/>
        <v>46161</v>
      </c>
      <c r="AP54" s="153">
        <f t="shared" si="17"/>
        <v>46161</v>
      </c>
      <c r="AQ54" s="153">
        <f t="shared" si="17"/>
        <v>46161</v>
      </c>
      <c r="AR54" s="153">
        <f t="shared" si="18"/>
        <v>46162</v>
      </c>
      <c r="AS54" s="326"/>
      <c r="AT54" s="153">
        <f t="shared" si="19"/>
        <v>46162</v>
      </c>
      <c r="AU54" s="326">
        <v>0</v>
      </c>
      <c r="AV54" s="153">
        <f t="shared" si="20"/>
        <v>46162</v>
      </c>
      <c r="AW54" s="326">
        <v>0</v>
      </c>
      <c r="AX54" s="153">
        <f t="shared" si="21"/>
        <v>46162</v>
      </c>
      <c r="AY54" s="153">
        <f>_xlfn.MINIFS(ReleaseTimeline!$A$2:$A$27, ReleaseTimeline!$A$2:$A$27, "&gt;="&amp;(MAX(AX54,AO54)))</f>
        <v>46163</v>
      </c>
      <c r="AZ54" s="153" t="str">
        <f>VLOOKUP(AY54,ReleaseTimeline!$A$1:$E$27,2,FALSE)</f>
        <v>Release 11</v>
      </c>
      <c r="BA54" s="153" t="e">
        <f t="shared" si="26"/>
        <v>#VALUE!</v>
      </c>
      <c r="BB54" s="153">
        <f>VLOOKUP(AZ54,ReleaseTimeline!$B$2:$C$27,2,FALSE)</f>
        <v>46170</v>
      </c>
      <c r="BC54" s="153">
        <f t="shared" si="25"/>
        <v>46163</v>
      </c>
      <c r="BD54" s="248">
        <f t="shared" si="22"/>
        <v>30</v>
      </c>
      <c r="BF54" s="248">
        <f t="shared" si="23"/>
        <v>9</v>
      </c>
    </row>
    <row r="55" spans="1:64" s="314" customFormat="1" ht="32" hidden="1" x14ac:dyDescent="0.2">
      <c r="A55" s="362">
        <v>54</v>
      </c>
      <c r="B55" s="363" t="s">
        <v>280</v>
      </c>
      <c r="C55" s="363" t="str">
        <f>VLOOKUP(B55,'Target Tech'!$C$7:$J$33,8,FALSE)</f>
        <v>Complete ASP</v>
      </c>
      <c r="D55" s="363" t="s">
        <v>54</v>
      </c>
      <c r="E55" s="363">
        <v>0</v>
      </c>
      <c r="F55" s="364">
        <v>46141</v>
      </c>
      <c r="G55" s="340" t="s">
        <v>463</v>
      </c>
      <c r="H55" s="345"/>
      <c r="I55" s="391" t="s">
        <v>81</v>
      </c>
      <c r="J55" s="364" t="s">
        <v>131</v>
      </c>
      <c r="K55" s="364">
        <f t="shared" si="29"/>
        <v>46141</v>
      </c>
      <c r="L55" s="363">
        <v>3</v>
      </c>
      <c r="M55" s="326">
        <v>0</v>
      </c>
      <c r="N55" s="363">
        <v>3</v>
      </c>
      <c r="O55" s="355">
        <f t="shared" si="1"/>
        <v>46146</v>
      </c>
      <c r="P55" s="355">
        <f t="shared" si="2"/>
        <v>46146</v>
      </c>
      <c r="Q55" s="355">
        <f t="shared" si="3"/>
        <v>46146</v>
      </c>
      <c r="R55" s="355" t="s">
        <v>431</v>
      </c>
      <c r="S55" s="355"/>
      <c r="T55" s="363">
        <v>3</v>
      </c>
      <c r="U55" s="355">
        <f t="shared" si="4"/>
        <v>46149</v>
      </c>
      <c r="V55" s="363">
        <v>1.5</v>
      </c>
      <c r="W55" s="355">
        <f t="shared" si="5"/>
        <v>46150</v>
      </c>
      <c r="X55" s="355">
        <f t="shared" si="6"/>
        <v>46150</v>
      </c>
      <c r="Y55" s="363">
        <v>3</v>
      </c>
      <c r="Z55" s="355">
        <f t="shared" si="7"/>
        <v>46155</v>
      </c>
      <c r="AA55" s="355">
        <f t="shared" si="30"/>
        <v>46155</v>
      </c>
      <c r="AB55" s="355">
        <f t="shared" si="30"/>
        <v>46155</v>
      </c>
      <c r="AC55" s="355">
        <f t="shared" si="9"/>
        <v>46156</v>
      </c>
      <c r="AD55" s="355">
        <f t="shared" si="10"/>
        <v>46156</v>
      </c>
      <c r="AE55" s="363">
        <v>3</v>
      </c>
      <c r="AF55" s="355">
        <f t="shared" si="24"/>
        <v>46161</v>
      </c>
      <c r="AG55" s="363">
        <v>2</v>
      </c>
      <c r="AH55" s="355">
        <f t="shared" si="11"/>
        <v>46163</v>
      </c>
      <c r="AI55" s="363">
        <v>3</v>
      </c>
      <c r="AJ55" s="355">
        <f t="shared" si="12"/>
        <v>46168</v>
      </c>
      <c r="AK55" s="355">
        <f t="shared" si="13"/>
        <v>46168</v>
      </c>
      <c r="AL55" s="355">
        <f t="shared" si="14"/>
        <v>46169</v>
      </c>
      <c r="AM55" s="355">
        <f t="shared" si="15"/>
        <v>46169</v>
      </c>
      <c r="AN55" s="363">
        <v>1</v>
      </c>
      <c r="AO55" s="355">
        <f t="shared" si="16"/>
        <v>46171</v>
      </c>
      <c r="AP55" s="355">
        <f t="shared" si="17"/>
        <v>46171</v>
      </c>
      <c r="AQ55" s="355">
        <f t="shared" si="17"/>
        <v>46171</v>
      </c>
      <c r="AR55" s="355">
        <f t="shared" si="18"/>
        <v>46174</v>
      </c>
      <c r="AS55" s="363">
        <v>3</v>
      </c>
      <c r="AT55" s="355">
        <f t="shared" si="19"/>
        <v>46178</v>
      </c>
      <c r="AU55" s="363">
        <v>0</v>
      </c>
      <c r="AV55" s="355">
        <f t="shared" si="20"/>
        <v>46178</v>
      </c>
      <c r="AW55" s="363">
        <v>0</v>
      </c>
      <c r="AX55" s="355">
        <f t="shared" si="21"/>
        <v>46178</v>
      </c>
      <c r="AY55" s="355">
        <f>_xlfn.MINIFS(ReleaseTimeline!$A$2:$A$27, ReleaseTimeline!$A$2:$A$27, "&gt;="&amp;(MAX(AX55,AO55)))</f>
        <v>46191</v>
      </c>
      <c r="AZ55" s="355" t="str">
        <f>VLOOKUP(AY55,ReleaseTimeline!$A$1:$E$27,2,FALSE)</f>
        <v>Release 13</v>
      </c>
      <c r="BA55" s="153" t="e">
        <f t="shared" si="26"/>
        <v>#VALUE!</v>
      </c>
      <c r="BB55" s="375">
        <f>VLOOKUP(AZ55,ReleaseTimeline!$B$2:$C$27,2,FALSE)</f>
        <v>46198</v>
      </c>
      <c r="BC55" s="153">
        <f t="shared" si="25"/>
        <v>46191</v>
      </c>
      <c r="BD55" s="373">
        <f t="shared" si="22"/>
        <v>52</v>
      </c>
      <c r="BE55" s="373"/>
      <c r="BF55" s="373">
        <f t="shared" si="23"/>
        <v>9</v>
      </c>
      <c r="BG55" s="373"/>
      <c r="BH55" s="373"/>
      <c r="BI55" s="373"/>
      <c r="BJ55" s="373"/>
      <c r="BK55" s="373"/>
      <c r="BL55" s="373"/>
    </row>
    <row r="56" spans="1:64" ht="32" hidden="1" x14ac:dyDescent="0.2">
      <c r="A56" s="360">
        <v>55</v>
      </c>
      <c r="B56" s="326" t="s">
        <v>280</v>
      </c>
      <c r="C56" s="326" t="str">
        <f>VLOOKUP(B56,'Target Tech'!$C$7:$J$33,8,FALSE)</f>
        <v>Complete ASP</v>
      </c>
      <c r="D56" s="326" t="s">
        <v>54</v>
      </c>
      <c r="E56" s="326">
        <v>0</v>
      </c>
      <c r="F56" s="346">
        <v>46150</v>
      </c>
      <c r="G56" s="330" t="s">
        <v>134</v>
      </c>
      <c r="H56" s="330"/>
      <c r="I56" s="390" t="s">
        <v>67</v>
      </c>
      <c r="J56" s="346" t="s">
        <v>103</v>
      </c>
      <c r="K56" s="346">
        <f t="shared" si="29"/>
        <v>46150</v>
      </c>
      <c r="L56" s="326">
        <v>3</v>
      </c>
      <c r="M56" s="326">
        <v>0</v>
      </c>
      <c r="N56" s="326">
        <v>8876</v>
      </c>
      <c r="O56" s="153">
        <f t="shared" si="1"/>
        <v>46154</v>
      </c>
      <c r="P56" s="153">
        <f t="shared" si="2"/>
        <v>46154</v>
      </c>
      <c r="Q56" s="153">
        <f t="shared" si="3"/>
        <v>46154</v>
      </c>
      <c r="R56" s="153" t="s">
        <v>719</v>
      </c>
      <c r="S56" s="153"/>
      <c r="T56" s="326">
        <v>3</v>
      </c>
      <c r="U56" s="153">
        <f t="shared" si="4"/>
        <v>46157</v>
      </c>
      <c r="V56" s="326">
        <v>1.5</v>
      </c>
      <c r="W56" s="153">
        <f t="shared" si="5"/>
        <v>46160</v>
      </c>
      <c r="X56" s="153">
        <f t="shared" si="6"/>
        <v>46160</v>
      </c>
      <c r="Y56" s="326">
        <v>3</v>
      </c>
      <c r="Z56" s="153">
        <f t="shared" si="7"/>
        <v>46163</v>
      </c>
      <c r="AA56" s="153">
        <f t="shared" si="30"/>
        <v>46163</v>
      </c>
      <c r="AB56" s="153">
        <f t="shared" si="30"/>
        <v>46163</v>
      </c>
      <c r="AC56" s="153">
        <f t="shared" si="9"/>
        <v>46164</v>
      </c>
      <c r="AD56" s="153">
        <f t="shared" si="10"/>
        <v>46164</v>
      </c>
      <c r="AE56" s="326">
        <v>3</v>
      </c>
      <c r="AF56" s="153">
        <f t="shared" si="24"/>
        <v>46169</v>
      </c>
      <c r="AG56" s="326">
        <v>2</v>
      </c>
      <c r="AH56" s="153">
        <f t="shared" si="11"/>
        <v>46174</v>
      </c>
      <c r="AI56" s="326">
        <v>3</v>
      </c>
      <c r="AJ56" s="153">
        <f t="shared" si="12"/>
        <v>46178</v>
      </c>
      <c r="AK56" s="153">
        <f t="shared" si="13"/>
        <v>46178</v>
      </c>
      <c r="AL56" s="153">
        <f t="shared" si="14"/>
        <v>46181</v>
      </c>
      <c r="AM56" s="153">
        <f t="shared" si="15"/>
        <v>46181</v>
      </c>
      <c r="AN56" s="326">
        <v>1</v>
      </c>
      <c r="AO56" s="153">
        <f t="shared" si="16"/>
        <v>46182</v>
      </c>
      <c r="AP56" s="153">
        <f t="shared" si="17"/>
        <v>46182</v>
      </c>
      <c r="AQ56" s="153">
        <f t="shared" si="17"/>
        <v>46182</v>
      </c>
      <c r="AR56" s="153">
        <f t="shared" si="18"/>
        <v>46183</v>
      </c>
      <c r="AS56" s="326">
        <v>3</v>
      </c>
      <c r="AT56" s="153">
        <f t="shared" si="19"/>
        <v>46188</v>
      </c>
      <c r="AU56" s="326">
        <v>0</v>
      </c>
      <c r="AV56" s="153">
        <f t="shared" si="20"/>
        <v>46188</v>
      </c>
      <c r="AW56" s="326">
        <v>0</v>
      </c>
      <c r="AX56" s="153">
        <f t="shared" si="21"/>
        <v>46188</v>
      </c>
      <c r="AY56" s="153">
        <f>_xlfn.MINIFS(ReleaseTimeline!$A$2:$A$27, ReleaseTimeline!$A$2:$A$27, "&gt;="&amp;(MAX(AX56,AO56)))</f>
        <v>46191</v>
      </c>
      <c r="AZ56" s="153" t="str">
        <f>VLOOKUP(AY56,ReleaseTimeline!$A$1:$E$27,2,FALSE)</f>
        <v>Release 13</v>
      </c>
      <c r="BA56" s="153" t="e">
        <f t="shared" si="26"/>
        <v>#VALUE!</v>
      </c>
      <c r="BB56" s="153">
        <f>VLOOKUP(AZ56,ReleaseTimeline!$B$2:$C$27,2,FALSE)</f>
        <v>46198</v>
      </c>
      <c r="BC56" s="153">
        <f t="shared" si="25"/>
        <v>46191</v>
      </c>
      <c r="BD56" s="248">
        <f t="shared" si="22"/>
        <v>44</v>
      </c>
      <c r="BF56" s="248">
        <f t="shared" si="23"/>
        <v>9</v>
      </c>
    </row>
    <row r="57" spans="1:64" s="87" customFormat="1" ht="32" hidden="1" x14ac:dyDescent="0.2">
      <c r="A57" s="376">
        <v>55</v>
      </c>
      <c r="B57" s="377" t="s">
        <v>141</v>
      </c>
      <c r="C57" s="377" t="str">
        <f>VLOOKUP(B57,'Target Tech'!$C$7:$J$33,8,FALSE)</f>
        <v>React/ASP</v>
      </c>
      <c r="D57" s="377" t="s">
        <v>54</v>
      </c>
      <c r="E57" s="326">
        <v>0</v>
      </c>
      <c r="F57" s="352">
        <v>46150</v>
      </c>
      <c r="G57" s="322" t="s">
        <v>732</v>
      </c>
      <c r="H57" s="330"/>
      <c r="I57" s="396" t="s">
        <v>142</v>
      </c>
      <c r="J57" s="352" t="s">
        <v>143</v>
      </c>
      <c r="K57" s="352">
        <f t="shared" si="29"/>
        <v>46150</v>
      </c>
      <c r="L57" s="377">
        <v>5</v>
      </c>
      <c r="M57" s="377">
        <v>0</v>
      </c>
      <c r="N57" s="377">
        <v>2</v>
      </c>
      <c r="O57" s="356">
        <f t="shared" si="1"/>
        <v>46156</v>
      </c>
      <c r="P57" s="356">
        <f t="shared" si="2"/>
        <v>46156</v>
      </c>
      <c r="Q57" s="356">
        <f t="shared" si="3"/>
        <v>46156</v>
      </c>
      <c r="R57" s="153" t="s">
        <v>58</v>
      </c>
      <c r="S57" s="356"/>
      <c r="T57" s="377">
        <v>3</v>
      </c>
      <c r="U57" s="356">
        <f t="shared" si="4"/>
        <v>46161</v>
      </c>
      <c r="V57" s="377">
        <v>1.5</v>
      </c>
      <c r="W57" s="356">
        <f t="shared" si="5"/>
        <v>46162</v>
      </c>
      <c r="X57" s="356">
        <f t="shared" si="6"/>
        <v>46162</v>
      </c>
      <c r="Y57" s="377">
        <v>3</v>
      </c>
      <c r="Z57" s="356">
        <f t="shared" si="7"/>
        <v>46167</v>
      </c>
      <c r="AA57" s="356">
        <f t="shared" si="30"/>
        <v>46167</v>
      </c>
      <c r="AB57" s="356">
        <f t="shared" si="30"/>
        <v>46167</v>
      </c>
      <c r="AC57" s="356">
        <f t="shared" si="9"/>
        <v>46168</v>
      </c>
      <c r="AD57" s="356">
        <f t="shared" si="10"/>
        <v>46168</v>
      </c>
      <c r="AE57" s="377">
        <v>3</v>
      </c>
      <c r="AF57" s="356">
        <f t="shared" si="24"/>
        <v>46174</v>
      </c>
      <c r="AG57" s="377">
        <v>2</v>
      </c>
      <c r="AH57" s="356">
        <f t="shared" si="11"/>
        <v>46177</v>
      </c>
      <c r="AI57" s="377">
        <v>3</v>
      </c>
      <c r="AJ57" s="356">
        <f t="shared" si="12"/>
        <v>46182</v>
      </c>
      <c r="AK57" s="356">
        <f t="shared" si="13"/>
        <v>46182</v>
      </c>
      <c r="AL57" s="356">
        <f t="shared" si="14"/>
        <v>46183</v>
      </c>
      <c r="AM57" s="356">
        <f t="shared" si="15"/>
        <v>46183</v>
      </c>
      <c r="AN57" s="377">
        <v>1</v>
      </c>
      <c r="AO57" s="356">
        <f t="shared" si="16"/>
        <v>46184</v>
      </c>
      <c r="AP57" s="356">
        <f t="shared" si="17"/>
        <v>46184</v>
      </c>
      <c r="AQ57" s="356">
        <f t="shared" si="17"/>
        <v>46184</v>
      </c>
      <c r="AR57" s="356">
        <f t="shared" si="18"/>
        <v>46185</v>
      </c>
      <c r="AS57" s="377">
        <v>3</v>
      </c>
      <c r="AT57" s="356">
        <f t="shared" si="19"/>
        <v>46190</v>
      </c>
      <c r="AU57" s="377">
        <v>0</v>
      </c>
      <c r="AV57" s="356">
        <f t="shared" si="20"/>
        <v>46190</v>
      </c>
      <c r="AW57" s="377">
        <v>0</v>
      </c>
      <c r="AX57" s="356">
        <f t="shared" si="21"/>
        <v>46190</v>
      </c>
      <c r="AY57" s="153">
        <f>_xlfn.MINIFS(ReleaseTimeline!$A$2:$A$27, ReleaseTimeline!$A$2:$A$27, "&gt;="&amp;(MAX(AX57,AO57)))</f>
        <v>46191</v>
      </c>
      <c r="AZ57" s="356" t="str">
        <f>VLOOKUP(AY57,ReleaseTimeline!$A$1:$E$27,2,FALSE)</f>
        <v>Release 13</v>
      </c>
      <c r="BA57" s="356" t="e">
        <f t="shared" si="26"/>
        <v>#VALUE!</v>
      </c>
      <c r="BB57" s="356">
        <f>VLOOKUP(AZ57,ReleaseTimeline!$B$2:$C$27,2,FALSE)</f>
        <v>46198</v>
      </c>
      <c r="BC57" s="356">
        <f t="shared" si="25"/>
        <v>46191</v>
      </c>
      <c r="BD57" s="378">
        <f t="shared" si="22"/>
        <v>42</v>
      </c>
      <c r="BE57" s="378"/>
      <c r="BF57" s="378">
        <f t="shared" si="23"/>
        <v>9</v>
      </c>
      <c r="BG57" s="378"/>
      <c r="BH57" s="378"/>
      <c r="BI57" s="378"/>
      <c r="BJ57" s="378"/>
      <c r="BK57" s="378"/>
      <c r="BL57" s="378"/>
    </row>
    <row r="58" spans="1:64" ht="16" hidden="1" x14ac:dyDescent="0.2">
      <c r="A58" s="360">
        <v>56</v>
      </c>
      <c r="B58" s="326" t="s">
        <v>141</v>
      </c>
      <c r="C58" s="326" t="str">
        <f>VLOOKUP(B58,'Target Tech'!$C$7:$J$33,8,FALSE)</f>
        <v>React/ASP</v>
      </c>
      <c r="D58" s="326" t="s">
        <v>54</v>
      </c>
      <c r="E58" s="326">
        <v>0</v>
      </c>
      <c r="F58" s="346">
        <v>46150</v>
      </c>
      <c r="G58" s="167" t="s">
        <v>733</v>
      </c>
      <c r="I58" s="390" t="s">
        <v>67</v>
      </c>
      <c r="J58" s="346" t="s">
        <v>104</v>
      </c>
      <c r="K58" s="346">
        <f t="shared" si="29"/>
        <v>46150</v>
      </c>
      <c r="L58" s="326">
        <v>3</v>
      </c>
      <c r="M58" s="326">
        <v>0</v>
      </c>
      <c r="N58" s="326">
        <v>3</v>
      </c>
      <c r="O58" s="153">
        <f t="shared" si="1"/>
        <v>46154</v>
      </c>
      <c r="P58" s="153">
        <f t="shared" si="2"/>
        <v>46154</v>
      </c>
      <c r="Q58" s="153">
        <f t="shared" si="3"/>
        <v>46154</v>
      </c>
      <c r="R58" s="153" t="s">
        <v>58</v>
      </c>
      <c r="S58" s="153"/>
      <c r="T58" s="326">
        <v>3</v>
      </c>
      <c r="U58" s="153">
        <f t="shared" si="4"/>
        <v>46157</v>
      </c>
      <c r="V58" s="326">
        <v>1.5</v>
      </c>
      <c r="W58" s="153">
        <f t="shared" si="5"/>
        <v>46160</v>
      </c>
      <c r="X58" s="153">
        <f t="shared" si="6"/>
        <v>46160</v>
      </c>
      <c r="Y58" s="326">
        <v>3</v>
      </c>
      <c r="Z58" s="153">
        <f t="shared" si="7"/>
        <v>46163</v>
      </c>
      <c r="AA58" s="153">
        <f t="shared" si="30"/>
        <v>46163</v>
      </c>
      <c r="AB58" s="153">
        <f t="shared" si="30"/>
        <v>46163</v>
      </c>
      <c r="AC58" s="153">
        <f t="shared" si="9"/>
        <v>46164</v>
      </c>
      <c r="AD58" s="153">
        <f t="shared" si="10"/>
        <v>46164</v>
      </c>
      <c r="AE58" s="326"/>
      <c r="AF58" s="153">
        <f t="shared" si="24"/>
        <v>46164</v>
      </c>
      <c r="AG58" s="326">
        <v>2</v>
      </c>
      <c r="AH58" s="153">
        <f t="shared" si="11"/>
        <v>46168</v>
      </c>
      <c r="AI58" s="326">
        <v>3</v>
      </c>
      <c r="AJ58" s="153">
        <f t="shared" si="12"/>
        <v>46174</v>
      </c>
      <c r="AK58" s="153">
        <f t="shared" si="13"/>
        <v>46174</v>
      </c>
      <c r="AL58" s="153">
        <f t="shared" si="14"/>
        <v>46176</v>
      </c>
      <c r="AM58" s="153">
        <f t="shared" si="15"/>
        <v>46176</v>
      </c>
      <c r="AN58" s="326"/>
      <c r="AO58" s="153">
        <f t="shared" si="16"/>
        <v>46176</v>
      </c>
      <c r="AP58" s="153">
        <f t="shared" si="17"/>
        <v>46176</v>
      </c>
      <c r="AQ58" s="153">
        <f t="shared" si="17"/>
        <v>46176</v>
      </c>
      <c r="AR58" s="153">
        <f t="shared" si="18"/>
        <v>46177</v>
      </c>
      <c r="AS58" s="326"/>
      <c r="AT58" s="153">
        <f t="shared" si="19"/>
        <v>46177</v>
      </c>
      <c r="AU58" s="326">
        <v>0</v>
      </c>
      <c r="AV58" s="153">
        <f t="shared" si="20"/>
        <v>46177</v>
      </c>
      <c r="AW58" s="326">
        <v>0</v>
      </c>
      <c r="AX58" s="153">
        <f t="shared" si="21"/>
        <v>46177</v>
      </c>
      <c r="AY58" s="153">
        <f>_xlfn.MINIFS(ReleaseTimeline!$A$2:$A$27, ReleaseTimeline!$A$2:$A$27, "&gt;="&amp;(MAX(AX58,AO58)))</f>
        <v>46177</v>
      </c>
      <c r="AZ58" s="153" t="str">
        <f>VLOOKUP(AY58,ReleaseTimeline!$A$1:$E$27,2,FALSE)</f>
        <v>Release 12</v>
      </c>
      <c r="BA58" s="153" t="e">
        <f t="shared" si="26"/>
        <v>#VALUE!</v>
      </c>
      <c r="BB58" s="153">
        <f>VLOOKUP(AZ58,ReleaseTimeline!$B$2:$C$27,2,FALSE)</f>
        <v>46184</v>
      </c>
      <c r="BC58" s="153">
        <f t="shared" si="25"/>
        <v>46177</v>
      </c>
      <c r="BD58" s="248">
        <f t="shared" si="22"/>
        <v>30</v>
      </c>
      <c r="BE58" s="248" t="e">
        <f>(BB58-AZ58)</f>
        <v>#VALUE!</v>
      </c>
      <c r="BF58" s="248">
        <f t="shared" si="23"/>
        <v>9</v>
      </c>
    </row>
    <row r="59" spans="1:64" s="87" customFormat="1" ht="32" hidden="1" x14ac:dyDescent="0.2">
      <c r="A59" s="376">
        <v>56</v>
      </c>
      <c r="B59" s="377" t="s">
        <v>141</v>
      </c>
      <c r="C59" s="377" t="str">
        <f>VLOOKUP(B59,'Target Tech'!$C$7:$J$33,8,FALSE)</f>
        <v>React/ASP</v>
      </c>
      <c r="D59" s="377" t="s">
        <v>54</v>
      </c>
      <c r="E59" s="326">
        <v>0</v>
      </c>
      <c r="F59" s="352">
        <v>46150</v>
      </c>
      <c r="G59" s="167" t="s">
        <v>734</v>
      </c>
      <c r="H59" s="248"/>
      <c r="I59" s="396" t="s">
        <v>142</v>
      </c>
      <c r="J59" s="352" t="s">
        <v>144</v>
      </c>
      <c r="K59" s="352">
        <f t="shared" si="29"/>
        <v>46150</v>
      </c>
      <c r="L59" s="377">
        <v>5</v>
      </c>
      <c r="M59" s="377">
        <v>0</v>
      </c>
      <c r="N59" s="377">
        <v>3</v>
      </c>
      <c r="O59" s="356">
        <f t="shared" si="1"/>
        <v>46156</v>
      </c>
      <c r="P59" s="356">
        <f t="shared" si="2"/>
        <v>46156</v>
      </c>
      <c r="Q59" s="356">
        <f t="shared" si="3"/>
        <v>46156</v>
      </c>
      <c r="R59" s="153" t="s">
        <v>58</v>
      </c>
      <c r="S59" s="356"/>
      <c r="T59" s="377">
        <v>3</v>
      </c>
      <c r="U59" s="356">
        <f t="shared" si="4"/>
        <v>46161</v>
      </c>
      <c r="V59" s="377">
        <v>1.5</v>
      </c>
      <c r="W59" s="356">
        <f t="shared" si="5"/>
        <v>46162</v>
      </c>
      <c r="X59" s="356">
        <f t="shared" si="6"/>
        <v>46162</v>
      </c>
      <c r="Y59" s="377">
        <v>3</v>
      </c>
      <c r="Z59" s="356">
        <f t="shared" si="7"/>
        <v>46167</v>
      </c>
      <c r="AA59" s="356">
        <f t="shared" si="30"/>
        <v>46167</v>
      </c>
      <c r="AB59" s="356">
        <f t="shared" si="30"/>
        <v>46167</v>
      </c>
      <c r="AC59" s="356">
        <f t="shared" si="9"/>
        <v>46168</v>
      </c>
      <c r="AD59" s="356">
        <f t="shared" si="10"/>
        <v>46168</v>
      </c>
      <c r="AE59" s="377"/>
      <c r="AF59" s="356">
        <f t="shared" si="24"/>
        <v>46168</v>
      </c>
      <c r="AG59" s="377">
        <v>2</v>
      </c>
      <c r="AH59" s="356">
        <f t="shared" si="11"/>
        <v>46171</v>
      </c>
      <c r="AI59" s="377">
        <v>3</v>
      </c>
      <c r="AJ59" s="356">
        <f t="shared" si="12"/>
        <v>46177</v>
      </c>
      <c r="AK59" s="356">
        <f t="shared" si="13"/>
        <v>46177</v>
      </c>
      <c r="AL59" s="356">
        <f t="shared" si="14"/>
        <v>46178</v>
      </c>
      <c r="AM59" s="356">
        <f t="shared" si="15"/>
        <v>46178</v>
      </c>
      <c r="AN59" s="377"/>
      <c r="AO59" s="356">
        <f t="shared" si="16"/>
        <v>46178</v>
      </c>
      <c r="AP59" s="356">
        <f t="shared" si="17"/>
        <v>46178</v>
      </c>
      <c r="AQ59" s="356">
        <f t="shared" si="17"/>
        <v>46178</v>
      </c>
      <c r="AR59" s="356">
        <f t="shared" si="18"/>
        <v>46181</v>
      </c>
      <c r="AS59" s="377"/>
      <c r="AT59" s="356">
        <f t="shared" si="19"/>
        <v>46181</v>
      </c>
      <c r="AU59" s="377">
        <v>0</v>
      </c>
      <c r="AV59" s="356">
        <f t="shared" si="20"/>
        <v>46181</v>
      </c>
      <c r="AW59" s="377">
        <v>0</v>
      </c>
      <c r="AX59" s="356">
        <f t="shared" si="21"/>
        <v>46181</v>
      </c>
      <c r="AY59" s="153">
        <f>_xlfn.MINIFS(ReleaseTimeline!$A$2:$A$27, ReleaseTimeline!$A$2:$A$27, "&gt;="&amp;(MAX(AX59,AO59)))</f>
        <v>46191</v>
      </c>
      <c r="AZ59" s="356" t="str">
        <f>VLOOKUP(AY59,ReleaseTimeline!$A$1:$E$27,2,FALSE)</f>
        <v>Release 13</v>
      </c>
      <c r="BA59" s="356" t="e">
        <f t="shared" si="26"/>
        <v>#VALUE!</v>
      </c>
      <c r="BB59" s="356">
        <f>VLOOKUP(AZ59,ReleaseTimeline!$B$2:$C$27,2,FALSE)</f>
        <v>46198</v>
      </c>
      <c r="BC59" s="356">
        <f t="shared" si="25"/>
        <v>46191</v>
      </c>
      <c r="BD59" s="378">
        <f t="shared" si="22"/>
        <v>42</v>
      </c>
      <c r="BE59" s="378" t="e">
        <f>(BB59-AZ59)</f>
        <v>#VALUE!</v>
      </c>
      <c r="BF59" s="378">
        <f t="shared" si="23"/>
        <v>9</v>
      </c>
      <c r="BG59" s="378"/>
      <c r="BH59" s="378"/>
      <c r="BI59" s="378"/>
      <c r="BJ59" s="378"/>
      <c r="BK59" s="378"/>
      <c r="BL59" s="378"/>
    </row>
    <row r="60" spans="1:64" ht="32" hidden="1" x14ac:dyDescent="0.2">
      <c r="A60" s="360">
        <v>57</v>
      </c>
      <c r="B60" s="326" t="s">
        <v>141</v>
      </c>
      <c r="C60" s="326" t="str">
        <f>VLOOKUP(B60,'Target Tech'!$C$7:$J$33,8,FALSE)</f>
        <v>React/ASP</v>
      </c>
      <c r="D60" s="326" t="s">
        <v>54</v>
      </c>
      <c r="E60" s="326">
        <v>0</v>
      </c>
      <c r="F60" s="346">
        <v>46163</v>
      </c>
      <c r="G60" s="167" t="s">
        <v>735</v>
      </c>
      <c r="I60" s="390" t="s">
        <v>67</v>
      </c>
      <c r="J60" s="346" t="s">
        <v>102</v>
      </c>
      <c r="K60" s="346">
        <f t="shared" si="29"/>
        <v>46163</v>
      </c>
      <c r="L60" s="326">
        <v>3</v>
      </c>
      <c r="M60" s="326">
        <v>0</v>
      </c>
      <c r="N60" s="326">
        <v>1</v>
      </c>
      <c r="O60" s="153">
        <f t="shared" si="1"/>
        <v>46167</v>
      </c>
      <c r="P60" s="153">
        <f t="shared" si="2"/>
        <v>46167</v>
      </c>
      <c r="Q60" s="153">
        <f t="shared" si="3"/>
        <v>46167</v>
      </c>
      <c r="R60" s="153" t="s">
        <v>58</v>
      </c>
      <c r="S60" s="153"/>
      <c r="T60" s="326">
        <v>3</v>
      </c>
      <c r="U60" s="153">
        <f t="shared" si="4"/>
        <v>46171</v>
      </c>
      <c r="V60" s="326">
        <v>1.5</v>
      </c>
      <c r="W60" s="153">
        <f t="shared" si="5"/>
        <v>46174</v>
      </c>
      <c r="X60" s="153">
        <f t="shared" si="6"/>
        <v>46174</v>
      </c>
      <c r="Y60" s="326">
        <v>3</v>
      </c>
      <c r="Z60" s="153">
        <f t="shared" si="7"/>
        <v>46178</v>
      </c>
      <c r="AA60" s="153">
        <f t="shared" si="30"/>
        <v>46178</v>
      </c>
      <c r="AB60" s="153">
        <f t="shared" si="30"/>
        <v>46178</v>
      </c>
      <c r="AC60" s="153">
        <f t="shared" si="9"/>
        <v>46181</v>
      </c>
      <c r="AD60" s="153">
        <f t="shared" si="10"/>
        <v>46181</v>
      </c>
      <c r="AE60" s="326">
        <v>3</v>
      </c>
      <c r="AF60" s="153">
        <f t="shared" si="24"/>
        <v>46184</v>
      </c>
      <c r="AG60" s="326">
        <v>2</v>
      </c>
      <c r="AH60" s="153">
        <f t="shared" si="11"/>
        <v>46188</v>
      </c>
      <c r="AI60" s="326">
        <v>3</v>
      </c>
      <c r="AJ60" s="153">
        <f t="shared" si="12"/>
        <v>46191</v>
      </c>
      <c r="AK60" s="153">
        <f t="shared" si="13"/>
        <v>46191</v>
      </c>
      <c r="AL60" s="153">
        <f t="shared" si="14"/>
        <v>46192</v>
      </c>
      <c r="AM60" s="153">
        <f t="shared" si="15"/>
        <v>46192</v>
      </c>
      <c r="AN60" s="326">
        <v>1</v>
      </c>
      <c r="AO60" s="153">
        <f t="shared" si="16"/>
        <v>46195</v>
      </c>
      <c r="AP60" s="153">
        <f t="shared" si="17"/>
        <v>46195</v>
      </c>
      <c r="AQ60" s="153">
        <f t="shared" si="17"/>
        <v>46195</v>
      </c>
      <c r="AR60" s="153">
        <f t="shared" si="18"/>
        <v>46196</v>
      </c>
      <c r="AS60" s="326">
        <v>3</v>
      </c>
      <c r="AT60" s="153">
        <f t="shared" si="19"/>
        <v>46202</v>
      </c>
      <c r="AU60" s="326">
        <v>0</v>
      </c>
      <c r="AV60" s="153">
        <f t="shared" si="20"/>
        <v>46202</v>
      </c>
      <c r="AW60" s="326">
        <v>0</v>
      </c>
      <c r="AX60" s="153">
        <f t="shared" si="21"/>
        <v>46202</v>
      </c>
      <c r="AY60" s="153">
        <f>_xlfn.MINIFS(ReleaseTimeline!$A$2:$A$27, ReleaseTimeline!$A$2:$A$27, "&gt;="&amp;(MAX(AX60,AO60)))</f>
        <v>46205</v>
      </c>
      <c r="AZ60" s="153" t="str">
        <f>VLOOKUP(AY60,ReleaseTimeline!$A$1:$E$27,2,FALSE)</f>
        <v>Release 14</v>
      </c>
      <c r="BA60" s="153" t="e">
        <f t="shared" si="26"/>
        <v>#VALUE!</v>
      </c>
      <c r="BB60" s="153">
        <f>VLOOKUP(AZ60,ReleaseTimeline!$B$2:$C$27,2,FALSE)</f>
        <v>46212</v>
      </c>
      <c r="BC60" s="153">
        <f t="shared" si="25"/>
        <v>46205</v>
      </c>
      <c r="BD60" s="248">
        <f t="shared" si="22"/>
        <v>45</v>
      </c>
      <c r="BF60" s="248">
        <f t="shared" si="23"/>
        <v>9</v>
      </c>
    </row>
    <row r="61" spans="1:64" s="87" customFormat="1" ht="32" hidden="1" x14ac:dyDescent="0.2">
      <c r="A61" s="376">
        <v>56</v>
      </c>
      <c r="B61" s="377" t="s">
        <v>141</v>
      </c>
      <c r="C61" s="377" t="str">
        <f>VLOOKUP(B61,'Target Tech'!$C$7:$J$33,8,FALSE)</f>
        <v>React/ASP</v>
      </c>
      <c r="D61" s="377" t="s">
        <v>54</v>
      </c>
      <c r="E61" s="326">
        <v>0</v>
      </c>
      <c r="F61" s="352">
        <v>46150</v>
      </c>
      <c r="G61" s="167" t="s">
        <v>736</v>
      </c>
      <c r="H61" s="248"/>
      <c r="I61" s="396" t="s">
        <v>142</v>
      </c>
      <c r="J61" s="352" t="s">
        <v>145</v>
      </c>
      <c r="K61" s="352">
        <f t="shared" si="29"/>
        <v>46150</v>
      </c>
      <c r="L61" s="377">
        <v>5</v>
      </c>
      <c r="M61" s="377">
        <v>0</v>
      </c>
      <c r="N61" s="377">
        <v>3</v>
      </c>
      <c r="O61" s="356">
        <f t="shared" si="1"/>
        <v>46156</v>
      </c>
      <c r="P61" s="356">
        <f t="shared" si="2"/>
        <v>46156</v>
      </c>
      <c r="Q61" s="356">
        <f t="shared" si="3"/>
        <v>46156</v>
      </c>
      <c r="R61" s="153" t="s">
        <v>58</v>
      </c>
      <c r="S61" s="356"/>
      <c r="T61" s="377">
        <v>3</v>
      </c>
      <c r="U61" s="356">
        <f t="shared" si="4"/>
        <v>46161</v>
      </c>
      <c r="V61" s="377">
        <v>1.5</v>
      </c>
      <c r="W61" s="356">
        <f t="shared" si="5"/>
        <v>46162</v>
      </c>
      <c r="X61" s="356">
        <f t="shared" si="6"/>
        <v>46162</v>
      </c>
      <c r="Y61" s="377">
        <v>3</v>
      </c>
      <c r="Z61" s="356">
        <f t="shared" si="7"/>
        <v>46167</v>
      </c>
      <c r="AA61" s="356">
        <f t="shared" si="30"/>
        <v>46167</v>
      </c>
      <c r="AB61" s="356">
        <f t="shared" si="30"/>
        <v>46167</v>
      </c>
      <c r="AC61" s="356">
        <f t="shared" si="9"/>
        <v>46168</v>
      </c>
      <c r="AD61" s="356">
        <f t="shared" si="10"/>
        <v>46168</v>
      </c>
      <c r="AE61" s="377"/>
      <c r="AF61" s="356">
        <f t="shared" si="24"/>
        <v>46168</v>
      </c>
      <c r="AG61" s="377">
        <v>2</v>
      </c>
      <c r="AH61" s="356">
        <f t="shared" si="11"/>
        <v>46171</v>
      </c>
      <c r="AI61" s="377">
        <v>3</v>
      </c>
      <c r="AJ61" s="356">
        <f t="shared" si="12"/>
        <v>46177</v>
      </c>
      <c r="AK61" s="356">
        <f t="shared" si="13"/>
        <v>46177</v>
      </c>
      <c r="AL61" s="356">
        <f t="shared" si="14"/>
        <v>46178</v>
      </c>
      <c r="AM61" s="356">
        <f t="shared" si="15"/>
        <v>46178</v>
      </c>
      <c r="AN61" s="377"/>
      <c r="AO61" s="356">
        <f t="shared" si="16"/>
        <v>46178</v>
      </c>
      <c r="AP61" s="356">
        <f t="shared" si="17"/>
        <v>46178</v>
      </c>
      <c r="AQ61" s="356">
        <f t="shared" si="17"/>
        <v>46178</v>
      </c>
      <c r="AR61" s="356">
        <f t="shared" si="18"/>
        <v>46181</v>
      </c>
      <c r="AS61" s="377"/>
      <c r="AT61" s="356">
        <f t="shared" si="19"/>
        <v>46181</v>
      </c>
      <c r="AU61" s="377">
        <v>0</v>
      </c>
      <c r="AV61" s="356">
        <f t="shared" si="20"/>
        <v>46181</v>
      </c>
      <c r="AW61" s="377">
        <v>0</v>
      </c>
      <c r="AX61" s="356">
        <f t="shared" si="21"/>
        <v>46181</v>
      </c>
      <c r="AY61" s="153">
        <f>_xlfn.MINIFS(ReleaseTimeline!$A$2:$A$27, ReleaseTimeline!$A$2:$A$27, "&gt;="&amp;(MAX(AX61,AO61)))</f>
        <v>46191</v>
      </c>
      <c r="AZ61" s="356" t="str">
        <f>VLOOKUP(AY61,ReleaseTimeline!$A$1:$E$27,2,FALSE)</f>
        <v>Release 13</v>
      </c>
      <c r="BA61" s="356" t="e">
        <f t="shared" si="26"/>
        <v>#VALUE!</v>
      </c>
      <c r="BB61" s="356">
        <f>VLOOKUP(AZ61,ReleaseTimeline!$B$2:$C$27,2,FALSE)</f>
        <v>46198</v>
      </c>
      <c r="BC61" s="356">
        <f t="shared" si="25"/>
        <v>46191</v>
      </c>
      <c r="BD61" s="378">
        <f t="shared" si="22"/>
        <v>42</v>
      </c>
      <c r="BE61" s="378" t="e">
        <f>(BB61-AZ61)</f>
        <v>#VALUE!</v>
      </c>
      <c r="BF61" s="378">
        <f t="shared" si="23"/>
        <v>9</v>
      </c>
      <c r="BG61" s="378"/>
      <c r="BH61" s="378"/>
      <c r="BI61" s="378"/>
      <c r="BJ61" s="378"/>
      <c r="BK61" s="378"/>
      <c r="BL61" s="378"/>
    </row>
    <row r="62" spans="1:64" ht="32" hidden="1" x14ac:dyDescent="0.2">
      <c r="A62" s="360">
        <v>58</v>
      </c>
      <c r="B62" s="326" t="s">
        <v>141</v>
      </c>
      <c r="C62" s="326" t="str">
        <f>VLOOKUP(B62,'Target Tech'!$C$7:$J$33,8,FALSE)</f>
        <v>React/ASP</v>
      </c>
      <c r="D62" s="326" t="s">
        <v>54</v>
      </c>
      <c r="E62" s="326">
        <v>0</v>
      </c>
      <c r="F62" s="346">
        <v>46155</v>
      </c>
      <c r="G62" s="167" t="s">
        <v>737</v>
      </c>
      <c r="I62" s="390" t="s">
        <v>67</v>
      </c>
      <c r="J62" s="346" t="s">
        <v>103</v>
      </c>
      <c r="K62" s="346">
        <f t="shared" si="29"/>
        <v>46155</v>
      </c>
      <c r="L62" s="326">
        <v>3</v>
      </c>
      <c r="M62" s="326">
        <v>0</v>
      </c>
      <c r="N62" s="326">
        <v>5</v>
      </c>
      <c r="O62" s="153">
        <f t="shared" si="1"/>
        <v>46157</v>
      </c>
      <c r="P62" s="153">
        <f t="shared" si="2"/>
        <v>46157</v>
      </c>
      <c r="Q62" s="153">
        <f t="shared" si="3"/>
        <v>46157</v>
      </c>
      <c r="R62" s="153" t="s">
        <v>58</v>
      </c>
      <c r="S62" s="153"/>
      <c r="T62" s="326">
        <v>3</v>
      </c>
      <c r="U62" s="153">
        <f t="shared" si="4"/>
        <v>46162</v>
      </c>
      <c r="V62" s="326">
        <v>1.5</v>
      </c>
      <c r="W62" s="153">
        <f t="shared" si="5"/>
        <v>46163</v>
      </c>
      <c r="X62" s="153">
        <f t="shared" si="6"/>
        <v>46163</v>
      </c>
      <c r="Y62" s="326">
        <v>3</v>
      </c>
      <c r="Z62" s="153">
        <f t="shared" si="7"/>
        <v>46168</v>
      </c>
      <c r="AA62" s="153">
        <f t="shared" si="30"/>
        <v>46168</v>
      </c>
      <c r="AB62" s="153">
        <f t="shared" si="30"/>
        <v>46168</v>
      </c>
      <c r="AC62" s="153">
        <f t="shared" si="9"/>
        <v>46169</v>
      </c>
      <c r="AD62" s="153">
        <f t="shared" si="10"/>
        <v>46169</v>
      </c>
      <c r="AE62" s="326"/>
      <c r="AF62" s="153">
        <f t="shared" si="24"/>
        <v>46169</v>
      </c>
      <c r="AG62" s="326">
        <v>2</v>
      </c>
      <c r="AH62" s="153">
        <f t="shared" si="11"/>
        <v>46174</v>
      </c>
      <c r="AI62" s="326">
        <v>3</v>
      </c>
      <c r="AJ62" s="153">
        <f t="shared" si="12"/>
        <v>46178</v>
      </c>
      <c r="AK62" s="153">
        <f t="shared" si="13"/>
        <v>46178</v>
      </c>
      <c r="AL62" s="153">
        <f t="shared" si="14"/>
        <v>46181</v>
      </c>
      <c r="AM62" s="153">
        <f t="shared" si="15"/>
        <v>46181</v>
      </c>
      <c r="AN62" s="326"/>
      <c r="AO62" s="153">
        <f t="shared" si="16"/>
        <v>46181</v>
      </c>
      <c r="AP62" s="153">
        <f t="shared" si="17"/>
        <v>46181</v>
      </c>
      <c r="AQ62" s="153">
        <f t="shared" si="17"/>
        <v>46181</v>
      </c>
      <c r="AR62" s="153">
        <f t="shared" si="18"/>
        <v>46182</v>
      </c>
      <c r="AS62" s="326"/>
      <c r="AT62" s="153">
        <f t="shared" si="19"/>
        <v>46182</v>
      </c>
      <c r="AU62" s="326">
        <v>0</v>
      </c>
      <c r="AV62" s="153">
        <f t="shared" si="20"/>
        <v>46182</v>
      </c>
      <c r="AW62" s="326">
        <v>0</v>
      </c>
      <c r="AX62" s="153">
        <f t="shared" si="21"/>
        <v>46182</v>
      </c>
      <c r="AY62" s="153">
        <f>_xlfn.MINIFS(ReleaseTimeline!$A$2:$A$27, ReleaseTimeline!$A$2:$A$27, "&gt;="&amp;(MAX(AX62,AO62)))</f>
        <v>46191</v>
      </c>
      <c r="AZ62" s="153" t="str">
        <f>VLOOKUP(AY62,ReleaseTimeline!$A$1:$E$27,2,FALSE)</f>
        <v>Release 13</v>
      </c>
      <c r="BA62" s="153" t="e">
        <f t="shared" si="26"/>
        <v>#VALUE!</v>
      </c>
      <c r="BB62" s="153">
        <f>VLOOKUP(AZ62,ReleaseTimeline!$B$2:$C$27,2,FALSE)</f>
        <v>46198</v>
      </c>
      <c r="BC62" s="153">
        <f t="shared" si="25"/>
        <v>46191</v>
      </c>
      <c r="BD62" s="248">
        <f t="shared" si="22"/>
        <v>41</v>
      </c>
      <c r="BF62" s="248">
        <f t="shared" si="23"/>
        <v>9</v>
      </c>
    </row>
    <row r="63" spans="1:64" s="87" customFormat="1" ht="32" hidden="1" x14ac:dyDescent="0.2">
      <c r="A63" s="376">
        <v>58</v>
      </c>
      <c r="B63" s="377" t="s">
        <v>141</v>
      </c>
      <c r="C63" s="377" t="str">
        <f>VLOOKUP(B63,'Target Tech'!$C$7:$J$33,8,FALSE)</f>
        <v>React/ASP</v>
      </c>
      <c r="D63" s="377" t="s">
        <v>54</v>
      </c>
      <c r="E63" s="326">
        <v>0</v>
      </c>
      <c r="F63" s="352">
        <v>46155</v>
      </c>
      <c r="G63" s="167" t="s">
        <v>738</v>
      </c>
      <c r="H63" s="248"/>
      <c r="I63" s="396" t="s">
        <v>142</v>
      </c>
      <c r="J63" s="352" t="s">
        <v>146</v>
      </c>
      <c r="K63" s="352">
        <f t="shared" si="29"/>
        <v>46155</v>
      </c>
      <c r="L63" s="377">
        <v>5</v>
      </c>
      <c r="M63" s="377">
        <v>0</v>
      </c>
      <c r="N63" s="377">
        <v>5</v>
      </c>
      <c r="O63" s="356">
        <f t="shared" si="1"/>
        <v>46161</v>
      </c>
      <c r="P63" s="356">
        <f t="shared" si="2"/>
        <v>46161</v>
      </c>
      <c r="Q63" s="356">
        <f t="shared" si="3"/>
        <v>46161</v>
      </c>
      <c r="R63" s="153" t="s">
        <v>58</v>
      </c>
      <c r="S63" s="356"/>
      <c r="T63" s="377">
        <v>3</v>
      </c>
      <c r="U63" s="356">
        <f t="shared" si="4"/>
        <v>46164</v>
      </c>
      <c r="V63" s="377">
        <v>1.5</v>
      </c>
      <c r="W63" s="356">
        <f t="shared" si="5"/>
        <v>46167</v>
      </c>
      <c r="X63" s="356">
        <f t="shared" si="6"/>
        <v>46167</v>
      </c>
      <c r="Y63" s="377">
        <v>3</v>
      </c>
      <c r="Z63" s="356">
        <f t="shared" si="7"/>
        <v>46171</v>
      </c>
      <c r="AA63" s="356">
        <f t="shared" si="30"/>
        <v>46171</v>
      </c>
      <c r="AB63" s="356">
        <f t="shared" si="30"/>
        <v>46171</v>
      </c>
      <c r="AC63" s="356">
        <f t="shared" si="9"/>
        <v>46174</v>
      </c>
      <c r="AD63" s="356">
        <f t="shared" si="10"/>
        <v>46174</v>
      </c>
      <c r="AE63" s="377"/>
      <c r="AF63" s="356">
        <f t="shared" si="24"/>
        <v>46174</v>
      </c>
      <c r="AG63" s="377">
        <v>2</v>
      </c>
      <c r="AH63" s="356">
        <f t="shared" si="11"/>
        <v>46177</v>
      </c>
      <c r="AI63" s="377">
        <v>3</v>
      </c>
      <c r="AJ63" s="356">
        <f t="shared" si="12"/>
        <v>46182</v>
      </c>
      <c r="AK63" s="356">
        <f t="shared" si="13"/>
        <v>46182</v>
      </c>
      <c r="AL63" s="356">
        <f t="shared" si="14"/>
        <v>46183</v>
      </c>
      <c r="AM63" s="356">
        <f t="shared" si="15"/>
        <v>46183</v>
      </c>
      <c r="AN63" s="377"/>
      <c r="AO63" s="356">
        <f t="shared" si="16"/>
        <v>46183</v>
      </c>
      <c r="AP63" s="356">
        <f t="shared" si="17"/>
        <v>46183</v>
      </c>
      <c r="AQ63" s="356">
        <f t="shared" si="17"/>
        <v>46183</v>
      </c>
      <c r="AR63" s="356">
        <f t="shared" si="18"/>
        <v>46184</v>
      </c>
      <c r="AS63" s="377"/>
      <c r="AT63" s="356">
        <f t="shared" si="19"/>
        <v>46184</v>
      </c>
      <c r="AU63" s="377">
        <v>0</v>
      </c>
      <c r="AV63" s="356">
        <f t="shared" si="20"/>
        <v>46184</v>
      </c>
      <c r="AW63" s="377">
        <v>0</v>
      </c>
      <c r="AX63" s="356">
        <f t="shared" si="21"/>
        <v>46184</v>
      </c>
      <c r="AY63" s="153">
        <f>_xlfn.MINIFS(ReleaseTimeline!$A$2:$A$27, ReleaseTimeline!$A$2:$A$27, "&gt;="&amp;(MAX(AX63,AO63)))</f>
        <v>46191</v>
      </c>
      <c r="AZ63" s="356" t="str">
        <f>VLOOKUP(AY63,ReleaseTimeline!$A$1:$E$27,2,FALSE)</f>
        <v>Release 13</v>
      </c>
      <c r="BA63" s="356" t="e">
        <f t="shared" si="26"/>
        <v>#VALUE!</v>
      </c>
      <c r="BB63" s="356">
        <f>VLOOKUP(AZ63,ReleaseTimeline!$B$2:$C$27,2,FALSE)</f>
        <v>46198</v>
      </c>
      <c r="BC63" s="356">
        <f t="shared" si="25"/>
        <v>46191</v>
      </c>
      <c r="BD63" s="378">
        <f t="shared" si="22"/>
        <v>37</v>
      </c>
      <c r="BE63" s="378"/>
      <c r="BF63" s="378">
        <f t="shared" si="23"/>
        <v>9</v>
      </c>
      <c r="BG63" s="378"/>
      <c r="BH63" s="378"/>
      <c r="BI63" s="378"/>
      <c r="BJ63" s="378"/>
      <c r="BK63" s="378"/>
      <c r="BL63" s="378"/>
    </row>
    <row r="64" spans="1:64" ht="32" hidden="1" x14ac:dyDescent="0.2">
      <c r="A64" s="360">
        <v>59</v>
      </c>
      <c r="B64" s="326" t="s">
        <v>141</v>
      </c>
      <c r="C64" s="326" t="str">
        <f>VLOOKUP(B64,'Target Tech'!$C$7:$J$33,8,FALSE)</f>
        <v>React/ASP</v>
      </c>
      <c r="D64" s="326" t="s">
        <v>54</v>
      </c>
      <c r="E64" s="326">
        <v>0</v>
      </c>
      <c r="F64" s="346">
        <v>46155</v>
      </c>
      <c r="G64" s="167" t="s">
        <v>739</v>
      </c>
      <c r="I64" s="390" t="s">
        <v>67</v>
      </c>
      <c r="J64" s="346" t="s">
        <v>104</v>
      </c>
      <c r="K64" s="346">
        <f t="shared" si="29"/>
        <v>46155</v>
      </c>
      <c r="L64" s="326">
        <v>3</v>
      </c>
      <c r="M64" s="326">
        <v>0</v>
      </c>
      <c r="N64" s="326">
        <v>6</v>
      </c>
      <c r="O64" s="153">
        <f t="shared" si="1"/>
        <v>46157</v>
      </c>
      <c r="P64" s="153">
        <f t="shared" si="2"/>
        <v>46157</v>
      </c>
      <c r="Q64" s="153">
        <f t="shared" si="3"/>
        <v>46157</v>
      </c>
      <c r="R64" s="153" t="s">
        <v>58</v>
      </c>
      <c r="S64" s="153"/>
      <c r="T64" s="326">
        <v>3</v>
      </c>
      <c r="U64" s="153">
        <f t="shared" si="4"/>
        <v>46162</v>
      </c>
      <c r="V64" s="326">
        <v>1.5</v>
      </c>
      <c r="W64" s="153">
        <f t="shared" si="5"/>
        <v>46163</v>
      </c>
      <c r="X64" s="153">
        <f t="shared" si="6"/>
        <v>46163</v>
      </c>
      <c r="Y64" s="326">
        <v>3</v>
      </c>
      <c r="Z64" s="153">
        <f t="shared" si="7"/>
        <v>46168</v>
      </c>
      <c r="AA64" s="153">
        <f t="shared" si="30"/>
        <v>46168</v>
      </c>
      <c r="AB64" s="153">
        <f t="shared" si="30"/>
        <v>46168</v>
      </c>
      <c r="AC64" s="153">
        <f t="shared" si="9"/>
        <v>46169</v>
      </c>
      <c r="AD64" s="153">
        <f t="shared" si="10"/>
        <v>46169</v>
      </c>
      <c r="AE64" s="326">
        <v>3</v>
      </c>
      <c r="AF64" s="153">
        <f t="shared" si="24"/>
        <v>46176</v>
      </c>
      <c r="AG64" s="326">
        <v>2</v>
      </c>
      <c r="AH64" s="153">
        <f t="shared" si="11"/>
        <v>46178</v>
      </c>
      <c r="AI64" s="326">
        <v>3</v>
      </c>
      <c r="AJ64" s="153">
        <f t="shared" si="12"/>
        <v>46183</v>
      </c>
      <c r="AK64" s="153">
        <f t="shared" si="13"/>
        <v>46183</v>
      </c>
      <c r="AL64" s="153">
        <f t="shared" si="14"/>
        <v>46184</v>
      </c>
      <c r="AM64" s="153">
        <f t="shared" si="15"/>
        <v>46184</v>
      </c>
      <c r="AN64" s="326">
        <v>1</v>
      </c>
      <c r="AO64" s="153">
        <f t="shared" si="16"/>
        <v>46185</v>
      </c>
      <c r="AP64" s="153">
        <f t="shared" si="17"/>
        <v>46185</v>
      </c>
      <c r="AQ64" s="153">
        <f t="shared" si="17"/>
        <v>46185</v>
      </c>
      <c r="AR64" s="153">
        <f t="shared" si="18"/>
        <v>46188</v>
      </c>
      <c r="AS64" s="326">
        <v>3</v>
      </c>
      <c r="AT64" s="153">
        <f t="shared" si="19"/>
        <v>46191</v>
      </c>
      <c r="AU64" s="326">
        <v>0</v>
      </c>
      <c r="AV64" s="153">
        <f t="shared" si="20"/>
        <v>46191</v>
      </c>
      <c r="AW64" s="326">
        <v>0</v>
      </c>
      <c r="AX64" s="153">
        <f t="shared" si="21"/>
        <v>46191</v>
      </c>
      <c r="AY64" s="153">
        <f>_xlfn.MINIFS(ReleaseTimeline!$A$2:$A$27, ReleaseTimeline!$A$2:$A$27, "&gt;="&amp;(MAX(AX64,AO64)))</f>
        <v>46191</v>
      </c>
      <c r="AZ64" s="153" t="str">
        <f>VLOOKUP(AY64,ReleaseTimeline!$A$1:$E$27,2,FALSE)</f>
        <v>Release 13</v>
      </c>
      <c r="BA64" s="153" t="e">
        <f t="shared" si="26"/>
        <v>#VALUE!</v>
      </c>
      <c r="BB64" s="153">
        <f>VLOOKUP(AZ64,ReleaseTimeline!$B$2:$C$27,2,FALSE)</f>
        <v>46198</v>
      </c>
      <c r="BC64" s="153">
        <f t="shared" si="25"/>
        <v>46191</v>
      </c>
      <c r="BD64" s="248">
        <f t="shared" si="22"/>
        <v>41</v>
      </c>
      <c r="BE64" s="248" t="e">
        <f>(BB64-AZ64)</f>
        <v>#VALUE!</v>
      </c>
      <c r="BF64" s="248">
        <f t="shared" si="23"/>
        <v>9</v>
      </c>
      <c r="BI64" s="248" t="e">
        <f>(BE64+BF64)</f>
        <v>#VALUE!</v>
      </c>
    </row>
    <row r="65" spans="1:64" s="87" customFormat="1" ht="16" hidden="1" x14ac:dyDescent="0.2">
      <c r="A65" s="376">
        <v>58</v>
      </c>
      <c r="B65" s="377" t="s">
        <v>141</v>
      </c>
      <c r="C65" s="377" t="str">
        <f>VLOOKUP(B65,'Target Tech'!$C$7:$J$33,8,FALSE)</f>
        <v>React/ASP</v>
      </c>
      <c r="D65" s="377" t="s">
        <v>54</v>
      </c>
      <c r="E65" s="326">
        <v>0</v>
      </c>
      <c r="F65" s="352">
        <v>46155</v>
      </c>
      <c r="G65" s="167" t="s">
        <v>740</v>
      </c>
      <c r="H65" s="248"/>
      <c r="I65" s="396" t="s">
        <v>142</v>
      </c>
      <c r="J65" s="352" t="s">
        <v>147</v>
      </c>
      <c r="K65" s="352">
        <f t="shared" si="29"/>
        <v>46155</v>
      </c>
      <c r="L65" s="377">
        <v>5</v>
      </c>
      <c r="M65" s="377">
        <v>0</v>
      </c>
      <c r="N65" s="377">
        <v>5</v>
      </c>
      <c r="O65" s="356">
        <f t="shared" si="1"/>
        <v>46161</v>
      </c>
      <c r="P65" s="356">
        <f t="shared" si="2"/>
        <v>46161</v>
      </c>
      <c r="Q65" s="356">
        <f t="shared" si="3"/>
        <v>46161</v>
      </c>
      <c r="R65" s="153" t="s">
        <v>58</v>
      </c>
      <c r="S65" s="356"/>
      <c r="T65" s="377">
        <v>3</v>
      </c>
      <c r="U65" s="356">
        <f t="shared" si="4"/>
        <v>46164</v>
      </c>
      <c r="V65" s="377">
        <v>1.5</v>
      </c>
      <c r="W65" s="356">
        <f t="shared" si="5"/>
        <v>46167</v>
      </c>
      <c r="X65" s="356">
        <f t="shared" si="6"/>
        <v>46167</v>
      </c>
      <c r="Y65" s="377">
        <v>3</v>
      </c>
      <c r="Z65" s="356">
        <f t="shared" si="7"/>
        <v>46171</v>
      </c>
      <c r="AA65" s="356">
        <f t="shared" si="30"/>
        <v>46171</v>
      </c>
      <c r="AB65" s="356">
        <f t="shared" si="30"/>
        <v>46171</v>
      </c>
      <c r="AC65" s="356">
        <f t="shared" si="9"/>
        <v>46174</v>
      </c>
      <c r="AD65" s="356">
        <f t="shared" si="10"/>
        <v>46174</v>
      </c>
      <c r="AE65" s="377"/>
      <c r="AF65" s="356">
        <f t="shared" si="24"/>
        <v>46174</v>
      </c>
      <c r="AG65" s="377">
        <v>2</v>
      </c>
      <c r="AH65" s="356">
        <f t="shared" si="11"/>
        <v>46177</v>
      </c>
      <c r="AI65" s="377">
        <v>3</v>
      </c>
      <c r="AJ65" s="356">
        <f t="shared" si="12"/>
        <v>46182</v>
      </c>
      <c r="AK65" s="356">
        <f t="shared" si="13"/>
        <v>46182</v>
      </c>
      <c r="AL65" s="356">
        <f t="shared" si="14"/>
        <v>46183</v>
      </c>
      <c r="AM65" s="356">
        <f t="shared" si="15"/>
        <v>46183</v>
      </c>
      <c r="AN65" s="377"/>
      <c r="AO65" s="356">
        <f t="shared" si="16"/>
        <v>46183</v>
      </c>
      <c r="AP65" s="356">
        <f t="shared" si="17"/>
        <v>46183</v>
      </c>
      <c r="AQ65" s="356">
        <f t="shared" si="17"/>
        <v>46183</v>
      </c>
      <c r="AR65" s="356">
        <f t="shared" si="18"/>
        <v>46184</v>
      </c>
      <c r="AS65" s="377"/>
      <c r="AT65" s="356">
        <f t="shared" si="19"/>
        <v>46184</v>
      </c>
      <c r="AU65" s="377">
        <v>0</v>
      </c>
      <c r="AV65" s="356">
        <f t="shared" si="20"/>
        <v>46184</v>
      </c>
      <c r="AW65" s="377">
        <v>0</v>
      </c>
      <c r="AX65" s="356">
        <f t="shared" si="21"/>
        <v>46184</v>
      </c>
      <c r="AY65" s="153">
        <f>_xlfn.MINIFS(ReleaseTimeline!$A$2:$A$27, ReleaseTimeline!$A$2:$A$27, "&gt;="&amp;(MAX(AX65,AO65)))</f>
        <v>46191</v>
      </c>
      <c r="AZ65" s="356" t="str">
        <f>VLOOKUP(AY65,ReleaseTimeline!$A$1:$E$27,2,FALSE)</f>
        <v>Release 13</v>
      </c>
      <c r="BA65" s="356" t="e">
        <f t="shared" si="26"/>
        <v>#VALUE!</v>
      </c>
      <c r="BB65" s="356">
        <f>VLOOKUP(AZ65,ReleaseTimeline!$B$2:$C$27,2,FALSE)</f>
        <v>46198</v>
      </c>
      <c r="BC65" s="356">
        <f t="shared" si="25"/>
        <v>46191</v>
      </c>
      <c r="BD65" s="378">
        <f t="shared" si="22"/>
        <v>37</v>
      </c>
      <c r="BE65" s="378"/>
      <c r="BF65" s="378">
        <f t="shared" si="23"/>
        <v>9</v>
      </c>
      <c r="BG65" s="378"/>
      <c r="BH65" s="378"/>
      <c r="BI65" s="378"/>
      <c r="BJ65" s="378"/>
      <c r="BK65" s="378"/>
      <c r="BL65" s="378"/>
    </row>
    <row r="66" spans="1:64" s="87" customFormat="1" ht="32" hidden="1" x14ac:dyDescent="0.2">
      <c r="A66" s="376">
        <v>58</v>
      </c>
      <c r="B66" s="377" t="s">
        <v>141</v>
      </c>
      <c r="C66" s="377" t="str">
        <f>VLOOKUP(B66,'Target Tech'!$C$7:$J$33,8,FALSE)</f>
        <v>React/ASP</v>
      </c>
      <c r="D66" s="377" t="s">
        <v>54</v>
      </c>
      <c r="E66" s="326">
        <v>0</v>
      </c>
      <c r="F66" s="352">
        <v>46162</v>
      </c>
      <c r="G66" s="167" t="s">
        <v>741</v>
      </c>
      <c r="H66" s="248"/>
      <c r="I66" s="396" t="s">
        <v>142</v>
      </c>
      <c r="J66" s="352" t="s">
        <v>148</v>
      </c>
      <c r="K66" s="352">
        <f t="shared" si="29"/>
        <v>46162</v>
      </c>
      <c r="L66" s="377">
        <v>5</v>
      </c>
      <c r="M66" s="377">
        <v>0</v>
      </c>
      <c r="N66" s="377">
        <v>5</v>
      </c>
      <c r="O66" s="356">
        <f t="shared" ref="O66:O129" si="31">WORKDAY(K66-1, L66+M66, IndHolidays)</f>
        <v>46168</v>
      </c>
      <c r="P66" s="356">
        <f t="shared" ref="P66:P129" si="32">WORKDAY(K66-1, L66+M66, IndHolidays)</f>
        <v>46168</v>
      </c>
      <c r="Q66" s="356">
        <f t="shared" ref="Q66:Q129" si="33">WORKDAY(K66-1, L66+M66, IndHolidays)</f>
        <v>46168</v>
      </c>
      <c r="R66" s="153" t="s">
        <v>58</v>
      </c>
      <c r="S66" s="356"/>
      <c r="T66" s="377">
        <v>3</v>
      </c>
      <c r="U66" s="356">
        <f t="shared" ref="U66:U129" si="34">WORKDAY(Q66, T66, IndHolidays)</f>
        <v>46174</v>
      </c>
      <c r="V66" s="377">
        <v>1.5</v>
      </c>
      <c r="W66" s="356">
        <f t="shared" ref="W66:W129" si="35">WORKDAY(U66, V66, IndHolidays)</f>
        <v>46176</v>
      </c>
      <c r="X66" s="356">
        <f t="shared" ref="X66:X129" si="36">WORKDAY(W66,0, IndHolidays)</f>
        <v>46176</v>
      </c>
      <c r="Y66" s="377">
        <v>3</v>
      </c>
      <c r="Z66" s="356">
        <f t="shared" ref="Z66:Z129" si="37">WORKDAY(X66, Y66, IndHolidays)</f>
        <v>46181</v>
      </c>
      <c r="AA66" s="356">
        <f t="shared" si="30"/>
        <v>46181</v>
      </c>
      <c r="AB66" s="356">
        <f t="shared" si="30"/>
        <v>46181</v>
      </c>
      <c r="AC66" s="356">
        <f t="shared" ref="AC66:AC129" si="38">WORKDAY(AB66, 1, IndHolidays)</f>
        <v>46182</v>
      </c>
      <c r="AD66" s="356">
        <f t="shared" ref="AD66:AD129" si="39">WORKDAY(AC66, 0, IndHolidays)</f>
        <v>46182</v>
      </c>
      <c r="AE66" s="377"/>
      <c r="AF66" s="356">
        <f t="shared" si="24"/>
        <v>46182</v>
      </c>
      <c r="AG66" s="377">
        <v>2</v>
      </c>
      <c r="AH66" s="356">
        <f t="shared" ref="AH66:AH129" si="40">WORKDAY(AF66, AG66, IndHolidays)</f>
        <v>46184</v>
      </c>
      <c r="AI66" s="377">
        <v>3</v>
      </c>
      <c r="AJ66" s="356">
        <f t="shared" ref="AJ66:AJ129" si="41">WORKDAY(AH66, AI66, IndHolidays)</f>
        <v>46189</v>
      </c>
      <c r="AK66" s="356">
        <f t="shared" ref="AK66:AK129" si="42">WORKDAY(AJ66, 0, IndHolidays)</f>
        <v>46189</v>
      </c>
      <c r="AL66" s="356">
        <f t="shared" ref="AL66:AL129" si="43">WORKDAY(AK66, 1, IndHolidays)</f>
        <v>46190</v>
      </c>
      <c r="AM66" s="356">
        <f t="shared" ref="AM66:AM129" si="44">WORKDAY(AL66, 0, IndHolidays)</f>
        <v>46190</v>
      </c>
      <c r="AN66" s="377"/>
      <c r="AO66" s="356">
        <f t="shared" ref="AO66:AO129" si="45">WORKDAY(AM66, AN66, IndHolidays)</f>
        <v>46190</v>
      </c>
      <c r="AP66" s="356">
        <f t="shared" si="17"/>
        <v>46190</v>
      </c>
      <c r="AQ66" s="356">
        <f t="shared" si="17"/>
        <v>46190</v>
      </c>
      <c r="AR66" s="356">
        <f t="shared" ref="AR66:AR129" si="46">WORKDAY(AQ66, 1, IndHolidays)</f>
        <v>46191</v>
      </c>
      <c r="AS66" s="377"/>
      <c r="AT66" s="356">
        <f t="shared" ref="AT66:AT129" si="47">WORKDAY(AR66, AS66, IndHolidays)</f>
        <v>46191</v>
      </c>
      <c r="AU66" s="377">
        <v>0</v>
      </c>
      <c r="AV66" s="356">
        <f t="shared" ref="AV66:AV129" si="48">WORKDAY(AT66, AU66, IndHolidays)</f>
        <v>46191</v>
      </c>
      <c r="AW66" s="377">
        <v>0</v>
      </c>
      <c r="AX66" s="356">
        <f t="shared" ref="AX66:AX129" si="49">WORKDAY(AV66, AW66, IndHolidays)</f>
        <v>46191</v>
      </c>
      <c r="AY66" s="153">
        <f>_xlfn.MINIFS(ReleaseTimeline!$A$2:$A$27, ReleaseTimeline!$A$2:$A$27, "&gt;="&amp;(MAX(AX66,AO66)))</f>
        <v>46191</v>
      </c>
      <c r="AZ66" s="356" t="str">
        <f>VLOOKUP(AY66,ReleaseTimeline!$A$1:$E$27,2,FALSE)</f>
        <v>Release 13</v>
      </c>
      <c r="BA66" s="356" t="e">
        <f t="shared" si="26"/>
        <v>#VALUE!</v>
      </c>
      <c r="BB66" s="356">
        <f>VLOOKUP(AZ66,ReleaseTimeline!$B$2:$C$27,2,FALSE)</f>
        <v>46198</v>
      </c>
      <c r="BC66" s="356">
        <f t="shared" si="25"/>
        <v>46191</v>
      </c>
      <c r="BD66" s="378">
        <f t="shared" ref="BD66:BD129" si="50">(BB66 - P66)</f>
        <v>30</v>
      </c>
      <c r="BE66" s="378"/>
      <c r="BF66" s="378">
        <f t="shared" ref="BF66:BF129" si="51">(T66+Y66+AI66+AW66)</f>
        <v>9</v>
      </c>
      <c r="BG66" s="378"/>
      <c r="BH66" s="378"/>
      <c r="BI66" s="378"/>
      <c r="BJ66" s="378"/>
      <c r="BK66" s="378"/>
      <c r="BL66" s="378"/>
    </row>
    <row r="67" spans="1:64" ht="32" hidden="1" x14ac:dyDescent="0.2">
      <c r="A67" s="360">
        <v>60</v>
      </c>
      <c r="B67" s="326" t="s">
        <v>141</v>
      </c>
      <c r="C67" s="326" t="s">
        <v>125</v>
      </c>
      <c r="D67" s="326" t="s">
        <v>54</v>
      </c>
      <c r="E67" s="326">
        <v>0</v>
      </c>
      <c r="F67" s="346">
        <v>46168</v>
      </c>
      <c r="G67" s="167" t="s">
        <v>672</v>
      </c>
      <c r="H67" s="248" t="s">
        <v>709</v>
      </c>
      <c r="I67" s="390" t="s">
        <v>67</v>
      </c>
      <c r="J67" s="346" t="s">
        <v>102</v>
      </c>
      <c r="K67" s="346">
        <f t="shared" si="29"/>
        <v>46168</v>
      </c>
      <c r="L67" s="326">
        <v>3</v>
      </c>
      <c r="M67" s="326">
        <v>0</v>
      </c>
      <c r="N67" s="326">
        <v>4</v>
      </c>
      <c r="O67" s="153">
        <f t="shared" si="31"/>
        <v>46171</v>
      </c>
      <c r="P67" s="153">
        <f t="shared" si="32"/>
        <v>46171</v>
      </c>
      <c r="Q67" s="153">
        <f t="shared" si="33"/>
        <v>46171</v>
      </c>
      <c r="R67" s="153"/>
      <c r="S67" s="153"/>
      <c r="T67" s="326">
        <v>3</v>
      </c>
      <c r="U67" s="153">
        <f t="shared" si="34"/>
        <v>46177</v>
      </c>
      <c r="V67" s="326">
        <v>1.5</v>
      </c>
      <c r="W67" s="153">
        <f t="shared" si="35"/>
        <v>46178</v>
      </c>
      <c r="X67" s="153">
        <f t="shared" si="36"/>
        <v>46178</v>
      </c>
      <c r="Y67" s="326">
        <v>3</v>
      </c>
      <c r="Z67" s="153">
        <f t="shared" si="37"/>
        <v>46183</v>
      </c>
      <c r="AA67" s="153">
        <f t="shared" si="30"/>
        <v>46183</v>
      </c>
      <c r="AB67" s="153">
        <f t="shared" si="30"/>
        <v>46183</v>
      </c>
      <c r="AC67" s="153">
        <f t="shared" si="38"/>
        <v>46184</v>
      </c>
      <c r="AD67" s="153">
        <f t="shared" si="39"/>
        <v>46184</v>
      </c>
      <c r="AE67" s="326"/>
      <c r="AF67" s="153">
        <f t="shared" ref="AF67:AF130" si="52">WORKDAY(AD67, AE67, IndHolidays)</f>
        <v>46184</v>
      </c>
      <c r="AG67" s="326">
        <v>2</v>
      </c>
      <c r="AH67" s="153">
        <f t="shared" si="40"/>
        <v>46188</v>
      </c>
      <c r="AI67" s="326">
        <v>3</v>
      </c>
      <c r="AJ67" s="153">
        <f t="shared" si="41"/>
        <v>46191</v>
      </c>
      <c r="AK67" s="153">
        <f t="shared" si="42"/>
        <v>46191</v>
      </c>
      <c r="AL67" s="153">
        <f t="shared" si="43"/>
        <v>46192</v>
      </c>
      <c r="AM67" s="153">
        <f t="shared" si="44"/>
        <v>46192</v>
      </c>
      <c r="AN67" s="326"/>
      <c r="AO67" s="153">
        <f t="shared" si="45"/>
        <v>46192</v>
      </c>
      <c r="AP67" s="153">
        <f t="shared" si="17"/>
        <v>46192</v>
      </c>
      <c r="AQ67" s="153">
        <f t="shared" si="17"/>
        <v>46192</v>
      </c>
      <c r="AR67" s="153">
        <f t="shared" si="46"/>
        <v>46195</v>
      </c>
      <c r="AS67" s="326"/>
      <c r="AT67" s="153">
        <f t="shared" si="47"/>
        <v>46195</v>
      </c>
      <c r="AU67" s="326">
        <v>0</v>
      </c>
      <c r="AV67" s="153">
        <f t="shared" si="48"/>
        <v>46195</v>
      </c>
      <c r="AW67" s="326">
        <v>0</v>
      </c>
      <c r="AX67" s="153">
        <f t="shared" si="49"/>
        <v>46195</v>
      </c>
      <c r="AY67" s="153">
        <f>_xlfn.MINIFS(ReleaseTimeline!$A$2:$A$27, ReleaseTimeline!$A$2:$A$27, "&gt;="&amp;(MAX(AX67,AO67)))</f>
        <v>46205</v>
      </c>
      <c r="AZ67" s="153" t="str">
        <f>VLOOKUP(AY67,ReleaseTimeline!$A$1:$E$27,2,FALSE)</f>
        <v>Release 14</v>
      </c>
      <c r="BA67" s="153" t="e">
        <f t="shared" si="26"/>
        <v>#VALUE!</v>
      </c>
      <c r="BB67" s="153">
        <f>VLOOKUP(AZ67,ReleaseTimeline!$B$2:$C$27,2,FALSE)</f>
        <v>46212</v>
      </c>
      <c r="BC67" s="153">
        <f t="shared" si="25"/>
        <v>46205</v>
      </c>
      <c r="BD67" s="248">
        <f t="shared" si="50"/>
        <v>41</v>
      </c>
      <c r="BF67" s="248">
        <f t="shared" si="51"/>
        <v>9</v>
      </c>
    </row>
    <row r="68" spans="1:64" ht="32" hidden="1" x14ac:dyDescent="0.2">
      <c r="A68" s="360">
        <v>61</v>
      </c>
      <c r="B68" s="326" t="s">
        <v>141</v>
      </c>
      <c r="C68" s="326" t="s">
        <v>125</v>
      </c>
      <c r="D68" s="326" t="s">
        <v>54</v>
      </c>
      <c r="E68" s="326">
        <v>0</v>
      </c>
      <c r="F68" s="346">
        <v>46160</v>
      </c>
      <c r="G68" s="167" t="s">
        <v>673</v>
      </c>
      <c r="H68" s="248" t="s">
        <v>709</v>
      </c>
      <c r="I68" s="390" t="s">
        <v>67</v>
      </c>
      <c r="J68" s="346" t="s">
        <v>103</v>
      </c>
      <c r="K68" s="346">
        <f t="shared" si="29"/>
        <v>46160</v>
      </c>
      <c r="L68" s="326">
        <v>3</v>
      </c>
      <c r="M68" s="326">
        <v>0</v>
      </c>
      <c r="N68" s="326">
        <v>8</v>
      </c>
      <c r="O68" s="153">
        <f t="shared" si="31"/>
        <v>46162</v>
      </c>
      <c r="P68" s="153">
        <f t="shared" si="32"/>
        <v>46162</v>
      </c>
      <c r="Q68" s="153">
        <f t="shared" si="33"/>
        <v>46162</v>
      </c>
      <c r="R68" s="153"/>
      <c r="S68" s="153"/>
      <c r="T68" s="326">
        <v>3</v>
      </c>
      <c r="U68" s="153">
        <f t="shared" si="34"/>
        <v>46167</v>
      </c>
      <c r="V68" s="326">
        <v>1.5</v>
      </c>
      <c r="W68" s="153">
        <f t="shared" si="35"/>
        <v>46168</v>
      </c>
      <c r="X68" s="153">
        <f t="shared" si="36"/>
        <v>46168</v>
      </c>
      <c r="Y68" s="326">
        <v>3</v>
      </c>
      <c r="Z68" s="153">
        <f t="shared" si="37"/>
        <v>46174</v>
      </c>
      <c r="AA68" s="153">
        <f t="shared" ref="AA68:AB87" si="53">WORKDAY(Z68, 0, IndHolidays)</f>
        <v>46174</v>
      </c>
      <c r="AB68" s="153">
        <f t="shared" si="53"/>
        <v>46174</v>
      </c>
      <c r="AC68" s="153">
        <f t="shared" si="38"/>
        <v>46176</v>
      </c>
      <c r="AD68" s="153">
        <f t="shared" si="39"/>
        <v>46176</v>
      </c>
      <c r="AE68" s="326">
        <v>3</v>
      </c>
      <c r="AF68" s="153">
        <f t="shared" si="52"/>
        <v>46181</v>
      </c>
      <c r="AG68" s="326">
        <v>2</v>
      </c>
      <c r="AH68" s="153">
        <f t="shared" si="40"/>
        <v>46183</v>
      </c>
      <c r="AI68" s="326">
        <v>3</v>
      </c>
      <c r="AJ68" s="153">
        <f t="shared" si="41"/>
        <v>46188</v>
      </c>
      <c r="AK68" s="153">
        <f t="shared" si="42"/>
        <v>46188</v>
      </c>
      <c r="AL68" s="153">
        <f t="shared" si="43"/>
        <v>46189</v>
      </c>
      <c r="AM68" s="153">
        <f t="shared" si="44"/>
        <v>46189</v>
      </c>
      <c r="AN68" s="326">
        <v>1</v>
      </c>
      <c r="AO68" s="153">
        <f t="shared" si="45"/>
        <v>46190</v>
      </c>
      <c r="AP68" s="153">
        <f t="shared" si="17"/>
        <v>46190</v>
      </c>
      <c r="AQ68" s="153">
        <f t="shared" si="17"/>
        <v>46190</v>
      </c>
      <c r="AR68" s="153">
        <f t="shared" si="46"/>
        <v>46191</v>
      </c>
      <c r="AS68" s="326">
        <v>3</v>
      </c>
      <c r="AT68" s="153">
        <f t="shared" si="47"/>
        <v>46196</v>
      </c>
      <c r="AU68" s="326">
        <v>0</v>
      </c>
      <c r="AV68" s="153">
        <f t="shared" si="48"/>
        <v>46196</v>
      </c>
      <c r="AW68" s="326">
        <v>0</v>
      </c>
      <c r="AX68" s="153">
        <f t="shared" si="49"/>
        <v>46196</v>
      </c>
      <c r="AY68" s="153">
        <f>_xlfn.MINIFS(ReleaseTimeline!$A$2:$A$27, ReleaseTimeline!$A$2:$A$27, "&gt;="&amp;(MAX(AX68,AO68)))</f>
        <v>46205</v>
      </c>
      <c r="AZ68" s="153" t="str">
        <f>VLOOKUP(AY68,ReleaseTimeline!$A$1:$E$27,2,FALSE)</f>
        <v>Release 14</v>
      </c>
      <c r="BA68" s="153" t="e">
        <f t="shared" si="26"/>
        <v>#VALUE!</v>
      </c>
      <c r="BB68" s="153">
        <f>VLOOKUP(AZ68,ReleaseTimeline!$B$2:$C$27,2,FALSE)</f>
        <v>46212</v>
      </c>
      <c r="BC68" s="153">
        <f t="shared" si="25"/>
        <v>46205</v>
      </c>
      <c r="BD68" s="248">
        <f t="shared" si="50"/>
        <v>50</v>
      </c>
      <c r="BF68" s="248">
        <f t="shared" si="51"/>
        <v>9</v>
      </c>
    </row>
    <row r="69" spans="1:64" ht="32" hidden="1" x14ac:dyDescent="0.2">
      <c r="A69" s="360">
        <v>62</v>
      </c>
      <c r="B69" s="326" t="s">
        <v>141</v>
      </c>
      <c r="C69" s="326" t="s">
        <v>125</v>
      </c>
      <c r="D69" s="326" t="s">
        <v>54</v>
      </c>
      <c r="E69" s="326">
        <v>0</v>
      </c>
      <c r="F69" s="346">
        <v>46160</v>
      </c>
      <c r="G69" s="167" t="s">
        <v>674</v>
      </c>
      <c r="H69" s="248" t="s">
        <v>709</v>
      </c>
      <c r="I69" s="390" t="s">
        <v>67</v>
      </c>
      <c r="J69" s="346" t="s">
        <v>104</v>
      </c>
      <c r="K69" s="346">
        <f t="shared" si="29"/>
        <v>46160</v>
      </c>
      <c r="L69" s="326">
        <v>3</v>
      </c>
      <c r="M69" s="326">
        <v>0</v>
      </c>
      <c r="N69" s="326">
        <v>9</v>
      </c>
      <c r="O69" s="153">
        <f t="shared" si="31"/>
        <v>46162</v>
      </c>
      <c r="P69" s="153">
        <f t="shared" si="32"/>
        <v>46162</v>
      </c>
      <c r="Q69" s="153">
        <f t="shared" si="33"/>
        <v>46162</v>
      </c>
      <c r="R69" s="153"/>
      <c r="S69" s="153"/>
      <c r="T69" s="326">
        <v>3</v>
      </c>
      <c r="U69" s="153">
        <f t="shared" si="34"/>
        <v>46167</v>
      </c>
      <c r="V69" s="326">
        <v>1.5</v>
      </c>
      <c r="W69" s="153">
        <f t="shared" si="35"/>
        <v>46168</v>
      </c>
      <c r="X69" s="153">
        <f t="shared" si="36"/>
        <v>46168</v>
      </c>
      <c r="Y69" s="326">
        <v>3</v>
      </c>
      <c r="Z69" s="153">
        <f t="shared" si="37"/>
        <v>46174</v>
      </c>
      <c r="AA69" s="153">
        <f t="shared" si="53"/>
        <v>46174</v>
      </c>
      <c r="AB69" s="153">
        <f t="shared" si="53"/>
        <v>46174</v>
      </c>
      <c r="AC69" s="153">
        <f t="shared" si="38"/>
        <v>46176</v>
      </c>
      <c r="AD69" s="153">
        <f t="shared" si="39"/>
        <v>46176</v>
      </c>
      <c r="AE69" s="326"/>
      <c r="AF69" s="153">
        <f t="shared" si="52"/>
        <v>46176</v>
      </c>
      <c r="AG69" s="326">
        <v>2</v>
      </c>
      <c r="AH69" s="153">
        <f t="shared" si="40"/>
        <v>46178</v>
      </c>
      <c r="AI69" s="326">
        <v>3</v>
      </c>
      <c r="AJ69" s="153">
        <f t="shared" si="41"/>
        <v>46183</v>
      </c>
      <c r="AK69" s="153">
        <f t="shared" si="42"/>
        <v>46183</v>
      </c>
      <c r="AL69" s="153">
        <f t="shared" si="43"/>
        <v>46184</v>
      </c>
      <c r="AM69" s="153">
        <f t="shared" si="44"/>
        <v>46184</v>
      </c>
      <c r="AN69" s="326"/>
      <c r="AO69" s="153">
        <f t="shared" si="45"/>
        <v>46184</v>
      </c>
      <c r="AP69" s="153">
        <f t="shared" si="17"/>
        <v>46184</v>
      </c>
      <c r="AQ69" s="153">
        <f t="shared" si="17"/>
        <v>46184</v>
      </c>
      <c r="AR69" s="153">
        <f t="shared" si="46"/>
        <v>46185</v>
      </c>
      <c r="AS69" s="326"/>
      <c r="AT69" s="153">
        <f t="shared" si="47"/>
        <v>46185</v>
      </c>
      <c r="AU69" s="326">
        <v>0</v>
      </c>
      <c r="AV69" s="153">
        <f t="shared" si="48"/>
        <v>46185</v>
      </c>
      <c r="AW69" s="326">
        <v>0</v>
      </c>
      <c r="AX69" s="153">
        <f t="shared" si="49"/>
        <v>46185</v>
      </c>
      <c r="AY69" s="153">
        <f>_xlfn.MINIFS(ReleaseTimeline!$A$2:$A$27, ReleaseTimeline!$A$2:$A$27, "&gt;="&amp;(MAX(AX69,AO69)))</f>
        <v>46191</v>
      </c>
      <c r="AZ69" s="153" t="str">
        <f>VLOOKUP(AY69,ReleaseTimeline!$A$1:$E$27,2,FALSE)</f>
        <v>Release 13</v>
      </c>
      <c r="BA69" s="153" t="e">
        <f t="shared" si="26"/>
        <v>#VALUE!</v>
      </c>
      <c r="BB69" s="153">
        <f>VLOOKUP(AZ69,ReleaseTimeline!$B$2:$C$27,2,FALSE)</f>
        <v>46198</v>
      </c>
      <c r="BC69" s="153">
        <f t="shared" si="25"/>
        <v>46191</v>
      </c>
      <c r="BD69" s="248">
        <f t="shared" si="50"/>
        <v>36</v>
      </c>
      <c r="BF69" s="248">
        <f t="shared" si="51"/>
        <v>9</v>
      </c>
    </row>
    <row r="70" spans="1:64" ht="32" hidden="1" x14ac:dyDescent="0.2">
      <c r="A70" s="360">
        <v>63</v>
      </c>
      <c r="B70" s="326" t="s">
        <v>141</v>
      </c>
      <c r="C70" s="326" t="s">
        <v>125</v>
      </c>
      <c r="D70" s="326" t="s">
        <v>54</v>
      </c>
      <c r="E70" s="326">
        <v>0</v>
      </c>
      <c r="F70" s="346">
        <v>46174</v>
      </c>
      <c r="G70" s="167" t="s">
        <v>742</v>
      </c>
      <c r="H70" s="248" t="s">
        <v>743</v>
      </c>
      <c r="I70" s="390" t="s">
        <v>67</v>
      </c>
      <c r="J70" s="346" t="s">
        <v>102</v>
      </c>
      <c r="K70" s="346">
        <f t="shared" si="29"/>
        <v>46174</v>
      </c>
      <c r="L70" s="326">
        <v>3</v>
      </c>
      <c r="M70" s="326">
        <v>0</v>
      </c>
      <c r="N70" s="326">
        <v>7</v>
      </c>
      <c r="O70" s="153">
        <f t="shared" si="31"/>
        <v>46177</v>
      </c>
      <c r="P70" s="153">
        <f t="shared" si="32"/>
        <v>46177</v>
      </c>
      <c r="Q70" s="153">
        <f t="shared" si="33"/>
        <v>46177</v>
      </c>
      <c r="R70" s="153"/>
      <c r="S70" s="153"/>
      <c r="T70" s="326">
        <v>3</v>
      </c>
      <c r="U70" s="153">
        <f t="shared" si="34"/>
        <v>46182</v>
      </c>
      <c r="V70" s="326">
        <v>1.5</v>
      </c>
      <c r="W70" s="153">
        <f t="shared" si="35"/>
        <v>46183</v>
      </c>
      <c r="X70" s="153">
        <f t="shared" si="36"/>
        <v>46183</v>
      </c>
      <c r="Y70" s="326">
        <v>3</v>
      </c>
      <c r="Z70" s="153">
        <f t="shared" si="37"/>
        <v>46188</v>
      </c>
      <c r="AA70" s="153">
        <f t="shared" si="53"/>
        <v>46188</v>
      </c>
      <c r="AB70" s="153">
        <f t="shared" si="53"/>
        <v>46188</v>
      </c>
      <c r="AC70" s="153">
        <f t="shared" si="38"/>
        <v>46189</v>
      </c>
      <c r="AD70" s="153">
        <f t="shared" si="39"/>
        <v>46189</v>
      </c>
      <c r="AE70" s="326">
        <v>3</v>
      </c>
      <c r="AF70" s="153">
        <f t="shared" si="52"/>
        <v>46192</v>
      </c>
      <c r="AG70" s="326">
        <v>2</v>
      </c>
      <c r="AH70" s="153">
        <f t="shared" si="40"/>
        <v>46196</v>
      </c>
      <c r="AI70" s="326">
        <v>3</v>
      </c>
      <c r="AJ70" s="153">
        <f t="shared" si="41"/>
        <v>46202</v>
      </c>
      <c r="AK70" s="153">
        <f t="shared" si="42"/>
        <v>46202</v>
      </c>
      <c r="AL70" s="153">
        <f t="shared" si="43"/>
        <v>46203</v>
      </c>
      <c r="AM70" s="153">
        <f t="shared" si="44"/>
        <v>46203</v>
      </c>
      <c r="AN70" s="326">
        <v>1</v>
      </c>
      <c r="AO70" s="153">
        <f t="shared" si="45"/>
        <v>46204</v>
      </c>
      <c r="AP70" s="153">
        <f t="shared" si="17"/>
        <v>46204</v>
      </c>
      <c r="AQ70" s="153">
        <f t="shared" si="17"/>
        <v>46204</v>
      </c>
      <c r="AR70" s="153">
        <f t="shared" si="46"/>
        <v>46205</v>
      </c>
      <c r="AS70" s="326">
        <v>3</v>
      </c>
      <c r="AT70" s="153">
        <f t="shared" si="47"/>
        <v>46211</v>
      </c>
      <c r="AU70" s="326">
        <v>0</v>
      </c>
      <c r="AV70" s="153">
        <f t="shared" si="48"/>
        <v>46211</v>
      </c>
      <c r="AW70" s="326">
        <v>0</v>
      </c>
      <c r="AX70" s="153">
        <f t="shared" si="49"/>
        <v>46211</v>
      </c>
      <c r="AY70" s="153">
        <f>_xlfn.MINIFS(ReleaseTimeline!$A$2:$A$27, ReleaseTimeline!$A$2:$A$27, "&gt;="&amp;(MAX(AX70,AO70)))</f>
        <v>46219</v>
      </c>
      <c r="AZ70" s="153" t="str">
        <f>VLOOKUP(AY70,ReleaseTimeline!$A$1:$E$27,2,FALSE)</f>
        <v>Release 15</v>
      </c>
      <c r="BA70" s="153" t="e">
        <f t="shared" si="26"/>
        <v>#VALUE!</v>
      </c>
      <c r="BB70" s="153">
        <f>VLOOKUP(AZ70,ReleaseTimeline!$B$2:$C$27,2,FALSE)</f>
        <v>46226</v>
      </c>
      <c r="BC70" s="153">
        <f t="shared" si="25"/>
        <v>46219</v>
      </c>
      <c r="BD70" s="248">
        <f t="shared" si="50"/>
        <v>49</v>
      </c>
      <c r="BF70" s="248">
        <f t="shared" si="51"/>
        <v>9</v>
      </c>
    </row>
    <row r="71" spans="1:64" ht="32" hidden="1" x14ac:dyDescent="0.2">
      <c r="A71" s="360">
        <v>64</v>
      </c>
      <c r="B71" s="326" t="s">
        <v>141</v>
      </c>
      <c r="C71" s="326" t="s">
        <v>125</v>
      </c>
      <c r="D71" s="326" t="s">
        <v>54</v>
      </c>
      <c r="E71" s="326">
        <v>0</v>
      </c>
      <c r="F71" s="346">
        <v>46163</v>
      </c>
      <c r="G71" s="167" t="s">
        <v>675</v>
      </c>
      <c r="H71" s="248" t="s">
        <v>709</v>
      </c>
      <c r="I71" s="390" t="s">
        <v>67</v>
      </c>
      <c r="J71" s="346" t="s">
        <v>103</v>
      </c>
      <c r="K71" s="346">
        <f t="shared" si="29"/>
        <v>46163</v>
      </c>
      <c r="L71" s="326">
        <v>3</v>
      </c>
      <c r="M71" s="326">
        <v>0</v>
      </c>
      <c r="N71" s="326">
        <v>11</v>
      </c>
      <c r="O71" s="153">
        <f t="shared" si="31"/>
        <v>46167</v>
      </c>
      <c r="P71" s="153">
        <f t="shared" si="32"/>
        <v>46167</v>
      </c>
      <c r="Q71" s="153">
        <f t="shared" si="33"/>
        <v>46167</v>
      </c>
      <c r="R71" s="153"/>
      <c r="S71" s="153"/>
      <c r="T71" s="326">
        <v>3</v>
      </c>
      <c r="U71" s="153">
        <f t="shared" si="34"/>
        <v>46171</v>
      </c>
      <c r="V71" s="326">
        <v>1.5</v>
      </c>
      <c r="W71" s="153">
        <f t="shared" si="35"/>
        <v>46174</v>
      </c>
      <c r="X71" s="153">
        <f t="shared" si="36"/>
        <v>46174</v>
      </c>
      <c r="Y71" s="326">
        <v>3</v>
      </c>
      <c r="Z71" s="153">
        <f t="shared" si="37"/>
        <v>46178</v>
      </c>
      <c r="AA71" s="153">
        <f t="shared" si="53"/>
        <v>46178</v>
      </c>
      <c r="AB71" s="153">
        <f t="shared" si="53"/>
        <v>46178</v>
      </c>
      <c r="AC71" s="153">
        <f t="shared" si="38"/>
        <v>46181</v>
      </c>
      <c r="AD71" s="153">
        <f t="shared" si="39"/>
        <v>46181</v>
      </c>
      <c r="AE71" s="326"/>
      <c r="AF71" s="153">
        <f t="shared" si="52"/>
        <v>46181</v>
      </c>
      <c r="AG71" s="326">
        <v>2</v>
      </c>
      <c r="AH71" s="153">
        <f t="shared" si="40"/>
        <v>46183</v>
      </c>
      <c r="AI71" s="326">
        <v>3</v>
      </c>
      <c r="AJ71" s="153">
        <f t="shared" si="41"/>
        <v>46188</v>
      </c>
      <c r="AK71" s="153">
        <f t="shared" si="42"/>
        <v>46188</v>
      </c>
      <c r="AL71" s="153">
        <f t="shared" si="43"/>
        <v>46189</v>
      </c>
      <c r="AM71" s="153">
        <f t="shared" si="44"/>
        <v>46189</v>
      </c>
      <c r="AN71" s="326"/>
      <c r="AO71" s="153">
        <f t="shared" si="45"/>
        <v>46189</v>
      </c>
      <c r="AP71" s="153">
        <f t="shared" si="17"/>
        <v>46189</v>
      </c>
      <c r="AQ71" s="153">
        <f t="shared" si="17"/>
        <v>46189</v>
      </c>
      <c r="AR71" s="153">
        <f t="shared" si="46"/>
        <v>46190</v>
      </c>
      <c r="AS71" s="326"/>
      <c r="AT71" s="153">
        <f t="shared" si="47"/>
        <v>46190</v>
      </c>
      <c r="AU71" s="326">
        <v>0</v>
      </c>
      <c r="AV71" s="153">
        <f t="shared" si="48"/>
        <v>46190</v>
      </c>
      <c r="AW71" s="326">
        <v>0</v>
      </c>
      <c r="AX71" s="153">
        <f t="shared" si="49"/>
        <v>46190</v>
      </c>
      <c r="AY71" s="153">
        <f>_xlfn.MINIFS(ReleaseTimeline!$A$2:$A$27, ReleaseTimeline!$A$2:$A$27, "&gt;="&amp;(MAX(AX71,AO71)))</f>
        <v>46191</v>
      </c>
      <c r="AZ71" s="153" t="str">
        <f>VLOOKUP(AY71,ReleaseTimeline!$A$1:$E$27,2,FALSE)</f>
        <v>Release 13</v>
      </c>
      <c r="BA71" s="153" t="e">
        <f t="shared" ref="BA71:BA134" si="54">WORKDAY(AZ71, 3, IndHolidays)</f>
        <v>#VALUE!</v>
      </c>
      <c r="BB71" s="153">
        <f>VLOOKUP(AZ71,ReleaseTimeline!$B$2:$C$27,2,FALSE)</f>
        <v>46198</v>
      </c>
      <c r="BC71" s="153">
        <f t="shared" si="25"/>
        <v>46191</v>
      </c>
      <c r="BD71" s="248">
        <f t="shared" si="50"/>
        <v>31</v>
      </c>
      <c r="BF71" s="248">
        <f t="shared" si="51"/>
        <v>9</v>
      </c>
    </row>
    <row r="72" spans="1:64" ht="16" hidden="1" x14ac:dyDescent="0.2">
      <c r="A72" s="360">
        <v>65</v>
      </c>
      <c r="B72" s="326" t="s">
        <v>141</v>
      </c>
      <c r="C72" s="326" t="s">
        <v>125</v>
      </c>
      <c r="D72" s="326" t="s">
        <v>54</v>
      </c>
      <c r="E72" s="326">
        <v>0</v>
      </c>
      <c r="F72" s="346">
        <v>46163</v>
      </c>
      <c r="G72" s="167" t="s">
        <v>676</v>
      </c>
      <c r="H72" s="248" t="s">
        <v>709</v>
      </c>
      <c r="I72" s="390" t="s">
        <v>67</v>
      </c>
      <c r="J72" s="346" t="s">
        <v>104</v>
      </c>
      <c r="K72" s="346">
        <f t="shared" si="29"/>
        <v>46163</v>
      </c>
      <c r="L72" s="326">
        <v>3</v>
      </c>
      <c r="M72" s="326">
        <v>0</v>
      </c>
      <c r="N72" s="326">
        <v>12</v>
      </c>
      <c r="O72" s="153">
        <f t="shared" si="31"/>
        <v>46167</v>
      </c>
      <c r="P72" s="153">
        <f t="shared" si="32"/>
        <v>46167</v>
      </c>
      <c r="Q72" s="153">
        <f t="shared" si="33"/>
        <v>46167</v>
      </c>
      <c r="R72" s="153"/>
      <c r="S72" s="153"/>
      <c r="T72" s="326">
        <v>3</v>
      </c>
      <c r="U72" s="153">
        <f t="shared" si="34"/>
        <v>46171</v>
      </c>
      <c r="V72" s="326">
        <v>1.5</v>
      </c>
      <c r="W72" s="153">
        <f t="shared" si="35"/>
        <v>46174</v>
      </c>
      <c r="X72" s="153">
        <f t="shared" si="36"/>
        <v>46174</v>
      </c>
      <c r="Y72" s="326">
        <v>3</v>
      </c>
      <c r="Z72" s="153">
        <f t="shared" si="37"/>
        <v>46178</v>
      </c>
      <c r="AA72" s="153">
        <f t="shared" si="53"/>
        <v>46178</v>
      </c>
      <c r="AB72" s="153">
        <f t="shared" si="53"/>
        <v>46178</v>
      </c>
      <c r="AC72" s="153">
        <f t="shared" si="38"/>
        <v>46181</v>
      </c>
      <c r="AD72" s="153">
        <f t="shared" si="39"/>
        <v>46181</v>
      </c>
      <c r="AE72" s="326">
        <v>3</v>
      </c>
      <c r="AF72" s="153">
        <f t="shared" si="52"/>
        <v>46184</v>
      </c>
      <c r="AG72" s="326">
        <v>2</v>
      </c>
      <c r="AH72" s="153">
        <f t="shared" si="40"/>
        <v>46188</v>
      </c>
      <c r="AI72" s="326">
        <v>3</v>
      </c>
      <c r="AJ72" s="153">
        <f t="shared" si="41"/>
        <v>46191</v>
      </c>
      <c r="AK72" s="153">
        <f t="shared" si="42"/>
        <v>46191</v>
      </c>
      <c r="AL72" s="153">
        <f t="shared" si="43"/>
        <v>46192</v>
      </c>
      <c r="AM72" s="153">
        <f t="shared" si="44"/>
        <v>46192</v>
      </c>
      <c r="AN72" s="326">
        <v>1</v>
      </c>
      <c r="AO72" s="153">
        <f t="shared" si="45"/>
        <v>46195</v>
      </c>
      <c r="AP72" s="153">
        <f t="shared" si="17"/>
        <v>46195</v>
      </c>
      <c r="AQ72" s="153">
        <f t="shared" si="17"/>
        <v>46195</v>
      </c>
      <c r="AR72" s="153">
        <f t="shared" si="46"/>
        <v>46196</v>
      </c>
      <c r="AS72" s="326">
        <v>3</v>
      </c>
      <c r="AT72" s="153">
        <f t="shared" si="47"/>
        <v>46202</v>
      </c>
      <c r="AU72" s="326">
        <v>0</v>
      </c>
      <c r="AV72" s="153">
        <f t="shared" si="48"/>
        <v>46202</v>
      </c>
      <c r="AW72" s="326">
        <v>0</v>
      </c>
      <c r="AX72" s="153">
        <f t="shared" si="49"/>
        <v>46202</v>
      </c>
      <c r="AY72" s="153">
        <f>_xlfn.MINIFS(ReleaseTimeline!$A$2:$A$27, ReleaseTimeline!$A$2:$A$27, "&gt;="&amp;(MAX(AX72,AO72)))</f>
        <v>46205</v>
      </c>
      <c r="AZ72" s="153" t="str">
        <f>VLOOKUP(AY72,ReleaseTimeline!$A$1:$E$27,2,FALSE)</f>
        <v>Release 14</v>
      </c>
      <c r="BA72" s="153" t="e">
        <f t="shared" si="54"/>
        <v>#VALUE!</v>
      </c>
      <c r="BB72" s="153">
        <f>VLOOKUP(AZ72,ReleaseTimeline!$B$2:$C$27,2,FALSE)</f>
        <v>46212</v>
      </c>
      <c r="BC72" s="153">
        <f t="shared" si="25"/>
        <v>46205</v>
      </c>
      <c r="BD72" s="248">
        <f t="shared" si="50"/>
        <v>45</v>
      </c>
      <c r="BF72" s="248">
        <f t="shared" si="51"/>
        <v>9</v>
      </c>
    </row>
    <row r="73" spans="1:64" ht="16" hidden="1" x14ac:dyDescent="0.2">
      <c r="A73" s="360">
        <v>66</v>
      </c>
      <c r="B73" s="326" t="s">
        <v>141</v>
      </c>
      <c r="C73" s="326" t="s">
        <v>125</v>
      </c>
      <c r="D73" s="326" t="s">
        <v>54</v>
      </c>
      <c r="E73" s="326">
        <v>0</v>
      </c>
      <c r="F73" s="346">
        <v>46178</v>
      </c>
      <c r="G73" s="167" t="s">
        <v>744</v>
      </c>
      <c r="H73" s="248" t="s">
        <v>743</v>
      </c>
      <c r="I73" s="390" t="s">
        <v>67</v>
      </c>
      <c r="J73" s="346" t="s">
        <v>102</v>
      </c>
      <c r="K73" s="346">
        <f t="shared" si="29"/>
        <v>46178</v>
      </c>
      <c r="L73" s="326">
        <v>3</v>
      </c>
      <c r="M73" s="326">
        <v>0</v>
      </c>
      <c r="N73" s="326">
        <v>10</v>
      </c>
      <c r="O73" s="153">
        <f t="shared" si="31"/>
        <v>46182</v>
      </c>
      <c r="P73" s="153">
        <f t="shared" si="32"/>
        <v>46182</v>
      </c>
      <c r="Q73" s="153">
        <f t="shared" si="33"/>
        <v>46182</v>
      </c>
      <c r="R73" s="153"/>
      <c r="S73" s="153"/>
      <c r="T73" s="326">
        <v>3</v>
      </c>
      <c r="U73" s="153">
        <f t="shared" si="34"/>
        <v>46185</v>
      </c>
      <c r="V73" s="326">
        <v>1.5</v>
      </c>
      <c r="W73" s="153">
        <f t="shared" si="35"/>
        <v>46188</v>
      </c>
      <c r="X73" s="153">
        <f t="shared" si="36"/>
        <v>46188</v>
      </c>
      <c r="Y73" s="326">
        <v>3</v>
      </c>
      <c r="Z73" s="153">
        <f t="shared" si="37"/>
        <v>46191</v>
      </c>
      <c r="AA73" s="153">
        <f t="shared" si="53"/>
        <v>46191</v>
      </c>
      <c r="AB73" s="153">
        <f t="shared" si="53"/>
        <v>46191</v>
      </c>
      <c r="AC73" s="153">
        <f t="shared" si="38"/>
        <v>46192</v>
      </c>
      <c r="AD73" s="153">
        <f t="shared" si="39"/>
        <v>46192</v>
      </c>
      <c r="AE73" s="326"/>
      <c r="AF73" s="153">
        <f t="shared" si="52"/>
        <v>46192</v>
      </c>
      <c r="AG73" s="326">
        <v>2</v>
      </c>
      <c r="AH73" s="153">
        <f t="shared" si="40"/>
        <v>46196</v>
      </c>
      <c r="AI73" s="326">
        <v>3</v>
      </c>
      <c r="AJ73" s="153">
        <f t="shared" si="41"/>
        <v>46202</v>
      </c>
      <c r="AK73" s="153">
        <f t="shared" si="42"/>
        <v>46202</v>
      </c>
      <c r="AL73" s="153">
        <f t="shared" si="43"/>
        <v>46203</v>
      </c>
      <c r="AM73" s="153">
        <f t="shared" si="44"/>
        <v>46203</v>
      </c>
      <c r="AN73" s="326"/>
      <c r="AO73" s="153">
        <f t="shared" si="45"/>
        <v>46203</v>
      </c>
      <c r="AP73" s="153">
        <f t="shared" ref="AP73:AQ141" si="55">AO73</f>
        <v>46203</v>
      </c>
      <c r="AQ73" s="153">
        <f t="shared" si="55"/>
        <v>46203</v>
      </c>
      <c r="AR73" s="153">
        <f t="shared" si="46"/>
        <v>46204</v>
      </c>
      <c r="AS73" s="326"/>
      <c r="AT73" s="153">
        <f t="shared" si="47"/>
        <v>46204</v>
      </c>
      <c r="AU73" s="326">
        <v>0</v>
      </c>
      <c r="AV73" s="153">
        <f t="shared" si="48"/>
        <v>46204</v>
      </c>
      <c r="AW73" s="326">
        <v>0</v>
      </c>
      <c r="AX73" s="153">
        <f t="shared" si="49"/>
        <v>46204</v>
      </c>
      <c r="AY73" s="153">
        <f>_xlfn.MINIFS(ReleaseTimeline!$A$2:$A$27, ReleaseTimeline!$A$2:$A$27, "&gt;="&amp;(MAX(AX73,AO73)))</f>
        <v>46205</v>
      </c>
      <c r="AZ73" s="153" t="str">
        <f>VLOOKUP(AY73,ReleaseTimeline!$A$1:$E$27,2,FALSE)</f>
        <v>Release 14</v>
      </c>
      <c r="BA73" s="153" t="e">
        <f t="shared" si="54"/>
        <v>#VALUE!</v>
      </c>
      <c r="BB73" s="153">
        <f>VLOOKUP(AZ73,ReleaseTimeline!$B$2:$C$27,2,FALSE)</f>
        <v>46212</v>
      </c>
      <c r="BC73" s="153">
        <f t="shared" ref="BC73:BC141" si="56">WORKDAY(BB73, -5)</f>
        <v>46205</v>
      </c>
      <c r="BD73" s="248">
        <f t="shared" si="50"/>
        <v>30</v>
      </c>
      <c r="BF73" s="248">
        <f t="shared" si="51"/>
        <v>9</v>
      </c>
    </row>
    <row r="74" spans="1:64" ht="32" hidden="1" x14ac:dyDescent="0.2">
      <c r="A74" s="360">
        <v>67</v>
      </c>
      <c r="B74" s="326" t="s">
        <v>141</v>
      </c>
      <c r="C74" s="326" t="s">
        <v>125</v>
      </c>
      <c r="D74" s="326" t="s">
        <v>54</v>
      </c>
      <c r="E74" s="326">
        <v>0</v>
      </c>
      <c r="F74" s="346">
        <v>46168</v>
      </c>
      <c r="G74" s="167" t="s">
        <v>677</v>
      </c>
      <c r="H74" s="248" t="s">
        <v>709</v>
      </c>
      <c r="I74" s="390" t="s">
        <v>67</v>
      </c>
      <c r="J74" s="346" t="s">
        <v>103</v>
      </c>
      <c r="K74" s="346">
        <f t="shared" si="29"/>
        <v>46168</v>
      </c>
      <c r="L74" s="326">
        <v>3</v>
      </c>
      <c r="M74" s="326">
        <v>0</v>
      </c>
      <c r="N74" s="326">
        <v>14</v>
      </c>
      <c r="O74" s="153">
        <f t="shared" si="31"/>
        <v>46171</v>
      </c>
      <c r="P74" s="153">
        <f t="shared" si="32"/>
        <v>46171</v>
      </c>
      <c r="Q74" s="153">
        <f t="shared" si="33"/>
        <v>46171</v>
      </c>
      <c r="R74" s="153"/>
      <c r="S74" s="153"/>
      <c r="T74" s="326">
        <v>3</v>
      </c>
      <c r="U74" s="153">
        <f t="shared" si="34"/>
        <v>46177</v>
      </c>
      <c r="V74" s="326">
        <v>1.5</v>
      </c>
      <c r="W74" s="153">
        <f t="shared" si="35"/>
        <v>46178</v>
      </c>
      <c r="X74" s="153">
        <f t="shared" si="36"/>
        <v>46178</v>
      </c>
      <c r="Y74" s="326">
        <v>3</v>
      </c>
      <c r="Z74" s="153">
        <f t="shared" si="37"/>
        <v>46183</v>
      </c>
      <c r="AA74" s="153">
        <f t="shared" si="53"/>
        <v>46183</v>
      </c>
      <c r="AB74" s="153">
        <f t="shared" si="53"/>
        <v>46183</v>
      </c>
      <c r="AC74" s="153">
        <f t="shared" si="38"/>
        <v>46184</v>
      </c>
      <c r="AD74" s="153">
        <f t="shared" si="39"/>
        <v>46184</v>
      </c>
      <c r="AE74" s="326">
        <v>3</v>
      </c>
      <c r="AF74" s="153">
        <f t="shared" si="52"/>
        <v>46189</v>
      </c>
      <c r="AG74" s="326">
        <v>2</v>
      </c>
      <c r="AH74" s="153">
        <f t="shared" si="40"/>
        <v>46191</v>
      </c>
      <c r="AI74" s="326">
        <v>3</v>
      </c>
      <c r="AJ74" s="153">
        <f t="shared" si="41"/>
        <v>46196</v>
      </c>
      <c r="AK74" s="153">
        <f t="shared" si="42"/>
        <v>46196</v>
      </c>
      <c r="AL74" s="153">
        <f t="shared" si="43"/>
        <v>46197</v>
      </c>
      <c r="AM74" s="153">
        <f t="shared" si="44"/>
        <v>46197</v>
      </c>
      <c r="AN74" s="326">
        <v>1</v>
      </c>
      <c r="AO74" s="153">
        <f t="shared" si="45"/>
        <v>46198</v>
      </c>
      <c r="AP74" s="153">
        <f t="shared" si="55"/>
        <v>46198</v>
      </c>
      <c r="AQ74" s="153">
        <f t="shared" si="55"/>
        <v>46198</v>
      </c>
      <c r="AR74" s="153">
        <f t="shared" si="46"/>
        <v>46202</v>
      </c>
      <c r="AS74" s="326">
        <v>3</v>
      </c>
      <c r="AT74" s="153">
        <f t="shared" si="47"/>
        <v>46205</v>
      </c>
      <c r="AU74" s="326">
        <v>0</v>
      </c>
      <c r="AV74" s="153">
        <f t="shared" si="48"/>
        <v>46205</v>
      </c>
      <c r="AW74" s="326">
        <v>0</v>
      </c>
      <c r="AX74" s="153">
        <f t="shared" si="49"/>
        <v>46205</v>
      </c>
      <c r="AY74" s="153">
        <f>_xlfn.MINIFS(ReleaseTimeline!$A$2:$A$27, ReleaseTimeline!$A$2:$A$27, "&gt;="&amp;(MAX(AX74,AO74)))</f>
        <v>46205</v>
      </c>
      <c r="AZ74" s="153" t="str">
        <f>VLOOKUP(AY74,ReleaseTimeline!$A$1:$E$27,2,FALSE)</f>
        <v>Release 14</v>
      </c>
      <c r="BA74" s="153" t="e">
        <f t="shared" si="54"/>
        <v>#VALUE!</v>
      </c>
      <c r="BB74" s="153">
        <f>VLOOKUP(AZ74,ReleaseTimeline!$B$2:$C$27,2,FALSE)</f>
        <v>46212</v>
      </c>
      <c r="BC74" s="153">
        <f t="shared" si="56"/>
        <v>46205</v>
      </c>
      <c r="BD74" s="248">
        <f t="shared" si="50"/>
        <v>41</v>
      </c>
      <c r="BE74" s="248" t="e">
        <f>(BB74-AZ74)</f>
        <v>#VALUE!</v>
      </c>
      <c r="BF74" s="248">
        <f t="shared" si="51"/>
        <v>9</v>
      </c>
      <c r="BI74" s="248" t="e">
        <f>(BE74+BF74)</f>
        <v>#VALUE!</v>
      </c>
    </row>
    <row r="75" spans="1:64" ht="48" hidden="1" x14ac:dyDescent="0.2">
      <c r="A75" s="360">
        <v>68</v>
      </c>
      <c r="B75" s="326" t="s">
        <v>141</v>
      </c>
      <c r="C75" s="326" t="s">
        <v>125</v>
      </c>
      <c r="D75" s="326" t="s">
        <v>54</v>
      </c>
      <c r="E75" s="326">
        <v>0</v>
      </c>
      <c r="F75" s="346">
        <v>46168</v>
      </c>
      <c r="G75" s="167" t="s">
        <v>678</v>
      </c>
      <c r="H75" s="248" t="s">
        <v>709</v>
      </c>
      <c r="I75" s="390" t="s">
        <v>67</v>
      </c>
      <c r="J75" s="346" t="s">
        <v>104</v>
      </c>
      <c r="K75" s="346">
        <f t="shared" si="29"/>
        <v>46168</v>
      </c>
      <c r="L75" s="326">
        <v>3</v>
      </c>
      <c r="M75" s="326">
        <v>0</v>
      </c>
      <c r="N75" s="326">
        <v>15</v>
      </c>
      <c r="O75" s="153">
        <f t="shared" si="31"/>
        <v>46171</v>
      </c>
      <c r="P75" s="153">
        <f t="shared" si="32"/>
        <v>46171</v>
      </c>
      <c r="Q75" s="153">
        <f t="shared" si="33"/>
        <v>46171</v>
      </c>
      <c r="R75" s="153"/>
      <c r="S75" s="153"/>
      <c r="T75" s="326">
        <v>3</v>
      </c>
      <c r="U75" s="153">
        <f t="shared" si="34"/>
        <v>46177</v>
      </c>
      <c r="V75" s="326">
        <v>1.5</v>
      </c>
      <c r="W75" s="153">
        <f t="shared" si="35"/>
        <v>46178</v>
      </c>
      <c r="X75" s="153">
        <f t="shared" si="36"/>
        <v>46178</v>
      </c>
      <c r="Y75" s="326">
        <v>3</v>
      </c>
      <c r="Z75" s="153">
        <f t="shared" si="37"/>
        <v>46183</v>
      </c>
      <c r="AA75" s="153">
        <f t="shared" si="53"/>
        <v>46183</v>
      </c>
      <c r="AB75" s="153">
        <f t="shared" si="53"/>
        <v>46183</v>
      </c>
      <c r="AC75" s="153">
        <f t="shared" si="38"/>
        <v>46184</v>
      </c>
      <c r="AD75" s="153">
        <f t="shared" si="39"/>
        <v>46184</v>
      </c>
      <c r="AE75" s="326"/>
      <c r="AF75" s="153">
        <f t="shared" si="52"/>
        <v>46184</v>
      </c>
      <c r="AG75" s="326">
        <v>2</v>
      </c>
      <c r="AH75" s="153">
        <f t="shared" si="40"/>
        <v>46188</v>
      </c>
      <c r="AI75" s="326">
        <v>3</v>
      </c>
      <c r="AJ75" s="153">
        <f t="shared" si="41"/>
        <v>46191</v>
      </c>
      <c r="AK75" s="153">
        <f t="shared" si="42"/>
        <v>46191</v>
      </c>
      <c r="AL75" s="153">
        <f t="shared" si="43"/>
        <v>46192</v>
      </c>
      <c r="AM75" s="153">
        <f t="shared" si="44"/>
        <v>46192</v>
      </c>
      <c r="AN75" s="326"/>
      <c r="AO75" s="153">
        <f t="shared" si="45"/>
        <v>46192</v>
      </c>
      <c r="AP75" s="153">
        <f t="shared" si="55"/>
        <v>46192</v>
      </c>
      <c r="AQ75" s="153">
        <f t="shared" si="55"/>
        <v>46192</v>
      </c>
      <c r="AR75" s="153">
        <f t="shared" si="46"/>
        <v>46195</v>
      </c>
      <c r="AS75" s="326"/>
      <c r="AT75" s="153">
        <f t="shared" si="47"/>
        <v>46195</v>
      </c>
      <c r="AU75" s="326">
        <v>0</v>
      </c>
      <c r="AV75" s="153">
        <f t="shared" si="48"/>
        <v>46195</v>
      </c>
      <c r="AW75" s="326">
        <v>0</v>
      </c>
      <c r="AX75" s="153">
        <f t="shared" si="49"/>
        <v>46195</v>
      </c>
      <c r="AY75" s="153">
        <f>_xlfn.MINIFS(ReleaseTimeline!$A$2:$A$27, ReleaseTimeline!$A$2:$A$27, "&gt;="&amp;(MAX(AX75,AO75)))</f>
        <v>46205</v>
      </c>
      <c r="AZ75" s="153" t="str">
        <f>VLOOKUP(AY75,ReleaseTimeline!$A$1:$E$27,2,FALSE)</f>
        <v>Release 14</v>
      </c>
      <c r="BA75" s="153" t="e">
        <f t="shared" si="54"/>
        <v>#VALUE!</v>
      </c>
      <c r="BB75" s="153">
        <f>VLOOKUP(AZ75,ReleaseTimeline!$B$2:$C$27,2,FALSE)</f>
        <v>46212</v>
      </c>
      <c r="BC75" s="153">
        <f t="shared" si="56"/>
        <v>46205</v>
      </c>
      <c r="BD75" s="248">
        <f t="shared" si="50"/>
        <v>41</v>
      </c>
      <c r="BF75" s="248">
        <f t="shared" si="51"/>
        <v>9</v>
      </c>
    </row>
    <row r="76" spans="1:64" ht="32" hidden="1" x14ac:dyDescent="0.2">
      <c r="A76" s="360">
        <v>69</v>
      </c>
      <c r="B76" s="326" t="s">
        <v>141</v>
      </c>
      <c r="C76" s="326" t="s">
        <v>125</v>
      </c>
      <c r="D76" s="326" t="s">
        <v>54</v>
      </c>
      <c r="E76" s="326">
        <v>0</v>
      </c>
      <c r="F76" s="346">
        <v>46183</v>
      </c>
      <c r="G76" s="167" t="s">
        <v>745</v>
      </c>
      <c r="H76" s="248" t="s">
        <v>743</v>
      </c>
      <c r="I76" s="390" t="s">
        <v>67</v>
      </c>
      <c r="J76" s="346" t="s">
        <v>102</v>
      </c>
      <c r="K76" s="346">
        <f t="shared" si="29"/>
        <v>46183</v>
      </c>
      <c r="L76" s="326">
        <v>3</v>
      </c>
      <c r="M76" s="326">
        <v>0</v>
      </c>
      <c r="N76" s="326">
        <v>13</v>
      </c>
      <c r="O76" s="153">
        <f t="shared" si="31"/>
        <v>46185</v>
      </c>
      <c r="P76" s="153">
        <f t="shared" si="32"/>
        <v>46185</v>
      </c>
      <c r="Q76" s="153">
        <f t="shared" si="33"/>
        <v>46185</v>
      </c>
      <c r="R76" s="153"/>
      <c r="S76" s="153"/>
      <c r="T76" s="326">
        <v>3</v>
      </c>
      <c r="U76" s="153">
        <f t="shared" si="34"/>
        <v>46190</v>
      </c>
      <c r="V76" s="326">
        <v>1.5</v>
      </c>
      <c r="W76" s="153">
        <f t="shared" si="35"/>
        <v>46191</v>
      </c>
      <c r="X76" s="153">
        <f t="shared" si="36"/>
        <v>46191</v>
      </c>
      <c r="Y76" s="326">
        <v>3</v>
      </c>
      <c r="Z76" s="153">
        <f t="shared" si="37"/>
        <v>46196</v>
      </c>
      <c r="AA76" s="153">
        <f t="shared" si="53"/>
        <v>46196</v>
      </c>
      <c r="AB76" s="153">
        <f t="shared" si="53"/>
        <v>46196</v>
      </c>
      <c r="AC76" s="153">
        <f t="shared" si="38"/>
        <v>46197</v>
      </c>
      <c r="AD76" s="153">
        <f t="shared" si="39"/>
        <v>46197</v>
      </c>
      <c r="AE76" s="326">
        <v>3</v>
      </c>
      <c r="AF76" s="153">
        <f t="shared" si="52"/>
        <v>46203</v>
      </c>
      <c r="AG76" s="326">
        <v>2</v>
      </c>
      <c r="AH76" s="153">
        <f t="shared" si="40"/>
        <v>46205</v>
      </c>
      <c r="AI76" s="326">
        <v>3</v>
      </c>
      <c r="AJ76" s="153">
        <f t="shared" si="41"/>
        <v>46211</v>
      </c>
      <c r="AK76" s="153">
        <f t="shared" si="42"/>
        <v>46211</v>
      </c>
      <c r="AL76" s="153">
        <f t="shared" si="43"/>
        <v>46212</v>
      </c>
      <c r="AM76" s="153">
        <f t="shared" si="44"/>
        <v>46212</v>
      </c>
      <c r="AN76" s="326">
        <v>1</v>
      </c>
      <c r="AO76" s="153">
        <f t="shared" si="45"/>
        <v>46213</v>
      </c>
      <c r="AP76" s="153">
        <f t="shared" si="55"/>
        <v>46213</v>
      </c>
      <c r="AQ76" s="153">
        <f t="shared" si="55"/>
        <v>46213</v>
      </c>
      <c r="AR76" s="153">
        <f t="shared" si="46"/>
        <v>46216</v>
      </c>
      <c r="AS76" s="326">
        <v>3</v>
      </c>
      <c r="AT76" s="153">
        <f t="shared" si="47"/>
        <v>46219</v>
      </c>
      <c r="AU76" s="326">
        <v>0</v>
      </c>
      <c r="AV76" s="153">
        <f t="shared" si="48"/>
        <v>46219</v>
      </c>
      <c r="AW76" s="326">
        <v>0</v>
      </c>
      <c r="AX76" s="153">
        <f t="shared" si="49"/>
        <v>46219</v>
      </c>
      <c r="AY76" s="153">
        <f>_xlfn.MINIFS(ReleaseTimeline!$A$2:$A$27, ReleaseTimeline!$A$2:$A$27, "&gt;="&amp;(MAX(AX76,AO76)))</f>
        <v>46219</v>
      </c>
      <c r="AZ76" s="153" t="str">
        <f>VLOOKUP(AY76,ReleaseTimeline!$A$1:$E$27,2,FALSE)</f>
        <v>Release 15</v>
      </c>
      <c r="BA76" s="153" t="e">
        <f t="shared" si="54"/>
        <v>#VALUE!</v>
      </c>
      <c r="BB76" s="153">
        <f>VLOOKUP(AZ76,ReleaseTimeline!$B$2:$C$27,2,FALSE)</f>
        <v>46226</v>
      </c>
      <c r="BC76" s="153">
        <f t="shared" si="56"/>
        <v>46219</v>
      </c>
      <c r="BD76" s="248">
        <f t="shared" si="50"/>
        <v>41</v>
      </c>
      <c r="BF76" s="248">
        <f t="shared" si="51"/>
        <v>9</v>
      </c>
    </row>
    <row r="77" spans="1:64" ht="32" hidden="1" x14ac:dyDescent="0.2">
      <c r="A77" s="360">
        <v>70</v>
      </c>
      <c r="B77" s="326" t="s">
        <v>141</v>
      </c>
      <c r="C77" s="326" t="s">
        <v>125</v>
      </c>
      <c r="D77" s="326" t="s">
        <v>54</v>
      </c>
      <c r="E77" s="326">
        <v>0</v>
      </c>
      <c r="F77" s="346">
        <v>46174</v>
      </c>
      <c r="G77" s="167" t="s">
        <v>746</v>
      </c>
      <c r="H77" s="248" t="s">
        <v>743</v>
      </c>
      <c r="I77" s="390" t="s">
        <v>67</v>
      </c>
      <c r="J77" s="346" t="s">
        <v>103</v>
      </c>
      <c r="K77" s="346">
        <f t="shared" si="29"/>
        <v>46174</v>
      </c>
      <c r="L77" s="326">
        <v>3</v>
      </c>
      <c r="M77" s="326">
        <v>0</v>
      </c>
      <c r="N77" s="326">
        <v>17</v>
      </c>
      <c r="O77" s="153">
        <f t="shared" si="31"/>
        <v>46177</v>
      </c>
      <c r="P77" s="153">
        <f t="shared" si="32"/>
        <v>46177</v>
      </c>
      <c r="Q77" s="153">
        <f t="shared" si="33"/>
        <v>46177</v>
      </c>
      <c r="R77" s="153"/>
      <c r="S77" s="153"/>
      <c r="T77" s="326">
        <v>3</v>
      </c>
      <c r="U77" s="153">
        <f t="shared" si="34"/>
        <v>46182</v>
      </c>
      <c r="V77" s="326">
        <v>1.5</v>
      </c>
      <c r="W77" s="153">
        <f t="shared" si="35"/>
        <v>46183</v>
      </c>
      <c r="X77" s="153">
        <f t="shared" si="36"/>
        <v>46183</v>
      </c>
      <c r="Y77" s="326">
        <v>3</v>
      </c>
      <c r="Z77" s="153">
        <f t="shared" si="37"/>
        <v>46188</v>
      </c>
      <c r="AA77" s="153">
        <f t="shared" si="53"/>
        <v>46188</v>
      </c>
      <c r="AB77" s="153">
        <f t="shared" si="53"/>
        <v>46188</v>
      </c>
      <c r="AC77" s="153">
        <f t="shared" si="38"/>
        <v>46189</v>
      </c>
      <c r="AD77" s="153">
        <f t="shared" si="39"/>
        <v>46189</v>
      </c>
      <c r="AE77" s="326"/>
      <c r="AF77" s="153">
        <f t="shared" si="52"/>
        <v>46189</v>
      </c>
      <c r="AG77" s="326">
        <v>2</v>
      </c>
      <c r="AH77" s="153">
        <f t="shared" si="40"/>
        <v>46191</v>
      </c>
      <c r="AI77" s="326">
        <v>3</v>
      </c>
      <c r="AJ77" s="153">
        <f t="shared" si="41"/>
        <v>46196</v>
      </c>
      <c r="AK77" s="153">
        <f t="shared" si="42"/>
        <v>46196</v>
      </c>
      <c r="AL77" s="153">
        <f t="shared" si="43"/>
        <v>46197</v>
      </c>
      <c r="AM77" s="153">
        <f t="shared" si="44"/>
        <v>46197</v>
      </c>
      <c r="AN77" s="326"/>
      <c r="AO77" s="153">
        <f t="shared" si="45"/>
        <v>46197</v>
      </c>
      <c r="AP77" s="153">
        <f t="shared" si="55"/>
        <v>46197</v>
      </c>
      <c r="AQ77" s="153">
        <f t="shared" si="55"/>
        <v>46197</v>
      </c>
      <c r="AR77" s="153">
        <f t="shared" si="46"/>
        <v>46198</v>
      </c>
      <c r="AS77" s="326"/>
      <c r="AT77" s="153">
        <f t="shared" si="47"/>
        <v>46198</v>
      </c>
      <c r="AU77" s="326">
        <v>0</v>
      </c>
      <c r="AV77" s="153">
        <f t="shared" si="48"/>
        <v>46198</v>
      </c>
      <c r="AW77" s="326">
        <v>0</v>
      </c>
      <c r="AX77" s="153">
        <f t="shared" si="49"/>
        <v>46198</v>
      </c>
      <c r="AY77" s="153">
        <f>_xlfn.MINIFS(ReleaseTimeline!$A$2:$A$27, ReleaseTimeline!$A$2:$A$27, "&gt;="&amp;(MAX(AX77,AO77)))</f>
        <v>46205</v>
      </c>
      <c r="AZ77" s="153" t="str">
        <f>VLOOKUP(AY77,ReleaseTimeline!$A$1:$E$27,2,FALSE)</f>
        <v>Release 14</v>
      </c>
      <c r="BA77" s="153" t="e">
        <f t="shared" si="54"/>
        <v>#VALUE!</v>
      </c>
      <c r="BB77" s="153">
        <f>VLOOKUP(AZ77,ReleaseTimeline!$B$2:$C$27,2,FALSE)</f>
        <v>46212</v>
      </c>
      <c r="BC77" s="153">
        <f t="shared" si="56"/>
        <v>46205</v>
      </c>
      <c r="BD77" s="248">
        <f t="shared" si="50"/>
        <v>35</v>
      </c>
      <c r="BF77" s="248">
        <f t="shared" si="51"/>
        <v>9</v>
      </c>
    </row>
    <row r="78" spans="1:64" ht="32" hidden="1" x14ac:dyDescent="0.2">
      <c r="A78" s="360">
        <v>71</v>
      </c>
      <c r="B78" s="326" t="s">
        <v>141</v>
      </c>
      <c r="C78" s="326" t="s">
        <v>125</v>
      </c>
      <c r="D78" s="326" t="s">
        <v>54</v>
      </c>
      <c r="E78" s="326">
        <v>0</v>
      </c>
      <c r="F78" s="346">
        <v>46174</v>
      </c>
      <c r="G78" s="167" t="s">
        <v>747</v>
      </c>
      <c r="H78" s="248" t="s">
        <v>743</v>
      </c>
      <c r="I78" s="390" t="s">
        <v>67</v>
      </c>
      <c r="J78" s="346" t="s">
        <v>104</v>
      </c>
      <c r="K78" s="346">
        <f t="shared" si="29"/>
        <v>46174</v>
      </c>
      <c r="L78" s="326">
        <v>3</v>
      </c>
      <c r="M78" s="326">
        <v>0</v>
      </c>
      <c r="N78" s="326">
        <v>18</v>
      </c>
      <c r="O78" s="153">
        <f t="shared" si="31"/>
        <v>46177</v>
      </c>
      <c r="P78" s="153">
        <f t="shared" si="32"/>
        <v>46177</v>
      </c>
      <c r="Q78" s="153">
        <f t="shared" si="33"/>
        <v>46177</v>
      </c>
      <c r="R78" s="153"/>
      <c r="S78" s="153"/>
      <c r="T78" s="326">
        <v>3</v>
      </c>
      <c r="U78" s="153">
        <f t="shared" si="34"/>
        <v>46182</v>
      </c>
      <c r="V78" s="326">
        <v>1.5</v>
      </c>
      <c r="W78" s="153">
        <f t="shared" si="35"/>
        <v>46183</v>
      </c>
      <c r="X78" s="153">
        <f t="shared" si="36"/>
        <v>46183</v>
      </c>
      <c r="Y78" s="326">
        <v>3</v>
      </c>
      <c r="Z78" s="153">
        <f t="shared" si="37"/>
        <v>46188</v>
      </c>
      <c r="AA78" s="153">
        <f t="shared" si="53"/>
        <v>46188</v>
      </c>
      <c r="AB78" s="153">
        <f t="shared" si="53"/>
        <v>46188</v>
      </c>
      <c r="AC78" s="153">
        <f t="shared" si="38"/>
        <v>46189</v>
      </c>
      <c r="AD78" s="153">
        <f t="shared" si="39"/>
        <v>46189</v>
      </c>
      <c r="AE78" s="326">
        <v>3</v>
      </c>
      <c r="AF78" s="153">
        <f t="shared" si="52"/>
        <v>46192</v>
      </c>
      <c r="AG78" s="326">
        <v>2</v>
      </c>
      <c r="AH78" s="153">
        <f t="shared" si="40"/>
        <v>46196</v>
      </c>
      <c r="AI78" s="326">
        <v>3</v>
      </c>
      <c r="AJ78" s="153">
        <f t="shared" si="41"/>
        <v>46202</v>
      </c>
      <c r="AK78" s="153">
        <f t="shared" si="42"/>
        <v>46202</v>
      </c>
      <c r="AL78" s="153">
        <f t="shared" si="43"/>
        <v>46203</v>
      </c>
      <c r="AM78" s="153">
        <f t="shared" si="44"/>
        <v>46203</v>
      </c>
      <c r="AN78" s="326">
        <v>1</v>
      </c>
      <c r="AO78" s="153">
        <f t="shared" si="45"/>
        <v>46204</v>
      </c>
      <c r="AP78" s="153">
        <f t="shared" si="55"/>
        <v>46204</v>
      </c>
      <c r="AQ78" s="153">
        <f t="shared" si="55"/>
        <v>46204</v>
      </c>
      <c r="AR78" s="153">
        <f t="shared" si="46"/>
        <v>46205</v>
      </c>
      <c r="AS78" s="326">
        <v>3</v>
      </c>
      <c r="AT78" s="153">
        <f t="shared" si="47"/>
        <v>46211</v>
      </c>
      <c r="AU78" s="326">
        <v>0</v>
      </c>
      <c r="AV78" s="153">
        <f t="shared" si="48"/>
        <v>46211</v>
      </c>
      <c r="AW78" s="326">
        <v>0</v>
      </c>
      <c r="AX78" s="153">
        <f t="shared" si="49"/>
        <v>46211</v>
      </c>
      <c r="AY78" s="153">
        <f>_xlfn.MINIFS(ReleaseTimeline!$A$2:$A$27, ReleaseTimeline!$A$2:$A$27, "&gt;="&amp;(MAX(AX78,AO78)))</f>
        <v>46219</v>
      </c>
      <c r="AZ78" s="153" t="str">
        <f>VLOOKUP(AY78,ReleaseTimeline!$A$1:$E$27,2,FALSE)</f>
        <v>Release 15</v>
      </c>
      <c r="BA78" s="153" t="e">
        <f t="shared" si="54"/>
        <v>#VALUE!</v>
      </c>
      <c r="BB78" s="153">
        <f>VLOOKUP(AZ78,ReleaseTimeline!$B$2:$C$27,2,FALSE)</f>
        <v>46226</v>
      </c>
      <c r="BC78" s="153">
        <f t="shared" si="56"/>
        <v>46219</v>
      </c>
      <c r="BD78" s="248">
        <f t="shared" si="50"/>
        <v>49</v>
      </c>
      <c r="BF78" s="248">
        <f t="shared" si="51"/>
        <v>9</v>
      </c>
    </row>
    <row r="79" spans="1:64" ht="48" hidden="1" x14ac:dyDescent="0.2">
      <c r="A79" s="360">
        <v>72</v>
      </c>
      <c r="B79" s="326" t="s">
        <v>141</v>
      </c>
      <c r="C79" s="326" t="s">
        <v>125</v>
      </c>
      <c r="D79" s="326" t="s">
        <v>54</v>
      </c>
      <c r="E79" s="326">
        <v>0</v>
      </c>
      <c r="F79" s="346">
        <v>46188</v>
      </c>
      <c r="G79" s="167" t="s">
        <v>748</v>
      </c>
      <c r="H79" s="248" t="s">
        <v>743</v>
      </c>
      <c r="I79" s="390" t="s">
        <v>67</v>
      </c>
      <c r="J79" s="346" t="s">
        <v>102</v>
      </c>
      <c r="K79" s="346">
        <f t="shared" si="29"/>
        <v>46188</v>
      </c>
      <c r="L79" s="326">
        <v>3</v>
      </c>
      <c r="M79" s="326">
        <v>0</v>
      </c>
      <c r="N79" s="326">
        <v>16</v>
      </c>
      <c r="O79" s="153">
        <f t="shared" si="31"/>
        <v>46190</v>
      </c>
      <c r="P79" s="153">
        <f t="shared" si="32"/>
        <v>46190</v>
      </c>
      <c r="Q79" s="153">
        <f t="shared" si="33"/>
        <v>46190</v>
      </c>
      <c r="R79" s="153"/>
      <c r="S79" s="153"/>
      <c r="T79" s="326">
        <v>3</v>
      </c>
      <c r="U79" s="153">
        <f t="shared" si="34"/>
        <v>46195</v>
      </c>
      <c r="V79" s="326">
        <v>1.5</v>
      </c>
      <c r="W79" s="153">
        <f t="shared" si="35"/>
        <v>46196</v>
      </c>
      <c r="X79" s="153">
        <f t="shared" si="36"/>
        <v>46196</v>
      </c>
      <c r="Y79" s="326">
        <v>3</v>
      </c>
      <c r="Z79" s="153">
        <f t="shared" si="37"/>
        <v>46202</v>
      </c>
      <c r="AA79" s="153">
        <f t="shared" si="53"/>
        <v>46202</v>
      </c>
      <c r="AB79" s="153">
        <f t="shared" si="53"/>
        <v>46202</v>
      </c>
      <c r="AC79" s="153">
        <f t="shared" si="38"/>
        <v>46203</v>
      </c>
      <c r="AD79" s="153">
        <f t="shared" si="39"/>
        <v>46203</v>
      </c>
      <c r="AE79" s="326"/>
      <c r="AF79" s="153">
        <f t="shared" si="52"/>
        <v>46203</v>
      </c>
      <c r="AG79" s="326">
        <v>2</v>
      </c>
      <c r="AH79" s="153">
        <f t="shared" si="40"/>
        <v>46205</v>
      </c>
      <c r="AI79" s="326">
        <v>3</v>
      </c>
      <c r="AJ79" s="153">
        <f t="shared" si="41"/>
        <v>46211</v>
      </c>
      <c r="AK79" s="153">
        <f t="shared" si="42"/>
        <v>46211</v>
      </c>
      <c r="AL79" s="153">
        <f t="shared" si="43"/>
        <v>46212</v>
      </c>
      <c r="AM79" s="153">
        <f t="shared" si="44"/>
        <v>46212</v>
      </c>
      <c r="AN79" s="326"/>
      <c r="AO79" s="153">
        <f t="shared" si="45"/>
        <v>46212</v>
      </c>
      <c r="AP79" s="153">
        <f t="shared" si="55"/>
        <v>46212</v>
      </c>
      <c r="AQ79" s="153">
        <f t="shared" si="55"/>
        <v>46212</v>
      </c>
      <c r="AR79" s="153">
        <f t="shared" si="46"/>
        <v>46213</v>
      </c>
      <c r="AS79" s="326"/>
      <c r="AT79" s="153">
        <f t="shared" si="47"/>
        <v>46213</v>
      </c>
      <c r="AU79" s="326">
        <v>0</v>
      </c>
      <c r="AV79" s="153">
        <f t="shared" si="48"/>
        <v>46213</v>
      </c>
      <c r="AW79" s="326">
        <v>0</v>
      </c>
      <c r="AX79" s="153">
        <f t="shared" si="49"/>
        <v>46213</v>
      </c>
      <c r="AY79" s="153">
        <f>_xlfn.MINIFS(ReleaseTimeline!$A$2:$A$27, ReleaseTimeline!$A$2:$A$27, "&gt;="&amp;(MAX(AX79,AO79)))</f>
        <v>46219</v>
      </c>
      <c r="AZ79" s="153" t="str">
        <f>VLOOKUP(AY79,ReleaseTimeline!$A$1:$E$27,2,FALSE)</f>
        <v>Release 15</v>
      </c>
      <c r="BA79" s="153" t="e">
        <f t="shared" si="54"/>
        <v>#VALUE!</v>
      </c>
      <c r="BB79" s="153">
        <f>VLOOKUP(AZ79,ReleaseTimeline!$B$2:$C$27,2,FALSE)</f>
        <v>46226</v>
      </c>
      <c r="BC79" s="153">
        <f t="shared" si="56"/>
        <v>46219</v>
      </c>
      <c r="BD79" s="248">
        <f t="shared" si="50"/>
        <v>36</v>
      </c>
      <c r="BF79" s="248">
        <f t="shared" si="51"/>
        <v>9</v>
      </c>
    </row>
    <row r="80" spans="1:64" ht="48" hidden="1" x14ac:dyDescent="0.2">
      <c r="A80" s="360">
        <v>73</v>
      </c>
      <c r="B80" s="326" t="s">
        <v>141</v>
      </c>
      <c r="C80" s="326" t="s">
        <v>125</v>
      </c>
      <c r="D80" s="326" t="s">
        <v>54</v>
      </c>
      <c r="E80" s="326">
        <v>0</v>
      </c>
      <c r="F80" s="346">
        <v>46178</v>
      </c>
      <c r="G80" s="167" t="s">
        <v>749</v>
      </c>
      <c r="H80" s="248" t="s">
        <v>743</v>
      </c>
      <c r="I80" s="390" t="s">
        <v>67</v>
      </c>
      <c r="J80" s="346" t="s">
        <v>103</v>
      </c>
      <c r="K80" s="346">
        <f t="shared" si="29"/>
        <v>46178</v>
      </c>
      <c r="L80" s="326">
        <v>3</v>
      </c>
      <c r="M80" s="326">
        <v>0</v>
      </c>
      <c r="N80" s="326">
        <v>20</v>
      </c>
      <c r="O80" s="153">
        <f t="shared" si="31"/>
        <v>46182</v>
      </c>
      <c r="P80" s="153">
        <f t="shared" si="32"/>
        <v>46182</v>
      </c>
      <c r="Q80" s="153">
        <f t="shared" si="33"/>
        <v>46182</v>
      </c>
      <c r="R80" s="153"/>
      <c r="S80" s="153"/>
      <c r="T80" s="326">
        <v>3</v>
      </c>
      <c r="U80" s="153">
        <f t="shared" si="34"/>
        <v>46185</v>
      </c>
      <c r="V80" s="326">
        <v>1.5</v>
      </c>
      <c r="W80" s="153">
        <f t="shared" si="35"/>
        <v>46188</v>
      </c>
      <c r="X80" s="153">
        <f t="shared" si="36"/>
        <v>46188</v>
      </c>
      <c r="Y80" s="326">
        <v>3</v>
      </c>
      <c r="Z80" s="153">
        <f t="shared" si="37"/>
        <v>46191</v>
      </c>
      <c r="AA80" s="153">
        <f t="shared" si="53"/>
        <v>46191</v>
      </c>
      <c r="AB80" s="153">
        <f t="shared" si="53"/>
        <v>46191</v>
      </c>
      <c r="AC80" s="153">
        <f t="shared" si="38"/>
        <v>46192</v>
      </c>
      <c r="AD80" s="153">
        <f t="shared" si="39"/>
        <v>46192</v>
      </c>
      <c r="AE80" s="326">
        <v>3</v>
      </c>
      <c r="AF80" s="153">
        <f t="shared" si="52"/>
        <v>46197</v>
      </c>
      <c r="AG80" s="326">
        <v>2</v>
      </c>
      <c r="AH80" s="153">
        <f t="shared" si="40"/>
        <v>46202</v>
      </c>
      <c r="AI80" s="326">
        <v>3</v>
      </c>
      <c r="AJ80" s="153">
        <f t="shared" si="41"/>
        <v>46205</v>
      </c>
      <c r="AK80" s="153">
        <f t="shared" si="42"/>
        <v>46205</v>
      </c>
      <c r="AL80" s="153">
        <f t="shared" si="43"/>
        <v>46206</v>
      </c>
      <c r="AM80" s="153">
        <f t="shared" si="44"/>
        <v>46206</v>
      </c>
      <c r="AN80" s="326">
        <v>1</v>
      </c>
      <c r="AO80" s="153">
        <f t="shared" si="45"/>
        <v>46209</v>
      </c>
      <c r="AP80" s="153">
        <f t="shared" si="55"/>
        <v>46209</v>
      </c>
      <c r="AQ80" s="153">
        <f t="shared" si="55"/>
        <v>46209</v>
      </c>
      <c r="AR80" s="153">
        <f t="shared" si="46"/>
        <v>46211</v>
      </c>
      <c r="AS80" s="326">
        <v>3</v>
      </c>
      <c r="AT80" s="153">
        <f t="shared" si="47"/>
        <v>46216</v>
      </c>
      <c r="AU80" s="326">
        <v>0</v>
      </c>
      <c r="AV80" s="153">
        <f t="shared" si="48"/>
        <v>46216</v>
      </c>
      <c r="AW80" s="326">
        <v>0</v>
      </c>
      <c r="AX80" s="153">
        <f t="shared" si="49"/>
        <v>46216</v>
      </c>
      <c r="AY80" s="153">
        <f>_xlfn.MINIFS(ReleaseTimeline!$A$2:$A$27, ReleaseTimeline!$A$2:$A$27, "&gt;="&amp;(MAX(AX80,AO80)))</f>
        <v>46219</v>
      </c>
      <c r="AZ80" s="153" t="str">
        <f>VLOOKUP(AY80,ReleaseTimeline!$A$1:$E$27,2,FALSE)</f>
        <v>Release 15</v>
      </c>
      <c r="BA80" s="153" t="e">
        <f t="shared" si="54"/>
        <v>#VALUE!</v>
      </c>
      <c r="BB80" s="153">
        <f>VLOOKUP(AZ80,ReleaseTimeline!$B$2:$C$27,2,FALSE)</f>
        <v>46226</v>
      </c>
      <c r="BC80" s="153">
        <f t="shared" si="56"/>
        <v>46219</v>
      </c>
      <c r="BD80" s="248">
        <f t="shared" si="50"/>
        <v>44</v>
      </c>
      <c r="BF80" s="248">
        <f t="shared" si="51"/>
        <v>9</v>
      </c>
    </row>
    <row r="81" spans="1:64" ht="32" hidden="1" x14ac:dyDescent="0.2">
      <c r="A81" s="360">
        <v>74</v>
      </c>
      <c r="B81" s="326" t="s">
        <v>141</v>
      </c>
      <c r="C81" s="326" t="s">
        <v>125</v>
      </c>
      <c r="D81" s="326" t="s">
        <v>54</v>
      </c>
      <c r="E81" s="326">
        <v>0</v>
      </c>
      <c r="F81" s="346">
        <v>46178</v>
      </c>
      <c r="G81" s="167" t="s">
        <v>750</v>
      </c>
      <c r="H81" s="248" t="s">
        <v>743</v>
      </c>
      <c r="I81" s="390" t="s">
        <v>67</v>
      </c>
      <c r="J81" s="346" t="s">
        <v>104</v>
      </c>
      <c r="K81" s="346">
        <f t="shared" si="29"/>
        <v>46178</v>
      </c>
      <c r="L81" s="326">
        <v>3</v>
      </c>
      <c r="M81" s="326">
        <v>0</v>
      </c>
      <c r="N81" s="326">
        <v>21</v>
      </c>
      <c r="O81" s="153">
        <f t="shared" si="31"/>
        <v>46182</v>
      </c>
      <c r="P81" s="153">
        <f t="shared" si="32"/>
        <v>46182</v>
      </c>
      <c r="Q81" s="153">
        <f t="shared" si="33"/>
        <v>46182</v>
      </c>
      <c r="R81" s="153"/>
      <c r="S81" s="153"/>
      <c r="T81" s="326">
        <v>3</v>
      </c>
      <c r="U81" s="153">
        <f t="shared" si="34"/>
        <v>46185</v>
      </c>
      <c r="V81" s="326">
        <v>1.5</v>
      </c>
      <c r="W81" s="153">
        <f t="shared" si="35"/>
        <v>46188</v>
      </c>
      <c r="X81" s="153">
        <f t="shared" si="36"/>
        <v>46188</v>
      </c>
      <c r="Y81" s="326">
        <v>3</v>
      </c>
      <c r="Z81" s="153">
        <f t="shared" si="37"/>
        <v>46191</v>
      </c>
      <c r="AA81" s="153">
        <f t="shared" si="53"/>
        <v>46191</v>
      </c>
      <c r="AB81" s="153">
        <f t="shared" si="53"/>
        <v>46191</v>
      </c>
      <c r="AC81" s="153">
        <f t="shared" si="38"/>
        <v>46192</v>
      </c>
      <c r="AD81" s="153">
        <f t="shared" si="39"/>
        <v>46192</v>
      </c>
      <c r="AE81" s="326"/>
      <c r="AF81" s="153">
        <f t="shared" si="52"/>
        <v>46192</v>
      </c>
      <c r="AG81" s="326">
        <v>2</v>
      </c>
      <c r="AH81" s="153">
        <f t="shared" si="40"/>
        <v>46196</v>
      </c>
      <c r="AI81" s="326">
        <v>3</v>
      </c>
      <c r="AJ81" s="153">
        <f t="shared" si="41"/>
        <v>46202</v>
      </c>
      <c r="AK81" s="153">
        <f t="shared" si="42"/>
        <v>46202</v>
      </c>
      <c r="AL81" s="153">
        <f t="shared" si="43"/>
        <v>46203</v>
      </c>
      <c r="AM81" s="153">
        <f t="shared" si="44"/>
        <v>46203</v>
      </c>
      <c r="AN81" s="326"/>
      <c r="AO81" s="153">
        <f t="shared" si="45"/>
        <v>46203</v>
      </c>
      <c r="AP81" s="153">
        <f t="shared" si="55"/>
        <v>46203</v>
      </c>
      <c r="AQ81" s="153">
        <f t="shared" si="55"/>
        <v>46203</v>
      </c>
      <c r="AR81" s="153">
        <f t="shared" si="46"/>
        <v>46204</v>
      </c>
      <c r="AS81" s="326"/>
      <c r="AT81" s="153">
        <f t="shared" si="47"/>
        <v>46204</v>
      </c>
      <c r="AU81" s="326">
        <v>0</v>
      </c>
      <c r="AV81" s="153">
        <f t="shared" si="48"/>
        <v>46204</v>
      </c>
      <c r="AW81" s="326">
        <v>0</v>
      </c>
      <c r="AX81" s="153">
        <f t="shared" si="49"/>
        <v>46204</v>
      </c>
      <c r="AY81" s="153">
        <f>_xlfn.MINIFS(ReleaseTimeline!$A$2:$A$27, ReleaseTimeline!$A$2:$A$27, "&gt;="&amp;(MAX(AX81,AO81)))</f>
        <v>46205</v>
      </c>
      <c r="AZ81" s="153" t="str">
        <f>VLOOKUP(AY81,ReleaseTimeline!$A$1:$E$27,2,FALSE)</f>
        <v>Release 14</v>
      </c>
      <c r="BA81" s="153" t="e">
        <f t="shared" si="54"/>
        <v>#VALUE!</v>
      </c>
      <c r="BB81" s="153">
        <f>VLOOKUP(AZ81,ReleaseTimeline!$B$2:$C$27,2,FALSE)</f>
        <v>46212</v>
      </c>
      <c r="BC81" s="153">
        <f t="shared" si="56"/>
        <v>46205</v>
      </c>
      <c r="BD81" s="248">
        <f t="shared" si="50"/>
        <v>30</v>
      </c>
      <c r="BF81" s="248">
        <f t="shared" si="51"/>
        <v>9</v>
      </c>
    </row>
    <row r="82" spans="1:64" ht="32" hidden="1" x14ac:dyDescent="0.2">
      <c r="A82" s="360">
        <v>75</v>
      </c>
      <c r="B82" s="326" t="s">
        <v>141</v>
      </c>
      <c r="C82" s="326" t="s">
        <v>125</v>
      </c>
      <c r="D82" s="326" t="s">
        <v>54</v>
      </c>
      <c r="E82" s="326">
        <v>0</v>
      </c>
      <c r="F82" s="346">
        <v>46191</v>
      </c>
      <c r="G82" s="167" t="s">
        <v>751</v>
      </c>
      <c r="H82" s="248" t="s">
        <v>743</v>
      </c>
      <c r="I82" s="390" t="s">
        <v>67</v>
      </c>
      <c r="J82" s="346" t="s">
        <v>102</v>
      </c>
      <c r="K82" s="346">
        <f t="shared" si="29"/>
        <v>46191</v>
      </c>
      <c r="L82" s="326">
        <v>3</v>
      </c>
      <c r="M82" s="326">
        <v>0</v>
      </c>
      <c r="N82" s="326">
        <v>19</v>
      </c>
      <c r="O82" s="153">
        <f t="shared" si="31"/>
        <v>46195</v>
      </c>
      <c r="P82" s="153">
        <f t="shared" si="32"/>
        <v>46195</v>
      </c>
      <c r="Q82" s="153">
        <f t="shared" si="33"/>
        <v>46195</v>
      </c>
      <c r="R82" s="153"/>
      <c r="S82" s="153"/>
      <c r="T82" s="326">
        <v>3</v>
      </c>
      <c r="U82" s="153">
        <f t="shared" si="34"/>
        <v>46198</v>
      </c>
      <c r="V82" s="326">
        <v>3</v>
      </c>
      <c r="W82" s="153">
        <f t="shared" si="35"/>
        <v>46204</v>
      </c>
      <c r="X82" s="153">
        <f t="shared" si="36"/>
        <v>46204</v>
      </c>
      <c r="Y82" s="326">
        <v>3</v>
      </c>
      <c r="Z82" s="153">
        <f t="shared" si="37"/>
        <v>46209</v>
      </c>
      <c r="AA82" s="153">
        <f t="shared" si="53"/>
        <v>46209</v>
      </c>
      <c r="AB82" s="153">
        <f t="shared" si="53"/>
        <v>46209</v>
      </c>
      <c r="AC82" s="153">
        <f t="shared" si="38"/>
        <v>46211</v>
      </c>
      <c r="AD82" s="153">
        <f t="shared" si="39"/>
        <v>46211</v>
      </c>
      <c r="AE82" s="326">
        <v>3</v>
      </c>
      <c r="AF82" s="153">
        <f t="shared" si="52"/>
        <v>46216</v>
      </c>
      <c r="AG82" s="326">
        <v>2</v>
      </c>
      <c r="AH82" s="153">
        <f t="shared" si="40"/>
        <v>46218</v>
      </c>
      <c r="AI82" s="326">
        <v>3</v>
      </c>
      <c r="AJ82" s="153">
        <f t="shared" si="41"/>
        <v>46223</v>
      </c>
      <c r="AK82" s="153">
        <f t="shared" si="42"/>
        <v>46223</v>
      </c>
      <c r="AL82" s="153">
        <f t="shared" si="43"/>
        <v>46224</v>
      </c>
      <c r="AM82" s="153">
        <f t="shared" si="44"/>
        <v>46224</v>
      </c>
      <c r="AN82" s="326">
        <v>1</v>
      </c>
      <c r="AO82" s="153">
        <f t="shared" si="45"/>
        <v>46225</v>
      </c>
      <c r="AP82" s="153">
        <f t="shared" si="55"/>
        <v>46225</v>
      </c>
      <c r="AQ82" s="153">
        <f t="shared" si="55"/>
        <v>46225</v>
      </c>
      <c r="AR82" s="153">
        <f t="shared" si="46"/>
        <v>46226</v>
      </c>
      <c r="AS82" s="326">
        <v>3</v>
      </c>
      <c r="AT82" s="153">
        <f t="shared" si="47"/>
        <v>46231</v>
      </c>
      <c r="AU82" s="326">
        <v>0</v>
      </c>
      <c r="AV82" s="153">
        <f t="shared" si="48"/>
        <v>46231</v>
      </c>
      <c r="AW82" s="326">
        <v>0</v>
      </c>
      <c r="AX82" s="153">
        <f t="shared" si="49"/>
        <v>46231</v>
      </c>
      <c r="AY82" s="153">
        <f>_xlfn.MINIFS(ReleaseTimeline!$A$2:$A$27, ReleaseTimeline!$A$2:$A$27, "&gt;="&amp;(MAX(AX82,AO82)))</f>
        <v>46233</v>
      </c>
      <c r="AZ82" s="153" t="str">
        <f>VLOOKUP(AY82,ReleaseTimeline!$A$1:$E$27,2,FALSE)</f>
        <v>Release 16</v>
      </c>
      <c r="BA82" s="153" t="e">
        <f t="shared" si="54"/>
        <v>#VALUE!</v>
      </c>
      <c r="BB82" s="153">
        <f>VLOOKUP(AZ82,ReleaseTimeline!$B$2:$C$27,2,FALSE)</f>
        <v>46240</v>
      </c>
      <c r="BC82" s="153">
        <f t="shared" si="56"/>
        <v>46233</v>
      </c>
      <c r="BD82" s="248">
        <f t="shared" si="50"/>
        <v>45</v>
      </c>
      <c r="BF82" s="248">
        <f t="shared" si="51"/>
        <v>9</v>
      </c>
    </row>
    <row r="83" spans="1:64" ht="48" hidden="1" x14ac:dyDescent="0.2">
      <c r="A83" s="360">
        <v>76</v>
      </c>
      <c r="B83" s="326" t="s">
        <v>179</v>
      </c>
      <c r="C83" s="326" t="s">
        <v>125</v>
      </c>
      <c r="D83" s="326" t="s">
        <v>54</v>
      </c>
      <c r="E83" s="326">
        <v>0</v>
      </c>
      <c r="F83" s="346">
        <v>46183</v>
      </c>
      <c r="G83" s="330" t="s">
        <v>627</v>
      </c>
      <c r="H83" s="330" t="s">
        <v>709</v>
      </c>
      <c r="I83" s="390" t="s">
        <v>67</v>
      </c>
      <c r="J83" s="346" t="s">
        <v>103</v>
      </c>
      <c r="K83" s="346">
        <f t="shared" si="29"/>
        <v>46183</v>
      </c>
      <c r="L83" s="326">
        <v>3</v>
      </c>
      <c r="M83" s="326">
        <v>0</v>
      </c>
      <c r="N83" s="326">
        <v>23</v>
      </c>
      <c r="O83" s="153">
        <f t="shared" si="31"/>
        <v>46185</v>
      </c>
      <c r="P83" s="153">
        <f t="shared" si="32"/>
        <v>46185</v>
      </c>
      <c r="Q83" s="153">
        <f t="shared" si="33"/>
        <v>46185</v>
      </c>
      <c r="R83" s="153"/>
      <c r="S83" s="153"/>
      <c r="T83" s="326">
        <v>3</v>
      </c>
      <c r="U83" s="153">
        <f t="shared" si="34"/>
        <v>46190</v>
      </c>
      <c r="V83" s="326">
        <v>1.5</v>
      </c>
      <c r="W83" s="153">
        <f t="shared" si="35"/>
        <v>46191</v>
      </c>
      <c r="X83" s="153">
        <f t="shared" si="36"/>
        <v>46191</v>
      </c>
      <c r="Y83" s="326">
        <v>3</v>
      </c>
      <c r="Z83" s="153">
        <f t="shared" si="37"/>
        <v>46196</v>
      </c>
      <c r="AA83" s="153">
        <f t="shared" si="53"/>
        <v>46196</v>
      </c>
      <c r="AB83" s="153">
        <f t="shared" si="53"/>
        <v>46196</v>
      </c>
      <c r="AC83" s="153">
        <f t="shared" si="38"/>
        <v>46197</v>
      </c>
      <c r="AD83" s="153">
        <f t="shared" si="39"/>
        <v>46197</v>
      </c>
      <c r="AE83" s="326"/>
      <c r="AF83" s="153">
        <f t="shared" si="52"/>
        <v>46197</v>
      </c>
      <c r="AG83" s="326">
        <v>2</v>
      </c>
      <c r="AH83" s="153">
        <f t="shared" si="40"/>
        <v>46202</v>
      </c>
      <c r="AI83" s="326">
        <v>3</v>
      </c>
      <c r="AJ83" s="153">
        <f t="shared" si="41"/>
        <v>46205</v>
      </c>
      <c r="AK83" s="153">
        <f t="shared" si="42"/>
        <v>46205</v>
      </c>
      <c r="AL83" s="153">
        <f t="shared" si="43"/>
        <v>46206</v>
      </c>
      <c r="AM83" s="153">
        <f t="shared" si="44"/>
        <v>46206</v>
      </c>
      <c r="AN83" s="326"/>
      <c r="AO83" s="153">
        <f t="shared" si="45"/>
        <v>46206</v>
      </c>
      <c r="AP83" s="153">
        <f t="shared" si="55"/>
        <v>46206</v>
      </c>
      <c r="AQ83" s="153">
        <f t="shared" si="55"/>
        <v>46206</v>
      </c>
      <c r="AR83" s="153">
        <f t="shared" si="46"/>
        <v>46209</v>
      </c>
      <c r="AS83" s="326"/>
      <c r="AT83" s="153">
        <f t="shared" si="47"/>
        <v>46209</v>
      </c>
      <c r="AU83" s="326">
        <v>0</v>
      </c>
      <c r="AV83" s="153">
        <f t="shared" si="48"/>
        <v>46209</v>
      </c>
      <c r="AW83" s="326">
        <v>0</v>
      </c>
      <c r="AX83" s="153">
        <f t="shared" si="49"/>
        <v>46209</v>
      </c>
      <c r="AY83" s="153">
        <f>_xlfn.MINIFS(ReleaseTimeline!$A$2:$A$27, ReleaseTimeline!$A$2:$A$27, "&gt;="&amp;(MAX(AX83,AO83)))</f>
        <v>46219</v>
      </c>
      <c r="AZ83" s="153" t="str">
        <f>VLOOKUP(AY83,ReleaseTimeline!$A$1:$E$27,2,FALSE)</f>
        <v>Release 15</v>
      </c>
      <c r="BA83" s="153" t="e">
        <f t="shared" si="54"/>
        <v>#VALUE!</v>
      </c>
      <c r="BB83" s="153">
        <f>VLOOKUP(AZ83,ReleaseTimeline!$B$2:$C$27,2,FALSE)</f>
        <v>46226</v>
      </c>
      <c r="BC83" s="153">
        <f t="shared" si="56"/>
        <v>46219</v>
      </c>
      <c r="BD83" s="248">
        <f t="shared" si="50"/>
        <v>41</v>
      </c>
      <c r="BF83" s="248">
        <f t="shared" si="51"/>
        <v>9</v>
      </c>
    </row>
    <row r="84" spans="1:64" ht="16" hidden="1" x14ac:dyDescent="0.2">
      <c r="A84" s="360">
        <v>77</v>
      </c>
      <c r="B84" s="326" t="s">
        <v>141</v>
      </c>
      <c r="C84" s="326" t="s">
        <v>125</v>
      </c>
      <c r="D84" s="326" t="s">
        <v>54</v>
      </c>
      <c r="E84" s="326">
        <v>0</v>
      </c>
      <c r="F84" s="346">
        <v>46183</v>
      </c>
      <c r="G84" s="346" t="s">
        <v>162</v>
      </c>
      <c r="H84" s="248" t="s">
        <v>743</v>
      </c>
      <c r="I84" s="390" t="s">
        <v>67</v>
      </c>
      <c r="J84" s="346" t="s">
        <v>104</v>
      </c>
      <c r="K84" s="346">
        <f t="shared" si="29"/>
        <v>46183</v>
      </c>
      <c r="L84" s="326">
        <v>3</v>
      </c>
      <c r="M84" s="326">
        <v>0</v>
      </c>
      <c r="N84" s="326">
        <v>24</v>
      </c>
      <c r="O84" s="153">
        <f t="shared" si="31"/>
        <v>46185</v>
      </c>
      <c r="P84" s="153">
        <f t="shared" si="32"/>
        <v>46185</v>
      </c>
      <c r="Q84" s="153">
        <f t="shared" si="33"/>
        <v>46185</v>
      </c>
      <c r="R84" s="153"/>
      <c r="S84" s="153"/>
      <c r="T84" s="326">
        <v>3</v>
      </c>
      <c r="U84" s="153">
        <f t="shared" si="34"/>
        <v>46190</v>
      </c>
      <c r="V84" s="326">
        <v>1.5</v>
      </c>
      <c r="W84" s="153">
        <f t="shared" si="35"/>
        <v>46191</v>
      </c>
      <c r="X84" s="153">
        <f t="shared" si="36"/>
        <v>46191</v>
      </c>
      <c r="Y84" s="326">
        <v>3</v>
      </c>
      <c r="Z84" s="153">
        <f t="shared" si="37"/>
        <v>46196</v>
      </c>
      <c r="AA84" s="153">
        <f t="shared" si="53"/>
        <v>46196</v>
      </c>
      <c r="AB84" s="153">
        <f t="shared" si="53"/>
        <v>46196</v>
      </c>
      <c r="AC84" s="153">
        <f t="shared" si="38"/>
        <v>46197</v>
      </c>
      <c r="AD84" s="153">
        <f t="shared" si="39"/>
        <v>46197</v>
      </c>
      <c r="AE84" s="326">
        <v>3</v>
      </c>
      <c r="AF84" s="153">
        <f t="shared" si="52"/>
        <v>46203</v>
      </c>
      <c r="AG84" s="326">
        <v>2</v>
      </c>
      <c r="AH84" s="153">
        <f t="shared" si="40"/>
        <v>46205</v>
      </c>
      <c r="AI84" s="326">
        <v>3</v>
      </c>
      <c r="AJ84" s="153">
        <f t="shared" si="41"/>
        <v>46211</v>
      </c>
      <c r="AK84" s="153">
        <f t="shared" si="42"/>
        <v>46211</v>
      </c>
      <c r="AL84" s="153">
        <f t="shared" si="43"/>
        <v>46212</v>
      </c>
      <c r="AM84" s="153">
        <f t="shared" si="44"/>
        <v>46212</v>
      </c>
      <c r="AN84" s="326">
        <v>1</v>
      </c>
      <c r="AO84" s="153">
        <f t="shared" si="45"/>
        <v>46213</v>
      </c>
      <c r="AP84" s="153">
        <f t="shared" si="55"/>
        <v>46213</v>
      </c>
      <c r="AQ84" s="153">
        <f t="shared" si="55"/>
        <v>46213</v>
      </c>
      <c r="AR84" s="153">
        <f t="shared" si="46"/>
        <v>46216</v>
      </c>
      <c r="AS84" s="326">
        <v>3</v>
      </c>
      <c r="AT84" s="153">
        <f t="shared" si="47"/>
        <v>46219</v>
      </c>
      <c r="AU84" s="326">
        <v>0</v>
      </c>
      <c r="AV84" s="153">
        <f t="shared" si="48"/>
        <v>46219</v>
      </c>
      <c r="AW84" s="326">
        <v>0</v>
      </c>
      <c r="AX84" s="153">
        <f t="shared" si="49"/>
        <v>46219</v>
      </c>
      <c r="AY84" s="153">
        <f>_xlfn.MINIFS(ReleaseTimeline!$A$2:$A$27, ReleaseTimeline!$A$2:$A$27, "&gt;="&amp;(MAX(AX84,AO84)))</f>
        <v>46219</v>
      </c>
      <c r="AZ84" s="153" t="str">
        <f>VLOOKUP(AY84,ReleaseTimeline!$A$1:$E$27,2,FALSE)</f>
        <v>Release 15</v>
      </c>
      <c r="BA84" s="153" t="e">
        <f t="shared" si="54"/>
        <v>#VALUE!</v>
      </c>
      <c r="BB84" s="153">
        <f>VLOOKUP(AZ84,ReleaseTimeline!$B$2:$C$27,2,FALSE)</f>
        <v>46226</v>
      </c>
      <c r="BC84" s="153">
        <f t="shared" si="56"/>
        <v>46219</v>
      </c>
      <c r="BD84" s="248">
        <f t="shared" si="50"/>
        <v>41</v>
      </c>
      <c r="BF84" s="248">
        <f t="shared" si="51"/>
        <v>9</v>
      </c>
    </row>
    <row r="85" spans="1:64" ht="16" hidden="1" x14ac:dyDescent="0.2">
      <c r="A85" s="360">
        <v>78</v>
      </c>
      <c r="B85" s="326" t="s">
        <v>141</v>
      </c>
      <c r="C85" s="326" t="s">
        <v>125</v>
      </c>
      <c r="D85" s="326" t="s">
        <v>54</v>
      </c>
      <c r="E85" s="326">
        <v>0</v>
      </c>
      <c r="F85" s="346">
        <v>46196</v>
      </c>
      <c r="G85" s="346" t="s">
        <v>163</v>
      </c>
      <c r="H85" s="248" t="s">
        <v>743</v>
      </c>
      <c r="I85" s="390" t="s">
        <v>67</v>
      </c>
      <c r="J85" s="346" t="s">
        <v>102</v>
      </c>
      <c r="K85" s="346">
        <f t="shared" si="29"/>
        <v>46196</v>
      </c>
      <c r="L85" s="326">
        <v>3</v>
      </c>
      <c r="M85" s="326">
        <v>0</v>
      </c>
      <c r="N85" s="326">
        <v>22</v>
      </c>
      <c r="O85" s="153">
        <f t="shared" si="31"/>
        <v>46198</v>
      </c>
      <c r="P85" s="153">
        <f t="shared" si="32"/>
        <v>46198</v>
      </c>
      <c r="Q85" s="153">
        <f t="shared" si="33"/>
        <v>46198</v>
      </c>
      <c r="R85" s="153"/>
      <c r="S85" s="153"/>
      <c r="T85" s="326">
        <v>3</v>
      </c>
      <c r="U85" s="153">
        <f t="shared" si="34"/>
        <v>46204</v>
      </c>
      <c r="V85" s="326">
        <v>3</v>
      </c>
      <c r="W85" s="153">
        <f t="shared" si="35"/>
        <v>46209</v>
      </c>
      <c r="X85" s="153">
        <f t="shared" si="36"/>
        <v>46209</v>
      </c>
      <c r="Y85" s="326">
        <v>3</v>
      </c>
      <c r="Z85" s="153">
        <f t="shared" si="37"/>
        <v>46213</v>
      </c>
      <c r="AA85" s="153">
        <f t="shared" si="53"/>
        <v>46213</v>
      </c>
      <c r="AB85" s="153">
        <f t="shared" si="53"/>
        <v>46213</v>
      </c>
      <c r="AC85" s="153">
        <f t="shared" si="38"/>
        <v>46216</v>
      </c>
      <c r="AD85" s="153">
        <f t="shared" si="39"/>
        <v>46216</v>
      </c>
      <c r="AE85" s="326"/>
      <c r="AF85" s="153">
        <f t="shared" si="52"/>
        <v>46216</v>
      </c>
      <c r="AG85" s="326">
        <v>2</v>
      </c>
      <c r="AH85" s="153">
        <f t="shared" si="40"/>
        <v>46218</v>
      </c>
      <c r="AI85" s="326">
        <v>3</v>
      </c>
      <c r="AJ85" s="153">
        <f t="shared" si="41"/>
        <v>46223</v>
      </c>
      <c r="AK85" s="153">
        <f t="shared" si="42"/>
        <v>46223</v>
      </c>
      <c r="AL85" s="153">
        <f t="shared" si="43"/>
        <v>46224</v>
      </c>
      <c r="AM85" s="153">
        <f t="shared" si="44"/>
        <v>46224</v>
      </c>
      <c r="AN85" s="326"/>
      <c r="AO85" s="153">
        <f t="shared" si="45"/>
        <v>46224</v>
      </c>
      <c r="AP85" s="153">
        <f t="shared" si="55"/>
        <v>46224</v>
      </c>
      <c r="AQ85" s="153">
        <f t="shared" si="55"/>
        <v>46224</v>
      </c>
      <c r="AR85" s="153">
        <f t="shared" si="46"/>
        <v>46225</v>
      </c>
      <c r="AS85" s="326"/>
      <c r="AT85" s="153">
        <f t="shared" si="47"/>
        <v>46225</v>
      </c>
      <c r="AU85" s="326">
        <v>0</v>
      </c>
      <c r="AV85" s="153">
        <f t="shared" si="48"/>
        <v>46225</v>
      </c>
      <c r="AW85" s="326">
        <v>0</v>
      </c>
      <c r="AX85" s="153">
        <f t="shared" si="49"/>
        <v>46225</v>
      </c>
      <c r="AY85" s="153">
        <f>_xlfn.MINIFS(ReleaseTimeline!$A$2:$A$27, ReleaseTimeline!$A$2:$A$27, "&gt;="&amp;(MAX(AX85,AO85)))</f>
        <v>46233</v>
      </c>
      <c r="AZ85" s="153" t="str">
        <f>VLOOKUP(AY85,ReleaseTimeline!$A$1:$E$27,2,FALSE)</f>
        <v>Release 16</v>
      </c>
      <c r="BA85" s="153" t="e">
        <f t="shared" si="54"/>
        <v>#VALUE!</v>
      </c>
      <c r="BB85" s="361">
        <f>VLOOKUP(AZ85,ReleaseTimeline!$B$2:$C$27,2,FALSE)</f>
        <v>46240</v>
      </c>
      <c r="BC85" s="153">
        <f t="shared" si="56"/>
        <v>46233</v>
      </c>
      <c r="BD85" s="248">
        <f t="shared" si="50"/>
        <v>42</v>
      </c>
      <c r="BE85" s="248" t="e">
        <f>(BB85-AZ85)</f>
        <v>#VALUE!</v>
      </c>
      <c r="BF85" s="248">
        <f t="shared" si="51"/>
        <v>9</v>
      </c>
      <c r="BI85" s="248" t="e">
        <f>(BE85+BF85)</f>
        <v>#VALUE!</v>
      </c>
    </row>
    <row r="86" spans="1:64" ht="16" hidden="1" x14ac:dyDescent="0.2">
      <c r="A86" s="360">
        <v>79</v>
      </c>
      <c r="B86" s="326" t="s">
        <v>141</v>
      </c>
      <c r="C86" s="326" t="s">
        <v>125</v>
      </c>
      <c r="D86" s="326" t="s">
        <v>54</v>
      </c>
      <c r="E86" s="326">
        <v>0</v>
      </c>
      <c r="F86" s="346">
        <v>46188</v>
      </c>
      <c r="G86" s="346" t="s">
        <v>164</v>
      </c>
      <c r="H86" s="248" t="s">
        <v>743</v>
      </c>
      <c r="I86" s="390" t="s">
        <v>67</v>
      </c>
      <c r="J86" s="346" t="s">
        <v>104</v>
      </c>
      <c r="K86" s="346">
        <f t="shared" si="29"/>
        <v>46188</v>
      </c>
      <c r="L86" s="326">
        <v>3</v>
      </c>
      <c r="M86" s="326">
        <v>0</v>
      </c>
      <c r="N86" s="326">
        <v>25</v>
      </c>
      <c r="O86" s="153">
        <f t="shared" si="31"/>
        <v>46190</v>
      </c>
      <c r="P86" s="153">
        <f t="shared" si="32"/>
        <v>46190</v>
      </c>
      <c r="Q86" s="153">
        <f t="shared" si="33"/>
        <v>46190</v>
      </c>
      <c r="R86" s="153"/>
      <c r="S86" s="153"/>
      <c r="T86" s="326">
        <v>3</v>
      </c>
      <c r="U86" s="153">
        <f t="shared" si="34"/>
        <v>46195</v>
      </c>
      <c r="V86" s="326">
        <v>1.5</v>
      </c>
      <c r="W86" s="153">
        <f t="shared" si="35"/>
        <v>46196</v>
      </c>
      <c r="X86" s="153">
        <f t="shared" si="36"/>
        <v>46196</v>
      </c>
      <c r="Y86" s="326">
        <v>3</v>
      </c>
      <c r="Z86" s="153">
        <f t="shared" si="37"/>
        <v>46202</v>
      </c>
      <c r="AA86" s="153">
        <f t="shared" si="53"/>
        <v>46202</v>
      </c>
      <c r="AB86" s="153">
        <f t="shared" si="53"/>
        <v>46202</v>
      </c>
      <c r="AC86" s="153">
        <f t="shared" si="38"/>
        <v>46203</v>
      </c>
      <c r="AD86" s="153">
        <f t="shared" si="39"/>
        <v>46203</v>
      </c>
      <c r="AE86" s="326"/>
      <c r="AF86" s="153">
        <f t="shared" si="52"/>
        <v>46203</v>
      </c>
      <c r="AG86" s="326">
        <v>2</v>
      </c>
      <c r="AH86" s="153">
        <f t="shared" si="40"/>
        <v>46205</v>
      </c>
      <c r="AI86" s="326">
        <v>3</v>
      </c>
      <c r="AJ86" s="153">
        <f t="shared" si="41"/>
        <v>46211</v>
      </c>
      <c r="AK86" s="153">
        <f t="shared" si="42"/>
        <v>46211</v>
      </c>
      <c r="AL86" s="153">
        <f t="shared" si="43"/>
        <v>46212</v>
      </c>
      <c r="AM86" s="153">
        <f t="shared" si="44"/>
        <v>46212</v>
      </c>
      <c r="AN86" s="326"/>
      <c r="AO86" s="153">
        <f t="shared" si="45"/>
        <v>46212</v>
      </c>
      <c r="AP86" s="153">
        <f t="shared" si="55"/>
        <v>46212</v>
      </c>
      <c r="AQ86" s="153">
        <f t="shared" si="55"/>
        <v>46212</v>
      </c>
      <c r="AR86" s="153">
        <f t="shared" si="46"/>
        <v>46213</v>
      </c>
      <c r="AS86" s="326"/>
      <c r="AT86" s="153">
        <f t="shared" si="47"/>
        <v>46213</v>
      </c>
      <c r="AU86" s="326">
        <v>1</v>
      </c>
      <c r="AV86" s="153">
        <f t="shared" si="48"/>
        <v>46216</v>
      </c>
      <c r="AW86" s="326">
        <v>3</v>
      </c>
      <c r="AX86" s="153">
        <f t="shared" si="49"/>
        <v>46219</v>
      </c>
      <c r="AY86" s="153">
        <f>_xlfn.MINIFS(ReleaseTimeline!$A$2:$A$27, ReleaseTimeline!$A$2:$A$27, "&gt;="&amp;(MAX(AX86,AO86)))</f>
        <v>46219</v>
      </c>
      <c r="AZ86" s="153" t="str">
        <f>VLOOKUP(AY86,ReleaseTimeline!$A$1:$E$27,2,FALSE)</f>
        <v>Release 15</v>
      </c>
      <c r="BA86" s="153" t="e">
        <f t="shared" si="54"/>
        <v>#VALUE!</v>
      </c>
      <c r="BB86" s="153">
        <f>VLOOKUP(AZ86,ReleaseTimeline!$B$2:$C$27,2,FALSE)</f>
        <v>46226</v>
      </c>
      <c r="BC86" s="153">
        <f t="shared" si="56"/>
        <v>46219</v>
      </c>
      <c r="BD86" s="248">
        <f t="shared" si="50"/>
        <v>36</v>
      </c>
      <c r="BF86" s="248">
        <f t="shared" si="51"/>
        <v>12</v>
      </c>
    </row>
    <row r="87" spans="1:64" ht="16" hidden="1" x14ac:dyDescent="0.2">
      <c r="A87" s="360">
        <v>80</v>
      </c>
      <c r="B87" s="326" t="s">
        <v>141</v>
      </c>
      <c r="C87" s="326" t="s">
        <v>125</v>
      </c>
      <c r="D87" s="326" t="s">
        <v>54</v>
      </c>
      <c r="E87" s="326">
        <v>0</v>
      </c>
      <c r="F87" s="346">
        <v>46188</v>
      </c>
      <c r="G87" s="346" t="s">
        <v>165</v>
      </c>
      <c r="H87" s="248" t="s">
        <v>743</v>
      </c>
      <c r="I87" s="390" t="s">
        <v>67</v>
      </c>
      <c r="J87" s="346" t="s">
        <v>103</v>
      </c>
      <c r="K87" s="346">
        <f t="shared" si="29"/>
        <v>46188</v>
      </c>
      <c r="L87" s="326">
        <v>3</v>
      </c>
      <c r="M87" s="326">
        <v>0</v>
      </c>
      <c r="N87" s="326">
        <v>26</v>
      </c>
      <c r="O87" s="153">
        <f t="shared" si="31"/>
        <v>46190</v>
      </c>
      <c r="P87" s="153">
        <f t="shared" si="32"/>
        <v>46190</v>
      </c>
      <c r="Q87" s="153">
        <f t="shared" si="33"/>
        <v>46190</v>
      </c>
      <c r="R87" s="153"/>
      <c r="S87" s="153"/>
      <c r="T87" s="326">
        <v>3</v>
      </c>
      <c r="U87" s="153">
        <f t="shared" si="34"/>
        <v>46195</v>
      </c>
      <c r="V87" s="326">
        <v>1.5</v>
      </c>
      <c r="W87" s="153">
        <f t="shared" si="35"/>
        <v>46196</v>
      </c>
      <c r="X87" s="153">
        <f t="shared" si="36"/>
        <v>46196</v>
      </c>
      <c r="Y87" s="326">
        <v>3</v>
      </c>
      <c r="Z87" s="153">
        <f t="shared" si="37"/>
        <v>46202</v>
      </c>
      <c r="AA87" s="153">
        <f t="shared" si="53"/>
        <v>46202</v>
      </c>
      <c r="AB87" s="153">
        <f t="shared" si="53"/>
        <v>46202</v>
      </c>
      <c r="AC87" s="153">
        <f t="shared" si="38"/>
        <v>46203</v>
      </c>
      <c r="AD87" s="153">
        <f t="shared" si="39"/>
        <v>46203</v>
      </c>
      <c r="AE87" s="326">
        <v>3</v>
      </c>
      <c r="AF87" s="153">
        <f t="shared" si="52"/>
        <v>46206</v>
      </c>
      <c r="AG87" s="326">
        <v>2</v>
      </c>
      <c r="AH87" s="153">
        <f t="shared" si="40"/>
        <v>46211</v>
      </c>
      <c r="AI87" s="326">
        <v>3</v>
      </c>
      <c r="AJ87" s="153">
        <f t="shared" si="41"/>
        <v>46216</v>
      </c>
      <c r="AK87" s="153">
        <f t="shared" si="42"/>
        <v>46216</v>
      </c>
      <c r="AL87" s="153">
        <f t="shared" si="43"/>
        <v>46217</v>
      </c>
      <c r="AM87" s="153">
        <f t="shared" si="44"/>
        <v>46217</v>
      </c>
      <c r="AN87" s="326">
        <v>1</v>
      </c>
      <c r="AO87" s="153">
        <f t="shared" si="45"/>
        <v>46218</v>
      </c>
      <c r="AP87" s="153">
        <f t="shared" si="55"/>
        <v>46218</v>
      </c>
      <c r="AQ87" s="153">
        <f t="shared" si="55"/>
        <v>46218</v>
      </c>
      <c r="AR87" s="153">
        <f t="shared" si="46"/>
        <v>46219</v>
      </c>
      <c r="AS87" s="326">
        <v>3</v>
      </c>
      <c r="AT87" s="153">
        <f t="shared" si="47"/>
        <v>46224</v>
      </c>
      <c r="AU87" s="326">
        <v>1</v>
      </c>
      <c r="AV87" s="153">
        <f t="shared" si="48"/>
        <v>46225</v>
      </c>
      <c r="AW87" s="326">
        <v>3</v>
      </c>
      <c r="AX87" s="153">
        <f t="shared" si="49"/>
        <v>46230</v>
      </c>
      <c r="AY87" s="153">
        <f>_xlfn.MINIFS(ReleaseTimeline!$A$2:$A$27, ReleaseTimeline!$A$2:$A$27, "&gt;="&amp;(MAX(AX87,AO87)))</f>
        <v>46233</v>
      </c>
      <c r="AZ87" s="153" t="str">
        <f>VLOOKUP(AY87,ReleaseTimeline!$A$1:$E$27,2,FALSE)</f>
        <v>Release 16</v>
      </c>
      <c r="BA87" s="153" t="e">
        <f t="shared" si="54"/>
        <v>#VALUE!</v>
      </c>
      <c r="BB87" s="153">
        <f>VLOOKUP(AZ87,ReleaseTimeline!$B$2:$C$27,2,FALSE)</f>
        <v>46240</v>
      </c>
      <c r="BC87" s="153">
        <f t="shared" si="56"/>
        <v>46233</v>
      </c>
      <c r="BD87" s="248">
        <f t="shared" si="50"/>
        <v>50</v>
      </c>
      <c r="BF87" s="248">
        <f t="shared" si="51"/>
        <v>12</v>
      </c>
    </row>
    <row r="88" spans="1:64" ht="32" hidden="1" x14ac:dyDescent="0.2">
      <c r="A88" s="360">
        <v>81</v>
      </c>
      <c r="B88" s="326" t="s">
        <v>166</v>
      </c>
      <c r="C88" s="326" t="str">
        <f>VLOOKUP(B88,'Target Tech'!$C$7:$J$33,8,FALSE)</f>
        <v>Complete ASP</v>
      </c>
      <c r="D88" s="326" t="s">
        <v>54</v>
      </c>
      <c r="E88" s="326">
        <v>0</v>
      </c>
      <c r="F88" s="346">
        <v>46147</v>
      </c>
      <c r="G88" s="330" t="s">
        <v>139</v>
      </c>
      <c r="H88" s="330" t="s">
        <v>709</v>
      </c>
      <c r="I88" s="390" t="s">
        <v>81</v>
      </c>
      <c r="J88" s="346" t="s">
        <v>131</v>
      </c>
      <c r="K88" s="346">
        <f t="shared" si="29"/>
        <v>46147</v>
      </c>
      <c r="L88" s="326">
        <v>3</v>
      </c>
      <c r="M88" s="326">
        <v>0</v>
      </c>
      <c r="N88" s="326">
        <v>8838</v>
      </c>
      <c r="O88" s="153">
        <f t="shared" si="31"/>
        <v>46149</v>
      </c>
      <c r="P88" s="153">
        <f t="shared" si="32"/>
        <v>46149</v>
      </c>
      <c r="Q88" s="153">
        <f t="shared" si="33"/>
        <v>46149</v>
      </c>
      <c r="R88" s="153" t="s">
        <v>719</v>
      </c>
      <c r="S88" s="153"/>
      <c r="T88" s="326">
        <v>3</v>
      </c>
      <c r="U88" s="153">
        <f t="shared" si="34"/>
        <v>46154</v>
      </c>
      <c r="V88" s="326">
        <v>1.5</v>
      </c>
      <c r="W88" s="153">
        <f t="shared" si="35"/>
        <v>46155</v>
      </c>
      <c r="X88" s="153">
        <f t="shared" si="36"/>
        <v>46155</v>
      </c>
      <c r="Y88" s="326">
        <v>3</v>
      </c>
      <c r="Z88" s="153">
        <f t="shared" si="37"/>
        <v>46160</v>
      </c>
      <c r="AA88" s="153">
        <f t="shared" ref="AA88:AB107" si="57">WORKDAY(Z88, 0, IndHolidays)</f>
        <v>46160</v>
      </c>
      <c r="AB88" s="153">
        <f t="shared" si="57"/>
        <v>46160</v>
      </c>
      <c r="AC88" s="153">
        <f t="shared" si="38"/>
        <v>46161</v>
      </c>
      <c r="AD88" s="153">
        <f t="shared" si="39"/>
        <v>46161</v>
      </c>
      <c r="AE88" s="326"/>
      <c r="AF88" s="153">
        <f t="shared" si="52"/>
        <v>46161</v>
      </c>
      <c r="AG88" s="326">
        <v>2</v>
      </c>
      <c r="AH88" s="153">
        <f t="shared" si="40"/>
        <v>46163</v>
      </c>
      <c r="AI88" s="326">
        <v>3</v>
      </c>
      <c r="AJ88" s="153">
        <f t="shared" si="41"/>
        <v>46168</v>
      </c>
      <c r="AK88" s="153">
        <f t="shared" si="42"/>
        <v>46168</v>
      </c>
      <c r="AL88" s="153">
        <f t="shared" si="43"/>
        <v>46169</v>
      </c>
      <c r="AM88" s="153">
        <f t="shared" si="44"/>
        <v>46169</v>
      </c>
      <c r="AN88" s="326"/>
      <c r="AO88" s="153">
        <f t="shared" si="45"/>
        <v>46169</v>
      </c>
      <c r="AP88" s="153">
        <f t="shared" si="55"/>
        <v>46169</v>
      </c>
      <c r="AQ88" s="153">
        <f t="shared" si="55"/>
        <v>46169</v>
      </c>
      <c r="AR88" s="153">
        <f t="shared" si="46"/>
        <v>46171</v>
      </c>
      <c r="AS88" s="326"/>
      <c r="AT88" s="153">
        <f t="shared" si="47"/>
        <v>46171</v>
      </c>
      <c r="AU88" s="326">
        <v>0</v>
      </c>
      <c r="AV88" s="153">
        <f t="shared" si="48"/>
        <v>46171</v>
      </c>
      <c r="AW88" s="326">
        <v>0</v>
      </c>
      <c r="AX88" s="153">
        <f t="shared" si="49"/>
        <v>46171</v>
      </c>
      <c r="AY88" s="153">
        <f>_xlfn.MINIFS(ReleaseTimeline!$A$2:$A$27, ReleaseTimeline!$A$2:$A$27, "&gt;="&amp;(MAX(AX88,AO88)))</f>
        <v>46177</v>
      </c>
      <c r="AZ88" s="153" t="str">
        <f>VLOOKUP(AY88,ReleaseTimeline!$A$1:$E$27,2,FALSE)</f>
        <v>Release 12</v>
      </c>
      <c r="BA88" s="153" t="e">
        <f t="shared" si="54"/>
        <v>#VALUE!</v>
      </c>
      <c r="BB88" s="153">
        <f>VLOOKUP(AZ88,ReleaseTimeline!$B$2:$C$27,2,FALSE)</f>
        <v>46184</v>
      </c>
      <c r="BC88" s="153">
        <f t="shared" si="56"/>
        <v>46177</v>
      </c>
      <c r="BD88" s="248">
        <f t="shared" si="50"/>
        <v>35</v>
      </c>
      <c r="BF88" s="248">
        <f t="shared" si="51"/>
        <v>9</v>
      </c>
    </row>
    <row r="89" spans="1:64" ht="32" hidden="1" x14ac:dyDescent="0.2">
      <c r="A89" s="360">
        <v>82</v>
      </c>
      <c r="B89" s="326" t="s">
        <v>166</v>
      </c>
      <c r="C89" s="326" t="str">
        <f>VLOOKUP(B89,'Target Tech'!$C$7:$J$33,8,FALSE)</f>
        <v>Complete ASP</v>
      </c>
      <c r="D89" s="326" t="s">
        <v>54</v>
      </c>
      <c r="E89" s="326">
        <v>0</v>
      </c>
      <c r="F89" s="346">
        <v>46147</v>
      </c>
      <c r="G89" s="330" t="s">
        <v>138</v>
      </c>
      <c r="H89" s="330" t="s">
        <v>709</v>
      </c>
      <c r="I89" s="390" t="s">
        <v>81</v>
      </c>
      <c r="J89" s="346" t="s">
        <v>129</v>
      </c>
      <c r="K89" s="346">
        <f t="shared" si="29"/>
        <v>46147</v>
      </c>
      <c r="L89" s="326">
        <v>3</v>
      </c>
      <c r="M89" s="326">
        <v>0</v>
      </c>
      <c r="N89" s="326">
        <v>8795</v>
      </c>
      <c r="O89" s="153">
        <f t="shared" si="31"/>
        <v>46149</v>
      </c>
      <c r="P89" s="153">
        <f t="shared" si="32"/>
        <v>46149</v>
      </c>
      <c r="Q89" s="153">
        <f t="shared" si="33"/>
        <v>46149</v>
      </c>
      <c r="R89" s="153" t="s">
        <v>713</v>
      </c>
      <c r="S89" s="153"/>
      <c r="T89" s="326">
        <v>3</v>
      </c>
      <c r="U89" s="153">
        <f t="shared" si="34"/>
        <v>46154</v>
      </c>
      <c r="V89" s="326">
        <v>1.5</v>
      </c>
      <c r="W89" s="153">
        <f t="shared" si="35"/>
        <v>46155</v>
      </c>
      <c r="X89" s="153">
        <f t="shared" si="36"/>
        <v>46155</v>
      </c>
      <c r="Y89" s="326">
        <v>3</v>
      </c>
      <c r="Z89" s="153">
        <f t="shared" si="37"/>
        <v>46160</v>
      </c>
      <c r="AA89" s="153">
        <f t="shared" si="57"/>
        <v>46160</v>
      </c>
      <c r="AB89" s="153">
        <f t="shared" si="57"/>
        <v>46160</v>
      </c>
      <c r="AC89" s="153">
        <f t="shared" si="38"/>
        <v>46161</v>
      </c>
      <c r="AD89" s="153">
        <f t="shared" si="39"/>
        <v>46161</v>
      </c>
      <c r="AE89" s="326"/>
      <c r="AF89" s="153">
        <f t="shared" si="52"/>
        <v>46161</v>
      </c>
      <c r="AG89" s="326">
        <v>2</v>
      </c>
      <c r="AH89" s="153">
        <f t="shared" si="40"/>
        <v>46163</v>
      </c>
      <c r="AI89" s="326">
        <v>3</v>
      </c>
      <c r="AJ89" s="153">
        <f t="shared" si="41"/>
        <v>46168</v>
      </c>
      <c r="AK89" s="153">
        <f t="shared" si="42"/>
        <v>46168</v>
      </c>
      <c r="AL89" s="153">
        <f t="shared" si="43"/>
        <v>46169</v>
      </c>
      <c r="AM89" s="153">
        <f t="shared" si="44"/>
        <v>46169</v>
      </c>
      <c r="AN89" s="326"/>
      <c r="AO89" s="153">
        <f t="shared" si="45"/>
        <v>46169</v>
      </c>
      <c r="AP89" s="153">
        <f t="shared" si="55"/>
        <v>46169</v>
      </c>
      <c r="AQ89" s="153">
        <f t="shared" si="55"/>
        <v>46169</v>
      </c>
      <c r="AR89" s="153">
        <f t="shared" si="46"/>
        <v>46171</v>
      </c>
      <c r="AS89" s="326"/>
      <c r="AT89" s="153">
        <f t="shared" si="47"/>
        <v>46171</v>
      </c>
      <c r="AU89" s="326">
        <v>0</v>
      </c>
      <c r="AV89" s="153">
        <f t="shared" si="48"/>
        <v>46171</v>
      </c>
      <c r="AW89" s="326">
        <v>0</v>
      </c>
      <c r="AX89" s="153">
        <f t="shared" si="49"/>
        <v>46171</v>
      </c>
      <c r="AY89" s="153">
        <f>_xlfn.MINIFS(ReleaseTimeline!$A$2:$A$27, ReleaseTimeline!$A$2:$A$27, "&gt;="&amp;(MAX(AX89,AO89)))</f>
        <v>46177</v>
      </c>
      <c r="AZ89" s="153" t="str">
        <f>VLOOKUP(AY89,ReleaseTimeline!$A$1:$E$27,2,FALSE)</f>
        <v>Release 12</v>
      </c>
      <c r="BA89" s="153" t="e">
        <f t="shared" si="54"/>
        <v>#VALUE!</v>
      </c>
      <c r="BB89" s="153">
        <f>VLOOKUP(AZ89,ReleaseTimeline!$B$2:$C$27,2,FALSE)</f>
        <v>46184</v>
      </c>
      <c r="BC89" s="153">
        <f t="shared" si="56"/>
        <v>46177</v>
      </c>
      <c r="BD89" s="248">
        <f t="shared" si="50"/>
        <v>35</v>
      </c>
      <c r="BE89" s="248" t="e">
        <f>(BB89-AZ89)</f>
        <v>#VALUE!</v>
      </c>
      <c r="BF89" s="248">
        <f t="shared" si="51"/>
        <v>9</v>
      </c>
      <c r="BI89" s="248" t="e">
        <f>(BE89+BF89)</f>
        <v>#VALUE!</v>
      </c>
    </row>
    <row r="90" spans="1:64" s="314" customFormat="1" ht="32" hidden="1" x14ac:dyDescent="0.2">
      <c r="A90" s="362">
        <v>83</v>
      </c>
      <c r="B90" s="363" t="s">
        <v>166</v>
      </c>
      <c r="C90" s="363" t="str">
        <f>VLOOKUP(B90,'Target Tech'!$C$7:$J$33,8,FALSE)</f>
        <v>Complete ASP</v>
      </c>
      <c r="D90" s="363" t="s">
        <v>54</v>
      </c>
      <c r="E90" s="363">
        <v>0</v>
      </c>
      <c r="F90" s="364">
        <v>46141</v>
      </c>
      <c r="G90" s="345" t="s">
        <v>463</v>
      </c>
      <c r="H90" s="345" t="s">
        <v>709</v>
      </c>
      <c r="I90" s="391" t="s">
        <v>81</v>
      </c>
      <c r="J90" s="364" t="s">
        <v>167</v>
      </c>
      <c r="K90" s="364">
        <f t="shared" si="29"/>
        <v>46141</v>
      </c>
      <c r="L90" s="363">
        <v>3</v>
      </c>
      <c r="M90" s="326">
        <v>0</v>
      </c>
      <c r="N90" s="363">
        <v>3</v>
      </c>
      <c r="O90" s="355">
        <f t="shared" si="31"/>
        <v>46146</v>
      </c>
      <c r="P90" s="355">
        <f t="shared" si="32"/>
        <v>46146</v>
      </c>
      <c r="Q90" s="355">
        <f t="shared" si="33"/>
        <v>46146</v>
      </c>
      <c r="R90" s="355" t="s">
        <v>715</v>
      </c>
      <c r="S90" s="355"/>
      <c r="T90" s="363">
        <v>3</v>
      </c>
      <c r="U90" s="355">
        <f t="shared" si="34"/>
        <v>46149</v>
      </c>
      <c r="V90" s="363">
        <v>1.5</v>
      </c>
      <c r="W90" s="355">
        <f t="shared" si="35"/>
        <v>46150</v>
      </c>
      <c r="X90" s="355">
        <f t="shared" si="36"/>
        <v>46150</v>
      </c>
      <c r="Y90" s="363">
        <v>3</v>
      </c>
      <c r="Z90" s="355">
        <f t="shared" si="37"/>
        <v>46155</v>
      </c>
      <c r="AA90" s="355">
        <f t="shared" si="57"/>
        <v>46155</v>
      </c>
      <c r="AB90" s="355">
        <f t="shared" si="57"/>
        <v>46155</v>
      </c>
      <c r="AC90" s="355">
        <f t="shared" si="38"/>
        <v>46156</v>
      </c>
      <c r="AD90" s="355">
        <f t="shared" si="39"/>
        <v>46156</v>
      </c>
      <c r="AE90" s="363"/>
      <c r="AF90" s="355">
        <f t="shared" si="52"/>
        <v>46156</v>
      </c>
      <c r="AG90" s="363">
        <v>2</v>
      </c>
      <c r="AH90" s="355">
        <f t="shared" si="40"/>
        <v>46160</v>
      </c>
      <c r="AI90" s="363">
        <v>3</v>
      </c>
      <c r="AJ90" s="355">
        <f t="shared" si="41"/>
        <v>46163</v>
      </c>
      <c r="AK90" s="355">
        <f t="shared" si="42"/>
        <v>46163</v>
      </c>
      <c r="AL90" s="355">
        <f t="shared" si="43"/>
        <v>46164</v>
      </c>
      <c r="AM90" s="355">
        <f t="shared" si="44"/>
        <v>46164</v>
      </c>
      <c r="AN90" s="363"/>
      <c r="AO90" s="355">
        <f t="shared" si="45"/>
        <v>46164</v>
      </c>
      <c r="AP90" s="355">
        <f t="shared" si="55"/>
        <v>46164</v>
      </c>
      <c r="AQ90" s="355">
        <f t="shared" si="55"/>
        <v>46164</v>
      </c>
      <c r="AR90" s="355">
        <f t="shared" si="46"/>
        <v>46167</v>
      </c>
      <c r="AS90" s="363"/>
      <c r="AT90" s="355">
        <f t="shared" si="47"/>
        <v>46167</v>
      </c>
      <c r="AU90" s="363">
        <v>0</v>
      </c>
      <c r="AV90" s="355">
        <f t="shared" si="48"/>
        <v>46167</v>
      </c>
      <c r="AW90" s="363">
        <v>0</v>
      </c>
      <c r="AX90" s="355">
        <f t="shared" si="49"/>
        <v>46167</v>
      </c>
      <c r="AY90" s="355">
        <f>_xlfn.MINIFS(ReleaseTimeline!$A$2:$A$27, ReleaseTimeline!$A$2:$A$27, "&gt;="&amp;(MAX(AX90,AO90)))</f>
        <v>46177</v>
      </c>
      <c r="AZ90" s="355" t="str">
        <f>VLOOKUP(AY90,ReleaseTimeline!$A$1:$E$27,2,FALSE)</f>
        <v>Release 12</v>
      </c>
      <c r="BA90" s="153" t="e">
        <f t="shared" si="54"/>
        <v>#VALUE!</v>
      </c>
      <c r="BB90" s="355">
        <f>VLOOKUP(AZ90,ReleaseTimeline!$B$2:$C$27,2,FALSE)</f>
        <v>46184</v>
      </c>
      <c r="BC90" s="153">
        <f t="shared" si="56"/>
        <v>46177</v>
      </c>
      <c r="BD90" s="373">
        <f t="shared" si="50"/>
        <v>38</v>
      </c>
      <c r="BE90" s="373"/>
      <c r="BF90" s="373">
        <f t="shared" si="51"/>
        <v>9</v>
      </c>
      <c r="BG90" s="373"/>
      <c r="BH90" s="373"/>
      <c r="BI90" s="373"/>
      <c r="BJ90" s="373"/>
      <c r="BK90" s="373"/>
      <c r="BL90" s="373"/>
    </row>
    <row r="91" spans="1:64" ht="32" hidden="1" x14ac:dyDescent="0.2">
      <c r="A91" s="360">
        <v>84</v>
      </c>
      <c r="B91" s="326" t="s">
        <v>166</v>
      </c>
      <c r="C91" s="326" t="str">
        <f>VLOOKUP(B91,'Target Tech'!$C$7:$J$33,8,FALSE)</f>
        <v>Complete ASP</v>
      </c>
      <c r="D91" s="326" t="s">
        <v>54</v>
      </c>
      <c r="E91" s="326">
        <v>0</v>
      </c>
      <c r="F91" s="346">
        <v>46150</v>
      </c>
      <c r="G91" s="330" t="s">
        <v>134</v>
      </c>
      <c r="H91" s="330" t="s">
        <v>709</v>
      </c>
      <c r="I91" s="390" t="s">
        <v>81</v>
      </c>
      <c r="J91" s="346" t="s">
        <v>131</v>
      </c>
      <c r="K91" s="346">
        <f t="shared" si="29"/>
        <v>46150</v>
      </c>
      <c r="L91" s="326">
        <v>3</v>
      </c>
      <c r="M91" s="326">
        <v>0</v>
      </c>
      <c r="N91" s="326">
        <v>8876</v>
      </c>
      <c r="O91" s="153">
        <f t="shared" si="31"/>
        <v>46154</v>
      </c>
      <c r="P91" s="153">
        <f t="shared" si="32"/>
        <v>46154</v>
      </c>
      <c r="Q91" s="153">
        <f t="shared" si="33"/>
        <v>46154</v>
      </c>
      <c r="R91" s="153" t="s">
        <v>719</v>
      </c>
      <c r="S91" s="153"/>
      <c r="T91" s="326">
        <v>3</v>
      </c>
      <c r="U91" s="153">
        <f t="shared" si="34"/>
        <v>46157</v>
      </c>
      <c r="V91" s="326">
        <v>1.5</v>
      </c>
      <c r="W91" s="153">
        <f t="shared" si="35"/>
        <v>46160</v>
      </c>
      <c r="X91" s="153">
        <f t="shared" si="36"/>
        <v>46160</v>
      </c>
      <c r="Y91" s="326">
        <v>3</v>
      </c>
      <c r="Z91" s="153">
        <f t="shared" si="37"/>
        <v>46163</v>
      </c>
      <c r="AA91" s="153">
        <f t="shared" si="57"/>
        <v>46163</v>
      </c>
      <c r="AB91" s="153">
        <f t="shared" si="57"/>
        <v>46163</v>
      </c>
      <c r="AC91" s="153">
        <f t="shared" si="38"/>
        <v>46164</v>
      </c>
      <c r="AD91" s="153">
        <f t="shared" si="39"/>
        <v>46164</v>
      </c>
      <c r="AE91" s="326"/>
      <c r="AF91" s="153">
        <f t="shared" si="52"/>
        <v>46164</v>
      </c>
      <c r="AG91" s="326">
        <v>2</v>
      </c>
      <c r="AH91" s="153">
        <f t="shared" si="40"/>
        <v>46168</v>
      </c>
      <c r="AI91" s="326">
        <v>3</v>
      </c>
      <c r="AJ91" s="153">
        <f t="shared" si="41"/>
        <v>46174</v>
      </c>
      <c r="AK91" s="153">
        <f t="shared" si="42"/>
        <v>46174</v>
      </c>
      <c r="AL91" s="153">
        <f t="shared" si="43"/>
        <v>46176</v>
      </c>
      <c r="AM91" s="153">
        <f t="shared" si="44"/>
        <v>46176</v>
      </c>
      <c r="AN91" s="326"/>
      <c r="AO91" s="153">
        <f t="shared" si="45"/>
        <v>46176</v>
      </c>
      <c r="AP91" s="153">
        <f t="shared" si="55"/>
        <v>46176</v>
      </c>
      <c r="AQ91" s="153">
        <f t="shared" si="55"/>
        <v>46176</v>
      </c>
      <c r="AR91" s="153">
        <f t="shared" si="46"/>
        <v>46177</v>
      </c>
      <c r="AS91" s="326"/>
      <c r="AT91" s="153">
        <f t="shared" si="47"/>
        <v>46177</v>
      </c>
      <c r="AU91" s="326">
        <v>0</v>
      </c>
      <c r="AV91" s="153">
        <f t="shared" si="48"/>
        <v>46177</v>
      </c>
      <c r="AW91" s="326">
        <v>0</v>
      </c>
      <c r="AX91" s="153">
        <f t="shared" si="49"/>
        <v>46177</v>
      </c>
      <c r="AY91" s="153">
        <f>_xlfn.MINIFS(ReleaseTimeline!$A$2:$A$27, ReleaseTimeline!$A$2:$A$27, "&gt;="&amp;(MAX(AX91,AO91)))</f>
        <v>46177</v>
      </c>
      <c r="AZ91" s="153" t="str">
        <f>VLOOKUP(AY91,ReleaseTimeline!$A$1:$E$27,2,FALSE)</f>
        <v>Release 12</v>
      </c>
      <c r="BA91" s="153" t="e">
        <f t="shared" si="54"/>
        <v>#VALUE!</v>
      </c>
      <c r="BB91" s="153">
        <f>VLOOKUP(AZ91,ReleaseTimeline!$B$2:$C$27,2,FALSE)</f>
        <v>46184</v>
      </c>
      <c r="BC91" s="153">
        <f t="shared" si="56"/>
        <v>46177</v>
      </c>
      <c r="BD91" s="248">
        <f t="shared" si="50"/>
        <v>30</v>
      </c>
      <c r="BF91" s="248">
        <f t="shared" si="51"/>
        <v>9</v>
      </c>
    </row>
    <row r="92" spans="1:64" ht="48" hidden="1" x14ac:dyDescent="0.2">
      <c r="A92" s="360">
        <v>85</v>
      </c>
      <c r="B92" s="326" t="s">
        <v>166</v>
      </c>
      <c r="C92" s="326" t="str">
        <f>VLOOKUP(B92,'Target Tech'!$C$7:$J$33,8,FALSE)</f>
        <v>Complete ASP</v>
      </c>
      <c r="D92" s="326" t="s">
        <v>54</v>
      </c>
      <c r="E92" s="326">
        <v>0</v>
      </c>
      <c r="F92" s="346">
        <v>46150</v>
      </c>
      <c r="G92" s="167" t="s">
        <v>752</v>
      </c>
      <c r="H92" s="330" t="s">
        <v>709</v>
      </c>
      <c r="I92" s="390" t="s">
        <v>81</v>
      </c>
      <c r="J92" s="346" t="s">
        <v>129</v>
      </c>
      <c r="K92" s="346">
        <f t="shared" si="29"/>
        <v>46150</v>
      </c>
      <c r="L92" s="326">
        <v>3</v>
      </c>
      <c r="M92" s="326">
        <v>0</v>
      </c>
      <c r="N92" s="326">
        <v>5</v>
      </c>
      <c r="O92" s="153">
        <f t="shared" si="31"/>
        <v>46154</v>
      </c>
      <c r="P92" s="153">
        <f t="shared" si="32"/>
        <v>46154</v>
      </c>
      <c r="Q92" s="153">
        <f t="shared" si="33"/>
        <v>46154</v>
      </c>
      <c r="R92" s="153" t="s">
        <v>58</v>
      </c>
      <c r="S92" s="153"/>
      <c r="T92" s="326">
        <v>3</v>
      </c>
      <c r="U92" s="153">
        <f t="shared" si="34"/>
        <v>46157</v>
      </c>
      <c r="V92" s="326">
        <v>1.5</v>
      </c>
      <c r="W92" s="153">
        <f t="shared" si="35"/>
        <v>46160</v>
      </c>
      <c r="X92" s="153">
        <f t="shared" si="36"/>
        <v>46160</v>
      </c>
      <c r="Y92" s="326">
        <v>3</v>
      </c>
      <c r="Z92" s="153">
        <f t="shared" si="37"/>
        <v>46163</v>
      </c>
      <c r="AA92" s="153">
        <f t="shared" si="57"/>
        <v>46163</v>
      </c>
      <c r="AB92" s="153">
        <f t="shared" si="57"/>
        <v>46163</v>
      </c>
      <c r="AC92" s="153">
        <f t="shared" si="38"/>
        <v>46164</v>
      </c>
      <c r="AD92" s="153">
        <f t="shared" si="39"/>
        <v>46164</v>
      </c>
      <c r="AE92" s="326"/>
      <c r="AF92" s="153">
        <f t="shared" si="52"/>
        <v>46164</v>
      </c>
      <c r="AG92" s="326">
        <v>2</v>
      </c>
      <c r="AH92" s="153">
        <f t="shared" si="40"/>
        <v>46168</v>
      </c>
      <c r="AI92" s="326">
        <v>3</v>
      </c>
      <c r="AJ92" s="153">
        <f t="shared" si="41"/>
        <v>46174</v>
      </c>
      <c r="AK92" s="153">
        <f t="shared" si="42"/>
        <v>46174</v>
      </c>
      <c r="AL92" s="153">
        <f t="shared" si="43"/>
        <v>46176</v>
      </c>
      <c r="AM92" s="153">
        <f t="shared" si="44"/>
        <v>46176</v>
      </c>
      <c r="AN92" s="326"/>
      <c r="AO92" s="153">
        <f t="shared" si="45"/>
        <v>46176</v>
      </c>
      <c r="AP92" s="153">
        <f t="shared" si="55"/>
        <v>46176</v>
      </c>
      <c r="AQ92" s="153">
        <f t="shared" si="55"/>
        <v>46176</v>
      </c>
      <c r="AR92" s="153">
        <f t="shared" si="46"/>
        <v>46177</v>
      </c>
      <c r="AS92" s="326"/>
      <c r="AT92" s="153">
        <f t="shared" si="47"/>
        <v>46177</v>
      </c>
      <c r="AU92" s="326">
        <v>0</v>
      </c>
      <c r="AV92" s="153">
        <f t="shared" si="48"/>
        <v>46177</v>
      </c>
      <c r="AW92" s="326">
        <v>0</v>
      </c>
      <c r="AX92" s="153">
        <f t="shared" si="49"/>
        <v>46177</v>
      </c>
      <c r="AY92" s="153">
        <f>_xlfn.MINIFS(ReleaseTimeline!$A$2:$A$27, ReleaseTimeline!$A$2:$A$27, "&gt;="&amp;(MAX(AX92,AO92)))</f>
        <v>46177</v>
      </c>
      <c r="AZ92" s="153" t="str">
        <f>VLOOKUP(AY92,ReleaseTimeline!$A$1:$E$27,2,FALSE)</f>
        <v>Release 12</v>
      </c>
      <c r="BA92" s="153" t="e">
        <f t="shared" si="54"/>
        <v>#VALUE!</v>
      </c>
      <c r="BB92" s="153">
        <f>VLOOKUP(AZ92,ReleaseTimeline!$B$2:$C$27,2,FALSE)</f>
        <v>46184</v>
      </c>
      <c r="BC92" s="153">
        <f t="shared" si="56"/>
        <v>46177</v>
      </c>
      <c r="BD92" s="248">
        <f t="shared" si="50"/>
        <v>30</v>
      </c>
      <c r="BF92" s="248">
        <f t="shared" si="51"/>
        <v>9</v>
      </c>
    </row>
    <row r="93" spans="1:64" ht="48" hidden="1" x14ac:dyDescent="0.2">
      <c r="A93" s="360">
        <v>86</v>
      </c>
      <c r="B93" s="326" t="s">
        <v>166</v>
      </c>
      <c r="C93" s="326" t="str">
        <f>VLOOKUP(B93,'Target Tech'!$C$7:$J$33,8,FALSE)</f>
        <v>Complete ASP</v>
      </c>
      <c r="D93" s="326" t="s">
        <v>54</v>
      </c>
      <c r="E93" s="326">
        <v>0</v>
      </c>
      <c r="F93" s="346">
        <v>46147</v>
      </c>
      <c r="G93" s="167" t="s">
        <v>365</v>
      </c>
      <c r="H93" s="330" t="s">
        <v>709</v>
      </c>
      <c r="I93" s="390" t="s">
        <v>81</v>
      </c>
      <c r="J93" s="346" t="s">
        <v>167</v>
      </c>
      <c r="K93" s="346">
        <f t="shared" si="29"/>
        <v>46147</v>
      </c>
      <c r="L93" s="326">
        <v>3</v>
      </c>
      <c r="M93" s="326">
        <v>0</v>
      </c>
      <c r="N93" s="326">
        <v>6</v>
      </c>
      <c r="O93" s="153">
        <f t="shared" si="31"/>
        <v>46149</v>
      </c>
      <c r="P93" s="153">
        <f t="shared" si="32"/>
        <v>46149</v>
      </c>
      <c r="Q93" s="153">
        <f t="shared" si="33"/>
        <v>46149</v>
      </c>
      <c r="R93" s="153" t="s">
        <v>58</v>
      </c>
      <c r="S93" s="153"/>
      <c r="T93" s="326">
        <v>3</v>
      </c>
      <c r="U93" s="153">
        <f t="shared" si="34"/>
        <v>46154</v>
      </c>
      <c r="V93" s="326">
        <v>1.5</v>
      </c>
      <c r="W93" s="153">
        <f t="shared" si="35"/>
        <v>46155</v>
      </c>
      <c r="X93" s="153">
        <f t="shared" si="36"/>
        <v>46155</v>
      </c>
      <c r="Y93" s="326">
        <v>3</v>
      </c>
      <c r="Z93" s="153">
        <f t="shared" si="37"/>
        <v>46160</v>
      </c>
      <c r="AA93" s="153">
        <f t="shared" si="57"/>
        <v>46160</v>
      </c>
      <c r="AB93" s="153">
        <f t="shared" si="57"/>
        <v>46160</v>
      </c>
      <c r="AC93" s="153">
        <f t="shared" si="38"/>
        <v>46161</v>
      </c>
      <c r="AD93" s="153">
        <f t="shared" si="39"/>
        <v>46161</v>
      </c>
      <c r="AE93" s="326"/>
      <c r="AF93" s="153">
        <f t="shared" si="52"/>
        <v>46161</v>
      </c>
      <c r="AG93" s="326">
        <v>2</v>
      </c>
      <c r="AH93" s="153">
        <f t="shared" si="40"/>
        <v>46163</v>
      </c>
      <c r="AI93" s="326">
        <v>3</v>
      </c>
      <c r="AJ93" s="153">
        <f t="shared" si="41"/>
        <v>46168</v>
      </c>
      <c r="AK93" s="153">
        <f t="shared" si="42"/>
        <v>46168</v>
      </c>
      <c r="AL93" s="153">
        <f t="shared" si="43"/>
        <v>46169</v>
      </c>
      <c r="AM93" s="153">
        <f t="shared" si="44"/>
        <v>46169</v>
      </c>
      <c r="AN93" s="326"/>
      <c r="AO93" s="153">
        <f t="shared" si="45"/>
        <v>46169</v>
      </c>
      <c r="AP93" s="153">
        <f t="shared" si="55"/>
        <v>46169</v>
      </c>
      <c r="AQ93" s="153">
        <f t="shared" si="55"/>
        <v>46169</v>
      </c>
      <c r="AR93" s="153">
        <f t="shared" si="46"/>
        <v>46171</v>
      </c>
      <c r="AS93" s="326"/>
      <c r="AT93" s="153">
        <f t="shared" si="47"/>
        <v>46171</v>
      </c>
      <c r="AU93" s="326">
        <v>0</v>
      </c>
      <c r="AV93" s="153">
        <f t="shared" si="48"/>
        <v>46171</v>
      </c>
      <c r="AW93" s="326">
        <v>0</v>
      </c>
      <c r="AX93" s="153">
        <f t="shared" si="49"/>
        <v>46171</v>
      </c>
      <c r="AY93" s="153">
        <f>_xlfn.MINIFS(ReleaseTimeline!$A$2:$A$27, ReleaseTimeline!$A$2:$A$27, "&gt;="&amp;(MAX(AX93,AO93)))</f>
        <v>46177</v>
      </c>
      <c r="AZ93" s="153" t="str">
        <f>VLOOKUP(AY93,ReleaseTimeline!$A$1:$E$27,2,FALSE)</f>
        <v>Release 12</v>
      </c>
      <c r="BA93" s="153" t="e">
        <f t="shared" si="54"/>
        <v>#VALUE!</v>
      </c>
      <c r="BB93" s="153">
        <f>VLOOKUP(AZ93,ReleaseTimeline!$B$2:$C$27,2,FALSE)</f>
        <v>46184</v>
      </c>
      <c r="BC93" s="153">
        <f t="shared" si="56"/>
        <v>46177</v>
      </c>
      <c r="BD93" s="248">
        <f t="shared" si="50"/>
        <v>35</v>
      </c>
      <c r="BF93" s="248">
        <f t="shared" si="51"/>
        <v>9</v>
      </c>
    </row>
    <row r="94" spans="1:64" ht="32" hidden="1" x14ac:dyDescent="0.2">
      <c r="A94" s="360">
        <v>87</v>
      </c>
      <c r="B94" s="326" t="s">
        <v>166</v>
      </c>
      <c r="C94" s="326" t="str">
        <f>VLOOKUP(B94,'Target Tech'!$C$7:$J$33,8,FALSE)</f>
        <v>Complete ASP</v>
      </c>
      <c r="D94" s="326" t="s">
        <v>54</v>
      </c>
      <c r="E94" s="326">
        <v>0</v>
      </c>
      <c r="F94" s="346">
        <v>46155</v>
      </c>
      <c r="G94" s="167" t="s">
        <v>371</v>
      </c>
      <c r="H94" s="330" t="s">
        <v>709</v>
      </c>
      <c r="I94" s="390" t="s">
        <v>81</v>
      </c>
      <c r="J94" s="346" t="s">
        <v>131</v>
      </c>
      <c r="K94" s="346">
        <f t="shared" si="29"/>
        <v>46155</v>
      </c>
      <c r="L94" s="326">
        <v>3</v>
      </c>
      <c r="M94" s="326">
        <v>0</v>
      </c>
      <c r="N94" s="326">
        <v>7</v>
      </c>
      <c r="O94" s="153">
        <f t="shared" si="31"/>
        <v>46157</v>
      </c>
      <c r="P94" s="153">
        <f t="shared" si="32"/>
        <v>46157</v>
      </c>
      <c r="Q94" s="153">
        <f t="shared" si="33"/>
        <v>46157</v>
      </c>
      <c r="R94" s="153" t="s">
        <v>58</v>
      </c>
      <c r="S94" s="153"/>
      <c r="T94" s="326">
        <v>3</v>
      </c>
      <c r="U94" s="153">
        <f t="shared" si="34"/>
        <v>46162</v>
      </c>
      <c r="V94" s="326">
        <v>1.5</v>
      </c>
      <c r="W94" s="153">
        <f t="shared" si="35"/>
        <v>46163</v>
      </c>
      <c r="X94" s="153">
        <f t="shared" si="36"/>
        <v>46163</v>
      </c>
      <c r="Y94" s="326">
        <v>3</v>
      </c>
      <c r="Z94" s="153">
        <f t="shared" si="37"/>
        <v>46168</v>
      </c>
      <c r="AA94" s="153">
        <f t="shared" si="57"/>
        <v>46168</v>
      </c>
      <c r="AB94" s="153">
        <f t="shared" si="57"/>
        <v>46168</v>
      </c>
      <c r="AC94" s="153">
        <f t="shared" si="38"/>
        <v>46169</v>
      </c>
      <c r="AD94" s="153">
        <f t="shared" si="39"/>
        <v>46169</v>
      </c>
      <c r="AE94" s="326"/>
      <c r="AF94" s="153">
        <f t="shared" si="52"/>
        <v>46169</v>
      </c>
      <c r="AG94" s="326">
        <v>2</v>
      </c>
      <c r="AH94" s="153">
        <f t="shared" si="40"/>
        <v>46174</v>
      </c>
      <c r="AI94" s="326">
        <v>3</v>
      </c>
      <c r="AJ94" s="153">
        <f t="shared" si="41"/>
        <v>46178</v>
      </c>
      <c r="AK94" s="153">
        <f t="shared" si="42"/>
        <v>46178</v>
      </c>
      <c r="AL94" s="153">
        <f t="shared" si="43"/>
        <v>46181</v>
      </c>
      <c r="AM94" s="153">
        <f t="shared" si="44"/>
        <v>46181</v>
      </c>
      <c r="AN94" s="326"/>
      <c r="AO94" s="153">
        <f t="shared" si="45"/>
        <v>46181</v>
      </c>
      <c r="AP94" s="153">
        <f t="shared" si="55"/>
        <v>46181</v>
      </c>
      <c r="AQ94" s="153">
        <f t="shared" si="55"/>
        <v>46181</v>
      </c>
      <c r="AR94" s="153">
        <f t="shared" si="46"/>
        <v>46182</v>
      </c>
      <c r="AS94" s="326"/>
      <c r="AT94" s="153">
        <f t="shared" si="47"/>
        <v>46182</v>
      </c>
      <c r="AU94" s="326">
        <v>0</v>
      </c>
      <c r="AV94" s="153">
        <f t="shared" si="48"/>
        <v>46182</v>
      </c>
      <c r="AW94" s="326">
        <v>0</v>
      </c>
      <c r="AX94" s="153">
        <f t="shared" si="49"/>
        <v>46182</v>
      </c>
      <c r="AY94" s="153">
        <f>_xlfn.MINIFS(ReleaseTimeline!$A$2:$A$27, ReleaseTimeline!$A$2:$A$27, "&gt;="&amp;(MAX(AX94,AO94)))</f>
        <v>46191</v>
      </c>
      <c r="AZ94" s="153" t="str">
        <f>VLOOKUP(AY94,ReleaseTimeline!$A$1:$E$27,2,FALSE)</f>
        <v>Release 13</v>
      </c>
      <c r="BA94" s="153" t="e">
        <f t="shared" si="54"/>
        <v>#VALUE!</v>
      </c>
      <c r="BB94" s="153">
        <f>VLOOKUP(AZ94,ReleaseTimeline!$B$2:$C$27,2,FALSE)</f>
        <v>46198</v>
      </c>
      <c r="BC94" s="153">
        <f t="shared" si="56"/>
        <v>46191</v>
      </c>
      <c r="BD94" s="248">
        <f t="shared" si="50"/>
        <v>41</v>
      </c>
      <c r="BF94" s="248">
        <f t="shared" si="51"/>
        <v>9</v>
      </c>
    </row>
    <row r="95" spans="1:64" ht="48" hidden="1" x14ac:dyDescent="0.2">
      <c r="A95" s="360">
        <v>88</v>
      </c>
      <c r="B95" s="326" t="s">
        <v>166</v>
      </c>
      <c r="C95" s="326" t="str">
        <f>VLOOKUP(B95,'Target Tech'!$C$7:$J$33,8,FALSE)</f>
        <v>Complete ASP</v>
      </c>
      <c r="D95" s="326" t="s">
        <v>54</v>
      </c>
      <c r="E95" s="326">
        <v>0</v>
      </c>
      <c r="F95" s="346">
        <v>46155</v>
      </c>
      <c r="G95" s="238" t="s">
        <v>379</v>
      </c>
      <c r="H95" s="330" t="s">
        <v>709</v>
      </c>
      <c r="I95" s="390" t="s">
        <v>81</v>
      </c>
      <c r="J95" s="346" t="s">
        <v>129</v>
      </c>
      <c r="K95" s="346">
        <f t="shared" si="29"/>
        <v>46155</v>
      </c>
      <c r="L95" s="326">
        <v>3</v>
      </c>
      <c r="M95" s="326">
        <v>0</v>
      </c>
      <c r="N95" s="326">
        <v>8</v>
      </c>
      <c r="O95" s="153">
        <f t="shared" si="31"/>
        <v>46157</v>
      </c>
      <c r="P95" s="153">
        <f t="shared" si="32"/>
        <v>46157</v>
      </c>
      <c r="Q95" s="153">
        <f t="shared" si="33"/>
        <v>46157</v>
      </c>
      <c r="R95" s="153" t="s">
        <v>58</v>
      </c>
      <c r="S95" s="153"/>
      <c r="T95" s="326">
        <v>3</v>
      </c>
      <c r="U95" s="153">
        <f t="shared" si="34"/>
        <v>46162</v>
      </c>
      <c r="V95" s="326">
        <v>1.5</v>
      </c>
      <c r="W95" s="153">
        <f t="shared" si="35"/>
        <v>46163</v>
      </c>
      <c r="X95" s="153">
        <f t="shared" si="36"/>
        <v>46163</v>
      </c>
      <c r="Y95" s="326">
        <v>3</v>
      </c>
      <c r="Z95" s="153">
        <f t="shared" si="37"/>
        <v>46168</v>
      </c>
      <c r="AA95" s="153">
        <f t="shared" si="57"/>
        <v>46168</v>
      </c>
      <c r="AB95" s="153">
        <f t="shared" si="57"/>
        <v>46168</v>
      </c>
      <c r="AC95" s="153">
        <f t="shared" si="38"/>
        <v>46169</v>
      </c>
      <c r="AD95" s="153">
        <f t="shared" si="39"/>
        <v>46169</v>
      </c>
      <c r="AE95" s="326"/>
      <c r="AF95" s="153">
        <f t="shared" si="52"/>
        <v>46169</v>
      </c>
      <c r="AG95" s="326">
        <v>2</v>
      </c>
      <c r="AH95" s="153">
        <f t="shared" si="40"/>
        <v>46174</v>
      </c>
      <c r="AI95" s="326">
        <v>3</v>
      </c>
      <c r="AJ95" s="153">
        <f t="shared" si="41"/>
        <v>46178</v>
      </c>
      <c r="AK95" s="153">
        <f t="shared" si="42"/>
        <v>46178</v>
      </c>
      <c r="AL95" s="153">
        <f t="shared" si="43"/>
        <v>46181</v>
      </c>
      <c r="AM95" s="153">
        <f t="shared" si="44"/>
        <v>46181</v>
      </c>
      <c r="AN95" s="326"/>
      <c r="AO95" s="153">
        <f t="shared" si="45"/>
        <v>46181</v>
      </c>
      <c r="AP95" s="153">
        <f t="shared" si="55"/>
        <v>46181</v>
      </c>
      <c r="AQ95" s="153">
        <f t="shared" si="55"/>
        <v>46181</v>
      </c>
      <c r="AR95" s="153">
        <f t="shared" si="46"/>
        <v>46182</v>
      </c>
      <c r="AS95" s="326"/>
      <c r="AT95" s="153">
        <f t="shared" si="47"/>
        <v>46182</v>
      </c>
      <c r="AU95" s="326">
        <v>0</v>
      </c>
      <c r="AV95" s="153">
        <f t="shared" si="48"/>
        <v>46182</v>
      </c>
      <c r="AW95" s="326">
        <v>0</v>
      </c>
      <c r="AX95" s="153">
        <f t="shared" si="49"/>
        <v>46182</v>
      </c>
      <c r="AY95" s="153">
        <f>_xlfn.MINIFS(ReleaseTimeline!$A$2:$A$27, ReleaseTimeline!$A$2:$A$27, "&gt;="&amp;(MAX(AX95,AO95)))</f>
        <v>46191</v>
      </c>
      <c r="AZ95" s="153" t="str">
        <f>VLOOKUP(AY95,ReleaseTimeline!$A$1:$E$27,2,FALSE)</f>
        <v>Release 13</v>
      </c>
      <c r="BA95" s="153" t="e">
        <f t="shared" si="54"/>
        <v>#VALUE!</v>
      </c>
      <c r="BB95" s="153">
        <f>VLOOKUP(AZ95,ReleaseTimeline!$B$2:$C$27,2,FALSE)</f>
        <v>46198</v>
      </c>
      <c r="BC95" s="153">
        <f t="shared" si="56"/>
        <v>46191</v>
      </c>
      <c r="BD95" s="248">
        <f t="shared" si="50"/>
        <v>41</v>
      </c>
      <c r="BF95" s="248">
        <f t="shared" si="51"/>
        <v>9</v>
      </c>
    </row>
    <row r="96" spans="1:64" ht="32" hidden="1" x14ac:dyDescent="0.2">
      <c r="A96" s="360">
        <v>89</v>
      </c>
      <c r="B96" s="326" t="s">
        <v>179</v>
      </c>
      <c r="C96" s="326" t="str">
        <f>VLOOKUP(B96,'Target Tech'!$C$7:$J$33,8,FALSE)</f>
        <v>Complete ASP</v>
      </c>
      <c r="D96" s="326" t="s">
        <v>54</v>
      </c>
      <c r="E96" s="326">
        <v>0</v>
      </c>
      <c r="F96" s="367">
        <v>46150</v>
      </c>
      <c r="G96" s="167" t="s">
        <v>630</v>
      </c>
      <c r="H96" s="330" t="s">
        <v>709</v>
      </c>
      <c r="I96" s="390" t="s">
        <v>81</v>
      </c>
      <c r="J96" s="346" t="s">
        <v>167</v>
      </c>
      <c r="K96" s="346">
        <f t="shared" si="29"/>
        <v>46150</v>
      </c>
      <c r="L96" s="326">
        <v>3</v>
      </c>
      <c r="M96" s="326">
        <v>0</v>
      </c>
      <c r="N96" s="326">
        <v>9</v>
      </c>
      <c r="O96" s="153">
        <f t="shared" si="31"/>
        <v>46154</v>
      </c>
      <c r="P96" s="153">
        <f t="shared" si="32"/>
        <v>46154</v>
      </c>
      <c r="Q96" s="153">
        <f t="shared" si="33"/>
        <v>46154</v>
      </c>
      <c r="R96" s="153"/>
      <c r="S96" s="153"/>
      <c r="T96" s="326">
        <v>3</v>
      </c>
      <c r="U96" s="153">
        <f t="shared" si="34"/>
        <v>46157</v>
      </c>
      <c r="V96" s="326">
        <v>1.5</v>
      </c>
      <c r="W96" s="153">
        <f t="shared" si="35"/>
        <v>46160</v>
      </c>
      <c r="X96" s="153">
        <f t="shared" si="36"/>
        <v>46160</v>
      </c>
      <c r="Y96" s="326">
        <v>3</v>
      </c>
      <c r="Z96" s="153">
        <f t="shared" si="37"/>
        <v>46163</v>
      </c>
      <c r="AA96" s="153">
        <f t="shared" si="57"/>
        <v>46163</v>
      </c>
      <c r="AB96" s="153">
        <f t="shared" si="57"/>
        <v>46163</v>
      </c>
      <c r="AC96" s="153">
        <f t="shared" si="38"/>
        <v>46164</v>
      </c>
      <c r="AD96" s="153">
        <f t="shared" si="39"/>
        <v>46164</v>
      </c>
      <c r="AE96" s="326"/>
      <c r="AF96" s="153">
        <f t="shared" si="52"/>
        <v>46164</v>
      </c>
      <c r="AG96" s="326">
        <v>2</v>
      </c>
      <c r="AH96" s="153">
        <f t="shared" si="40"/>
        <v>46168</v>
      </c>
      <c r="AI96" s="326">
        <v>3</v>
      </c>
      <c r="AJ96" s="153">
        <f t="shared" si="41"/>
        <v>46174</v>
      </c>
      <c r="AK96" s="153">
        <f t="shared" si="42"/>
        <v>46174</v>
      </c>
      <c r="AL96" s="153">
        <f t="shared" si="43"/>
        <v>46176</v>
      </c>
      <c r="AM96" s="153">
        <f t="shared" si="44"/>
        <v>46176</v>
      </c>
      <c r="AN96" s="326"/>
      <c r="AO96" s="153">
        <f t="shared" si="45"/>
        <v>46176</v>
      </c>
      <c r="AP96" s="153">
        <f t="shared" si="55"/>
        <v>46176</v>
      </c>
      <c r="AQ96" s="153">
        <f t="shared" si="55"/>
        <v>46176</v>
      </c>
      <c r="AR96" s="153">
        <f t="shared" si="46"/>
        <v>46177</v>
      </c>
      <c r="AS96" s="326"/>
      <c r="AT96" s="153">
        <f t="shared" si="47"/>
        <v>46177</v>
      </c>
      <c r="AU96" s="326">
        <v>0</v>
      </c>
      <c r="AV96" s="153">
        <f t="shared" si="48"/>
        <v>46177</v>
      </c>
      <c r="AW96" s="326">
        <v>0</v>
      </c>
      <c r="AX96" s="153">
        <f t="shared" si="49"/>
        <v>46177</v>
      </c>
      <c r="AY96" s="153">
        <f>_xlfn.MINIFS(ReleaseTimeline!$A$2:$A$27, ReleaseTimeline!$A$2:$A$27, "&gt;="&amp;(MAX(AX96,AO96)))</f>
        <v>46177</v>
      </c>
      <c r="AZ96" s="153" t="str">
        <f>VLOOKUP(AY96,ReleaseTimeline!$A$1:$E$27,2,FALSE)</f>
        <v>Release 12</v>
      </c>
      <c r="BA96" s="153" t="e">
        <f t="shared" si="54"/>
        <v>#VALUE!</v>
      </c>
      <c r="BB96" s="153">
        <f>VLOOKUP(AZ96,ReleaseTimeline!$B$2:$C$27,2,FALSE)</f>
        <v>46184</v>
      </c>
      <c r="BC96" s="153">
        <f t="shared" si="56"/>
        <v>46177</v>
      </c>
      <c r="BD96" s="248">
        <f t="shared" si="50"/>
        <v>30</v>
      </c>
      <c r="BF96" s="248">
        <f t="shared" si="51"/>
        <v>9</v>
      </c>
    </row>
    <row r="97" spans="1:64" ht="32" hidden="1" x14ac:dyDescent="0.2">
      <c r="A97" s="360">
        <v>90</v>
      </c>
      <c r="B97" s="326" t="s">
        <v>179</v>
      </c>
      <c r="C97" s="326" t="str">
        <f>VLOOKUP(B97,'Target Tech'!$C$7:$J$33,8,FALSE)</f>
        <v>Complete ASP</v>
      </c>
      <c r="D97" s="326" t="s">
        <v>54</v>
      </c>
      <c r="E97" s="326">
        <v>0</v>
      </c>
      <c r="F97" s="367">
        <v>46160</v>
      </c>
      <c r="G97" s="167" t="s">
        <v>634</v>
      </c>
      <c r="H97" s="330" t="s">
        <v>709</v>
      </c>
      <c r="I97" s="390" t="s">
        <v>81</v>
      </c>
      <c r="J97" s="346" t="s">
        <v>131</v>
      </c>
      <c r="K97" s="346">
        <f t="shared" si="29"/>
        <v>46160</v>
      </c>
      <c r="L97" s="326">
        <v>3</v>
      </c>
      <c r="M97" s="326">
        <v>0</v>
      </c>
      <c r="N97" s="326">
        <v>10</v>
      </c>
      <c r="O97" s="153">
        <f t="shared" si="31"/>
        <v>46162</v>
      </c>
      <c r="P97" s="153">
        <f t="shared" si="32"/>
        <v>46162</v>
      </c>
      <c r="Q97" s="153">
        <f t="shared" si="33"/>
        <v>46162</v>
      </c>
      <c r="R97" s="153"/>
      <c r="S97" s="153"/>
      <c r="T97" s="326">
        <v>3</v>
      </c>
      <c r="U97" s="153">
        <f t="shared" si="34"/>
        <v>46167</v>
      </c>
      <c r="V97" s="326">
        <v>1.5</v>
      </c>
      <c r="W97" s="153">
        <f t="shared" si="35"/>
        <v>46168</v>
      </c>
      <c r="X97" s="153">
        <f t="shared" si="36"/>
        <v>46168</v>
      </c>
      <c r="Y97" s="326">
        <v>3</v>
      </c>
      <c r="Z97" s="153">
        <f t="shared" si="37"/>
        <v>46174</v>
      </c>
      <c r="AA97" s="153">
        <f t="shared" si="57"/>
        <v>46174</v>
      </c>
      <c r="AB97" s="153">
        <f t="shared" si="57"/>
        <v>46174</v>
      </c>
      <c r="AC97" s="153">
        <f t="shared" si="38"/>
        <v>46176</v>
      </c>
      <c r="AD97" s="153">
        <f t="shared" si="39"/>
        <v>46176</v>
      </c>
      <c r="AE97" s="326"/>
      <c r="AF97" s="153">
        <f t="shared" si="52"/>
        <v>46176</v>
      </c>
      <c r="AG97" s="326">
        <v>2</v>
      </c>
      <c r="AH97" s="153">
        <f t="shared" si="40"/>
        <v>46178</v>
      </c>
      <c r="AI97" s="326">
        <v>3</v>
      </c>
      <c r="AJ97" s="153">
        <f t="shared" si="41"/>
        <v>46183</v>
      </c>
      <c r="AK97" s="153">
        <f t="shared" si="42"/>
        <v>46183</v>
      </c>
      <c r="AL97" s="153">
        <f t="shared" si="43"/>
        <v>46184</v>
      </c>
      <c r="AM97" s="153">
        <f t="shared" si="44"/>
        <v>46184</v>
      </c>
      <c r="AN97" s="326"/>
      <c r="AO97" s="153">
        <f t="shared" si="45"/>
        <v>46184</v>
      </c>
      <c r="AP97" s="153">
        <f t="shared" si="55"/>
        <v>46184</v>
      </c>
      <c r="AQ97" s="153">
        <f t="shared" si="55"/>
        <v>46184</v>
      </c>
      <c r="AR97" s="153">
        <f t="shared" si="46"/>
        <v>46185</v>
      </c>
      <c r="AS97" s="326"/>
      <c r="AT97" s="153">
        <f t="shared" si="47"/>
        <v>46185</v>
      </c>
      <c r="AU97" s="326">
        <v>0</v>
      </c>
      <c r="AV97" s="153">
        <f t="shared" si="48"/>
        <v>46185</v>
      </c>
      <c r="AW97" s="326">
        <v>0</v>
      </c>
      <c r="AX97" s="153">
        <f t="shared" si="49"/>
        <v>46185</v>
      </c>
      <c r="AY97" s="153">
        <f>_xlfn.MINIFS(ReleaseTimeline!$A$2:$A$27, ReleaseTimeline!$A$2:$A$27, "&gt;="&amp;(MAX(AX97,AO97)))</f>
        <v>46191</v>
      </c>
      <c r="AZ97" s="153" t="str">
        <f>VLOOKUP(AY97,ReleaseTimeline!$A$1:$E$27,2,FALSE)</f>
        <v>Release 13</v>
      </c>
      <c r="BA97" s="153" t="e">
        <f t="shared" si="54"/>
        <v>#VALUE!</v>
      </c>
      <c r="BB97" s="153">
        <f>VLOOKUP(AZ97,ReleaseTimeline!$B$2:$C$27,2,FALSE)</f>
        <v>46198</v>
      </c>
      <c r="BC97" s="153">
        <f t="shared" si="56"/>
        <v>46191</v>
      </c>
      <c r="BD97" s="248">
        <f t="shared" si="50"/>
        <v>36</v>
      </c>
      <c r="BF97" s="248">
        <f t="shared" si="51"/>
        <v>9</v>
      </c>
    </row>
    <row r="98" spans="1:64" ht="48" hidden="1" x14ac:dyDescent="0.2">
      <c r="A98" s="360">
        <v>91</v>
      </c>
      <c r="B98" s="326" t="s">
        <v>179</v>
      </c>
      <c r="C98" s="326" t="str">
        <f>VLOOKUP(B98,'Target Tech'!$C$7:$J$33,8,FALSE)</f>
        <v>Complete ASP</v>
      </c>
      <c r="D98" s="326" t="s">
        <v>54</v>
      </c>
      <c r="E98" s="326">
        <v>0</v>
      </c>
      <c r="F98" s="367">
        <v>46160</v>
      </c>
      <c r="G98" s="167" t="s">
        <v>637</v>
      </c>
      <c r="H98" s="330" t="s">
        <v>709</v>
      </c>
      <c r="I98" s="390" t="s">
        <v>81</v>
      </c>
      <c r="J98" s="346" t="s">
        <v>129</v>
      </c>
      <c r="K98" s="346">
        <f t="shared" si="29"/>
        <v>46160</v>
      </c>
      <c r="L98" s="326">
        <v>3</v>
      </c>
      <c r="M98" s="326">
        <v>0</v>
      </c>
      <c r="N98" s="326">
        <v>11</v>
      </c>
      <c r="O98" s="153">
        <f t="shared" si="31"/>
        <v>46162</v>
      </c>
      <c r="P98" s="153">
        <f t="shared" si="32"/>
        <v>46162</v>
      </c>
      <c r="Q98" s="153">
        <f t="shared" si="33"/>
        <v>46162</v>
      </c>
      <c r="R98" s="153"/>
      <c r="S98" s="153"/>
      <c r="T98" s="326">
        <v>3</v>
      </c>
      <c r="U98" s="153">
        <f t="shared" si="34"/>
        <v>46167</v>
      </c>
      <c r="V98" s="326">
        <v>1.5</v>
      </c>
      <c r="W98" s="153">
        <f t="shared" si="35"/>
        <v>46168</v>
      </c>
      <c r="X98" s="153">
        <f t="shared" si="36"/>
        <v>46168</v>
      </c>
      <c r="Y98" s="326">
        <v>3</v>
      </c>
      <c r="Z98" s="153">
        <f t="shared" si="37"/>
        <v>46174</v>
      </c>
      <c r="AA98" s="153">
        <f t="shared" si="57"/>
        <v>46174</v>
      </c>
      <c r="AB98" s="153">
        <f t="shared" si="57"/>
        <v>46174</v>
      </c>
      <c r="AC98" s="153">
        <f t="shared" si="38"/>
        <v>46176</v>
      </c>
      <c r="AD98" s="153">
        <f t="shared" si="39"/>
        <v>46176</v>
      </c>
      <c r="AE98" s="326">
        <v>3</v>
      </c>
      <c r="AF98" s="153">
        <f t="shared" si="52"/>
        <v>46181</v>
      </c>
      <c r="AG98" s="326">
        <v>2</v>
      </c>
      <c r="AH98" s="153">
        <f t="shared" si="40"/>
        <v>46183</v>
      </c>
      <c r="AI98" s="326">
        <v>3</v>
      </c>
      <c r="AJ98" s="153">
        <f t="shared" si="41"/>
        <v>46188</v>
      </c>
      <c r="AK98" s="153">
        <f t="shared" si="42"/>
        <v>46188</v>
      </c>
      <c r="AL98" s="153">
        <f t="shared" si="43"/>
        <v>46189</v>
      </c>
      <c r="AM98" s="153">
        <f t="shared" si="44"/>
        <v>46189</v>
      </c>
      <c r="AN98" s="326">
        <v>1</v>
      </c>
      <c r="AO98" s="153">
        <f t="shared" si="45"/>
        <v>46190</v>
      </c>
      <c r="AP98" s="153">
        <f t="shared" si="55"/>
        <v>46190</v>
      </c>
      <c r="AQ98" s="153">
        <f t="shared" si="55"/>
        <v>46190</v>
      </c>
      <c r="AR98" s="153">
        <f t="shared" si="46"/>
        <v>46191</v>
      </c>
      <c r="AS98" s="326">
        <v>3</v>
      </c>
      <c r="AT98" s="153">
        <f t="shared" si="47"/>
        <v>46196</v>
      </c>
      <c r="AU98" s="326">
        <v>0</v>
      </c>
      <c r="AV98" s="153">
        <f t="shared" si="48"/>
        <v>46196</v>
      </c>
      <c r="AW98" s="326">
        <v>0</v>
      </c>
      <c r="AX98" s="153">
        <f t="shared" si="49"/>
        <v>46196</v>
      </c>
      <c r="AY98" s="153">
        <f>_xlfn.MINIFS(ReleaseTimeline!$A$2:$A$27, ReleaseTimeline!$A$2:$A$27, "&gt;="&amp;(MAX(AX98,AO98)))</f>
        <v>46205</v>
      </c>
      <c r="AZ98" s="153" t="str">
        <f>VLOOKUP(AY98,ReleaseTimeline!$A$1:$E$27,2,FALSE)</f>
        <v>Release 14</v>
      </c>
      <c r="BA98" s="153" t="e">
        <f t="shared" si="54"/>
        <v>#VALUE!</v>
      </c>
      <c r="BB98" s="361">
        <f>VLOOKUP(AZ98,ReleaseTimeline!$B$2:$C$27,2,FALSE)</f>
        <v>46212</v>
      </c>
      <c r="BC98" s="153">
        <f t="shared" si="56"/>
        <v>46205</v>
      </c>
      <c r="BD98" s="248">
        <f t="shared" si="50"/>
        <v>50</v>
      </c>
      <c r="BF98" s="248">
        <f t="shared" si="51"/>
        <v>9</v>
      </c>
    </row>
    <row r="99" spans="1:64" ht="32" hidden="1" x14ac:dyDescent="0.2">
      <c r="A99" s="360">
        <v>92</v>
      </c>
      <c r="B99" s="326" t="s">
        <v>179</v>
      </c>
      <c r="C99" s="326" t="str">
        <f>VLOOKUP(B99,'Target Tech'!$C$7:$J$33,8,FALSE)</f>
        <v>Complete ASP</v>
      </c>
      <c r="D99" s="326" t="s">
        <v>54</v>
      </c>
      <c r="E99" s="326">
        <v>0</v>
      </c>
      <c r="F99" s="346">
        <v>46199</v>
      </c>
      <c r="G99" s="248" t="s">
        <v>639</v>
      </c>
      <c r="H99" s="330" t="s">
        <v>709</v>
      </c>
      <c r="I99" s="390" t="s">
        <v>67</v>
      </c>
      <c r="J99" s="346" t="s">
        <v>102</v>
      </c>
      <c r="K99" s="346">
        <f t="shared" si="29"/>
        <v>46199</v>
      </c>
      <c r="L99" s="326">
        <v>3</v>
      </c>
      <c r="M99" s="326">
        <v>0</v>
      </c>
      <c r="N99" s="326">
        <v>1</v>
      </c>
      <c r="O99" s="153">
        <f t="shared" si="31"/>
        <v>46204</v>
      </c>
      <c r="P99" s="153">
        <f t="shared" si="32"/>
        <v>46204</v>
      </c>
      <c r="Q99" s="153">
        <f t="shared" si="33"/>
        <v>46204</v>
      </c>
      <c r="R99" s="153"/>
      <c r="S99" s="153"/>
      <c r="T99" s="326">
        <v>3</v>
      </c>
      <c r="U99" s="153">
        <f t="shared" si="34"/>
        <v>46209</v>
      </c>
      <c r="V99" s="326">
        <v>1.5</v>
      </c>
      <c r="W99" s="153">
        <f t="shared" si="35"/>
        <v>46211</v>
      </c>
      <c r="X99" s="153">
        <f t="shared" si="36"/>
        <v>46211</v>
      </c>
      <c r="Y99" s="326">
        <v>3</v>
      </c>
      <c r="Z99" s="153">
        <f t="shared" si="37"/>
        <v>46216</v>
      </c>
      <c r="AA99" s="153">
        <f t="shared" si="57"/>
        <v>46216</v>
      </c>
      <c r="AB99" s="153">
        <f t="shared" si="57"/>
        <v>46216</v>
      </c>
      <c r="AC99" s="153">
        <f t="shared" si="38"/>
        <v>46217</v>
      </c>
      <c r="AD99" s="153">
        <f t="shared" si="39"/>
        <v>46217</v>
      </c>
      <c r="AE99" s="326"/>
      <c r="AF99" s="153">
        <f t="shared" si="52"/>
        <v>46217</v>
      </c>
      <c r="AG99" s="326">
        <v>2</v>
      </c>
      <c r="AH99" s="153">
        <f t="shared" si="40"/>
        <v>46219</v>
      </c>
      <c r="AI99" s="326">
        <v>3</v>
      </c>
      <c r="AJ99" s="153">
        <f t="shared" si="41"/>
        <v>46224</v>
      </c>
      <c r="AK99" s="153">
        <f t="shared" si="42"/>
        <v>46224</v>
      </c>
      <c r="AL99" s="153">
        <f t="shared" si="43"/>
        <v>46225</v>
      </c>
      <c r="AM99" s="153">
        <f t="shared" si="44"/>
        <v>46225</v>
      </c>
      <c r="AN99" s="326"/>
      <c r="AO99" s="153">
        <f t="shared" si="45"/>
        <v>46225</v>
      </c>
      <c r="AP99" s="153">
        <f t="shared" si="55"/>
        <v>46225</v>
      </c>
      <c r="AQ99" s="153">
        <f t="shared" si="55"/>
        <v>46225</v>
      </c>
      <c r="AR99" s="153">
        <f t="shared" si="46"/>
        <v>46226</v>
      </c>
      <c r="AS99" s="326"/>
      <c r="AT99" s="153">
        <f t="shared" si="47"/>
        <v>46226</v>
      </c>
      <c r="AU99" s="326">
        <v>0</v>
      </c>
      <c r="AV99" s="153">
        <f t="shared" si="48"/>
        <v>46226</v>
      </c>
      <c r="AW99" s="326">
        <v>0</v>
      </c>
      <c r="AX99" s="153">
        <f t="shared" si="49"/>
        <v>46226</v>
      </c>
      <c r="AY99" s="153">
        <f>_xlfn.MINIFS(ReleaseTimeline!$A$2:$A$27, ReleaseTimeline!$A$2:$A$27, "&gt;="&amp;(MAX(AX99,AO99)))</f>
        <v>46233</v>
      </c>
      <c r="AZ99" s="153" t="str">
        <f>VLOOKUP(AY99,ReleaseTimeline!$A$1:$E$27,2,FALSE)</f>
        <v>Release 16</v>
      </c>
      <c r="BA99" s="153" t="e">
        <f t="shared" si="54"/>
        <v>#VALUE!</v>
      </c>
      <c r="BB99" s="153">
        <f>VLOOKUP(AZ99,ReleaseTimeline!$B$2:$C$27,2,FALSE)</f>
        <v>46240</v>
      </c>
      <c r="BC99" s="153">
        <f t="shared" si="56"/>
        <v>46233</v>
      </c>
      <c r="BD99" s="248">
        <f t="shared" si="50"/>
        <v>36</v>
      </c>
      <c r="BE99" s="248" t="e">
        <f>(BB99-AZ99)</f>
        <v>#VALUE!</v>
      </c>
      <c r="BF99" s="248">
        <f t="shared" si="51"/>
        <v>9</v>
      </c>
      <c r="BI99" s="248" t="e">
        <f>(BE99+BF99)</f>
        <v>#VALUE!</v>
      </c>
    </row>
    <row r="100" spans="1:64" ht="16" hidden="1" x14ac:dyDescent="0.2">
      <c r="A100" s="360">
        <v>93</v>
      </c>
      <c r="B100" s="326" t="s">
        <v>168</v>
      </c>
      <c r="C100" s="326" t="str">
        <f>VLOOKUP(B100,'Target Tech'!$C$7:$J$33,8,FALSE)</f>
        <v>Complete ASP</v>
      </c>
      <c r="D100" s="326" t="s">
        <v>54</v>
      </c>
      <c r="E100" s="326">
        <v>0</v>
      </c>
      <c r="F100" s="346">
        <v>46191</v>
      </c>
      <c r="G100" s="167" t="s">
        <v>660</v>
      </c>
      <c r="H100" s="330" t="s">
        <v>709</v>
      </c>
      <c r="I100" s="390" t="s">
        <v>67</v>
      </c>
      <c r="J100" s="346" t="s">
        <v>103</v>
      </c>
      <c r="K100" s="346">
        <f t="shared" si="29"/>
        <v>46191</v>
      </c>
      <c r="L100" s="326">
        <v>3</v>
      </c>
      <c r="M100" s="326">
        <v>0</v>
      </c>
      <c r="N100" s="326">
        <v>2</v>
      </c>
      <c r="O100" s="153">
        <f t="shared" si="31"/>
        <v>46195</v>
      </c>
      <c r="P100" s="153">
        <f t="shared" si="32"/>
        <v>46195</v>
      </c>
      <c r="Q100" s="153">
        <f t="shared" si="33"/>
        <v>46195</v>
      </c>
      <c r="R100" s="153"/>
      <c r="S100" s="153"/>
      <c r="T100" s="326">
        <v>3</v>
      </c>
      <c r="U100" s="153">
        <f t="shared" si="34"/>
        <v>46198</v>
      </c>
      <c r="V100" s="326">
        <v>1.5</v>
      </c>
      <c r="W100" s="153">
        <f t="shared" si="35"/>
        <v>46202</v>
      </c>
      <c r="X100" s="153">
        <f t="shared" si="36"/>
        <v>46202</v>
      </c>
      <c r="Y100" s="326">
        <v>3</v>
      </c>
      <c r="Z100" s="153">
        <f t="shared" si="37"/>
        <v>46205</v>
      </c>
      <c r="AA100" s="153">
        <f t="shared" si="57"/>
        <v>46205</v>
      </c>
      <c r="AB100" s="153">
        <f t="shared" si="57"/>
        <v>46205</v>
      </c>
      <c r="AC100" s="153">
        <f t="shared" si="38"/>
        <v>46206</v>
      </c>
      <c r="AD100" s="153">
        <f t="shared" si="39"/>
        <v>46206</v>
      </c>
      <c r="AE100" s="326"/>
      <c r="AF100" s="153">
        <f t="shared" si="52"/>
        <v>46206</v>
      </c>
      <c r="AG100" s="326">
        <v>2</v>
      </c>
      <c r="AH100" s="153">
        <f t="shared" si="40"/>
        <v>46211</v>
      </c>
      <c r="AI100" s="326">
        <v>3</v>
      </c>
      <c r="AJ100" s="153">
        <f t="shared" si="41"/>
        <v>46216</v>
      </c>
      <c r="AK100" s="153">
        <f t="shared" si="42"/>
        <v>46216</v>
      </c>
      <c r="AL100" s="153">
        <f t="shared" si="43"/>
        <v>46217</v>
      </c>
      <c r="AM100" s="153">
        <f t="shared" si="44"/>
        <v>46217</v>
      </c>
      <c r="AN100" s="326"/>
      <c r="AO100" s="153">
        <f t="shared" si="45"/>
        <v>46217</v>
      </c>
      <c r="AP100" s="153">
        <f t="shared" si="55"/>
        <v>46217</v>
      </c>
      <c r="AQ100" s="153">
        <f t="shared" si="55"/>
        <v>46217</v>
      </c>
      <c r="AR100" s="153">
        <f t="shared" si="46"/>
        <v>46218</v>
      </c>
      <c r="AS100" s="326"/>
      <c r="AT100" s="153">
        <f t="shared" si="47"/>
        <v>46218</v>
      </c>
      <c r="AU100" s="326">
        <v>0</v>
      </c>
      <c r="AV100" s="153">
        <f t="shared" si="48"/>
        <v>46218</v>
      </c>
      <c r="AW100" s="326">
        <v>0</v>
      </c>
      <c r="AX100" s="153">
        <f t="shared" si="49"/>
        <v>46218</v>
      </c>
      <c r="AY100" s="153">
        <f>_xlfn.MINIFS(ReleaseTimeline!$A$2:$A$27, ReleaseTimeline!$A$2:$A$27, "&gt;="&amp;(MAX(AX100,AO100)))</f>
        <v>46219</v>
      </c>
      <c r="AZ100" s="153" t="str">
        <f>VLOOKUP(AY100,ReleaseTimeline!$A$1:$E$27,2,FALSE)</f>
        <v>Release 15</v>
      </c>
      <c r="BA100" s="153" t="e">
        <f t="shared" si="54"/>
        <v>#VALUE!</v>
      </c>
      <c r="BB100" s="153">
        <f>VLOOKUP(AZ100,ReleaseTimeline!$B$2:$C$27,2,FALSE)</f>
        <v>46226</v>
      </c>
      <c r="BC100" s="153">
        <f t="shared" si="56"/>
        <v>46219</v>
      </c>
      <c r="BD100" s="248">
        <f t="shared" si="50"/>
        <v>31</v>
      </c>
      <c r="BF100" s="248">
        <f t="shared" si="51"/>
        <v>9</v>
      </c>
    </row>
    <row r="101" spans="1:64" ht="32" hidden="1" x14ac:dyDescent="0.2">
      <c r="A101" s="360">
        <v>94</v>
      </c>
      <c r="B101" s="326" t="s">
        <v>168</v>
      </c>
      <c r="C101" s="326" t="str">
        <f>VLOOKUP(B101,'Target Tech'!$C$7:$J$33,8,FALSE)</f>
        <v>Complete ASP</v>
      </c>
      <c r="D101" s="326" t="s">
        <v>54</v>
      </c>
      <c r="E101" s="326">
        <v>0</v>
      </c>
      <c r="F101" s="346">
        <v>46191</v>
      </c>
      <c r="G101" s="167" t="s">
        <v>663</v>
      </c>
      <c r="H101" s="330" t="s">
        <v>709</v>
      </c>
      <c r="I101" s="390" t="s">
        <v>67</v>
      </c>
      <c r="J101" s="346" t="s">
        <v>104</v>
      </c>
      <c r="K101" s="346">
        <f t="shared" ref="K101:K117" si="58">F101</f>
        <v>46191</v>
      </c>
      <c r="L101" s="326">
        <v>3</v>
      </c>
      <c r="M101" s="326">
        <v>0</v>
      </c>
      <c r="N101" s="326">
        <v>3</v>
      </c>
      <c r="O101" s="153">
        <f t="shared" si="31"/>
        <v>46195</v>
      </c>
      <c r="P101" s="153">
        <f t="shared" si="32"/>
        <v>46195</v>
      </c>
      <c r="Q101" s="153">
        <f t="shared" si="33"/>
        <v>46195</v>
      </c>
      <c r="R101" s="153"/>
      <c r="S101" s="153"/>
      <c r="T101" s="326">
        <v>3</v>
      </c>
      <c r="U101" s="153">
        <f t="shared" si="34"/>
        <v>46198</v>
      </c>
      <c r="V101" s="326">
        <v>1.5</v>
      </c>
      <c r="W101" s="153">
        <f t="shared" si="35"/>
        <v>46202</v>
      </c>
      <c r="X101" s="153">
        <f t="shared" si="36"/>
        <v>46202</v>
      </c>
      <c r="Y101" s="326">
        <v>3</v>
      </c>
      <c r="Z101" s="153">
        <f t="shared" si="37"/>
        <v>46205</v>
      </c>
      <c r="AA101" s="153">
        <f t="shared" si="57"/>
        <v>46205</v>
      </c>
      <c r="AB101" s="153">
        <f t="shared" si="57"/>
        <v>46205</v>
      </c>
      <c r="AC101" s="153">
        <f t="shared" si="38"/>
        <v>46206</v>
      </c>
      <c r="AD101" s="153">
        <f t="shared" si="39"/>
        <v>46206</v>
      </c>
      <c r="AE101" s="326"/>
      <c r="AF101" s="153">
        <f t="shared" si="52"/>
        <v>46206</v>
      </c>
      <c r="AG101" s="326">
        <v>2</v>
      </c>
      <c r="AH101" s="153">
        <f t="shared" si="40"/>
        <v>46211</v>
      </c>
      <c r="AI101" s="326">
        <v>3</v>
      </c>
      <c r="AJ101" s="153">
        <f t="shared" si="41"/>
        <v>46216</v>
      </c>
      <c r="AK101" s="153">
        <f t="shared" si="42"/>
        <v>46216</v>
      </c>
      <c r="AL101" s="153">
        <f t="shared" si="43"/>
        <v>46217</v>
      </c>
      <c r="AM101" s="153">
        <f t="shared" si="44"/>
        <v>46217</v>
      </c>
      <c r="AN101" s="326"/>
      <c r="AO101" s="153">
        <f t="shared" si="45"/>
        <v>46217</v>
      </c>
      <c r="AP101" s="153">
        <f t="shared" si="55"/>
        <v>46217</v>
      </c>
      <c r="AQ101" s="153">
        <f t="shared" si="55"/>
        <v>46217</v>
      </c>
      <c r="AR101" s="153">
        <f t="shared" si="46"/>
        <v>46218</v>
      </c>
      <c r="AS101" s="326"/>
      <c r="AT101" s="153">
        <f t="shared" si="47"/>
        <v>46218</v>
      </c>
      <c r="AU101" s="326">
        <v>0</v>
      </c>
      <c r="AV101" s="153">
        <f t="shared" si="48"/>
        <v>46218</v>
      </c>
      <c r="AW101" s="326">
        <v>0</v>
      </c>
      <c r="AX101" s="153">
        <f t="shared" si="49"/>
        <v>46218</v>
      </c>
      <c r="AY101" s="153">
        <f>_xlfn.MINIFS(ReleaseTimeline!$A$2:$A$27, ReleaseTimeline!$A$2:$A$27, "&gt;="&amp;(MAX(AX101,AO101)))</f>
        <v>46219</v>
      </c>
      <c r="AZ101" s="153" t="str">
        <f>VLOOKUP(AY101,ReleaseTimeline!$A$1:$E$27,2,FALSE)</f>
        <v>Release 15</v>
      </c>
      <c r="BA101" s="153" t="e">
        <f t="shared" si="54"/>
        <v>#VALUE!</v>
      </c>
      <c r="BB101" s="153">
        <f>VLOOKUP(AZ101,ReleaseTimeline!$B$2:$C$27,2,FALSE)</f>
        <v>46226</v>
      </c>
      <c r="BC101" s="153">
        <f t="shared" si="56"/>
        <v>46219</v>
      </c>
      <c r="BD101" s="248">
        <f t="shared" si="50"/>
        <v>31</v>
      </c>
      <c r="BF101" s="248">
        <f t="shared" si="51"/>
        <v>9</v>
      </c>
    </row>
    <row r="102" spans="1:64" ht="16" hidden="1" x14ac:dyDescent="0.2">
      <c r="A102" s="360">
        <v>95</v>
      </c>
      <c r="B102" s="326" t="s">
        <v>168</v>
      </c>
      <c r="C102" s="326" t="str">
        <f>VLOOKUP(B102,'Target Tech'!$C$7:$J$33,8,FALSE)</f>
        <v>Complete ASP</v>
      </c>
      <c r="D102" s="326" t="s">
        <v>54</v>
      </c>
      <c r="E102" s="326">
        <v>0</v>
      </c>
      <c r="F102" s="346">
        <v>46205</v>
      </c>
      <c r="G102" s="167" t="s">
        <v>666</v>
      </c>
      <c r="H102" s="330" t="s">
        <v>709</v>
      </c>
      <c r="I102" s="390" t="s">
        <v>67</v>
      </c>
      <c r="J102" s="346" t="s">
        <v>102</v>
      </c>
      <c r="K102" s="346">
        <f t="shared" si="58"/>
        <v>46205</v>
      </c>
      <c r="L102" s="326">
        <v>3</v>
      </c>
      <c r="M102" s="326">
        <v>0</v>
      </c>
      <c r="N102" s="326">
        <v>4</v>
      </c>
      <c r="O102" s="153">
        <f t="shared" si="31"/>
        <v>46209</v>
      </c>
      <c r="P102" s="153">
        <f t="shared" si="32"/>
        <v>46209</v>
      </c>
      <c r="Q102" s="153">
        <f t="shared" si="33"/>
        <v>46209</v>
      </c>
      <c r="R102" s="153"/>
      <c r="S102" s="153"/>
      <c r="T102" s="326">
        <v>3</v>
      </c>
      <c r="U102" s="153">
        <f t="shared" si="34"/>
        <v>46213</v>
      </c>
      <c r="V102" s="326">
        <v>3</v>
      </c>
      <c r="W102" s="153">
        <f t="shared" si="35"/>
        <v>46218</v>
      </c>
      <c r="X102" s="153">
        <f t="shared" si="36"/>
        <v>46218</v>
      </c>
      <c r="Y102" s="326">
        <v>3</v>
      </c>
      <c r="Z102" s="153">
        <f t="shared" si="37"/>
        <v>46223</v>
      </c>
      <c r="AA102" s="153">
        <f t="shared" si="57"/>
        <v>46223</v>
      </c>
      <c r="AB102" s="153">
        <f t="shared" si="57"/>
        <v>46223</v>
      </c>
      <c r="AC102" s="153">
        <f t="shared" si="38"/>
        <v>46224</v>
      </c>
      <c r="AD102" s="153">
        <f t="shared" si="39"/>
        <v>46224</v>
      </c>
      <c r="AE102" s="326"/>
      <c r="AF102" s="153">
        <f t="shared" si="52"/>
        <v>46224</v>
      </c>
      <c r="AG102" s="326">
        <v>2</v>
      </c>
      <c r="AH102" s="153">
        <f t="shared" si="40"/>
        <v>46226</v>
      </c>
      <c r="AI102" s="326">
        <v>3</v>
      </c>
      <c r="AJ102" s="153">
        <f t="shared" si="41"/>
        <v>46231</v>
      </c>
      <c r="AK102" s="153">
        <f t="shared" si="42"/>
        <v>46231</v>
      </c>
      <c r="AL102" s="153">
        <f t="shared" si="43"/>
        <v>46232</v>
      </c>
      <c r="AM102" s="153">
        <f t="shared" si="44"/>
        <v>46232</v>
      </c>
      <c r="AN102" s="326">
        <v>2</v>
      </c>
      <c r="AO102" s="153">
        <f t="shared" si="45"/>
        <v>46234</v>
      </c>
      <c r="AP102" s="153">
        <f t="shared" si="55"/>
        <v>46234</v>
      </c>
      <c r="AQ102" s="153">
        <f t="shared" si="55"/>
        <v>46234</v>
      </c>
      <c r="AR102" s="153">
        <f t="shared" si="46"/>
        <v>46237</v>
      </c>
      <c r="AS102" s="326"/>
      <c r="AT102" s="153">
        <f t="shared" si="47"/>
        <v>46237</v>
      </c>
      <c r="AU102" s="326">
        <v>0</v>
      </c>
      <c r="AV102" s="153">
        <f t="shared" si="48"/>
        <v>46237</v>
      </c>
      <c r="AW102" s="326">
        <v>0</v>
      </c>
      <c r="AX102" s="153">
        <f t="shared" si="49"/>
        <v>46237</v>
      </c>
      <c r="AY102" s="153">
        <f>_xlfn.MINIFS(ReleaseTimeline!$A$2:$A$27, ReleaseTimeline!$A$2:$A$27, "&gt;="&amp;(MAX(AX102,AO102)))</f>
        <v>46247</v>
      </c>
      <c r="AZ102" s="153" t="str">
        <f>VLOOKUP(AY102,ReleaseTimeline!$A$1:$E$27,2,FALSE)</f>
        <v>Release 17</v>
      </c>
      <c r="BA102" s="153" t="e">
        <f t="shared" si="54"/>
        <v>#VALUE!</v>
      </c>
      <c r="BB102" s="361">
        <f>VLOOKUP(AZ102,ReleaseTimeline!$B$2:$C$27,2,FALSE)</f>
        <v>46254</v>
      </c>
      <c r="BC102" s="153">
        <f t="shared" si="56"/>
        <v>46247</v>
      </c>
      <c r="BD102" s="248">
        <f t="shared" si="50"/>
        <v>45</v>
      </c>
      <c r="BF102" s="248">
        <f t="shared" si="51"/>
        <v>9</v>
      </c>
    </row>
    <row r="103" spans="1:64" ht="32" hidden="1" x14ac:dyDescent="0.2">
      <c r="A103" s="360">
        <v>96</v>
      </c>
      <c r="B103" s="326" t="s">
        <v>168</v>
      </c>
      <c r="C103" s="326" t="str">
        <f>VLOOKUP(B103,'Target Tech'!$C$7:$J$33,8,FALSE)</f>
        <v>Complete ASP</v>
      </c>
      <c r="D103" s="326" t="s">
        <v>54</v>
      </c>
      <c r="E103" s="326">
        <v>0</v>
      </c>
      <c r="F103" s="346">
        <v>46196</v>
      </c>
      <c r="G103" s="167" t="s">
        <v>668</v>
      </c>
      <c r="H103" s="330" t="s">
        <v>709</v>
      </c>
      <c r="I103" s="390" t="s">
        <v>67</v>
      </c>
      <c r="J103" s="346" t="s">
        <v>103</v>
      </c>
      <c r="K103" s="346">
        <f t="shared" si="58"/>
        <v>46196</v>
      </c>
      <c r="L103" s="326">
        <v>3</v>
      </c>
      <c r="M103" s="326">
        <v>0</v>
      </c>
      <c r="N103" s="326">
        <v>5</v>
      </c>
      <c r="O103" s="153">
        <f t="shared" si="31"/>
        <v>46198</v>
      </c>
      <c r="P103" s="153">
        <f t="shared" si="32"/>
        <v>46198</v>
      </c>
      <c r="Q103" s="153">
        <f t="shared" si="33"/>
        <v>46198</v>
      </c>
      <c r="R103" s="153"/>
      <c r="S103" s="153"/>
      <c r="T103" s="326">
        <v>3</v>
      </c>
      <c r="U103" s="153">
        <f t="shared" si="34"/>
        <v>46204</v>
      </c>
      <c r="V103" s="326">
        <v>3</v>
      </c>
      <c r="W103" s="153">
        <f t="shared" si="35"/>
        <v>46209</v>
      </c>
      <c r="X103" s="153">
        <f t="shared" si="36"/>
        <v>46209</v>
      </c>
      <c r="Y103" s="326">
        <v>3</v>
      </c>
      <c r="Z103" s="153">
        <f t="shared" si="37"/>
        <v>46213</v>
      </c>
      <c r="AA103" s="153">
        <f t="shared" si="57"/>
        <v>46213</v>
      </c>
      <c r="AB103" s="153">
        <f t="shared" si="57"/>
        <v>46213</v>
      </c>
      <c r="AC103" s="153">
        <f t="shared" si="38"/>
        <v>46216</v>
      </c>
      <c r="AD103" s="153">
        <f t="shared" si="39"/>
        <v>46216</v>
      </c>
      <c r="AE103" s="326"/>
      <c r="AF103" s="153">
        <f t="shared" si="52"/>
        <v>46216</v>
      </c>
      <c r="AG103" s="326">
        <v>2</v>
      </c>
      <c r="AH103" s="153">
        <f t="shared" si="40"/>
        <v>46218</v>
      </c>
      <c r="AI103" s="326">
        <v>3</v>
      </c>
      <c r="AJ103" s="153">
        <f t="shared" si="41"/>
        <v>46223</v>
      </c>
      <c r="AK103" s="153">
        <f t="shared" si="42"/>
        <v>46223</v>
      </c>
      <c r="AL103" s="153">
        <f t="shared" si="43"/>
        <v>46224</v>
      </c>
      <c r="AM103" s="153">
        <f t="shared" si="44"/>
        <v>46224</v>
      </c>
      <c r="AN103" s="326"/>
      <c r="AO103" s="153">
        <f t="shared" si="45"/>
        <v>46224</v>
      </c>
      <c r="AP103" s="153">
        <f t="shared" si="55"/>
        <v>46224</v>
      </c>
      <c r="AQ103" s="153">
        <f t="shared" si="55"/>
        <v>46224</v>
      </c>
      <c r="AR103" s="153">
        <f t="shared" si="46"/>
        <v>46225</v>
      </c>
      <c r="AS103" s="326"/>
      <c r="AT103" s="153">
        <f t="shared" si="47"/>
        <v>46225</v>
      </c>
      <c r="AU103" s="326">
        <v>0</v>
      </c>
      <c r="AV103" s="153">
        <f t="shared" si="48"/>
        <v>46225</v>
      </c>
      <c r="AW103" s="326">
        <v>0</v>
      </c>
      <c r="AX103" s="153">
        <f t="shared" si="49"/>
        <v>46225</v>
      </c>
      <c r="AY103" s="153">
        <f>_xlfn.MINIFS(ReleaseTimeline!$A$2:$A$27, ReleaseTimeline!$A$2:$A$27, "&gt;="&amp;(MAX(AX103,AO103)))</f>
        <v>46233</v>
      </c>
      <c r="AZ103" s="153" t="str">
        <f>VLOOKUP(AY103,ReleaseTimeline!$A$1:$E$27,2,FALSE)</f>
        <v>Release 16</v>
      </c>
      <c r="BA103" s="153" t="e">
        <f t="shared" si="54"/>
        <v>#VALUE!</v>
      </c>
      <c r="BB103" s="153">
        <f>VLOOKUP(AZ103,ReleaseTimeline!$B$2:$C$27,2,FALSE)</f>
        <v>46240</v>
      </c>
      <c r="BC103" s="153">
        <f t="shared" si="56"/>
        <v>46233</v>
      </c>
      <c r="BD103" s="248">
        <f t="shared" si="50"/>
        <v>42</v>
      </c>
      <c r="BF103" s="248">
        <f t="shared" si="51"/>
        <v>9</v>
      </c>
    </row>
    <row r="104" spans="1:64" ht="32" hidden="1" x14ac:dyDescent="0.2">
      <c r="A104" s="360">
        <v>97</v>
      </c>
      <c r="B104" s="326" t="s">
        <v>168</v>
      </c>
      <c r="C104" s="326" t="str">
        <f>VLOOKUP(B104,'Target Tech'!$C$7:$J$33,8,FALSE)</f>
        <v>Complete ASP</v>
      </c>
      <c r="D104" s="326" t="s">
        <v>54</v>
      </c>
      <c r="E104" s="326">
        <v>0</v>
      </c>
      <c r="F104" s="346">
        <v>46196</v>
      </c>
      <c r="G104" s="167" t="s">
        <v>669</v>
      </c>
      <c r="H104" s="330" t="s">
        <v>709</v>
      </c>
      <c r="I104" s="390" t="s">
        <v>67</v>
      </c>
      <c r="J104" s="346" t="s">
        <v>104</v>
      </c>
      <c r="K104" s="346">
        <f t="shared" si="58"/>
        <v>46196</v>
      </c>
      <c r="L104" s="326">
        <v>3</v>
      </c>
      <c r="M104" s="326">
        <v>0</v>
      </c>
      <c r="N104" s="326">
        <v>6</v>
      </c>
      <c r="O104" s="153">
        <f t="shared" si="31"/>
        <v>46198</v>
      </c>
      <c r="P104" s="153">
        <f t="shared" si="32"/>
        <v>46198</v>
      </c>
      <c r="Q104" s="153">
        <f t="shared" si="33"/>
        <v>46198</v>
      </c>
      <c r="R104" s="153"/>
      <c r="S104" s="153"/>
      <c r="T104" s="326">
        <v>3</v>
      </c>
      <c r="U104" s="153">
        <f t="shared" si="34"/>
        <v>46204</v>
      </c>
      <c r="V104" s="326">
        <v>1.5</v>
      </c>
      <c r="W104" s="153">
        <f t="shared" si="35"/>
        <v>46205</v>
      </c>
      <c r="X104" s="153">
        <f t="shared" si="36"/>
        <v>46205</v>
      </c>
      <c r="Y104" s="326">
        <v>3</v>
      </c>
      <c r="Z104" s="153">
        <f t="shared" si="37"/>
        <v>46211</v>
      </c>
      <c r="AA104" s="153">
        <f t="shared" si="57"/>
        <v>46211</v>
      </c>
      <c r="AB104" s="153">
        <f t="shared" si="57"/>
        <v>46211</v>
      </c>
      <c r="AC104" s="153">
        <f t="shared" si="38"/>
        <v>46212</v>
      </c>
      <c r="AD104" s="153">
        <f t="shared" si="39"/>
        <v>46212</v>
      </c>
      <c r="AE104" s="326"/>
      <c r="AF104" s="153">
        <f t="shared" si="52"/>
        <v>46212</v>
      </c>
      <c r="AG104" s="326">
        <v>2</v>
      </c>
      <c r="AH104" s="153">
        <f t="shared" si="40"/>
        <v>46216</v>
      </c>
      <c r="AI104" s="326">
        <v>3</v>
      </c>
      <c r="AJ104" s="153">
        <f t="shared" si="41"/>
        <v>46219</v>
      </c>
      <c r="AK104" s="153">
        <f t="shared" si="42"/>
        <v>46219</v>
      </c>
      <c r="AL104" s="153">
        <f t="shared" si="43"/>
        <v>46220</v>
      </c>
      <c r="AM104" s="153">
        <f t="shared" si="44"/>
        <v>46220</v>
      </c>
      <c r="AN104" s="326"/>
      <c r="AO104" s="153">
        <f t="shared" si="45"/>
        <v>46220</v>
      </c>
      <c r="AP104" s="153">
        <f t="shared" si="55"/>
        <v>46220</v>
      </c>
      <c r="AQ104" s="153">
        <f t="shared" si="55"/>
        <v>46220</v>
      </c>
      <c r="AR104" s="153">
        <f t="shared" si="46"/>
        <v>46223</v>
      </c>
      <c r="AS104" s="326"/>
      <c r="AT104" s="153">
        <f t="shared" si="47"/>
        <v>46223</v>
      </c>
      <c r="AU104" s="326">
        <v>0</v>
      </c>
      <c r="AV104" s="153">
        <f t="shared" si="48"/>
        <v>46223</v>
      </c>
      <c r="AW104" s="326">
        <v>0</v>
      </c>
      <c r="AX104" s="153">
        <f t="shared" si="49"/>
        <v>46223</v>
      </c>
      <c r="AY104" s="153">
        <f>_xlfn.MINIFS(ReleaseTimeline!$A$2:$A$27, ReleaseTimeline!$A$2:$A$27, "&gt;="&amp;(MAX(AX104,AO104)))</f>
        <v>46233</v>
      </c>
      <c r="AZ104" s="153" t="str">
        <f>VLOOKUP(AY104,ReleaseTimeline!$A$1:$E$27,2,FALSE)</f>
        <v>Release 16</v>
      </c>
      <c r="BA104" s="153" t="e">
        <f t="shared" si="54"/>
        <v>#VALUE!</v>
      </c>
      <c r="BB104" s="153">
        <f>VLOOKUP(AZ104,ReleaseTimeline!$B$2:$C$27,2,FALSE)</f>
        <v>46240</v>
      </c>
      <c r="BC104" s="153">
        <f t="shared" si="56"/>
        <v>46233</v>
      </c>
      <c r="BD104" s="248">
        <f t="shared" si="50"/>
        <v>42</v>
      </c>
      <c r="BF104" s="248">
        <f t="shared" si="51"/>
        <v>9</v>
      </c>
    </row>
    <row r="105" spans="1:64" ht="32" hidden="1" x14ac:dyDescent="0.2">
      <c r="A105" s="360">
        <v>98</v>
      </c>
      <c r="B105" s="326" t="s">
        <v>168</v>
      </c>
      <c r="C105" s="326" t="str">
        <f>VLOOKUP(B105,'Target Tech'!$C$7:$J$33,8,FALSE)</f>
        <v>Complete ASP</v>
      </c>
      <c r="D105" s="326" t="s">
        <v>54</v>
      </c>
      <c r="E105" s="326">
        <v>0</v>
      </c>
      <c r="F105" s="346">
        <v>46174</v>
      </c>
      <c r="G105" s="238" t="s">
        <v>670</v>
      </c>
      <c r="H105" s="330" t="s">
        <v>709</v>
      </c>
      <c r="I105" s="390" t="s">
        <v>56</v>
      </c>
      <c r="J105" s="346" t="s">
        <v>57</v>
      </c>
      <c r="K105" s="346">
        <f t="shared" si="58"/>
        <v>46174</v>
      </c>
      <c r="L105" s="326">
        <v>3</v>
      </c>
      <c r="M105" s="326">
        <v>0</v>
      </c>
      <c r="N105" s="326">
        <v>7</v>
      </c>
      <c r="O105" s="153">
        <f t="shared" si="31"/>
        <v>46177</v>
      </c>
      <c r="P105" s="153">
        <f t="shared" si="32"/>
        <v>46177</v>
      </c>
      <c r="Q105" s="153">
        <f t="shared" si="33"/>
        <v>46177</v>
      </c>
      <c r="R105" s="153"/>
      <c r="S105" s="153"/>
      <c r="T105" s="326">
        <v>3</v>
      </c>
      <c r="U105" s="153">
        <f t="shared" si="34"/>
        <v>46182</v>
      </c>
      <c r="V105" s="326">
        <v>1.5</v>
      </c>
      <c r="W105" s="153">
        <f t="shared" si="35"/>
        <v>46183</v>
      </c>
      <c r="X105" s="153">
        <f t="shared" si="36"/>
        <v>46183</v>
      </c>
      <c r="Y105" s="326">
        <v>3</v>
      </c>
      <c r="Z105" s="153">
        <f t="shared" si="37"/>
        <v>46188</v>
      </c>
      <c r="AA105" s="153">
        <f t="shared" si="57"/>
        <v>46188</v>
      </c>
      <c r="AB105" s="153">
        <f t="shared" si="57"/>
        <v>46188</v>
      </c>
      <c r="AC105" s="153">
        <f t="shared" si="38"/>
        <v>46189</v>
      </c>
      <c r="AD105" s="153">
        <f t="shared" si="39"/>
        <v>46189</v>
      </c>
      <c r="AE105" s="326"/>
      <c r="AF105" s="153">
        <f t="shared" si="52"/>
        <v>46189</v>
      </c>
      <c r="AG105" s="326">
        <v>2</v>
      </c>
      <c r="AH105" s="153">
        <f t="shared" si="40"/>
        <v>46191</v>
      </c>
      <c r="AI105" s="326">
        <v>3</v>
      </c>
      <c r="AJ105" s="153">
        <f t="shared" si="41"/>
        <v>46196</v>
      </c>
      <c r="AK105" s="153">
        <f t="shared" si="42"/>
        <v>46196</v>
      </c>
      <c r="AL105" s="153">
        <f t="shared" si="43"/>
        <v>46197</v>
      </c>
      <c r="AM105" s="153">
        <f t="shared" si="44"/>
        <v>46197</v>
      </c>
      <c r="AN105" s="326"/>
      <c r="AO105" s="153">
        <f t="shared" si="45"/>
        <v>46197</v>
      </c>
      <c r="AP105" s="153">
        <f t="shared" si="55"/>
        <v>46197</v>
      </c>
      <c r="AQ105" s="153">
        <f t="shared" si="55"/>
        <v>46197</v>
      </c>
      <c r="AR105" s="153">
        <f t="shared" si="46"/>
        <v>46198</v>
      </c>
      <c r="AS105" s="326"/>
      <c r="AT105" s="153">
        <f t="shared" si="47"/>
        <v>46198</v>
      </c>
      <c r="AU105" s="326">
        <v>0</v>
      </c>
      <c r="AV105" s="153">
        <f t="shared" si="48"/>
        <v>46198</v>
      </c>
      <c r="AW105" s="326">
        <v>0</v>
      </c>
      <c r="AX105" s="153">
        <f t="shared" si="49"/>
        <v>46198</v>
      </c>
      <c r="AY105" s="153">
        <f>_xlfn.MINIFS(ReleaseTimeline!$A$2:$A$27, ReleaseTimeline!$A$2:$A$27, "&gt;="&amp;(MAX(AX105,AO105)))</f>
        <v>46205</v>
      </c>
      <c r="AZ105" s="153" t="str">
        <f>VLOOKUP(AY105,ReleaseTimeline!$A$1:$E$27,2,FALSE)</f>
        <v>Release 14</v>
      </c>
      <c r="BA105" s="153" t="e">
        <f t="shared" si="54"/>
        <v>#VALUE!</v>
      </c>
      <c r="BB105" s="153">
        <f>VLOOKUP(AZ105,ReleaseTimeline!$B$2:$C$27,2,FALSE)</f>
        <v>46212</v>
      </c>
      <c r="BC105" s="153">
        <f t="shared" si="56"/>
        <v>46205</v>
      </c>
      <c r="BD105" s="248">
        <f t="shared" si="50"/>
        <v>35</v>
      </c>
      <c r="BF105" s="248">
        <f t="shared" si="51"/>
        <v>9</v>
      </c>
    </row>
    <row r="106" spans="1:64" ht="48" hidden="1" x14ac:dyDescent="0.2">
      <c r="A106" s="360">
        <v>99</v>
      </c>
      <c r="B106" s="326" t="s">
        <v>179</v>
      </c>
      <c r="C106" s="326" t="str">
        <f>VLOOKUP(B106,'Target Tech'!$C$7:$J$33,8,FALSE)</f>
        <v>Complete ASP</v>
      </c>
      <c r="D106" s="326" t="s">
        <v>54</v>
      </c>
      <c r="E106" s="326">
        <v>0</v>
      </c>
      <c r="F106" s="367">
        <v>46163</v>
      </c>
      <c r="G106" s="167" t="s">
        <v>640</v>
      </c>
      <c r="H106" s="330" t="s">
        <v>709</v>
      </c>
      <c r="I106" s="390" t="s">
        <v>56</v>
      </c>
      <c r="J106" s="346" t="s">
        <v>60</v>
      </c>
      <c r="K106" s="346">
        <f t="shared" si="58"/>
        <v>46163</v>
      </c>
      <c r="L106" s="326">
        <v>3</v>
      </c>
      <c r="M106" s="326">
        <v>0</v>
      </c>
      <c r="N106" s="326">
        <v>8</v>
      </c>
      <c r="O106" s="153">
        <f t="shared" si="31"/>
        <v>46167</v>
      </c>
      <c r="P106" s="153">
        <f t="shared" si="32"/>
        <v>46167</v>
      </c>
      <c r="Q106" s="153">
        <f t="shared" si="33"/>
        <v>46167</v>
      </c>
      <c r="R106" s="153"/>
      <c r="S106" s="153"/>
      <c r="T106" s="326">
        <v>3</v>
      </c>
      <c r="U106" s="153">
        <f t="shared" si="34"/>
        <v>46171</v>
      </c>
      <c r="V106" s="326">
        <v>1.5</v>
      </c>
      <c r="W106" s="153">
        <f t="shared" si="35"/>
        <v>46174</v>
      </c>
      <c r="X106" s="153">
        <f t="shared" si="36"/>
        <v>46174</v>
      </c>
      <c r="Y106" s="326">
        <v>3</v>
      </c>
      <c r="Z106" s="153">
        <f t="shared" si="37"/>
        <v>46178</v>
      </c>
      <c r="AA106" s="153">
        <f t="shared" si="57"/>
        <v>46178</v>
      </c>
      <c r="AB106" s="153">
        <f t="shared" si="57"/>
        <v>46178</v>
      </c>
      <c r="AC106" s="153">
        <f t="shared" si="38"/>
        <v>46181</v>
      </c>
      <c r="AD106" s="153">
        <f t="shared" si="39"/>
        <v>46181</v>
      </c>
      <c r="AE106" s="326"/>
      <c r="AF106" s="153">
        <f t="shared" si="52"/>
        <v>46181</v>
      </c>
      <c r="AG106" s="326">
        <v>2</v>
      </c>
      <c r="AH106" s="153">
        <f t="shared" si="40"/>
        <v>46183</v>
      </c>
      <c r="AI106" s="326">
        <v>3</v>
      </c>
      <c r="AJ106" s="153">
        <f t="shared" si="41"/>
        <v>46188</v>
      </c>
      <c r="AK106" s="153">
        <f t="shared" si="42"/>
        <v>46188</v>
      </c>
      <c r="AL106" s="153">
        <f t="shared" si="43"/>
        <v>46189</v>
      </c>
      <c r="AM106" s="153">
        <f t="shared" si="44"/>
        <v>46189</v>
      </c>
      <c r="AN106" s="326"/>
      <c r="AO106" s="153">
        <f t="shared" si="45"/>
        <v>46189</v>
      </c>
      <c r="AP106" s="153">
        <f t="shared" si="55"/>
        <v>46189</v>
      </c>
      <c r="AQ106" s="153">
        <f t="shared" si="55"/>
        <v>46189</v>
      </c>
      <c r="AR106" s="153">
        <f t="shared" si="46"/>
        <v>46190</v>
      </c>
      <c r="AS106" s="326"/>
      <c r="AT106" s="153">
        <f t="shared" si="47"/>
        <v>46190</v>
      </c>
      <c r="AU106" s="326">
        <v>0</v>
      </c>
      <c r="AV106" s="153">
        <f t="shared" si="48"/>
        <v>46190</v>
      </c>
      <c r="AW106" s="326">
        <v>0</v>
      </c>
      <c r="AX106" s="153">
        <f t="shared" si="49"/>
        <v>46190</v>
      </c>
      <c r="AY106" s="153">
        <f>_xlfn.MINIFS(ReleaseTimeline!$A$2:$A$27, ReleaseTimeline!$A$2:$A$27, "&gt;="&amp;(MAX(AX106,AO106)))</f>
        <v>46191</v>
      </c>
      <c r="AZ106" s="153" t="str">
        <f>VLOOKUP(AY106,ReleaseTimeline!$A$1:$E$27,2,FALSE)</f>
        <v>Release 13</v>
      </c>
      <c r="BA106" s="153" t="e">
        <f t="shared" si="54"/>
        <v>#VALUE!</v>
      </c>
      <c r="BB106" s="153">
        <f>VLOOKUP(AZ106,ReleaseTimeline!$B$2:$C$27,2,FALSE)</f>
        <v>46198</v>
      </c>
      <c r="BC106" s="153">
        <f t="shared" si="56"/>
        <v>46191</v>
      </c>
      <c r="BD106" s="248">
        <f t="shared" si="50"/>
        <v>31</v>
      </c>
      <c r="BF106" s="248">
        <f t="shared" si="51"/>
        <v>9</v>
      </c>
    </row>
    <row r="107" spans="1:64" ht="48" hidden="1" x14ac:dyDescent="0.2">
      <c r="A107" s="360">
        <v>100</v>
      </c>
      <c r="B107" s="326" t="s">
        <v>179</v>
      </c>
      <c r="C107" s="326" t="str">
        <f>VLOOKUP(B107,'Target Tech'!$C$7:$J$33,8,FALSE)</f>
        <v>Complete ASP</v>
      </c>
      <c r="D107" s="326" t="s">
        <v>54</v>
      </c>
      <c r="E107" s="326">
        <v>0</v>
      </c>
      <c r="F107" s="367">
        <v>46155</v>
      </c>
      <c r="G107" s="167" t="s">
        <v>641</v>
      </c>
      <c r="H107" s="330" t="s">
        <v>709</v>
      </c>
      <c r="I107" s="390" t="s">
        <v>56</v>
      </c>
      <c r="J107" s="346" t="s">
        <v>62</v>
      </c>
      <c r="K107" s="346">
        <f t="shared" si="58"/>
        <v>46155</v>
      </c>
      <c r="L107" s="326">
        <v>3</v>
      </c>
      <c r="M107" s="326">
        <v>0</v>
      </c>
      <c r="N107" s="326">
        <v>9</v>
      </c>
      <c r="O107" s="153">
        <f t="shared" si="31"/>
        <v>46157</v>
      </c>
      <c r="P107" s="153">
        <f t="shared" si="32"/>
        <v>46157</v>
      </c>
      <c r="Q107" s="153">
        <f t="shared" si="33"/>
        <v>46157</v>
      </c>
      <c r="R107" s="153"/>
      <c r="S107" s="153"/>
      <c r="T107" s="326">
        <v>3</v>
      </c>
      <c r="U107" s="153">
        <f t="shared" si="34"/>
        <v>46162</v>
      </c>
      <c r="V107" s="326">
        <v>1.5</v>
      </c>
      <c r="W107" s="153">
        <f t="shared" si="35"/>
        <v>46163</v>
      </c>
      <c r="X107" s="153">
        <f t="shared" si="36"/>
        <v>46163</v>
      </c>
      <c r="Y107" s="326">
        <v>3</v>
      </c>
      <c r="Z107" s="153">
        <f t="shared" si="37"/>
        <v>46168</v>
      </c>
      <c r="AA107" s="153">
        <f t="shared" si="57"/>
        <v>46168</v>
      </c>
      <c r="AB107" s="153">
        <f t="shared" si="57"/>
        <v>46168</v>
      </c>
      <c r="AC107" s="153">
        <f t="shared" si="38"/>
        <v>46169</v>
      </c>
      <c r="AD107" s="153">
        <f t="shared" si="39"/>
        <v>46169</v>
      </c>
      <c r="AE107" s="326"/>
      <c r="AF107" s="153">
        <f t="shared" si="52"/>
        <v>46169</v>
      </c>
      <c r="AG107" s="326">
        <v>2</v>
      </c>
      <c r="AH107" s="153">
        <f t="shared" si="40"/>
        <v>46174</v>
      </c>
      <c r="AI107" s="326">
        <v>3</v>
      </c>
      <c r="AJ107" s="153">
        <f t="shared" si="41"/>
        <v>46178</v>
      </c>
      <c r="AK107" s="153">
        <f t="shared" si="42"/>
        <v>46178</v>
      </c>
      <c r="AL107" s="153">
        <f t="shared" si="43"/>
        <v>46181</v>
      </c>
      <c r="AM107" s="153">
        <f t="shared" si="44"/>
        <v>46181</v>
      </c>
      <c r="AN107" s="326"/>
      <c r="AO107" s="153">
        <f t="shared" si="45"/>
        <v>46181</v>
      </c>
      <c r="AP107" s="153">
        <f t="shared" si="55"/>
        <v>46181</v>
      </c>
      <c r="AQ107" s="153">
        <f t="shared" si="55"/>
        <v>46181</v>
      </c>
      <c r="AR107" s="153">
        <f t="shared" si="46"/>
        <v>46182</v>
      </c>
      <c r="AS107" s="326"/>
      <c r="AT107" s="153">
        <f t="shared" si="47"/>
        <v>46182</v>
      </c>
      <c r="AU107" s="326">
        <v>0</v>
      </c>
      <c r="AV107" s="153">
        <f t="shared" si="48"/>
        <v>46182</v>
      </c>
      <c r="AW107" s="326">
        <v>0</v>
      </c>
      <c r="AX107" s="153">
        <f t="shared" si="49"/>
        <v>46182</v>
      </c>
      <c r="AY107" s="153">
        <f>_xlfn.MINIFS(ReleaseTimeline!$A$2:$A$27, ReleaseTimeline!$A$2:$A$27, "&gt;="&amp;(MAX(AX107,AO107)))</f>
        <v>46191</v>
      </c>
      <c r="AZ107" s="153" t="str">
        <f>VLOOKUP(AY107,ReleaseTimeline!$A$1:$E$27,2,FALSE)</f>
        <v>Release 13</v>
      </c>
      <c r="BA107" s="153" t="e">
        <f t="shared" si="54"/>
        <v>#VALUE!</v>
      </c>
      <c r="BB107" s="153">
        <f>VLOOKUP(AZ107,ReleaseTimeline!$B$2:$C$27,2,FALSE)</f>
        <v>46198</v>
      </c>
      <c r="BC107" s="153">
        <f t="shared" si="56"/>
        <v>46191</v>
      </c>
      <c r="BD107" s="248">
        <f t="shared" si="50"/>
        <v>41</v>
      </c>
      <c r="BF107" s="248">
        <f t="shared" si="51"/>
        <v>9</v>
      </c>
    </row>
    <row r="108" spans="1:64" ht="32" hidden="1" x14ac:dyDescent="0.2">
      <c r="A108" s="360">
        <v>101</v>
      </c>
      <c r="B108" s="326" t="s">
        <v>179</v>
      </c>
      <c r="C108" s="326" t="str">
        <f>VLOOKUP(B108,'Target Tech'!$C$7:$J$33,8,FALSE)</f>
        <v>Complete ASP</v>
      </c>
      <c r="D108" s="326" t="s">
        <v>54</v>
      </c>
      <c r="E108" s="326">
        <v>0</v>
      </c>
      <c r="F108" s="367">
        <v>46163</v>
      </c>
      <c r="G108" s="167" t="s">
        <v>642</v>
      </c>
      <c r="H108" s="330" t="s">
        <v>709</v>
      </c>
      <c r="I108" s="390" t="s">
        <v>81</v>
      </c>
      <c r="J108" s="346" t="s">
        <v>129</v>
      </c>
      <c r="K108" s="346">
        <f t="shared" si="58"/>
        <v>46163</v>
      </c>
      <c r="L108" s="326">
        <v>3</v>
      </c>
      <c r="M108" s="326">
        <v>0</v>
      </c>
      <c r="N108" s="326">
        <v>10</v>
      </c>
      <c r="O108" s="153">
        <f t="shared" si="31"/>
        <v>46167</v>
      </c>
      <c r="P108" s="153">
        <f t="shared" si="32"/>
        <v>46167</v>
      </c>
      <c r="Q108" s="153">
        <f t="shared" si="33"/>
        <v>46167</v>
      </c>
      <c r="R108" s="153"/>
      <c r="S108" s="153"/>
      <c r="T108" s="326">
        <v>3</v>
      </c>
      <c r="U108" s="153">
        <f t="shared" si="34"/>
        <v>46171</v>
      </c>
      <c r="V108" s="326">
        <v>1.5</v>
      </c>
      <c r="W108" s="153">
        <f t="shared" si="35"/>
        <v>46174</v>
      </c>
      <c r="X108" s="153">
        <f t="shared" si="36"/>
        <v>46174</v>
      </c>
      <c r="Y108" s="326">
        <v>3</v>
      </c>
      <c r="Z108" s="153">
        <f t="shared" si="37"/>
        <v>46178</v>
      </c>
      <c r="AA108" s="153">
        <f t="shared" ref="AA108:AB132" si="59">WORKDAY(Z108, 0, IndHolidays)</f>
        <v>46178</v>
      </c>
      <c r="AB108" s="153">
        <f t="shared" si="59"/>
        <v>46178</v>
      </c>
      <c r="AC108" s="153">
        <f t="shared" si="38"/>
        <v>46181</v>
      </c>
      <c r="AD108" s="153">
        <f t="shared" si="39"/>
        <v>46181</v>
      </c>
      <c r="AE108" s="326">
        <v>3</v>
      </c>
      <c r="AF108" s="153">
        <f t="shared" si="52"/>
        <v>46184</v>
      </c>
      <c r="AG108" s="326">
        <v>2</v>
      </c>
      <c r="AH108" s="153">
        <f t="shared" si="40"/>
        <v>46188</v>
      </c>
      <c r="AI108" s="326">
        <v>3</v>
      </c>
      <c r="AJ108" s="153">
        <f t="shared" si="41"/>
        <v>46191</v>
      </c>
      <c r="AK108" s="153">
        <f t="shared" si="42"/>
        <v>46191</v>
      </c>
      <c r="AL108" s="153">
        <f t="shared" si="43"/>
        <v>46192</v>
      </c>
      <c r="AM108" s="153">
        <f t="shared" si="44"/>
        <v>46192</v>
      </c>
      <c r="AN108" s="326">
        <v>1</v>
      </c>
      <c r="AO108" s="153">
        <f t="shared" si="45"/>
        <v>46195</v>
      </c>
      <c r="AP108" s="153">
        <f t="shared" si="55"/>
        <v>46195</v>
      </c>
      <c r="AQ108" s="153">
        <f t="shared" si="55"/>
        <v>46195</v>
      </c>
      <c r="AR108" s="153">
        <f t="shared" si="46"/>
        <v>46196</v>
      </c>
      <c r="AS108" s="326">
        <v>3</v>
      </c>
      <c r="AT108" s="153">
        <f t="shared" si="47"/>
        <v>46202</v>
      </c>
      <c r="AU108" s="326">
        <v>0</v>
      </c>
      <c r="AV108" s="153">
        <f t="shared" si="48"/>
        <v>46202</v>
      </c>
      <c r="AW108" s="326">
        <v>0</v>
      </c>
      <c r="AX108" s="153">
        <f t="shared" si="49"/>
        <v>46202</v>
      </c>
      <c r="AY108" s="153">
        <f>_xlfn.MINIFS(ReleaseTimeline!$A$2:$A$27, ReleaseTimeline!$A$2:$A$27, "&gt;="&amp;(MAX(AX108,AO108)))</f>
        <v>46205</v>
      </c>
      <c r="AZ108" s="153" t="str">
        <f>VLOOKUP(AY108,ReleaseTimeline!$A$1:$E$27,2,FALSE)</f>
        <v>Release 14</v>
      </c>
      <c r="BA108" s="153" t="e">
        <f t="shared" si="54"/>
        <v>#VALUE!</v>
      </c>
      <c r="BB108" s="153">
        <f>VLOOKUP(AZ108,ReleaseTimeline!$B$2:$C$27,2,FALSE)</f>
        <v>46212</v>
      </c>
      <c r="BC108" s="153">
        <f t="shared" si="56"/>
        <v>46205</v>
      </c>
      <c r="BD108" s="248">
        <f t="shared" si="50"/>
        <v>45</v>
      </c>
      <c r="BE108" s="248" t="e">
        <f>(BB108-AZ108)</f>
        <v>#VALUE!</v>
      </c>
      <c r="BF108" s="248">
        <f t="shared" si="51"/>
        <v>9</v>
      </c>
      <c r="BI108" s="248" t="e">
        <f>(BE108+BF108)</f>
        <v>#VALUE!</v>
      </c>
    </row>
    <row r="109" spans="1:64" ht="32" hidden="1" x14ac:dyDescent="0.2">
      <c r="A109" s="360">
        <v>102</v>
      </c>
      <c r="B109" s="326" t="s">
        <v>169</v>
      </c>
      <c r="C109" s="326" t="str">
        <f>VLOOKUP(B109,'Target Tech'!$C$7:$J$33,8,FALSE)</f>
        <v>React/ASP</v>
      </c>
      <c r="D109" s="326" t="s">
        <v>54</v>
      </c>
      <c r="E109" s="326">
        <v>0</v>
      </c>
      <c r="F109" s="367">
        <v>46174</v>
      </c>
      <c r="G109" s="277" t="s">
        <v>753</v>
      </c>
      <c r="H109" s="330" t="s">
        <v>754</v>
      </c>
      <c r="I109" s="392" t="s">
        <v>81</v>
      </c>
      <c r="J109" s="346" t="s">
        <v>167</v>
      </c>
      <c r="K109" s="346">
        <f t="shared" si="58"/>
        <v>46174</v>
      </c>
      <c r="L109" s="326">
        <v>3</v>
      </c>
      <c r="M109" s="326">
        <v>0</v>
      </c>
      <c r="N109" s="326">
        <v>1</v>
      </c>
      <c r="O109" s="153">
        <f t="shared" si="31"/>
        <v>46177</v>
      </c>
      <c r="P109" s="153">
        <f t="shared" si="32"/>
        <v>46177</v>
      </c>
      <c r="Q109" s="153">
        <f t="shared" si="33"/>
        <v>46177</v>
      </c>
      <c r="R109" s="153"/>
      <c r="S109" s="153"/>
      <c r="T109" s="326">
        <v>3</v>
      </c>
      <c r="U109" s="153">
        <f t="shared" si="34"/>
        <v>46182</v>
      </c>
      <c r="V109" s="326">
        <v>1.5</v>
      </c>
      <c r="W109" s="153">
        <f t="shared" si="35"/>
        <v>46183</v>
      </c>
      <c r="X109" s="153">
        <f t="shared" si="36"/>
        <v>46183</v>
      </c>
      <c r="Y109" s="326">
        <v>3</v>
      </c>
      <c r="Z109" s="153">
        <f t="shared" si="37"/>
        <v>46188</v>
      </c>
      <c r="AA109" s="153">
        <f t="shared" si="59"/>
        <v>46188</v>
      </c>
      <c r="AB109" s="153">
        <f t="shared" si="59"/>
        <v>46188</v>
      </c>
      <c r="AC109" s="153">
        <f t="shared" si="38"/>
        <v>46189</v>
      </c>
      <c r="AD109" s="153">
        <f t="shared" si="39"/>
        <v>46189</v>
      </c>
      <c r="AE109" s="326"/>
      <c r="AF109" s="153">
        <f t="shared" si="52"/>
        <v>46189</v>
      </c>
      <c r="AG109" s="326">
        <v>2</v>
      </c>
      <c r="AH109" s="153">
        <f t="shared" si="40"/>
        <v>46191</v>
      </c>
      <c r="AI109" s="326">
        <v>3</v>
      </c>
      <c r="AJ109" s="153">
        <f t="shared" si="41"/>
        <v>46196</v>
      </c>
      <c r="AK109" s="153">
        <f t="shared" si="42"/>
        <v>46196</v>
      </c>
      <c r="AL109" s="153">
        <f t="shared" si="43"/>
        <v>46197</v>
      </c>
      <c r="AM109" s="153">
        <f t="shared" si="44"/>
        <v>46197</v>
      </c>
      <c r="AN109" s="326"/>
      <c r="AO109" s="153">
        <f t="shared" si="45"/>
        <v>46197</v>
      </c>
      <c r="AP109" s="153">
        <f t="shared" si="55"/>
        <v>46197</v>
      </c>
      <c r="AQ109" s="153">
        <f t="shared" si="55"/>
        <v>46197</v>
      </c>
      <c r="AR109" s="153">
        <f t="shared" si="46"/>
        <v>46198</v>
      </c>
      <c r="AS109" s="326"/>
      <c r="AT109" s="153">
        <f t="shared" si="47"/>
        <v>46198</v>
      </c>
      <c r="AU109" s="326">
        <v>0</v>
      </c>
      <c r="AV109" s="153">
        <f t="shared" si="48"/>
        <v>46198</v>
      </c>
      <c r="AW109" s="326">
        <v>0</v>
      </c>
      <c r="AX109" s="153">
        <f t="shared" si="49"/>
        <v>46198</v>
      </c>
      <c r="AY109" s="153">
        <f>_xlfn.MINIFS(ReleaseTimeline!$A$2:$A$27, ReleaseTimeline!$A$2:$A$27, "&gt;="&amp;(MAX(AX109,AO109)))</f>
        <v>46205</v>
      </c>
      <c r="AZ109" s="153" t="str">
        <f>VLOOKUP(AY109,ReleaseTimeline!$A$1:$E$27,2,FALSE)</f>
        <v>Release 14</v>
      </c>
      <c r="BA109" s="153" t="e">
        <f t="shared" si="54"/>
        <v>#VALUE!</v>
      </c>
      <c r="BB109" s="153">
        <f>VLOOKUP(AZ109,ReleaseTimeline!$B$2:$C$27,2,FALSE)</f>
        <v>46212</v>
      </c>
      <c r="BC109" s="153">
        <f t="shared" si="56"/>
        <v>46205</v>
      </c>
      <c r="BD109" s="248">
        <f t="shared" si="50"/>
        <v>35</v>
      </c>
      <c r="BF109" s="248">
        <f t="shared" si="51"/>
        <v>9</v>
      </c>
    </row>
    <row r="110" spans="1:64" s="87" customFormat="1" ht="32" hidden="1" x14ac:dyDescent="0.2">
      <c r="A110" s="376">
        <v>102</v>
      </c>
      <c r="B110" s="377" t="s">
        <v>169</v>
      </c>
      <c r="C110" s="377" t="str">
        <f>VLOOKUP(B110,'Target Tech'!$C$7:$J$33,8,FALSE)</f>
        <v>React/ASP</v>
      </c>
      <c r="D110" s="377" t="s">
        <v>54</v>
      </c>
      <c r="E110" s="326">
        <v>0</v>
      </c>
      <c r="F110" s="379">
        <v>46174</v>
      </c>
      <c r="G110" s="167" t="s">
        <v>755</v>
      </c>
      <c r="H110" s="330" t="s">
        <v>754</v>
      </c>
      <c r="I110" s="397" t="s">
        <v>142</v>
      </c>
      <c r="J110" s="352" t="s">
        <v>143</v>
      </c>
      <c r="K110" s="352">
        <f t="shared" si="58"/>
        <v>46174</v>
      </c>
      <c r="L110" s="377">
        <v>5</v>
      </c>
      <c r="M110" s="377">
        <v>0</v>
      </c>
      <c r="N110" s="377">
        <v>1</v>
      </c>
      <c r="O110" s="356">
        <f t="shared" si="31"/>
        <v>46181</v>
      </c>
      <c r="P110" s="356">
        <f t="shared" si="32"/>
        <v>46181</v>
      </c>
      <c r="Q110" s="356">
        <f t="shared" si="33"/>
        <v>46181</v>
      </c>
      <c r="R110" s="356"/>
      <c r="S110" s="356"/>
      <c r="T110" s="377">
        <v>3</v>
      </c>
      <c r="U110" s="356">
        <f t="shared" si="34"/>
        <v>46184</v>
      </c>
      <c r="V110" s="377">
        <v>1.5</v>
      </c>
      <c r="W110" s="356">
        <f t="shared" si="35"/>
        <v>46185</v>
      </c>
      <c r="X110" s="356">
        <f t="shared" si="36"/>
        <v>46185</v>
      </c>
      <c r="Y110" s="377">
        <v>3</v>
      </c>
      <c r="Z110" s="356">
        <f t="shared" si="37"/>
        <v>46190</v>
      </c>
      <c r="AA110" s="356">
        <f t="shared" si="59"/>
        <v>46190</v>
      </c>
      <c r="AB110" s="356">
        <f t="shared" si="59"/>
        <v>46190</v>
      </c>
      <c r="AC110" s="356">
        <f t="shared" si="38"/>
        <v>46191</v>
      </c>
      <c r="AD110" s="356">
        <f t="shared" si="39"/>
        <v>46191</v>
      </c>
      <c r="AE110" s="377"/>
      <c r="AF110" s="356">
        <f t="shared" si="52"/>
        <v>46191</v>
      </c>
      <c r="AG110" s="377">
        <v>2</v>
      </c>
      <c r="AH110" s="356">
        <f t="shared" si="40"/>
        <v>46195</v>
      </c>
      <c r="AI110" s="377">
        <v>3</v>
      </c>
      <c r="AJ110" s="356">
        <f t="shared" si="41"/>
        <v>46198</v>
      </c>
      <c r="AK110" s="356">
        <f t="shared" si="42"/>
        <v>46198</v>
      </c>
      <c r="AL110" s="356">
        <f t="shared" si="43"/>
        <v>46202</v>
      </c>
      <c r="AM110" s="356">
        <f t="shared" si="44"/>
        <v>46202</v>
      </c>
      <c r="AN110" s="377"/>
      <c r="AO110" s="356">
        <f t="shared" si="45"/>
        <v>46202</v>
      </c>
      <c r="AP110" s="356">
        <f t="shared" si="55"/>
        <v>46202</v>
      </c>
      <c r="AQ110" s="356">
        <f t="shared" si="55"/>
        <v>46202</v>
      </c>
      <c r="AR110" s="356">
        <f t="shared" si="46"/>
        <v>46203</v>
      </c>
      <c r="AS110" s="377"/>
      <c r="AT110" s="356">
        <f t="shared" si="47"/>
        <v>46203</v>
      </c>
      <c r="AU110" s="377">
        <v>0</v>
      </c>
      <c r="AV110" s="356">
        <f t="shared" si="48"/>
        <v>46203</v>
      </c>
      <c r="AW110" s="377">
        <v>0</v>
      </c>
      <c r="AX110" s="356">
        <f t="shared" si="49"/>
        <v>46203</v>
      </c>
      <c r="AY110" s="153">
        <f>_xlfn.MINIFS(ReleaseTimeline!$A$2:$A$27, ReleaseTimeline!$A$2:$A$27, "&gt;="&amp;(MAX(AX110,AO110)))</f>
        <v>46205</v>
      </c>
      <c r="AZ110" s="356" t="str">
        <f>VLOOKUP(AY110,ReleaseTimeline!$A$1:$E$27,2,FALSE)</f>
        <v>Release 14</v>
      </c>
      <c r="BA110" s="356" t="e">
        <f t="shared" si="54"/>
        <v>#VALUE!</v>
      </c>
      <c r="BB110" s="356">
        <f>VLOOKUP(AZ110,ReleaseTimeline!$B$2:$C$27,2,FALSE)</f>
        <v>46212</v>
      </c>
      <c r="BC110" s="356">
        <f t="shared" si="56"/>
        <v>46205</v>
      </c>
      <c r="BD110" s="378">
        <f t="shared" si="50"/>
        <v>31</v>
      </c>
      <c r="BE110" s="378"/>
      <c r="BF110" s="378">
        <f t="shared" si="51"/>
        <v>9</v>
      </c>
      <c r="BG110" s="378"/>
      <c r="BH110" s="378"/>
      <c r="BI110" s="378"/>
      <c r="BJ110" s="378"/>
      <c r="BK110" s="378"/>
      <c r="BL110" s="378"/>
    </row>
    <row r="111" spans="1:64" ht="48" hidden="1" x14ac:dyDescent="0.2">
      <c r="A111" s="360">
        <v>103</v>
      </c>
      <c r="B111" s="326" t="s">
        <v>169</v>
      </c>
      <c r="C111" s="326" t="str">
        <f>VLOOKUP(B111,'Target Tech'!$C$7:$J$33,8,FALSE)</f>
        <v>React/ASP</v>
      </c>
      <c r="D111" s="326" t="s">
        <v>54</v>
      </c>
      <c r="E111" s="326">
        <v>0</v>
      </c>
      <c r="F111" s="367">
        <v>46178</v>
      </c>
      <c r="G111" s="167" t="s">
        <v>756</v>
      </c>
      <c r="H111" s="330" t="s">
        <v>754</v>
      </c>
      <c r="I111" s="392" t="s">
        <v>81</v>
      </c>
      <c r="J111" s="346" t="s">
        <v>131</v>
      </c>
      <c r="K111" s="346">
        <f t="shared" si="58"/>
        <v>46178</v>
      </c>
      <c r="L111" s="326">
        <v>3</v>
      </c>
      <c r="M111" s="326">
        <v>0</v>
      </c>
      <c r="N111" s="326">
        <v>2</v>
      </c>
      <c r="O111" s="153">
        <f t="shared" si="31"/>
        <v>46182</v>
      </c>
      <c r="P111" s="153">
        <f t="shared" si="32"/>
        <v>46182</v>
      </c>
      <c r="Q111" s="153">
        <f t="shared" si="33"/>
        <v>46182</v>
      </c>
      <c r="R111" s="153"/>
      <c r="S111" s="153"/>
      <c r="T111" s="326">
        <v>3</v>
      </c>
      <c r="U111" s="153">
        <f t="shared" si="34"/>
        <v>46185</v>
      </c>
      <c r="V111" s="326">
        <v>1.5</v>
      </c>
      <c r="W111" s="153">
        <f t="shared" si="35"/>
        <v>46188</v>
      </c>
      <c r="X111" s="153">
        <f t="shared" si="36"/>
        <v>46188</v>
      </c>
      <c r="Y111" s="326">
        <v>3</v>
      </c>
      <c r="Z111" s="153">
        <f t="shared" si="37"/>
        <v>46191</v>
      </c>
      <c r="AA111" s="153">
        <f t="shared" si="59"/>
        <v>46191</v>
      </c>
      <c r="AB111" s="153">
        <f t="shared" si="59"/>
        <v>46191</v>
      </c>
      <c r="AC111" s="153">
        <f t="shared" si="38"/>
        <v>46192</v>
      </c>
      <c r="AD111" s="153">
        <f t="shared" si="39"/>
        <v>46192</v>
      </c>
      <c r="AE111" s="326"/>
      <c r="AF111" s="153">
        <f t="shared" si="52"/>
        <v>46192</v>
      </c>
      <c r="AG111" s="326">
        <v>2</v>
      </c>
      <c r="AH111" s="153">
        <f t="shared" si="40"/>
        <v>46196</v>
      </c>
      <c r="AI111" s="326">
        <v>3</v>
      </c>
      <c r="AJ111" s="153">
        <f t="shared" si="41"/>
        <v>46202</v>
      </c>
      <c r="AK111" s="153">
        <f t="shared" si="42"/>
        <v>46202</v>
      </c>
      <c r="AL111" s="153">
        <f t="shared" si="43"/>
        <v>46203</v>
      </c>
      <c r="AM111" s="153">
        <f t="shared" si="44"/>
        <v>46203</v>
      </c>
      <c r="AN111" s="326"/>
      <c r="AO111" s="153">
        <f t="shared" si="45"/>
        <v>46203</v>
      </c>
      <c r="AP111" s="153">
        <f t="shared" si="55"/>
        <v>46203</v>
      </c>
      <c r="AQ111" s="153">
        <f t="shared" si="55"/>
        <v>46203</v>
      </c>
      <c r="AR111" s="153">
        <f t="shared" si="46"/>
        <v>46204</v>
      </c>
      <c r="AS111" s="326"/>
      <c r="AT111" s="153">
        <f t="shared" si="47"/>
        <v>46204</v>
      </c>
      <c r="AU111" s="326">
        <v>0</v>
      </c>
      <c r="AV111" s="153">
        <f t="shared" si="48"/>
        <v>46204</v>
      </c>
      <c r="AW111" s="326">
        <v>0</v>
      </c>
      <c r="AX111" s="153">
        <f t="shared" si="49"/>
        <v>46204</v>
      </c>
      <c r="AY111" s="153">
        <f>_xlfn.MINIFS(ReleaseTimeline!$A$2:$A$27, ReleaseTimeline!$A$2:$A$27, "&gt;="&amp;(MAX(AX111,AO111)))</f>
        <v>46205</v>
      </c>
      <c r="AZ111" s="153" t="str">
        <f>VLOOKUP(AY111,ReleaseTimeline!$A$1:$E$27,2,FALSE)</f>
        <v>Release 14</v>
      </c>
      <c r="BA111" s="153" t="e">
        <f t="shared" si="54"/>
        <v>#VALUE!</v>
      </c>
      <c r="BB111" s="153">
        <f>VLOOKUP(AZ111,ReleaseTimeline!$B$2:$C$27,2,FALSE)</f>
        <v>46212</v>
      </c>
      <c r="BC111" s="153">
        <f t="shared" si="56"/>
        <v>46205</v>
      </c>
      <c r="BD111" s="248">
        <f t="shared" si="50"/>
        <v>30</v>
      </c>
      <c r="BF111" s="248">
        <f t="shared" si="51"/>
        <v>9</v>
      </c>
    </row>
    <row r="112" spans="1:64" s="87" customFormat="1" ht="48" hidden="1" x14ac:dyDescent="0.2">
      <c r="A112" s="376">
        <v>102</v>
      </c>
      <c r="B112" s="377" t="s">
        <v>169</v>
      </c>
      <c r="C112" s="377" t="str">
        <f>VLOOKUP(B112,'Target Tech'!$C$7:$J$33,8,FALSE)</f>
        <v>React/ASP</v>
      </c>
      <c r="D112" s="377" t="s">
        <v>54</v>
      </c>
      <c r="E112" s="326">
        <v>0</v>
      </c>
      <c r="F112" s="379">
        <v>46174</v>
      </c>
      <c r="G112" s="167" t="s">
        <v>757</v>
      </c>
      <c r="H112" s="330" t="s">
        <v>754</v>
      </c>
      <c r="I112" s="397" t="s">
        <v>142</v>
      </c>
      <c r="J112" s="352" t="s">
        <v>144</v>
      </c>
      <c r="K112" s="352">
        <f t="shared" si="58"/>
        <v>46174</v>
      </c>
      <c r="L112" s="377">
        <v>5</v>
      </c>
      <c r="M112" s="377">
        <v>0</v>
      </c>
      <c r="N112" s="377">
        <v>1</v>
      </c>
      <c r="O112" s="356">
        <f t="shared" si="31"/>
        <v>46181</v>
      </c>
      <c r="P112" s="356">
        <f t="shared" si="32"/>
        <v>46181</v>
      </c>
      <c r="Q112" s="356">
        <f t="shared" si="33"/>
        <v>46181</v>
      </c>
      <c r="R112" s="356"/>
      <c r="S112" s="356"/>
      <c r="T112" s="377">
        <v>3</v>
      </c>
      <c r="U112" s="356">
        <f t="shared" si="34"/>
        <v>46184</v>
      </c>
      <c r="V112" s="377">
        <v>1.5</v>
      </c>
      <c r="W112" s="356">
        <f t="shared" si="35"/>
        <v>46185</v>
      </c>
      <c r="X112" s="356">
        <f t="shared" si="36"/>
        <v>46185</v>
      </c>
      <c r="Y112" s="377">
        <v>3</v>
      </c>
      <c r="Z112" s="356">
        <f t="shared" si="37"/>
        <v>46190</v>
      </c>
      <c r="AA112" s="356">
        <f t="shared" si="59"/>
        <v>46190</v>
      </c>
      <c r="AB112" s="356">
        <f t="shared" si="59"/>
        <v>46190</v>
      </c>
      <c r="AC112" s="356">
        <f t="shared" si="38"/>
        <v>46191</v>
      </c>
      <c r="AD112" s="356">
        <f t="shared" si="39"/>
        <v>46191</v>
      </c>
      <c r="AE112" s="377"/>
      <c r="AF112" s="356">
        <f t="shared" si="52"/>
        <v>46191</v>
      </c>
      <c r="AG112" s="377">
        <v>2</v>
      </c>
      <c r="AH112" s="356">
        <f t="shared" si="40"/>
        <v>46195</v>
      </c>
      <c r="AI112" s="377">
        <v>3</v>
      </c>
      <c r="AJ112" s="356">
        <f t="shared" si="41"/>
        <v>46198</v>
      </c>
      <c r="AK112" s="356">
        <f t="shared" si="42"/>
        <v>46198</v>
      </c>
      <c r="AL112" s="356">
        <f t="shared" si="43"/>
        <v>46202</v>
      </c>
      <c r="AM112" s="356">
        <f t="shared" si="44"/>
        <v>46202</v>
      </c>
      <c r="AN112" s="377"/>
      <c r="AO112" s="356">
        <f t="shared" si="45"/>
        <v>46202</v>
      </c>
      <c r="AP112" s="356">
        <f t="shared" si="55"/>
        <v>46202</v>
      </c>
      <c r="AQ112" s="356">
        <f t="shared" si="55"/>
        <v>46202</v>
      </c>
      <c r="AR112" s="356">
        <f t="shared" si="46"/>
        <v>46203</v>
      </c>
      <c r="AS112" s="377"/>
      <c r="AT112" s="356">
        <f t="shared" si="47"/>
        <v>46203</v>
      </c>
      <c r="AU112" s="377">
        <v>0</v>
      </c>
      <c r="AV112" s="356">
        <f t="shared" si="48"/>
        <v>46203</v>
      </c>
      <c r="AW112" s="377">
        <v>0</v>
      </c>
      <c r="AX112" s="356">
        <f t="shared" si="49"/>
        <v>46203</v>
      </c>
      <c r="AY112" s="153">
        <f>_xlfn.MINIFS(ReleaseTimeline!$A$2:$A$27, ReleaseTimeline!$A$2:$A$27, "&gt;="&amp;(MAX(AX112,AO112)))</f>
        <v>46205</v>
      </c>
      <c r="AZ112" s="356" t="str">
        <f>VLOOKUP(AY112,ReleaseTimeline!$A$1:$E$27,2,FALSE)</f>
        <v>Release 14</v>
      </c>
      <c r="BA112" s="356" t="e">
        <f t="shared" si="54"/>
        <v>#VALUE!</v>
      </c>
      <c r="BB112" s="356">
        <f>VLOOKUP(AZ112,ReleaseTimeline!$B$2:$C$27,2,FALSE)</f>
        <v>46212</v>
      </c>
      <c r="BC112" s="356">
        <f t="shared" si="56"/>
        <v>46205</v>
      </c>
      <c r="BD112" s="378">
        <f t="shared" si="50"/>
        <v>31</v>
      </c>
      <c r="BE112" s="378"/>
      <c r="BF112" s="378">
        <f t="shared" si="51"/>
        <v>9</v>
      </c>
      <c r="BG112" s="378"/>
      <c r="BH112" s="378"/>
      <c r="BI112" s="378"/>
      <c r="BJ112" s="378"/>
      <c r="BK112" s="378"/>
      <c r="BL112" s="378"/>
    </row>
    <row r="113" spans="1:64" ht="32" hidden="1" x14ac:dyDescent="0.2">
      <c r="A113" s="360">
        <v>104</v>
      </c>
      <c r="B113" s="326" t="s">
        <v>169</v>
      </c>
      <c r="C113" s="326" t="str">
        <f>VLOOKUP(B113,'Target Tech'!$C$7:$J$33,8,FALSE)</f>
        <v>React/ASP</v>
      </c>
      <c r="D113" s="326" t="s">
        <v>54</v>
      </c>
      <c r="E113" s="326">
        <v>0</v>
      </c>
      <c r="F113" s="367">
        <v>46183</v>
      </c>
      <c r="G113" s="167" t="s">
        <v>758</v>
      </c>
      <c r="H113" s="330" t="s">
        <v>754</v>
      </c>
      <c r="I113" s="392" t="s">
        <v>81</v>
      </c>
      <c r="J113" s="346" t="s">
        <v>129</v>
      </c>
      <c r="K113" s="346">
        <f t="shared" si="58"/>
        <v>46183</v>
      </c>
      <c r="L113" s="326">
        <v>3</v>
      </c>
      <c r="M113" s="326">
        <v>0</v>
      </c>
      <c r="N113" s="326">
        <v>3</v>
      </c>
      <c r="O113" s="153">
        <f t="shared" si="31"/>
        <v>46185</v>
      </c>
      <c r="P113" s="153">
        <f t="shared" si="32"/>
        <v>46185</v>
      </c>
      <c r="Q113" s="153">
        <f t="shared" si="33"/>
        <v>46185</v>
      </c>
      <c r="R113" s="153"/>
      <c r="S113" s="153"/>
      <c r="T113" s="326">
        <v>3</v>
      </c>
      <c r="U113" s="153">
        <f t="shared" si="34"/>
        <v>46190</v>
      </c>
      <c r="V113" s="326">
        <v>1.5</v>
      </c>
      <c r="W113" s="153">
        <f t="shared" si="35"/>
        <v>46191</v>
      </c>
      <c r="X113" s="153">
        <f t="shared" si="36"/>
        <v>46191</v>
      </c>
      <c r="Y113" s="326">
        <v>3</v>
      </c>
      <c r="Z113" s="153">
        <f t="shared" si="37"/>
        <v>46196</v>
      </c>
      <c r="AA113" s="153">
        <f t="shared" si="59"/>
        <v>46196</v>
      </c>
      <c r="AB113" s="153">
        <f t="shared" si="59"/>
        <v>46196</v>
      </c>
      <c r="AC113" s="153">
        <f t="shared" si="38"/>
        <v>46197</v>
      </c>
      <c r="AD113" s="153">
        <f t="shared" si="39"/>
        <v>46197</v>
      </c>
      <c r="AE113" s="326"/>
      <c r="AF113" s="153">
        <f t="shared" si="52"/>
        <v>46197</v>
      </c>
      <c r="AG113" s="326">
        <v>2</v>
      </c>
      <c r="AH113" s="153">
        <f t="shared" si="40"/>
        <v>46202</v>
      </c>
      <c r="AI113" s="326">
        <v>3</v>
      </c>
      <c r="AJ113" s="153">
        <f t="shared" si="41"/>
        <v>46205</v>
      </c>
      <c r="AK113" s="153">
        <f t="shared" si="42"/>
        <v>46205</v>
      </c>
      <c r="AL113" s="153">
        <f t="shared" si="43"/>
        <v>46206</v>
      </c>
      <c r="AM113" s="153">
        <f t="shared" si="44"/>
        <v>46206</v>
      </c>
      <c r="AN113" s="326"/>
      <c r="AO113" s="153">
        <f t="shared" si="45"/>
        <v>46206</v>
      </c>
      <c r="AP113" s="153">
        <f t="shared" si="55"/>
        <v>46206</v>
      </c>
      <c r="AQ113" s="153">
        <f t="shared" si="55"/>
        <v>46206</v>
      </c>
      <c r="AR113" s="153">
        <f t="shared" si="46"/>
        <v>46209</v>
      </c>
      <c r="AS113" s="326"/>
      <c r="AT113" s="153">
        <f t="shared" si="47"/>
        <v>46209</v>
      </c>
      <c r="AU113" s="326">
        <v>0</v>
      </c>
      <c r="AV113" s="153">
        <f t="shared" si="48"/>
        <v>46209</v>
      </c>
      <c r="AW113" s="326">
        <v>0</v>
      </c>
      <c r="AX113" s="153">
        <f t="shared" si="49"/>
        <v>46209</v>
      </c>
      <c r="AY113" s="153">
        <f>_xlfn.MINIFS(ReleaseTimeline!$A$2:$A$27, ReleaseTimeline!$A$2:$A$27, "&gt;="&amp;(MAX(AX113,AO113)))</f>
        <v>46219</v>
      </c>
      <c r="AZ113" s="153" t="str">
        <f>VLOOKUP(AY113,ReleaseTimeline!$A$1:$E$27,2,FALSE)</f>
        <v>Release 15</v>
      </c>
      <c r="BA113" s="153" t="e">
        <f t="shared" si="54"/>
        <v>#VALUE!</v>
      </c>
      <c r="BB113" s="153">
        <f>VLOOKUP(AZ113,ReleaseTimeline!$B$2:$C$27,2,FALSE)</f>
        <v>46226</v>
      </c>
      <c r="BC113" s="153">
        <f t="shared" si="56"/>
        <v>46219</v>
      </c>
      <c r="BD113" s="248">
        <f t="shared" si="50"/>
        <v>41</v>
      </c>
      <c r="BF113" s="248">
        <f t="shared" si="51"/>
        <v>9</v>
      </c>
    </row>
    <row r="114" spans="1:64" s="87" customFormat="1" ht="48" hidden="1" x14ac:dyDescent="0.2">
      <c r="A114" s="376">
        <v>102</v>
      </c>
      <c r="B114" s="377" t="s">
        <v>169</v>
      </c>
      <c r="C114" s="377" t="str">
        <f>VLOOKUP(B114,'Target Tech'!$C$7:$J$33,8,FALSE)</f>
        <v>React/ASP</v>
      </c>
      <c r="D114" s="377" t="s">
        <v>54</v>
      </c>
      <c r="E114" s="326">
        <v>0</v>
      </c>
      <c r="F114" s="379">
        <v>46174</v>
      </c>
      <c r="G114" s="167" t="s">
        <v>759</v>
      </c>
      <c r="H114" s="330" t="s">
        <v>754</v>
      </c>
      <c r="I114" s="397" t="s">
        <v>142</v>
      </c>
      <c r="J114" s="352" t="s">
        <v>145</v>
      </c>
      <c r="K114" s="352">
        <f t="shared" si="58"/>
        <v>46174</v>
      </c>
      <c r="L114" s="377">
        <v>5</v>
      </c>
      <c r="M114" s="377">
        <v>0</v>
      </c>
      <c r="N114" s="377">
        <v>1</v>
      </c>
      <c r="O114" s="356">
        <f t="shared" si="31"/>
        <v>46181</v>
      </c>
      <c r="P114" s="356">
        <f t="shared" si="32"/>
        <v>46181</v>
      </c>
      <c r="Q114" s="356">
        <f t="shared" si="33"/>
        <v>46181</v>
      </c>
      <c r="R114" s="356"/>
      <c r="S114" s="356"/>
      <c r="T114" s="377">
        <v>3</v>
      </c>
      <c r="U114" s="356">
        <f t="shared" si="34"/>
        <v>46184</v>
      </c>
      <c r="V114" s="377">
        <v>1.5</v>
      </c>
      <c r="W114" s="356">
        <f t="shared" si="35"/>
        <v>46185</v>
      </c>
      <c r="X114" s="356">
        <f t="shared" si="36"/>
        <v>46185</v>
      </c>
      <c r="Y114" s="377">
        <v>3</v>
      </c>
      <c r="Z114" s="356">
        <f t="shared" si="37"/>
        <v>46190</v>
      </c>
      <c r="AA114" s="356">
        <f t="shared" si="59"/>
        <v>46190</v>
      </c>
      <c r="AB114" s="356">
        <f t="shared" si="59"/>
        <v>46190</v>
      </c>
      <c r="AC114" s="356">
        <f t="shared" si="38"/>
        <v>46191</v>
      </c>
      <c r="AD114" s="356">
        <f t="shared" si="39"/>
        <v>46191</v>
      </c>
      <c r="AE114" s="377"/>
      <c r="AF114" s="356">
        <f t="shared" si="52"/>
        <v>46191</v>
      </c>
      <c r="AG114" s="377">
        <v>2</v>
      </c>
      <c r="AH114" s="356">
        <f t="shared" si="40"/>
        <v>46195</v>
      </c>
      <c r="AI114" s="377">
        <v>3</v>
      </c>
      <c r="AJ114" s="356">
        <f t="shared" si="41"/>
        <v>46198</v>
      </c>
      <c r="AK114" s="356">
        <f t="shared" si="42"/>
        <v>46198</v>
      </c>
      <c r="AL114" s="356">
        <f t="shared" si="43"/>
        <v>46202</v>
      </c>
      <c r="AM114" s="356">
        <f t="shared" si="44"/>
        <v>46202</v>
      </c>
      <c r="AN114" s="377"/>
      <c r="AO114" s="356">
        <f t="shared" si="45"/>
        <v>46202</v>
      </c>
      <c r="AP114" s="356">
        <f t="shared" si="55"/>
        <v>46202</v>
      </c>
      <c r="AQ114" s="356">
        <f t="shared" si="55"/>
        <v>46202</v>
      </c>
      <c r="AR114" s="356">
        <f t="shared" si="46"/>
        <v>46203</v>
      </c>
      <c r="AS114" s="377"/>
      <c r="AT114" s="356">
        <f t="shared" si="47"/>
        <v>46203</v>
      </c>
      <c r="AU114" s="377">
        <v>0</v>
      </c>
      <c r="AV114" s="356">
        <f t="shared" si="48"/>
        <v>46203</v>
      </c>
      <c r="AW114" s="377">
        <v>0</v>
      </c>
      <c r="AX114" s="356">
        <f t="shared" si="49"/>
        <v>46203</v>
      </c>
      <c r="AY114" s="153">
        <f>_xlfn.MINIFS(ReleaseTimeline!$A$2:$A$27, ReleaseTimeline!$A$2:$A$27, "&gt;="&amp;(MAX(AX114,AO114)))</f>
        <v>46205</v>
      </c>
      <c r="AZ114" s="356" t="str">
        <f>VLOOKUP(AY114,ReleaseTimeline!$A$1:$E$27,2,FALSE)</f>
        <v>Release 14</v>
      </c>
      <c r="BA114" s="356" t="e">
        <f t="shared" si="54"/>
        <v>#VALUE!</v>
      </c>
      <c r="BB114" s="356">
        <f>VLOOKUP(AZ114,ReleaseTimeline!$B$2:$C$27,2,FALSE)</f>
        <v>46212</v>
      </c>
      <c r="BC114" s="356">
        <f t="shared" si="56"/>
        <v>46205</v>
      </c>
      <c r="BD114" s="378">
        <f t="shared" si="50"/>
        <v>31</v>
      </c>
      <c r="BE114" s="378"/>
      <c r="BF114" s="378">
        <f t="shared" si="51"/>
        <v>9</v>
      </c>
      <c r="BG114" s="378"/>
      <c r="BH114" s="378"/>
      <c r="BI114" s="378"/>
      <c r="BJ114" s="378"/>
      <c r="BK114" s="378"/>
      <c r="BL114" s="378"/>
    </row>
    <row r="115" spans="1:64" ht="32" hidden="1" x14ac:dyDescent="0.2">
      <c r="A115" s="360">
        <v>105</v>
      </c>
      <c r="B115" s="326" t="s">
        <v>169</v>
      </c>
      <c r="C115" s="326" t="str">
        <f>VLOOKUP(B115,'Target Tech'!$C$7:$J$33,8,FALSE)</f>
        <v>React/ASP</v>
      </c>
      <c r="D115" s="326" t="s">
        <v>54</v>
      </c>
      <c r="E115" s="326">
        <v>0</v>
      </c>
      <c r="F115" s="367">
        <v>46178</v>
      </c>
      <c r="G115" s="167" t="s">
        <v>760</v>
      </c>
      <c r="H115" s="330" t="s">
        <v>754</v>
      </c>
      <c r="I115" s="392" t="s">
        <v>81</v>
      </c>
      <c r="J115" s="346" t="s">
        <v>167</v>
      </c>
      <c r="K115" s="346">
        <f t="shared" si="58"/>
        <v>46178</v>
      </c>
      <c r="L115" s="326">
        <v>3</v>
      </c>
      <c r="M115" s="326">
        <v>0</v>
      </c>
      <c r="N115" s="326">
        <v>4</v>
      </c>
      <c r="O115" s="153">
        <f t="shared" si="31"/>
        <v>46182</v>
      </c>
      <c r="P115" s="153">
        <f t="shared" si="32"/>
        <v>46182</v>
      </c>
      <c r="Q115" s="153">
        <f t="shared" si="33"/>
        <v>46182</v>
      </c>
      <c r="R115" s="153"/>
      <c r="S115" s="153"/>
      <c r="T115" s="326">
        <v>3</v>
      </c>
      <c r="U115" s="153">
        <f t="shared" si="34"/>
        <v>46185</v>
      </c>
      <c r="V115" s="326">
        <v>1.5</v>
      </c>
      <c r="W115" s="153">
        <f t="shared" si="35"/>
        <v>46188</v>
      </c>
      <c r="X115" s="153">
        <f t="shared" si="36"/>
        <v>46188</v>
      </c>
      <c r="Y115" s="326">
        <v>3</v>
      </c>
      <c r="Z115" s="153">
        <f t="shared" si="37"/>
        <v>46191</v>
      </c>
      <c r="AA115" s="153">
        <f t="shared" si="59"/>
        <v>46191</v>
      </c>
      <c r="AB115" s="153">
        <f t="shared" si="59"/>
        <v>46191</v>
      </c>
      <c r="AC115" s="153">
        <f t="shared" si="38"/>
        <v>46192</v>
      </c>
      <c r="AD115" s="153">
        <f t="shared" si="39"/>
        <v>46192</v>
      </c>
      <c r="AE115" s="326">
        <v>3</v>
      </c>
      <c r="AF115" s="153">
        <f t="shared" si="52"/>
        <v>46197</v>
      </c>
      <c r="AG115" s="326">
        <v>2</v>
      </c>
      <c r="AH115" s="153">
        <f t="shared" si="40"/>
        <v>46202</v>
      </c>
      <c r="AI115" s="326">
        <v>3</v>
      </c>
      <c r="AJ115" s="153">
        <f t="shared" si="41"/>
        <v>46205</v>
      </c>
      <c r="AK115" s="153">
        <f t="shared" si="42"/>
        <v>46205</v>
      </c>
      <c r="AL115" s="153">
        <f t="shared" si="43"/>
        <v>46206</v>
      </c>
      <c r="AM115" s="153">
        <f t="shared" si="44"/>
        <v>46206</v>
      </c>
      <c r="AN115" s="326">
        <v>1</v>
      </c>
      <c r="AO115" s="153">
        <f t="shared" si="45"/>
        <v>46209</v>
      </c>
      <c r="AP115" s="153">
        <f t="shared" si="55"/>
        <v>46209</v>
      </c>
      <c r="AQ115" s="153">
        <f t="shared" si="55"/>
        <v>46209</v>
      </c>
      <c r="AR115" s="153">
        <f t="shared" si="46"/>
        <v>46211</v>
      </c>
      <c r="AS115" s="326">
        <v>3</v>
      </c>
      <c r="AT115" s="153">
        <f t="shared" si="47"/>
        <v>46216</v>
      </c>
      <c r="AU115" s="326">
        <v>0</v>
      </c>
      <c r="AV115" s="153">
        <f t="shared" si="48"/>
        <v>46216</v>
      </c>
      <c r="AW115" s="326">
        <v>0</v>
      </c>
      <c r="AX115" s="153">
        <f t="shared" si="49"/>
        <v>46216</v>
      </c>
      <c r="AY115" s="153">
        <f>_xlfn.MINIFS(ReleaseTimeline!$A$2:$A$27, ReleaseTimeline!$A$2:$A$27, "&gt;="&amp;(MAX(AX115,AO115)))</f>
        <v>46219</v>
      </c>
      <c r="AZ115" s="153" t="str">
        <f>VLOOKUP(AY115,ReleaseTimeline!$A$1:$E$27,2,FALSE)</f>
        <v>Release 15</v>
      </c>
      <c r="BA115" s="153" t="e">
        <f t="shared" si="54"/>
        <v>#VALUE!</v>
      </c>
      <c r="BB115" s="153">
        <f>VLOOKUP(AZ115,ReleaseTimeline!$B$2:$C$27,2,FALSE)</f>
        <v>46226</v>
      </c>
      <c r="BC115" s="153">
        <f t="shared" si="56"/>
        <v>46219</v>
      </c>
      <c r="BD115" s="248">
        <f t="shared" si="50"/>
        <v>44</v>
      </c>
      <c r="BF115" s="248">
        <f t="shared" si="51"/>
        <v>9</v>
      </c>
    </row>
    <row r="116" spans="1:64" s="87" customFormat="1" ht="32" hidden="1" x14ac:dyDescent="0.2">
      <c r="A116" s="376">
        <v>102</v>
      </c>
      <c r="B116" s="377" t="s">
        <v>169</v>
      </c>
      <c r="C116" s="377" t="str">
        <f>VLOOKUP(B116,'Target Tech'!$C$7:$J$33,8,FALSE)</f>
        <v>React/ASP</v>
      </c>
      <c r="D116" s="377" t="s">
        <v>54</v>
      </c>
      <c r="E116" s="326">
        <v>0</v>
      </c>
      <c r="F116" s="379">
        <v>46174</v>
      </c>
      <c r="G116" s="167" t="s">
        <v>761</v>
      </c>
      <c r="H116" s="330" t="s">
        <v>754</v>
      </c>
      <c r="I116" s="397" t="s">
        <v>142</v>
      </c>
      <c r="J116" s="352" t="s">
        <v>146</v>
      </c>
      <c r="K116" s="352">
        <f t="shared" si="58"/>
        <v>46174</v>
      </c>
      <c r="L116" s="377">
        <v>5</v>
      </c>
      <c r="M116" s="377">
        <v>0</v>
      </c>
      <c r="N116" s="377">
        <v>1</v>
      </c>
      <c r="O116" s="356">
        <f t="shared" si="31"/>
        <v>46181</v>
      </c>
      <c r="P116" s="356">
        <f t="shared" si="32"/>
        <v>46181</v>
      </c>
      <c r="Q116" s="356">
        <f t="shared" si="33"/>
        <v>46181</v>
      </c>
      <c r="R116" s="356"/>
      <c r="S116" s="356"/>
      <c r="T116" s="377">
        <v>3</v>
      </c>
      <c r="U116" s="356">
        <f t="shared" si="34"/>
        <v>46184</v>
      </c>
      <c r="V116" s="377">
        <v>1.5</v>
      </c>
      <c r="W116" s="356">
        <f t="shared" si="35"/>
        <v>46185</v>
      </c>
      <c r="X116" s="356">
        <f t="shared" si="36"/>
        <v>46185</v>
      </c>
      <c r="Y116" s="377">
        <v>3</v>
      </c>
      <c r="Z116" s="356">
        <f t="shared" si="37"/>
        <v>46190</v>
      </c>
      <c r="AA116" s="356">
        <f t="shared" si="59"/>
        <v>46190</v>
      </c>
      <c r="AB116" s="356">
        <f t="shared" si="59"/>
        <v>46190</v>
      </c>
      <c r="AC116" s="356">
        <f t="shared" si="38"/>
        <v>46191</v>
      </c>
      <c r="AD116" s="356">
        <f t="shared" si="39"/>
        <v>46191</v>
      </c>
      <c r="AE116" s="377"/>
      <c r="AF116" s="356">
        <f t="shared" si="52"/>
        <v>46191</v>
      </c>
      <c r="AG116" s="377">
        <v>2</v>
      </c>
      <c r="AH116" s="356">
        <f t="shared" si="40"/>
        <v>46195</v>
      </c>
      <c r="AI116" s="377">
        <v>3</v>
      </c>
      <c r="AJ116" s="356">
        <f t="shared" si="41"/>
        <v>46198</v>
      </c>
      <c r="AK116" s="356">
        <f t="shared" si="42"/>
        <v>46198</v>
      </c>
      <c r="AL116" s="356">
        <f t="shared" si="43"/>
        <v>46202</v>
      </c>
      <c r="AM116" s="356">
        <f t="shared" si="44"/>
        <v>46202</v>
      </c>
      <c r="AN116" s="377"/>
      <c r="AO116" s="356">
        <f t="shared" si="45"/>
        <v>46202</v>
      </c>
      <c r="AP116" s="356">
        <f t="shared" si="55"/>
        <v>46202</v>
      </c>
      <c r="AQ116" s="356">
        <f t="shared" si="55"/>
        <v>46202</v>
      </c>
      <c r="AR116" s="356">
        <f t="shared" si="46"/>
        <v>46203</v>
      </c>
      <c r="AS116" s="377"/>
      <c r="AT116" s="356">
        <f t="shared" si="47"/>
        <v>46203</v>
      </c>
      <c r="AU116" s="377">
        <v>0</v>
      </c>
      <c r="AV116" s="356">
        <f t="shared" si="48"/>
        <v>46203</v>
      </c>
      <c r="AW116" s="377">
        <v>0</v>
      </c>
      <c r="AX116" s="356">
        <f t="shared" si="49"/>
        <v>46203</v>
      </c>
      <c r="AY116" s="153">
        <f>_xlfn.MINIFS(ReleaseTimeline!$A$2:$A$27, ReleaseTimeline!$A$2:$A$27, "&gt;="&amp;(MAX(AX116,AO116)))</f>
        <v>46205</v>
      </c>
      <c r="AZ116" s="356" t="str">
        <f>VLOOKUP(AY116,ReleaseTimeline!$A$1:$E$27,2,FALSE)</f>
        <v>Release 14</v>
      </c>
      <c r="BA116" s="356" t="e">
        <f t="shared" si="54"/>
        <v>#VALUE!</v>
      </c>
      <c r="BB116" s="356">
        <f>VLOOKUP(AZ116,ReleaseTimeline!$B$2:$C$27,2,FALSE)</f>
        <v>46212</v>
      </c>
      <c r="BC116" s="356">
        <f t="shared" si="56"/>
        <v>46205</v>
      </c>
      <c r="BD116" s="378">
        <f t="shared" si="50"/>
        <v>31</v>
      </c>
      <c r="BE116" s="378"/>
      <c r="BF116" s="378">
        <f t="shared" si="51"/>
        <v>9</v>
      </c>
      <c r="BG116" s="378"/>
      <c r="BH116" s="378"/>
      <c r="BI116" s="378"/>
      <c r="BJ116" s="378"/>
      <c r="BK116" s="378"/>
      <c r="BL116" s="378"/>
    </row>
    <row r="117" spans="1:64" s="87" customFormat="1" ht="48" hidden="1" x14ac:dyDescent="0.2">
      <c r="A117" s="376">
        <v>102</v>
      </c>
      <c r="B117" s="377" t="s">
        <v>169</v>
      </c>
      <c r="C117" s="377" t="str">
        <f>VLOOKUP(B117,'Target Tech'!$C$7:$J$33,8,FALSE)</f>
        <v>React/ASP</v>
      </c>
      <c r="D117" s="377" t="s">
        <v>54</v>
      </c>
      <c r="E117" s="326">
        <v>0</v>
      </c>
      <c r="F117" s="379">
        <v>46181</v>
      </c>
      <c r="G117" s="238" t="s">
        <v>762</v>
      </c>
      <c r="H117" s="330" t="s">
        <v>754</v>
      </c>
      <c r="I117" s="397" t="s">
        <v>142</v>
      </c>
      <c r="J117" s="352" t="s">
        <v>148</v>
      </c>
      <c r="K117" s="352">
        <f t="shared" si="58"/>
        <v>46181</v>
      </c>
      <c r="L117" s="377">
        <v>5</v>
      </c>
      <c r="M117" s="377">
        <v>0</v>
      </c>
      <c r="N117" s="377">
        <v>1</v>
      </c>
      <c r="O117" s="356">
        <f t="shared" si="31"/>
        <v>46185</v>
      </c>
      <c r="P117" s="356">
        <f t="shared" si="32"/>
        <v>46185</v>
      </c>
      <c r="Q117" s="356">
        <f t="shared" si="33"/>
        <v>46185</v>
      </c>
      <c r="R117" s="356"/>
      <c r="S117" s="356"/>
      <c r="T117" s="377">
        <v>3</v>
      </c>
      <c r="U117" s="356">
        <f t="shared" si="34"/>
        <v>46190</v>
      </c>
      <c r="V117" s="377">
        <v>1.5</v>
      </c>
      <c r="W117" s="356">
        <f t="shared" si="35"/>
        <v>46191</v>
      </c>
      <c r="X117" s="356">
        <f t="shared" si="36"/>
        <v>46191</v>
      </c>
      <c r="Y117" s="377">
        <v>3</v>
      </c>
      <c r="Z117" s="356">
        <f t="shared" si="37"/>
        <v>46196</v>
      </c>
      <c r="AA117" s="356">
        <f t="shared" si="59"/>
        <v>46196</v>
      </c>
      <c r="AB117" s="356">
        <f t="shared" si="59"/>
        <v>46196</v>
      </c>
      <c r="AC117" s="356">
        <f t="shared" si="38"/>
        <v>46197</v>
      </c>
      <c r="AD117" s="356">
        <f t="shared" si="39"/>
        <v>46197</v>
      </c>
      <c r="AE117" s="377"/>
      <c r="AF117" s="356">
        <f t="shared" si="52"/>
        <v>46197</v>
      </c>
      <c r="AG117" s="377">
        <v>2</v>
      </c>
      <c r="AH117" s="356">
        <f t="shared" si="40"/>
        <v>46202</v>
      </c>
      <c r="AI117" s="377">
        <v>3</v>
      </c>
      <c r="AJ117" s="356">
        <f t="shared" si="41"/>
        <v>46205</v>
      </c>
      <c r="AK117" s="356">
        <f t="shared" si="42"/>
        <v>46205</v>
      </c>
      <c r="AL117" s="356">
        <f t="shared" si="43"/>
        <v>46206</v>
      </c>
      <c r="AM117" s="356">
        <f t="shared" si="44"/>
        <v>46206</v>
      </c>
      <c r="AN117" s="377"/>
      <c r="AO117" s="356">
        <f t="shared" si="45"/>
        <v>46206</v>
      </c>
      <c r="AP117" s="356">
        <f t="shared" si="55"/>
        <v>46206</v>
      </c>
      <c r="AQ117" s="356">
        <f t="shared" si="55"/>
        <v>46206</v>
      </c>
      <c r="AR117" s="356">
        <f t="shared" si="46"/>
        <v>46209</v>
      </c>
      <c r="AS117" s="377"/>
      <c r="AT117" s="356">
        <f t="shared" si="47"/>
        <v>46209</v>
      </c>
      <c r="AU117" s="377">
        <v>0</v>
      </c>
      <c r="AV117" s="356">
        <f t="shared" si="48"/>
        <v>46209</v>
      </c>
      <c r="AW117" s="377">
        <v>0</v>
      </c>
      <c r="AX117" s="356">
        <f t="shared" si="49"/>
        <v>46209</v>
      </c>
      <c r="AY117" s="153">
        <f>_xlfn.MINIFS(ReleaseTimeline!$A$2:$A$27, ReleaseTimeline!$A$2:$A$27, "&gt;="&amp;(MAX(AX117,AO117)))</f>
        <v>46219</v>
      </c>
      <c r="AZ117" s="356" t="str">
        <f>VLOOKUP(AY117,ReleaseTimeline!$A$1:$E$27,2,FALSE)</f>
        <v>Release 15</v>
      </c>
      <c r="BA117" s="356" t="e">
        <f t="shared" si="54"/>
        <v>#VALUE!</v>
      </c>
      <c r="BB117" s="380">
        <f>VLOOKUP(AZ117,ReleaseTimeline!$B$2:$C$27,2,FALSE)</f>
        <v>46226</v>
      </c>
      <c r="BC117" s="356">
        <f t="shared" si="56"/>
        <v>46219</v>
      </c>
      <c r="BD117" s="378">
        <f t="shared" si="50"/>
        <v>41</v>
      </c>
      <c r="BE117" s="378"/>
      <c r="BF117" s="378">
        <f t="shared" si="51"/>
        <v>9</v>
      </c>
      <c r="BG117" s="378"/>
      <c r="BH117" s="378"/>
      <c r="BI117" s="378"/>
      <c r="BJ117" s="378"/>
      <c r="BK117" s="378"/>
      <c r="BL117" s="378"/>
    </row>
    <row r="118" spans="1:64" ht="48" hidden="1" x14ac:dyDescent="0.2">
      <c r="A118" s="360">
        <v>106</v>
      </c>
      <c r="B118" s="326" t="s">
        <v>177</v>
      </c>
      <c r="C118" s="326" t="str">
        <f>VLOOKUP(B118,'Target Tech'!$C$7:$J$33,8,FALSE)</f>
        <v>Complete ASP</v>
      </c>
      <c r="D118" s="326" t="s">
        <v>87</v>
      </c>
      <c r="E118" s="326">
        <v>2</v>
      </c>
      <c r="F118" s="367">
        <f>WORKDAY(Q34,1)</f>
        <v>46157</v>
      </c>
      <c r="G118" s="167" t="s">
        <v>648</v>
      </c>
      <c r="H118" s="330" t="s">
        <v>709</v>
      </c>
      <c r="I118" s="392" t="s">
        <v>56</v>
      </c>
      <c r="J118" s="346" t="s">
        <v>60</v>
      </c>
      <c r="K118" s="346">
        <f t="shared" ref="K118:K166" si="60">WORKDAY(F118,E118)</f>
        <v>46161</v>
      </c>
      <c r="L118" s="326">
        <v>3</v>
      </c>
      <c r="M118" s="326">
        <v>0</v>
      </c>
      <c r="N118" s="326">
        <v>1</v>
      </c>
      <c r="O118" s="153">
        <f t="shared" si="31"/>
        <v>46163</v>
      </c>
      <c r="P118" s="153">
        <f t="shared" si="32"/>
        <v>46163</v>
      </c>
      <c r="Q118" s="153">
        <f t="shared" si="33"/>
        <v>46163</v>
      </c>
      <c r="R118" s="153"/>
      <c r="S118" s="153"/>
      <c r="T118" s="326">
        <v>3</v>
      </c>
      <c r="U118" s="153">
        <f t="shared" si="34"/>
        <v>46168</v>
      </c>
      <c r="V118" s="326">
        <v>1.5</v>
      </c>
      <c r="W118" s="153">
        <f t="shared" si="35"/>
        <v>46169</v>
      </c>
      <c r="X118" s="153">
        <f t="shared" si="36"/>
        <v>46169</v>
      </c>
      <c r="Y118" s="326">
        <v>3</v>
      </c>
      <c r="Z118" s="153">
        <f t="shared" si="37"/>
        <v>46176</v>
      </c>
      <c r="AA118" s="153">
        <f t="shared" si="59"/>
        <v>46176</v>
      </c>
      <c r="AB118" s="153">
        <f t="shared" si="59"/>
        <v>46176</v>
      </c>
      <c r="AC118" s="153">
        <f t="shared" si="38"/>
        <v>46177</v>
      </c>
      <c r="AD118" s="153">
        <f t="shared" si="39"/>
        <v>46177</v>
      </c>
      <c r="AE118" s="326"/>
      <c r="AF118" s="153">
        <f t="shared" si="52"/>
        <v>46177</v>
      </c>
      <c r="AG118" s="326">
        <v>2</v>
      </c>
      <c r="AH118" s="153">
        <f t="shared" si="40"/>
        <v>46181</v>
      </c>
      <c r="AI118" s="326">
        <v>3</v>
      </c>
      <c r="AJ118" s="153">
        <f t="shared" si="41"/>
        <v>46184</v>
      </c>
      <c r="AK118" s="153">
        <f t="shared" si="42"/>
        <v>46184</v>
      </c>
      <c r="AL118" s="153">
        <f t="shared" si="43"/>
        <v>46185</v>
      </c>
      <c r="AM118" s="153">
        <f t="shared" si="44"/>
        <v>46185</v>
      </c>
      <c r="AN118" s="326"/>
      <c r="AO118" s="153">
        <f t="shared" si="45"/>
        <v>46185</v>
      </c>
      <c r="AP118" s="153">
        <f t="shared" si="55"/>
        <v>46185</v>
      </c>
      <c r="AQ118" s="153">
        <f t="shared" si="55"/>
        <v>46185</v>
      </c>
      <c r="AR118" s="153">
        <f t="shared" si="46"/>
        <v>46188</v>
      </c>
      <c r="AS118" s="326"/>
      <c r="AT118" s="153">
        <f t="shared" si="47"/>
        <v>46188</v>
      </c>
      <c r="AU118" s="326">
        <v>0</v>
      </c>
      <c r="AV118" s="153">
        <f t="shared" si="48"/>
        <v>46188</v>
      </c>
      <c r="AW118" s="326">
        <v>0</v>
      </c>
      <c r="AX118" s="153">
        <f t="shared" si="49"/>
        <v>46188</v>
      </c>
      <c r="AY118" s="153">
        <f>_xlfn.MINIFS(ReleaseTimeline!$A$2:$A$27, ReleaseTimeline!$A$2:$A$27, "&gt;="&amp;(MAX(AX118,AO118)))</f>
        <v>46191</v>
      </c>
      <c r="AZ118" s="153" t="str">
        <f>VLOOKUP(AY118,ReleaseTimeline!$A$1:$E$27,2,FALSE)</f>
        <v>Release 13</v>
      </c>
      <c r="BA118" s="153" t="e">
        <f t="shared" si="54"/>
        <v>#VALUE!</v>
      </c>
      <c r="BB118" s="153">
        <f>VLOOKUP(AZ118,ReleaseTimeline!$B$2:$C$27,2,FALSE)</f>
        <v>46198</v>
      </c>
      <c r="BC118" s="153">
        <f t="shared" si="56"/>
        <v>46191</v>
      </c>
      <c r="BD118" s="248">
        <f t="shared" si="50"/>
        <v>35</v>
      </c>
      <c r="BF118" s="248">
        <f t="shared" si="51"/>
        <v>9</v>
      </c>
    </row>
    <row r="119" spans="1:64" ht="48" hidden="1" x14ac:dyDescent="0.2">
      <c r="A119" s="360">
        <v>107</v>
      </c>
      <c r="B119" s="326" t="s">
        <v>177</v>
      </c>
      <c r="C119" s="326" t="str">
        <f>VLOOKUP(B119,'Target Tech'!$C$7:$J$33,8,FALSE)</f>
        <v>Complete ASP</v>
      </c>
      <c r="D119" s="326" t="s">
        <v>87</v>
      </c>
      <c r="E119" s="326">
        <v>2</v>
      </c>
      <c r="F119" s="367">
        <f>WORKDAY(Q35,1)</f>
        <v>46161</v>
      </c>
      <c r="G119" s="167" t="s">
        <v>651</v>
      </c>
      <c r="H119" s="330" t="s">
        <v>709</v>
      </c>
      <c r="I119" s="392" t="s">
        <v>56</v>
      </c>
      <c r="J119" s="346" t="s">
        <v>62</v>
      </c>
      <c r="K119" s="346">
        <f t="shared" si="60"/>
        <v>46163</v>
      </c>
      <c r="L119" s="326">
        <v>3</v>
      </c>
      <c r="M119" s="326">
        <v>0</v>
      </c>
      <c r="N119" s="326">
        <v>2</v>
      </c>
      <c r="O119" s="153">
        <f t="shared" si="31"/>
        <v>46167</v>
      </c>
      <c r="P119" s="153">
        <f t="shared" si="32"/>
        <v>46167</v>
      </c>
      <c r="Q119" s="153">
        <f t="shared" si="33"/>
        <v>46167</v>
      </c>
      <c r="R119" s="153"/>
      <c r="S119" s="153"/>
      <c r="T119" s="326">
        <v>3</v>
      </c>
      <c r="U119" s="153">
        <f t="shared" si="34"/>
        <v>46171</v>
      </c>
      <c r="V119" s="326">
        <v>1.5</v>
      </c>
      <c r="W119" s="153">
        <f t="shared" si="35"/>
        <v>46174</v>
      </c>
      <c r="X119" s="153">
        <f t="shared" si="36"/>
        <v>46174</v>
      </c>
      <c r="Y119" s="326">
        <v>3</v>
      </c>
      <c r="Z119" s="153">
        <f t="shared" si="37"/>
        <v>46178</v>
      </c>
      <c r="AA119" s="153">
        <f t="shared" si="59"/>
        <v>46178</v>
      </c>
      <c r="AB119" s="153">
        <f t="shared" si="59"/>
        <v>46178</v>
      </c>
      <c r="AC119" s="153">
        <f t="shared" si="38"/>
        <v>46181</v>
      </c>
      <c r="AD119" s="153">
        <f t="shared" si="39"/>
        <v>46181</v>
      </c>
      <c r="AE119" s="326"/>
      <c r="AF119" s="153">
        <f t="shared" si="52"/>
        <v>46181</v>
      </c>
      <c r="AG119" s="326">
        <v>2</v>
      </c>
      <c r="AH119" s="153">
        <f t="shared" si="40"/>
        <v>46183</v>
      </c>
      <c r="AI119" s="326">
        <v>3</v>
      </c>
      <c r="AJ119" s="153">
        <f t="shared" si="41"/>
        <v>46188</v>
      </c>
      <c r="AK119" s="153">
        <f t="shared" si="42"/>
        <v>46188</v>
      </c>
      <c r="AL119" s="153">
        <f t="shared" si="43"/>
        <v>46189</v>
      </c>
      <c r="AM119" s="153">
        <f t="shared" si="44"/>
        <v>46189</v>
      </c>
      <c r="AN119" s="326"/>
      <c r="AO119" s="153">
        <f t="shared" si="45"/>
        <v>46189</v>
      </c>
      <c r="AP119" s="153">
        <f t="shared" si="55"/>
        <v>46189</v>
      </c>
      <c r="AQ119" s="153">
        <f t="shared" si="55"/>
        <v>46189</v>
      </c>
      <c r="AR119" s="153">
        <f t="shared" si="46"/>
        <v>46190</v>
      </c>
      <c r="AS119" s="326"/>
      <c r="AT119" s="153">
        <f t="shared" si="47"/>
        <v>46190</v>
      </c>
      <c r="AU119" s="326">
        <v>0</v>
      </c>
      <c r="AV119" s="153">
        <f t="shared" si="48"/>
        <v>46190</v>
      </c>
      <c r="AW119" s="326">
        <v>0</v>
      </c>
      <c r="AX119" s="153">
        <f t="shared" si="49"/>
        <v>46190</v>
      </c>
      <c r="AY119" s="153">
        <f>_xlfn.MINIFS(ReleaseTimeline!$A$2:$A$27, ReleaseTimeline!$A$2:$A$27, "&gt;="&amp;(MAX(AX119,AO119)))</f>
        <v>46191</v>
      </c>
      <c r="AZ119" s="153" t="str">
        <f>VLOOKUP(AY119,ReleaseTimeline!$A$1:$E$27,2,FALSE)</f>
        <v>Release 13</v>
      </c>
      <c r="BA119" s="153" t="e">
        <f t="shared" si="54"/>
        <v>#VALUE!</v>
      </c>
      <c r="BB119" s="153">
        <f>VLOOKUP(AZ119,ReleaseTimeline!$B$2:$C$27,2,FALSE)</f>
        <v>46198</v>
      </c>
      <c r="BC119" s="153">
        <f t="shared" si="56"/>
        <v>46191</v>
      </c>
      <c r="BD119" s="248">
        <f t="shared" si="50"/>
        <v>31</v>
      </c>
      <c r="BF119" s="248">
        <f t="shared" si="51"/>
        <v>9</v>
      </c>
    </row>
    <row r="120" spans="1:64" ht="48" hidden="1" x14ac:dyDescent="0.2">
      <c r="A120" s="360">
        <v>108</v>
      </c>
      <c r="B120" s="326" t="s">
        <v>177</v>
      </c>
      <c r="C120" s="326" t="str">
        <f>VLOOKUP(B120,'Target Tech'!$C$7:$J$33,8,FALSE)</f>
        <v>Complete ASP</v>
      </c>
      <c r="D120" s="326" t="s">
        <v>87</v>
      </c>
      <c r="E120" s="326">
        <v>2</v>
      </c>
      <c r="F120" s="367">
        <v>46174</v>
      </c>
      <c r="G120" s="167" t="s">
        <v>653</v>
      </c>
      <c r="H120" s="330" t="s">
        <v>709</v>
      </c>
      <c r="I120" s="392" t="s">
        <v>56</v>
      </c>
      <c r="J120" s="346" t="s">
        <v>57</v>
      </c>
      <c r="K120" s="346">
        <f t="shared" si="60"/>
        <v>46176</v>
      </c>
      <c r="L120" s="326">
        <v>3</v>
      </c>
      <c r="M120" s="326">
        <v>0</v>
      </c>
      <c r="N120" s="326">
        <v>3</v>
      </c>
      <c r="O120" s="153">
        <f t="shared" si="31"/>
        <v>46178</v>
      </c>
      <c r="P120" s="153">
        <f t="shared" si="32"/>
        <v>46178</v>
      </c>
      <c r="Q120" s="153">
        <f t="shared" si="33"/>
        <v>46178</v>
      </c>
      <c r="R120" s="153"/>
      <c r="S120" s="153"/>
      <c r="T120" s="326">
        <v>3</v>
      </c>
      <c r="U120" s="153">
        <f t="shared" si="34"/>
        <v>46183</v>
      </c>
      <c r="V120" s="326">
        <v>1.5</v>
      </c>
      <c r="W120" s="153">
        <f t="shared" si="35"/>
        <v>46184</v>
      </c>
      <c r="X120" s="153">
        <f t="shared" si="36"/>
        <v>46184</v>
      </c>
      <c r="Y120" s="326">
        <v>3</v>
      </c>
      <c r="Z120" s="153">
        <f t="shared" si="37"/>
        <v>46189</v>
      </c>
      <c r="AA120" s="153">
        <f t="shared" si="59"/>
        <v>46189</v>
      </c>
      <c r="AB120" s="153">
        <f t="shared" si="59"/>
        <v>46189</v>
      </c>
      <c r="AC120" s="153">
        <f t="shared" si="38"/>
        <v>46190</v>
      </c>
      <c r="AD120" s="153">
        <f t="shared" si="39"/>
        <v>46190</v>
      </c>
      <c r="AE120" s="326"/>
      <c r="AF120" s="153">
        <f t="shared" si="52"/>
        <v>46190</v>
      </c>
      <c r="AG120" s="326">
        <v>2</v>
      </c>
      <c r="AH120" s="153">
        <f t="shared" si="40"/>
        <v>46192</v>
      </c>
      <c r="AI120" s="326">
        <v>3</v>
      </c>
      <c r="AJ120" s="153">
        <f t="shared" si="41"/>
        <v>46197</v>
      </c>
      <c r="AK120" s="153">
        <f t="shared" si="42"/>
        <v>46197</v>
      </c>
      <c r="AL120" s="153">
        <f t="shared" si="43"/>
        <v>46198</v>
      </c>
      <c r="AM120" s="153">
        <f t="shared" si="44"/>
        <v>46198</v>
      </c>
      <c r="AN120" s="326"/>
      <c r="AO120" s="153">
        <f t="shared" si="45"/>
        <v>46198</v>
      </c>
      <c r="AP120" s="153">
        <f t="shared" si="55"/>
        <v>46198</v>
      </c>
      <c r="AQ120" s="153">
        <f t="shared" si="55"/>
        <v>46198</v>
      </c>
      <c r="AR120" s="153">
        <f t="shared" si="46"/>
        <v>46202</v>
      </c>
      <c r="AS120" s="326"/>
      <c r="AT120" s="153">
        <f t="shared" si="47"/>
        <v>46202</v>
      </c>
      <c r="AU120" s="326">
        <v>0</v>
      </c>
      <c r="AV120" s="153">
        <f t="shared" si="48"/>
        <v>46202</v>
      </c>
      <c r="AW120" s="326">
        <v>0</v>
      </c>
      <c r="AX120" s="153">
        <f t="shared" si="49"/>
        <v>46202</v>
      </c>
      <c r="AY120" s="153">
        <f>_xlfn.MINIFS(ReleaseTimeline!$A$2:$A$27, ReleaseTimeline!$A$2:$A$27, "&gt;="&amp;(MAX(AX120,AO120)))</f>
        <v>46205</v>
      </c>
      <c r="AZ120" s="153" t="str">
        <f>VLOOKUP(AY120,ReleaseTimeline!$A$1:$E$27,2,FALSE)</f>
        <v>Release 14</v>
      </c>
      <c r="BA120" s="153" t="e">
        <f t="shared" si="54"/>
        <v>#VALUE!</v>
      </c>
      <c r="BB120" s="153">
        <f>VLOOKUP(AZ120,ReleaseTimeline!$B$2:$C$27,2,FALSE)</f>
        <v>46212</v>
      </c>
      <c r="BC120" s="153">
        <f t="shared" si="56"/>
        <v>46205</v>
      </c>
      <c r="BD120" s="248">
        <f t="shared" si="50"/>
        <v>34</v>
      </c>
      <c r="BF120" s="248">
        <f t="shared" si="51"/>
        <v>9</v>
      </c>
    </row>
    <row r="121" spans="1:64" ht="48" hidden="1" x14ac:dyDescent="0.2">
      <c r="A121" s="360">
        <v>109</v>
      </c>
      <c r="B121" s="326" t="s">
        <v>177</v>
      </c>
      <c r="C121" s="326" t="str">
        <f>VLOOKUP(B121,'Target Tech'!$C$7:$J$33,8,FALSE)</f>
        <v>Complete ASP</v>
      </c>
      <c r="D121" s="326" t="s">
        <v>87</v>
      </c>
      <c r="E121" s="326">
        <v>2</v>
      </c>
      <c r="F121" s="367">
        <f>WORKDAY(Q118,1)</f>
        <v>46164</v>
      </c>
      <c r="G121" s="167" t="s">
        <v>654</v>
      </c>
      <c r="H121" s="330" t="s">
        <v>709</v>
      </c>
      <c r="I121" s="392" t="s">
        <v>56</v>
      </c>
      <c r="J121" s="346" t="s">
        <v>60</v>
      </c>
      <c r="K121" s="346">
        <f t="shared" si="60"/>
        <v>46168</v>
      </c>
      <c r="L121" s="326">
        <v>3</v>
      </c>
      <c r="M121" s="326">
        <v>0</v>
      </c>
      <c r="N121" s="326">
        <v>4</v>
      </c>
      <c r="O121" s="153">
        <f t="shared" si="31"/>
        <v>46171</v>
      </c>
      <c r="P121" s="153">
        <f t="shared" si="32"/>
        <v>46171</v>
      </c>
      <c r="Q121" s="153">
        <f t="shared" si="33"/>
        <v>46171</v>
      </c>
      <c r="R121" s="153"/>
      <c r="S121" s="153"/>
      <c r="T121" s="326">
        <v>3</v>
      </c>
      <c r="U121" s="153">
        <f t="shared" si="34"/>
        <v>46177</v>
      </c>
      <c r="V121" s="326">
        <v>1.5</v>
      </c>
      <c r="W121" s="153">
        <f t="shared" si="35"/>
        <v>46178</v>
      </c>
      <c r="X121" s="153">
        <f t="shared" si="36"/>
        <v>46178</v>
      </c>
      <c r="Y121" s="326">
        <v>3</v>
      </c>
      <c r="Z121" s="153">
        <f t="shared" si="37"/>
        <v>46183</v>
      </c>
      <c r="AA121" s="153">
        <f t="shared" si="59"/>
        <v>46183</v>
      </c>
      <c r="AB121" s="153">
        <f t="shared" si="59"/>
        <v>46183</v>
      </c>
      <c r="AC121" s="153">
        <f t="shared" si="38"/>
        <v>46184</v>
      </c>
      <c r="AD121" s="153">
        <f t="shared" si="39"/>
        <v>46184</v>
      </c>
      <c r="AE121" s="326"/>
      <c r="AF121" s="153">
        <f t="shared" si="52"/>
        <v>46184</v>
      </c>
      <c r="AG121" s="326">
        <v>2</v>
      </c>
      <c r="AH121" s="153">
        <f t="shared" si="40"/>
        <v>46188</v>
      </c>
      <c r="AI121" s="326">
        <v>3</v>
      </c>
      <c r="AJ121" s="153">
        <f t="shared" si="41"/>
        <v>46191</v>
      </c>
      <c r="AK121" s="153">
        <f t="shared" si="42"/>
        <v>46191</v>
      </c>
      <c r="AL121" s="153">
        <f t="shared" si="43"/>
        <v>46192</v>
      </c>
      <c r="AM121" s="153">
        <f t="shared" si="44"/>
        <v>46192</v>
      </c>
      <c r="AN121" s="326"/>
      <c r="AO121" s="153">
        <f t="shared" si="45"/>
        <v>46192</v>
      </c>
      <c r="AP121" s="153">
        <f t="shared" si="55"/>
        <v>46192</v>
      </c>
      <c r="AQ121" s="153">
        <f t="shared" si="55"/>
        <v>46192</v>
      </c>
      <c r="AR121" s="153">
        <f t="shared" si="46"/>
        <v>46195</v>
      </c>
      <c r="AS121" s="326"/>
      <c r="AT121" s="153">
        <f t="shared" si="47"/>
        <v>46195</v>
      </c>
      <c r="AU121" s="326">
        <v>0</v>
      </c>
      <c r="AV121" s="153">
        <f t="shared" si="48"/>
        <v>46195</v>
      </c>
      <c r="AW121" s="326">
        <v>0</v>
      </c>
      <c r="AX121" s="153">
        <f t="shared" si="49"/>
        <v>46195</v>
      </c>
      <c r="AY121" s="153">
        <f>_xlfn.MINIFS(ReleaseTimeline!$A$2:$A$27, ReleaseTimeline!$A$2:$A$27, "&gt;="&amp;(MAX(AX121,AO121)))</f>
        <v>46205</v>
      </c>
      <c r="AZ121" s="153" t="str">
        <f>VLOOKUP(AY121,ReleaseTimeline!$A$1:$E$27,2,FALSE)</f>
        <v>Release 14</v>
      </c>
      <c r="BA121" s="153" t="e">
        <f t="shared" si="54"/>
        <v>#VALUE!</v>
      </c>
      <c r="BB121" s="153">
        <f>VLOOKUP(AZ121,ReleaseTimeline!$B$2:$C$27,2,FALSE)</f>
        <v>46212</v>
      </c>
      <c r="BC121" s="153">
        <f t="shared" si="56"/>
        <v>46205</v>
      </c>
      <c r="BD121" s="248">
        <f t="shared" si="50"/>
        <v>41</v>
      </c>
      <c r="BF121" s="248">
        <f t="shared" si="51"/>
        <v>9</v>
      </c>
    </row>
    <row r="122" spans="1:64" ht="48" hidden="1" x14ac:dyDescent="0.2">
      <c r="A122" s="360">
        <v>110</v>
      </c>
      <c r="B122" s="326" t="s">
        <v>177</v>
      </c>
      <c r="C122" s="326" t="str">
        <f>VLOOKUP(B122,'Target Tech'!$C$7:$J$33,8,FALSE)</f>
        <v>Complete ASP</v>
      </c>
      <c r="D122" s="326" t="s">
        <v>87</v>
      </c>
      <c r="E122" s="326">
        <v>2</v>
      </c>
      <c r="F122" s="367">
        <f>WORKDAY(Q119,1)</f>
        <v>46168</v>
      </c>
      <c r="G122" s="167" t="s">
        <v>657</v>
      </c>
      <c r="H122" s="330" t="s">
        <v>709</v>
      </c>
      <c r="I122" s="392" t="s">
        <v>56</v>
      </c>
      <c r="J122" s="346" t="s">
        <v>62</v>
      </c>
      <c r="K122" s="346">
        <f t="shared" si="60"/>
        <v>46170</v>
      </c>
      <c r="L122" s="326">
        <v>3</v>
      </c>
      <c r="M122" s="326">
        <v>0</v>
      </c>
      <c r="N122" s="326">
        <v>5</v>
      </c>
      <c r="O122" s="153">
        <f t="shared" si="31"/>
        <v>46176</v>
      </c>
      <c r="P122" s="153">
        <f t="shared" si="32"/>
        <v>46176</v>
      </c>
      <c r="Q122" s="153">
        <f t="shared" si="33"/>
        <v>46176</v>
      </c>
      <c r="R122" s="153"/>
      <c r="S122" s="153"/>
      <c r="T122" s="326">
        <v>3</v>
      </c>
      <c r="U122" s="153">
        <f t="shared" si="34"/>
        <v>46181</v>
      </c>
      <c r="V122" s="326">
        <v>1.5</v>
      </c>
      <c r="W122" s="153">
        <f t="shared" si="35"/>
        <v>46182</v>
      </c>
      <c r="X122" s="153">
        <f t="shared" si="36"/>
        <v>46182</v>
      </c>
      <c r="Y122" s="326">
        <v>3</v>
      </c>
      <c r="Z122" s="153">
        <f t="shared" si="37"/>
        <v>46185</v>
      </c>
      <c r="AA122" s="153">
        <f t="shared" si="59"/>
        <v>46185</v>
      </c>
      <c r="AB122" s="153">
        <f t="shared" si="59"/>
        <v>46185</v>
      </c>
      <c r="AC122" s="153">
        <f t="shared" si="38"/>
        <v>46188</v>
      </c>
      <c r="AD122" s="153">
        <f t="shared" si="39"/>
        <v>46188</v>
      </c>
      <c r="AE122" s="326"/>
      <c r="AF122" s="153">
        <f t="shared" si="52"/>
        <v>46188</v>
      </c>
      <c r="AG122" s="326">
        <v>2</v>
      </c>
      <c r="AH122" s="153">
        <f t="shared" si="40"/>
        <v>46190</v>
      </c>
      <c r="AI122" s="326">
        <v>3</v>
      </c>
      <c r="AJ122" s="153">
        <f t="shared" si="41"/>
        <v>46195</v>
      </c>
      <c r="AK122" s="153">
        <f t="shared" si="42"/>
        <v>46195</v>
      </c>
      <c r="AL122" s="153">
        <f t="shared" si="43"/>
        <v>46196</v>
      </c>
      <c r="AM122" s="153">
        <f t="shared" si="44"/>
        <v>46196</v>
      </c>
      <c r="AN122" s="326"/>
      <c r="AO122" s="153">
        <f t="shared" si="45"/>
        <v>46196</v>
      </c>
      <c r="AP122" s="153">
        <f t="shared" si="55"/>
        <v>46196</v>
      </c>
      <c r="AQ122" s="153">
        <f t="shared" si="55"/>
        <v>46196</v>
      </c>
      <c r="AR122" s="153">
        <f t="shared" si="46"/>
        <v>46197</v>
      </c>
      <c r="AS122" s="326"/>
      <c r="AT122" s="153">
        <f t="shared" si="47"/>
        <v>46197</v>
      </c>
      <c r="AU122" s="326">
        <v>0</v>
      </c>
      <c r="AV122" s="153">
        <f t="shared" si="48"/>
        <v>46197</v>
      </c>
      <c r="AW122" s="326">
        <v>0</v>
      </c>
      <c r="AX122" s="153">
        <f t="shared" si="49"/>
        <v>46197</v>
      </c>
      <c r="AY122" s="153">
        <f>_xlfn.MINIFS(ReleaseTimeline!$A$2:$A$27, ReleaseTimeline!$A$2:$A$27, "&gt;="&amp;(MAX(AX122,AO122)))</f>
        <v>46205</v>
      </c>
      <c r="AZ122" s="153" t="str">
        <f>VLOOKUP(AY122,ReleaseTimeline!$A$1:$E$27,2,FALSE)</f>
        <v>Release 14</v>
      </c>
      <c r="BA122" s="153" t="e">
        <f t="shared" si="54"/>
        <v>#VALUE!</v>
      </c>
      <c r="BB122" s="153">
        <f>VLOOKUP(AZ122,ReleaseTimeline!$B$2:$C$27,2,FALSE)</f>
        <v>46212</v>
      </c>
      <c r="BC122" s="153">
        <f t="shared" si="56"/>
        <v>46205</v>
      </c>
      <c r="BD122" s="248">
        <f t="shared" si="50"/>
        <v>36</v>
      </c>
      <c r="BF122" s="248">
        <f t="shared" si="51"/>
        <v>9</v>
      </c>
    </row>
    <row r="123" spans="1:64" ht="32" hidden="1" x14ac:dyDescent="0.2">
      <c r="A123" s="360">
        <v>111</v>
      </c>
      <c r="B123" s="326" t="s">
        <v>177</v>
      </c>
      <c r="C123" s="326" t="str">
        <f>VLOOKUP(B123,'Target Tech'!$C$7:$J$33,8,FALSE)</f>
        <v>Complete ASP</v>
      </c>
      <c r="D123" s="326" t="s">
        <v>87</v>
      </c>
      <c r="E123" s="326">
        <v>2</v>
      </c>
      <c r="F123" s="367">
        <v>46181</v>
      </c>
      <c r="G123" s="167" t="s">
        <v>658</v>
      </c>
      <c r="H123" s="330" t="s">
        <v>709</v>
      </c>
      <c r="I123" s="392" t="s">
        <v>56</v>
      </c>
      <c r="J123" s="346" t="s">
        <v>57</v>
      </c>
      <c r="K123" s="346">
        <f t="shared" si="60"/>
        <v>46183</v>
      </c>
      <c r="L123" s="326">
        <v>3</v>
      </c>
      <c r="M123" s="326">
        <v>0</v>
      </c>
      <c r="N123" s="326">
        <v>6</v>
      </c>
      <c r="O123" s="153">
        <f t="shared" si="31"/>
        <v>46185</v>
      </c>
      <c r="P123" s="153">
        <f t="shared" si="32"/>
        <v>46185</v>
      </c>
      <c r="Q123" s="153">
        <f t="shared" si="33"/>
        <v>46185</v>
      </c>
      <c r="R123" s="153"/>
      <c r="S123" s="153"/>
      <c r="T123" s="326">
        <v>3</v>
      </c>
      <c r="U123" s="153">
        <f t="shared" si="34"/>
        <v>46190</v>
      </c>
      <c r="V123" s="326">
        <v>1.5</v>
      </c>
      <c r="W123" s="153">
        <f t="shared" si="35"/>
        <v>46191</v>
      </c>
      <c r="X123" s="153">
        <f t="shared" si="36"/>
        <v>46191</v>
      </c>
      <c r="Y123" s="326">
        <v>3</v>
      </c>
      <c r="Z123" s="153">
        <f t="shared" si="37"/>
        <v>46196</v>
      </c>
      <c r="AA123" s="153">
        <f t="shared" si="59"/>
        <v>46196</v>
      </c>
      <c r="AB123" s="153">
        <f t="shared" si="59"/>
        <v>46196</v>
      </c>
      <c r="AC123" s="153">
        <f t="shared" si="38"/>
        <v>46197</v>
      </c>
      <c r="AD123" s="153">
        <f t="shared" si="39"/>
        <v>46197</v>
      </c>
      <c r="AE123" s="326"/>
      <c r="AF123" s="153">
        <f t="shared" si="52"/>
        <v>46197</v>
      </c>
      <c r="AG123" s="326">
        <v>2</v>
      </c>
      <c r="AH123" s="153">
        <f t="shared" si="40"/>
        <v>46202</v>
      </c>
      <c r="AI123" s="326">
        <v>3</v>
      </c>
      <c r="AJ123" s="153">
        <f t="shared" si="41"/>
        <v>46205</v>
      </c>
      <c r="AK123" s="153">
        <f t="shared" si="42"/>
        <v>46205</v>
      </c>
      <c r="AL123" s="153">
        <f t="shared" si="43"/>
        <v>46206</v>
      </c>
      <c r="AM123" s="153">
        <f t="shared" si="44"/>
        <v>46206</v>
      </c>
      <c r="AN123" s="326"/>
      <c r="AO123" s="153">
        <f t="shared" si="45"/>
        <v>46206</v>
      </c>
      <c r="AP123" s="153">
        <f t="shared" si="55"/>
        <v>46206</v>
      </c>
      <c r="AQ123" s="153">
        <f t="shared" si="55"/>
        <v>46206</v>
      </c>
      <c r="AR123" s="153">
        <f t="shared" si="46"/>
        <v>46209</v>
      </c>
      <c r="AS123" s="326"/>
      <c r="AT123" s="153">
        <f t="shared" si="47"/>
        <v>46209</v>
      </c>
      <c r="AU123" s="326">
        <v>0</v>
      </c>
      <c r="AV123" s="153">
        <f t="shared" si="48"/>
        <v>46209</v>
      </c>
      <c r="AW123" s="326">
        <v>0</v>
      </c>
      <c r="AX123" s="153">
        <f t="shared" si="49"/>
        <v>46209</v>
      </c>
      <c r="AY123" s="153">
        <f>_xlfn.MINIFS(ReleaseTimeline!$A$2:$A$27, ReleaseTimeline!$A$2:$A$27, "&gt;="&amp;(MAX(AX123,AO123)))</f>
        <v>46219</v>
      </c>
      <c r="AZ123" s="153" t="str">
        <f>VLOOKUP(AY123,ReleaseTimeline!$A$1:$E$27,2,FALSE)</f>
        <v>Release 15</v>
      </c>
      <c r="BA123" s="153" t="e">
        <f t="shared" si="54"/>
        <v>#VALUE!</v>
      </c>
      <c r="BB123" s="361">
        <f>VLOOKUP(AZ123,ReleaseTimeline!$B$2:$C$27,2,FALSE)</f>
        <v>46226</v>
      </c>
      <c r="BC123" s="153">
        <f t="shared" si="56"/>
        <v>46219</v>
      </c>
      <c r="BD123" s="248">
        <f t="shared" si="50"/>
        <v>41</v>
      </c>
      <c r="BE123" s="248" t="e">
        <f>(BB123-AZ123)</f>
        <v>#VALUE!</v>
      </c>
      <c r="BF123" s="248">
        <f t="shared" si="51"/>
        <v>9</v>
      </c>
      <c r="BI123" s="248" t="e">
        <f>(BE123+BF123)</f>
        <v>#VALUE!</v>
      </c>
    </row>
    <row r="124" spans="1:64" ht="32" hidden="1" x14ac:dyDescent="0.2">
      <c r="A124" s="360">
        <v>112</v>
      </c>
      <c r="B124" s="326" t="s">
        <v>177</v>
      </c>
      <c r="C124" s="326" t="str">
        <f>VLOOKUP(B124,'Target Tech'!$C$7:$J$33,8,FALSE)</f>
        <v>Complete ASP</v>
      </c>
      <c r="D124" s="326" t="s">
        <v>87</v>
      </c>
      <c r="E124" s="326">
        <v>2</v>
      </c>
      <c r="F124" s="367">
        <f>WORKDAY(Q121,1)</f>
        <v>46174</v>
      </c>
      <c r="G124" s="167" t="s">
        <v>659</v>
      </c>
      <c r="H124" s="330" t="s">
        <v>709</v>
      </c>
      <c r="I124" s="392" t="s">
        <v>56</v>
      </c>
      <c r="J124" s="346" t="s">
        <v>60</v>
      </c>
      <c r="K124" s="346">
        <f t="shared" si="60"/>
        <v>46176</v>
      </c>
      <c r="L124" s="326">
        <v>3</v>
      </c>
      <c r="M124" s="326">
        <v>0</v>
      </c>
      <c r="N124" s="326">
        <v>7</v>
      </c>
      <c r="O124" s="153">
        <f t="shared" si="31"/>
        <v>46178</v>
      </c>
      <c r="P124" s="153">
        <f t="shared" si="32"/>
        <v>46178</v>
      </c>
      <c r="Q124" s="153">
        <f t="shared" si="33"/>
        <v>46178</v>
      </c>
      <c r="R124" s="153"/>
      <c r="S124" s="153"/>
      <c r="T124" s="326">
        <v>3</v>
      </c>
      <c r="U124" s="153">
        <f t="shared" si="34"/>
        <v>46183</v>
      </c>
      <c r="V124" s="326">
        <v>1.5</v>
      </c>
      <c r="W124" s="153">
        <f t="shared" si="35"/>
        <v>46184</v>
      </c>
      <c r="X124" s="153">
        <f t="shared" si="36"/>
        <v>46184</v>
      </c>
      <c r="Y124" s="326">
        <v>3</v>
      </c>
      <c r="Z124" s="153">
        <f t="shared" si="37"/>
        <v>46189</v>
      </c>
      <c r="AA124" s="153">
        <f t="shared" si="59"/>
        <v>46189</v>
      </c>
      <c r="AB124" s="153">
        <f t="shared" si="59"/>
        <v>46189</v>
      </c>
      <c r="AC124" s="153">
        <f t="shared" si="38"/>
        <v>46190</v>
      </c>
      <c r="AD124" s="153">
        <f t="shared" si="39"/>
        <v>46190</v>
      </c>
      <c r="AE124" s="326">
        <v>3</v>
      </c>
      <c r="AF124" s="153">
        <f t="shared" si="52"/>
        <v>46195</v>
      </c>
      <c r="AG124" s="326">
        <v>2</v>
      </c>
      <c r="AH124" s="153">
        <f t="shared" si="40"/>
        <v>46197</v>
      </c>
      <c r="AI124" s="326">
        <v>3</v>
      </c>
      <c r="AJ124" s="153">
        <f t="shared" si="41"/>
        <v>46203</v>
      </c>
      <c r="AK124" s="153">
        <f t="shared" si="42"/>
        <v>46203</v>
      </c>
      <c r="AL124" s="153">
        <f t="shared" si="43"/>
        <v>46204</v>
      </c>
      <c r="AM124" s="153">
        <f t="shared" si="44"/>
        <v>46204</v>
      </c>
      <c r="AN124" s="326">
        <v>1</v>
      </c>
      <c r="AO124" s="153">
        <f t="shared" si="45"/>
        <v>46205</v>
      </c>
      <c r="AP124" s="153">
        <f t="shared" si="55"/>
        <v>46205</v>
      </c>
      <c r="AQ124" s="153">
        <f t="shared" si="55"/>
        <v>46205</v>
      </c>
      <c r="AR124" s="153">
        <f t="shared" si="46"/>
        <v>46206</v>
      </c>
      <c r="AS124" s="326">
        <v>3</v>
      </c>
      <c r="AT124" s="153">
        <f t="shared" si="47"/>
        <v>46212</v>
      </c>
      <c r="AU124" s="326">
        <v>0</v>
      </c>
      <c r="AV124" s="153">
        <f t="shared" si="48"/>
        <v>46212</v>
      </c>
      <c r="AW124" s="326">
        <v>0</v>
      </c>
      <c r="AX124" s="153">
        <f t="shared" si="49"/>
        <v>46212</v>
      </c>
      <c r="AY124" s="153">
        <f>_xlfn.MINIFS(ReleaseTimeline!$A$2:$A$27, ReleaseTimeline!$A$2:$A$27, "&gt;="&amp;(MAX(AX124,AO124)))</f>
        <v>46219</v>
      </c>
      <c r="AZ124" s="153" t="str">
        <f>VLOOKUP(AY124,ReleaseTimeline!$A$1:$E$27,2,FALSE)</f>
        <v>Release 15</v>
      </c>
      <c r="BA124" s="153" t="e">
        <f t="shared" si="54"/>
        <v>#VALUE!</v>
      </c>
      <c r="BB124" s="153">
        <f>VLOOKUP(AZ124,ReleaseTimeline!$B$2:$C$27,2,FALSE)</f>
        <v>46226</v>
      </c>
      <c r="BC124" s="153">
        <f t="shared" si="56"/>
        <v>46219</v>
      </c>
      <c r="BD124" s="248">
        <f t="shared" si="50"/>
        <v>48</v>
      </c>
      <c r="BF124" s="248">
        <f t="shared" si="51"/>
        <v>9</v>
      </c>
    </row>
    <row r="125" spans="1:64" ht="16" hidden="1" x14ac:dyDescent="0.2">
      <c r="A125" s="360">
        <v>113</v>
      </c>
      <c r="B125" s="326" t="s">
        <v>178</v>
      </c>
      <c r="C125" s="326" t="s">
        <v>125</v>
      </c>
      <c r="D125" s="326" t="s">
        <v>87</v>
      </c>
      <c r="E125" s="326">
        <v>2</v>
      </c>
      <c r="F125" s="346">
        <f>WORKDAY(Q122,1)</f>
        <v>46177</v>
      </c>
      <c r="G125" s="167" t="s">
        <v>682</v>
      </c>
      <c r="H125" s="248" t="s">
        <v>763</v>
      </c>
      <c r="I125" s="390" t="s">
        <v>56</v>
      </c>
      <c r="J125" s="346" t="s">
        <v>62</v>
      </c>
      <c r="K125" s="346">
        <f t="shared" si="60"/>
        <v>46181</v>
      </c>
      <c r="L125" s="326">
        <v>3</v>
      </c>
      <c r="M125" s="326">
        <v>0</v>
      </c>
      <c r="N125" s="326">
        <v>1</v>
      </c>
      <c r="O125" s="153">
        <f t="shared" si="31"/>
        <v>46183</v>
      </c>
      <c r="P125" s="153">
        <f t="shared" si="32"/>
        <v>46183</v>
      </c>
      <c r="Q125" s="153">
        <f t="shared" si="33"/>
        <v>46183</v>
      </c>
      <c r="R125" s="153"/>
      <c r="S125" s="153"/>
      <c r="T125" s="326">
        <v>3</v>
      </c>
      <c r="U125" s="153">
        <f t="shared" si="34"/>
        <v>46188</v>
      </c>
      <c r="V125" s="326">
        <v>1.5</v>
      </c>
      <c r="W125" s="153">
        <f t="shared" si="35"/>
        <v>46189</v>
      </c>
      <c r="X125" s="153">
        <f t="shared" si="36"/>
        <v>46189</v>
      </c>
      <c r="Y125" s="326">
        <v>3</v>
      </c>
      <c r="Z125" s="153">
        <f t="shared" si="37"/>
        <v>46192</v>
      </c>
      <c r="AA125" s="153">
        <f t="shared" si="59"/>
        <v>46192</v>
      </c>
      <c r="AB125" s="153">
        <f t="shared" si="59"/>
        <v>46192</v>
      </c>
      <c r="AC125" s="153">
        <f t="shared" si="38"/>
        <v>46195</v>
      </c>
      <c r="AD125" s="153">
        <f t="shared" si="39"/>
        <v>46195</v>
      </c>
      <c r="AE125" s="326"/>
      <c r="AF125" s="153">
        <f t="shared" si="52"/>
        <v>46195</v>
      </c>
      <c r="AG125" s="326">
        <v>2</v>
      </c>
      <c r="AH125" s="153">
        <f t="shared" si="40"/>
        <v>46197</v>
      </c>
      <c r="AI125" s="326">
        <v>3</v>
      </c>
      <c r="AJ125" s="153">
        <f t="shared" si="41"/>
        <v>46203</v>
      </c>
      <c r="AK125" s="153">
        <f t="shared" si="42"/>
        <v>46203</v>
      </c>
      <c r="AL125" s="153">
        <f t="shared" si="43"/>
        <v>46204</v>
      </c>
      <c r="AM125" s="153">
        <f t="shared" si="44"/>
        <v>46204</v>
      </c>
      <c r="AN125" s="326"/>
      <c r="AO125" s="153">
        <f t="shared" si="45"/>
        <v>46204</v>
      </c>
      <c r="AP125" s="153">
        <f t="shared" si="55"/>
        <v>46204</v>
      </c>
      <c r="AQ125" s="153">
        <f t="shared" si="55"/>
        <v>46204</v>
      </c>
      <c r="AR125" s="153">
        <f t="shared" si="46"/>
        <v>46205</v>
      </c>
      <c r="AS125" s="326"/>
      <c r="AT125" s="153">
        <f t="shared" si="47"/>
        <v>46205</v>
      </c>
      <c r="AU125" s="326">
        <v>0</v>
      </c>
      <c r="AV125" s="153">
        <f t="shared" si="48"/>
        <v>46205</v>
      </c>
      <c r="AW125" s="326">
        <v>0</v>
      </c>
      <c r="AX125" s="153">
        <f t="shared" si="49"/>
        <v>46205</v>
      </c>
      <c r="AY125" s="153">
        <f>_xlfn.MINIFS(ReleaseTimeline!$A$2:$A$27, ReleaseTimeline!$A$2:$A$27, "&gt;="&amp;(MAX(AX125,AO125)))</f>
        <v>46205</v>
      </c>
      <c r="AZ125" s="153" t="str">
        <f>VLOOKUP(AY125,ReleaseTimeline!$A$1:$E$27,2,FALSE)</f>
        <v>Release 14</v>
      </c>
      <c r="BA125" s="153" t="e">
        <f t="shared" si="54"/>
        <v>#VALUE!</v>
      </c>
      <c r="BB125" s="153">
        <f>VLOOKUP(AZ125,ReleaseTimeline!$B$2:$C$27,2,FALSE)</f>
        <v>46212</v>
      </c>
      <c r="BC125" s="153">
        <f t="shared" si="56"/>
        <v>46205</v>
      </c>
      <c r="BD125" s="248">
        <f t="shared" si="50"/>
        <v>29</v>
      </c>
      <c r="BF125" s="248">
        <f t="shared" si="51"/>
        <v>9</v>
      </c>
    </row>
    <row r="126" spans="1:64" ht="16" hidden="1" x14ac:dyDescent="0.2">
      <c r="A126" s="360">
        <v>114</v>
      </c>
      <c r="B126" s="326" t="s">
        <v>178</v>
      </c>
      <c r="C126" s="326" t="s">
        <v>125</v>
      </c>
      <c r="D126" s="326" t="s">
        <v>87</v>
      </c>
      <c r="E126" s="326">
        <v>2</v>
      </c>
      <c r="F126" s="346">
        <v>46188</v>
      </c>
      <c r="G126" s="165" t="s">
        <v>686</v>
      </c>
      <c r="H126" s="248" t="s">
        <v>763</v>
      </c>
      <c r="I126" s="390" t="s">
        <v>56</v>
      </c>
      <c r="J126" s="346" t="s">
        <v>57</v>
      </c>
      <c r="K126" s="346">
        <f t="shared" si="60"/>
        <v>46190</v>
      </c>
      <c r="L126" s="326">
        <v>3</v>
      </c>
      <c r="M126" s="326">
        <v>0</v>
      </c>
      <c r="N126" s="326">
        <v>2</v>
      </c>
      <c r="O126" s="153">
        <f t="shared" si="31"/>
        <v>46192</v>
      </c>
      <c r="P126" s="153">
        <f t="shared" si="32"/>
        <v>46192</v>
      </c>
      <c r="Q126" s="153">
        <f t="shared" si="33"/>
        <v>46192</v>
      </c>
      <c r="R126" s="153"/>
      <c r="S126" s="153"/>
      <c r="T126" s="326">
        <v>3</v>
      </c>
      <c r="U126" s="153">
        <f t="shared" si="34"/>
        <v>46197</v>
      </c>
      <c r="V126" s="326">
        <v>1.5</v>
      </c>
      <c r="W126" s="153">
        <f t="shared" si="35"/>
        <v>46198</v>
      </c>
      <c r="X126" s="153">
        <f t="shared" si="36"/>
        <v>46198</v>
      </c>
      <c r="Y126" s="326">
        <v>3</v>
      </c>
      <c r="Z126" s="153">
        <f t="shared" si="37"/>
        <v>46204</v>
      </c>
      <c r="AA126" s="153">
        <f t="shared" si="59"/>
        <v>46204</v>
      </c>
      <c r="AB126" s="153">
        <f t="shared" si="59"/>
        <v>46204</v>
      </c>
      <c r="AC126" s="153">
        <f t="shared" si="38"/>
        <v>46205</v>
      </c>
      <c r="AD126" s="153">
        <f t="shared" si="39"/>
        <v>46205</v>
      </c>
      <c r="AE126" s="326"/>
      <c r="AF126" s="153">
        <f t="shared" si="52"/>
        <v>46205</v>
      </c>
      <c r="AG126" s="326">
        <v>2</v>
      </c>
      <c r="AH126" s="153">
        <f t="shared" si="40"/>
        <v>46209</v>
      </c>
      <c r="AI126" s="326">
        <v>3</v>
      </c>
      <c r="AJ126" s="153">
        <f t="shared" si="41"/>
        <v>46213</v>
      </c>
      <c r="AK126" s="153">
        <f t="shared" si="42"/>
        <v>46213</v>
      </c>
      <c r="AL126" s="153">
        <f t="shared" si="43"/>
        <v>46216</v>
      </c>
      <c r="AM126" s="153">
        <f t="shared" si="44"/>
        <v>46216</v>
      </c>
      <c r="AN126" s="326"/>
      <c r="AO126" s="153">
        <f t="shared" si="45"/>
        <v>46216</v>
      </c>
      <c r="AP126" s="153">
        <f t="shared" si="55"/>
        <v>46216</v>
      </c>
      <c r="AQ126" s="153">
        <f t="shared" si="55"/>
        <v>46216</v>
      </c>
      <c r="AR126" s="153">
        <f t="shared" si="46"/>
        <v>46217</v>
      </c>
      <c r="AS126" s="326"/>
      <c r="AT126" s="153">
        <f t="shared" si="47"/>
        <v>46217</v>
      </c>
      <c r="AU126" s="326">
        <v>0</v>
      </c>
      <c r="AV126" s="153">
        <f t="shared" si="48"/>
        <v>46217</v>
      </c>
      <c r="AW126" s="326">
        <v>0</v>
      </c>
      <c r="AX126" s="153">
        <f t="shared" si="49"/>
        <v>46217</v>
      </c>
      <c r="AY126" s="153">
        <f>_xlfn.MINIFS(ReleaseTimeline!$A$2:$A$27, ReleaseTimeline!$A$2:$A$27, "&gt;="&amp;(MAX(AX126,AO126)))</f>
        <v>46219</v>
      </c>
      <c r="AZ126" s="153" t="str">
        <f>VLOOKUP(AY126,ReleaseTimeline!$A$1:$E$27,2,FALSE)</f>
        <v>Release 15</v>
      </c>
      <c r="BA126" s="153" t="e">
        <f t="shared" si="54"/>
        <v>#VALUE!</v>
      </c>
      <c r="BB126" s="153">
        <f>VLOOKUP(AZ126,ReleaseTimeline!$B$2:$C$27,2,FALSE)</f>
        <v>46226</v>
      </c>
      <c r="BC126" s="153">
        <f t="shared" si="56"/>
        <v>46219</v>
      </c>
      <c r="BD126" s="248">
        <f t="shared" si="50"/>
        <v>34</v>
      </c>
      <c r="BF126" s="248">
        <f t="shared" si="51"/>
        <v>9</v>
      </c>
    </row>
    <row r="127" spans="1:64" ht="32" hidden="1" x14ac:dyDescent="0.2">
      <c r="A127" s="360">
        <v>115</v>
      </c>
      <c r="B127" s="326" t="s">
        <v>178</v>
      </c>
      <c r="C127" s="326" t="s">
        <v>125</v>
      </c>
      <c r="D127" s="326" t="s">
        <v>87</v>
      </c>
      <c r="E127" s="326">
        <v>2</v>
      </c>
      <c r="F127" s="346">
        <f>WORKDAY(Q124,1)</f>
        <v>46181</v>
      </c>
      <c r="G127" s="165" t="s">
        <v>687</v>
      </c>
      <c r="H127" s="248" t="s">
        <v>763</v>
      </c>
      <c r="I127" s="390" t="s">
        <v>56</v>
      </c>
      <c r="J127" s="346" t="s">
        <v>60</v>
      </c>
      <c r="K127" s="346">
        <f t="shared" si="60"/>
        <v>46183</v>
      </c>
      <c r="L127" s="326">
        <v>3</v>
      </c>
      <c r="M127" s="326">
        <v>0</v>
      </c>
      <c r="N127" s="326">
        <v>3</v>
      </c>
      <c r="O127" s="153">
        <f t="shared" si="31"/>
        <v>46185</v>
      </c>
      <c r="P127" s="153">
        <f t="shared" si="32"/>
        <v>46185</v>
      </c>
      <c r="Q127" s="153">
        <f t="shared" si="33"/>
        <v>46185</v>
      </c>
      <c r="R127" s="153"/>
      <c r="S127" s="153"/>
      <c r="T127" s="326">
        <v>3</v>
      </c>
      <c r="U127" s="153">
        <f t="shared" si="34"/>
        <v>46190</v>
      </c>
      <c r="V127" s="326">
        <v>1.5</v>
      </c>
      <c r="W127" s="153">
        <f t="shared" si="35"/>
        <v>46191</v>
      </c>
      <c r="X127" s="153">
        <f t="shared" si="36"/>
        <v>46191</v>
      </c>
      <c r="Y127" s="326">
        <v>3</v>
      </c>
      <c r="Z127" s="153">
        <f t="shared" si="37"/>
        <v>46196</v>
      </c>
      <c r="AA127" s="153">
        <f t="shared" si="59"/>
        <v>46196</v>
      </c>
      <c r="AB127" s="153">
        <f t="shared" si="59"/>
        <v>46196</v>
      </c>
      <c r="AC127" s="153">
        <f t="shared" si="38"/>
        <v>46197</v>
      </c>
      <c r="AD127" s="153">
        <f t="shared" si="39"/>
        <v>46197</v>
      </c>
      <c r="AE127" s="326"/>
      <c r="AF127" s="153">
        <f t="shared" si="52"/>
        <v>46197</v>
      </c>
      <c r="AG127" s="326">
        <v>2</v>
      </c>
      <c r="AH127" s="153">
        <f t="shared" si="40"/>
        <v>46202</v>
      </c>
      <c r="AI127" s="326">
        <v>3</v>
      </c>
      <c r="AJ127" s="153">
        <f t="shared" si="41"/>
        <v>46205</v>
      </c>
      <c r="AK127" s="153">
        <f t="shared" si="42"/>
        <v>46205</v>
      </c>
      <c r="AL127" s="153">
        <f t="shared" si="43"/>
        <v>46206</v>
      </c>
      <c r="AM127" s="153">
        <f t="shared" si="44"/>
        <v>46206</v>
      </c>
      <c r="AN127" s="326"/>
      <c r="AO127" s="153">
        <f t="shared" si="45"/>
        <v>46206</v>
      </c>
      <c r="AP127" s="153">
        <f t="shared" si="55"/>
        <v>46206</v>
      </c>
      <c r="AQ127" s="153">
        <f t="shared" si="55"/>
        <v>46206</v>
      </c>
      <c r="AR127" s="153">
        <f t="shared" si="46"/>
        <v>46209</v>
      </c>
      <c r="AS127" s="326"/>
      <c r="AT127" s="153">
        <f t="shared" si="47"/>
        <v>46209</v>
      </c>
      <c r="AU127" s="326">
        <v>0</v>
      </c>
      <c r="AV127" s="153">
        <f t="shared" si="48"/>
        <v>46209</v>
      </c>
      <c r="AW127" s="326">
        <v>0</v>
      </c>
      <c r="AX127" s="153">
        <f t="shared" si="49"/>
        <v>46209</v>
      </c>
      <c r="AY127" s="153">
        <f>_xlfn.MINIFS(ReleaseTimeline!$A$2:$A$27, ReleaseTimeline!$A$2:$A$27, "&gt;="&amp;(MAX(AX127,AO127)))</f>
        <v>46219</v>
      </c>
      <c r="AZ127" s="153" t="str">
        <f>VLOOKUP(AY127,ReleaseTimeline!$A$1:$E$27,2,FALSE)</f>
        <v>Release 15</v>
      </c>
      <c r="BA127" s="153" t="e">
        <f t="shared" si="54"/>
        <v>#VALUE!</v>
      </c>
      <c r="BB127" s="153">
        <f>VLOOKUP(AZ127,ReleaseTimeline!$B$2:$C$27,2,FALSE)</f>
        <v>46226</v>
      </c>
      <c r="BC127" s="153">
        <f t="shared" si="56"/>
        <v>46219</v>
      </c>
      <c r="BD127" s="248">
        <f t="shared" si="50"/>
        <v>41</v>
      </c>
      <c r="BF127" s="248">
        <f t="shared" si="51"/>
        <v>9</v>
      </c>
    </row>
    <row r="128" spans="1:64" ht="48" hidden="1" x14ac:dyDescent="0.2">
      <c r="A128" s="360">
        <v>116</v>
      </c>
      <c r="B128" s="326" t="s">
        <v>178</v>
      </c>
      <c r="C128" s="326" t="s">
        <v>125</v>
      </c>
      <c r="D128" s="326" t="s">
        <v>87</v>
      </c>
      <c r="E128" s="326">
        <v>2</v>
      </c>
      <c r="F128" s="346">
        <f>WORKDAY(Q125,1)</f>
        <v>46184</v>
      </c>
      <c r="G128" s="347" t="s">
        <v>688</v>
      </c>
      <c r="H128" s="248" t="s">
        <v>763</v>
      </c>
      <c r="I128" s="390" t="s">
        <v>56</v>
      </c>
      <c r="J128" s="346" t="s">
        <v>62</v>
      </c>
      <c r="K128" s="346">
        <f t="shared" si="60"/>
        <v>46188</v>
      </c>
      <c r="L128" s="326">
        <v>3</v>
      </c>
      <c r="M128" s="326">
        <v>0</v>
      </c>
      <c r="N128" s="326">
        <v>4</v>
      </c>
      <c r="O128" s="153">
        <f t="shared" si="31"/>
        <v>46190</v>
      </c>
      <c r="P128" s="153">
        <f t="shared" si="32"/>
        <v>46190</v>
      </c>
      <c r="Q128" s="153">
        <f t="shared" si="33"/>
        <v>46190</v>
      </c>
      <c r="R128" s="153"/>
      <c r="S128" s="153"/>
      <c r="T128" s="326">
        <v>3</v>
      </c>
      <c r="U128" s="153">
        <f t="shared" si="34"/>
        <v>46195</v>
      </c>
      <c r="V128" s="326">
        <v>1.5</v>
      </c>
      <c r="W128" s="153">
        <f t="shared" si="35"/>
        <v>46196</v>
      </c>
      <c r="X128" s="153">
        <f t="shared" si="36"/>
        <v>46196</v>
      </c>
      <c r="Y128" s="326">
        <v>3</v>
      </c>
      <c r="Z128" s="153">
        <f t="shared" si="37"/>
        <v>46202</v>
      </c>
      <c r="AA128" s="153">
        <f t="shared" si="59"/>
        <v>46202</v>
      </c>
      <c r="AB128" s="153">
        <f t="shared" si="59"/>
        <v>46202</v>
      </c>
      <c r="AC128" s="153">
        <f t="shared" si="38"/>
        <v>46203</v>
      </c>
      <c r="AD128" s="153">
        <f t="shared" si="39"/>
        <v>46203</v>
      </c>
      <c r="AE128" s="326"/>
      <c r="AF128" s="153">
        <f t="shared" si="52"/>
        <v>46203</v>
      </c>
      <c r="AG128" s="326">
        <v>2</v>
      </c>
      <c r="AH128" s="153">
        <f t="shared" si="40"/>
        <v>46205</v>
      </c>
      <c r="AI128" s="326">
        <v>3</v>
      </c>
      <c r="AJ128" s="153">
        <f t="shared" si="41"/>
        <v>46211</v>
      </c>
      <c r="AK128" s="153">
        <f t="shared" si="42"/>
        <v>46211</v>
      </c>
      <c r="AL128" s="153">
        <f t="shared" si="43"/>
        <v>46212</v>
      </c>
      <c r="AM128" s="153">
        <f t="shared" si="44"/>
        <v>46212</v>
      </c>
      <c r="AN128" s="326"/>
      <c r="AO128" s="153">
        <f t="shared" si="45"/>
        <v>46212</v>
      </c>
      <c r="AP128" s="153">
        <f t="shared" si="55"/>
        <v>46212</v>
      </c>
      <c r="AQ128" s="153">
        <f t="shared" si="55"/>
        <v>46212</v>
      </c>
      <c r="AR128" s="153">
        <f t="shared" si="46"/>
        <v>46213</v>
      </c>
      <c r="AS128" s="326"/>
      <c r="AT128" s="153">
        <f t="shared" si="47"/>
        <v>46213</v>
      </c>
      <c r="AU128" s="326">
        <v>0</v>
      </c>
      <c r="AV128" s="153">
        <f t="shared" si="48"/>
        <v>46213</v>
      </c>
      <c r="AW128" s="326">
        <v>0</v>
      </c>
      <c r="AX128" s="153">
        <f t="shared" si="49"/>
        <v>46213</v>
      </c>
      <c r="AY128" s="153">
        <f>_xlfn.MINIFS(ReleaseTimeline!$A$2:$A$27, ReleaseTimeline!$A$2:$A$27, "&gt;="&amp;(MAX(AX128,AO128)))</f>
        <v>46219</v>
      </c>
      <c r="AZ128" s="153" t="str">
        <f>VLOOKUP(AY128,ReleaseTimeline!$A$1:$E$27,2,FALSE)</f>
        <v>Release 15</v>
      </c>
      <c r="BA128" s="153" t="e">
        <f t="shared" si="54"/>
        <v>#VALUE!</v>
      </c>
      <c r="BB128" s="153">
        <f>VLOOKUP(AZ128,ReleaseTimeline!$B$2:$C$27,2,FALSE)</f>
        <v>46226</v>
      </c>
      <c r="BC128" s="153">
        <f t="shared" si="56"/>
        <v>46219</v>
      </c>
      <c r="BD128" s="248">
        <f t="shared" si="50"/>
        <v>36</v>
      </c>
      <c r="BE128" s="248" t="e">
        <f>(BB128-AZ128)</f>
        <v>#VALUE!</v>
      </c>
      <c r="BF128" s="248">
        <f t="shared" si="51"/>
        <v>9</v>
      </c>
      <c r="BI128" s="248" t="e">
        <f>(BE128+BF128)</f>
        <v>#VALUE!</v>
      </c>
    </row>
    <row r="129" spans="1:64" ht="48" hidden="1" x14ac:dyDescent="0.2">
      <c r="A129" s="360">
        <v>117</v>
      </c>
      <c r="B129" s="326" t="s">
        <v>179</v>
      </c>
      <c r="C129" s="326" t="s">
        <v>125</v>
      </c>
      <c r="D129" s="326" t="s">
        <v>87</v>
      </c>
      <c r="E129" s="326">
        <v>2</v>
      </c>
      <c r="F129" s="367">
        <v>46195</v>
      </c>
      <c r="G129" s="167" t="s">
        <v>643</v>
      </c>
      <c r="H129" s="330" t="s">
        <v>709</v>
      </c>
      <c r="I129" s="390" t="s">
        <v>56</v>
      </c>
      <c r="J129" s="346" t="s">
        <v>57</v>
      </c>
      <c r="K129" s="346">
        <f t="shared" si="60"/>
        <v>46197</v>
      </c>
      <c r="L129" s="326">
        <v>3</v>
      </c>
      <c r="M129" s="326">
        <v>0</v>
      </c>
      <c r="N129" s="326">
        <v>5</v>
      </c>
      <c r="O129" s="153">
        <f t="shared" si="31"/>
        <v>46202</v>
      </c>
      <c r="P129" s="153">
        <f t="shared" si="32"/>
        <v>46202</v>
      </c>
      <c r="Q129" s="153">
        <f t="shared" si="33"/>
        <v>46202</v>
      </c>
      <c r="R129" s="153"/>
      <c r="S129" s="153"/>
      <c r="T129" s="326">
        <v>3</v>
      </c>
      <c r="U129" s="153">
        <f t="shared" si="34"/>
        <v>46205</v>
      </c>
      <c r="V129" s="326">
        <v>1.5</v>
      </c>
      <c r="W129" s="153">
        <f t="shared" si="35"/>
        <v>46206</v>
      </c>
      <c r="X129" s="153">
        <f t="shared" si="36"/>
        <v>46206</v>
      </c>
      <c r="Y129" s="326">
        <v>3</v>
      </c>
      <c r="Z129" s="153">
        <f t="shared" si="37"/>
        <v>46212</v>
      </c>
      <c r="AA129" s="153">
        <f t="shared" si="59"/>
        <v>46212</v>
      </c>
      <c r="AB129" s="153">
        <f t="shared" si="59"/>
        <v>46212</v>
      </c>
      <c r="AC129" s="153">
        <f t="shared" si="38"/>
        <v>46213</v>
      </c>
      <c r="AD129" s="153">
        <f t="shared" si="39"/>
        <v>46213</v>
      </c>
      <c r="AE129" s="326">
        <v>3</v>
      </c>
      <c r="AF129" s="153">
        <f t="shared" si="52"/>
        <v>46218</v>
      </c>
      <c r="AG129" s="326">
        <v>2</v>
      </c>
      <c r="AH129" s="153">
        <f t="shared" si="40"/>
        <v>46220</v>
      </c>
      <c r="AI129" s="326">
        <v>3</v>
      </c>
      <c r="AJ129" s="153">
        <f t="shared" si="41"/>
        <v>46225</v>
      </c>
      <c r="AK129" s="153">
        <f t="shared" si="42"/>
        <v>46225</v>
      </c>
      <c r="AL129" s="153">
        <f t="shared" si="43"/>
        <v>46226</v>
      </c>
      <c r="AM129" s="153">
        <f t="shared" si="44"/>
        <v>46226</v>
      </c>
      <c r="AN129" s="326">
        <v>1</v>
      </c>
      <c r="AO129" s="153">
        <f t="shared" si="45"/>
        <v>46227</v>
      </c>
      <c r="AP129" s="153">
        <f t="shared" si="55"/>
        <v>46227</v>
      </c>
      <c r="AQ129" s="153">
        <f t="shared" si="55"/>
        <v>46227</v>
      </c>
      <c r="AR129" s="153">
        <f t="shared" si="46"/>
        <v>46230</v>
      </c>
      <c r="AS129" s="326">
        <v>3</v>
      </c>
      <c r="AT129" s="153">
        <f t="shared" si="47"/>
        <v>46233</v>
      </c>
      <c r="AU129" s="326">
        <v>3</v>
      </c>
      <c r="AV129" s="153">
        <f t="shared" si="48"/>
        <v>46238</v>
      </c>
      <c r="AW129" s="326">
        <v>3</v>
      </c>
      <c r="AX129" s="153">
        <f t="shared" si="49"/>
        <v>46241</v>
      </c>
      <c r="AY129" s="153">
        <f>_xlfn.MINIFS(ReleaseTimeline!$A$2:$A$27, ReleaseTimeline!$A$2:$A$27, "&gt;="&amp;(MAX(AX129,AO129)))</f>
        <v>46247</v>
      </c>
      <c r="AZ129" s="153" t="str">
        <f>VLOOKUP(AY129,ReleaseTimeline!$A$1:$E$27,2,FALSE)</f>
        <v>Release 17</v>
      </c>
      <c r="BA129" s="153" t="e">
        <f t="shared" si="54"/>
        <v>#VALUE!</v>
      </c>
      <c r="BB129" s="361">
        <f>VLOOKUP(AZ129,ReleaseTimeline!$B$2:$C$27,2,FALSE)</f>
        <v>46254</v>
      </c>
      <c r="BC129" s="153">
        <f t="shared" si="56"/>
        <v>46247</v>
      </c>
      <c r="BD129" s="248">
        <f t="shared" si="50"/>
        <v>52</v>
      </c>
      <c r="BE129" s="248" t="e">
        <f>(BB129-AZ129)</f>
        <v>#VALUE!</v>
      </c>
      <c r="BF129" s="248">
        <f t="shared" si="51"/>
        <v>12</v>
      </c>
      <c r="BI129" s="248" t="e">
        <f>(BE129+BF129)</f>
        <v>#VALUE!</v>
      </c>
    </row>
    <row r="130" spans="1:64" ht="32" hidden="1" x14ac:dyDescent="0.2">
      <c r="A130" s="360">
        <v>118</v>
      </c>
      <c r="B130" s="326" t="s">
        <v>179</v>
      </c>
      <c r="C130" s="326" t="str">
        <f>VLOOKUP(B130,'Target Tech'!$C$7:$J$33,8,FALSE)</f>
        <v>Complete ASP</v>
      </c>
      <c r="D130" s="326" t="s">
        <v>87</v>
      </c>
      <c r="E130" s="326">
        <v>2</v>
      </c>
      <c r="F130" s="367">
        <f>WORKDAY(Q127,1)</f>
        <v>46188</v>
      </c>
      <c r="G130" s="167" t="s">
        <v>644</v>
      </c>
      <c r="H130" s="330" t="s">
        <v>709</v>
      </c>
      <c r="I130" s="392" t="s">
        <v>56</v>
      </c>
      <c r="J130" s="346" t="s">
        <v>60</v>
      </c>
      <c r="K130" s="346">
        <f t="shared" si="60"/>
        <v>46190</v>
      </c>
      <c r="L130" s="326">
        <v>3</v>
      </c>
      <c r="M130" s="326">
        <v>0</v>
      </c>
      <c r="N130" s="326">
        <v>1</v>
      </c>
      <c r="O130" s="153">
        <f t="shared" ref="O130:O166" si="61">WORKDAY(K130-1, L130+M130, IndHolidays)</f>
        <v>46192</v>
      </c>
      <c r="P130" s="153">
        <f t="shared" ref="P130:P166" si="62">WORKDAY(K130-1, L130+M130, IndHolidays)</f>
        <v>46192</v>
      </c>
      <c r="Q130" s="153">
        <f t="shared" ref="Q130:Q166" si="63">WORKDAY(K130-1, L130+M130, IndHolidays)</f>
        <v>46192</v>
      </c>
      <c r="R130" s="153"/>
      <c r="S130" s="153"/>
      <c r="T130" s="326">
        <v>3</v>
      </c>
      <c r="U130" s="153">
        <f t="shared" ref="U130:U166" si="64">WORKDAY(Q130, T130, IndHolidays)</f>
        <v>46197</v>
      </c>
      <c r="V130" s="326">
        <v>3</v>
      </c>
      <c r="W130" s="153">
        <f t="shared" ref="W130:W166" si="65">WORKDAY(U130, V130, IndHolidays)</f>
        <v>46203</v>
      </c>
      <c r="X130" s="153">
        <f t="shared" ref="X130:X166" si="66">WORKDAY(W130,0, IndHolidays)</f>
        <v>46203</v>
      </c>
      <c r="Y130" s="326">
        <v>3</v>
      </c>
      <c r="Z130" s="153">
        <f t="shared" ref="Z130:Z166" si="67">WORKDAY(X130, Y130, IndHolidays)</f>
        <v>46206</v>
      </c>
      <c r="AA130" s="153">
        <f t="shared" si="59"/>
        <v>46206</v>
      </c>
      <c r="AB130" s="153">
        <f t="shared" si="59"/>
        <v>46206</v>
      </c>
      <c r="AC130" s="153">
        <f t="shared" ref="AC130:AC166" si="68">WORKDAY(AB130, 1, IndHolidays)</f>
        <v>46209</v>
      </c>
      <c r="AD130" s="153">
        <f t="shared" ref="AD130:AD166" si="69">WORKDAY(AC130, 0, IndHolidays)</f>
        <v>46209</v>
      </c>
      <c r="AE130" s="326"/>
      <c r="AF130" s="153">
        <f t="shared" si="52"/>
        <v>46209</v>
      </c>
      <c r="AG130" s="326">
        <v>2</v>
      </c>
      <c r="AH130" s="153">
        <f t="shared" ref="AH130:AH166" si="70">WORKDAY(AF130, AG130, IndHolidays)</f>
        <v>46212</v>
      </c>
      <c r="AI130" s="326">
        <v>3</v>
      </c>
      <c r="AJ130" s="153">
        <f t="shared" ref="AJ130:AJ166" si="71">WORKDAY(AH130, AI130, IndHolidays)</f>
        <v>46217</v>
      </c>
      <c r="AK130" s="153">
        <f t="shared" ref="AK130:AK166" si="72">WORKDAY(AJ130, 0, IndHolidays)</f>
        <v>46217</v>
      </c>
      <c r="AL130" s="153">
        <f t="shared" ref="AL130:AL166" si="73">WORKDAY(AK130, 1, IndHolidays)</f>
        <v>46218</v>
      </c>
      <c r="AM130" s="153">
        <f t="shared" ref="AM130:AM166" si="74">WORKDAY(AL130, 0, IndHolidays)</f>
        <v>46218</v>
      </c>
      <c r="AN130" s="326"/>
      <c r="AO130" s="153">
        <f t="shared" ref="AO130:AO166" si="75">WORKDAY(AM130, AN130, IndHolidays)</f>
        <v>46218</v>
      </c>
      <c r="AP130" s="153">
        <f t="shared" si="55"/>
        <v>46218</v>
      </c>
      <c r="AQ130" s="153">
        <f t="shared" si="55"/>
        <v>46218</v>
      </c>
      <c r="AR130" s="153">
        <f t="shared" ref="AR130:AR166" si="76">WORKDAY(AQ130, 1, IndHolidays)</f>
        <v>46219</v>
      </c>
      <c r="AS130" s="326"/>
      <c r="AT130" s="153">
        <f t="shared" ref="AT130:AT166" si="77">WORKDAY(AR130, AS130, IndHolidays)</f>
        <v>46219</v>
      </c>
      <c r="AU130" s="326">
        <v>0</v>
      </c>
      <c r="AV130" s="153">
        <f t="shared" ref="AV130:AV166" si="78">WORKDAY(AT130, AU130, IndHolidays)</f>
        <v>46219</v>
      </c>
      <c r="AW130" s="326">
        <v>0</v>
      </c>
      <c r="AX130" s="153">
        <f t="shared" ref="AX130:AX166" si="79">WORKDAY(AV130, AW130, IndHolidays)</f>
        <v>46219</v>
      </c>
      <c r="AY130" s="153">
        <f>_xlfn.MINIFS(ReleaseTimeline!$A$2:$A$27, ReleaseTimeline!$A$2:$A$27, "&gt;="&amp;(MAX(AX130,AO130)))</f>
        <v>46219</v>
      </c>
      <c r="AZ130" s="153" t="str">
        <f>VLOOKUP(AY130,ReleaseTimeline!$A$1:$E$27,2,FALSE)</f>
        <v>Release 15</v>
      </c>
      <c r="BA130" s="153" t="e">
        <f t="shared" si="54"/>
        <v>#VALUE!</v>
      </c>
      <c r="BB130" s="153">
        <f>VLOOKUP(AZ130,ReleaseTimeline!$B$2:$C$27,2,FALSE)</f>
        <v>46226</v>
      </c>
      <c r="BC130" s="153">
        <f t="shared" si="56"/>
        <v>46219</v>
      </c>
      <c r="BD130" s="248">
        <f t="shared" ref="BD130:BD140" si="80">(BB130 - P130)</f>
        <v>34</v>
      </c>
      <c r="BF130" s="248">
        <f t="shared" ref="BF130:BF140" si="81">(T130+Y130+AI130+AW130)</f>
        <v>9</v>
      </c>
    </row>
    <row r="131" spans="1:64" ht="32" hidden="1" x14ac:dyDescent="0.2">
      <c r="A131" s="360">
        <v>119</v>
      </c>
      <c r="B131" s="326" t="s">
        <v>179</v>
      </c>
      <c r="C131" s="326" t="str">
        <f>VLOOKUP(B131,'Target Tech'!$C$7:$J$33,8,FALSE)</f>
        <v>Complete ASP</v>
      </c>
      <c r="D131" s="326" t="s">
        <v>87</v>
      </c>
      <c r="E131" s="326">
        <v>2</v>
      </c>
      <c r="F131" s="367">
        <f>WORKDAY(Q128,1)</f>
        <v>46191</v>
      </c>
      <c r="G131" s="167" t="s">
        <v>639</v>
      </c>
      <c r="H131" s="330" t="s">
        <v>709</v>
      </c>
      <c r="I131" s="392" t="s">
        <v>56</v>
      </c>
      <c r="J131" s="346" t="s">
        <v>62</v>
      </c>
      <c r="K131" s="346">
        <f t="shared" si="60"/>
        <v>46195</v>
      </c>
      <c r="L131" s="326">
        <v>3</v>
      </c>
      <c r="M131" s="326">
        <v>0</v>
      </c>
      <c r="N131" s="326">
        <v>2</v>
      </c>
      <c r="O131" s="153">
        <f t="shared" si="61"/>
        <v>46197</v>
      </c>
      <c r="P131" s="153">
        <f t="shared" si="62"/>
        <v>46197</v>
      </c>
      <c r="Q131" s="153">
        <f t="shared" si="63"/>
        <v>46197</v>
      </c>
      <c r="R131" s="153"/>
      <c r="S131" s="153"/>
      <c r="T131" s="326">
        <v>3</v>
      </c>
      <c r="U131" s="153">
        <f t="shared" si="64"/>
        <v>46203</v>
      </c>
      <c r="V131" s="326">
        <v>3</v>
      </c>
      <c r="W131" s="153">
        <f t="shared" si="65"/>
        <v>46206</v>
      </c>
      <c r="X131" s="153">
        <f t="shared" si="66"/>
        <v>46206</v>
      </c>
      <c r="Y131" s="326">
        <v>3</v>
      </c>
      <c r="Z131" s="153">
        <f t="shared" si="67"/>
        <v>46212</v>
      </c>
      <c r="AA131" s="153">
        <f t="shared" si="59"/>
        <v>46212</v>
      </c>
      <c r="AB131" s="153">
        <f t="shared" si="59"/>
        <v>46212</v>
      </c>
      <c r="AC131" s="153">
        <f t="shared" si="68"/>
        <v>46213</v>
      </c>
      <c r="AD131" s="153">
        <f t="shared" si="69"/>
        <v>46213</v>
      </c>
      <c r="AE131" s="326"/>
      <c r="AF131" s="153">
        <f t="shared" ref="AF131:AF166" si="82">WORKDAY(AD131, AE131, IndHolidays)</f>
        <v>46213</v>
      </c>
      <c r="AG131" s="326">
        <v>2</v>
      </c>
      <c r="AH131" s="153">
        <f t="shared" si="70"/>
        <v>46217</v>
      </c>
      <c r="AI131" s="326">
        <v>3</v>
      </c>
      <c r="AJ131" s="153">
        <f t="shared" si="71"/>
        <v>46220</v>
      </c>
      <c r="AK131" s="153">
        <f t="shared" si="72"/>
        <v>46220</v>
      </c>
      <c r="AL131" s="153">
        <f t="shared" si="73"/>
        <v>46223</v>
      </c>
      <c r="AM131" s="153">
        <f t="shared" si="74"/>
        <v>46223</v>
      </c>
      <c r="AN131" s="326">
        <v>2</v>
      </c>
      <c r="AO131" s="153">
        <f t="shared" si="75"/>
        <v>46225</v>
      </c>
      <c r="AP131" s="153">
        <f t="shared" si="55"/>
        <v>46225</v>
      </c>
      <c r="AQ131" s="153">
        <f t="shared" si="55"/>
        <v>46225</v>
      </c>
      <c r="AR131" s="153">
        <f t="shared" si="76"/>
        <v>46226</v>
      </c>
      <c r="AS131" s="326"/>
      <c r="AT131" s="153">
        <f t="shared" si="77"/>
        <v>46226</v>
      </c>
      <c r="AU131" s="326">
        <v>3</v>
      </c>
      <c r="AV131" s="153">
        <f t="shared" si="78"/>
        <v>46231</v>
      </c>
      <c r="AW131" s="326">
        <v>3</v>
      </c>
      <c r="AX131" s="153">
        <f t="shared" si="79"/>
        <v>46234</v>
      </c>
      <c r="AY131" s="153">
        <f>_xlfn.MINIFS(ReleaseTimeline!$A$2:$A$27, ReleaseTimeline!$A$2:$A$27, "&gt;="&amp;(MAX(AX131,AO131)))</f>
        <v>46247</v>
      </c>
      <c r="AZ131" s="153" t="str">
        <f>VLOOKUP(AY131,ReleaseTimeline!$A$1:$E$27,2,FALSE)</f>
        <v>Release 17</v>
      </c>
      <c r="BA131" s="153" t="e">
        <f t="shared" si="54"/>
        <v>#VALUE!</v>
      </c>
      <c r="BB131" s="153">
        <f>VLOOKUP(AZ131,ReleaseTimeline!$B$2:$C$27,2,FALSE)</f>
        <v>46254</v>
      </c>
      <c r="BC131" s="153">
        <f t="shared" si="56"/>
        <v>46247</v>
      </c>
      <c r="BD131" s="248">
        <f t="shared" si="80"/>
        <v>57</v>
      </c>
      <c r="BF131" s="248">
        <f t="shared" si="81"/>
        <v>12</v>
      </c>
    </row>
    <row r="132" spans="1:64" ht="48" hidden="1" x14ac:dyDescent="0.2">
      <c r="A132" s="360">
        <v>120</v>
      </c>
      <c r="B132" s="326" t="s">
        <v>179</v>
      </c>
      <c r="C132" s="326" t="str">
        <f>VLOOKUP(B132,'Target Tech'!$C$7:$J$33,8,FALSE)</f>
        <v>Complete ASP</v>
      </c>
      <c r="D132" s="326" t="s">
        <v>87</v>
      </c>
      <c r="E132" s="326">
        <v>2</v>
      </c>
      <c r="F132" s="367">
        <v>46203</v>
      </c>
      <c r="G132" s="167" t="s">
        <v>645</v>
      </c>
      <c r="H132" s="330" t="s">
        <v>754</v>
      </c>
      <c r="I132" s="392" t="s">
        <v>56</v>
      </c>
      <c r="J132" s="346" t="s">
        <v>57</v>
      </c>
      <c r="K132" s="346">
        <f t="shared" si="60"/>
        <v>46205</v>
      </c>
      <c r="L132" s="326">
        <v>3</v>
      </c>
      <c r="M132" s="326">
        <v>0</v>
      </c>
      <c r="N132" s="326">
        <v>3</v>
      </c>
      <c r="O132" s="153">
        <f t="shared" si="61"/>
        <v>46209</v>
      </c>
      <c r="P132" s="153">
        <f t="shared" si="62"/>
        <v>46209</v>
      </c>
      <c r="Q132" s="153">
        <f t="shared" si="63"/>
        <v>46209</v>
      </c>
      <c r="R132" s="153"/>
      <c r="S132" s="153"/>
      <c r="T132" s="326">
        <v>3</v>
      </c>
      <c r="U132" s="153">
        <f t="shared" si="64"/>
        <v>46213</v>
      </c>
      <c r="V132" s="326">
        <v>3</v>
      </c>
      <c r="W132" s="153">
        <f t="shared" si="65"/>
        <v>46218</v>
      </c>
      <c r="X132" s="153">
        <f t="shared" si="66"/>
        <v>46218</v>
      </c>
      <c r="Y132" s="326">
        <v>3</v>
      </c>
      <c r="Z132" s="153">
        <f t="shared" si="67"/>
        <v>46223</v>
      </c>
      <c r="AA132" s="153">
        <f t="shared" si="59"/>
        <v>46223</v>
      </c>
      <c r="AB132" s="153">
        <f t="shared" si="59"/>
        <v>46223</v>
      </c>
      <c r="AC132" s="153">
        <f t="shared" si="68"/>
        <v>46224</v>
      </c>
      <c r="AD132" s="153">
        <f t="shared" si="69"/>
        <v>46224</v>
      </c>
      <c r="AE132" s="326"/>
      <c r="AF132" s="153">
        <f t="shared" si="82"/>
        <v>46224</v>
      </c>
      <c r="AG132" s="326">
        <v>2</v>
      </c>
      <c r="AH132" s="153">
        <f t="shared" si="70"/>
        <v>46226</v>
      </c>
      <c r="AI132" s="326">
        <v>3</v>
      </c>
      <c r="AJ132" s="153">
        <f t="shared" si="71"/>
        <v>46231</v>
      </c>
      <c r="AK132" s="153">
        <f t="shared" si="72"/>
        <v>46231</v>
      </c>
      <c r="AL132" s="153">
        <f t="shared" si="73"/>
        <v>46232</v>
      </c>
      <c r="AM132" s="153">
        <f t="shared" si="74"/>
        <v>46232</v>
      </c>
      <c r="AN132" s="326"/>
      <c r="AO132" s="153">
        <f t="shared" si="75"/>
        <v>46232</v>
      </c>
      <c r="AP132" s="153">
        <f t="shared" si="55"/>
        <v>46232</v>
      </c>
      <c r="AQ132" s="153">
        <f t="shared" si="55"/>
        <v>46232</v>
      </c>
      <c r="AR132" s="153">
        <f t="shared" si="76"/>
        <v>46233</v>
      </c>
      <c r="AS132" s="326"/>
      <c r="AT132" s="153">
        <f t="shared" si="77"/>
        <v>46233</v>
      </c>
      <c r="AU132" s="326">
        <v>0</v>
      </c>
      <c r="AV132" s="153">
        <f t="shared" si="78"/>
        <v>46233</v>
      </c>
      <c r="AW132" s="326">
        <v>0</v>
      </c>
      <c r="AX132" s="153">
        <f t="shared" si="79"/>
        <v>46233</v>
      </c>
      <c r="AY132" s="153">
        <f>_xlfn.MINIFS(ReleaseTimeline!$A$2:$A$27, ReleaseTimeline!$A$2:$A$27, "&gt;="&amp;(MAX(AX132,AO132)))</f>
        <v>46233</v>
      </c>
      <c r="AZ132" s="153" t="str">
        <f>VLOOKUP(AY132,ReleaseTimeline!$A$1:$E$27,2,FALSE)</f>
        <v>Release 16</v>
      </c>
      <c r="BA132" s="153" t="e">
        <f t="shared" si="54"/>
        <v>#VALUE!</v>
      </c>
      <c r="BB132" s="153">
        <f>VLOOKUP(AZ132,ReleaseTimeline!$B$2:$C$27,2,FALSE)</f>
        <v>46240</v>
      </c>
      <c r="BC132" s="153">
        <f t="shared" si="56"/>
        <v>46233</v>
      </c>
      <c r="BD132" s="248">
        <f t="shared" si="80"/>
        <v>31</v>
      </c>
      <c r="BF132" s="248">
        <f t="shared" si="81"/>
        <v>9</v>
      </c>
    </row>
    <row r="133" spans="1:64" ht="48" hidden="1" x14ac:dyDescent="0.2">
      <c r="A133" s="360">
        <v>121</v>
      </c>
      <c r="B133" s="326" t="s">
        <v>179</v>
      </c>
      <c r="C133" s="326" t="str">
        <f>VLOOKUP(B133,'Target Tech'!$C$7:$J$33,8,FALSE)</f>
        <v>Complete ASP</v>
      </c>
      <c r="D133" s="326" t="s">
        <v>87</v>
      </c>
      <c r="E133" s="326">
        <v>2</v>
      </c>
      <c r="F133" s="367">
        <f>WORKDAY(Q131,1)</f>
        <v>46198</v>
      </c>
      <c r="G133" s="167" t="s">
        <v>646</v>
      </c>
      <c r="H133" s="330" t="s">
        <v>754</v>
      </c>
      <c r="I133" s="392" t="s">
        <v>56</v>
      </c>
      <c r="J133" s="346" t="s">
        <v>62</v>
      </c>
      <c r="K133" s="346">
        <f t="shared" si="60"/>
        <v>46202</v>
      </c>
      <c r="L133" s="326">
        <v>3</v>
      </c>
      <c r="M133" s="326">
        <v>0</v>
      </c>
      <c r="N133" s="326">
        <v>4</v>
      </c>
      <c r="O133" s="153">
        <f t="shared" si="61"/>
        <v>46204</v>
      </c>
      <c r="P133" s="153">
        <f t="shared" si="62"/>
        <v>46204</v>
      </c>
      <c r="Q133" s="153">
        <f t="shared" si="63"/>
        <v>46204</v>
      </c>
      <c r="R133" s="153"/>
      <c r="S133" s="153"/>
      <c r="T133" s="326">
        <v>3</v>
      </c>
      <c r="U133" s="153">
        <f t="shared" si="64"/>
        <v>46209</v>
      </c>
      <c r="V133" s="326">
        <v>3</v>
      </c>
      <c r="W133" s="153">
        <f t="shared" si="65"/>
        <v>46213</v>
      </c>
      <c r="X133" s="153">
        <f t="shared" si="66"/>
        <v>46213</v>
      </c>
      <c r="Y133" s="326">
        <v>3</v>
      </c>
      <c r="Z133" s="153">
        <f t="shared" si="67"/>
        <v>46218</v>
      </c>
      <c r="AA133" s="153">
        <f t="shared" ref="AA133:AB154" si="83">WORKDAY(Z133, 0, IndHolidays)</f>
        <v>46218</v>
      </c>
      <c r="AB133" s="153">
        <f t="shared" si="83"/>
        <v>46218</v>
      </c>
      <c r="AC133" s="153">
        <f t="shared" si="68"/>
        <v>46219</v>
      </c>
      <c r="AD133" s="153">
        <f t="shared" si="69"/>
        <v>46219</v>
      </c>
      <c r="AE133" s="326"/>
      <c r="AF133" s="153">
        <f t="shared" si="82"/>
        <v>46219</v>
      </c>
      <c r="AG133" s="326">
        <v>2</v>
      </c>
      <c r="AH133" s="153">
        <f t="shared" si="70"/>
        <v>46223</v>
      </c>
      <c r="AI133" s="326">
        <v>3</v>
      </c>
      <c r="AJ133" s="153">
        <f t="shared" si="71"/>
        <v>46226</v>
      </c>
      <c r="AK133" s="153">
        <f t="shared" si="72"/>
        <v>46226</v>
      </c>
      <c r="AL133" s="153">
        <f t="shared" si="73"/>
        <v>46227</v>
      </c>
      <c r="AM133" s="153">
        <f t="shared" si="74"/>
        <v>46227</v>
      </c>
      <c r="AN133" s="326"/>
      <c r="AO133" s="153">
        <f t="shared" si="75"/>
        <v>46227</v>
      </c>
      <c r="AP133" s="153">
        <f t="shared" si="55"/>
        <v>46227</v>
      </c>
      <c r="AQ133" s="153">
        <f t="shared" si="55"/>
        <v>46227</v>
      </c>
      <c r="AR133" s="153">
        <f t="shared" si="76"/>
        <v>46230</v>
      </c>
      <c r="AS133" s="326"/>
      <c r="AT133" s="153">
        <f t="shared" si="77"/>
        <v>46230</v>
      </c>
      <c r="AU133" s="326">
        <v>0</v>
      </c>
      <c r="AV133" s="153">
        <f t="shared" si="78"/>
        <v>46230</v>
      </c>
      <c r="AW133" s="326">
        <v>0</v>
      </c>
      <c r="AX133" s="153">
        <f t="shared" si="79"/>
        <v>46230</v>
      </c>
      <c r="AY133" s="153">
        <f>_xlfn.MINIFS(ReleaseTimeline!$A$2:$A$27, ReleaseTimeline!$A$2:$A$27, "&gt;="&amp;(MAX(AX133,AO133)))</f>
        <v>46233</v>
      </c>
      <c r="AZ133" s="153" t="str">
        <f>VLOOKUP(AY133,ReleaseTimeline!$A$1:$E$27,2,FALSE)</f>
        <v>Release 16</v>
      </c>
      <c r="BA133" s="153" t="e">
        <f t="shared" si="54"/>
        <v>#VALUE!</v>
      </c>
      <c r="BB133" s="153">
        <f>VLOOKUP(AZ133,ReleaseTimeline!$B$2:$C$27,2,FALSE)</f>
        <v>46240</v>
      </c>
      <c r="BC133" s="153">
        <f t="shared" si="56"/>
        <v>46233</v>
      </c>
      <c r="BD133" s="248">
        <f t="shared" si="80"/>
        <v>36</v>
      </c>
      <c r="BE133" s="248" t="e">
        <f>(BB133-AZ133)</f>
        <v>#VALUE!</v>
      </c>
      <c r="BF133" s="248">
        <f t="shared" si="81"/>
        <v>9</v>
      </c>
      <c r="BI133" s="248" t="e">
        <f>(BE133+BF133)</f>
        <v>#VALUE!</v>
      </c>
    </row>
    <row r="134" spans="1:64" ht="48" hidden="1" x14ac:dyDescent="0.2">
      <c r="A134" s="360">
        <v>122</v>
      </c>
      <c r="B134" s="326" t="s">
        <v>179</v>
      </c>
      <c r="C134" s="326" t="str">
        <f>VLOOKUP(B134,'Target Tech'!$C$7:$J$33,8,FALSE)</f>
        <v>Complete ASP</v>
      </c>
      <c r="D134" s="326" t="s">
        <v>87</v>
      </c>
      <c r="E134" s="326">
        <v>2</v>
      </c>
      <c r="F134" s="367">
        <f>WORKDAY(Q130,1)</f>
        <v>46195</v>
      </c>
      <c r="G134" s="167" t="s">
        <v>647</v>
      </c>
      <c r="H134" s="330" t="s">
        <v>754</v>
      </c>
      <c r="I134" s="392" t="s">
        <v>56</v>
      </c>
      <c r="J134" s="346" t="s">
        <v>60</v>
      </c>
      <c r="K134" s="346">
        <f t="shared" si="60"/>
        <v>46197</v>
      </c>
      <c r="L134" s="326">
        <v>3</v>
      </c>
      <c r="M134" s="326">
        <v>0</v>
      </c>
      <c r="N134" s="326">
        <v>5</v>
      </c>
      <c r="O134" s="153">
        <f t="shared" si="61"/>
        <v>46202</v>
      </c>
      <c r="P134" s="153">
        <f t="shared" si="62"/>
        <v>46202</v>
      </c>
      <c r="Q134" s="153">
        <f t="shared" si="63"/>
        <v>46202</v>
      </c>
      <c r="R134" s="153"/>
      <c r="S134" s="153"/>
      <c r="T134" s="326">
        <v>3</v>
      </c>
      <c r="U134" s="153">
        <f t="shared" si="64"/>
        <v>46205</v>
      </c>
      <c r="V134" s="326">
        <v>3</v>
      </c>
      <c r="W134" s="153">
        <f t="shared" si="65"/>
        <v>46211</v>
      </c>
      <c r="X134" s="153">
        <f t="shared" si="66"/>
        <v>46211</v>
      </c>
      <c r="Y134" s="326">
        <v>3</v>
      </c>
      <c r="Z134" s="153">
        <f t="shared" si="67"/>
        <v>46216</v>
      </c>
      <c r="AA134" s="153">
        <f t="shared" si="83"/>
        <v>46216</v>
      </c>
      <c r="AB134" s="153">
        <f t="shared" si="83"/>
        <v>46216</v>
      </c>
      <c r="AC134" s="153">
        <f t="shared" si="68"/>
        <v>46217</v>
      </c>
      <c r="AD134" s="153">
        <f t="shared" si="69"/>
        <v>46217</v>
      </c>
      <c r="AE134" s="326">
        <v>3</v>
      </c>
      <c r="AF134" s="153">
        <f t="shared" si="82"/>
        <v>46220</v>
      </c>
      <c r="AG134" s="326">
        <v>2</v>
      </c>
      <c r="AH134" s="153">
        <f t="shared" si="70"/>
        <v>46224</v>
      </c>
      <c r="AI134" s="326">
        <v>3</v>
      </c>
      <c r="AJ134" s="153">
        <f t="shared" si="71"/>
        <v>46227</v>
      </c>
      <c r="AK134" s="153">
        <f t="shared" si="72"/>
        <v>46227</v>
      </c>
      <c r="AL134" s="153">
        <f t="shared" si="73"/>
        <v>46230</v>
      </c>
      <c r="AM134" s="153">
        <f t="shared" si="74"/>
        <v>46230</v>
      </c>
      <c r="AN134" s="326">
        <v>1</v>
      </c>
      <c r="AO134" s="153">
        <f t="shared" si="75"/>
        <v>46231</v>
      </c>
      <c r="AP134" s="153">
        <f t="shared" si="55"/>
        <v>46231</v>
      </c>
      <c r="AQ134" s="153">
        <f t="shared" si="55"/>
        <v>46231</v>
      </c>
      <c r="AR134" s="153">
        <f t="shared" si="76"/>
        <v>46232</v>
      </c>
      <c r="AS134" s="326">
        <v>3</v>
      </c>
      <c r="AT134" s="153">
        <f t="shared" si="77"/>
        <v>46237</v>
      </c>
      <c r="AU134" s="326">
        <v>0</v>
      </c>
      <c r="AV134" s="153">
        <f t="shared" si="78"/>
        <v>46237</v>
      </c>
      <c r="AW134" s="326">
        <v>0</v>
      </c>
      <c r="AX134" s="153">
        <f t="shared" si="79"/>
        <v>46237</v>
      </c>
      <c r="AY134" s="153">
        <f>_xlfn.MINIFS(ReleaseTimeline!$A$2:$A$27, ReleaseTimeline!$A$2:$A$27, "&gt;="&amp;(MAX(AX134,AO134)))</f>
        <v>46247</v>
      </c>
      <c r="AZ134" s="153" t="str">
        <f>VLOOKUP(AY134,ReleaseTimeline!$A$1:$E$27,2,FALSE)</f>
        <v>Release 17</v>
      </c>
      <c r="BA134" s="153" t="e">
        <f t="shared" si="54"/>
        <v>#VALUE!</v>
      </c>
      <c r="BB134" s="361">
        <f>VLOOKUP(AZ134,ReleaseTimeline!$B$2:$C$27,2,FALSE)</f>
        <v>46254</v>
      </c>
      <c r="BC134" s="153">
        <f t="shared" si="56"/>
        <v>46247</v>
      </c>
      <c r="BD134" s="248">
        <f t="shared" si="80"/>
        <v>52</v>
      </c>
      <c r="BF134" s="248">
        <f t="shared" si="81"/>
        <v>9</v>
      </c>
    </row>
    <row r="135" spans="1:64" ht="32" hidden="1" x14ac:dyDescent="0.2">
      <c r="A135" s="360">
        <v>123</v>
      </c>
      <c r="B135" s="326" t="s">
        <v>180</v>
      </c>
      <c r="C135" s="326" t="str">
        <f>VLOOKUP(B135,'Target Tech'!$C$7:$J$33,8,FALSE)</f>
        <v>Complete ASP</v>
      </c>
      <c r="D135" s="326" t="s">
        <v>87</v>
      </c>
      <c r="E135" s="326">
        <v>2</v>
      </c>
      <c r="F135" s="346">
        <f>WORKDAY(Q49,1)</f>
        <v>46141</v>
      </c>
      <c r="G135" s="277" t="s">
        <v>689</v>
      </c>
      <c r="H135" s="248" t="s">
        <v>763</v>
      </c>
      <c r="I135" s="390" t="s">
        <v>81</v>
      </c>
      <c r="J135" s="346" t="s">
        <v>167</v>
      </c>
      <c r="K135" s="346">
        <f t="shared" si="60"/>
        <v>46143</v>
      </c>
      <c r="L135" s="326">
        <v>3</v>
      </c>
      <c r="M135" s="326">
        <v>0</v>
      </c>
      <c r="N135" s="326">
        <v>1</v>
      </c>
      <c r="O135" s="153">
        <f t="shared" si="61"/>
        <v>46148</v>
      </c>
      <c r="P135" s="153">
        <f t="shared" si="62"/>
        <v>46148</v>
      </c>
      <c r="Q135" s="153">
        <f t="shared" si="63"/>
        <v>46148</v>
      </c>
      <c r="R135" s="153"/>
      <c r="S135" s="153"/>
      <c r="T135" s="326">
        <v>3</v>
      </c>
      <c r="U135" s="153">
        <f t="shared" si="64"/>
        <v>46153</v>
      </c>
      <c r="V135" s="326">
        <v>1.5</v>
      </c>
      <c r="W135" s="153">
        <f t="shared" si="65"/>
        <v>46154</v>
      </c>
      <c r="X135" s="153">
        <f t="shared" si="66"/>
        <v>46154</v>
      </c>
      <c r="Y135" s="326">
        <v>3</v>
      </c>
      <c r="Z135" s="153">
        <f t="shared" si="67"/>
        <v>46157</v>
      </c>
      <c r="AA135" s="153">
        <f t="shared" si="83"/>
        <v>46157</v>
      </c>
      <c r="AB135" s="153">
        <f t="shared" si="83"/>
        <v>46157</v>
      </c>
      <c r="AC135" s="153">
        <f t="shared" si="68"/>
        <v>46160</v>
      </c>
      <c r="AD135" s="153">
        <f t="shared" si="69"/>
        <v>46160</v>
      </c>
      <c r="AE135" s="326"/>
      <c r="AF135" s="153">
        <f t="shared" si="82"/>
        <v>46160</v>
      </c>
      <c r="AG135" s="326">
        <v>2</v>
      </c>
      <c r="AH135" s="153">
        <f t="shared" si="70"/>
        <v>46162</v>
      </c>
      <c r="AI135" s="326">
        <v>3</v>
      </c>
      <c r="AJ135" s="153">
        <f t="shared" si="71"/>
        <v>46167</v>
      </c>
      <c r="AK135" s="153">
        <f t="shared" si="72"/>
        <v>46167</v>
      </c>
      <c r="AL135" s="153">
        <f t="shared" si="73"/>
        <v>46168</v>
      </c>
      <c r="AM135" s="153">
        <f t="shared" si="74"/>
        <v>46168</v>
      </c>
      <c r="AN135" s="326"/>
      <c r="AO135" s="153">
        <f t="shared" si="75"/>
        <v>46168</v>
      </c>
      <c r="AP135" s="153">
        <f t="shared" si="55"/>
        <v>46168</v>
      </c>
      <c r="AQ135" s="153">
        <f t="shared" si="55"/>
        <v>46168</v>
      </c>
      <c r="AR135" s="153">
        <f t="shared" si="76"/>
        <v>46169</v>
      </c>
      <c r="AS135" s="326"/>
      <c r="AT135" s="153">
        <f t="shared" si="77"/>
        <v>46169</v>
      </c>
      <c r="AU135" s="326">
        <v>0</v>
      </c>
      <c r="AV135" s="153">
        <f t="shared" si="78"/>
        <v>46169</v>
      </c>
      <c r="AW135" s="326">
        <v>0</v>
      </c>
      <c r="AX135" s="153">
        <f t="shared" si="79"/>
        <v>46169</v>
      </c>
      <c r="AY135" s="153">
        <f>_xlfn.MINIFS(ReleaseTimeline!$A$2:$A$27, ReleaseTimeline!$A$2:$A$27, "&gt;="&amp;(MAX(AX135,AO135)))</f>
        <v>46177</v>
      </c>
      <c r="AZ135" s="153" t="str">
        <f>VLOOKUP(AY135,ReleaseTimeline!$A$1:$E$27,2,FALSE)</f>
        <v>Release 12</v>
      </c>
      <c r="BA135" s="153" t="e">
        <f t="shared" ref="BA135:BA166" si="84">WORKDAY(AZ135, 3, IndHolidays)</f>
        <v>#VALUE!</v>
      </c>
      <c r="BB135" s="153">
        <f>VLOOKUP(AZ135,ReleaseTimeline!$B$2:$C$27,2,FALSE)</f>
        <v>46184</v>
      </c>
      <c r="BC135" s="153">
        <f t="shared" si="56"/>
        <v>46177</v>
      </c>
      <c r="BD135" s="248">
        <f t="shared" si="80"/>
        <v>36</v>
      </c>
      <c r="BF135" s="248">
        <f t="shared" si="81"/>
        <v>9</v>
      </c>
    </row>
    <row r="136" spans="1:64" ht="32" hidden="1" x14ac:dyDescent="0.2">
      <c r="A136" s="360">
        <v>124</v>
      </c>
      <c r="B136" s="326" t="s">
        <v>180</v>
      </c>
      <c r="C136" s="326" t="str">
        <f>VLOOKUP(B136,'Target Tech'!$C$7:$J$33,8,FALSE)</f>
        <v>Complete ASP</v>
      </c>
      <c r="D136" s="326" t="s">
        <v>87</v>
      </c>
      <c r="E136" s="326">
        <v>2</v>
      </c>
      <c r="F136" s="346">
        <f>WORKDAY(Q50,1)</f>
        <v>46149</v>
      </c>
      <c r="G136" s="167" t="s">
        <v>690</v>
      </c>
      <c r="H136" s="248" t="s">
        <v>763</v>
      </c>
      <c r="I136" s="390" t="s">
        <v>81</v>
      </c>
      <c r="J136" s="346" t="s">
        <v>131</v>
      </c>
      <c r="K136" s="346">
        <f t="shared" si="60"/>
        <v>46153</v>
      </c>
      <c r="L136" s="326">
        <v>3</v>
      </c>
      <c r="M136" s="326">
        <v>0</v>
      </c>
      <c r="N136" s="326">
        <v>2</v>
      </c>
      <c r="O136" s="153">
        <f t="shared" si="61"/>
        <v>46155</v>
      </c>
      <c r="P136" s="153">
        <f t="shared" si="62"/>
        <v>46155</v>
      </c>
      <c r="Q136" s="153">
        <f t="shared" si="63"/>
        <v>46155</v>
      </c>
      <c r="R136" s="153"/>
      <c r="S136" s="153"/>
      <c r="T136" s="326">
        <v>3</v>
      </c>
      <c r="U136" s="153">
        <f t="shared" si="64"/>
        <v>46160</v>
      </c>
      <c r="V136" s="326">
        <v>1.5</v>
      </c>
      <c r="W136" s="153">
        <f t="shared" si="65"/>
        <v>46161</v>
      </c>
      <c r="X136" s="153">
        <f t="shared" si="66"/>
        <v>46161</v>
      </c>
      <c r="Y136" s="326">
        <v>3</v>
      </c>
      <c r="Z136" s="153">
        <f t="shared" si="67"/>
        <v>46164</v>
      </c>
      <c r="AA136" s="153">
        <f t="shared" si="83"/>
        <v>46164</v>
      </c>
      <c r="AB136" s="153">
        <f t="shared" si="83"/>
        <v>46164</v>
      </c>
      <c r="AC136" s="153">
        <f t="shared" si="68"/>
        <v>46167</v>
      </c>
      <c r="AD136" s="153">
        <f t="shared" si="69"/>
        <v>46167</v>
      </c>
      <c r="AE136" s="326"/>
      <c r="AF136" s="153">
        <f t="shared" si="82"/>
        <v>46167</v>
      </c>
      <c r="AG136" s="326">
        <v>2</v>
      </c>
      <c r="AH136" s="153">
        <f t="shared" si="70"/>
        <v>46169</v>
      </c>
      <c r="AI136" s="326">
        <v>3</v>
      </c>
      <c r="AJ136" s="153">
        <f t="shared" si="71"/>
        <v>46176</v>
      </c>
      <c r="AK136" s="153">
        <f t="shared" si="72"/>
        <v>46176</v>
      </c>
      <c r="AL136" s="153">
        <f t="shared" si="73"/>
        <v>46177</v>
      </c>
      <c r="AM136" s="153">
        <f t="shared" si="74"/>
        <v>46177</v>
      </c>
      <c r="AN136" s="326"/>
      <c r="AO136" s="153">
        <f t="shared" si="75"/>
        <v>46177</v>
      </c>
      <c r="AP136" s="153">
        <f t="shared" si="55"/>
        <v>46177</v>
      </c>
      <c r="AQ136" s="153">
        <f t="shared" si="55"/>
        <v>46177</v>
      </c>
      <c r="AR136" s="153">
        <f t="shared" si="76"/>
        <v>46178</v>
      </c>
      <c r="AS136" s="326"/>
      <c r="AT136" s="153">
        <f t="shared" si="77"/>
        <v>46178</v>
      </c>
      <c r="AU136" s="326">
        <v>0</v>
      </c>
      <c r="AV136" s="153">
        <f t="shared" si="78"/>
        <v>46178</v>
      </c>
      <c r="AW136" s="326">
        <v>0</v>
      </c>
      <c r="AX136" s="153">
        <f t="shared" si="79"/>
        <v>46178</v>
      </c>
      <c r="AY136" s="153">
        <f>_xlfn.MINIFS(ReleaseTimeline!$A$2:$A$27, ReleaseTimeline!$A$2:$A$27, "&gt;="&amp;(MAX(AX136,AO136)))</f>
        <v>46191</v>
      </c>
      <c r="AZ136" s="153" t="str">
        <f>VLOOKUP(AY136,ReleaseTimeline!$A$1:$E$27,2,FALSE)</f>
        <v>Release 13</v>
      </c>
      <c r="BA136" s="153" t="e">
        <f t="shared" si="84"/>
        <v>#VALUE!</v>
      </c>
      <c r="BB136" s="153">
        <f>VLOOKUP(AZ136,ReleaseTimeline!$B$2:$C$27,2,FALSE)</f>
        <v>46198</v>
      </c>
      <c r="BC136" s="153">
        <f t="shared" si="56"/>
        <v>46191</v>
      </c>
      <c r="BD136" s="248">
        <f t="shared" si="80"/>
        <v>43</v>
      </c>
      <c r="BE136" s="248" t="e">
        <f>(BB136-AZ136)</f>
        <v>#VALUE!</v>
      </c>
      <c r="BF136" s="248">
        <f t="shared" si="81"/>
        <v>9</v>
      </c>
    </row>
    <row r="137" spans="1:64" ht="32" hidden="1" x14ac:dyDescent="0.2">
      <c r="A137" s="360">
        <v>125</v>
      </c>
      <c r="B137" s="326" t="s">
        <v>180</v>
      </c>
      <c r="C137" s="326" t="str">
        <f>VLOOKUP(B137,'Target Tech'!$C$7:$J$33,8,FALSE)</f>
        <v>Complete ASP</v>
      </c>
      <c r="D137" s="326" t="s">
        <v>87</v>
      </c>
      <c r="E137" s="326">
        <v>2</v>
      </c>
      <c r="F137" s="346">
        <f>WORKDAY(Q48,1)</f>
        <v>46149</v>
      </c>
      <c r="G137" s="167" t="s">
        <v>691</v>
      </c>
      <c r="H137" s="248" t="s">
        <v>763</v>
      </c>
      <c r="I137" s="390" t="s">
        <v>81</v>
      </c>
      <c r="J137" s="346" t="s">
        <v>129</v>
      </c>
      <c r="K137" s="346">
        <f t="shared" si="60"/>
        <v>46153</v>
      </c>
      <c r="L137" s="326">
        <v>3</v>
      </c>
      <c r="M137" s="326">
        <v>0</v>
      </c>
      <c r="N137" s="326">
        <v>3</v>
      </c>
      <c r="O137" s="153">
        <f t="shared" si="61"/>
        <v>46155</v>
      </c>
      <c r="P137" s="153">
        <f t="shared" si="62"/>
        <v>46155</v>
      </c>
      <c r="Q137" s="153">
        <f t="shared" si="63"/>
        <v>46155</v>
      </c>
      <c r="R137" s="153"/>
      <c r="S137" s="153"/>
      <c r="T137" s="326">
        <v>3</v>
      </c>
      <c r="U137" s="153">
        <f t="shared" si="64"/>
        <v>46160</v>
      </c>
      <c r="V137" s="326">
        <v>1.5</v>
      </c>
      <c r="W137" s="153">
        <f t="shared" si="65"/>
        <v>46161</v>
      </c>
      <c r="X137" s="153">
        <f t="shared" si="66"/>
        <v>46161</v>
      </c>
      <c r="Y137" s="326">
        <v>3</v>
      </c>
      <c r="Z137" s="153">
        <f t="shared" si="67"/>
        <v>46164</v>
      </c>
      <c r="AA137" s="153">
        <f t="shared" si="83"/>
        <v>46164</v>
      </c>
      <c r="AB137" s="153">
        <f t="shared" si="83"/>
        <v>46164</v>
      </c>
      <c r="AC137" s="153">
        <f t="shared" si="68"/>
        <v>46167</v>
      </c>
      <c r="AD137" s="153">
        <f t="shared" si="69"/>
        <v>46167</v>
      </c>
      <c r="AE137" s="326"/>
      <c r="AF137" s="153">
        <f t="shared" si="82"/>
        <v>46167</v>
      </c>
      <c r="AG137" s="326">
        <v>2</v>
      </c>
      <c r="AH137" s="153">
        <f t="shared" si="70"/>
        <v>46169</v>
      </c>
      <c r="AI137" s="326">
        <v>3</v>
      </c>
      <c r="AJ137" s="153">
        <f t="shared" si="71"/>
        <v>46176</v>
      </c>
      <c r="AK137" s="153">
        <f t="shared" si="72"/>
        <v>46176</v>
      </c>
      <c r="AL137" s="153">
        <f t="shared" si="73"/>
        <v>46177</v>
      </c>
      <c r="AM137" s="153">
        <f t="shared" si="74"/>
        <v>46177</v>
      </c>
      <c r="AN137" s="326"/>
      <c r="AO137" s="153">
        <f t="shared" si="75"/>
        <v>46177</v>
      </c>
      <c r="AP137" s="153">
        <f t="shared" si="55"/>
        <v>46177</v>
      </c>
      <c r="AQ137" s="153">
        <f t="shared" si="55"/>
        <v>46177</v>
      </c>
      <c r="AR137" s="153">
        <f t="shared" si="76"/>
        <v>46178</v>
      </c>
      <c r="AS137" s="326"/>
      <c r="AT137" s="153">
        <f t="shared" si="77"/>
        <v>46178</v>
      </c>
      <c r="AU137" s="326">
        <v>0</v>
      </c>
      <c r="AV137" s="153">
        <f t="shared" si="78"/>
        <v>46178</v>
      </c>
      <c r="AW137" s="326">
        <v>0</v>
      </c>
      <c r="AX137" s="153">
        <f t="shared" si="79"/>
        <v>46178</v>
      </c>
      <c r="AY137" s="153">
        <f>_xlfn.MINIFS(ReleaseTimeline!$A$2:$A$27, ReleaseTimeline!$A$2:$A$27, "&gt;="&amp;(MAX(AX137,AO137)))</f>
        <v>46191</v>
      </c>
      <c r="AZ137" s="153" t="str">
        <f>VLOOKUP(AY137,ReleaseTimeline!$A$1:$E$27,2,FALSE)</f>
        <v>Release 13</v>
      </c>
      <c r="BA137" s="153" t="e">
        <f t="shared" si="84"/>
        <v>#VALUE!</v>
      </c>
      <c r="BB137" s="153">
        <f>VLOOKUP(AZ137,ReleaseTimeline!$B$2:$C$27,2,FALSE)</f>
        <v>46198</v>
      </c>
      <c r="BC137" s="153">
        <f t="shared" si="56"/>
        <v>46191</v>
      </c>
      <c r="BD137" s="248">
        <f t="shared" si="80"/>
        <v>43</v>
      </c>
      <c r="BE137" s="248" t="e">
        <f>(BB137-AZ137)</f>
        <v>#VALUE!</v>
      </c>
      <c r="BF137" s="248">
        <f t="shared" si="81"/>
        <v>9</v>
      </c>
    </row>
    <row r="138" spans="1:64" s="313" customFormat="1" ht="32" hidden="1" x14ac:dyDescent="0.2">
      <c r="A138" s="381">
        <v>126</v>
      </c>
      <c r="B138" s="381" t="s">
        <v>180</v>
      </c>
      <c r="C138" s="381" t="str">
        <f>VLOOKUP(B138,'Target Tech'!$C$7:$J$33,8,FALSE)</f>
        <v>Complete ASP</v>
      </c>
      <c r="D138" s="381" t="s">
        <v>87</v>
      </c>
      <c r="E138" s="381">
        <v>2</v>
      </c>
      <c r="F138" s="382">
        <f t="shared" ref="F138:F144" si="85">WORKDAY(Q135,1)</f>
        <v>46149</v>
      </c>
      <c r="G138" s="348" t="s">
        <v>764</v>
      </c>
      <c r="H138" s="248" t="s">
        <v>763</v>
      </c>
      <c r="I138" s="398" t="s">
        <v>81</v>
      </c>
      <c r="J138" s="382" t="s">
        <v>167</v>
      </c>
      <c r="K138" s="382">
        <f t="shared" si="60"/>
        <v>46153</v>
      </c>
      <c r="L138" s="381">
        <v>3</v>
      </c>
      <c r="M138" s="326">
        <v>0</v>
      </c>
      <c r="N138" s="381">
        <v>4</v>
      </c>
      <c r="O138" s="357">
        <f t="shared" si="61"/>
        <v>46155</v>
      </c>
      <c r="P138" s="357">
        <f t="shared" si="62"/>
        <v>46155</v>
      </c>
      <c r="Q138" s="357">
        <f t="shared" si="63"/>
        <v>46155</v>
      </c>
      <c r="R138" s="357"/>
      <c r="S138" s="357"/>
      <c r="T138" s="381">
        <v>3</v>
      </c>
      <c r="U138" s="357">
        <f t="shared" si="64"/>
        <v>46160</v>
      </c>
      <c r="V138" s="381">
        <v>1.5</v>
      </c>
      <c r="W138" s="357">
        <f t="shared" si="65"/>
        <v>46161</v>
      </c>
      <c r="X138" s="357">
        <f t="shared" si="66"/>
        <v>46161</v>
      </c>
      <c r="Y138" s="381">
        <v>3</v>
      </c>
      <c r="Z138" s="357">
        <f t="shared" si="67"/>
        <v>46164</v>
      </c>
      <c r="AA138" s="357">
        <f t="shared" si="83"/>
        <v>46164</v>
      </c>
      <c r="AB138" s="357">
        <f t="shared" si="83"/>
        <v>46164</v>
      </c>
      <c r="AC138" s="357">
        <f t="shared" si="68"/>
        <v>46167</v>
      </c>
      <c r="AD138" s="357">
        <f t="shared" si="69"/>
        <v>46167</v>
      </c>
      <c r="AE138" s="381"/>
      <c r="AF138" s="357">
        <f t="shared" si="82"/>
        <v>46167</v>
      </c>
      <c r="AG138" s="381">
        <v>2</v>
      </c>
      <c r="AH138" s="357">
        <f t="shared" si="70"/>
        <v>46169</v>
      </c>
      <c r="AI138" s="381">
        <v>3</v>
      </c>
      <c r="AJ138" s="357">
        <f t="shared" si="71"/>
        <v>46176</v>
      </c>
      <c r="AK138" s="357">
        <f t="shared" si="72"/>
        <v>46176</v>
      </c>
      <c r="AL138" s="357">
        <f t="shared" si="73"/>
        <v>46177</v>
      </c>
      <c r="AM138" s="357">
        <f t="shared" si="74"/>
        <v>46177</v>
      </c>
      <c r="AN138" s="381"/>
      <c r="AO138" s="357">
        <f t="shared" si="75"/>
        <v>46177</v>
      </c>
      <c r="AP138" s="357">
        <f t="shared" si="55"/>
        <v>46177</v>
      </c>
      <c r="AQ138" s="357">
        <f t="shared" si="55"/>
        <v>46177</v>
      </c>
      <c r="AR138" s="357">
        <f t="shared" si="76"/>
        <v>46178</v>
      </c>
      <c r="AS138" s="381"/>
      <c r="AT138" s="357">
        <f t="shared" si="77"/>
        <v>46178</v>
      </c>
      <c r="AU138" s="381">
        <v>0</v>
      </c>
      <c r="AV138" s="357">
        <f t="shared" si="78"/>
        <v>46178</v>
      </c>
      <c r="AW138" s="381">
        <v>0</v>
      </c>
      <c r="AX138" s="357">
        <f t="shared" si="79"/>
        <v>46178</v>
      </c>
      <c r="AY138" s="357">
        <f>_xlfn.MINIFS(ReleaseTimeline!$A$2:$A$27, ReleaseTimeline!$A$2:$A$27, "&gt;="&amp;(MAX(AX138,AO138)))</f>
        <v>46191</v>
      </c>
      <c r="AZ138" s="357" t="str">
        <f>VLOOKUP(AY138,ReleaseTimeline!$A$1:$E$27,2,FALSE)</f>
        <v>Release 13</v>
      </c>
      <c r="BA138" s="153" t="e">
        <f t="shared" si="84"/>
        <v>#VALUE!</v>
      </c>
      <c r="BB138" s="357">
        <f>VLOOKUP(AZ138,ReleaseTimeline!$B$2:$C$27,2,FALSE)</f>
        <v>46198</v>
      </c>
      <c r="BC138" s="153">
        <f t="shared" si="56"/>
        <v>46191</v>
      </c>
      <c r="BD138" s="383">
        <f t="shared" si="80"/>
        <v>43</v>
      </c>
      <c r="BE138" s="383"/>
      <c r="BF138" s="383">
        <f t="shared" si="81"/>
        <v>9</v>
      </c>
      <c r="BG138" s="383"/>
      <c r="BH138" s="383"/>
      <c r="BI138" s="383"/>
      <c r="BJ138" s="383"/>
      <c r="BK138" s="383"/>
      <c r="BL138" s="383"/>
    </row>
    <row r="139" spans="1:64" ht="32" hidden="1" x14ac:dyDescent="0.2">
      <c r="A139" s="360">
        <v>127</v>
      </c>
      <c r="B139" s="326" t="s">
        <v>180</v>
      </c>
      <c r="C139" s="326" t="str">
        <f>VLOOKUP(B139,'Target Tech'!$C$7:$J$33,8,FALSE)</f>
        <v>Complete ASP</v>
      </c>
      <c r="D139" s="326" t="s">
        <v>87</v>
      </c>
      <c r="E139" s="326">
        <v>2</v>
      </c>
      <c r="F139" s="346">
        <f t="shared" si="85"/>
        <v>46156</v>
      </c>
      <c r="G139" s="167" t="s">
        <v>692</v>
      </c>
      <c r="H139" s="248" t="s">
        <v>763</v>
      </c>
      <c r="I139" s="390" t="s">
        <v>81</v>
      </c>
      <c r="J139" s="346" t="s">
        <v>131</v>
      </c>
      <c r="K139" s="346">
        <f t="shared" si="60"/>
        <v>46160</v>
      </c>
      <c r="L139" s="326">
        <v>3</v>
      </c>
      <c r="M139" s="326">
        <v>0</v>
      </c>
      <c r="N139" s="326">
        <v>5</v>
      </c>
      <c r="O139" s="153">
        <f t="shared" si="61"/>
        <v>46162</v>
      </c>
      <c r="P139" s="153">
        <f t="shared" si="62"/>
        <v>46162</v>
      </c>
      <c r="Q139" s="153">
        <f t="shared" si="63"/>
        <v>46162</v>
      </c>
      <c r="R139" s="153"/>
      <c r="S139" s="153"/>
      <c r="T139" s="326">
        <v>3</v>
      </c>
      <c r="U139" s="153">
        <f t="shared" si="64"/>
        <v>46167</v>
      </c>
      <c r="V139" s="326">
        <v>1.5</v>
      </c>
      <c r="W139" s="153">
        <f t="shared" si="65"/>
        <v>46168</v>
      </c>
      <c r="X139" s="153">
        <f t="shared" si="66"/>
        <v>46168</v>
      </c>
      <c r="Y139" s="326">
        <v>3</v>
      </c>
      <c r="Z139" s="153">
        <f t="shared" si="67"/>
        <v>46174</v>
      </c>
      <c r="AA139" s="153">
        <f t="shared" si="83"/>
        <v>46174</v>
      </c>
      <c r="AB139" s="153">
        <f t="shared" si="83"/>
        <v>46174</v>
      </c>
      <c r="AC139" s="153">
        <f t="shared" si="68"/>
        <v>46176</v>
      </c>
      <c r="AD139" s="153">
        <f t="shared" si="69"/>
        <v>46176</v>
      </c>
      <c r="AE139" s="326"/>
      <c r="AF139" s="153">
        <f t="shared" si="82"/>
        <v>46176</v>
      </c>
      <c r="AG139" s="326">
        <v>2</v>
      </c>
      <c r="AH139" s="153">
        <f t="shared" si="70"/>
        <v>46178</v>
      </c>
      <c r="AI139" s="326">
        <v>3</v>
      </c>
      <c r="AJ139" s="153">
        <f t="shared" si="71"/>
        <v>46183</v>
      </c>
      <c r="AK139" s="153">
        <f t="shared" si="72"/>
        <v>46183</v>
      </c>
      <c r="AL139" s="153">
        <f t="shared" si="73"/>
        <v>46184</v>
      </c>
      <c r="AM139" s="153">
        <f t="shared" si="74"/>
        <v>46184</v>
      </c>
      <c r="AN139" s="326"/>
      <c r="AO139" s="153">
        <f t="shared" si="75"/>
        <v>46184</v>
      </c>
      <c r="AP139" s="153">
        <f t="shared" si="55"/>
        <v>46184</v>
      </c>
      <c r="AQ139" s="153">
        <f t="shared" si="55"/>
        <v>46184</v>
      </c>
      <c r="AR139" s="153">
        <f t="shared" si="76"/>
        <v>46185</v>
      </c>
      <c r="AS139" s="326"/>
      <c r="AT139" s="153">
        <f t="shared" si="77"/>
        <v>46185</v>
      </c>
      <c r="AU139" s="326">
        <v>0</v>
      </c>
      <c r="AV139" s="153">
        <f t="shared" si="78"/>
        <v>46185</v>
      </c>
      <c r="AW139" s="326">
        <v>0</v>
      </c>
      <c r="AX139" s="153">
        <f t="shared" si="79"/>
        <v>46185</v>
      </c>
      <c r="AY139" s="153">
        <f>_xlfn.MINIFS(ReleaseTimeline!$A$2:$A$27, ReleaseTimeline!$A$2:$A$27, "&gt;="&amp;(MAX(AX139,AO139)))</f>
        <v>46191</v>
      </c>
      <c r="AZ139" s="153" t="str">
        <f>VLOOKUP(AY139,ReleaseTimeline!$A$1:$E$27,2,FALSE)</f>
        <v>Release 13</v>
      </c>
      <c r="BA139" s="153" t="e">
        <f t="shared" si="84"/>
        <v>#VALUE!</v>
      </c>
      <c r="BB139" s="153">
        <f>VLOOKUP(AZ139,ReleaseTimeline!$B$2:$C$27,2,FALSE)</f>
        <v>46198</v>
      </c>
      <c r="BC139" s="153">
        <f t="shared" si="56"/>
        <v>46191</v>
      </c>
      <c r="BD139" s="248">
        <f t="shared" si="80"/>
        <v>36</v>
      </c>
      <c r="BE139" s="248" t="e">
        <f>(BB139-AZ139)</f>
        <v>#VALUE!</v>
      </c>
      <c r="BF139" s="248">
        <f t="shared" si="81"/>
        <v>9</v>
      </c>
    </row>
    <row r="140" spans="1:64" ht="32" hidden="1" x14ac:dyDescent="0.2">
      <c r="A140" s="360">
        <v>128</v>
      </c>
      <c r="B140" s="326" t="s">
        <v>180</v>
      </c>
      <c r="C140" s="326" t="str">
        <f>VLOOKUP(B140,'Target Tech'!$C$7:$J$33,8,FALSE)</f>
        <v>Complete ASP</v>
      </c>
      <c r="D140" s="326" t="s">
        <v>87</v>
      </c>
      <c r="E140" s="326">
        <v>2</v>
      </c>
      <c r="F140" s="346">
        <f t="shared" si="85"/>
        <v>46156</v>
      </c>
      <c r="G140" s="167" t="s">
        <v>693</v>
      </c>
      <c r="H140" s="248" t="s">
        <v>763</v>
      </c>
      <c r="I140" s="390" t="s">
        <v>81</v>
      </c>
      <c r="J140" s="346" t="s">
        <v>129</v>
      </c>
      <c r="K140" s="346">
        <f t="shared" si="60"/>
        <v>46160</v>
      </c>
      <c r="L140" s="326">
        <v>3</v>
      </c>
      <c r="M140" s="326">
        <v>0</v>
      </c>
      <c r="N140" s="326">
        <v>6</v>
      </c>
      <c r="O140" s="153">
        <f t="shared" si="61"/>
        <v>46162</v>
      </c>
      <c r="P140" s="153">
        <f t="shared" si="62"/>
        <v>46162</v>
      </c>
      <c r="Q140" s="153">
        <f t="shared" si="63"/>
        <v>46162</v>
      </c>
      <c r="R140" s="153"/>
      <c r="S140" s="153"/>
      <c r="T140" s="326">
        <v>3</v>
      </c>
      <c r="U140" s="153">
        <f t="shared" si="64"/>
        <v>46167</v>
      </c>
      <c r="V140" s="326">
        <v>1.5</v>
      </c>
      <c r="W140" s="153">
        <f t="shared" si="65"/>
        <v>46168</v>
      </c>
      <c r="X140" s="153">
        <f t="shared" si="66"/>
        <v>46168</v>
      </c>
      <c r="Y140" s="326">
        <v>3</v>
      </c>
      <c r="Z140" s="153">
        <f t="shared" si="67"/>
        <v>46174</v>
      </c>
      <c r="AA140" s="153">
        <f t="shared" si="83"/>
        <v>46174</v>
      </c>
      <c r="AB140" s="153">
        <f t="shared" si="83"/>
        <v>46174</v>
      </c>
      <c r="AC140" s="153">
        <f t="shared" si="68"/>
        <v>46176</v>
      </c>
      <c r="AD140" s="153">
        <f t="shared" si="69"/>
        <v>46176</v>
      </c>
      <c r="AE140" s="326"/>
      <c r="AF140" s="153">
        <f t="shared" si="82"/>
        <v>46176</v>
      </c>
      <c r="AG140" s="326">
        <v>2</v>
      </c>
      <c r="AH140" s="153">
        <f t="shared" si="70"/>
        <v>46178</v>
      </c>
      <c r="AI140" s="326">
        <v>3</v>
      </c>
      <c r="AJ140" s="153">
        <f t="shared" si="71"/>
        <v>46183</v>
      </c>
      <c r="AK140" s="153">
        <f t="shared" si="72"/>
        <v>46183</v>
      </c>
      <c r="AL140" s="153">
        <f t="shared" si="73"/>
        <v>46184</v>
      </c>
      <c r="AM140" s="153">
        <f t="shared" si="74"/>
        <v>46184</v>
      </c>
      <c r="AN140" s="326"/>
      <c r="AO140" s="153">
        <f t="shared" si="75"/>
        <v>46184</v>
      </c>
      <c r="AP140" s="153">
        <f t="shared" si="55"/>
        <v>46184</v>
      </c>
      <c r="AQ140" s="153">
        <f t="shared" si="55"/>
        <v>46184</v>
      </c>
      <c r="AR140" s="153">
        <f t="shared" si="76"/>
        <v>46185</v>
      </c>
      <c r="AS140" s="326"/>
      <c r="AT140" s="153">
        <f t="shared" si="77"/>
        <v>46185</v>
      </c>
      <c r="AU140" s="326">
        <v>0</v>
      </c>
      <c r="AV140" s="153">
        <f t="shared" si="78"/>
        <v>46185</v>
      </c>
      <c r="AW140" s="326">
        <v>0</v>
      </c>
      <c r="AX140" s="153">
        <f t="shared" si="79"/>
        <v>46185</v>
      </c>
      <c r="AY140" s="153">
        <f>_xlfn.MINIFS(ReleaseTimeline!$A$2:$A$27, ReleaseTimeline!$A$2:$A$27, "&gt;="&amp;(MAX(AX140,AO140)))</f>
        <v>46191</v>
      </c>
      <c r="AZ140" s="153" t="str">
        <f>VLOOKUP(AY140,ReleaseTimeline!$A$1:$E$27,2,FALSE)</f>
        <v>Release 13</v>
      </c>
      <c r="BA140" s="153" t="e">
        <f t="shared" si="84"/>
        <v>#VALUE!</v>
      </c>
      <c r="BB140" s="153">
        <f>VLOOKUP(AZ140,ReleaseTimeline!$B$2:$C$27,2,FALSE)</f>
        <v>46198</v>
      </c>
      <c r="BC140" s="153">
        <f t="shared" si="56"/>
        <v>46191</v>
      </c>
      <c r="BD140" s="248">
        <f t="shared" si="80"/>
        <v>36</v>
      </c>
      <c r="BE140" s="248" t="e">
        <f>(BB140-AZ140)</f>
        <v>#VALUE!</v>
      </c>
      <c r="BF140" s="248">
        <f t="shared" si="81"/>
        <v>9</v>
      </c>
    </row>
    <row r="141" spans="1:64" ht="32" hidden="1" x14ac:dyDescent="0.2">
      <c r="A141" s="360">
        <v>129</v>
      </c>
      <c r="B141" s="326" t="s">
        <v>180</v>
      </c>
      <c r="C141" s="326" t="str">
        <f>VLOOKUP(B141,'Target Tech'!$C$7:$J$33,8,FALSE)</f>
        <v>Complete ASP</v>
      </c>
      <c r="D141" s="326" t="s">
        <v>87</v>
      </c>
      <c r="E141" s="326">
        <v>2</v>
      </c>
      <c r="F141" s="346">
        <f t="shared" si="85"/>
        <v>46156</v>
      </c>
      <c r="G141" s="167" t="s">
        <v>694</v>
      </c>
      <c r="H141" s="248" t="s">
        <v>763</v>
      </c>
      <c r="I141" s="390" t="s">
        <v>81</v>
      </c>
      <c r="J141" s="346" t="s">
        <v>167</v>
      </c>
      <c r="K141" s="346">
        <f t="shared" si="60"/>
        <v>46160</v>
      </c>
      <c r="L141" s="326">
        <v>3</v>
      </c>
      <c r="N141" s="326">
        <v>7</v>
      </c>
      <c r="O141" s="153">
        <f t="shared" si="61"/>
        <v>46162</v>
      </c>
      <c r="P141" s="153">
        <f t="shared" si="62"/>
        <v>46162</v>
      </c>
      <c r="Q141" s="153">
        <f t="shared" si="63"/>
        <v>46162</v>
      </c>
      <c r="R141" s="153"/>
      <c r="S141" s="153"/>
      <c r="T141" s="326">
        <v>3</v>
      </c>
      <c r="U141" s="153">
        <f t="shared" si="64"/>
        <v>46167</v>
      </c>
      <c r="V141" s="326">
        <v>1.5</v>
      </c>
      <c r="W141" s="153">
        <f t="shared" si="65"/>
        <v>46168</v>
      </c>
      <c r="X141" s="153">
        <f t="shared" si="66"/>
        <v>46168</v>
      </c>
      <c r="Y141" s="326">
        <v>3</v>
      </c>
      <c r="Z141" s="153">
        <f t="shared" si="67"/>
        <v>46174</v>
      </c>
      <c r="AA141" s="153">
        <f t="shared" si="83"/>
        <v>46174</v>
      </c>
      <c r="AB141" s="153">
        <f t="shared" si="83"/>
        <v>46174</v>
      </c>
      <c r="AC141" s="153">
        <f t="shared" si="68"/>
        <v>46176</v>
      </c>
      <c r="AD141" s="153">
        <f t="shared" si="69"/>
        <v>46176</v>
      </c>
      <c r="AE141" s="326"/>
      <c r="AF141" s="153">
        <f t="shared" si="82"/>
        <v>46176</v>
      </c>
      <c r="AG141" s="326">
        <v>2</v>
      </c>
      <c r="AH141" s="153">
        <f t="shared" si="70"/>
        <v>46178</v>
      </c>
      <c r="AI141" s="326">
        <v>3</v>
      </c>
      <c r="AJ141" s="153">
        <f t="shared" si="71"/>
        <v>46183</v>
      </c>
      <c r="AK141" s="153">
        <f t="shared" si="72"/>
        <v>46183</v>
      </c>
      <c r="AL141" s="153">
        <f t="shared" si="73"/>
        <v>46184</v>
      </c>
      <c r="AM141" s="153">
        <f t="shared" si="74"/>
        <v>46184</v>
      </c>
      <c r="AN141" s="326"/>
      <c r="AO141" s="153">
        <f t="shared" si="75"/>
        <v>46184</v>
      </c>
      <c r="AP141" s="153">
        <f t="shared" si="55"/>
        <v>46184</v>
      </c>
      <c r="AQ141" s="153">
        <f t="shared" si="55"/>
        <v>46184</v>
      </c>
      <c r="AR141" s="153">
        <f t="shared" si="76"/>
        <v>46185</v>
      </c>
      <c r="AS141" s="326"/>
      <c r="AT141" s="153">
        <f t="shared" si="77"/>
        <v>46185</v>
      </c>
      <c r="AU141" s="326">
        <v>0</v>
      </c>
      <c r="AV141" s="153">
        <f t="shared" si="78"/>
        <v>46185</v>
      </c>
      <c r="AW141" s="326">
        <v>0</v>
      </c>
      <c r="AX141" s="153">
        <f t="shared" si="79"/>
        <v>46185</v>
      </c>
      <c r="AY141" s="153">
        <f>_xlfn.MINIFS(ReleaseTimeline!$A$2:$A$27, ReleaseTimeline!$A$2:$A$27, "&gt;="&amp;(MAX(AX141,AO141)))</f>
        <v>46191</v>
      </c>
      <c r="AZ141" s="153" t="str">
        <f>VLOOKUP(AY141,ReleaseTimeline!$A$1:$E$27,2,FALSE)</f>
        <v>Release 13</v>
      </c>
      <c r="BA141" s="153" t="e">
        <f t="shared" si="84"/>
        <v>#VALUE!</v>
      </c>
      <c r="BB141" s="153">
        <f>VLOOKUP(AZ141,ReleaseTimeline!$B$2:$C$27,2,FALSE)</f>
        <v>46198</v>
      </c>
      <c r="BC141" s="153">
        <f t="shared" si="56"/>
        <v>46191</v>
      </c>
    </row>
    <row r="142" spans="1:64" ht="32" hidden="1" x14ac:dyDescent="0.2">
      <c r="A142" s="360">
        <v>130</v>
      </c>
      <c r="B142" s="326" t="s">
        <v>180</v>
      </c>
      <c r="C142" s="326" t="str">
        <f>VLOOKUP(B142,'Target Tech'!$C$7:$J$33,8,FALSE)</f>
        <v>Complete ASP</v>
      </c>
      <c r="D142" s="326" t="s">
        <v>87</v>
      </c>
      <c r="E142" s="326">
        <v>2</v>
      </c>
      <c r="F142" s="346">
        <f t="shared" si="85"/>
        <v>46163</v>
      </c>
      <c r="G142" s="167" t="s">
        <v>695</v>
      </c>
      <c r="H142" s="248" t="s">
        <v>763</v>
      </c>
      <c r="I142" s="390" t="s">
        <v>81</v>
      </c>
      <c r="J142" s="346" t="s">
        <v>131</v>
      </c>
      <c r="K142" s="346">
        <f t="shared" si="60"/>
        <v>46167</v>
      </c>
      <c r="L142" s="326">
        <v>3</v>
      </c>
      <c r="N142" s="326">
        <v>8</v>
      </c>
      <c r="O142" s="153">
        <f t="shared" si="61"/>
        <v>46169</v>
      </c>
      <c r="P142" s="153">
        <f t="shared" si="62"/>
        <v>46169</v>
      </c>
      <c r="Q142" s="153">
        <f t="shared" si="63"/>
        <v>46169</v>
      </c>
      <c r="R142" s="153"/>
      <c r="S142" s="153"/>
      <c r="T142" s="326">
        <v>3</v>
      </c>
      <c r="U142" s="153">
        <f t="shared" si="64"/>
        <v>46176</v>
      </c>
      <c r="V142" s="326">
        <v>1.5</v>
      </c>
      <c r="W142" s="153">
        <f t="shared" si="65"/>
        <v>46177</v>
      </c>
      <c r="X142" s="153">
        <f t="shared" si="66"/>
        <v>46177</v>
      </c>
      <c r="Y142" s="326">
        <v>3</v>
      </c>
      <c r="Z142" s="153">
        <f t="shared" si="67"/>
        <v>46182</v>
      </c>
      <c r="AA142" s="153">
        <f t="shared" si="83"/>
        <v>46182</v>
      </c>
      <c r="AB142" s="153">
        <f t="shared" si="83"/>
        <v>46182</v>
      </c>
      <c r="AC142" s="153">
        <f t="shared" si="68"/>
        <v>46183</v>
      </c>
      <c r="AD142" s="153">
        <f t="shared" si="69"/>
        <v>46183</v>
      </c>
      <c r="AE142" s="326"/>
      <c r="AF142" s="153">
        <f t="shared" si="82"/>
        <v>46183</v>
      </c>
      <c r="AG142" s="326">
        <v>2</v>
      </c>
      <c r="AH142" s="153">
        <f t="shared" si="70"/>
        <v>46185</v>
      </c>
      <c r="AI142" s="326">
        <v>3</v>
      </c>
      <c r="AJ142" s="153">
        <f t="shared" si="71"/>
        <v>46190</v>
      </c>
      <c r="AK142" s="153">
        <f t="shared" si="72"/>
        <v>46190</v>
      </c>
      <c r="AL142" s="153">
        <f t="shared" si="73"/>
        <v>46191</v>
      </c>
      <c r="AM142" s="153">
        <f t="shared" si="74"/>
        <v>46191</v>
      </c>
      <c r="AN142" s="326"/>
      <c r="AO142" s="153">
        <f t="shared" si="75"/>
        <v>46191</v>
      </c>
      <c r="AP142" s="153">
        <f t="shared" ref="AP142:AQ163" si="86">AO142</f>
        <v>46191</v>
      </c>
      <c r="AQ142" s="153">
        <f t="shared" si="86"/>
        <v>46191</v>
      </c>
      <c r="AR142" s="153">
        <f t="shared" si="76"/>
        <v>46192</v>
      </c>
      <c r="AS142" s="326"/>
      <c r="AT142" s="153">
        <f t="shared" si="77"/>
        <v>46192</v>
      </c>
      <c r="AU142" s="326">
        <v>0</v>
      </c>
      <c r="AV142" s="153">
        <f t="shared" si="78"/>
        <v>46192</v>
      </c>
      <c r="AW142" s="326">
        <v>0</v>
      </c>
      <c r="AX142" s="153">
        <f t="shared" si="79"/>
        <v>46192</v>
      </c>
      <c r="AY142" s="153">
        <f>_xlfn.MINIFS(ReleaseTimeline!$A$2:$A$27, ReleaseTimeline!$A$2:$A$27, "&gt;="&amp;(MAX(AX142,AO142)))</f>
        <v>46205</v>
      </c>
      <c r="AZ142" s="153" t="str">
        <f>VLOOKUP(AY142,ReleaseTimeline!$A$1:$E$27,2,FALSE)</f>
        <v>Release 14</v>
      </c>
      <c r="BA142" s="153" t="e">
        <f t="shared" si="84"/>
        <v>#VALUE!</v>
      </c>
      <c r="BB142" s="153">
        <f>VLOOKUP(AZ142,ReleaseTimeline!$B$2:$C$27,2,FALSE)</f>
        <v>46212</v>
      </c>
      <c r="BC142" s="153">
        <f t="shared" ref="BC142:BC144" si="87">WORKDAY(BB142, -5)</f>
        <v>46205</v>
      </c>
    </row>
    <row r="143" spans="1:64" ht="32" hidden="1" x14ac:dyDescent="0.2">
      <c r="A143" s="360">
        <v>131</v>
      </c>
      <c r="B143" s="326" t="s">
        <v>180</v>
      </c>
      <c r="C143" s="326" t="str">
        <f>VLOOKUP(B143,'Target Tech'!$C$7:$J$33,8,FALSE)</f>
        <v>Complete ASP</v>
      </c>
      <c r="D143" s="326" t="s">
        <v>87</v>
      </c>
      <c r="E143" s="326">
        <v>2</v>
      </c>
      <c r="F143" s="346">
        <f t="shared" si="85"/>
        <v>46163</v>
      </c>
      <c r="G143" s="167" t="s">
        <v>696</v>
      </c>
      <c r="H143" s="248" t="s">
        <v>763</v>
      </c>
      <c r="I143" s="390" t="s">
        <v>81</v>
      </c>
      <c r="J143" s="346" t="s">
        <v>129</v>
      </c>
      <c r="K143" s="346">
        <f t="shared" si="60"/>
        <v>46167</v>
      </c>
      <c r="L143" s="326">
        <v>3</v>
      </c>
      <c r="N143" s="326">
        <v>9</v>
      </c>
      <c r="O143" s="153">
        <f t="shared" si="61"/>
        <v>46169</v>
      </c>
      <c r="P143" s="153">
        <f t="shared" si="62"/>
        <v>46169</v>
      </c>
      <c r="Q143" s="153">
        <f t="shared" si="63"/>
        <v>46169</v>
      </c>
      <c r="R143" s="153"/>
      <c r="S143" s="153"/>
      <c r="T143" s="326">
        <v>3</v>
      </c>
      <c r="U143" s="153">
        <f t="shared" si="64"/>
        <v>46176</v>
      </c>
      <c r="V143" s="326">
        <v>1.5</v>
      </c>
      <c r="W143" s="153">
        <f t="shared" si="65"/>
        <v>46177</v>
      </c>
      <c r="X143" s="153">
        <f t="shared" si="66"/>
        <v>46177</v>
      </c>
      <c r="Y143" s="326">
        <v>3</v>
      </c>
      <c r="Z143" s="153">
        <f t="shared" si="67"/>
        <v>46182</v>
      </c>
      <c r="AA143" s="153">
        <f t="shared" si="83"/>
        <v>46182</v>
      </c>
      <c r="AB143" s="153">
        <f t="shared" si="83"/>
        <v>46182</v>
      </c>
      <c r="AC143" s="153">
        <f t="shared" si="68"/>
        <v>46183</v>
      </c>
      <c r="AD143" s="153">
        <f t="shared" si="69"/>
        <v>46183</v>
      </c>
      <c r="AE143" s="326"/>
      <c r="AF143" s="153">
        <f t="shared" si="82"/>
        <v>46183</v>
      </c>
      <c r="AG143" s="326">
        <v>2</v>
      </c>
      <c r="AH143" s="153">
        <f t="shared" si="70"/>
        <v>46185</v>
      </c>
      <c r="AI143" s="326">
        <v>3</v>
      </c>
      <c r="AJ143" s="153">
        <f t="shared" si="71"/>
        <v>46190</v>
      </c>
      <c r="AK143" s="153">
        <f t="shared" si="72"/>
        <v>46190</v>
      </c>
      <c r="AL143" s="153">
        <f t="shared" si="73"/>
        <v>46191</v>
      </c>
      <c r="AM143" s="153">
        <f t="shared" si="74"/>
        <v>46191</v>
      </c>
      <c r="AN143" s="326"/>
      <c r="AO143" s="153">
        <f t="shared" si="75"/>
        <v>46191</v>
      </c>
      <c r="AP143" s="153">
        <f t="shared" si="86"/>
        <v>46191</v>
      </c>
      <c r="AQ143" s="153">
        <f t="shared" si="86"/>
        <v>46191</v>
      </c>
      <c r="AR143" s="153">
        <f t="shared" si="76"/>
        <v>46192</v>
      </c>
      <c r="AS143" s="326"/>
      <c r="AT143" s="153">
        <f t="shared" si="77"/>
        <v>46192</v>
      </c>
      <c r="AU143" s="326">
        <v>0</v>
      </c>
      <c r="AV143" s="153">
        <f t="shared" si="78"/>
        <v>46192</v>
      </c>
      <c r="AW143" s="326">
        <v>0</v>
      </c>
      <c r="AX143" s="153">
        <f t="shared" si="79"/>
        <v>46192</v>
      </c>
      <c r="AY143" s="153">
        <f>_xlfn.MINIFS(ReleaseTimeline!$A$2:$A$27, ReleaseTimeline!$A$2:$A$27, "&gt;="&amp;(MAX(AX143,AO143)))</f>
        <v>46205</v>
      </c>
      <c r="AZ143" s="153" t="str">
        <f>VLOOKUP(AY143,ReleaseTimeline!$A$1:$E$27,2,FALSE)</f>
        <v>Release 14</v>
      </c>
      <c r="BA143" s="153" t="e">
        <f t="shared" si="84"/>
        <v>#VALUE!</v>
      </c>
      <c r="BB143" s="153">
        <f>VLOOKUP(AZ143,ReleaseTimeline!$B$2:$C$27,2,FALSE)</f>
        <v>46212</v>
      </c>
      <c r="BC143" s="153">
        <f t="shared" si="87"/>
        <v>46205</v>
      </c>
    </row>
    <row r="144" spans="1:64" ht="32" hidden="1" x14ac:dyDescent="0.2">
      <c r="A144" s="360">
        <v>132</v>
      </c>
      <c r="B144" s="326" t="s">
        <v>180</v>
      </c>
      <c r="C144" s="326" t="str">
        <f>VLOOKUP(B144,'Target Tech'!$C$7:$J$33,8,FALSE)</f>
        <v>Complete ASP</v>
      </c>
      <c r="D144" s="326" t="s">
        <v>87</v>
      </c>
      <c r="E144" s="326">
        <v>2</v>
      </c>
      <c r="F144" s="346">
        <f t="shared" si="85"/>
        <v>46163</v>
      </c>
      <c r="G144" s="167" t="s">
        <v>697</v>
      </c>
      <c r="H144" s="248" t="s">
        <v>763</v>
      </c>
      <c r="I144" s="390" t="s">
        <v>81</v>
      </c>
      <c r="J144" s="346" t="s">
        <v>167</v>
      </c>
      <c r="K144" s="346">
        <f t="shared" si="60"/>
        <v>46167</v>
      </c>
      <c r="L144" s="326">
        <v>3</v>
      </c>
      <c r="N144" s="326">
        <v>10</v>
      </c>
      <c r="O144" s="153">
        <f t="shared" si="61"/>
        <v>46169</v>
      </c>
      <c r="P144" s="153">
        <f t="shared" si="62"/>
        <v>46169</v>
      </c>
      <c r="Q144" s="153">
        <f t="shared" si="63"/>
        <v>46169</v>
      </c>
      <c r="R144" s="153"/>
      <c r="S144" s="153"/>
      <c r="T144" s="326">
        <v>3</v>
      </c>
      <c r="U144" s="153">
        <f t="shared" si="64"/>
        <v>46176</v>
      </c>
      <c r="V144" s="326">
        <v>1.5</v>
      </c>
      <c r="W144" s="153">
        <f t="shared" si="65"/>
        <v>46177</v>
      </c>
      <c r="X144" s="153">
        <f t="shared" si="66"/>
        <v>46177</v>
      </c>
      <c r="Y144" s="326">
        <v>3</v>
      </c>
      <c r="Z144" s="153">
        <f t="shared" si="67"/>
        <v>46182</v>
      </c>
      <c r="AA144" s="153">
        <f t="shared" si="83"/>
        <v>46182</v>
      </c>
      <c r="AB144" s="153">
        <f t="shared" si="83"/>
        <v>46182</v>
      </c>
      <c r="AC144" s="153">
        <f t="shared" si="68"/>
        <v>46183</v>
      </c>
      <c r="AD144" s="153">
        <f t="shared" si="69"/>
        <v>46183</v>
      </c>
      <c r="AE144" s="326">
        <v>3</v>
      </c>
      <c r="AF144" s="153">
        <f t="shared" si="82"/>
        <v>46188</v>
      </c>
      <c r="AG144" s="326">
        <v>2</v>
      </c>
      <c r="AH144" s="153">
        <f t="shared" si="70"/>
        <v>46190</v>
      </c>
      <c r="AI144" s="326">
        <v>3</v>
      </c>
      <c r="AJ144" s="153">
        <f t="shared" si="71"/>
        <v>46195</v>
      </c>
      <c r="AK144" s="153">
        <f t="shared" si="72"/>
        <v>46195</v>
      </c>
      <c r="AL144" s="153">
        <f t="shared" si="73"/>
        <v>46196</v>
      </c>
      <c r="AM144" s="153">
        <f t="shared" si="74"/>
        <v>46196</v>
      </c>
      <c r="AN144" s="326">
        <v>1</v>
      </c>
      <c r="AO144" s="153">
        <f t="shared" si="75"/>
        <v>46197</v>
      </c>
      <c r="AP144" s="153">
        <f t="shared" si="86"/>
        <v>46197</v>
      </c>
      <c r="AQ144" s="153">
        <f t="shared" si="86"/>
        <v>46197</v>
      </c>
      <c r="AR144" s="153">
        <f t="shared" si="76"/>
        <v>46198</v>
      </c>
      <c r="AS144" s="326">
        <v>3</v>
      </c>
      <c r="AT144" s="153">
        <f t="shared" si="77"/>
        <v>46204</v>
      </c>
      <c r="AU144" s="326">
        <v>0</v>
      </c>
      <c r="AV144" s="153">
        <f t="shared" si="78"/>
        <v>46204</v>
      </c>
      <c r="AW144" s="326">
        <v>0</v>
      </c>
      <c r="AX144" s="153">
        <f t="shared" si="79"/>
        <v>46204</v>
      </c>
      <c r="AY144" s="153">
        <f>_xlfn.MINIFS(ReleaseTimeline!$A$2:$A$27, ReleaseTimeline!$A$2:$A$27, "&gt;="&amp;(MAX(AX144,AO144)))</f>
        <v>46205</v>
      </c>
      <c r="AZ144" s="153" t="str">
        <f>VLOOKUP(AY144,ReleaseTimeline!$A$1:$E$27,2,FALSE)</f>
        <v>Release 14</v>
      </c>
      <c r="BA144" s="153" t="e">
        <f t="shared" si="84"/>
        <v>#VALUE!</v>
      </c>
      <c r="BB144" s="361">
        <f>VLOOKUP(AZ144,ReleaseTimeline!$B$2:$C$27,2,FALSE)</f>
        <v>46212</v>
      </c>
      <c r="BC144" s="153">
        <f t="shared" si="87"/>
        <v>46205</v>
      </c>
    </row>
    <row r="145" spans="1:64" ht="15" hidden="1" customHeight="1" x14ac:dyDescent="0.2">
      <c r="A145" s="360">
        <v>133</v>
      </c>
      <c r="B145" s="326" t="s">
        <v>170</v>
      </c>
      <c r="C145" s="326" t="s">
        <v>125</v>
      </c>
      <c r="D145" s="326" t="s">
        <v>87</v>
      </c>
      <c r="E145" s="326">
        <v>2</v>
      </c>
      <c r="F145" s="384">
        <v>46127</v>
      </c>
      <c r="G145" s="248" t="s">
        <v>171</v>
      </c>
      <c r="H145" s="330" t="s">
        <v>709</v>
      </c>
      <c r="I145" s="390" t="s">
        <v>81</v>
      </c>
      <c r="J145" s="346" t="s">
        <v>129</v>
      </c>
      <c r="K145" s="346">
        <f t="shared" si="60"/>
        <v>46129</v>
      </c>
      <c r="L145" s="326">
        <v>3</v>
      </c>
      <c r="N145" s="326">
        <v>1</v>
      </c>
      <c r="O145" s="153">
        <f t="shared" si="61"/>
        <v>46133</v>
      </c>
      <c r="P145" s="153">
        <f t="shared" si="62"/>
        <v>46133</v>
      </c>
      <c r="Q145" s="153">
        <f t="shared" si="63"/>
        <v>46133</v>
      </c>
      <c r="R145" s="153" t="s">
        <v>338</v>
      </c>
      <c r="S145" s="153"/>
      <c r="T145" s="326">
        <v>3</v>
      </c>
      <c r="U145" s="153">
        <f t="shared" si="64"/>
        <v>46136</v>
      </c>
      <c r="V145" s="326">
        <v>1.5</v>
      </c>
      <c r="W145" s="153">
        <f t="shared" si="65"/>
        <v>46139</v>
      </c>
      <c r="X145" s="153">
        <f t="shared" si="66"/>
        <v>46139</v>
      </c>
      <c r="Y145" s="326">
        <v>3</v>
      </c>
      <c r="Z145" s="153">
        <f t="shared" si="67"/>
        <v>46142</v>
      </c>
      <c r="AA145" s="153">
        <f t="shared" si="83"/>
        <v>46142</v>
      </c>
      <c r="AB145" s="153">
        <f t="shared" si="83"/>
        <v>46142</v>
      </c>
      <c r="AC145" s="153">
        <f t="shared" si="68"/>
        <v>46146</v>
      </c>
      <c r="AD145" s="153">
        <f t="shared" si="69"/>
        <v>46146</v>
      </c>
      <c r="AE145" s="326"/>
      <c r="AF145" s="153">
        <f t="shared" si="82"/>
        <v>46146</v>
      </c>
      <c r="AG145" s="326">
        <v>2</v>
      </c>
      <c r="AH145" s="153">
        <f t="shared" si="70"/>
        <v>46148</v>
      </c>
      <c r="AI145" s="326">
        <v>3</v>
      </c>
      <c r="AJ145" s="153">
        <f t="shared" si="71"/>
        <v>46153</v>
      </c>
      <c r="AK145" s="153">
        <f t="shared" si="72"/>
        <v>46153</v>
      </c>
      <c r="AL145" s="153">
        <f t="shared" si="73"/>
        <v>46154</v>
      </c>
      <c r="AM145" s="153">
        <f t="shared" si="74"/>
        <v>46154</v>
      </c>
      <c r="AN145" s="326"/>
      <c r="AO145" s="153">
        <f t="shared" si="75"/>
        <v>46154</v>
      </c>
      <c r="AP145" s="153">
        <f t="shared" si="86"/>
        <v>46154</v>
      </c>
      <c r="AQ145" s="153">
        <f t="shared" si="86"/>
        <v>46154</v>
      </c>
      <c r="AR145" s="153">
        <f t="shared" si="76"/>
        <v>46155</v>
      </c>
      <c r="AS145" s="326"/>
      <c r="AT145" s="153">
        <f t="shared" si="77"/>
        <v>46155</v>
      </c>
      <c r="AU145" s="326">
        <v>0</v>
      </c>
      <c r="AV145" s="153">
        <f t="shared" si="78"/>
        <v>46155</v>
      </c>
      <c r="AW145" s="326">
        <v>0</v>
      </c>
      <c r="AX145" s="153">
        <f t="shared" si="79"/>
        <v>46155</v>
      </c>
      <c r="AY145" s="153">
        <f>_xlfn.MINIFS(ReleaseTimeline!$A$2:$A$27, ReleaseTimeline!$A$2:$A$27, "&gt;="&amp;(MAX(AX145,AO145)))</f>
        <v>46163</v>
      </c>
      <c r="AZ145" s="153" t="str">
        <f>VLOOKUP(AY145,ReleaseTimeline!$A$1:$E$27,2,FALSE)</f>
        <v>Release 11</v>
      </c>
      <c r="BA145" s="153" t="e">
        <f t="shared" si="84"/>
        <v>#VALUE!</v>
      </c>
      <c r="BB145" s="153">
        <f>VLOOKUP(AZ145,ReleaseTimeline!$B$2:$C$27,2,FALSE)</f>
        <v>46170</v>
      </c>
    </row>
    <row r="146" spans="1:64" ht="15" hidden="1" customHeight="1" x14ac:dyDescent="0.2">
      <c r="A146" s="360">
        <v>133</v>
      </c>
      <c r="B146" s="326" t="s">
        <v>170</v>
      </c>
      <c r="C146" s="326" t="s">
        <v>125</v>
      </c>
      <c r="D146" s="326" t="s">
        <v>87</v>
      </c>
      <c r="E146" s="326">
        <v>2</v>
      </c>
      <c r="F146" s="384">
        <v>46082</v>
      </c>
      <c r="G146" s="248" t="s">
        <v>172</v>
      </c>
      <c r="H146" s="330"/>
      <c r="I146" s="390" t="s">
        <v>81</v>
      </c>
      <c r="J146" s="346" t="s">
        <v>129</v>
      </c>
      <c r="K146" s="346">
        <f t="shared" si="60"/>
        <v>46084</v>
      </c>
      <c r="L146" s="326">
        <v>3</v>
      </c>
      <c r="N146" s="326">
        <v>1</v>
      </c>
      <c r="O146" s="153">
        <f t="shared" si="61"/>
        <v>46087</v>
      </c>
      <c r="P146" s="153">
        <f t="shared" si="62"/>
        <v>46087</v>
      </c>
      <c r="Q146" s="153">
        <f t="shared" si="63"/>
        <v>46087</v>
      </c>
      <c r="R146" s="153" t="s">
        <v>58</v>
      </c>
      <c r="S146" s="153"/>
      <c r="T146" s="326">
        <v>3</v>
      </c>
      <c r="U146" s="153">
        <f t="shared" si="64"/>
        <v>46092</v>
      </c>
      <c r="V146" s="326">
        <v>1.5</v>
      </c>
      <c r="W146" s="153">
        <f t="shared" si="65"/>
        <v>46093</v>
      </c>
      <c r="X146" s="153">
        <f t="shared" si="66"/>
        <v>46093</v>
      </c>
      <c r="Y146" s="326">
        <v>3</v>
      </c>
      <c r="Z146" s="153">
        <f t="shared" si="67"/>
        <v>46098</v>
      </c>
      <c r="AA146" s="153">
        <f t="shared" si="83"/>
        <v>46098</v>
      </c>
      <c r="AB146" s="153">
        <f t="shared" si="83"/>
        <v>46098</v>
      </c>
      <c r="AC146" s="153">
        <f t="shared" si="68"/>
        <v>46099</v>
      </c>
      <c r="AD146" s="153">
        <f t="shared" si="69"/>
        <v>46099</v>
      </c>
      <c r="AE146" s="326"/>
      <c r="AF146" s="153">
        <f t="shared" si="82"/>
        <v>46099</v>
      </c>
      <c r="AG146" s="326">
        <v>2</v>
      </c>
      <c r="AH146" s="153">
        <f t="shared" si="70"/>
        <v>46104</v>
      </c>
      <c r="AI146" s="326">
        <v>3</v>
      </c>
      <c r="AJ146" s="153">
        <f t="shared" si="71"/>
        <v>46107</v>
      </c>
      <c r="AK146" s="153">
        <f t="shared" si="72"/>
        <v>46107</v>
      </c>
      <c r="AL146" s="153">
        <f t="shared" si="73"/>
        <v>46108</v>
      </c>
      <c r="AM146" s="153">
        <f t="shared" si="74"/>
        <v>46108</v>
      </c>
      <c r="AN146" s="326"/>
      <c r="AO146" s="153">
        <f t="shared" si="75"/>
        <v>46108</v>
      </c>
      <c r="AP146" s="153">
        <f t="shared" si="86"/>
        <v>46108</v>
      </c>
      <c r="AQ146" s="153">
        <f t="shared" si="86"/>
        <v>46108</v>
      </c>
      <c r="AR146" s="153">
        <f t="shared" si="76"/>
        <v>46111</v>
      </c>
      <c r="AS146" s="326"/>
      <c r="AT146" s="153">
        <f t="shared" si="77"/>
        <v>46111</v>
      </c>
      <c r="AU146" s="326">
        <v>0</v>
      </c>
      <c r="AV146" s="153">
        <f t="shared" si="78"/>
        <v>46111</v>
      </c>
      <c r="AW146" s="326">
        <v>0</v>
      </c>
      <c r="AX146" s="153">
        <f t="shared" si="79"/>
        <v>46111</v>
      </c>
      <c r="AY146" s="153">
        <f>_xlfn.MINIFS(ReleaseTimeline!$A$2:$A$27, ReleaseTimeline!$A$2:$A$27, "&gt;="&amp;(MAX(AX146,AO146)))</f>
        <v>46121</v>
      </c>
      <c r="AZ146" s="153" t="str">
        <f>VLOOKUP(AY146,ReleaseTimeline!$A$1:$E$27,2,FALSE)</f>
        <v>Release 8</v>
      </c>
      <c r="BA146" s="153" t="e">
        <f t="shared" si="84"/>
        <v>#VALUE!</v>
      </c>
      <c r="BB146" s="153">
        <f>VLOOKUP(AZ146,ReleaseTimeline!$B$2:$C$27,2,FALSE)</f>
        <v>46128</v>
      </c>
    </row>
    <row r="147" spans="1:64" ht="15" hidden="1" customHeight="1" x14ac:dyDescent="0.2">
      <c r="A147" s="360">
        <v>133</v>
      </c>
      <c r="B147" s="326" t="s">
        <v>170</v>
      </c>
      <c r="C147" s="326" t="s">
        <v>125</v>
      </c>
      <c r="D147" s="326" t="s">
        <v>87</v>
      </c>
      <c r="E147" s="326">
        <v>2</v>
      </c>
      <c r="F147" s="384">
        <v>46127</v>
      </c>
      <c r="G147" s="248" t="s">
        <v>173</v>
      </c>
      <c r="H147" s="330"/>
      <c r="I147" s="390" t="s">
        <v>81</v>
      </c>
      <c r="J147" s="346" t="s">
        <v>129</v>
      </c>
      <c r="K147" s="346">
        <f t="shared" ref="K147:K148" si="88">WORKDAY(F147,E147)</f>
        <v>46129</v>
      </c>
      <c r="L147" s="326">
        <v>3</v>
      </c>
      <c r="N147" s="326">
        <v>1</v>
      </c>
      <c r="O147" s="153">
        <f t="shared" ref="O147:O148" si="89">WORKDAY(K147-1, L147+M147, IndHolidays)</f>
        <v>46133</v>
      </c>
      <c r="P147" s="153">
        <f t="shared" ref="P147:P148" si="90">WORKDAY(K147-1, L147+M147, IndHolidays)</f>
        <v>46133</v>
      </c>
      <c r="Q147" s="153">
        <f t="shared" ref="Q147:Q148" si="91">WORKDAY(K147-1, L147+M147, IndHolidays)</f>
        <v>46133</v>
      </c>
      <c r="R147" s="153" t="s">
        <v>58</v>
      </c>
      <c r="S147" s="153"/>
      <c r="T147" s="326">
        <v>3</v>
      </c>
      <c r="U147" s="153">
        <f t="shared" ref="U147:U148" si="92">WORKDAY(Q147, T147, IndHolidays)</f>
        <v>46136</v>
      </c>
      <c r="V147" s="326">
        <v>1.5</v>
      </c>
      <c r="W147" s="153">
        <f t="shared" ref="W147:W148" si="93">WORKDAY(U147, V147, IndHolidays)</f>
        <v>46139</v>
      </c>
      <c r="X147" s="153">
        <f t="shared" ref="X147:X148" si="94">WORKDAY(W147,0, IndHolidays)</f>
        <v>46139</v>
      </c>
      <c r="Y147" s="326">
        <v>3</v>
      </c>
      <c r="Z147" s="153">
        <f t="shared" ref="Z147:Z148" si="95">WORKDAY(X147, Y147, IndHolidays)</f>
        <v>46142</v>
      </c>
      <c r="AA147" s="153">
        <f t="shared" ref="AA147:AA148" si="96">WORKDAY(Z147, 0, IndHolidays)</f>
        <v>46142</v>
      </c>
      <c r="AB147" s="153">
        <f t="shared" ref="AB147:AB148" si="97">WORKDAY(AA147, 0, IndHolidays)</f>
        <v>46142</v>
      </c>
      <c r="AC147" s="153">
        <f t="shared" ref="AC147:AC148" si="98">WORKDAY(AB147, 1, IndHolidays)</f>
        <v>46146</v>
      </c>
      <c r="AD147" s="153">
        <f t="shared" ref="AD147:AD148" si="99">WORKDAY(AC147, 0, IndHolidays)</f>
        <v>46146</v>
      </c>
      <c r="AE147" s="326"/>
      <c r="AF147" s="153">
        <f t="shared" ref="AF147:AF148" si="100">WORKDAY(AD147, AE147, IndHolidays)</f>
        <v>46146</v>
      </c>
      <c r="AG147" s="326">
        <v>2</v>
      </c>
      <c r="AH147" s="153">
        <f t="shared" ref="AH147:AH148" si="101">WORKDAY(AF147, AG147, IndHolidays)</f>
        <v>46148</v>
      </c>
      <c r="AI147" s="326">
        <v>3</v>
      </c>
      <c r="AJ147" s="153">
        <f t="shared" ref="AJ147:AJ148" si="102">WORKDAY(AH147, AI147, IndHolidays)</f>
        <v>46153</v>
      </c>
      <c r="AK147" s="153">
        <f t="shared" ref="AK147:AK148" si="103">WORKDAY(AJ147, 0, IndHolidays)</f>
        <v>46153</v>
      </c>
      <c r="AL147" s="153">
        <f t="shared" ref="AL147:AL148" si="104">WORKDAY(AK147, 1, IndHolidays)</f>
        <v>46154</v>
      </c>
      <c r="AM147" s="153">
        <f t="shared" ref="AM147:AM148" si="105">WORKDAY(AL147, 0, IndHolidays)</f>
        <v>46154</v>
      </c>
      <c r="AN147" s="326"/>
      <c r="AO147" s="153">
        <f t="shared" ref="AO147:AO148" si="106">WORKDAY(AM147, AN147, IndHolidays)</f>
        <v>46154</v>
      </c>
      <c r="AP147" s="153">
        <f t="shared" ref="AP147:AP148" si="107">AO147</f>
        <v>46154</v>
      </c>
      <c r="AQ147" s="153">
        <f t="shared" ref="AQ147:AQ148" si="108">AP147</f>
        <v>46154</v>
      </c>
      <c r="AR147" s="153">
        <f t="shared" ref="AR147:AR148" si="109">WORKDAY(AQ147, 1, IndHolidays)</f>
        <v>46155</v>
      </c>
      <c r="AS147" s="326"/>
      <c r="AT147" s="153">
        <f t="shared" ref="AT147:AT148" si="110">WORKDAY(AR147, AS147, IndHolidays)</f>
        <v>46155</v>
      </c>
      <c r="AU147" s="326">
        <v>0</v>
      </c>
      <c r="AV147" s="153">
        <f t="shared" ref="AV147:AV148" si="111">WORKDAY(AT147, AU147, IndHolidays)</f>
        <v>46155</v>
      </c>
      <c r="AW147" s="326">
        <v>0</v>
      </c>
      <c r="AX147" s="153">
        <f t="shared" ref="AX147:AX148" si="112">WORKDAY(AV147, AW147, IndHolidays)</f>
        <v>46155</v>
      </c>
      <c r="AY147" s="153">
        <f>_xlfn.MINIFS(ReleaseTimeline!$A$2:$A$27, ReleaseTimeline!$A$2:$A$27, "&gt;="&amp;(MAX(AX147,AO147)))</f>
        <v>46163</v>
      </c>
      <c r="AZ147" s="153" t="str">
        <f>VLOOKUP(AY147,ReleaseTimeline!$A$1:$E$27,2,FALSE)</f>
        <v>Release 11</v>
      </c>
      <c r="BA147" s="153" t="e">
        <f t="shared" ref="BA147:BA148" si="113">WORKDAY(AZ147, 3, IndHolidays)</f>
        <v>#VALUE!</v>
      </c>
      <c r="BB147" s="153">
        <f>VLOOKUP(AZ147,ReleaseTimeline!$B$2:$C$27,2,FALSE)</f>
        <v>46170</v>
      </c>
    </row>
    <row r="148" spans="1:64" ht="15" hidden="1" customHeight="1" x14ac:dyDescent="0.2">
      <c r="A148" s="360">
        <v>133</v>
      </c>
      <c r="B148" s="326" t="s">
        <v>170</v>
      </c>
      <c r="C148" s="326" t="s">
        <v>125</v>
      </c>
      <c r="D148" s="326" t="s">
        <v>87</v>
      </c>
      <c r="E148" s="326">
        <v>2</v>
      </c>
      <c r="F148" s="384">
        <v>46127</v>
      </c>
      <c r="G148" s="248" t="s">
        <v>174</v>
      </c>
      <c r="H148" s="330" t="s">
        <v>709</v>
      </c>
      <c r="I148" s="390" t="s">
        <v>81</v>
      </c>
      <c r="J148" s="346" t="s">
        <v>129</v>
      </c>
      <c r="K148" s="346">
        <f t="shared" si="88"/>
        <v>46129</v>
      </c>
      <c r="L148" s="326">
        <v>3</v>
      </c>
      <c r="N148" s="326">
        <v>1</v>
      </c>
      <c r="O148" s="153">
        <f t="shared" si="89"/>
        <v>46133</v>
      </c>
      <c r="P148" s="153">
        <f t="shared" si="90"/>
        <v>46133</v>
      </c>
      <c r="Q148" s="153">
        <f t="shared" si="91"/>
        <v>46133</v>
      </c>
      <c r="R148" s="153" t="s">
        <v>338</v>
      </c>
      <c r="S148" s="153"/>
      <c r="T148" s="326">
        <v>3</v>
      </c>
      <c r="U148" s="153">
        <f t="shared" si="92"/>
        <v>46136</v>
      </c>
      <c r="V148" s="326">
        <v>1.5</v>
      </c>
      <c r="W148" s="153">
        <f t="shared" si="93"/>
        <v>46139</v>
      </c>
      <c r="X148" s="153">
        <f t="shared" si="94"/>
        <v>46139</v>
      </c>
      <c r="Y148" s="326">
        <v>3</v>
      </c>
      <c r="Z148" s="153">
        <f t="shared" si="95"/>
        <v>46142</v>
      </c>
      <c r="AA148" s="153">
        <f t="shared" si="96"/>
        <v>46142</v>
      </c>
      <c r="AB148" s="153">
        <f t="shared" si="97"/>
        <v>46142</v>
      </c>
      <c r="AC148" s="153">
        <f t="shared" si="98"/>
        <v>46146</v>
      </c>
      <c r="AD148" s="153">
        <f t="shared" si="99"/>
        <v>46146</v>
      </c>
      <c r="AE148" s="326"/>
      <c r="AF148" s="153">
        <f t="shared" si="100"/>
        <v>46146</v>
      </c>
      <c r="AG148" s="326">
        <v>2</v>
      </c>
      <c r="AH148" s="153">
        <f t="shared" si="101"/>
        <v>46148</v>
      </c>
      <c r="AI148" s="326">
        <v>3</v>
      </c>
      <c r="AJ148" s="153">
        <f t="shared" si="102"/>
        <v>46153</v>
      </c>
      <c r="AK148" s="153">
        <f t="shared" si="103"/>
        <v>46153</v>
      </c>
      <c r="AL148" s="153">
        <f t="shared" si="104"/>
        <v>46154</v>
      </c>
      <c r="AM148" s="153">
        <f t="shared" si="105"/>
        <v>46154</v>
      </c>
      <c r="AN148" s="326"/>
      <c r="AO148" s="153">
        <f t="shared" si="106"/>
        <v>46154</v>
      </c>
      <c r="AP148" s="153">
        <f t="shared" si="107"/>
        <v>46154</v>
      </c>
      <c r="AQ148" s="153">
        <f t="shared" si="108"/>
        <v>46154</v>
      </c>
      <c r="AR148" s="153">
        <f t="shared" si="109"/>
        <v>46155</v>
      </c>
      <c r="AS148" s="326"/>
      <c r="AT148" s="153">
        <f t="shared" si="110"/>
        <v>46155</v>
      </c>
      <c r="AU148" s="326">
        <v>0</v>
      </c>
      <c r="AV148" s="153">
        <f t="shared" si="111"/>
        <v>46155</v>
      </c>
      <c r="AW148" s="326">
        <v>0</v>
      </c>
      <c r="AX148" s="153">
        <f t="shared" si="112"/>
        <v>46155</v>
      </c>
      <c r="AY148" s="153">
        <f>_xlfn.MINIFS(ReleaseTimeline!$A$2:$A$27, ReleaseTimeline!$A$2:$A$27, "&gt;="&amp;(MAX(AX148,AO148)))</f>
        <v>46163</v>
      </c>
      <c r="AZ148" s="153" t="str">
        <f>VLOOKUP(AY148,ReleaseTimeline!$A$1:$E$27,2,FALSE)</f>
        <v>Release 11</v>
      </c>
      <c r="BA148" s="153" t="e">
        <f t="shared" si="113"/>
        <v>#VALUE!</v>
      </c>
      <c r="BB148" s="153">
        <f>VLOOKUP(AZ148,ReleaseTimeline!$B$2:$C$27,2,FALSE)</f>
        <v>46170</v>
      </c>
    </row>
    <row r="149" spans="1:64" ht="15" hidden="1" customHeight="1" x14ac:dyDescent="0.2">
      <c r="A149" s="360">
        <v>133</v>
      </c>
      <c r="B149" s="326" t="s">
        <v>170</v>
      </c>
      <c r="C149" s="326" t="s">
        <v>125</v>
      </c>
      <c r="D149" s="326" t="s">
        <v>87</v>
      </c>
      <c r="E149" s="326">
        <v>2</v>
      </c>
      <c r="F149" s="384">
        <v>46143</v>
      </c>
      <c r="G149" s="248" t="s">
        <v>175</v>
      </c>
      <c r="H149" s="330" t="s">
        <v>709</v>
      </c>
      <c r="I149" s="390" t="s">
        <v>81</v>
      </c>
      <c r="J149" s="346" t="s">
        <v>129</v>
      </c>
      <c r="K149" s="346">
        <f t="shared" si="60"/>
        <v>46147</v>
      </c>
      <c r="L149" s="326">
        <v>3</v>
      </c>
      <c r="N149" s="326">
        <v>1</v>
      </c>
      <c r="O149" s="153">
        <f t="shared" si="61"/>
        <v>46149</v>
      </c>
      <c r="P149" s="153">
        <f t="shared" si="62"/>
        <v>46149</v>
      </c>
      <c r="Q149" s="153">
        <f t="shared" si="63"/>
        <v>46149</v>
      </c>
      <c r="R149" s="153" t="s">
        <v>338</v>
      </c>
      <c r="S149" s="153"/>
      <c r="T149" s="326">
        <v>3</v>
      </c>
      <c r="U149" s="153">
        <f t="shared" si="64"/>
        <v>46154</v>
      </c>
      <c r="V149" s="326">
        <v>1.5</v>
      </c>
      <c r="W149" s="153">
        <f t="shared" si="65"/>
        <v>46155</v>
      </c>
      <c r="X149" s="153">
        <f t="shared" si="66"/>
        <v>46155</v>
      </c>
      <c r="Y149" s="326">
        <v>3</v>
      </c>
      <c r="Z149" s="153">
        <f t="shared" si="67"/>
        <v>46160</v>
      </c>
      <c r="AA149" s="153">
        <f t="shared" si="83"/>
        <v>46160</v>
      </c>
      <c r="AB149" s="153">
        <f t="shared" si="83"/>
        <v>46160</v>
      </c>
      <c r="AC149" s="153">
        <f t="shared" si="68"/>
        <v>46161</v>
      </c>
      <c r="AD149" s="153">
        <f t="shared" si="69"/>
        <v>46161</v>
      </c>
      <c r="AE149" s="326"/>
      <c r="AF149" s="153">
        <f t="shared" si="82"/>
        <v>46161</v>
      </c>
      <c r="AG149" s="326">
        <v>2</v>
      </c>
      <c r="AH149" s="153">
        <f t="shared" si="70"/>
        <v>46163</v>
      </c>
      <c r="AI149" s="326">
        <v>3</v>
      </c>
      <c r="AJ149" s="153">
        <f t="shared" si="71"/>
        <v>46168</v>
      </c>
      <c r="AK149" s="153">
        <f t="shared" si="72"/>
        <v>46168</v>
      </c>
      <c r="AL149" s="153">
        <f t="shared" si="73"/>
        <v>46169</v>
      </c>
      <c r="AM149" s="153">
        <f t="shared" si="74"/>
        <v>46169</v>
      </c>
      <c r="AN149" s="326"/>
      <c r="AO149" s="153">
        <f t="shared" si="75"/>
        <v>46169</v>
      </c>
      <c r="AP149" s="153">
        <f t="shared" si="86"/>
        <v>46169</v>
      </c>
      <c r="AQ149" s="153">
        <f t="shared" si="86"/>
        <v>46169</v>
      </c>
      <c r="AR149" s="153">
        <f t="shared" si="76"/>
        <v>46171</v>
      </c>
      <c r="AS149" s="326"/>
      <c r="AT149" s="153">
        <f t="shared" si="77"/>
        <v>46171</v>
      </c>
      <c r="AU149" s="326">
        <v>0</v>
      </c>
      <c r="AV149" s="153">
        <f t="shared" si="78"/>
        <v>46171</v>
      </c>
      <c r="AW149" s="326">
        <v>0</v>
      </c>
      <c r="AX149" s="153">
        <f t="shared" si="79"/>
        <v>46171</v>
      </c>
      <c r="AY149" s="153">
        <f>_xlfn.MINIFS(ReleaseTimeline!$A$2:$A$27, ReleaseTimeline!$A$2:$A$27, "&gt;="&amp;(MAX(AX149,AO149)))</f>
        <v>46177</v>
      </c>
      <c r="AZ149" s="153" t="str">
        <f>VLOOKUP(AY149,ReleaseTimeline!$A$1:$E$27,2,FALSE)</f>
        <v>Release 12</v>
      </c>
      <c r="BA149" s="153" t="e">
        <f t="shared" si="84"/>
        <v>#VALUE!</v>
      </c>
      <c r="BB149" s="361">
        <f>VLOOKUP(AZ149,ReleaseTimeline!$B$2:$C$27,2,FALSE)</f>
        <v>46184</v>
      </c>
    </row>
    <row r="150" spans="1:64" ht="15" hidden="1" customHeight="1" x14ac:dyDescent="0.2">
      <c r="A150" s="360">
        <v>133</v>
      </c>
      <c r="B150" s="326" t="s">
        <v>170</v>
      </c>
      <c r="C150" s="326" t="s">
        <v>125</v>
      </c>
      <c r="D150" s="326" t="s">
        <v>87</v>
      </c>
      <c r="E150" s="326">
        <v>2</v>
      </c>
      <c r="F150" s="384">
        <v>46082</v>
      </c>
      <c r="G150" s="248" t="s">
        <v>176</v>
      </c>
      <c r="H150" s="330"/>
      <c r="I150" s="390" t="s">
        <v>81</v>
      </c>
      <c r="J150" s="346" t="s">
        <v>129</v>
      </c>
      <c r="K150" s="346">
        <f t="shared" ref="K150" si="114">WORKDAY(F150,E150)</f>
        <v>46084</v>
      </c>
      <c r="L150" s="326">
        <v>3</v>
      </c>
      <c r="N150" s="326">
        <v>1</v>
      </c>
      <c r="O150" s="153">
        <f t="shared" ref="O150" si="115">WORKDAY(K150-1, L150+M150, IndHolidays)</f>
        <v>46087</v>
      </c>
      <c r="P150" s="153">
        <f t="shared" ref="P150" si="116">WORKDAY(K150-1, L150+M150, IndHolidays)</f>
        <v>46087</v>
      </c>
      <c r="Q150" s="153">
        <f t="shared" ref="Q150" si="117">WORKDAY(K150-1, L150+M150, IndHolidays)</f>
        <v>46087</v>
      </c>
      <c r="R150" s="153" t="s">
        <v>58</v>
      </c>
      <c r="S150" s="153"/>
      <c r="T150" s="326">
        <v>3</v>
      </c>
      <c r="U150" s="153">
        <f t="shared" ref="U150" si="118">WORKDAY(Q150, T150, IndHolidays)</f>
        <v>46092</v>
      </c>
      <c r="V150" s="326">
        <v>1.5</v>
      </c>
      <c r="W150" s="153">
        <f t="shared" ref="W150" si="119">WORKDAY(U150, V150, IndHolidays)</f>
        <v>46093</v>
      </c>
      <c r="X150" s="153">
        <f t="shared" ref="X150" si="120">WORKDAY(W150,0, IndHolidays)</f>
        <v>46093</v>
      </c>
      <c r="Y150" s="326">
        <v>3</v>
      </c>
      <c r="Z150" s="153">
        <f t="shared" ref="Z150" si="121">WORKDAY(X150, Y150, IndHolidays)</f>
        <v>46098</v>
      </c>
      <c r="AA150" s="153">
        <f t="shared" ref="AA150" si="122">WORKDAY(Z150, 0, IndHolidays)</f>
        <v>46098</v>
      </c>
      <c r="AB150" s="153">
        <f t="shared" ref="AB150" si="123">WORKDAY(AA150, 0, IndHolidays)</f>
        <v>46098</v>
      </c>
      <c r="AC150" s="153">
        <f t="shared" ref="AC150" si="124">WORKDAY(AB150, 1, IndHolidays)</f>
        <v>46099</v>
      </c>
      <c r="AD150" s="153">
        <f t="shared" ref="AD150" si="125">WORKDAY(AC150, 0, IndHolidays)</f>
        <v>46099</v>
      </c>
      <c r="AE150" s="326"/>
      <c r="AF150" s="153">
        <f t="shared" ref="AF150" si="126">WORKDAY(AD150, AE150, IndHolidays)</f>
        <v>46099</v>
      </c>
      <c r="AG150" s="326">
        <v>2</v>
      </c>
      <c r="AH150" s="153">
        <f t="shared" ref="AH150" si="127">WORKDAY(AF150, AG150, IndHolidays)</f>
        <v>46104</v>
      </c>
      <c r="AI150" s="326">
        <v>3</v>
      </c>
      <c r="AJ150" s="153">
        <f t="shared" ref="AJ150" si="128">WORKDAY(AH150, AI150, IndHolidays)</f>
        <v>46107</v>
      </c>
      <c r="AK150" s="153">
        <f t="shared" ref="AK150" si="129">WORKDAY(AJ150, 0, IndHolidays)</f>
        <v>46107</v>
      </c>
      <c r="AL150" s="153">
        <f t="shared" ref="AL150" si="130">WORKDAY(AK150, 1, IndHolidays)</f>
        <v>46108</v>
      </c>
      <c r="AM150" s="153">
        <f t="shared" ref="AM150" si="131">WORKDAY(AL150, 0, IndHolidays)</f>
        <v>46108</v>
      </c>
      <c r="AN150" s="326"/>
      <c r="AO150" s="153">
        <f t="shared" ref="AO150" si="132">WORKDAY(AM150, AN150, IndHolidays)</f>
        <v>46108</v>
      </c>
      <c r="AP150" s="153">
        <f t="shared" ref="AP150" si="133">AO150</f>
        <v>46108</v>
      </c>
      <c r="AQ150" s="153">
        <f t="shared" ref="AQ150" si="134">AP150</f>
        <v>46108</v>
      </c>
      <c r="AR150" s="153">
        <f t="shared" ref="AR150" si="135">WORKDAY(AQ150, 1, IndHolidays)</f>
        <v>46111</v>
      </c>
      <c r="AS150" s="326"/>
      <c r="AT150" s="153">
        <f t="shared" ref="AT150" si="136">WORKDAY(AR150, AS150, IndHolidays)</f>
        <v>46111</v>
      </c>
      <c r="AU150" s="326">
        <v>0</v>
      </c>
      <c r="AV150" s="153">
        <f t="shared" ref="AV150" si="137">WORKDAY(AT150, AU150, IndHolidays)</f>
        <v>46111</v>
      </c>
      <c r="AW150" s="326">
        <v>0</v>
      </c>
      <c r="AX150" s="153">
        <f t="shared" ref="AX150" si="138">WORKDAY(AV150, AW150, IndHolidays)</f>
        <v>46111</v>
      </c>
      <c r="AY150" s="153">
        <f>_xlfn.MINIFS(ReleaseTimeline!$A$2:$A$27, ReleaseTimeline!$A$2:$A$27, "&gt;="&amp;(MAX(AX150,AO150)))</f>
        <v>46121</v>
      </c>
      <c r="AZ150" s="153" t="str">
        <f>VLOOKUP(AY150,ReleaseTimeline!$A$1:$E$27,2,FALSE)</f>
        <v>Release 8</v>
      </c>
      <c r="BA150" s="153" t="e">
        <f t="shared" ref="BA150" si="139">WORKDAY(AZ150, 3, IndHolidays)</f>
        <v>#VALUE!</v>
      </c>
      <c r="BB150" s="153">
        <f>VLOOKUP(AZ150,ReleaseTimeline!$B$2:$C$27,2,FALSE)</f>
        <v>46128</v>
      </c>
    </row>
    <row r="151" spans="1:64" ht="15" hidden="1" customHeight="1" x14ac:dyDescent="0.2">
      <c r="A151" s="360">
        <v>133</v>
      </c>
      <c r="B151" s="326" t="s">
        <v>181</v>
      </c>
      <c r="C151" s="326" t="s">
        <v>125</v>
      </c>
      <c r="D151" s="326" t="s">
        <v>87</v>
      </c>
      <c r="E151" s="326">
        <v>2</v>
      </c>
      <c r="F151" s="346">
        <f>WORKDAY(Q143,1)</f>
        <v>46170</v>
      </c>
      <c r="G151" s="330" t="s">
        <v>765</v>
      </c>
      <c r="H151" s="330"/>
      <c r="I151" s="390" t="s">
        <v>81</v>
      </c>
      <c r="J151" s="346" t="s">
        <v>129</v>
      </c>
      <c r="K151" s="346">
        <f t="shared" si="60"/>
        <v>46174</v>
      </c>
      <c r="L151" s="326">
        <v>3</v>
      </c>
      <c r="N151" s="326">
        <v>1</v>
      </c>
      <c r="O151" s="153">
        <f t="shared" si="61"/>
        <v>46177</v>
      </c>
      <c r="P151" s="153">
        <f t="shared" si="62"/>
        <v>46177</v>
      </c>
      <c r="Q151" s="153">
        <f t="shared" si="63"/>
        <v>46177</v>
      </c>
      <c r="R151" s="153" t="s">
        <v>58</v>
      </c>
      <c r="S151" s="153"/>
      <c r="T151" s="326">
        <v>3</v>
      </c>
      <c r="U151" s="153">
        <f t="shared" si="64"/>
        <v>46182</v>
      </c>
      <c r="V151" s="326">
        <v>1.5</v>
      </c>
      <c r="W151" s="153">
        <f t="shared" si="65"/>
        <v>46183</v>
      </c>
      <c r="X151" s="153">
        <f t="shared" si="66"/>
        <v>46183</v>
      </c>
      <c r="Y151" s="326">
        <v>3</v>
      </c>
      <c r="Z151" s="153">
        <f t="shared" si="67"/>
        <v>46188</v>
      </c>
      <c r="AA151" s="153">
        <f t="shared" si="83"/>
        <v>46188</v>
      </c>
      <c r="AB151" s="153">
        <f t="shared" si="83"/>
        <v>46188</v>
      </c>
      <c r="AC151" s="153">
        <f t="shared" si="68"/>
        <v>46189</v>
      </c>
      <c r="AD151" s="153">
        <f t="shared" si="69"/>
        <v>46189</v>
      </c>
      <c r="AE151" s="326"/>
      <c r="AF151" s="153">
        <f t="shared" si="82"/>
        <v>46189</v>
      </c>
      <c r="AG151" s="326">
        <v>2</v>
      </c>
      <c r="AH151" s="153">
        <f t="shared" si="70"/>
        <v>46191</v>
      </c>
      <c r="AI151" s="326">
        <v>3</v>
      </c>
      <c r="AJ151" s="153">
        <f t="shared" si="71"/>
        <v>46196</v>
      </c>
      <c r="AK151" s="153">
        <f t="shared" si="72"/>
        <v>46196</v>
      </c>
      <c r="AL151" s="153">
        <f t="shared" si="73"/>
        <v>46197</v>
      </c>
      <c r="AM151" s="153">
        <f t="shared" si="74"/>
        <v>46197</v>
      </c>
      <c r="AN151" s="326"/>
      <c r="AO151" s="153">
        <f t="shared" si="75"/>
        <v>46197</v>
      </c>
      <c r="AP151" s="153">
        <f t="shared" si="86"/>
        <v>46197</v>
      </c>
      <c r="AQ151" s="153">
        <f t="shared" si="86"/>
        <v>46197</v>
      </c>
      <c r="AR151" s="153">
        <f t="shared" si="76"/>
        <v>46198</v>
      </c>
      <c r="AS151" s="326"/>
      <c r="AT151" s="153">
        <f t="shared" si="77"/>
        <v>46198</v>
      </c>
      <c r="AU151" s="326">
        <v>0</v>
      </c>
      <c r="AV151" s="153">
        <f t="shared" si="78"/>
        <v>46198</v>
      </c>
      <c r="AW151" s="326">
        <v>0</v>
      </c>
      <c r="AX151" s="153">
        <f t="shared" si="79"/>
        <v>46198</v>
      </c>
      <c r="AY151" s="153">
        <f>_xlfn.MINIFS(ReleaseTimeline!$A$2:$A$27, ReleaseTimeline!$A$2:$A$27, "&gt;="&amp;(MAX(AX151,AO151)))</f>
        <v>46205</v>
      </c>
      <c r="AZ151" s="153" t="str">
        <f>VLOOKUP(AY151,ReleaseTimeline!$A$1:$E$27,2,FALSE)</f>
        <v>Release 14</v>
      </c>
      <c r="BA151" s="153" t="e">
        <f t="shared" si="84"/>
        <v>#VALUE!</v>
      </c>
      <c r="BB151" s="153">
        <f>VLOOKUP(AZ151,ReleaseTimeline!$B$2:$C$27,2,FALSE)</f>
        <v>46212</v>
      </c>
    </row>
    <row r="152" spans="1:64" ht="15" hidden="1" customHeight="1" x14ac:dyDescent="0.2">
      <c r="A152" s="360">
        <v>134</v>
      </c>
      <c r="B152" s="326" t="s">
        <v>181</v>
      </c>
      <c r="C152" s="326" t="s">
        <v>125</v>
      </c>
      <c r="D152" s="326" t="s">
        <v>87</v>
      </c>
      <c r="E152" s="326">
        <v>2</v>
      </c>
      <c r="F152" s="346">
        <f>WORKDAY(Q151,1)</f>
        <v>46178</v>
      </c>
      <c r="G152" s="330" t="s">
        <v>766</v>
      </c>
      <c r="H152" s="330"/>
      <c r="I152" s="390" t="s">
        <v>81</v>
      </c>
      <c r="J152" s="346" t="s">
        <v>129</v>
      </c>
      <c r="K152" s="346">
        <f t="shared" si="60"/>
        <v>46182</v>
      </c>
      <c r="L152" s="326">
        <v>3</v>
      </c>
      <c r="N152" s="326">
        <v>2</v>
      </c>
      <c r="O152" s="153">
        <f t="shared" si="61"/>
        <v>46184</v>
      </c>
      <c r="P152" s="153">
        <f t="shared" si="62"/>
        <v>46184</v>
      </c>
      <c r="Q152" s="153">
        <f t="shared" si="63"/>
        <v>46184</v>
      </c>
      <c r="R152" s="153" t="s">
        <v>58</v>
      </c>
      <c r="S152" s="153"/>
      <c r="T152" s="326">
        <v>3</v>
      </c>
      <c r="U152" s="153">
        <f t="shared" si="64"/>
        <v>46189</v>
      </c>
      <c r="V152" s="326">
        <v>1.5</v>
      </c>
      <c r="W152" s="153">
        <f t="shared" si="65"/>
        <v>46190</v>
      </c>
      <c r="X152" s="153">
        <f t="shared" si="66"/>
        <v>46190</v>
      </c>
      <c r="Y152" s="326">
        <v>3</v>
      </c>
      <c r="Z152" s="153">
        <f t="shared" si="67"/>
        <v>46195</v>
      </c>
      <c r="AA152" s="153">
        <f t="shared" si="83"/>
        <v>46195</v>
      </c>
      <c r="AB152" s="153">
        <f t="shared" si="83"/>
        <v>46195</v>
      </c>
      <c r="AC152" s="153">
        <f t="shared" si="68"/>
        <v>46196</v>
      </c>
      <c r="AD152" s="153">
        <f t="shared" si="69"/>
        <v>46196</v>
      </c>
      <c r="AE152" s="326"/>
      <c r="AF152" s="153">
        <f t="shared" si="82"/>
        <v>46196</v>
      </c>
      <c r="AG152" s="326">
        <v>2</v>
      </c>
      <c r="AH152" s="153">
        <f t="shared" si="70"/>
        <v>46198</v>
      </c>
      <c r="AI152" s="326">
        <v>3</v>
      </c>
      <c r="AJ152" s="153">
        <f t="shared" si="71"/>
        <v>46204</v>
      </c>
      <c r="AK152" s="153">
        <f t="shared" si="72"/>
        <v>46204</v>
      </c>
      <c r="AL152" s="153">
        <f t="shared" si="73"/>
        <v>46205</v>
      </c>
      <c r="AM152" s="153">
        <f t="shared" si="74"/>
        <v>46205</v>
      </c>
      <c r="AN152" s="326"/>
      <c r="AO152" s="153">
        <f t="shared" si="75"/>
        <v>46205</v>
      </c>
      <c r="AP152" s="153">
        <f t="shared" si="86"/>
        <v>46205</v>
      </c>
      <c r="AQ152" s="153">
        <f t="shared" si="86"/>
        <v>46205</v>
      </c>
      <c r="AR152" s="153">
        <f t="shared" si="76"/>
        <v>46206</v>
      </c>
      <c r="AS152" s="326"/>
      <c r="AT152" s="153">
        <f t="shared" si="77"/>
        <v>46206</v>
      </c>
      <c r="AU152" s="326">
        <v>0</v>
      </c>
      <c r="AV152" s="153">
        <f t="shared" si="78"/>
        <v>46206</v>
      </c>
      <c r="AW152" s="326">
        <v>0</v>
      </c>
      <c r="AX152" s="153">
        <f t="shared" si="79"/>
        <v>46206</v>
      </c>
      <c r="AY152" s="153">
        <f>_xlfn.MINIFS(ReleaseTimeline!$A$2:$A$27, ReleaseTimeline!$A$2:$A$27, "&gt;="&amp;(MAX(AX152,AO152)))</f>
        <v>46219</v>
      </c>
      <c r="AZ152" s="153" t="str">
        <f>VLOOKUP(AY152,ReleaseTimeline!$A$1:$E$27,2,FALSE)</f>
        <v>Release 15</v>
      </c>
      <c r="BA152" s="153" t="e">
        <f t="shared" si="84"/>
        <v>#VALUE!</v>
      </c>
      <c r="BB152" s="153">
        <f>VLOOKUP(AZ152,ReleaseTimeline!$B$2:$C$27,2,FALSE)</f>
        <v>46226</v>
      </c>
    </row>
    <row r="153" spans="1:64" ht="15" hidden="1" customHeight="1" x14ac:dyDescent="0.2">
      <c r="A153" s="360">
        <v>135</v>
      </c>
      <c r="B153" s="326" t="s">
        <v>181</v>
      </c>
      <c r="C153" s="326" t="s">
        <v>125</v>
      </c>
      <c r="D153" s="326" t="s">
        <v>87</v>
      </c>
      <c r="E153" s="326">
        <v>2</v>
      </c>
      <c r="F153" s="346">
        <f>WORKDAY(Q144,1)</f>
        <v>46170</v>
      </c>
      <c r="G153" s="330" t="s">
        <v>767</v>
      </c>
      <c r="H153" s="330"/>
      <c r="I153" s="390" t="s">
        <v>81</v>
      </c>
      <c r="J153" s="346" t="s">
        <v>167</v>
      </c>
      <c r="K153" s="346">
        <f t="shared" si="60"/>
        <v>46174</v>
      </c>
      <c r="L153" s="326">
        <v>3</v>
      </c>
      <c r="N153" s="326">
        <v>3</v>
      </c>
      <c r="O153" s="153">
        <f t="shared" si="61"/>
        <v>46177</v>
      </c>
      <c r="P153" s="153">
        <f t="shared" si="62"/>
        <v>46177</v>
      </c>
      <c r="Q153" s="153">
        <f t="shared" si="63"/>
        <v>46177</v>
      </c>
      <c r="R153" s="153" t="s">
        <v>58</v>
      </c>
      <c r="S153" s="153"/>
      <c r="T153" s="326">
        <v>3</v>
      </c>
      <c r="U153" s="153">
        <f t="shared" si="64"/>
        <v>46182</v>
      </c>
      <c r="V153" s="326">
        <v>1.5</v>
      </c>
      <c r="W153" s="153">
        <f t="shared" si="65"/>
        <v>46183</v>
      </c>
      <c r="X153" s="153">
        <f t="shared" si="66"/>
        <v>46183</v>
      </c>
      <c r="Y153" s="326">
        <v>3</v>
      </c>
      <c r="Z153" s="153">
        <f t="shared" si="67"/>
        <v>46188</v>
      </c>
      <c r="AA153" s="153">
        <f t="shared" si="83"/>
        <v>46188</v>
      </c>
      <c r="AB153" s="153">
        <f t="shared" si="83"/>
        <v>46188</v>
      </c>
      <c r="AC153" s="153">
        <f t="shared" si="68"/>
        <v>46189</v>
      </c>
      <c r="AD153" s="153">
        <f t="shared" si="69"/>
        <v>46189</v>
      </c>
      <c r="AE153" s="326"/>
      <c r="AF153" s="153">
        <f t="shared" si="82"/>
        <v>46189</v>
      </c>
      <c r="AG153" s="326">
        <v>2</v>
      </c>
      <c r="AH153" s="153">
        <f t="shared" si="70"/>
        <v>46191</v>
      </c>
      <c r="AI153" s="326">
        <v>3</v>
      </c>
      <c r="AJ153" s="153">
        <f t="shared" si="71"/>
        <v>46196</v>
      </c>
      <c r="AK153" s="153">
        <f t="shared" si="72"/>
        <v>46196</v>
      </c>
      <c r="AL153" s="153">
        <f t="shared" si="73"/>
        <v>46197</v>
      </c>
      <c r="AM153" s="153">
        <f t="shared" si="74"/>
        <v>46197</v>
      </c>
      <c r="AN153" s="326"/>
      <c r="AO153" s="153">
        <f t="shared" si="75"/>
        <v>46197</v>
      </c>
      <c r="AP153" s="153">
        <f t="shared" si="86"/>
        <v>46197</v>
      </c>
      <c r="AQ153" s="153">
        <f t="shared" si="86"/>
        <v>46197</v>
      </c>
      <c r="AR153" s="153">
        <f t="shared" si="76"/>
        <v>46198</v>
      </c>
      <c r="AS153" s="326"/>
      <c r="AT153" s="153">
        <f t="shared" si="77"/>
        <v>46198</v>
      </c>
      <c r="AU153" s="326">
        <v>0</v>
      </c>
      <c r="AV153" s="153">
        <f t="shared" si="78"/>
        <v>46198</v>
      </c>
      <c r="AW153" s="326">
        <v>0</v>
      </c>
      <c r="AX153" s="153">
        <f t="shared" si="79"/>
        <v>46198</v>
      </c>
      <c r="AY153" s="153">
        <f>_xlfn.MINIFS(ReleaseTimeline!$A$2:$A$27, ReleaseTimeline!$A$2:$A$27, "&gt;="&amp;(MAX(AX153,AO153)))</f>
        <v>46205</v>
      </c>
      <c r="AZ153" s="153" t="str">
        <f>VLOOKUP(AY153,ReleaseTimeline!$A$1:$E$27,2,FALSE)</f>
        <v>Release 14</v>
      </c>
      <c r="BA153" s="153" t="e">
        <f t="shared" si="84"/>
        <v>#VALUE!</v>
      </c>
      <c r="BB153" s="153">
        <f>VLOOKUP(AZ153,ReleaseTimeline!$B$2:$C$27,2,FALSE)</f>
        <v>46212</v>
      </c>
    </row>
    <row r="154" spans="1:64" ht="15" hidden="1" customHeight="1" x14ac:dyDescent="0.2">
      <c r="A154" s="360">
        <v>136</v>
      </c>
      <c r="B154" s="326" t="s">
        <v>181</v>
      </c>
      <c r="C154" s="326" t="str">
        <f>VLOOKUP(B154,'Target Tech'!$C$7:$J$33,8,FALSE)</f>
        <v>React/ASP</v>
      </c>
      <c r="D154" s="326" t="s">
        <v>87</v>
      </c>
      <c r="E154" s="326">
        <v>2</v>
      </c>
      <c r="F154" s="346">
        <f>WORKDAY(Q153,1)</f>
        <v>46178</v>
      </c>
      <c r="G154" s="330" t="s">
        <v>768</v>
      </c>
      <c r="H154" s="330"/>
      <c r="I154" s="390" t="s">
        <v>81</v>
      </c>
      <c r="J154" s="346" t="s">
        <v>167</v>
      </c>
      <c r="K154" s="346">
        <f t="shared" si="60"/>
        <v>46182</v>
      </c>
      <c r="L154" s="326">
        <v>3</v>
      </c>
      <c r="N154" s="326">
        <v>4</v>
      </c>
      <c r="O154" s="153">
        <f t="shared" si="61"/>
        <v>46184</v>
      </c>
      <c r="P154" s="153">
        <f t="shared" si="62"/>
        <v>46184</v>
      </c>
      <c r="Q154" s="153">
        <f t="shared" si="63"/>
        <v>46184</v>
      </c>
      <c r="R154" s="153" t="s">
        <v>58</v>
      </c>
      <c r="S154" s="153"/>
      <c r="T154" s="326">
        <v>3</v>
      </c>
      <c r="U154" s="153">
        <f t="shared" si="64"/>
        <v>46189</v>
      </c>
      <c r="V154" s="326">
        <v>1.5</v>
      </c>
      <c r="W154" s="153">
        <f t="shared" si="65"/>
        <v>46190</v>
      </c>
      <c r="X154" s="153">
        <f t="shared" si="66"/>
        <v>46190</v>
      </c>
      <c r="Y154" s="326">
        <v>3</v>
      </c>
      <c r="Z154" s="153">
        <f t="shared" si="67"/>
        <v>46195</v>
      </c>
      <c r="AA154" s="153">
        <f t="shared" si="83"/>
        <v>46195</v>
      </c>
      <c r="AB154" s="153">
        <f t="shared" si="83"/>
        <v>46195</v>
      </c>
      <c r="AC154" s="153">
        <f t="shared" si="68"/>
        <v>46196</v>
      </c>
      <c r="AD154" s="153">
        <f t="shared" si="69"/>
        <v>46196</v>
      </c>
      <c r="AE154" s="326"/>
      <c r="AF154" s="153">
        <f t="shared" si="82"/>
        <v>46196</v>
      </c>
      <c r="AG154" s="326">
        <v>2</v>
      </c>
      <c r="AH154" s="153">
        <f t="shared" si="70"/>
        <v>46198</v>
      </c>
      <c r="AI154" s="326">
        <v>3</v>
      </c>
      <c r="AJ154" s="153">
        <f t="shared" si="71"/>
        <v>46204</v>
      </c>
      <c r="AK154" s="153">
        <f t="shared" si="72"/>
        <v>46204</v>
      </c>
      <c r="AL154" s="153">
        <f t="shared" si="73"/>
        <v>46205</v>
      </c>
      <c r="AM154" s="153">
        <f t="shared" si="74"/>
        <v>46205</v>
      </c>
      <c r="AN154" s="326"/>
      <c r="AO154" s="153">
        <f t="shared" si="75"/>
        <v>46205</v>
      </c>
      <c r="AP154" s="153">
        <f t="shared" si="86"/>
        <v>46205</v>
      </c>
      <c r="AQ154" s="153">
        <f t="shared" si="86"/>
        <v>46205</v>
      </c>
      <c r="AR154" s="153">
        <f t="shared" si="76"/>
        <v>46206</v>
      </c>
      <c r="AS154" s="326"/>
      <c r="AT154" s="153">
        <f t="shared" si="77"/>
        <v>46206</v>
      </c>
      <c r="AU154" s="326">
        <v>0</v>
      </c>
      <c r="AV154" s="153">
        <f t="shared" si="78"/>
        <v>46206</v>
      </c>
      <c r="AW154" s="326">
        <v>0</v>
      </c>
      <c r="AX154" s="153">
        <f t="shared" si="79"/>
        <v>46206</v>
      </c>
      <c r="AY154" s="153">
        <f>_xlfn.MINIFS(ReleaseTimeline!$A$2:$A$27, ReleaseTimeline!$A$2:$A$27, "&gt;="&amp;(MAX(AX154,AO154)))</f>
        <v>46219</v>
      </c>
      <c r="AZ154" s="153" t="str">
        <f>VLOOKUP(AY154,ReleaseTimeline!$A$1:$E$27,2,FALSE)</f>
        <v>Release 15</v>
      </c>
      <c r="BA154" s="153" t="e">
        <f t="shared" si="84"/>
        <v>#VALUE!</v>
      </c>
      <c r="BB154" s="153">
        <f>VLOOKUP(AZ154,ReleaseTimeline!$B$2:$C$27,2,FALSE)</f>
        <v>46226</v>
      </c>
    </row>
    <row r="155" spans="1:64" s="87" customFormat="1" ht="15" hidden="1" customHeight="1" x14ac:dyDescent="0.2">
      <c r="A155" s="376">
        <v>136</v>
      </c>
      <c r="B155" s="377" t="s">
        <v>181</v>
      </c>
      <c r="C155" s="377" t="str">
        <f>VLOOKUP(B155,'Target Tech'!$C$7:$J$33,8,FALSE)</f>
        <v>React/ASP</v>
      </c>
      <c r="D155" s="377" t="s">
        <v>87</v>
      </c>
      <c r="E155" s="326">
        <v>2</v>
      </c>
      <c r="F155" s="352">
        <v>46184</v>
      </c>
      <c r="G155" s="330" t="s">
        <v>769</v>
      </c>
      <c r="H155" s="330"/>
      <c r="I155" s="396" t="s">
        <v>142</v>
      </c>
      <c r="J155" s="352" t="s">
        <v>143</v>
      </c>
      <c r="K155" s="346">
        <f t="shared" si="60"/>
        <v>46188</v>
      </c>
      <c r="L155" s="377">
        <v>5</v>
      </c>
      <c r="M155" s="378"/>
      <c r="N155" s="377">
        <v>4</v>
      </c>
      <c r="O155" s="356">
        <f t="shared" si="61"/>
        <v>46192</v>
      </c>
      <c r="P155" s="356">
        <f t="shared" si="62"/>
        <v>46192</v>
      </c>
      <c r="Q155" s="356">
        <f t="shared" si="63"/>
        <v>46192</v>
      </c>
      <c r="R155" s="153" t="s">
        <v>58</v>
      </c>
      <c r="S155" s="356"/>
      <c r="T155" s="377">
        <v>3</v>
      </c>
      <c r="U155" s="356">
        <f t="shared" si="64"/>
        <v>46197</v>
      </c>
      <c r="V155" s="377">
        <v>1.5</v>
      </c>
      <c r="W155" s="356">
        <f t="shared" si="65"/>
        <v>46198</v>
      </c>
      <c r="X155" s="356">
        <f t="shared" si="66"/>
        <v>46198</v>
      </c>
      <c r="Y155" s="377">
        <v>3</v>
      </c>
      <c r="Z155" s="356">
        <f t="shared" si="67"/>
        <v>46204</v>
      </c>
      <c r="AA155" s="356">
        <f t="shared" ref="AA155:AB166" si="140">WORKDAY(Z155, 0, IndHolidays)</f>
        <v>46204</v>
      </c>
      <c r="AB155" s="356">
        <f t="shared" si="140"/>
        <v>46204</v>
      </c>
      <c r="AC155" s="356">
        <f t="shared" si="68"/>
        <v>46205</v>
      </c>
      <c r="AD155" s="356">
        <f t="shared" si="69"/>
        <v>46205</v>
      </c>
      <c r="AE155" s="377"/>
      <c r="AF155" s="356">
        <f t="shared" si="82"/>
        <v>46205</v>
      </c>
      <c r="AG155" s="377">
        <v>2</v>
      </c>
      <c r="AH155" s="356">
        <f t="shared" si="70"/>
        <v>46209</v>
      </c>
      <c r="AI155" s="377">
        <v>3</v>
      </c>
      <c r="AJ155" s="356">
        <f t="shared" si="71"/>
        <v>46213</v>
      </c>
      <c r="AK155" s="356">
        <f t="shared" si="72"/>
        <v>46213</v>
      </c>
      <c r="AL155" s="356">
        <f t="shared" si="73"/>
        <v>46216</v>
      </c>
      <c r="AM155" s="356">
        <f t="shared" si="74"/>
        <v>46216</v>
      </c>
      <c r="AN155" s="377"/>
      <c r="AO155" s="356">
        <f t="shared" si="75"/>
        <v>46216</v>
      </c>
      <c r="AP155" s="356">
        <f t="shared" si="86"/>
        <v>46216</v>
      </c>
      <c r="AQ155" s="356">
        <f t="shared" si="86"/>
        <v>46216</v>
      </c>
      <c r="AR155" s="356">
        <f t="shared" si="76"/>
        <v>46217</v>
      </c>
      <c r="AS155" s="377"/>
      <c r="AT155" s="356">
        <f t="shared" si="77"/>
        <v>46217</v>
      </c>
      <c r="AU155" s="377">
        <v>0</v>
      </c>
      <c r="AV155" s="356">
        <f t="shared" si="78"/>
        <v>46217</v>
      </c>
      <c r="AW155" s="377">
        <v>0</v>
      </c>
      <c r="AX155" s="356">
        <f t="shared" si="79"/>
        <v>46217</v>
      </c>
      <c r="AY155" s="153">
        <f>_xlfn.MINIFS(ReleaseTimeline!$A$2:$A$27, ReleaseTimeline!$A$2:$A$27, "&gt;="&amp;(MAX(AX155,AO155)))</f>
        <v>46219</v>
      </c>
      <c r="AZ155" s="356" t="str">
        <f>VLOOKUP(AY155,ReleaseTimeline!$A$1:$E$27,2,FALSE)</f>
        <v>Release 15</v>
      </c>
      <c r="BA155" s="356" t="e">
        <f t="shared" si="84"/>
        <v>#VALUE!</v>
      </c>
      <c r="BB155" s="356">
        <f>VLOOKUP(AZ155,ReleaseTimeline!$B$2:$C$27,2,FALSE)</f>
        <v>46226</v>
      </c>
      <c r="BC155" s="378"/>
      <c r="BD155" s="378"/>
      <c r="BE155" s="378"/>
      <c r="BF155" s="378"/>
      <c r="BG155" s="378"/>
      <c r="BH155" s="378"/>
      <c r="BI155" s="378"/>
      <c r="BJ155" s="378"/>
      <c r="BK155" s="378"/>
      <c r="BL155" s="378"/>
    </row>
    <row r="156" spans="1:64" ht="15" hidden="1" customHeight="1" x14ac:dyDescent="0.2">
      <c r="A156" s="360">
        <v>137</v>
      </c>
      <c r="B156" s="326" t="s">
        <v>181</v>
      </c>
      <c r="C156" s="326" t="str">
        <f>VLOOKUP(B156,'Target Tech'!$C$7:$J$33,8,FALSE)</f>
        <v>React/ASP</v>
      </c>
      <c r="D156" s="326" t="s">
        <v>87</v>
      </c>
      <c r="E156" s="326">
        <v>2</v>
      </c>
      <c r="F156" s="346">
        <f>WORKDAY(Q142,1)</f>
        <v>46170</v>
      </c>
      <c r="G156" s="330" t="s">
        <v>770</v>
      </c>
      <c r="H156" s="330"/>
      <c r="I156" s="390" t="s">
        <v>81</v>
      </c>
      <c r="J156" s="346" t="s">
        <v>131</v>
      </c>
      <c r="K156" s="346">
        <f t="shared" si="60"/>
        <v>46174</v>
      </c>
      <c r="L156" s="326">
        <v>3</v>
      </c>
      <c r="N156" s="326">
        <v>5</v>
      </c>
      <c r="O156" s="153">
        <f t="shared" si="61"/>
        <v>46177</v>
      </c>
      <c r="P156" s="153">
        <f t="shared" si="62"/>
        <v>46177</v>
      </c>
      <c r="Q156" s="153">
        <f t="shared" si="63"/>
        <v>46177</v>
      </c>
      <c r="R156" s="153" t="s">
        <v>58</v>
      </c>
      <c r="S156" s="153"/>
      <c r="T156" s="326">
        <v>3</v>
      </c>
      <c r="U156" s="153">
        <f t="shared" si="64"/>
        <v>46182</v>
      </c>
      <c r="V156" s="326">
        <v>1.5</v>
      </c>
      <c r="W156" s="153">
        <f t="shared" si="65"/>
        <v>46183</v>
      </c>
      <c r="X156" s="153">
        <f t="shared" si="66"/>
        <v>46183</v>
      </c>
      <c r="Y156" s="326">
        <v>3</v>
      </c>
      <c r="Z156" s="153">
        <f t="shared" si="67"/>
        <v>46188</v>
      </c>
      <c r="AA156" s="153">
        <f t="shared" si="140"/>
        <v>46188</v>
      </c>
      <c r="AB156" s="153">
        <f t="shared" si="140"/>
        <v>46188</v>
      </c>
      <c r="AC156" s="153">
        <f t="shared" si="68"/>
        <v>46189</v>
      </c>
      <c r="AD156" s="153">
        <f t="shared" si="69"/>
        <v>46189</v>
      </c>
      <c r="AE156" s="326"/>
      <c r="AF156" s="153">
        <f t="shared" si="82"/>
        <v>46189</v>
      </c>
      <c r="AG156" s="326">
        <v>2</v>
      </c>
      <c r="AH156" s="153">
        <f t="shared" si="70"/>
        <v>46191</v>
      </c>
      <c r="AI156" s="326">
        <v>3</v>
      </c>
      <c r="AJ156" s="153">
        <f t="shared" si="71"/>
        <v>46196</v>
      </c>
      <c r="AK156" s="153">
        <f t="shared" si="72"/>
        <v>46196</v>
      </c>
      <c r="AL156" s="153">
        <f t="shared" si="73"/>
        <v>46197</v>
      </c>
      <c r="AM156" s="153">
        <f t="shared" si="74"/>
        <v>46197</v>
      </c>
      <c r="AN156" s="326"/>
      <c r="AO156" s="153">
        <f t="shared" si="75"/>
        <v>46197</v>
      </c>
      <c r="AP156" s="153">
        <f t="shared" si="86"/>
        <v>46197</v>
      </c>
      <c r="AQ156" s="153">
        <f t="shared" si="86"/>
        <v>46197</v>
      </c>
      <c r="AR156" s="153">
        <f t="shared" si="76"/>
        <v>46198</v>
      </c>
      <c r="AS156" s="326"/>
      <c r="AT156" s="153">
        <f t="shared" si="77"/>
        <v>46198</v>
      </c>
      <c r="AU156" s="326">
        <v>0</v>
      </c>
      <c r="AV156" s="153">
        <f t="shared" si="78"/>
        <v>46198</v>
      </c>
      <c r="AW156" s="326">
        <v>0</v>
      </c>
      <c r="AX156" s="153">
        <f t="shared" si="79"/>
        <v>46198</v>
      </c>
      <c r="AY156" s="153">
        <f>_xlfn.MINIFS(ReleaseTimeline!$A$2:$A$27, ReleaseTimeline!$A$2:$A$27, "&gt;="&amp;(MAX(AX156,AO156)))</f>
        <v>46205</v>
      </c>
      <c r="AZ156" s="153" t="str">
        <f>VLOOKUP(AY156,ReleaseTimeline!$A$1:$E$27,2,FALSE)</f>
        <v>Release 14</v>
      </c>
      <c r="BA156" s="153" t="e">
        <f t="shared" si="84"/>
        <v>#VALUE!</v>
      </c>
      <c r="BB156" s="153">
        <f>VLOOKUP(AZ156,ReleaseTimeline!$B$2:$C$27,2,FALSE)</f>
        <v>46212</v>
      </c>
    </row>
    <row r="157" spans="1:64" s="87" customFormat="1" ht="15" hidden="1" customHeight="1" x14ac:dyDescent="0.2">
      <c r="A157" s="376">
        <v>136</v>
      </c>
      <c r="B157" s="377" t="s">
        <v>181</v>
      </c>
      <c r="C157" s="377" t="str">
        <f>VLOOKUP(B157,'Target Tech'!$C$7:$J$33,8,FALSE)</f>
        <v>React/ASP</v>
      </c>
      <c r="D157" s="377" t="s">
        <v>87</v>
      </c>
      <c r="E157" s="326">
        <v>2</v>
      </c>
      <c r="F157" s="352">
        <v>46184</v>
      </c>
      <c r="G157" s="349" t="s">
        <v>149</v>
      </c>
      <c r="H157" s="330" t="s">
        <v>709</v>
      </c>
      <c r="I157" s="396" t="s">
        <v>142</v>
      </c>
      <c r="J157" s="352" t="s">
        <v>144</v>
      </c>
      <c r="K157" s="346">
        <f t="shared" si="60"/>
        <v>46188</v>
      </c>
      <c r="L157" s="377">
        <v>5</v>
      </c>
      <c r="M157" s="378"/>
      <c r="N157" s="377">
        <v>4</v>
      </c>
      <c r="O157" s="356">
        <f t="shared" si="61"/>
        <v>46192</v>
      </c>
      <c r="P157" s="356">
        <f t="shared" si="62"/>
        <v>46192</v>
      </c>
      <c r="Q157" s="356">
        <f t="shared" si="63"/>
        <v>46192</v>
      </c>
      <c r="R157" s="356"/>
      <c r="S157" s="356"/>
      <c r="T157" s="377">
        <v>3</v>
      </c>
      <c r="U157" s="356">
        <f t="shared" si="64"/>
        <v>46197</v>
      </c>
      <c r="V157" s="377">
        <v>1.5</v>
      </c>
      <c r="W157" s="356">
        <f t="shared" si="65"/>
        <v>46198</v>
      </c>
      <c r="X157" s="356">
        <f t="shared" si="66"/>
        <v>46198</v>
      </c>
      <c r="Y157" s="377">
        <v>3</v>
      </c>
      <c r="Z157" s="356">
        <f t="shared" si="67"/>
        <v>46204</v>
      </c>
      <c r="AA157" s="356">
        <f t="shared" si="140"/>
        <v>46204</v>
      </c>
      <c r="AB157" s="356">
        <f t="shared" si="140"/>
        <v>46204</v>
      </c>
      <c r="AC157" s="356">
        <f t="shared" si="68"/>
        <v>46205</v>
      </c>
      <c r="AD157" s="356">
        <f t="shared" si="69"/>
        <v>46205</v>
      </c>
      <c r="AE157" s="377"/>
      <c r="AF157" s="356">
        <f t="shared" si="82"/>
        <v>46205</v>
      </c>
      <c r="AG157" s="377">
        <v>2</v>
      </c>
      <c r="AH157" s="356">
        <f t="shared" si="70"/>
        <v>46209</v>
      </c>
      <c r="AI157" s="377">
        <v>3</v>
      </c>
      <c r="AJ157" s="356">
        <f t="shared" si="71"/>
        <v>46213</v>
      </c>
      <c r="AK157" s="356">
        <f t="shared" si="72"/>
        <v>46213</v>
      </c>
      <c r="AL157" s="356">
        <f t="shared" si="73"/>
        <v>46216</v>
      </c>
      <c r="AM157" s="356">
        <f t="shared" si="74"/>
        <v>46216</v>
      </c>
      <c r="AN157" s="377"/>
      <c r="AO157" s="356">
        <f t="shared" si="75"/>
        <v>46216</v>
      </c>
      <c r="AP157" s="356">
        <f t="shared" si="86"/>
        <v>46216</v>
      </c>
      <c r="AQ157" s="356">
        <f t="shared" si="86"/>
        <v>46216</v>
      </c>
      <c r="AR157" s="356">
        <f t="shared" si="76"/>
        <v>46217</v>
      </c>
      <c r="AS157" s="377"/>
      <c r="AT157" s="356">
        <f t="shared" si="77"/>
        <v>46217</v>
      </c>
      <c r="AU157" s="377">
        <v>0</v>
      </c>
      <c r="AV157" s="356">
        <f t="shared" si="78"/>
        <v>46217</v>
      </c>
      <c r="AW157" s="377">
        <v>0</v>
      </c>
      <c r="AX157" s="356">
        <f t="shared" si="79"/>
        <v>46217</v>
      </c>
      <c r="AY157" s="153">
        <f>_xlfn.MINIFS(ReleaseTimeline!$A$2:$A$27, ReleaseTimeline!$A$2:$A$27, "&gt;="&amp;(MAX(AX157,AO157)))</f>
        <v>46219</v>
      </c>
      <c r="AZ157" s="356" t="str">
        <f>VLOOKUP(AY157,ReleaseTimeline!$A$1:$E$27,2,FALSE)</f>
        <v>Release 15</v>
      </c>
      <c r="BA157" s="356" t="e">
        <f t="shared" si="84"/>
        <v>#VALUE!</v>
      </c>
      <c r="BB157" s="356">
        <f>VLOOKUP(AZ157,ReleaseTimeline!$B$2:$C$27,2,FALSE)</f>
        <v>46226</v>
      </c>
      <c r="BC157" s="378"/>
      <c r="BD157" s="378"/>
      <c r="BE157" s="378"/>
      <c r="BF157" s="378"/>
      <c r="BG157" s="378"/>
      <c r="BH157" s="378"/>
      <c r="BI157" s="378"/>
      <c r="BJ157" s="378"/>
      <c r="BK157" s="378"/>
      <c r="BL157" s="378"/>
    </row>
    <row r="158" spans="1:64" s="314" customFormat="1" ht="15" hidden="1" customHeight="1" x14ac:dyDescent="0.2">
      <c r="A158" s="362">
        <v>138</v>
      </c>
      <c r="B158" s="363" t="s">
        <v>105</v>
      </c>
      <c r="C158" s="363" t="str">
        <f>VLOOKUP(B158,'Target Tech'!$C$7:$J$33,8,FALSE)</f>
        <v>Complete ASP</v>
      </c>
      <c r="D158" s="363" t="s">
        <v>87</v>
      </c>
      <c r="E158" s="363">
        <v>2</v>
      </c>
      <c r="F158" s="374">
        <f>WORKDAY(Q156,1)</f>
        <v>46178</v>
      </c>
      <c r="G158" s="340" t="s">
        <v>467</v>
      </c>
      <c r="H158" s="345"/>
      <c r="I158" s="395" t="s">
        <v>81</v>
      </c>
      <c r="J158" s="364" t="s">
        <v>131</v>
      </c>
      <c r="K158" s="364">
        <f t="shared" si="60"/>
        <v>46182</v>
      </c>
      <c r="L158" s="363">
        <v>3</v>
      </c>
      <c r="M158" s="248"/>
      <c r="N158" s="363">
        <v>6</v>
      </c>
      <c r="O158" s="355">
        <f t="shared" si="61"/>
        <v>46184</v>
      </c>
      <c r="P158" s="355">
        <f t="shared" si="62"/>
        <v>46184</v>
      </c>
      <c r="Q158" s="355">
        <f t="shared" si="63"/>
        <v>46184</v>
      </c>
      <c r="R158" s="354" t="s">
        <v>715</v>
      </c>
      <c r="S158" s="355"/>
      <c r="T158" s="363">
        <v>3</v>
      </c>
      <c r="U158" s="355">
        <f t="shared" si="64"/>
        <v>46189</v>
      </c>
      <c r="V158" s="363">
        <v>1.5</v>
      </c>
      <c r="W158" s="355">
        <f t="shared" si="65"/>
        <v>46190</v>
      </c>
      <c r="X158" s="355">
        <f t="shared" si="66"/>
        <v>46190</v>
      </c>
      <c r="Y158" s="363">
        <v>3</v>
      </c>
      <c r="Z158" s="355">
        <f t="shared" si="67"/>
        <v>46195</v>
      </c>
      <c r="AA158" s="355">
        <f t="shared" si="140"/>
        <v>46195</v>
      </c>
      <c r="AB158" s="355">
        <f t="shared" si="140"/>
        <v>46195</v>
      </c>
      <c r="AC158" s="355">
        <f t="shared" si="68"/>
        <v>46196</v>
      </c>
      <c r="AD158" s="355">
        <f t="shared" si="69"/>
        <v>46196</v>
      </c>
      <c r="AE158" s="363"/>
      <c r="AF158" s="355">
        <f t="shared" si="82"/>
        <v>46196</v>
      </c>
      <c r="AG158" s="363">
        <v>2</v>
      </c>
      <c r="AH158" s="355">
        <f t="shared" si="70"/>
        <v>46198</v>
      </c>
      <c r="AI158" s="363">
        <v>3</v>
      </c>
      <c r="AJ158" s="355">
        <f t="shared" si="71"/>
        <v>46204</v>
      </c>
      <c r="AK158" s="355">
        <f t="shared" si="72"/>
        <v>46204</v>
      </c>
      <c r="AL158" s="355">
        <f t="shared" si="73"/>
        <v>46205</v>
      </c>
      <c r="AM158" s="355">
        <f t="shared" si="74"/>
        <v>46205</v>
      </c>
      <c r="AN158" s="363"/>
      <c r="AO158" s="355">
        <f t="shared" si="75"/>
        <v>46205</v>
      </c>
      <c r="AP158" s="355">
        <f t="shared" si="86"/>
        <v>46205</v>
      </c>
      <c r="AQ158" s="355">
        <f t="shared" si="86"/>
        <v>46205</v>
      </c>
      <c r="AR158" s="355">
        <f t="shared" si="76"/>
        <v>46206</v>
      </c>
      <c r="AS158" s="363"/>
      <c r="AT158" s="355">
        <f t="shared" si="77"/>
        <v>46206</v>
      </c>
      <c r="AU158" s="363">
        <v>0</v>
      </c>
      <c r="AV158" s="355">
        <f t="shared" si="78"/>
        <v>46206</v>
      </c>
      <c r="AW158" s="363">
        <v>0</v>
      </c>
      <c r="AX158" s="355">
        <f t="shared" si="79"/>
        <v>46206</v>
      </c>
      <c r="AY158" s="355">
        <f>_xlfn.MINIFS(ReleaseTimeline!$A$2:$A$27, ReleaseTimeline!$A$2:$A$27, "&gt;="&amp;(MAX(AX158,AO158)))</f>
        <v>46219</v>
      </c>
      <c r="AZ158" s="355" t="str">
        <f>VLOOKUP(AY158,ReleaseTimeline!$A$1:$E$27,2,FALSE)</f>
        <v>Release 15</v>
      </c>
      <c r="BA158" s="153" t="e">
        <f t="shared" si="84"/>
        <v>#VALUE!</v>
      </c>
      <c r="BB158" s="355">
        <f>VLOOKUP(AZ158,ReleaseTimeline!$B$2:$C$27,2,FALSE)</f>
        <v>46226</v>
      </c>
      <c r="BC158" s="248"/>
      <c r="BD158" s="373"/>
      <c r="BE158" s="373"/>
      <c r="BF158" s="373"/>
      <c r="BG158" s="373"/>
      <c r="BH158" s="373"/>
      <c r="BI158" s="373"/>
      <c r="BJ158" s="373"/>
      <c r="BK158" s="373"/>
      <c r="BL158" s="373"/>
    </row>
    <row r="159" spans="1:64" s="87" customFormat="1" ht="15" hidden="1" customHeight="1" x14ac:dyDescent="0.2">
      <c r="A159" s="376">
        <v>136</v>
      </c>
      <c r="B159" s="377" t="s">
        <v>181</v>
      </c>
      <c r="C159" s="377" t="str">
        <f>VLOOKUP(B159,'Target Tech'!$C$7:$J$33,8,FALSE)</f>
        <v>React/ASP</v>
      </c>
      <c r="D159" s="377" t="s">
        <v>87</v>
      </c>
      <c r="E159" s="326">
        <v>2</v>
      </c>
      <c r="F159" s="352">
        <v>46184</v>
      </c>
      <c r="G159" s="350" t="s">
        <v>149</v>
      </c>
      <c r="H159" s="330" t="s">
        <v>709</v>
      </c>
      <c r="I159" s="396" t="s">
        <v>142</v>
      </c>
      <c r="J159" s="352" t="s">
        <v>145</v>
      </c>
      <c r="K159" s="346">
        <f t="shared" si="60"/>
        <v>46188</v>
      </c>
      <c r="L159" s="377">
        <v>5</v>
      </c>
      <c r="M159" s="378"/>
      <c r="N159" s="377">
        <v>4</v>
      </c>
      <c r="O159" s="356">
        <f t="shared" si="61"/>
        <v>46192</v>
      </c>
      <c r="P159" s="356">
        <f t="shared" si="62"/>
        <v>46192</v>
      </c>
      <c r="Q159" s="356">
        <f t="shared" si="63"/>
        <v>46192</v>
      </c>
      <c r="R159" s="356"/>
      <c r="S159" s="356"/>
      <c r="T159" s="377">
        <v>3</v>
      </c>
      <c r="U159" s="356">
        <f t="shared" si="64"/>
        <v>46197</v>
      </c>
      <c r="V159" s="377">
        <v>1.5</v>
      </c>
      <c r="W159" s="356">
        <f t="shared" si="65"/>
        <v>46198</v>
      </c>
      <c r="X159" s="356">
        <f t="shared" si="66"/>
        <v>46198</v>
      </c>
      <c r="Y159" s="377">
        <v>3</v>
      </c>
      <c r="Z159" s="356">
        <f t="shared" si="67"/>
        <v>46204</v>
      </c>
      <c r="AA159" s="356">
        <f t="shared" si="140"/>
        <v>46204</v>
      </c>
      <c r="AB159" s="356">
        <f t="shared" si="140"/>
        <v>46204</v>
      </c>
      <c r="AC159" s="356">
        <f t="shared" si="68"/>
        <v>46205</v>
      </c>
      <c r="AD159" s="356">
        <f t="shared" si="69"/>
        <v>46205</v>
      </c>
      <c r="AE159" s="377"/>
      <c r="AF159" s="356">
        <f t="shared" si="82"/>
        <v>46205</v>
      </c>
      <c r="AG159" s="377">
        <v>2</v>
      </c>
      <c r="AH159" s="356">
        <f t="shared" si="70"/>
        <v>46209</v>
      </c>
      <c r="AI159" s="377">
        <v>3</v>
      </c>
      <c r="AJ159" s="356">
        <f t="shared" si="71"/>
        <v>46213</v>
      </c>
      <c r="AK159" s="356">
        <f t="shared" si="72"/>
        <v>46213</v>
      </c>
      <c r="AL159" s="356">
        <f t="shared" si="73"/>
        <v>46216</v>
      </c>
      <c r="AM159" s="356">
        <f t="shared" si="74"/>
        <v>46216</v>
      </c>
      <c r="AN159" s="377"/>
      <c r="AO159" s="356">
        <f t="shared" si="75"/>
        <v>46216</v>
      </c>
      <c r="AP159" s="356">
        <f t="shared" si="86"/>
        <v>46216</v>
      </c>
      <c r="AQ159" s="356">
        <f t="shared" si="86"/>
        <v>46216</v>
      </c>
      <c r="AR159" s="356">
        <f t="shared" si="76"/>
        <v>46217</v>
      </c>
      <c r="AS159" s="377"/>
      <c r="AT159" s="356">
        <f t="shared" si="77"/>
        <v>46217</v>
      </c>
      <c r="AU159" s="377">
        <v>0</v>
      </c>
      <c r="AV159" s="356">
        <f t="shared" si="78"/>
        <v>46217</v>
      </c>
      <c r="AW159" s="377">
        <v>0</v>
      </c>
      <c r="AX159" s="356">
        <f t="shared" si="79"/>
        <v>46217</v>
      </c>
      <c r="AY159" s="153">
        <f>_xlfn.MINIFS(ReleaseTimeline!$A$2:$A$27, ReleaseTimeline!$A$2:$A$27, "&gt;="&amp;(MAX(AX159,AO159)))</f>
        <v>46219</v>
      </c>
      <c r="AZ159" s="356" t="str">
        <f>VLOOKUP(AY159,ReleaseTimeline!$A$1:$E$27,2,FALSE)</f>
        <v>Release 15</v>
      </c>
      <c r="BA159" s="356" t="e">
        <f t="shared" si="84"/>
        <v>#VALUE!</v>
      </c>
      <c r="BB159" s="356">
        <f>VLOOKUP(AZ159,ReleaseTimeline!$B$2:$C$27,2,FALSE)</f>
        <v>46226</v>
      </c>
      <c r="BC159" s="378"/>
      <c r="BD159" s="378"/>
      <c r="BE159" s="378"/>
      <c r="BF159" s="378"/>
      <c r="BG159" s="378"/>
      <c r="BH159" s="378"/>
      <c r="BI159" s="378"/>
      <c r="BJ159" s="378"/>
      <c r="BK159" s="378"/>
      <c r="BL159" s="378"/>
    </row>
    <row r="160" spans="1:64" ht="15" hidden="1" customHeight="1" x14ac:dyDescent="0.2">
      <c r="A160" s="360">
        <v>139</v>
      </c>
      <c r="B160" s="326" t="s">
        <v>105</v>
      </c>
      <c r="C160" s="326" t="str">
        <f>VLOOKUP(B160,'Target Tech'!$C$7:$J$33,8,FALSE)</f>
        <v>Complete ASP</v>
      </c>
      <c r="D160" s="326" t="s">
        <v>87</v>
      </c>
      <c r="E160" s="326">
        <v>2</v>
      </c>
      <c r="F160" s="367">
        <f>WORKDAY(Q152,1)</f>
        <v>46185</v>
      </c>
      <c r="G160" s="322" t="s">
        <v>116</v>
      </c>
      <c r="H160" s="330" t="s">
        <v>709</v>
      </c>
      <c r="I160" s="392" t="s">
        <v>81</v>
      </c>
      <c r="J160" s="346" t="s">
        <v>129</v>
      </c>
      <c r="K160" s="346">
        <f t="shared" si="60"/>
        <v>46189</v>
      </c>
      <c r="L160" s="326">
        <v>3</v>
      </c>
      <c r="N160" s="326">
        <v>8804</v>
      </c>
      <c r="O160" s="153">
        <f t="shared" si="61"/>
        <v>46191</v>
      </c>
      <c r="P160" s="153">
        <f t="shared" si="62"/>
        <v>46191</v>
      </c>
      <c r="Q160" s="153">
        <f t="shared" si="63"/>
        <v>46191</v>
      </c>
      <c r="R160" s="328" t="s">
        <v>708</v>
      </c>
      <c r="S160" s="153"/>
      <c r="T160" s="326">
        <v>3</v>
      </c>
      <c r="U160" s="153">
        <f t="shared" si="64"/>
        <v>46196</v>
      </c>
      <c r="V160" s="326">
        <v>1.5</v>
      </c>
      <c r="W160" s="153">
        <f t="shared" si="65"/>
        <v>46197</v>
      </c>
      <c r="X160" s="153">
        <f t="shared" si="66"/>
        <v>46197</v>
      </c>
      <c r="Y160" s="326">
        <v>3</v>
      </c>
      <c r="Z160" s="153">
        <f t="shared" si="67"/>
        <v>46203</v>
      </c>
      <c r="AA160" s="153">
        <f t="shared" si="140"/>
        <v>46203</v>
      </c>
      <c r="AB160" s="153">
        <f t="shared" si="140"/>
        <v>46203</v>
      </c>
      <c r="AC160" s="153">
        <f t="shared" si="68"/>
        <v>46204</v>
      </c>
      <c r="AD160" s="153">
        <f t="shared" si="69"/>
        <v>46204</v>
      </c>
      <c r="AE160" s="326"/>
      <c r="AF160" s="153">
        <f t="shared" si="82"/>
        <v>46204</v>
      </c>
      <c r="AG160" s="326">
        <v>2</v>
      </c>
      <c r="AH160" s="153">
        <f t="shared" si="70"/>
        <v>46206</v>
      </c>
      <c r="AI160" s="326">
        <v>3</v>
      </c>
      <c r="AJ160" s="153">
        <f t="shared" si="71"/>
        <v>46212</v>
      </c>
      <c r="AK160" s="153">
        <f t="shared" si="72"/>
        <v>46212</v>
      </c>
      <c r="AL160" s="153">
        <f t="shared" si="73"/>
        <v>46213</v>
      </c>
      <c r="AM160" s="153">
        <f t="shared" si="74"/>
        <v>46213</v>
      </c>
      <c r="AN160" s="326"/>
      <c r="AO160" s="153">
        <f t="shared" si="75"/>
        <v>46213</v>
      </c>
      <c r="AP160" s="153">
        <f t="shared" si="86"/>
        <v>46213</v>
      </c>
      <c r="AQ160" s="153">
        <f t="shared" si="86"/>
        <v>46213</v>
      </c>
      <c r="AR160" s="153">
        <f t="shared" si="76"/>
        <v>46216</v>
      </c>
      <c r="AS160" s="326"/>
      <c r="AT160" s="153">
        <f t="shared" si="77"/>
        <v>46216</v>
      </c>
      <c r="AU160" s="326">
        <v>0</v>
      </c>
      <c r="AV160" s="153">
        <f t="shared" si="78"/>
        <v>46216</v>
      </c>
      <c r="AW160" s="326">
        <v>0</v>
      </c>
      <c r="AX160" s="153">
        <f t="shared" si="79"/>
        <v>46216</v>
      </c>
      <c r="AY160" s="153">
        <f>_xlfn.MINIFS(ReleaseTimeline!$A$2:$A$27, ReleaseTimeline!$A$2:$A$27, "&gt;="&amp;(MAX(AX160,AO160)))</f>
        <v>46219</v>
      </c>
      <c r="AZ160" s="153" t="str">
        <f>VLOOKUP(AY160,ReleaseTimeline!$A$1:$E$27,2,FALSE)</f>
        <v>Release 15</v>
      </c>
      <c r="BA160" s="153" t="e">
        <f t="shared" si="84"/>
        <v>#VALUE!</v>
      </c>
      <c r="BB160" s="153">
        <f>VLOOKUP(AZ160,ReleaseTimeline!$B$2:$C$27,2,FALSE)</f>
        <v>46226</v>
      </c>
    </row>
    <row r="161" spans="1:64" s="87" customFormat="1" ht="15" hidden="1" customHeight="1" x14ac:dyDescent="0.2">
      <c r="A161" s="376">
        <v>136</v>
      </c>
      <c r="B161" s="377" t="s">
        <v>181</v>
      </c>
      <c r="C161" s="377" t="str">
        <f>VLOOKUP(B161,'Target Tech'!$C$7:$J$33,8,FALSE)</f>
        <v>React/ASP</v>
      </c>
      <c r="D161" s="377" t="s">
        <v>87</v>
      </c>
      <c r="E161" s="326">
        <v>2</v>
      </c>
      <c r="F161" s="352">
        <v>46184</v>
      </c>
      <c r="G161" s="350" t="s">
        <v>149</v>
      </c>
      <c r="H161" s="330" t="s">
        <v>709</v>
      </c>
      <c r="I161" s="396" t="s">
        <v>142</v>
      </c>
      <c r="J161" s="352" t="s">
        <v>146</v>
      </c>
      <c r="K161" s="346">
        <f t="shared" si="60"/>
        <v>46188</v>
      </c>
      <c r="L161" s="377">
        <v>5</v>
      </c>
      <c r="M161" s="378"/>
      <c r="N161" s="377">
        <v>4</v>
      </c>
      <c r="O161" s="356">
        <f t="shared" si="61"/>
        <v>46192</v>
      </c>
      <c r="P161" s="356">
        <f t="shared" si="62"/>
        <v>46192</v>
      </c>
      <c r="Q161" s="356">
        <f t="shared" si="63"/>
        <v>46192</v>
      </c>
      <c r="R161" s="356"/>
      <c r="S161" s="356"/>
      <c r="T161" s="377">
        <v>3</v>
      </c>
      <c r="U161" s="356">
        <f t="shared" si="64"/>
        <v>46197</v>
      </c>
      <c r="V161" s="377">
        <v>1.5</v>
      </c>
      <c r="W161" s="356">
        <f t="shared" si="65"/>
        <v>46198</v>
      </c>
      <c r="X161" s="356">
        <f t="shared" si="66"/>
        <v>46198</v>
      </c>
      <c r="Y161" s="377">
        <v>3</v>
      </c>
      <c r="Z161" s="356">
        <f t="shared" si="67"/>
        <v>46204</v>
      </c>
      <c r="AA161" s="356">
        <f t="shared" si="140"/>
        <v>46204</v>
      </c>
      <c r="AB161" s="356">
        <f t="shared" si="140"/>
        <v>46204</v>
      </c>
      <c r="AC161" s="356">
        <f t="shared" si="68"/>
        <v>46205</v>
      </c>
      <c r="AD161" s="356">
        <f t="shared" si="69"/>
        <v>46205</v>
      </c>
      <c r="AE161" s="377"/>
      <c r="AF161" s="356">
        <f t="shared" si="82"/>
        <v>46205</v>
      </c>
      <c r="AG161" s="377">
        <v>2</v>
      </c>
      <c r="AH161" s="356">
        <f t="shared" si="70"/>
        <v>46209</v>
      </c>
      <c r="AI161" s="377">
        <v>3</v>
      </c>
      <c r="AJ161" s="356">
        <f t="shared" si="71"/>
        <v>46213</v>
      </c>
      <c r="AK161" s="356">
        <f t="shared" si="72"/>
        <v>46213</v>
      </c>
      <c r="AL161" s="356">
        <f t="shared" si="73"/>
        <v>46216</v>
      </c>
      <c r="AM161" s="356">
        <f t="shared" si="74"/>
        <v>46216</v>
      </c>
      <c r="AN161" s="377"/>
      <c r="AO161" s="356">
        <f t="shared" si="75"/>
        <v>46216</v>
      </c>
      <c r="AP161" s="356">
        <f t="shared" si="86"/>
        <v>46216</v>
      </c>
      <c r="AQ161" s="356">
        <f t="shared" si="86"/>
        <v>46216</v>
      </c>
      <c r="AR161" s="356">
        <f t="shared" si="76"/>
        <v>46217</v>
      </c>
      <c r="AS161" s="377"/>
      <c r="AT161" s="356">
        <f t="shared" si="77"/>
        <v>46217</v>
      </c>
      <c r="AU161" s="377">
        <v>0</v>
      </c>
      <c r="AV161" s="356">
        <f t="shared" si="78"/>
        <v>46217</v>
      </c>
      <c r="AW161" s="377">
        <v>0</v>
      </c>
      <c r="AX161" s="356">
        <f t="shared" si="79"/>
        <v>46217</v>
      </c>
      <c r="AY161" s="153">
        <f>_xlfn.MINIFS(ReleaseTimeline!$A$2:$A$27, ReleaseTimeline!$A$2:$A$27, "&gt;="&amp;(MAX(AX161,AO161)))</f>
        <v>46219</v>
      </c>
      <c r="AZ161" s="356" t="str">
        <f>VLOOKUP(AY161,ReleaseTimeline!$A$1:$E$27,2,FALSE)</f>
        <v>Release 15</v>
      </c>
      <c r="BA161" s="356" t="e">
        <f t="shared" si="84"/>
        <v>#VALUE!</v>
      </c>
      <c r="BB161" s="356">
        <f>VLOOKUP(AZ161,ReleaseTimeline!$B$2:$C$27,2,FALSE)</f>
        <v>46226</v>
      </c>
      <c r="BC161" s="378"/>
      <c r="BD161" s="378"/>
      <c r="BE161" s="378"/>
      <c r="BF161" s="378"/>
      <c r="BG161" s="378"/>
      <c r="BH161" s="378"/>
      <c r="BI161" s="378"/>
      <c r="BJ161" s="378"/>
      <c r="BK161" s="378"/>
      <c r="BL161" s="378"/>
    </row>
    <row r="162" spans="1:64" s="314" customFormat="1" ht="15" hidden="1" customHeight="1" x14ac:dyDescent="0.2">
      <c r="A162" s="362">
        <v>140</v>
      </c>
      <c r="B162" s="363" t="s">
        <v>105</v>
      </c>
      <c r="C162" s="363" t="str">
        <f>VLOOKUP(B162,'Target Tech'!$C$7:$J$33,8,FALSE)</f>
        <v>Complete ASP</v>
      </c>
      <c r="D162" s="363" t="s">
        <v>87</v>
      </c>
      <c r="E162" s="363">
        <v>2</v>
      </c>
      <c r="F162" s="374">
        <f>WORKDAY(Q154,1)</f>
        <v>46185</v>
      </c>
      <c r="G162" s="340" t="s">
        <v>117</v>
      </c>
      <c r="H162" s="345"/>
      <c r="I162" s="395" t="s">
        <v>81</v>
      </c>
      <c r="J162" s="364" t="s">
        <v>167</v>
      </c>
      <c r="K162" s="364">
        <f t="shared" si="60"/>
        <v>46189</v>
      </c>
      <c r="L162" s="363">
        <v>3</v>
      </c>
      <c r="M162" s="248"/>
      <c r="N162" s="363">
        <v>8</v>
      </c>
      <c r="O162" s="355">
        <f t="shared" si="61"/>
        <v>46191</v>
      </c>
      <c r="P162" s="355">
        <f t="shared" si="62"/>
        <v>46191</v>
      </c>
      <c r="Q162" s="355">
        <f t="shared" si="63"/>
        <v>46191</v>
      </c>
      <c r="R162" s="354" t="s">
        <v>715</v>
      </c>
      <c r="S162" s="355"/>
      <c r="T162" s="363">
        <v>3</v>
      </c>
      <c r="U162" s="355">
        <f t="shared" si="64"/>
        <v>46196</v>
      </c>
      <c r="V162" s="363">
        <v>1.5</v>
      </c>
      <c r="W162" s="355">
        <f t="shared" si="65"/>
        <v>46197</v>
      </c>
      <c r="X162" s="355">
        <f t="shared" si="66"/>
        <v>46197</v>
      </c>
      <c r="Y162" s="363">
        <v>3</v>
      </c>
      <c r="Z162" s="355">
        <f t="shared" si="67"/>
        <v>46203</v>
      </c>
      <c r="AA162" s="355">
        <f t="shared" si="140"/>
        <v>46203</v>
      </c>
      <c r="AB162" s="355">
        <f t="shared" si="140"/>
        <v>46203</v>
      </c>
      <c r="AC162" s="355">
        <f t="shared" si="68"/>
        <v>46204</v>
      </c>
      <c r="AD162" s="355">
        <f t="shared" si="69"/>
        <v>46204</v>
      </c>
      <c r="AE162" s="363"/>
      <c r="AF162" s="355">
        <f t="shared" si="82"/>
        <v>46204</v>
      </c>
      <c r="AG162" s="363">
        <v>2</v>
      </c>
      <c r="AH162" s="355">
        <f t="shared" si="70"/>
        <v>46206</v>
      </c>
      <c r="AI162" s="363">
        <v>3</v>
      </c>
      <c r="AJ162" s="355">
        <f t="shared" si="71"/>
        <v>46212</v>
      </c>
      <c r="AK162" s="355">
        <f t="shared" si="72"/>
        <v>46212</v>
      </c>
      <c r="AL162" s="355">
        <f t="shared" si="73"/>
        <v>46213</v>
      </c>
      <c r="AM162" s="355">
        <f t="shared" si="74"/>
        <v>46213</v>
      </c>
      <c r="AN162" s="363"/>
      <c r="AO162" s="355">
        <f t="shared" si="75"/>
        <v>46213</v>
      </c>
      <c r="AP162" s="355">
        <f t="shared" si="86"/>
        <v>46213</v>
      </c>
      <c r="AQ162" s="355">
        <f t="shared" si="86"/>
        <v>46213</v>
      </c>
      <c r="AR162" s="355">
        <f t="shared" si="76"/>
        <v>46216</v>
      </c>
      <c r="AS162" s="363"/>
      <c r="AT162" s="355">
        <f t="shared" si="77"/>
        <v>46216</v>
      </c>
      <c r="AU162" s="363">
        <v>0</v>
      </c>
      <c r="AV162" s="355">
        <f t="shared" si="78"/>
        <v>46216</v>
      </c>
      <c r="AW162" s="363">
        <v>0</v>
      </c>
      <c r="AX162" s="355">
        <f t="shared" si="79"/>
        <v>46216</v>
      </c>
      <c r="AY162" s="355">
        <f>_xlfn.MINIFS(ReleaseTimeline!$A$2:$A$27, ReleaseTimeline!$A$2:$A$27, "&gt;="&amp;(MAX(AX162,AO162)))</f>
        <v>46219</v>
      </c>
      <c r="AZ162" s="355" t="str">
        <f>VLOOKUP(AY162,ReleaseTimeline!$A$1:$E$27,2,FALSE)</f>
        <v>Release 15</v>
      </c>
      <c r="BA162" s="153" t="e">
        <f t="shared" si="84"/>
        <v>#VALUE!</v>
      </c>
      <c r="BB162" s="355">
        <f>VLOOKUP(AZ162,ReleaseTimeline!$B$2:$C$27,2,FALSE)</f>
        <v>46226</v>
      </c>
      <c r="BC162" s="248"/>
      <c r="BD162" s="373"/>
      <c r="BE162" s="373"/>
      <c r="BF162" s="373"/>
      <c r="BG162" s="373"/>
      <c r="BH162" s="373"/>
      <c r="BI162" s="373"/>
      <c r="BJ162" s="373"/>
      <c r="BK162" s="373"/>
      <c r="BL162" s="373"/>
    </row>
    <row r="163" spans="1:64" s="87" customFormat="1" ht="15" hidden="1" customHeight="1" x14ac:dyDescent="0.2">
      <c r="A163" s="376">
        <v>136</v>
      </c>
      <c r="B163" s="377" t="s">
        <v>181</v>
      </c>
      <c r="C163" s="377" t="str">
        <f>VLOOKUP(B163,'Target Tech'!$C$7:$J$33,8,FALSE)</f>
        <v>React/ASP</v>
      </c>
      <c r="D163" s="377" t="s">
        <v>87</v>
      </c>
      <c r="E163" s="326">
        <v>2</v>
      </c>
      <c r="F163" s="352">
        <f>WORKDAY(Q155,1)</f>
        <v>46195</v>
      </c>
      <c r="G163" s="350" t="s">
        <v>149</v>
      </c>
      <c r="H163" s="330" t="s">
        <v>709</v>
      </c>
      <c r="I163" s="396" t="s">
        <v>142</v>
      </c>
      <c r="J163" s="352" t="s">
        <v>143</v>
      </c>
      <c r="K163" s="346">
        <f t="shared" si="60"/>
        <v>46197</v>
      </c>
      <c r="L163" s="377">
        <v>5</v>
      </c>
      <c r="M163" s="378"/>
      <c r="N163" s="377">
        <v>4</v>
      </c>
      <c r="O163" s="356">
        <f t="shared" si="61"/>
        <v>46204</v>
      </c>
      <c r="P163" s="356">
        <f t="shared" si="62"/>
        <v>46204</v>
      </c>
      <c r="Q163" s="356">
        <f t="shared" si="63"/>
        <v>46204</v>
      </c>
      <c r="R163" s="356"/>
      <c r="S163" s="356"/>
      <c r="T163" s="377">
        <v>3</v>
      </c>
      <c r="U163" s="356">
        <f t="shared" si="64"/>
        <v>46209</v>
      </c>
      <c r="V163" s="377">
        <v>1.5</v>
      </c>
      <c r="W163" s="356">
        <f t="shared" si="65"/>
        <v>46211</v>
      </c>
      <c r="X163" s="356">
        <f t="shared" si="66"/>
        <v>46211</v>
      </c>
      <c r="Y163" s="377">
        <v>3</v>
      </c>
      <c r="Z163" s="356">
        <f t="shared" si="67"/>
        <v>46216</v>
      </c>
      <c r="AA163" s="356">
        <f t="shared" si="140"/>
        <v>46216</v>
      </c>
      <c r="AB163" s="356">
        <f t="shared" si="140"/>
        <v>46216</v>
      </c>
      <c r="AC163" s="356">
        <f t="shared" si="68"/>
        <v>46217</v>
      </c>
      <c r="AD163" s="356">
        <f t="shared" si="69"/>
        <v>46217</v>
      </c>
      <c r="AE163" s="377"/>
      <c r="AF163" s="356">
        <f t="shared" si="82"/>
        <v>46217</v>
      </c>
      <c r="AG163" s="377">
        <v>2</v>
      </c>
      <c r="AH163" s="356">
        <f t="shared" si="70"/>
        <v>46219</v>
      </c>
      <c r="AI163" s="377">
        <v>3</v>
      </c>
      <c r="AJ163" s="356">
        <f t="shared" si="71"/>
        <v>46224</v>
      </c>
      <c r="AK163" s="356">
        <f t="shared" si="72"/>
        <v>46224</v>
      </c>
      <c r="AL163" s="356">
        <f t="shared" si="73"/>
        <v>46225</v>
      </c>
      <c r="AM163" s="356">
        <f t="shared" si="74"/>
        <v>46225</v>
      </c>
      <c r="AN163" s="377"/>
      <c r="AO163" s="356">
        <f t="shared" si="75"/>
        <v>46225</v>
      </c>
      <c r="AP163" s="356">
        <f t="shared" si="86"/>
        <v>46225</v>
      </c>
      <c r="AQ163" s="356">
        <f t="shared" si="86"/>
        <v>46225</v>
      </c>
      <c r="AR163" s="356">
        <f t="shared" si="76"/>
        <v>46226</v>
      </c>
      <c r="AS163" s="377"/>
      <c r="AT163" s="356">
        <f t="shared" si="77"/>
        <v>46226</v>
      </c>
      <c r="AU163" s="377">
        <v>0</v>
      </c>
      <c r="AV163" s="356">
        <f t="shared" si="78"/>
        <v>46226</v>
      </c>
      <c r="AW163" s="377">
        <v>0</v>
      </c>
      <c r="AX163" s="356">
        <f t="shared" si="79"/>
        <v>46226</v>
      </c>
      <c r="AY163" s="153">
        <f>_xlfn.MINIFS(ReleaseTimeline!$A$2:$A$27, ReleaseTimeline!$A$2:$A$27, "&gt;="&amp;(MAX(AX163,AO163)))</f>
        <v>46233</v>
      </c>
      <c r="AZ163" s="356" t="str">
        <f>VLOOKUP(AY163,ReleaseTimeline!$A$1:$E$27,2,FALSE)</f>
        <v>Release 16</v>
      </c>
      <c r="BA163" s="356" t="e">
        <f t="shared" si="84"/>
        <v>#VALUE!</v>
      </c>
      <c r="BB163" s="356">
        <f>VLOOKUP(AZ163,ReleaseTimeline!$B$2:$C$27,2,FALSE)</f>
        <v>46240</v>
      </c>
      <c r="BC163" s="378"/>
      <c r="BD163" s="378"/>
      <c r="BE163" s="378"/>
      <c r="BF163" s="378"/>
      <c r="BG163" s="378"/>
      <c r="BH163" s="378"/>
      <c r="BI163" s="378"/>
      <c r="BJ163" s="378"/>
      <c r="BK163" s="378"/>
      <c r="BL163" s="378"/>
    </row>
    <row r="164" spans="1:64" s="314" customFormat="1" ht="15" hidden="1" customHeight="1" x14ac:dyDescent="0.2">
      <c r="A164" s="362">
        <v>141</v>
      </c>
      <c r="B164" s="363" t="s">
        <v>105</v>
      </c>
      <c r="C164" s="363" t="str">
        <f>VLOOKUP(B164,'Target Tech'!$C$7:$J$33,8,FALSE)</f>
        <v>Complete ASP</v>
      </c>
      <c r="D164" s="363" t="s">
        <v>87</v>
      </c>
      <c r="E164" s="363">
        <v>2</v>
      </c>
      <c r="F164" s="374">
        <f>WORKDAY(Q158,1)</f>
        <v>46185</v>
      </c>
      <c r="G164" s="340" t="s">
        <v>118</v>
      </c>
      <c r="H164" s="345"/>
      <c r="I164" s="395" t="s">
        <v>81</v>
      </c>
      <c r="J164" s="364" t="s">
        <v>131</v>
      </c>
      <c r="K164" s="364">
        <f t="shared" si="60"/>
        <v>46189</v>
      </c>
      <c r="L164" s="363">
        <v>3</v>
      </c>
      <c r="M164" s="248"/>
      <c r="N164" s="363">
        <v>9</v>
      </c>
      <c r="O164" s="355">
        <f t="shared" si="61"/>
        <v>46191</v>
      </c>
      <c r="P164" s="355">
        <f t="shared" si="62"/>
        <v>46191</v>
      </c>
      <c r="Q164" s="355">
        <f t="shared" si="63"/>
        <v>46191</v>
      </c>
      <c r="R164" s="354" t="s">
        <v>715</v>
      </c>
      <c r="S164" s="355"/>
      <c r="T164" s="363">
        <v>3</v>
      </c>
      <c r="U164" s="355">
        <f t="shared" si="64"/>
        <v>46196</v>
      </c>
      <c r="V164" s="363">
        <v>1.5</v>
      </c>
      <c r="W164" s="355">
        <f t="shared" si="65"/>
        <v>46197</v>
      </c>
      <c r="X164" s="355">
        <f t="shared" si="66"/>
        <v>46197</v>
      </c>
      <c r="Y164" s="363">
        <v>3</v>
      </c>
      <c r="Z164" s="355">
        <f t="shared" si="67"/>
        <v>46203</v>
      </c>
      <c r="AA164" s="355">
        <f t="shared" si="140"/>
        <v>46203</v>
      </c>
      <c r="AB164" s="355">
        <f t="shared" si="140"/>
        <v>46203</v>
      </c>
      <c r="AC164" s="355">
        <f t="shared" si="68"/>
        <v>46204</v>
      </c>
      <c r="AD164" s="355">
        <f t="shared" si="69"/>
        <v>46204</v>
      </c>
      <c r="AE164" s="363">
        <v>3</v>
      </c>
      <c r="AF164" s="355">
        <f t="shared" si="82"/>
        <v>46209</v>
      </c>
      <c r="AG164" s="363">
        <v>2</v>
      </c>
      <c r="AH164" s="355">
        <f t="shared" si="70"/>
        <v>46212</v>
      </c>
      <c r="AI164" s="363">
        <v>3</v>
      </c>
      <c r="AJ164" s="355">
        <f t="shared" si="71"/>
        <v>46217</v>
      </c>
      <c r="AK164" s="355">
        <f t="shared" si="72"/>
        <v>46217</v>
      </c>
      <c r="AL164" s="355">
        <f t="shared" si="73"/>
        <v>46218</v>
      </c>
      <c r="AM164" s="355">
        <f t="shared" si="74"/>
        <v>46218</v>
      </c>
      <c r="AN164" s="363">
        <v>1</v>
      </c>
      <c r="AO164" s="355">
        <f t="shared" si="75"/>
        <v>46219</v>
      </c>
      <c r="AP164" s="355">
        <f t="shared" ref="AP164:AQ166" si="141">AO164</f>
        <v>46219</v>
      </c>
      <c r="AQ164" s="355">
        <f t="shared" si="141"/>
        <v>46219</v>
      </c>
      <c r="AR164" s="355">
        <f t="shared" si="76"/>
        <v>46220</v>
      </c>
      <c r="AS164" s="363">
        <v>3</v>
      </c>
      <c r="AT164" s="355">
        <f t="shared" si="77"/>
        <v>46225</v>
      </c>
      <c r="AU164" s="363">
        <v>0</v>
      </c>
      <c r="AV164" s="355">
        <f t="shared" si="78"/>
        <v>46225</v>
      </c>
      <c r="AW164" s="363">
        <v>0</v>
      </c>
      <c r="AX164" s="355">
        <f t="shared" si="79"/>
        <v>46225</v>
      </c>
      <c r="AY164" s="355">
        <f>_xlfn.MINIFS(ReleaseTimeline!$A$2:$A$27, ReleaseTimeline!$A$2:$A$27, "&gt;="&amp;(MAX(AX164,AO164)))</f>
        <v>46233</v>
      </c>
      <c r="AZ164" s="355" t="str">
        <f>VLOOKUP(AY164,ReleaseTimeline!$A$1:$E$27,2,FALSE)</f>
        <v>Release 16</v>
      </c>
      <c r="BA164" s="153" t="e">
        <f t="shared" si="84"/>
        <v>#VALUE!</v>
      </c>
      <c r="BB164" s="355">
        <f>VLOOKUP(AZ164,ReleaseTimeline!$B$2:$C$27,2,FALSE)</f>
        <v>46240</v>
      </c>
      <c r="BC164" s="248"/>
      <c r="BD164" s="373"/>
      <c r="BE164" s="373"/>
      <c r="BF164" s="373"/>
      <c r="BG164" s="373"/>
      <c r="BH164" s="373"/>
      <c r="BI164" s="373"/>
      <c r="BJ164" s="373"/>
      <c r="BK164" s="373"/>
      <c r="BL164" s="373"/>
    </row>
    <row r="165" spans="1:64" s="87" customFormat="1" ht="15" hidden="1" customHeight="1" x14ac:dyDescent="0.2">
      <c r="A165" s="376">
        <v>136</v>
      </c>
      <c r="B165" s="377" t="s">
        <v>181</v>
      </c>
      <c r="C165" s="377" t="str">
        <f>VLOOKUP(B165,'Target Tech'!$C$7:$J$33,8,FALSE)</f>
        <v>React/ASP</v>
      </c>
      <c r="D165" s="377" t="s">
        <v>87</v>
      </c>
      <c r="E165" s="326">
        <v>2</v>
      </c>
      <c r="F165" s="352">
        <f>WORKDAY(Q157,1)</f>
        <v>46195</v>
      </c>
      <c r="G165" s="351" t="s">
        <v>149</v>
      </c>
      <c r="H165" s="330" t="s">
        <v>709</v>
      </c>
      <c r="I165" s="396" t="s">
        <v>142</v>
      </c>
      <c r="J165" s="352" t="s">
        <v>144</v>
      </c>
      <c r="K165" s="346">
        <f t="shared" si="60"/>
        <v>46197</v>
      </c>
      <c r="L165" s="377">
        <v>5</v>
      </c>
      <c r="M165" s="378"/>
      <c r="N165" s="377">
        <v>4</v>
      </c>
      <c r="O165" s="356">
        <f t="shared" si="61"/>
        <v>46204</v>
      </c>
      <c r="P165" s="356">
        <f t="shared" si="62"/>
        <v>46204</v>
      </c>
      <c r="Q165" s="356">
        <f t="shared" si="63"/>
        <v>46204</v>
      </c>
      <c r="R165" s="356"/>
      <c r="S165" s="356"/>
      <c r="T165" s="377">
        <v>3</v>
      </c>
      <c r="U165" s="356">
        <f t="shared" si="64"/>
        <v>46209</v>
      </c>
      <c r="V165" s="377">
        <v>1.5</v>
      </c>
      <c r="W165" s="356">
        <f t="shared" si="65"/>
        <v>46211</v>
      </c>
      <c r="X165" s="356">
        <f t="shared" si="66"/>
        <v>46211</v>
      </c>
      <c r="Y165" s="377">
        <v>3</v>
      </c>
      <c r="Z165" s="356">
        <f t="shared" si="67"/>
        <v>46216</v>
      </c>
      <c r="AA165" s="356">
        <f t="shared" si="140"/>
        <v>46216</v>
      </c>
      <c r="AB165" s="356">
        <f t="shared" si="140"/>
        <v>46216</v>
      </c>
      <c r="AC165" s="356">
        <f t="shared" si="68"/>
        <v>46217</v>
      </c>
      <c r="AD165" s="356">
        <f t="shared" si="69"/>
        <v>46217</v>
      </c>
      <c r="AE165" s="377"/>
      <c r="AF165" s="356">
        <f t="shared" si="82"/>
        <v>46217</v>
      </c>
      <c r="AG165" s="377">
        <v>2</v>
      </c>
      <c r="AH165" s="356">
        <f t="shared" si="70"/>
        <v>46219</v>
      </c>
      <c r="AI165" s="377">
        <v>3</v>
      </c>
      <c r="AJ165" s="356">
        <f t="shared" si="71"/>
        <v>46224</v>
      </c>
      <c r="AK165" s="356">
        <f t="shared" si="72"/>
        <v>46224</v>
      </c>
      <c r="AL165" s="356">
        <f t="shared" si="73"/>
        <v>46225</v>
      </c>
      <c r="AM165" s="356">
        <f t="shared" si="74"/>
        <v>46225</v>
      </c>
      <c r="AN165" s="377"/>
      <c r="AO165" s="356">
        <f t="shared" si="75"/>
        <v>46225</v>
      </c>
      <c r="AP165" s="356">
        <f t="shared" si="141"/>
        <v>46225</v>
      </c>
      <c r="AQ165" s="356">
        <f t="shared" si="141"/>
        <v>46225</v>
      </c>
      <c r="AR165" s="356">
        <f t="shared" si="76"/>
        <v>46226</v>
      </c>
      <c r="AS165" s="377"/>
      <c r="AT165" s="356">
        <f t="shared" si="77"/>
        <v>46226</v>
      </c>
      <c r="AU165" s="377">
        <v>0</v>
      </c>
      <c r="AV165" s="356">
        <f t="shared" si="78"/>
        <v>46226</v>
      </c>
      <c r="AW165" s="377">
        <v>0</v>
      </c>
      <c r="AX165" s="356">
        <f t="shared" si="79"/>
        <v>46226</v>
      </c>
      <c r="AY165" s="153">
        <f>_xlfn.MINIFS(ReleaseTimeline!$A$2:$A$27, ReleaseTimeline!$A$2:$A$27, "&gt;="&amp;(MAX(AX165,AO165)))</f>
        <v>46233</v>
      </c>
      <c r="AZ165" s="356" t="str">
        <f>VLOOKUP(AY165,ReleaseTimeline!$A$1:$E$27,2,FALSE)</f>
        <v>Release 16</v>
      </c>
      <c r="BA165" s="356" t="e">
        <f t="shared" si="84"/>
        <v>#VALUE!</v>
      </c>
      <c r="BB165" s="356">
        <f>VLOOKUP(AZ165,ReleaseTimeline!$B$2:$C$27,2,FALSE)</f>
        <v>46240</v>
      </c>
      <c r="BC165" s="378"/>
      <c r="BD165" s="378"/>
      <c r="BE165" s="378"/>
      <c r="BF165" s="378"/>
      <c r="BG165" s="378"/>
      <c r="BH165" s="378"/>
      <c r="BI165" s="378"/>
      <c r="BJ165" s="378"/>
      <c r="BK165" s="378"/>
      <c r="BL165" s="378"/>
    </row>
    <row r="166" spans="1:64" s="87" customFormat="1" ht="15" hidden="1" customHeight="1" x14ac:dyDescent="0.2">
      <c r="A166" s="376">
        <v>136</v>
      </c>
      <c r="B166" s="377" t="s">
        <v>181</v>
      </c>
      <c r="C166" s="377" t="str">
        <f>VLOOKUP(B166,'Target Tech'!$C$7:$J$33,8,FALSE)</f>
        <v>React/ASP</v>
      </c>
      <c r="D166" s="377" t="s">
        <v>87</v>
      </c>
      <c r="E166" s="326">
        <v>0</v>
      </c>
      <c r="F166" s="352">
        <v>46196</v>
      </c>
      <c r="G166" s="352" t="s">
        <v>149</v>
      </c>
      <c r="H166" s="330" t="s">
        <v>709</v>
      </c>
      <c r="I166" s="396" t="s">
        <v>142</v>
      </c>
      <c r="J166" s="352" t="s">
        <v>148</v>
      </c>
      <c r="K166" s="346">
        <f t="shared" si="60"/>
        <v>46196</v>
      </c>
      <c r="L166" s="377">
        <v>5</v>
      </c>
      <c r="M166" s="378"/>
      <c r="N166" s="377">
        <v>4</v>
      </c>
      <c r="O166" s="356">
        <f t="shared" si="61"/>
        <v>46203</v>
      </c>
      <c r="P166" s="356">
        <f t="shared" si="62"/>
        <v>46203</v>
      </c>
      <c r="Q166" s="356">
        <f t="shared" si="63"/>
        <v>46203</v>
      </c>
      <c r="R166" s="356"/>
      <c r="S166" s="356"/>
      <c r="T166" s="377">
        <v>3</v>
      </c>
      <c r="U166" s="356">
        <f t="shared" si="64"/>
        <v>46206</v>
      </c>
      <c r="V166" s="377">
        <v>1.5</v>
      </c>
      <c r="W166" s="356">
        <f t="shared" si="65"/>
        <v>46209</v>
      </c>
      <c r="X166" s="356">
        <f t="shared" si="66"/>
        <v>46209</v>
      </c>
      <c r="Y166" s="377">
        <v>3</v>
      </c>
      <c r="Z166" s="356">
        <f t="shared" si="67"/>
        <v>46213</v>
      </c>
      <c r="AA166" s="356">
        <f t="shared" si="140"/>
        <v>46213</v>
      </c>
      <c r="AB166" s="356">
        <f t="shared" si="140"/>
        <v>46213</v>
      </c>
      <c r="AC166" s="356">
        <f t="shared" si="68"/>
        <v>46216</v>
      </c>
      <c r="AD166" s="356">
        <f t="shared" si="69"/>
        <v>46216</v>
      </c>
      <c r="AE166" s="377"/>
      <c r="AF166" s="356">
        <f t="shared" si="82"/>
        <v>46216</v>
      </c>
      <c r="AG166" s="377">
        <v>2</v>
      </c>
      <c r="AH166" s="356">
        <f t="shared" si="70"/>
        <v>46218</v>
      </c>
      <c r="AI166" s="377">
        <v>3</v>
      </c>
      <c r="AJ166" s="356">
        <f t="shared" si="71"/>
        <v>46223</v>
      </c>
      <c r="AK166" s="356">
        <f t="shared" si="72"/>
        <v>46223</v>
      </c>
      <c r="AL166" s="356">
        <f t="shared" si="73"/>
        <v>46224</v>
      </c>
      <c r="AM166" s="356">
        <f t="shared" si="74"/>
        <v>46224</v>
      </c>
      <c r="AN166" s="377"/>
      <c r="AO166" s="356">
        <f t="shared" si="75"/>
        <v>46224</v>
      </c>
      <c r="AP166" s="356">
        <f t="shared" si="141"/>
        <v>46224</v>
      </c>
      <c r="AQ166" s="356">
        <f t="shared" si="141"/>
        <v>46224</v>
      </c>
      <c r="AR166" s="356">
        <f t="shared" si="76"/>
        <v>46225</v>
      </c>
      <c r="AS166" s="377"/>
      <c r="AT166" s="356">
        <f t="shared" si="77"/>
        <v>46225</v>
      </c>
      <c r="AU166" s="377">
        <v>0</v>
      </c>
      <c r="AV166" s="356">
        <f t="shared" si="78"/>
        <v>46225</v>
      </c>
      <c r="AW166" s="377">
        <v>0</v>
      </c>
      <c r="AX166" s="356">
        <f t="shared" si="79"/>
        <v>46225</v>
      </c>
      <c r="AY166" s="153">
        <f>_xlfn.MINIFS(ReleaseTimeline!$A$2:$A$27, ReleaseTimeline!$A$2:$A$27, "&gt;="&amp;(MAX(AX166,AO166)))</f>
        <v>46233</v>
      </c>
      <c r="AZ166" s="356" t="str">
        <f>VLOOKUP(AY166,ReleaseTimeline!$A$1:$E$27,2,FALSE)</f>
        <v>Release 16</v>
      </c>
      <c r="BA166" s="356" t="e">
        <f t="shared" si="84"/>
        <v>#VALUE!</v>
      </c>
      <c r="BB166" s="380">
        <f>VLOOKUP(AZ166,ReleaseTimeline!$B$2:$C$27,2,FALSE)</f>
        <v>46240</v>
      </c>
      <c r="BC166" s="378"/>
      <c r="BD166" s="378"/>
      <c r="BE166" s="378"/>
      <c r="BF166" s="378"/>
      <c r="BG166" s="378"/>
      <c r="BH166" s="378"/>
      <c r="BI166" s="378"/>
      <c r="BJ166" s="378"/>
      <c r="BK166" s="378"/>
      <c r="BL166" s="378"/>
    </row>
  </sheetData>
  <autoFilter ref="A1:BL166" xr:uid="{B519E61A-DABD-40CB-9031-B26A803F636F}">
    <filterColumn colId="1">
      <filters>
        <filter val="IssueAware"/>
      </filters>
    </filterColumn>
  </autoFilter>
  <sortState xmlns:xlrd2="http://schemas.microsoft.com/office/spreadsheetml/2017/richdata2" ref="A2:BK138">
    <sortCondition ref="A2:A138"/>
  </sortState>
  <phoneticPr fontId="17" type="noConversion"/>
  <conditionalFormatting sqref="G92:G95">
    <cfRule type="duplicateValues" dxfId="28" priority="14"/>
  </conditionalFormatting>
  <conditionalFormatting sqref="G96:G98">
    <cfRule type="duplicateValues" dxfId="27" priority="5"/>
  </conditionalFormatting>
  <conditionalFormatting sqref="G99">
    <cfRule type="duplicateValues" dxfId="26" priority="6"/>
  </conditionalFormatting>
  <conditionalFormatting sqref="G100:G105">
    <cfRule type="duplicateValues" dxfId="25" priority="13"/>
  </conditionalFormatting>
  <conditionalFormatting sqref="G106:G108">
    <cfRule type="duplicateValues" dxfId="24" priority="4"/>
  </conditionalFormatting>
  <conditionalFormatting sqref="G109:G117 H125:H128">
    <cfRule type="duplicateValues" dxfId="23" priority="12"/>
  </conditionalFormatting>
  <conditionalFormatting sqref="G118:G124">
    <cfRule type="duplicateValues" dxfId="22" priority="11"/>
  </conditionalFormatting>
  <conditionalFormatting sqref="G125">
    <cfRule type="duplicateValues" dxfId="21" priority="10"/>
  </conditionalFormatting>
  <conditionalFormatting sqref="G126:G128">
    <cfRule type="duplicateValues" dxfId="20" priority="9"/>
  </conditionalFormatting>
  <conditionalFormatting sqref="G129:G132">
    <cfRule type="duplicateValues" dxfId="19" priority="3"/>
  </conditionalFormatting>
  <conditionalFormatting sqref="G133:G134">
    <cfRule type="duplicateValues" dxfId="18" priority="2"/>
  </conditionalFormatting>
  <conditionalFormatting sqref="G150">
    <cfRule type="duplicateValues" dxfId="17" priority="1"/>
  </conditionalFormatting>
  <conditionalFormatting sqref="G5:H5">
    <cfRule type="duplicateValues" dxfId="16" priority="16"/>
  </conditionalFormatting>
  <conditionalFormatting sqref="G135:H144">
    <cfRule type="duplicateValues" dxfId="15" priority="7"/>
  </conditionalFormatting>
  <conditionalFormatting sqref="H84:H87 G58:H82">
    <cfRule type="duplicateValues" dxfId="14" priority="15"/>
  </conditionalFormatting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098D-23F1-4B3E-AC0C-8362E5EB9EA9}">
  <dimension ref="A1:N24"/>
  <sheetViews>
    <sheetView workbookViewId="0">
      <selection activeCell="M7" sqref="M7"/>
    </sheetView>
  </sheetViews>
  <sheetFormatPr baseColWidth="10" defaultColWidth="11.5" defaultRowHeight="15" x14ac:dyDescent="0.2"/>
  <cols>
    <col min="1" max="1" width="20.6640625" customWidth="1"/>
    <col min="2" max="3" width="13.33203125" customWidth="1"/>
    <col min="4" max="4" width="14.5" customWidth="1"/>
    <col min="5" max="5" width="12.83203125" customWidth="1"/>
    <col min="6" max="6" width="13.5" customWidth="1"/>
    <col min="7" max="7" width="14.33203125" customWidth="1"/>
    <col min="8" max="8" width="14.83203125" customWidth="1"/>
    <col min="9" max="9" width="15" customWidth="1"/>
    <col min="10" max="10" width="15.5" customWidth="1"/>
    <col min="11" max="11" width="11.1640625" customWidth="1"/>
    <col min="12" max="12" width="51.1640625" customWidth="1"/>
    <col min="13" max="13" width="18.5" customWidth="1"/>
    <col min="14" max="14" width="10.6640625" customWidth="1"/>
  </cols>
  <sheetData>
    <row r="1" spans="1:14" x14ac:dyDescent="0.2">
      <c r="A1" s="130" t="s">
        <v>1</v>
      </c>
      <c r="B1" s="130" t="s">
        <v>771</v>
      </c>
      <c r="C1" s="130" t="s">
        <v>709</v>
      </c>
      <c r="D1" s="130" t="s">
        <v>754</v>
      </c>
      <c r="E1" s="130" t="s">
        <v>763</v>
      </c>
      <c r="F1" s="130" t="s">
        <v>743</v>
      </c>
      <c r="G1" s="130" t="s">
        <v>772</v>
      </c>
      <c r="H1" s="130" t="s">
        <v>773</v>
      </c>
      <c r="I1" s="130" t="s">
        <v>774</v>
      </c>
      <c r="J1" s="130" t="s">
        <v>775</v>
      </c>
      <c r="K1" s="418" t="s">
        <v>776</v>
      </c>
      <c r="L1" s="416" t="s">
        <v>17</v>
      </c>
      <c r="M1" s="417" t="s">
        <v>777</v>
      </c>
      <c r="N1" s="417" t="s">
        <v>778</v>
      </c>
    </row>
    <row r="2" spans="1:14" x14ac:dyDescent="0.2">
      <c r="A2" s="131" t="s">
        <v>10</v>
      </c>
      <c r="B2" s="405">
        <v>46153</v>
      </c>
      <c r="C2" s="405">
        <v>46167</v>
      </c>
      <c r="D2" s="405">
        <v>46181</v>
      </c>
      <c r="E2" s="405">
        <v>46195</v>
      </c>
      <c r="F2" s="405">
        <v>46209</v>
      </c>
      <c r="G2" s="405">
        <v>46223</v>
      </c>
      <c r="H2" s="405">
        <v>46237</v>
      </c>
      <c r="I2" s="405">
        <v>46251</v>
      </c>
      <c r="J2" s="405">
        <v>46265</v>
      </c>
      <c r="K2" s="419"/>
      <c r="L2" s="416"/>
      <c r="M2" s="417"/>
      <c r="N2" s="417"/>
    </row>
    <row r="3" spans="1:14" x14ac:dyDescent="0.2">
      <c r="A3" s="131" t="s">
        <v>779</v>
      </c>
      <c r="B3" s="405">
        <v>46164</v>
      </c>
      <c r="C3" s="405">
        <v>46178</v>
      </c>
      <c r="D3" s="405">
        <v>46192</v>
      </c>
      <c r="E3" s="405">
        <v>46206</v>
      </c>
      <c r="F3" s="405">
        <v>46220</v>
      </c>
      <c r="G3" s="405">
        <v>46234</v>
      </c>
      <c r="H3" s="405">
        <v>46248</v>
      </c>
      <c r="I3" s="405">
        <v>46262</v>
      </c>
      <c r="J3" s="405">
        <v>46276</v>
      </c>
      <c r="K3" s="419"/>
      <c r="L3" s="416"/>
      <c r="M3" s="417"/>
      <c r="N3" s="417"/>
    </row>
    <row r="4" spans="1:14" x14ac:dyDescent="0.2">
      <c r="A4" s="131" t="s">
        <v>780</v>
      </c>
      <c r="B4" s="409">
        <v>46170</v>
      </c>
      <c r="C4" s="408">
        <v>46184</v>
      </c>
      <c r="D4" s="408">
        <v>46198</v>
      </c>
      <c r="E4" s="408">
        <v>46212</v>
      </c>
      <c r="F4" s="408">
        <v>46226</v>
      </c>
      <c r="G4" s="408">
        <v>46240</v>
      </c>
      <c r="H4" s="408">
        <v>46254</v>
      </c>
      <c r="I4" s="408">
        <v>46268</v>
      </c>
      <c r="J4" s="408">
        <v>46282</v>
      </c>
      <c r="K4" s="420"/>
      <c r="L4" s="416"/>
      <c r="M4" s="417"/>
      <c r="N4" s="417"/>
    </row>
    <row r="5" spans="1:14" ht="64" x14ac:dyDescent="0.2">
      <c r="A5" s="130" t="s">
        <v>65</v>
      </c>
      <c r="B5" s="131">
        <v>10</v>
      </c>
      <c r="C5" s="131"/>
      <c r="D5" s="131"/>
      <c r="E5" s="131"/>
      <c r="F5" s="131"/>
      <c r="G5" s="131"/>
      <c r="H5" s="131"/>
      <c r="I5" s="131"/>
      <c r="J5" s="131"/>
      <c r="K5" s="410">
        <v>10</v>
      </c>
      <c r="L5" s="167" t="s">
        <v>781</v>
      </c>
      <c r="M5" s="277" t="s">
        <v>782</v>
      </c>
      <c r="N5" s="402" t="s">
        <v>783</v>
      </c>
    </row>
    <row r="6" spans="1:14" ht="32" x14ac:dyDescent="0.2">
      <c r="A6" s="130" t="s">
        <v>86</v>
      </c>
      <c r="B6" s="131">
        <v>5</v>
      </c>
      <c r="C6" s="131"/>
      <c r="D6" s="131"/>
      <c r="E6" s="131"/>
      <c r="F6" s="131"/>
      <c r="G6" s="131"/>
      <c r="H6" s="131"/>
      <c r="I6" s="131"/>
      <c r="J6" s="131"/>
      <c r="K6" s="410">
        <v>5</v>
      </c>
      <c r="L6" s="167" t="s">
        <v>784</v>
      </c>
      <c r="M6" s="131" t="s">
        <v>785</v>
      </c>
      <c r="N6" s="131" t="s">
        <v>783</v>
      </c>
    </row>
    <row r="7" spans="1:14" ht="48" x14ac:dyDescent="0.2">
      <c r="A7" s="130" t="s">
        <v>101</v>
      </c>
      <c r="B7" s="131">
        <v>2</v>
      </c>
      <c r="C7" s="131"/>
      <c r="D7" s="131"/>
      <c r="E7" s="131"/>
      <c r="F7" s="131"/>
      <c r="G7" s="131"/>
      <c r="H7" s="131"/>
      <c r="I7" s="131"/>
      <c r="J7" s="131"/>
      <c r="K7" s="410">
        <v>2</v>
      </c>
      <c r="L7" s="167" t="s">
        <v>786</v>
      </c>
      <c r="M7" s="131" t="s">
        <v>787</v>
      </c>
      <c r="N7" s="131" t="s">
        <v>783</v>
      </c>
    </row>
    <row r="8" spans="1:14" ht="32" x14ac:dyDescent="0.2">
      <c r="A8" s="130" t="s">
        <v>105</v>
      </c>
      <c r="B8" s="131">
        <v>1</v>
      </c>
      <c r="C8" s="131">
        <v>8</v>
      </c>
      <c r="D8" s="131"/>
      <c r="E8" s="131"/>
      <c r="F8" s="131"/>
      <c r="G8" s="131"/>
      <c r="H8" s="131"/>
      <c r="I8" s="131"/>
      <c r="J8" s="131"/>
      <c r="K8" s="410">
        <v>9</v>
      </c>
      <c r="L8" s="167" t="s">
        <v>788</v>
      </c>
      <c r="M8" s="131" t="s">
        <v>789</v>
      </c>
      <c r="N8" s="131" t="s">
        <v>783</v>
      </c>
    </row>
    <row r="9" spans="1:14" ht="32" x14ac:dyDescent="0.2">
      <c r="A9" s="130" t="s">
        <v>119</v>
      </c>
      <c r="B9" s="131"/>
      <c r="C9" s="131">
        <v>8</v>
      </c>
      <c r="D9" s="131"/>
      <c r="E9" s="131"/>
      <c r="F9" s="131"/>
      <c r="G9" s="131"/>
      <c r="H9" s="131"/>
      <c r="I9" s="131"/>
      <c r="J9" s="131"/>
      <c r="K9" s="410">
        <v>8</v>
      </c>
      <c r="L9" s="167" t="s">
        <v>790</v>
      </c>
      <c r="M9" s="167" t="s">
        <v>791</v>
      </c>
      <c r="N9" s="131" t="s">
        <v>792</v>
      </c>
    </row>
    <row r="10" spans="1:14" ht="48" x14ac:dyDescent="0.2">
      <c r="A10" s="130" t="s">
        <v>123</v>
      </c>
      <c r="B10" s="131"/>
      <c r="C10" s="131">
        <v>4</v>
      </c>
      <c r="D10" s="131">
        <v>4</v>
      </c>
      <c r="E10" s="131"/>
      <c r="F10" s="131"/>
      <c r="G10" s="131"/>
      <c r="H10" s="131"/>
      <c r="I10" s="131"/>
      <c r="J10" s="131"/>
      <c r="K10" s="410">
        <v>8</v>
      </c>
      <c r="L10" s="167" t="s">
        <v>793</v>
      </c>
      <c r="M10" s="131" t="s">
        <v>794</v>
      </c>
      <c r="N10" s="131" t="s">
        <v>792</v>
      </c>
    </row>
    <row r="11" spans="1:14" ht="16" x14ac:dyDescent="0.2">
      <c r="A11" s="411" t="s">
        <v>124</v>
      </c>
      <c r="B11" s="256"/>
      <c r="C11" s="256"/>
      <c r="D11" s="256">
        <v>16</v>
      </c>
      <c r="E11" s="256">
        <v>2</v>
      </c>
      <c r="F11" s="256"/>
      <c r="G11" s="256"/>
      <c r="H11" s="256"/>
      <c r="I11" s="256"/>
      <c r="J11" s="256"/>
      <c r="K11" s="412">
        <v>18</v>
      </c>
      <c r="L11" s="323" t="s">
        <v>795</v>
      </c>
      <c r="M11" s="131"/>
      <c r="N11" s="131"/>
    </row>
    <row r="12" spans="1:14" ht="32" x14ac:dyDescent="0.2">
      <c r="A12" s="130" t="s">
        <v>126</v>
      </c>
      <c r="B12" s="131"/>
      <c r="C12" s="131"/>
      <c r="D12" s="131"/>
      <c r="E12" s="131">
        <v>4</v>
      </c>
      <c r="F12" s="131"/>
      <c r="G12" s="131"/>
      <c r="H12" s="131"/>
      <c r="I12" s="131"/>
      <c r="J12" s="131"/>
      <c r="K12" s="410">
        <v>4</v>
      </c>
      <c r="L12" s="167" t="s">
        <v>796</v>
      </c>
      <c r="M12" s="413" t="s">
        <v>797</v>
      </c>
      <c r="N12" s="131" t="s">
        <v>783</v>
      </c>
    </row>
    <row r="13" spans="1:14" ht="32" x14ac:dyDescent="0.2">
      <c r="A13" s="130" t="s">
        <v>280</v>
      </c>
      <c r="B13" s="131"/>
      <c r="C13" s="131"/>
      <c r="D13" s="131"/>
      <c r="E13" s="131">
        <v>3</v>
      </c>
      <c r="F13" s="131"/>
      <c r="G13" s="131"/>
      <c r="H13" s="131"/>
      <c r="I13" s="131"/>
      <c r="J13" s="131"/>
      <c r="K13" s="410">
        <v>3</v>
      </c>
      <c r="L13" s="167" t="s">
        <v>798</v>
      </c>
      <c r="M13" s="167" t="s">
        <v>799</v>
      </c>
      <c r="N13" s="131"/>
    </row>
    <row r="14" spans="1:14" ht="16" x14ac:dyDescent="0.2">
      <c r="A14" s="130" t="s">
        <v>141</v>
      </c>
      <c r="B14" s="131"/>
      <c r="C14" s="131"/>
      <c r="D14" s="131"/>
      <c r="E14" s="131">
        <v>11</v>
      </c>
      <c r="F14" s="131">
        <v>20</v>
      </c>
      <c r="G14" s="131">
        <v>1</v>
      </c>
      <c r="H14" s="131"/>
      <c r="I14" s="131"/>
      <c r="J14" s="131"/>
      <c r="K14" s="410">
        <v>32</v>
      </c>
      <c r="L14" s="167" t="s">
        <v>664</v>
      </c>
      <c r="M14" s="131"/>
      <c r="N14" s="131"/>
    </row>
    <row r="15" spans="1:14" ht="32" x14ac:dyDescent="0.2">
      <c r="A15" s="130" t="s">
        <v>166</v>
      </c>
      <c r="B15" s="131"/>
      <c r="C15" s="131"/>
      <c r="D15" s="131"/>
      <c r="E15" s="131"/>
      <c r="F15" s="131"/>
      <c r="G15" s="131">
        <v>11</v>
      </c>
      <c r="H15" s="131"/>
      <c r="I15" s="131"/>
      <c r="J15" s="131"/>
      <c r="K15" s="410">
        <v>11</v>
      </c>
      <c r="L15" s="167" t="s">
        <v>800</v>
      </c>
      <c r="M15" s="131"/>
      <c r="N15" s="131"/>
    </row>
    <row r="16" spans="1:14" ht="16" x14ac:dyDescent="0.2">
      <c r="A16" s="130" t="s">
        <v>168</v>
      </c>
      <c r="B16" s="131"/>
      <c r="C16" s="131"/>
      <c r="D16" s="131"/>
      <c r="E16" s="131"/>
      <c r="F16" s="131"/>
      <c r="G16" s="131">
        <v>8</v>
      </c>
      <c r="H16" s="131">
        <v>2</v>
      </c>
      <c r="I16" s="131"/>
      <c r="J16" s="131"/>
      <c r="K16" s="410">
        <v>10</v>
      </c>
      <c r="L16" s="167" t="s">
        <v>801</v>
      </c>
      <c r="M16" s="131"/>
      <c r="N16" s="131"/>
    </row>
    <row r="17" spans="1:14" ht="16" x14ac:dyDescent="0.2">
      <c r="A17" s="130" t="s">
        <v>169</v>
      </c>
      <c r="B17" s="131"/>
      <c r="C17" s="131"/>
      <c r="D17" s="131"/>
      <c r="E17" s="131"/>
      <c r="F17" s="131"/>
      <c r="G17" s="131"/>
      <c r="H17" s="131">
        <v>9</v>
      </c>
      <c r="I17" s="131"/>
      <c r="J17" s="131"/>
      <c r="K17" s="410">
        <v>9</v>
      </c>
      <c r="L17" s="167" t="s">
        <v>227</v>
      </c>
      <c r="M17" s="131"/>
      <c r="N17" s="131"/>
    </row>
    <row r="18" spans="1:14" ht="16" x14ac:dyDescent="0.2">
      <c r="A18" s="130" t="s">
        <v>177</v>
      </c>
      <c r="B18" s="131"/>
      <c r="C18" s="131"/>
      <c r="D18" s="131"/>
      <c r="E18" s="131"/>
      <c r="F18" s="131"/>
      <c r="G18" s="131"/>
      <c r="H18" s="131">
        <v>7</v>
      </c>
      <c r="I18" s="131"/>
      <c r="J18" s="131"/>
      <c r="K18" s="410">
        <v>7</v>
      </c>
      <c r="L18" s="167" t="s">
        <v>801</v>
      </c>
      <c r="M18" s="131"/>
      <c r="N18" s="131"/>
    </row>
    <row r="19" spans="1:14" ht="16" x14ac:dyDescent="0.2">
      <c r="A19" s="130" t="s">
        <v>178</v>
      </c>
      <c r="B19" s="131"/>
      <c r="C19" s="131"/>
      <c r="D19" s="131"/>
      <c r="E19" s="131"/>
      <c r="F19" s="131"/>
      <c r="G19" s="131"/>
      <c r="H19" s="131">
        <v>2</v>
      </c>
      <c r="I19" s="131">
        <v>3</v>
      </c>
      <c r="J19" s="131"/>
      <c r="K19" s="410">
        <v>5</v>
      </c>
      <c r="L19" s="167" t="s">
        <v>801</v>
      </c>
      <c r="M19" s="131"/>
      <c r="N19" s="131"/>
    </row>
    <row r="20" spans="1:14" ht="16" x14ac:dyDescent="0.2">
      <c r="A20" s="130" t="s">
        <v>179</v>
      </c>
      <c r="B20" s="131"/>
      <c r="C20" s="131"/>
      <c r="D20" s="131"/>
      <c r="E20" s="131"/>
      <c r="F20" s="131"/>
      <c r="G20" s="131"/>
      <c r="H20" s="131"/>
      <c r="I20" s="131">
        <v>5</v>
      </c>
      <c r="J20" s="131"/>
      <c r="K20" s="410">
        <v>5</v>
      </c>
      <c r="L20" s="167" t="s">
        <v>802</v>
      </c>
      <c r="M20" s="131"/>
      <c r="N20" s="131"/>
    </row>
    <row r="21" spans="1:14" ht="32" x14ac:dyDescent="0.2">
      <c r="A21" s="130" t="s">
        <v>170</v>
      </c>
      <c r="B21" s="131"/>
      <c r="C21" s="131"/>
      <c r="D21" s="131"/>
      <c r="E21" s="131"/>
      <c r="F21" s="131"/>
      <c r="G21" s="131"/>
      <c r="H21" s="131"/>
      <c r="I21" s="131">
        <v>4</v>
      </c>
      <c r="J21" s="131"/>
      <c r="K21" s="410">
        <v>4</v>
      </c>
      <c r="L21" s="167" t="s">
        <v>803</v>
      </c>
      <c r="M21" s="131"/>
      <c r="N21" s="131"/>
    </row>
    <row r="22" spans="1:14" ht="16" x14ac:dyDescent="0.2">
      <c r="A22" s="130" t="s">
        <v>180</v>
      </c>
      <c r="B22" s="131"/>
      <c r="C22" s="131"/>
      <c r="D22" s="131"/>
      <c r="E22" s="131"/>
      <c r="F22" s="131"/>
      <c r="G22" s="131"/>
      <c r="H22" s="131"/>
      <c r="I22" s="131">
        <v>8</v>
      </c>
      <c r="J22" s="131">
        <v>2</v>
      </c>
      <c r="K22" s="410">
        <v>10</v>
      </c>
      <c r="L22" s="167" t="s">
        <v>227</v>
      </c>
      <c r="M22" s="131"/>
      <c r="N22" s="131"/>
    </row>
    <row r="23" spans="1:14" x14ac:dyDescent="0.2">
      <c r="A23" s="406" t="s">
        <v>804</v>
      </c>
      <c r="B23" s="407">
        <v>20</v>
      </c>
      <c r="C23" s="407">
        <v>20</v>
      </c>
      <c r="D23" s="407">
        <v>20</v>
      </c>
      <c r="E23" s="407">
        <v>20</v>
      </c>
      <c r="F23" s="407">
        <v>20</v>
      </c>
      <c r="G23" s="407">
        <v>20</v>
      </c>
      <c r="H23" s="407">
        <v>20</v>
      </c>
      <c r="I23" s="407">
        <v>20</v>
      </c>
      <c r="J23" s="407">
        <v>2</v>
      </c>
      <c r="K23" s="407">
        <v>162</v>
      </c>
    </row>
    <row r="24" spans="1:14" x14ac:dyDescent="0.2">
      <c r="A24" s="130" t="s">
        <v>805</v>
      </c>
      <c r="B24" s="131">
        <v>12</v>
      </c>
      <c r="C24" s="131">
        <v>12</v>
      </c>
      <c r="D24" s="131">
        <v>12</v>
      </c>
      <c r="E24" s="131">
        <v>12</v>
      </c>
      <c r="F24" s="131">
        <v>12</v>
      </c>
      <c r="G24" s="131">
        <v>12</v>
      </c>
      <c r="H24" s="131">
        <v>12</v>
      </c>
      <c r="I24" s="131">
        <v>12</v>
      </c>
      <c r="J24" s="131">
        <v>12</v>
      </c>
      <c r="K24" s="131">
        <v>108</v>
      </c>
    </row>
  </sheetData>
  <mergeCells count="4">
    <mergeCell ref="L1:L4"/>
    <mergeCell ref="M1:M4"/>
    <mergeCell ref="N1:N4"/>
    <mergeCell ref="K1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AB1A-C46D-486C-852A-E0493E2EF421}">
  <dimension ref="A1:P22"/>
  <sheetViews>
    <sheetView topLeftCell="A6" zoomScale="113" workbookViewId="0">
      <selection activeCell="A12" sqref="A12:XFD22"/>
    </sheetView>
  </sheetViews>
  <sheetFormatPr baseColWidth="10" defaultColWidth="8.83203125" defaultRowHeight="15" x14ac:dyDescent="0.2"/>
  <cols>
    <col min="1" max="1" width="14" customWidth="1"/>
    <col min="2" max="2" width="42.5" customWidth="1"/>
    <col min="3" max="3" width="12.6640625" customWidth="1"/>
    <col min="4" max="4" width="10.33203125" customWidth="1"/>
    <col min="5" max="5" width="11.6640625" customWidth="1"/>
    <col min="6" max="6" width="21.6640625" customWidth="1"/>
    <col min="7" max="7" width="12.83203125" customWidth="1"/>
    <col min="8" max="10" width="12" bestFit="1" customWidth="1"/>
  </cols>
  <sheetData>
    <row r="1" spans="1:16" ht="64" x14ac:dyDescent="0.2">
      <c r="A1" s="198" t="s">
        <v>1</v>
      </c>
      <c r="B1" s="198" t="s">
        <v>182</v>
      </c>
      <c r="C1" s="198" t="s">
        <v>183</v>
      </c>
      <c r="D1" s="198" t="s">
        <v>184</v>
      </c>
      <c r="E1" s="247" t="s">
        <v>17</v>
      </c>
      <c r="F1" s="199">
        <v>46153</v>
      </c>
      <c r="G1" s="204">
        <v>46154</v>
      </c>
      <c r="H1" s="204">
        <v>46155</v>
      </c>
      <c r="I1" s="204">
        <v>46156</v>
      </c>
      <c r="J1" s="204">
        <v>46157</v>
      </c>
      <c r="K1" s="204" t="s">
        <v>185</v>
      </c>
      <c r="L1" s="199" t="s">
        <v>806</v>
      </c>
      <c r="M1" s="199" t="s">
        <v>807</v>
      </c>
      <c r="N1" s="199" t="s">
        <v>190</v>
      </c>
      <c r="O1" s="214" t="s">
        <v>808</v>
      </c>
      <c r="P1" s="214" t="s">
        <v>809</v>
      </c>
    </row>
    <row r="2" spans="1:16" s="282" customFormat="1" ht="80" x14ac:dyDescent="0.2">
      <c r="A2" s="279" t="s">
        <v>194</v>
      </c>
      <c r="B2" s="280" t="s">
        <v>80</v>
      </c>
      <c r="C2" s="280">
        <v>1043225</v>
      </c>
      <c r="D2" s="280" t="s">
        <v>75</v>
      </c>
      <c r="E2" s="281" t="s">
        <v>338</v>
      </c>
      <c r="F2" s="280" t="s">
        <v>484</v>
      </c>
      <c r="G2" s="281" t="s">
        <v>214</v>
      </c>
      <c r="H2" s="280" t="s">
        <v>810</v>
      </c>
      <c r="I2" s="282" t="s">
        <v>491</v>
      </c>
      <c r="J2" s="281"/>
      <c r="K2" s="281"/>
      <c r="L2" s="281"/>
      <c r="M2" s="281"/>
      <c r="N2" s="281"/>
      <c r="O2" s="283"/>
      <c r="P2" s="281"/>
    </row>
    <row r="3" spans="1:16" s="288" customFormat="1" ht="128" x14ac:dyDescent="0.2">
      <c r="A3" s="284" t="s">
        <v>194</v>
      </c>
      <c r="B3" s="285" t="s">
        <v>499</v>
      </c>
      <c r="C3" s="286">
        <v>1043225</v>
      </c>
      <c r="D3" s="286" t="s">
        <v>111</v>
      </c>
      <c r="E3" s="287" t="s">
        <v>811</v>
      </c>
      <c r="G3" s="286" t="s">
        <v>812</v>
      </c>
      <c r="H3" s="287"/>
      <c r="I3" s="287"/>
      <c r="J3" s="287"/>
      <c r="K3" s="287"/>
      <c r="L3" s="287"/>
      <c r="M3" s="287"/>
      <c r="N3" s="287"/>
      <c r="O3" s="289"/>
      <c r="P3" s="287"/>
    </row>
    <row r="4" spans="1:16" s="288" customFormat="1" ht="48" x14ac:dyDescent="0.2">
      <c r="A4" s="290" t="s">
        <v>194</v>
      </c>
      <c r="B4" s="291" t="s">
        <v>234</v>
      </c>
      <c r="C4" s="286">
        <v>1043225</v>
      </c>
      <c r="D4" s="286" t="s">
        <v>111</v>
      </c>
      <c r="E4" s="287" t="s">
        <v>813</v>
      </c>
      <c r="F4" s="286" t="s">
        <v>236</v>
      </c>
      <c r="G4" s="287"/>
      <c r="H4" s="287"/>
      <c r="I4" s="287"/>
      <c r="J4" s="287"/>
      <c r="K4" s="287">
        <v>8877</v>
      </c>
      <c r="L4" s="287"/>
      <c r="M4" s="287"/>
      <c r="N4" s="287"/>
      <c r="O4" s="289"/>
      <c r="P4" s="287"/>
    </row>
    <row r="5" spans="1:16" s="288" customFormat="1" ht="160" x14ac:dyDescent="0.2">
      <c r="A5" s="292" t="s">
        <v>105</v>
      </c>
      <c r="B5" s="291" t="s">
        <v>116</v>
      </c>
      <c r="C5" s="286">
        <v>989555</v>
      </c>
      <c r="D5" s="293" t="s">
        <v>107</v>
      </c>
      <c r="E5" s="287" t="s">
        <v>814</v>
      </c>
      <c r="F5" s="294" t="s">
        <v>559</v>
      </c>
      <c r="G5" s="295" t="s">
        <v>815</v>
      </c>
      <c r="H5" s="291" t="s">
        <v>816</v>
      </c>
      <c r="I5" s="291"/>
      <c r="J5" s="291"/>
      <c r="K5" s="291">
        <v>8881</v>
      </c>
      <c r="L5" s="291"/>
      <c r="M5" s="291"/>
      <c r="N5" s="291"/>
      <c r="O5" s="296"/>
      <c r="P5" s="287"/>
    </row>
    <row r="6" spans="1:16" s="288" customFormat="1" ht="16" x14ac:dyDescent="0.2">
      <c r="A6" s="292" t="s">
        <v>119</v>
      </c>
      <c r="B6" s="287" t="s">
        <v>359</v>
      </c>
      <c r="C6" s="286">
        <v>989556</v>
      </c>
      <c r="D6" s="285" t="s">
        <v>111</v>
      </c>
      <c r="E6" s="287" t="s">
        <v>227</v>
      </c>
      <c r="F6" s="287"/>
      <c r="G6" s="287" t="s">
        <v>119</v>
      </c>
      <c r="H6" s="287"/>
      <c r="I6" s="287"/>
      <c r="J6" s="287"/>
      <c r="K6" s="287"/>
      <c r="L6" s="287"/>
      <c r="M6" s="287"/>
      <c r="N6" s="287"/>
      <c r="O6" s="289"/>
      <c r="P6" s="287"/>
    </row>
    <row r="7" spans="1:16" s="288" customFormat="1" ht="16" x14ac:dyDescent="0.2">
      <c r="A7" s="292" t="s">
        <v>119</v>
      </c>
      <c r="B7" s="287" t="s">
        <v>582</v>
      </c>
      <c r="C7" s="286">
        <v>989556</v>
      </c>
      <c r="D7" s="293" t="s">
        <v>107</v>
      </c>
      <c r="E7" s="287" t="s">
        <v>227</v>
      </c>
      <c r="F7" s="287"/>
      <c r="G7" s="287" t="s">
        <v>817</v>
      </c>
      <c r="H7" s="287"/>
      <c r="I7" s="287"/>
      <c r="J7" s="287"/>
      <c r="K7" s="287"/>
      <c r="L7" s="287"/>
      <c r="M7" s="287"/>
      <c r="N7" s="287"/>
      <c r="O7" s="289"/>
      <c r="P7" s="287"/>
    </row>
    <row r="8" spans="1:16" s="288" customFormat="1" ht="128" x14ac:dyDescent="0.2">
      <c r="A8" s="292" t="s">
        <v>119</v>
      </c>
      <c r="B8" s="291" t="s">
        <v>454</v>
      </c>
      <c r="C8" s="286">
        <v>989556</v>
      </c>
      <c r="D8" s="297" t="s">
        <v>68</v>
      </c>
      <c r="E8" s="287" t="s">
        <v>227</v>
      </c>
      <c r="F8" s="294" t="s">
        <v>200</v>
      </c>
      <c r="G8" s="286" t="s">
        <v>818</v>
      </c>
      <c r="H8" s="287"/>
      <c r="I8" s="287"/>
      <c r="J8" s="287"/>
      <c r="K8" s="287"/>
      <c r="L8" s="287"/>
      <c r="M8" s="287"/>
      <c r="N8" s="287"/>
      <c r="O8" s="289"/>
      <c r="P8" s="287"/>
    </row>
    <row r="9" spans="1:16" s="288" customFormat="1" ht="16" x14ac:dyDescent="0.2">
      <c r="A9" s="284" t="s">
        <v>119</v>
      </c>
      <c r="B9" s="287" t="s">
        <v>591</v>
      </c>
      <c r="C9" s="286">
        <v>989556</v>
      </c>
      <c r="D9" s="287" t="s">
        <v>75</v>
      </c>
      <c r="E9" s="287" t="s">
        <v>227</v>
      </c>
      <c r="F9" s="287"/>
      <c r="G9" s="287" t="s">
        <v>119</v>
      </c>
      <c r="H9" s="287"/>
      <c r="I9" s="287" t="s">
        <v>491</v>
      </c>
      <c r="J9" s="287"/>
      <c r="K9" s="287"/>
      <c r="L9" s="287"/>
      <c r="M9" s="287"/>
      <c r="N9" s="287"/>
      <c r="O9" s="289"/>
      <c r="P9" s="287"/>
    </row>
    <row r="10" spans="1:16" s="288" customFormat="1" ht="16" x14ac:dyDescent="0.2">
      <c r="A10" s="298" t="s">
        <v>119</v>
      </c>
      <c r="B10" s="299" t="s">
        <v>473</v>
      </c>
      <c r="C10" s="286">
        <v>989556</v>
      </c>
      <c r="D10" s="285" t="s">
        <v>474</v>
      </c>
      <c r="E10" s="287" t="s">
        <v>227</v>
      </c>
      <c r="F10" s="288" t="s">
        <v>475</v>
      </c>
      <c r="G10" s="287" t="s">
        <v>119</v>
      </c>
      <c r="H10" s="287" t="s">
        <v>819</v>
      </c>
      <c r="I10" s="287"/>
      <c r="J10" s="287"/>
      <c r="K10" s="287"/>
      <c r="L10" s="287"/>
      <c r="M10" s="287"/>
      <c r="N10" s="287"/>
      <c r="O10" s="289"/>
      <c r="P10" s="287"/>
    </row>
    <row r="11" spans="1:16" s="288" customFormat="1" ht="16" x14ac:dyDescent="0.2">
      <c r="A11" s="284" t="s">
        <v>119</v>
      </c>
      <c r="B11" s="285" t="s">
        <v>477</v>
      </c>
      <c r="C11" s="286">
        <v>989556</v>
      </c>
      <c r="D11" s="285" t="s">
        <v>109</v>
      </c>
      <c r="E11" s="287" t="s">
        <v>227</v>
      </c>
      <c r="F11" s="287"/>
      <c r="G11" s="287" t="s">
        <v>119</v>
      </c>
      <c r="H11" s="287"/>
      <c r="I11" s="287"/>
      <c r="J11" s="287"/>
      <c r="K11" s="287"/>
      <c r="L11" s="287"/>
      <c r="M11" s="287"/>
      <c r="N11" s="287"/>
      <c r="O11" s="289"/>
      <c r="P11" s="287"/>
    </row>
    <row r="12" spans="1:16" ht="208" x14ac:dyDescent="0.2">
      <c r="A12" s="240" t="s">
        <v>166</v>
      </c>
      <c r="B12" s="131" t="s">
        <v>365</v>
      </c>
      <c r="C12" s="167">
        <v>989655</v>
      </c>
      <c r="D12" s="196" t="s">
        <v>135</v>
      </c>
      <c r="E12" s="131" t="s">
        <v>338</v>
      </c>
      <c r="F12" s="224" t="s">
        <v>366</v>
      </c>
      <c r="G12" s="167" t="s">
        <v>367</v>
      </c>
      <c r="H12" s="131"/>
      <c r="I12" s="131"/>
      <c r="J12" s="131"/>
      <c r="K12" s="131"/>
      <c r="L12" s="131"/>
      <c r="M12" s="131"/>
      <c r="N12" s="131"/>
      <c r="O12" s="244"/>
      <c r="P12" s="131"/>
    </row>
    <row r="13" spans="1:16" ht="176" x14ac:dyDescent="0.2">
      <c r="A13" s="239" t="s">
        <v>166</v>
      </c>
      <c r="B13" s="131" t="s">
        <v>371</v>
      </c>
      <c r="C13" s="167">
        <v>989655</v>
      </c>
      <c r="D13" s="196" t="s">
        <v>140</v>
      </c>
      <c r="E13" s="244" t="s">
        <v>814</v>
      </c>
      <c r="F13" s="167" t="s">
        <v>372</v>
      </c>
      <c r="G13" s="273" t="s">
        <v>373</v>
      </c>
      <c r="H13" s="131"/>
      <c r="I13" s="131"/>
      <c r="J13" s="131"/>
      <c r="K13" s="131"/>
      <c r="L13" s="131"/>
      <c r="M13" s="131"/>
      <c r="N13" s="131"/>
      <c r="O13" s="244"/>
      <c r="P13" s="131"/>
    </row>
    <row r="14" spans="1:16" ht="16" x14ac:dyDescent="0.2">
      <c r="A14" s="217" t="s">
        <v>166</v>
      </c>
      <c r="B14" s="196" t="s">
        <v>379</v>
      </c>
      <c r="C14" s="167">
        <v>989655</v>
      </c>
      <c r="D14" s="196" t="s">
        <v>135</v>
      </c>
      <c r="E14" s="244" t="s">
        <v>227</v>
      </c>
      <c r="F14" s="131"/>
      <c r="G14" s="196"/>
      <c r="H14" s="131" t="s">
        <v>166</v>
      </c>
      <c r="I14" s="131"/>
      <c r="J14" s="131"/>
      <c r="K14" s="131"/>
      <c r="L14" s="131"/>
      <c r="M14" s="131"/>
      <c r="N14" s="131"/>
      <c r="O14" s="244"/>
      <c r="P14" s="131"/>
    </row>
    <row r="15" spans="1:16" ht="16" x14ac:dyDescent="0.2">
      <c r="A15" s="240" t="s">
        <v>820</v>
      </c>
      <c r="B15" s="131" t="s">
        <v>390</v>
      </c>
      <c r="C15" s="167">
        <v>989557</v>
      </c>
      <c r="D15" s="196" t="s">
        <v>68</v>
      </c>
      <c r="E15" s="244" t="s">
        <v>227</v>
      </c>
      <c r="F15" s="224"/>
      <c r="G15" s="196"/>
      <c r="H15" s="131" t="s">
        <v>821</v>
      </c>
      <c r="I15" s="131"/>
      <c r="J15" s="131"/>
      <c r="K15" s="131"/>
      <c r="L15" s="131"/>
      <c r="M15" s="131"/>
      <c r="N15" s="131"/>
      <c r="O15" s="244"/>
      <c r="P15" s="131"/>
    </row>
    <row r="16" spans="1:16" ht="48" x14ac:dyDescent="0.2">
      <c r="A16" s="239" t="s">
        <v>820</v>
      </c>
      <c r="B16" s="131" t="s">
        <v>433</v>
      </c>
      <c r="C16" s="167">
        <v>989557</v>
      </c>
      <c r="D16" s="196" t="s">
        <v>72</v>
      </c>
      <c r="E16" s="244" t="s">
        <v>227</v>
      </c>
      <c r="F16" s="167" t="s">
        <v>434</v>
      </c>
      <c r="G16" s="196" t="s">
        <v>820</v>
      </c>
      <c r="I16" s="131"/>
      <c r="J16" s="131"/>
      <c r="K16" s="131"/>
      <c r="L16" s="131"/>
      <c r="M16" s="131"/>
      <c r="N16" s="131"/>
      <c r="O16" s="244"/>
      <c r="P16" s="131"/>
    </row>
    <row r="17" spans="1:16" ht="16" x14ac:dyDescent="0.2">
      <c r="A17" s="239" t="s">
        <v>820</v>
      </c>
      <c r="B17" s="224" t="s">
        <v>479</v>
      </c>
      <c r="C17" s="238">
        <v>989557</v>
      </c>
      <c r="D17" s="241" t="s">
        <v>140</v>
      </c>
      <c r="E17" s="245" t="s">
        <v>227</v>
      </c>
      <c r="F17" s="131"/>
      <c r="G17" s="241"/>
      <c r="H17" s="224" t="s">
        <v>820</v>
      </c>
      <c r="I17" s="224"/>
      <c r="J17" s="224"/>
      <c r="K17" s="224"/>
      <c r="L17" s="224"/>
      <c r="M17" s="224"/>
      <c r="N17" s="224"/>
      <c r="O17" s="245"/>
      <c r="P17" s="224"/>
    </row>
    <row r="18" spans="1:16" ht="16" x14ac:dyDescent="0.2">
      <c r="A18" s="194" t="s">
        <v>820</v>
      </c>
      <c r="B18" s="35" t="s">
        <v>439</v>
      </c>
      <c r="C18" s="166">
        <v>989557</v>
      </c>
      <c r="D18" s="35" t="s">
        <v>72</v>
      </c>
      <c r="E18" s="208" t="s">
        <v>227</v>
      </c>
      <c r="F18" s="131"/>
      <c r="G18" s="197"/>
      <c r="H18" s="224" t="s">
        <v>820</v>
      </c>
      <c r="I18" s="35"/>
      <c r="J18" s="35"/>
      <c r="K18" s="35"/>
      <c r="L18" s="35"/>
      <c r="M18" s="35"/>
      <c r="N18" s="35"/>
      <c r="O18" s="35"/>
      <c r="P18" s="35"/>
    </row>
    <row r="19" spans="1:16" ht="32" x14ac:dyDescent="0.2">
      <c r="A19" s="194" t="s">
        <v>600</v>
      </c>
      <c r="B19" s="35" t="s">
        <v>601</v>
      </c>
      <c r="C19" s="166">
        <v>989650</v>
      </c>
      <c r="D19" s="35" t="s">
        <v>89</v>
      </c>
      <c r="E19" s="208" t="s">
        <v>58</v>
      </c>
      <c r="F19" s="167" t="s">
        <v>602</v>
      </c>
      <c r="G19" s="197"/>
      <c r="H19" s="35"/>
      <c r="I19" s="35"/>
      <c r="J19" s="35"/>
      <c r="K19" s="35"/>
      <c r="L19" s="35"/>
      <c r="M19" s="35"/>
      <c r="N19" s="35"/>
      <c r="O19" s="35"/>
      <c r="P19" s="35"/>
    </row>
    <row r="20" spans="1:16" ht="32" x14ac:dyDescent="0.2">
      <c r="A20" s="194" t="s">
        <v>603</v>
      </c>
      <c r="B20" s="35" t="s">
        <v>601</v>
      </c>
      <c r="C20" s="166">
        <v>989652</v>
      </c>
      <c r="D20" s="35" t="s">
        <v>89</v>
      </c>
      <c r="E20" s="208" t="s">
        <v>58</v>
      </c>
      <c r="F20" s="167" t="s">
        <v>602</v>
      </c>
      <c r="G20" s="197"/>
      <c r="H20" s="35"/>
      <c r="I20" s="35"/>
      <c r="J20" s="35"/>
      <c r="K20" s="35"/>
      <c r="L20" s="35"/>
      <c r="M20" s="35"/>
      <c r="N20" s="35"/>
      <c r="O20" s="35"/>
      <c r="P20" s="35"/>
    </row>
    <row r="21" spans="1:16" s="131" customFormat="1" ht="96" x14ac:dyDescent="0.2">
      <c r="A21" s="217" t="s">
        <v>194</v>
      </c>
      <c r="B21" s="218" t="s">
        <v>79</v>
      </c>
      <c r="D21" s="131" t="s">
        <v>72</v>
      </c>
      <c r="E21" s="131" t="s">
        <v>532</v>
      </c>
      <c r="G21" s="167" t="s">
        <v>250</v>
      </c>
    </row>
    <row r="22" spans="1:16" s="131" customFormat="1" ht="96" x14ac:dyDescent="0.2">
      <c r="A22" s="217" t="s">
        <v>194</v>
      </c>
      <c r="B22" s="218" t="s">
        <v>74</v>
      </c>
      <c r="D22" s="131" t="s">
        <v>72</v>
      </c>
      <c r="E22" s="131" t="s">
        <v>532</v>
      </c>
      <c r="G22" s="167" t="s">
        <v>250</v>
      </c>
    </row>
  </sheetData>
  <conditionalFormatting sqref="B3">
    <cfRule type="duplicateValues" dxfId="13" priority="6"/>
  </conditionalFormatting>
  <conditionalFormatting sqref="B4">
    <cfRule type="duplicateValues" dxfId="12" priority="5"/>
  </conditionalFormatting>
  <conditionalFormatting sqref="B6:B11">
    <cfRule type="duplicateValues" dxfId="11" priority="3"/>
  </conditionalFormatting>
  <conditionalFormatting sqref="B5:C5 C6:C11">
    <cfRule type="duplicateValues" dxfId="10" priority="4"/>
  </conditionalFormatting>
  <conditionalFormatting sqref="B12:C14">
    <cfRule type="duplicateValues" dxfId="9" priority="2"/>
  </conditionalFormatting>
  <conditionalFormatting sqref="B15:C20">
    <cfRule type="duplicateValues" dxfId="8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14DA-52F3-44CE-A5E9-CDD81353B2A8}">
  <dimension ref="A1:P41"/>
  <sheetViews>
    <sheetView zoomScale="144" workbookViewId="0">
      <pane xSplit="4" ySplit="1" topLeftCell="H36" activePane="bottomRight" state="frozen"/>
      <selection pane="topRight" activeCell="E1" sqref="E1"/>
      <selection pane="bottomLeft" activeCell="A2" sqref="A2"/>
      <selection pane="bottomRight" activeCell="B36" sqref="B36"/>
    </sheetView>
  </sheetViews>
  <sheetFormatPr baseColWidth="10" defaultColWidth="8.83203125" defaultRowHeight="15" x14ac:dyDescent="0.2"/>
  <cols>
    <col min="1" max="1" width="9.83203125" customWidth="1"/>
    <col min="2" max="2" width="37.5" customWidth="1"/>
    <col min="3" max="3" width="10.5" bestFit="1" customWidth="1"/>
    <col min="4" max="4" width="10.5" customWidth="1"/>
    <col min="5" max="5" width="38.5" hidden="1" customWidth="1"/>
    <col min="6" max="6" width="44.83203125" hidden="1" customWidth="1"/>
    <col min="7" max="7" width="33.1640625" hidden="1" customWidth="1"/>
    <col min="8" max="11" width="33.1640625" customWidth="1"/>
    <col min="12" max="12" width="10.5" customWidth="1"/>
  </cols>
  <sheetData>
    <row r="1" spans="1:16" ht="64" x14ac:dyDescent="0.2">
      <c r="A1" s="198" t="s">
        <v>1</v>
      </c>
      <c r="B1" s="198" t="s">
        <v>182</v>
      </c>
      <c r="C1" s="198" t="s">
        <v>184</v>
      </c>
      <c r="D1" s="198" t="s">
        <v>17</v>
      </c>
      <c r="E1" s="199">
        <v>46146</v>
      </c>
      <c r="F1" s="199">
        <v>46147</v>
      </c>
      <c r="G1" s="199">
        <v>46148</v>
      </c>
      <c r="H1" s="199">
        <v>46149</v>
      </c>
      <c r="I1" s="204">
        <v>46150</v>
      </c>
      <c r="J1" s="204" t="s">
        <v>822</v>
      </c>
      <c r="K1" s="204" t="s">
        <v>823</v>
      </c>
      <c r="L1" s="204" t="s">
        <v>185</v>
      </c>
      <c r="M1" s="199" t="s">
        <v>186</v>
      </c>
      <c r="N1" s="199" t="s">
        <v>187</v>
      </c>
      <c r="O1" s="199" t="s">
        <v>188</v>
      </c>
      <c r="P1" s="214" t="s">
        <v>189</v>
      </c>
    </row>
    <row r="2" spans="1:16" ht="32" x14ac:dyDescent="0.2">
      <c r="A2" s="194" t="s">
        <v>194</v>
      </c>
      <c r="B2" s="166" t="s">
        <v>80</v>
      </c>
      <c r="C2" s="166" t="s">
        <v>75</v>
      </c>
      <c r="D2" s="166" t="s">
        <v>824</v>
      </c>
      <c r="E2" s="166" t="s">
        <v>196</v>
      </c>
      <c r="F2" s="166" t="s">
        <v>481</v>
      </c>
      <c r="G2" s="166" t="s">
        <v>482</v>
      </c>
      <c r="H2" s="166" t="s">
        <v>483</v>
      </c>
      <c r="I2" s="205" t="s">
        <v>277</v>
      </c>
      <c r="J2" s="205"/>
      <c r="K2" s="205"/>
      <c r="L2" s="205"/>
      <c r="M2" s="33"/>
      <c r="N2" s="166"/>
      <c r="O2" s="208"/>
      <c r="P2" s="131" t="s">
        <v>492</v>
      </c>
    </row>
    <row r="3" spans="1:16" ht="80" x14ac:dyDescent="0.2">
      <c r="A3" s="194" t="s">
        <v>194</v>
      </c>
      <c r="B3" s="246" t="s">
        <v>82</v>
      </c>
      <c r="C3" s="166" t="s">
        <v>68</v>
      </c>
      <c r="D3" s="166" t="s">
        <v>338</v>
      </c>
      <c r="E3" s="166"/>
      <c r="F3" s="166" t="s">
        <v>196</v>
      </c>
      <c r="G3" s="166" t="s">
        <v>197</v>
      </c>
      <c r="H3" s="166" t="s">
        <v>198</v>
      </c>
      <c r="I3" s="205" t="s">
        <v>199</v>
      </c>
      <c r="J3" s="205"/>
      <c r="K3" s="205"/>
      <c r="L3" s="205"/>
      <c r="M3" s="33"/>
      <c r="N3" s="166"/>
      <c r="O3" s="208"/>
      <c r="P3" s="131"/>
    </row>
    <row r="4" spans="1:16" ht="64" x14ac:dyDescent="0.2">
      <c r="A4" s="217" t="s">
        <v>194</v>
      </c>
      <c r="B4" s="167" t="s">
        <v>77</v>
      </c>
      <c r="C4" s="167" t="s">
        <v>75</v>
      </c>
      <c r="D4" s="167" t="s">
        <v>338</v>
      </c>
      <c r="E4" s="166" t="s">
        <v>210</v>
      </c>
      <c r="F4" s="166" t="s">
        <v>211</v>
      </c>
      <c r="G4" s="166"/>
      <c r="H4" s="167" t="s">
        <v>212</v>
      </c>
      <c r="I4" s="167"/>
      <c r="J4" s="167" t="s">
        <v>213</v>
      </c>
      <c r="K4" s="167"/>
      <c r="L4" s="258">
        <v>8798</v>
      </c>
      <c r="M4" s="226">
        <v>0.08</v>
      </c>
      <c r="N4" s="167"/>
      <c r="O4" s="131"/>
      <c r="P4" s="227">
        <v>0.26</v>
      </c>
    </row>
    <row r="5" spans="1:16" ht="48" x14ac:dyDescent="0.2">
      <c r="A5" s="194" t="s">
        <v>194</v>
      </c>
      <c r="B5" s="166" t="s">
        <v>78</v>
      </c>
      <c r="C5" s="166" t="s">
        <v>68</v>
      </c>
      <c r="D5" s="166" t="s">
        <v>195</v>
      </c>
      <c r="E5" s="195" t="s">
        <v>219</v>
      </c>
      <c r="F5" s="195" t="s">
        <v>220</v>
      </c>
      <c r="G5" s="195" t="s">
        <v>221</v>
      </c>
      <c r="H5" s="201" t="s">
        <v>222</v>
      </c>
      <c r="I5" s="220" t="s">
        <v>223</v>
      </c>
      <c r="J5" s="220"/>
      <c r="K5" s="220" t="s">
        <v>224</v>
      </c>
      <c r="L5" s="206">
        <v>8807</v>
      </c>
      <c r="M5" s="210">
        <v>0.18</v>
      </c>
      <c r="N5" s="166"/>
      <c r="O5" s="208"/>
      <c r="P5" s="131"/>
    </row>
    <row r="6" spans="1:16" ht="80" x14ac:dyDescent="0.2">
      <c r="A6" s="194" t="s">
        <v>194</v>
      </c>
      <c r="B6" s="268" t="s">
        <v>226</v>
      </c>
      <c r="C6" s="166" t="s">
        <v>68</v>
      </c>
      <c r="D6" s="166" t="s">
        <v>338</v>
      </c>
      <c r="E6" s="166"/>
      <c r="F6" s="166" t="s">
        <v>227</v>
      </c>
      <c r="G6" s="166" t="s">
        <v>197</v>
      </c>
      <c r="H6" s="206" t="s">
        <v>198</v>
      </c>
      <c r="I6" s="206" t="s">
        <v>199</v>
      </c>
      <c r="J6" s="248"/>
      <c r="K6" s="248"/>
      <c r="L6" s="167"/>
      <c r="M6" s="219"/>
      <c r="N6" s="203">
        <v>0.32</v>
      </c>
      <c r="O6" s="208"/>
      <c r="P6" s="131"/>
    </row>
    <row r="7" spans="1:16" ht="32" x14ac:dyDescent="0.2">
      <c r="A7" s="222" t="s">
        <v>194</v>
      </c>
      <c r="B7" s="131" t="s">
        <v>499</v>
      </c>
      <c r="C7" s="223" t="s">
        <v>109</v>
      </c>
      <c r="D7" s="166" t="s">
        <v>227</v>
      </c>
      <c r="E7" s="166"/>
      <c r="F7" s="166"/>
      <c r="G7" s="166"/>
      <c r="H7" s="167"/>
      <c r="I7" s="167" t="s">
        <v>235</v>
      </c>
      <c r="J7" s="167"/>
      <c r="K7" s="167"/>
      <c r="L7" s="167"/>
      <c r="M7" s="219"/>
      <c r="N7" s="203"/>
      <c r="O7" s="208"/>
      <c r="P7" s="131"/>
    </row>
    <row r="8" spans="1:16" ht="32" x14ac:dyDescent="0.2">
      <c r="A8" s="222" t="s">
        <v>194</v>
      </c>
      <c r="B8" s="216" t="s">
        <v>234</v>
      </c>
      <c r="C8" s="223" t="s">
        <v>111</v>
      </c>
      <c r="D8" s="166" t="s">
        <v>227</v>
      </c>
      <c r="E8" s="166"/>
      <c r="F8" s="166"/>
      <c r="G8" s="166"/>
      <c r="H8" s="167"/>
      <c r="I8" s="167" t="s">
        <v>235</v>
      </c>
      <c r="J8" s="167"/>
      <c r="K8" s="167"/>
      <c r="L8" s="167"/>
      <c r="M8" s="219"/>
      <c r="N8" s="203"/>
      <c r="O8" s="208"/>
      <c r="P8" s="131"/>
    </row>
    <row r="9" spans="1:16" ht="32" x14ac:dyDescent="0.2">
      <c r="A9" s="217" t="s">
        <v>194</v>
      </c>
      <c r="B9" s="131" t="s">
        <v>506</v>
      </c>
      <c r="C9" s="167" t="s">
        <v>75</v>
      </c>
      <c r="D9" s="167" t="s">
        <v>338</v>
      </c>
      <c r="E9" s="166"/>
      <c r="F9" s="166"/>
      <c r="G9" s="166"/>
      <c r="H9" s="167"/>
      <c r="I9" s="167" t="s">
        <v>507</v>
      </c>
      <c r="J9" s="167" t="s">
        <v>825</v>
      </c>
      <c r="K9" s="167"/>
      <c r="L9" s="258">
        <v>8865</v>
      </c>
      <c r="M9" s="168"/>
      <c r="N9" s="202"/>
      <c r="O9" s="131"/>
      <c r="P9" s="131"/>
    </row>
    <row r="10" spans="1:16" ht="48" x14ac:dyDescent="0.2">
      <c r="A10" s="194"/>
      <c r="B10" s="225"/>
      <c r="C10" s="166"/>
      <c r="D10" s="166"/>
      <c r="E10" s="166"/>
      <c r="F10" s="166"/>
      <c r="G10" s="166"/>
      <c r="H10" s="166" t="s">
        <v>517</v>
      </c>
      <c r="I10" s="221"/>
      <c r="J10" s="221"/>
      <c r="K10" s="221"/>
      <c r="L10" s="221"/>
      <c r="M10" s="33"/>
      <c r="N10" s="203"/>
      <c r="O10" s="208"/>
      <c r="P10" s="131"/>
    </row>
    <row r="11" spans="1:16" ht="80" x14ac:dyDescent="0.2">
      <c r="A11" s="194" t="s">
        <v>132</v>
      </c>
      <c r="B11" s="166"/>
      <c r="C11" s="166" t="s">
        <v>68</v>
      </c>
      <c r="D11" s="166" t="s">
        <v>195</v>
      </c>
      <c r="E11" s="166"/>
      <c r="F11" s="166"/>
      <c r="G11" s="166"/>
      <c r="H11" s="207" t="s">
        <v>261</v>
      </c>
      <c r="I11" s="167" t="s">
        <v>262</v>
      </c>
      <c r="J11" s="167"/>
      <c r="K11" s="167"/>
      <c r="L11" s="167"/>
      <c r="M11" s="219"/>
      <c r="N11" s="166"/>
      <c r="O11" s="208"/>
      <c r="P11" s="131"/>
    </row>
    <row r="12" spans="1:16" ht="112" x14ac:dyDescent="0.2">
      <c r="A12" s="194" t="s">
        <v>194</v>
      </c>
      <c r="B12" s="166" t="s">
        <v>241</v>
      </c>
      <c r="C12" s="166" t="s">
        <v>68</v>
      </c>
      <c r="D12" s="166" t="s">
        <v>338</v>
      </c>
      <c r="E12" s="166"/>
      <c r="F12" s="166"/>
      <c r="G12" s="166"/>
      <c r="H12" s="167" t="s">
        <v>242</v>
      </c>
      <c r="I12" s="207" t="s">
        <v>826</v>
      </c>
      <c r="J12" s="207" t="s">
        <v>244</v>
      </c>
      <c r="K12" s="207"/>
      <c r="L12" s="269">
        <v>8751</v>
      </c>
      <c r="M12" s="33"/>
      <c r="N12" s="166"/>
      <c r="O12" s="213"/>
      <c r="P12" s="227">
        <v>0.39</v>
      </c>
    </row>
    <row r="13" spans="1:16" ht="32" x14ac:dyDescent="0.2">
      <c r="A13" s="35"/>
      <c r="B13" s="166"/>
      <c r="C13" s="166"/>
      <c r="D13" s="166"/>
      <c r="E13" s="166"/>
      <c r="F13" s="166" t="s">
        <v>827</v>
      </c>
      <c r="G13" s="166"/>
      <c r="H13" s="166"/>
      <c r="I13" s="205"/>
      <c r="J13" s="205"/>
      <c r="K13" s="205"/>
      <c r="L13" s="205"/>
      <c r="M13" s="33"/>
      <c r="N13" s="166"/>
      <c r="O13" s="208"/>
      <c r="P13" s="131"/>
    </row>
    <row r="14" spans="1:16" ht="32" x14ac:dyDescent="0.2">
      <c r="A14" s="194" t="s">
        <v>828</v>
      </c>
      <c r="B14" s="166" t="s">
        <v>98</v>
      </c>
      <c r="C14" s="166" t="s">
        <v>89</v>
      </c>
      <c r="D14" s="166" t="s">
        <v>338</v>
      </c>
      <c r="E14" s="166" t="s">
        <v>263</v>
      </c>
      <c r="F14" s="166" t="s">
        <v>264</v>
      </c>
      <c r="G14" s="166"/>
      <c r="H14" s="166" t="s">
        <v>829</v>
      </c>
      <c r="I14" s="205"/>
      <c r="J14" s="205"/>
      <c r="K14" s="205"/>
      <c r="L14" s="249">
        <v>8814</v>
      </c>
      <c r="M14" s="210">
        <v>0.04</v>
      </c>
      <c r="N14" s="166"/>
      <c r="O14" s="208"/>
      <c r="P14" s="131"/>
    </row>
    <row r="15" spans="1:16" ht="32" x14ac:dyDescent="0.2">
      <c r="A15" s="194" t="s">
        <v>828</v>
      </c>
      <c r="B15" s="166" t="s">
        <v>99</v>
      </c>
      <c r="C15" s="166" t="s">
        <v>92</v>
      </c>
      <c r="D15" s="166" t="s">
        <v>830</v>
      </c>
      <c r="E15" s="166"/>
      <c r="F15" s="166" t="s">
        <v>268</v>
      </c>
      <c r="G15" s="166"/>
      <c r="H15" s="166" t="s">
        <v>269</v>
      </c>
      <c r="I15" s="205" t="s">
        <v>270</v>
      </c>
      <c r="J15" s="205"/>
      <c r="K15" s="205"/>
      <c r="L15" s="249">
        <v>8864</v>
      </c>
      <c r="M15" s="33"/>
      <c r="N15" s="203">
        <v>0.14000000000000001</v>
      </c>
      <c r="O15" s="213">
        <v>0.16</v>
      </c>
      <c r="P15" s="131"/>
    </row>
    <row r="16" spans="1:16" s="59" customFormat="1" ht="32" x14ac:dyDescent="0.2">
      <c r="A16" s="250" t="s">
        <v>828</v>
      </c>
      <c r="B16" s="251" t="s">
        <v>100</v>
      </c>
      <c r="C16" s="251" t="s">
        <v>140</v>
      </c>
      <c r="D16" s="251" t="s">
        <v>431</v>
      </c>
      <c r="E16" s="166"/>
      <c r="F16" s="200" t="s">
        <v>461</v>
      </c>
      <c r="G16" s="200"/>
      <c r="H16" s="264"/>
      <c r="I16" s="265"/>
      <c r="J16" s="265"/>
      <c r="K16" s="265"/>
      <c r="L16" s="265"/>
      <c r="M16" s="266"/>
      <c r="N16" s="251"/>
      <c r="O16" s="267"/>
      <c r="P16" s="256"/>
    </row>
    <row r="17" spans="1:16" ht="48" x14ac:dyDescent="0.2">
      <c r="A17" s="194" t="s">
        <v>828</v>
      </c>
      <c r="B17" s="35" t="s">
        <v>276</v>
      </c>
      <c r="C17" s="35" t="s">
        <v>140</v>
      </c>
      <c r="D17" s="35" t="s">
        <v>338</v>
      </c>
      <c r="E17" s="35"/>
      <c r="F17" s="35"/>
      <c r="G17" s="166" t="s">
        <v>227</v>
      </c>
      <c r="H17" s="166" t="s">
        <v>277</v>
      </c>
      <c r="I17" s="205" t="s">
        <v>278</v>
      </c>
      <c r="J17" s="205"/>
      <c r="K17" s="205"/>
      <c r="L17" s="257">
        <v>8864</v>
      </c>
      <c r="M17" s="35"/>
      <c r="N17" s="35"/>
      <c r="O17" s="208"/>
      <c r="P17" s="131"/>
    </row>
    <row r="18" spans="1:16" ht="48" x14ac:dyDescent="0.2">
      <c r="A18" s="194" t="s">
        <v>828</v>
      </c>
      <c r="B18" s="35" t="s">
        <v>524</v>
      </c>
      <c r="C18" s="35" t="s">
        <v>140</v>
      </c>
      <c r="D18" s="166" t="s">
        <v>831</v>
      </c>
      <c r="E18" s="35"/>
      <c r="F18" s="35"/>
      <c r="G18" s="166" t="s">
        <v>525</v>
      </c>
      <c r="H18" s="166" t="s">
        <v>526</v>
      </c>
      <c r="I18" s="205"/>
      <c r="J18" s="205" t="s">
        <v>527</v>
      </c>
      <c r="K18" s="205"/>
      <c r="L18" s="257">
        <v>8828</v>
      </c>
      <c r="M18" s="35"/>
      <c r="N18" s="35"/>
      <c r="O18" s="208"/>
      <c r="P18" s="131"/>
    </row>
    <row r="19" spans="1:16" ht="80" x14ac:dyDescent="0.2">
      <c r="A19" s="194" t="s">
        <v>828</v>
      </c>
      <c r="B19" s="35" t="s">
        <v>94</v>
      </c>
      <c r="C19" s="35" t="s">
        <v>140</v>
      </c>
      <c r="D19" s="35" t="s">
        <v>254</v>
      </c>
      <c r="E19" s="35"/>
      <c r="F19" s="35"/>
      <c r="G19" s="166" t="s">
        <v>529</v>
      </c>
      <c r="H19" s="201" t="s">
        <v>530</v>
      </c>
      <c r="I19" s="212" t="s">
        <v>832</v>
      </c>
      <c r="J19" s="212" t="s">
        <v>532</v>
      </c>
      <c r="K19" s="212" t="s">
        <v>532</v>
      </c>
      <c r="L19" s="209"/>
      <c r="M19" s="35"/>
      <c r="N19" s="35"/>
      <c r="O19" s="208"/>
      <c r="P19" s="131"/>
    </row>
    <row r="20" spans="1:16" ht="64" x14ac:dyDescent="0.2">
      <c r="A20" s="194" t="s">
        <v>280</v>
      </c>
      <c r="B20" s="166" t="s">
        <v>139</v>
      </c>
      <c r="C20" s="166" t="s">
        <v>140</v>
      </c>
      <c r="D20" s="166" t="s">
        <v>338</v>
      </c>
      <c r="E20" s="166" t="s">
        <v>219</v>
      </c>
      <c r="F20" s="166" t="s">
        <v>536</v>
      </c>
      <c r="G20" s="166"/>
      <c r="H20" s="201" t="s">
        <v>537</v>
      </c>
      <c r="I20" s="212" t="s">
        <v>538</v>
      </c>
      <c r="J20" s="212" t="s">
        <v>539</v>
      </c>
      <c r="K20" s="212" t="s">
        <v>540</v>
      </c>
      <c r="L20" s="257">
        <v>8838</v>
      </c>
      <c r="M20" s="210">
        <v>0.14000000000000001</v>
      </c>
      <c r="N20" s="166"/>
      <c r="O20" s="213">
        <v>0.2</v>
      </c>
      <c r="P20" s="227">
        <v>0.28000000000000003</v>
      </c>
    </row>
    <row r="21" spans="1:16" ht="32" x14ac:dyDescent="0.2">
      <c r="A21" s="194"/>
      <c r="B21" s="166"/>
      <c r="C21" s="166"/>
      <c r="D21" s="166"/>
      <c r="E21" s="166"/>
      <c r="F21" s="166"/>
      <c r="G21" s="166"/>
      <c r="H21" s="166" t="s">
        <v>421</v>
      </c>
      <c r="I21" s="205"/>
      <c r="J21" s="205"/>
      <c r="K21" s="205"/>
      <c r="L21" s="209">
        <v>8846</v>
      </c>
      <c r="M21" s="210"/>
      <c r="N21" s="166"/>
      <c r="O21" s="213"/>
      <c r="P21" s="131"/>
    </row>
    <row r="22" spans="1:16" ht="48" x14ac:dyDescent="0.2">
      <c r="A22" s="194" t="s">
        <v>280</v>
      </c>
      <c r="B22" s="166" t="s">
        <v>138</v>
      </c>
      <c r="C22" s="166" t="s">
        <v>135</v>
      </c>
      <c r="D22" s="166" t="s">
        <v>831</v>
      </c>
      <c r="E22" s="195" t="s">
        <v>281</v>
      </c>
      <c r="F22" s="195"/>
      <c r="G22" s="195"/>
      <c r="H22" s="166" t="s">
        <v>282</v>
      </c>
      <c r="I22" s="205" t="s">
        <v>283</v>
      </c>
      <c r="J22" s="205" t="s">
        <v>284</v>
      </c>
      <c r="K22" s="205"/>
      <c r="L22" s="249">
        <v>8795</v>
      </c>
      <c r="M22" s="33"/>
      <c r="N22" s="166"/>
      <c r="O22" s="208"/>
      <c r="P22" s="131"/>
    </row>
    <row r="23" spans="1:16" s="59" customFormat="1" ht="32" x14ac:dyDescent="0.2">
      <c r="A23" s="250" t="s">
        <v>280</v>
      </c>
      <c r="B23" s="271" t="s">
        <v>463</v>
      </c>
      <c r="C23" s="251" t="s">
        <v>135</v>
      </c>
      <c r="D23" s="251" t="s">
        <v>431</v>
      </c>
      <c r="E23" s="166"/>
      <c r="F23" s="200" t="s">
        <v>464</v>
      </c>
      <c r="G23" s="200"/>
      <c r="H23" s="264"/>
      <c r="I23" s="265"/>
      <c r="J23" s="265"/>
      <c r="K23" s="265"/>
      <c r="L23" s="265"/>
      <c r="M23" s="266"/>
      <c r="N23" s="251"/>
      <c r="O23" s="267"/>
      <c r="P23" s="256"/>
    </row>
    <row r="24" spans="1:16" ht="32" x14ac:dyDescent="0.2">
      <c r="A24" s="217" t="s">
        <v>833</v>
      </c>
      <c r="B24" s="259" t="s">
        <v>134</v>
      </c>
      <c r="C24" s="166" t="s">
        <v>135</v>
      </c>
      <c r="D24" s="166" t="s">
        <v>338</v>
      </c>
      <c r="E24" s="166"/>
      <c r="F24" s="200"/>
      <c r="G24" s="200"/>
      <c r="H24" s="166"/>
      <c r="I24" s="205" t="s">
        <v>543</v>
      </c>
      <c r="J24" s="205" t="s">
        <v>532</v>
      </c>
      <c r="K24" s="205" t="s">
        <v>834</v>
      </c>
      <c r="L24" s="205"/>
      <c r="M24" s="33"/>
      <c r="N24" s="166"/>
      <c r="O24" s="208"/>
      <c r="P24" s="131"/>
    </row>
    <row r="25" spans="1:16" ht="48" x14ac:dyDescent="0.2">
      <c r="A25" s="194" t="s">
        <v>105</v>
      </c>
      <c r="B25" s="166" t="s">
        <v>113</v>
      </c>
      <c r="C25" s="166" t="s">
        <v>107</v>
      </c>
      <c r="D25" s="166" t="s">
        <v>831</v>
      </c>
      <c r="E25" s="166" t="s">
        <v>219</v>
      </c>
      <c r="F25" s="166" t="s">
        <v>547</v>
      </c>
      <c r="G25" s="166" t="s">
        <v>548</v>
      </c>
      <c r="H25" s="166" t="s">
        <v>549</v>
      </c>
      <c r="I25" s="205" t="s">
        <v>550</v>
      </c>
      <c r="J25" s="205" t="s">
        <v>551</v>
      </c>
      <c r="K25" s="205"/>
      <c r="L25" s="249">
        <v>8804</v>
      </c>
      <c r="M25" s="210">
        <v>0.03</v>
      </c>
      <c r="N25" s="166"/>
      <c r="O25" s="208"/>
      <c r="P25" s="131"/>
    </row>
    <row r="26" spans="1:16" ht="64" x14ac:dyDescent="0.2">
      <c r="A26" s="194" t="s">
        <v>105</v>
      </c>
      <c r="B26" s="166" t="s">
        <v>114</v>
      </c>
      <c r="C26" s="166" t="s">
        <v>107</v>
      </c>
      <c r="D26" s="166" t="s">
        <v>247</v>
      </c>
      <c r="E26" s="195"/>
      <c r="F26" s="195" t="s">
        <v>290</v>
      </c>
      <c r="G26" s="195"/>
      <c r="H26" s="166" t="s">
        <v>291</v>
      </c>
      <c r="I26" s="205" t="s">
        <v>292</v>
      </c>
      <c r="J26" s="205" t="s">
        <v>293</v>
      </c>
      <c r="K26" s="205"/>
      <c r="L26" s="249">
        <v>8815</v>
      </c>
      <c r="M26" s="33"/>
      <c r="N26" s="203">
        <v>0.08</v>
      </c>
      <c r="O26" s="213">
        <v>0.18</v>
      </c>
      <c r="P26" s="131"/>
    </row>
    <row r="27" spans="1:16" ht="80" x14ac:dyDescent="0.2">
      <c r="A27" s="194" t="s">
        <v>105</v>
      </c>
      <c r="B27" s="166" t="s">
        <v>106</v>
      </c>
      <c r="C27" s="166" t="s">
        <v>111</v>
      </c>
      <c r="D27" s="166" t="s">
        <v>247</v>
      </c>
      <c r="E27" s="195" t="s">
        <v>297</v>
      </c>
      <c r="F27" s="195"/>
      <c r="G27" s="195"/>
      <c r="H27" s="166" t="s">
        <v>298</v>
      </c>
      <c r="I27" s="205" t="s">
        <v>299</v>
      </c>
      <c r="J27" s="205" t="s">
        <v>300</v>
      </c>
      <c r="K27" s="205"/>
      <c r="L27" s="205">
        <v>8802</v>
      </c>
      <c r="M27" s="210">
        <v>7.0000000000000007E-2</v>
      </c>
      <c r="N27" s="166"/>
      <c r="O27" s="208"/>
      <c r="P27" s="131"/>
    </row>
    <row r="28" spans="1:16" ht="64" x14ac:dyDescent="0.2">
      <c r="A28" s="194" t="s">
        <v>105</v>
      </c>
      <c r="B28" s="166" t="s">
        <v>110</v>
      </c>
      <c r="C28" s="166" t="s">
        <v>111</v>
      </c>
      <c r="D28" s="166" t="s">
        <v>831</v>
      </c>
      <c r="E28" s="195"/>
      <c r="F28" s="195" t="s">
        <v>301</v>
      </c>
      <c r="G28" s="195"/>
      <c r="H28" s="166" t="s">
        <v>302</v>
      </c>
      <c r="I28" s="205"/>
      <c r="J28" s="205" t="s">
        <v>303</v>
      </c>
      <c r="K28" s="205"/>
      <c r="L28" s="249">
        <v>8817</v>
      </c>
      <c r="M28" s="33"/>
      <c r="N28" s="166"/>
      <c r="O28" s="213">
        <v>0.13</v>
      </c>
      <c r="P28" s="131"/>
    </row>
    <row r="29" spans="1:16" ht="80" x14ac:dyDescent="0.2">
      <c r="A29" s="194" t="s">
        <v>105</v>
      </c>
      <c r="B29" s="166" t="s">
        <v>115</v>
      </c>
      <c r="C29" s="166" t="s">
        <v>109</v>
      </c>
      <c r="D29" s="166" t="s">
        <v>831</v>
      </c>
      <c r="E29" s="195"/>
      <c r="F29" s="195" t="s">
        <v>304</v>
      </c>
      <c r="G29" s="195"/>
      <c r="H29" s="166" t="s">
        <v>305</v>
      </c>
      <c r="I29" s="205"/>
      <c r="J29" s="205" t="s">
        <v>306</v>
      </c>
      <c r="K29" s="205"/>
      <c r="L29" s="249">
        <v>8818</v>
      </c>
      <c r="M29" s="33"/>
      <c r="N29" s="166"/>
      <c r="O29" s="208"/>
      <c r="P29" s="131"/>
    </row>
    <row r="30" spans="1:16" ht="64" x14ac:dyDescent="0.2">
      <c r="A30" s="194" t="s">
        <v>105</v>
      </c>
      <c r="B30" s="166" t="s">
        <v>108</v>
      </c>
      <c r="C30" s="166" t="s">
        <v>109</v>
      </c>
      <c r="D30" s="166" t="s">
        <v>831</v>
      </c>
      <c r="E30" s="166" t="s">
        <v>310</v>
      </c>
      <c r="F30" s="166"/>
      <c r="G30" s="166"/>
      <c r="H30" s="166" t="s">
        <v>311</v>
      </c>
      <c r="I30" s="205" t="s">
        <v>195</v>
      </c>
      <c r="J30" s="205"/>
      <c r="K30" s="205"/>
      <c r="L30" s="205">
        <v>8801</v>
      </c>
      <c r="M30" s="210">
        <v>0.1</v>
      </c>
      <c r="N30" s="166"/>
      <c r="O30" s="213">
        <v>0.18</v>
      </c>
      <c r="P30" s="131"/>
    </row>
    <row r="31" spans="1:16" s="59" customFormat="1" ht="32" x14ac:dyDescent="0.2">
      <c r="A31" s="250" t="s">
        <v>105</v>
      </c>
      <c r="B31" s="256" t="s">
        <v>465</v>
      </c>
      <c r="C31" s="251" t="s">
        <v>111</v>
      </c>
      <c r="D31" s="251"/>
      <c r="E31" s="166"/>
      <c r="F31" s="166"/>
      <c r="G31" s="166"/>
      <c r="H31" s="251"/>
      <c r="I31" s="253" t="s">
        <v>466</v>
      </c>
      <c r="J31" s="253"/>
      <c r="K31" s="253"/>
      <c r="L31" s="253"/>
      <c r="M31" s="254"/>
      <c r="N31" s="251"/>
      <c r="O31" s="255"/>
      <c r="P31" s="256"/>
    </row>
    <row r="32" spans="1:16" s="59" customFormat="1" ht="32" x14ac:dyDescent="0.2">
      <c r="A32" s="250" t="s">
        <v>105</v>
      </c>
      <c r="B32" s="256" t="s">
        <v>467</v>
      </c>
      <c r="C32" s="251" t="s">
        <v>109</v>
      </c>
      <c r="D32" s="251"/>
      <c r="E32" s="166"/>
      <c r="F32" s="166"/>
      <c r="G32" s="166"/>
      <c r="H32" s="251"/>
      <c r="I32" s="270" t="s">
        <v>468</v>
      </c>
      <c r="J32" s="252"/>
      <c r="K32" s="252"/>
      <c r="L32" s="253" t="s">
        <v>469</v>
      </c>
      <c r="M32" s="254"/>
      <c r="N32" s="251"/>
      <c r="O32" s="255"/>
      <c r="P32" s="256"/>
    </row>
    <row r="33" spans="1:16" ht="16" x14ac:dyDescent="0.2">
      <c r="A33" s="194" t="s">
        <v>105</v>
      </c>
      <c r="B33" s="216" t="s">
        <v>116</v>
      </c>
      <c r="C33" s="166" t="s">
        <v>107</v>
      </c>
      <c r="D33" s="166"/>
      <c r="E33" s="166"/>
      <c r="F33" s="166"/>
      <c r="G33" s="166"/>
      <c r="H33" s="166"/>
      <c r="I33" s="215" t="s">
        <v>558</v>
      </c>
      <c r="J33" s="215"/>
      <c r="K33" s="215"/>
      <c r="L33" s="205"/>
      <c r="M33" s="210"/>
      <c r="N33" s="166"/>
      <c r="O33" s="213"/>
      <c r="P33" s="131"/>
    </row>
    <row r="34" spans="1:16" s="59" customFormat="1" ht="48" x14ac:dyDescent="0.2">
      <c r="A34" s="250" t="s">
        <v>105</v>
      </c>
      <c r="B34" s="260" t="s">
        <v>117</v>
      </c>
      <c r="C34" s="251" t="s">
        <v>107</v>
      </c>
      <c r="D34" s="251"/>
      <c r="E34" s="166"/>
      <c r="F34" s="166"/>
      <c r="G34" s="166"/>
      <c r="H34" s="251"/>
      <c r="I34" s="253" t="s">
        <v>470</v>
      </c>
      <c r="J34" s="253"/>
      <c r="K34" s="253"/>
      <c r="L34" s="253"/>
      <c r="M34" s="254"/>
      <c r="N34" s="251"/>
      <c r="O34" s="255"/>
      <c r="P34" s="256"/>
    </row>
    <row r="35" spans="1:16" s="59" customFormat="1" ht="48" x14ac:dyDescent="0.2">
      <c r="A35" s="261" t="s">
        <v>105</v>
      </c>
      <c r="B35" s="256" t="s">
        <v>118</v>
      </c>
      <c r="C35" s="262" t="s">
        <v>107</v>
      </c>
      <c r="D35" s="251"/>
      <c r="E35" s="166"/>
      <c r="F35" s="166"/>
      <c r="G35" s="166"/>
      <c r="H35" s="251"/>
      <c r="I35" s="253" t="s">
        <v>470</v>
      </c>
      <c r="J35" s="253"/>
      <c r="K35" s="253"/>
      <c r="L35" s="253"/>
      <c r="M35" s="254"/>
      <c r="N35" s="251"/>
      <c r="O35" s="255"/>
      <c r="P35" s="263">
        <v>0.22</v>
      </c>
    </row>
    <row r="36" spans="1:16" ht="128" x14ac:dyDescent="0.2">
      <c r="A36" s="217" t="s">
        <v>170</v>
      </c>
      <c r="B36" s="169" t="s">
        <v>117</v>
      </c>
      <c r="C36" s="35" t="s">
        <v>135</v>
      </c>
      <c r="D36" s="166" t="s">
        <v>831</v>
      </c>
      <c r="E36" s="35"/>
      <c r="F36" s="35"/>
      <c r="G36" s="166" t="s">
        <v>313</v>
      </c>
      <c r="H36" s="166" t="s">
        <v>314</v>
      </c>
      <c r="I36" s="205" t="s">
        <v>315</v>
      </c>
      <c r="J36" s="205" t="s">
        <v>316</v>
      </c>
      <c r="K36" s="205" t="s">
        <v>317</v>
      </c>
      <c r="L36" s="249" t="s">
        <v>835</v>
      </c>
      <c r="M36" s="35"/>
      <c r="N36" s="211">
        <v>0.19</v>
      </c>
      <c r="O36" s="208"/>
      <c r="P36" s="227">
        <v>0.23</v>
      </c>
    </row>
    <row r="37" spans="1:16" ht="16" x14ac:dyDescent="0.2">
      <c r="A37" s="222" t="s">
        <v>124</v>
      </c>
      <c r="B37" s="131" t="s">
        <v>118</v>
      </c>
      <c r="C37" s="197" t="s">
        <v>107</v>
      </c>
      <c r="D37" s="166" t="s">
        <v>338</v>
      </c>
      <c r="E37" s="35"/>
      <c r="F37" s="35"/>
      <c r="G37" s="166"/>
      <c r="H37" s="166" t="s">
        <v>566</v>
      </c>
      <c r="I37" s="205"/>
      <c r="J37" s="205"/>
      <c r="K37" s="205"/>
      <c r="L37" s="208"/>
      <c r="M37" s="35"/>
      <c r="N37" s="35"/>
      <c r="O37" s="208"/>
      <c r="P37" s="131"/>
    </row>
    <row r="38" spans="1:16" ht="112" x14ac:dyDescent="0.2">
      <c r="A38" s="194" t="s">
        <v>124</v>
      </c>
      <c r="B38" s="225" t="s">
        <v>330</v>
      </c>
      <c r="C38" s="35" t="s">
        <v>109</v>
      </c>
      <c r="D38" s="166" t="s">
        <v>831</v>
      </c>
      <c r="E38" s="35"/>
      <c r="F38" s="35"/>
      <c r="G38" s="166" t="s">
        <v>331</v>
      </c>
      <c r="H38" s="166" t="s">
        <v>836</v>
      </c>
      <c r="I38" s="205" t="s">
        <v>333</v>
      </c>
      <c r="J38" s="205" t="s">
        <v>334</v>
      </c>
      <c r="K38" s="205" t="s">
        <v>334</v>
      </c>
      <c r="L38" s="257">
        <v>8793</v>
      </c>
      <c r="M38" s="35"/>
      <c r="N38" s="35"/>
      <c r="O38" s="208"/>
      <c r="P38" s="131"/>
    </row>
    <row r="39" spans="1:16" ht="64" x14ac:dyDescent="0.2">
      <c r="A39" s="194" t="s">
        <v>346</v>
      </c>
      <c r="B39" s="35" t="s">
        <v>347</v>
      </c>
      <c r="C39" s="35" t="s">
        <v>111</v>
      </c>
      <c r="D39" s="166" t="s">
        <v>338</v>
      </c>
      <c r="E39" s="35"/>
      <c r="F39" s="35"/>
      <c r="G39" s="166" t="s">
        <v>348</v>
      </c>
      <c r="H39" s="166" t="s">
        <v>349</v>
      </c>
      <c r="I39" s="205" t="s">
        <v>837</v>
      </c>
      <c r="J39" s="205" t="s">
        <v>350</v>
      </c>
      <c r="K39" s="205"/>
      <c r="L39" s="257">
        <v>8787</v>
      </c>
      <c r="M39" s="35"/>
      <c r="N39" s="35"/>
      <c r="O39" s="208"/>
      <c r="P39" s="227">
        <v>0.19</v>
      </c>
    </row>
    <row r="40" spans="1:16" ht="48" x14ac:dyDescent="0.2">
      <c r="A40" s="194" t="s">
        <v>126</v>
      </c>
      <c r="B40" s="35" t="s">
        <v>353</v>
      </c>
      <c r="C40" s="35" t="s">
        <v>111</v>
      </c>
      <c r="D40" s="166" t="s">
        <v>247</v>
      </c>
      <c r="E40" s="35"/>
      <c r="F40" s="35"/>
      <c r="G40" s="166" t="s">
        <v>354</v>
      </c>
      <c r="H40" s="166" t="s">
        <v>355</v>
      </c>
      <c r="I40" s="205" t="s">
        <v>247</v>
      </c>
      <c r="J40" s="205" t="s">
        <v>356</v>
      </c>
      <c r="K40" s="205"/>
      <c r="L40" s="257">
        <v>8769</v>
      </c>
      <c r="M40" s="35"/>
      <c r="N40" s="35"/>
      <c r="O40" s="208"/>
      <c r="P40" s="131"/>
    </row>
    <row r="41" spans="1:16" ht="48" x14ac:dyDescent="0.2">
      <c r="A41" s="194" t="s">
        <v>126</v>
      </c>
      <c r="B41" s="35" t="s">
        <v>127</v>
      </c>
      <c r="C41" s="35" t="s">
        <v>109</v>
      </c>
      <c r="D41" s="166" t="s">
        <v>831</v>
      </c>
      <c r="E41" s="35"/>
      <c r="F41" s="35"/>
      <c r="G41" s="35" t="s">
        <v>573</v>
      </c>
      <c r="H41" s="166" t="s">
        <v>574</v>
      </c>
      <c r="I41" s="205" t="s">
        <v>575</v>
      </c>
      <c r="J41" s="205" t="s">
        <v>576</v>
      </c>
      <c r="K41" s="205"/>
      <c r="L41" s="257">
        <v>8787</v>
      </c>
      <c r="M41" s="35"/>
      <c r="N41" s="35"/>
      <c r="O41" s="208"/>
      <c r="P41" s="131"/>
    </row>
  </sheetData>
  <autoFilter ref="A1:P41" xr:uid="{503814DA-52F3-44CE-A5E9-CDD81353B2A8}"/>
  <conditionalFormatting sqref="B7">
    <cfRule type="duplicateValues" dxfId="7" priority="2"/>
  </conditionalFormatting>
  <conditionalFormatting sqref="B8:B9">
    <cfRule type="duplicateValues" dxfId="6" priority="1"/>
  </conditionalFormatting>
  <conditionalFormatting sqref="B34:B35">
    <cfRule type="duplicateValues" dxfId="5" priority="3"/>
  </conditionalFormatting>
  <conditionalFormatting sqref="B36:B37 B31:B33">
    <cfRule type="duplicateValues" dxfId="4" priority="4"/>
  </conditionalFormatting>
  <conditionalFormatting sqref="B40:B41">
    <cfRule type="duplicateValues" dxfId="3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3547-48D7-124F-8863-4D9FC053BCCA}">
  <dimension ref="B7:R67"/>
  <sheetViews>
    <sheetView topLeftCell="A12" zoomScale="90" zoomScaleNormal="90" workbookViewId="0">
      <selection activeCell="I12" sqref="I12"/>
    </sheetView>
  </sheetViews>
  <sheetFormatPr baseColWidth="10" defaultColWidth="11.5" defaultRowHeight="15" x14ac:dyDescent="0.2"/>
  <cols>
    <col min="3" max="3" width="20.33203125" customWidth="1"/>
    <col min="10" max="10" width="18.83203125" customWidth="1"/>
    <col min="11" max="11" width="16" customWidth="1"/>
  </cols>
  <sheetData>
    <row r="7" spans="2:12" ht="32" x14ac:dyDescent="0.2">
      <c r="B7" s="31" t="s">
        <v>838</v>
      </c>
      <c r="C7" s="31" t="s">
        <v>839</v>
      </c>
      <c r="D7" s="31" t="s">
        <v>840</v>
      </c>
      <c r="E7" s="31" t="s">
        <v>841</v>
      </c>
      <c r="F7" s="31" t="s">
        <v>842</v>
      </c>
      <c r="G7" s="31" t="s">
        <v>843</v>
      </c>
      <c r="H7" s="31" t="s">
        <v>17</v>
      </c>
      <c r="I7" s="31" t="s">
        <v>844</v>
      </c>
      <c r="J7" s="31" t="s">
        <v>845</v>
      </c>
      <c r="K7" s="31" t="s">
        <v>703</v>
      </c>
      <c r="L7" s="31" t="s">
        <v>18</v>
      </c>
    </row>
    <row r="8" spans="2:12" ht="16" x14ac:dyDescent="0.2">
      <c r="B8" s="32">
        <v>1</v>
      </c>
      <c r="C8" s="32" t="s">
        <v>846</v>
      </c>
      <c r="D8" s="32">
        <v>2</v>
      </c>
      <c r="E8" s="32">
        <v>8</v>
      </c>
      <c r="F8" s="33" t="s">
        <v>847</v>
      </c>
      <c r="G8" s="34">
        <v>46058</v>
      </c>
      <c r="H8" s="35" t="s">
        <v>58</v>
      </c>
      <c r="I8" s="34">
        <v>46058</v>
      </c>
      <c r="J8" s="35" t="s">
        <v>125</v>
      </c>
      <c r="K8" s="34">
        <v>46072</v>
      </c>
      <c r="L8" s="35"/>
    </row>
    <row r="9" spans="2:12" ht="16" x14ac:dyDescent="0.2">
      <c r="B9" s="32">
        <v>2</v>
      </c>
      <c r="C9" s="32" t="s">
        <v>848</v>
      </c>
      <c r="D9" s="32">
        <v>1</v>
      </c>
      <c r="E9" s="32">
        <v>13</v>
      </c>
      <c r="F9" s="33" t="s">
        <v>847</v>
      </c>
      <c r="G9" s="34">
        <v>46058</v>
      </c>
      <c r="H9" s="35" t="s">
        <v>58</v>
      </c>
      <c r="I9" s="34">
        <v>46058</v>
      </c>
      <c r="J9" s="35" t="s">
        <v>125</v>
      </c>
      <c r="K9" s="34">
        <v>46072</v>
      </c>
      <c r="L9" s="35"/>
    </row>
    <row r="10" spans="2:12" ht="16" x14ac:dyDescent="0.2">
      <c r="B10" s="32">
        <v>3</v>
      </c>
      <c r="C10" s="36" t="s">
        <v>849</v>
      </c>
      <c r="D10" s="36">
        <v>3</v>
      </c>
      <c r="E10" s="36">
        <v>7</v>
      </c>
      <c r="F10" s="33" t="s">
        <v>850</v>
      </c>
      <c r="G10" s="34">
        <v>46100</v>
      </c>
      <c r="H10" s="35" t="s">
        <v>338</v>
      </c>
      <c r="I10" s="34">
        <v>46100</v>
      </c>
      <c r="J10" s="35" t="s">
        <v>125</v>
      </c>
      <c r="K10" s="34"/>
      <c r="L10" s="35" t="s">
        <v>851</v>
      </c>
    </row>
    <row r="11" spans="2:12" ht="16" x14ac:dyDescent="0.2">
      <c r="B11" s="32">
        <v>4</v>
      </c>
      <c r="C11" s="36" t="s">
        <v>852</v>
      </c>
      <c r="D11" s="36">
        <v>5</v>
      </c>
      <c r="E11" s="36">
        <v>20</v>
      </c>
      <c r="F11" s="33" t="s">
        <v>853</v>
      </c>
      <c r="G11" s="34">
        <v>46100</v>
      </c>
      <c r="H11" s="35" t="s">
        <v>338</v>
      </c>
      <c r="I11" s="34">
        <v>46100</v>
      </c>
      <c r="J11" s="35" t="s">
        <v>125</v>
      </c>
      <c r="K11" s="34"/>
      <c r="L11" s="35" t="s">
        <v>854</v>
      </c>
    </row>
    <row r="12" spans="2:12" ht="16" x14ac:dyDescent="0.2">
      <c r="B12" s="32">
        <v>5</v>
      </c>
      <c r="C12" s="36" t="s">
        <v>855</v>
      </c>
      <c r="D12" s="36">
        <v>10</v>
      </c>
      <c r="E12" s="36">
        <v>76</v>
      </c>
      <c r="F12" s="33" t="s">
        <v>853</v>
      </c>
      <c r="G12" s="34">
        <v>46100</v>
      </c>
      <c r="H12" s="35" t="s">
        <v>338</v>
      </c>
      <c r="I12" s="34">
        <v>46100</v>
      </c>
      <c r="J12" s="35" t="s">
        <v>125</v>
      </c>
      <c r="K12" s="34"/>
      <c r="L12" s="35"/>
    </row>
    <row r="13" spans="2:12" ht="16" x14ac:dyDescent="0.2">
      <c r="B13" s="32">
        <v>6</v>
      </c>
      <c r="C13" s="36" t="s">
        <v>856</v>
      </c>
      <c r="D13" s="36">
        <v>4</v>
      </c>
      <c r="E13" s="36">
        <v>13</v>
      </c>
      <c r="F13" s="37" t="s">
        <v>857</v>
      </c>
      <c r="G13" s="34">
        <v>46114</v>
      </c>
      <c r="H13" s="35" t="s">
        <v>338</v>
      </c>
      <c r="I13" s="34">
        <v>46100</v>
      </c>
      <c r="J13" s="35" t="s">
        <v>858</v>
      </c>
      <c r="K13" s="34"/>
      <c r="L13" s="35"/>
    </row>
    <row r="14" spans="2:12" ht="16" x14ac:dyDescent="0.2">
      <c r="B14" s="32">
        <v>7</v>
      </c>
      <c r="C14" s="36" t="s">
        <v>859</v>
      </c>
      <c r="D14" s="36">
        <v>2</v>
      </c>
      <c r="E14" s="36">
        <v>20</v>
      </c>
      <c r="F14" s="37" t="s">
        <v>857</v>
      </c>
      <c r="G14" s="34">
        <v>46114</v>
      </c>
      <c r="H14" s="35" t="s">
        <v>860</v>
      </c>
      <c r="I14" s="34">
        <v>46114</v>
      </c>
      <c r="J14" s="35" t="s">
        <v>861</v>
      </c>
      <c r="K14" s="34"/>
      <c r="L14" s="35" t="s">
        <v>862</v>
      </c>
    </row>
    <row r="15" spans="2:12" ht="16" x14ac:dyDescent="0.2">
      <c r="B15" s="32">
        <v>8</v>
      </c>
      <c r="C15" s="36" t="s">
        <v>863</v>
      </c>
      <c r="D15" s="36">
        <v>7</v>
      </c>
      <c r="E15" s="36">
        <v>46</v>
      </c>
      <c r="F15" s="37" t="s">
        <v>857</v>
      </c>
      <c r="G15" s="34">
        <v>46114</v>
      </c>
      <c r="H15" s="35" t="s">
        <v>338</v>
      </c>
      <c r="I15" s="34">
        <v>46114</v>
      </c>
      <c r="J15" s="35" t="s">
        <v>864</v>
      </c>
      <c r="K15" s="34"/>
      <c r="L15" s="35"/>
    </row>
    <row r="16" spans="2:12" ht="16" x14ac:dyDescent="0.2">
      <c r="B16" s="32">
        <v>9</v>
      </c>
      <c r="C16" s="36" t="s">
        <v>865</v>
      </c>
      <c r="D16" s="36">
        <v>8</v>
      </c>
      <c r="E16" s="36">
        <v>33</v>
      </c>
      <c r="F16" s="37" t="s">
        <v>857</v>
      </c>
      <c r="G16" s="34">
        <v>46114</v>
      </c>
      <c r="H16" s="35" t="s">
        <v>860</v>
      </c>
      <c r="I16" s="34">
        <v>46114</v>
      </c>
      <c r="J16" s="35" t="s">
        <v>866</v>
      </c>
      <c r="K16" s="38"/>
      <c r="L16" s="35" t="s">
        <v>867</v>
      </c>
    </row>
    <row r="17" spans="2:12" ht="16" x14ac:dyDescent="0.2">
      <c r="B17" s="32">
        <v>10</v>
      </c>
      <c r="C17" s="39" t="s">
        <v>868</v>
      </c>
      <c r="D17" s="32">
        <v>6</v>
      </c>
      <c r="E17" s="32">
        <v>30</v>
      </c>
      <c r="F17" s="33" t="s">
        <v>869</v>
      </c>
      <c r="G17" s="34">
        <v>46142</v>
      </c>
      <c r="H17" s="35" t="s">
        <v>227</v>
      </c>
      <c r="I17" s="34">
        <v>46142</v>
      </c>
      <c r="J17" s="35" t="s">
        <v>125</v>
      </c>
      <c r="K17" s="34"/>
      <c r="L17" s="35"/>
    </row>
    <row r="18" spans="2:12" ht="16" x14ac:dyDescent="0.2">
      <c r="B18" s="32">
        <v>11</v>
      </c>
      <c r="C18" s="32" t="s">
        <v>870</v>
      </c>
      <c r="D18" s="32">
        <v>9</v>
      </c>
      <c r="E18" s="32">
        <v>34</v>
      </c>
      <c r="F18" s="33" t="s">
        <v>869</v>
      </c>
      <c r="G18" s="34">
        <v>46142</v>
      </c>
      <c r="H18" s="35" t="s">
        <v>338</v>
      </c>
      <c r="I18" s="34">
        <v>46142</v>
      </c>
      <c r="J18" s="35" t="s">
        <v>125</v>
      </c>
      <c r="K18" s="34"/>
      <c r="L18" s="35"/>
    </row>
    <row r="19" spans="2:12" ht="16" x14ac:dyDescent="0.2">
      <c r="B19" s="32">
        <v>12</v>
      </c>
      <c r="C19" s="32" t="s">
        <v>871</v>
      </c>
      <c r="D19" s="32">
        <v>4</v>
      </c>
      <c r="E19" s="32">
        <v>40</v>
      </c>
      <c r="F19" s="33" t="s">
        <v>869</v>
      </c>
      <c r="G19" s="34">
        <v>46142</v>
      </c>
      <c r="H19" s="35" t="s">
        <v>227</v>
      </c>
      <c r="I19" s="34">
        <v>46128</v>
      </c>
      <c r="J19" s="35" t="s">
        <v>125</v>
      </c>
      <c r="K19" s="34"/>
      <c r="L19" s="35"/>
    </row>
    <row r="20" spans="2:12" ht="16" x14ac:dyDescent="0.2">
      <c r="B20" s="32">
        <v>13</v>
      </c>
      <c r="C20" s="32" t="s">
        <v>872</v>
      </c>
      <c r="D20" s="32">
        <v>9</v>
      </c>
      <c r="E20" s="32">
        <v>93</v>
      </c>
      <c r="F20" s="33" t="s">
        <v>869</v>
      </c>
      <c r="G20" s="34">
        <v>46142</v>
      </c>
      <c r="H20" s="35" t="s">
        <v>227</v>
      </c>
      <c r="I20" s="34">
        <v>46128</v>
      </c>
      <c r="J20" s="35" t="s">
        <v>864</v>
      </c>
      <c r="K20" s="34"/>
      <c r="L20" s="35"/>
    </row>
    <row r="21" spans="2:12" ht="16" x14ac:dyDescent="0.2">
      <c r="B21" s="32">
        <v>14</v>
      </c>
      <c r="C21" s="39" t="s">
        <v>873</v>
      </c>
      <c r="D21" s="32">
        <v>7</v>
      </c>
      <c r="E21" s="32">
        <v>46</v>
      </c>
      <c r="F21" s="33" t="s">
        <v>874</v>
      </c>
      <c r="G21" s="34">
        <v>46170</v>
      </c>
      <c r="H21" s="35" t="s">
        <v>227</v>
      </c>
      <c r="I21" s="34">
        <v>46156</v>
      </c>
      <c r="J21" s="35" t="s">
        <v>125</v>
      </c>
      <c r="K21" s="34"/>
      <c r="L21" s="35"/>
    </row>
    <row r="22" spans="2:12" ht="16" x14ac:dyDescent="0.2">
      <c r="B22" s="32">
        <v>15</v>
      </c>
      <c r="C22" s="32" t="s">
        <v>875</v>
      </c>
      <c r="D22" s="32">
        <v>9</v>
      </c>
      <c r="E22" s="32">
        <v>49</v>
      </c>
      <c r="F22" s="33" t="s">
        <v>874</v>
      </c>
      <c r="G22" s="34">
        <v>46170</v>
      </c>
      <c r="H22" s="35" t="s">
        <v>227</v>
      </c>
      <c r="I22" s="34">
        <v>46156</v>
      </c>
      <c r="J22" s="35" t="s">
        <v>125</v>
      </c>
      <c r="K22" s="34"/>
      <c r="L22" s="35" t="s">
        <v>876</v>
      </c>
    </row>
    <row r="23" spans="2:12" ht="16" x14ac:dyDescent="0.2">
      <c r="B23" s="32">
        <v>16</v>
      </c>
      <c r="C23" s="32" t="s">
        <v>877</v>
      </c>
      <c r="D23" s="32">
        <v>7</v>
      </c>
      <c r="E23" s="32">
        <v>91</v>
      </c>
      <c r="F23" s="33" t="s">
        <v>874</v>
      </c>
      <c r="G23" s="34">
        <v>46170</v>
      </c>
      <c r="H23" s="35" t="s">
        <v>227</v>
      </c>
      <c r="I23" s="34">
        <v>46156</v>
      </c>
      <c r="J23" s="35" t="s">
        <v>125</v>
      </c>
      <c r="K23" s="34"/>
      <c r="L23" s="35"/>
    </row>
    <row r="24" spans="2:12" ht="16" x14ac:dyDescent="0.2">
      <c r="B24" s="32">
        <v>17</v>
      </c>
      <c r="C24" s="32" t="s">
        <v>878</v>
      </c>
      <c r="D24" s="32">
        <v>12</v>
      </c>
      <c r="E24" s="32">
        <v>118</v>
      </c>
      <c r="F24" s="33" t="s">
        <v>874</v>
      </c>
      <c r="G24" s="34">
        <v>46170</v>
      </c>
      <c r="H24" s="35" t="s">
        <v>227</v>
      </c>
      <c r="I24" s="34">
        <v>46156</v>
      </c>
      <c r="J24" s="35" t="s">
        <v>125</v>
      </c>
      <c r="K24" s="34"/>
      <c r="L24" s="35"/>
    </row>
    <row r="25" spans="2:12" ht="16" x14ac:dyDescent="0.2">
      <c r="B25" s="32">
        <v>18</v>
      </c>
      <c r="C25" s="39" t="s">
        <v>879</v>
      </c>
      <c r="D25" s="32">
        <v>9</v>
      </c>
      <c r="E25" s="32">
        <v>48</v>
      </c>
      <c r="F25" s="33" t="s">
        <v>874</v>
      </c>
      <c r="G25" s="34">
        <v>46170</v>
      </c>
      <c r="H25" s="35" t="s">
        <v>227</v>
      </c>
      <c r="I25" s="34">
        <v>46156</v>
      </c>
      <c r="J25" s="35" t="s">
        <v>125</v>
      </c>
      <c r="K25" s="34"/>
      <c r="L25" s="35"/>
    </row>
    <row r="26" spans="2:12" ht="16" x14ac:dyDescent="0.2">
      <c r="B26" s="32">
        <v>19</v>
      </c>
      <c r="C26" s="32" t="s">
        <v>880</v>
      </c>
      <c r="D26" s="32">
        <v>3</v>
      </c>
      <c r="E26" s="32">
        <v>33</v>
      </c>
      <c r="F26" s="33" t="s">
        <v>881</v>
      </c>
      <c r="G26" s="34">
        <v>46184</v>
      </c>
      <c r="H26" s="35" t="s">
        <v>227</v>
      </c>
      <c r="I26" s="34">
        <v>46184</v>
      </c>
      <c r="J26" s="35" t="s">
        <v>125</v>
      </c>
      <c r="K26" s="34"/>
      <c r="L26" s="35"/>
    </row>
    <row r="27" spans="2:12" ht="16" x14ac:dyDescent="0.2">
      <c r="B27" s="32">
        <v>20</v>
      </c>
      <c r="C27" s="32" t="s">
        <v>882</v>
      </c>
      <c r="D27" s="32">
        <v>10</v>
      </c>
      <c r="E27" s="32">
        <v>13</v>
      </c>
      <c r="F27" s="33" t="s">
        <v>881</v>
      </c>
      <c r="G27" s="34">
        <v>46184</v>
      </c>
      <c r="H27" s="35" t="s">
        <v>227</v>
      </c>
      <c r="I27" s="34">
        <v>46184</v>
      </c>
      <c r="J27" s="35" t="s">
        <v>125</v>
      </c>
      <c r="K27" s="34"/>
      <c r="L27" s="35"/>
    </row>
    <row r="28" spans="2:12" ht="16" x14ac:dyDescent="0.2">
      <c r="B28" s="32">
        <v>21</v>
      </c>
      <c r="C28" s="32" t="s">
        <v>883</v>
      </c>
      <c r="D28" s="32">
        <v>6</v>
      </c>
      <c r="E28" s="32">
        <v>26</v>
      </c>
      <c r="F28" s="33" t="s">
        <v>881</v>
      </c>
      <c r="G28" s="34">
        <v>46184</v>
      </c>
      <c r="H28" s="35" t="s">
        <v>227</v>
      </c>
      <c r="I28" s="34">
        <v>46184</v>
      </c>
      <c r="J28" s="35" t="s">
        <v>125</v>
      </c>
      <c r="K28" s="34"/>
      <c r="L28" s="35"/>
    </row>
    <row r="29" spans="2:12" ht="16" x14ac:dyDescent="0.2">
      <c r="B29" s="32">
        <v>22</v>
      </c>
      <c r="C29" s="32" t="s">
        <v>432</v>
      </c>
      <c r="D29" s="32">
        <v>6</v>
      </c>
      <c r="E29" s="32">
        <v>27</v>
      </c>
      <c r="F29" s="33" t="s">
        <v>881</v>
      </c>
      <c r="G29" s="34">
        <v>46184</v>
      </c>
      <c r="H29" s="35" t="s">
        <v>338</v>
      </c>
      <c r="I29" s="34">
        <v>46184</v>
      </c>
      <c r="J29" s="35" t="s">
        <v>125</v>
      </c>
      <c r="K29" s="34"/>
      <c r="L29" s="35"/>
    </row>
    <row r="30" spans="2:12" ht="17.25" customHeight="1" x14ac:dyDescent="0.2">
      <c r="B30" s="32">
        <v>23</v>
      </c>
      <c r="C30" s="32" t="s">
        <v>682</v>
      </c>
      <c r="D30" s="32">
        <v>5</v>
      </c>
      <c r="E30" s="32">
        <v>13</v>
      </c>
      <c r="F30" s="33" t="s">
        <v>881</v>
      </c>
      <c r="G30" s="34">
        <v>46184</v>
      </c>
      <c r="H30" s="35" t="s">
        <v>227</v>
      </c>
      <c r="I30" s="34">
        <v>46184</v>
      </c>
      <c r="J30" s="35" t="s">
        <v>125</v>
      </c>
      <c r="K30" s="34"/>
      <c r="L30" s="35"/>
    </row>
    <row r="31" spans="2:12" ht="16" x14ac:dyDescent="0.2">
      <c r="B31" s="32">
        <v>24</v>
      </c>
      <c r="C31" s="32" t="s">
        <v>884</v>
      </c>
      <c r="D31" s="32">
        <v>13</v>
      </c>
      <c r="E31" s="32">
        <v>100</v>
      </c>
      <c r="F31" s="33" t="s">
        <v>881</v>
      </c>
      <c r="G31" s="34">
        <v>46184</v>
      </c>
      <c r="H31" s="35" t="s">
        <v>227</v>
      </c>
      <c r="I31" s="34">
        <v>46184</v>
      </c>
      <c r="J31" s="35" t="s">
        <v>125</v>
      </c>
      <c r="K31" s="34"/>
      <c r="L31" s="35"/>
    </row>
    <row r="32" spans="2:12" ht="16" x14ac:dyDescent="0.2">
      <c r="B32" s="32">
        <v>25</v>
      </c>
      <c r="C32" s="32" t="s">
        <v>885</v>
      </c>
      <c r="D32" s="32">
        <v>26</v>
      </c>
      <c r="E32" s="32">
        <v>224</v>
      </c>
      <c r="F32" s="33" t="s">
        <v>886</v>
      </c>
      <c r="G32" s="34">
        <v>46198</v>
      </c>
      <c r="H32" s="35" t="s">
        <v>338</v>
      </c>
      <c r="I32" s="34">
        <v>46184</v>
      </c>
      <c r="J32" s="35" t="s">
        <v>864</v>
      </c>
      <c r="K32" s="34"/>
      <c r="L32" s="35" t="s">
        <v>887</v>
      </c>
    </row>
    <row r="33" spans="2:18" ht="16" x14ac:dyDescent="0.2">
      <c r="B33" s="32">
        <v>26</v>
      </c>
      <c r="C33" s="32" t="s">
        <v>888</v>
      </c>
      <c r="D33" s="32">
        <v>6</v>
      </c>
      <c r="E33" s="32">
        <v>13</v>
      </c>
      <c r="F33" s="33" t="s">
        <v>886</v>
      </c>
      <c r="G33" s="34">
        <v>46198</v>
      </c>
      <c r="H33" s="35" t="s">
        <v>227</v>
      </c>
      <c r="I33" s="34">
        <v>46184</v>
      </c>
      <c r="J33" s="35" t="s">
        <v>125</v>
      </c>
      <c r="K33" s="34"/>
      <c r="L33" s="35"/>
    </row>
    <row r="40" spans="2:18" ht="32" x14ac:dyDescent="0.2">
      <c r="J40" s="39" t="s">
        <v>839</v>
      </c>
      <c r="K40" s="39" t="s">
        <v>842</v>
      </c>
      <c r="L40" s="39" t="s">
        <v>843</v>
      </c>
      <c r="M40" s="39"/>
      <c r="O40" s="39"/>
    </row>
    <row r="41" spans="2:18" ht="32" x14ac:dyDescent="0.2">
      <c r="B41" s="31" t="s">
        <v>838</v>
      </c>
      <c r="C41" s="31" t="s">
        <v>839</v>
      </c>
      <c r="D41" s="31" t="s">
        <v>889</v>
      </c>
      <c r="E41" s="31" t="s">
        <v>890</v>
      </c>
      <c r="F41" s="31" t="s">
        <v>891</v>
      </c>
      <c r="G41" s="31" t="s">
        <v>892</v>
      </c>
      <c r="H41" s="31" t="s">
        <v>17</v>
      </c>
      <c r="J41" s="39" t="s">
        <v>839</v>
      </c>
      <c r="K41" s="39" t="s">
        <v>842</v>
      </c>
      <c r="L41" s="39" t="s">
        <v>843</v>
      </c>
      <c r="M41" s="39"/>
      <c r="O41" s="39"/>
    </row>
    <row r="42" spans="2:18" ht="16" x14ac:dyDescent="0.2">
      <c r="B42" s="32">
        <v>1</v>
      </c>
      <c r="C42" s="32" t="s">
        <v>846</v>
      </c>
      <c r="D42" s="32" t="str">
        <f>VLOOKUP(C42,$J$41:$L$67,2,FALSE)</f>
        <v>Release 3</v>
      </c>
      <c r="E42" s="34">
        <f>VLOOKUP(C42,$J$41:$L$67,3,FALSE)</f>
        <v>46058</v>
      </c>
      <c r="F42" s="33" t="s">
        <v>847</v>
      </c>
      <c r="G42" s="34">
        <v>46058</v>
      </c>
      <c r="H42" s="35" t="s">
        <v>58</v>
      </c>
      <c r="J42" s="32" t="s">
        <v>846</v>
      </c>
      <c r="K42" s="33" t="s">
        <v>847</v>
      </c>
      <c r="L42" s="40">
        <v>46058</v>
      </c>
      <c r="M42" s="32"/>
      <c r="O42" s="41"/>
      <c r="R42" t="str">
        <f>IF(C42=J42, "same","diff")</f>
        <v>same</v>
      </c>
    </row>
    <row r="43" spans="2:18" ht="16" x14ac:dyDescent="0.2">
      <c r="B43" s="32">
        <v>2</v>
      </c>
      <c r="C43" s="32" t="s">
        <v>848</v>
      </c>
      <c r="D43" s="32" t="str">
        <f t="shared" ref="D43:D67" si="0">VLOOKUP(C43,$J$41:$L$67,2,FALSE)</f>
        <v>Release 3</v>
      </c>
      <c r="E43" s="34">
        <f t="shared" ref="E43:E67" si="1">VLOOKUP(C43,$J$41:$L$67,3,FALSE)</f>
        <v>46058</v>
      </c>
      <c r="F43" s="33" t="s">
        <v>847</v>
      </c>
      <c r="G43" s="34">
        <v>46058</v>
      </c>
      <c r="H43" s="35" t="s">
        <v>58</v>
      </c>
      <c r="J43" s="32" t="s">
        <v>848</v>
      </c>
      <c r="K43" s="33" t="s">
        <v>847</v>
      </c>
      <c r="L43" s="40">
        <v>46058</v>
      </c>
      <c r="M43" s="32"/>
      <c r="O43" s="41"/>
      <c r="R43" t="str">
        <f t="shared" ref="R43:R67" si="2">IF(C43=J43, "same","diff")</f>
        <v>same</v>
      </c>
    </row>
    <row r="44" spans="2:18" ht="16" x14ac:dyDescent="0.2">
      <c r="B44" s="32">
        <v>3</v>
      </c>
      <c r="C44" s="36" t="s">
        <v>849</v>
      </c>
      <c r="D44" s="32" t="str">
        <f t="shared" si="0"/>
        <v>Release 4</v>
      </c>
      <c r="E44" s="34">
        <f t="shared" si="1"/>
        <v>46086</v>
      </c>
      <c r="F44" s="33" t="s">
        <v>850</v>
      </c>
      <c r="G44" s="34">
        <v>46100</v>
      </c>
      <c r="H44" s="35" t="s">
        <v>338</v>
      </c>
      <c r="J44" s="42" t="s">
        <v>849</v>
      </c>
      <c r="K44" s="43" t="s">
        <v>850</v>
      </c>
      <c r="L44" s="44">
        <v>46086</v>
      </c>
      <c r="M44" s="42"/>
      <c r="O44" s="45"/>
      <c r="R44" t="str">
        <f t="shared" si="2"/>
        <v>same</v>
      </c>
    </row>
    <row r="45" spans="2:18" ht="16" x14ac:dyDescent="0.2">
      <c r="B45" s="32">
        <v>4</v>
      </c>
      <c r="C45" s="36" t="s">
        <v>852</v>
      </c>
      <c r="D45" s="32" t="str">
        <f t="shared" si="0"/>
        <v>Release 6</v>
      </c>
      <c r="E45" s="34">
        <f t="shared" si="1"/>
        <v>46100</v>
      </c>
      <c r="F45" s="33" t="s">
        <v>853</v>
      </c>
      <c r="G45" s="34">
        <v>46100</v>
      </c>
      <c r="H45" s="35" t="s">
        <v>338</v>
      </c>
      <c r="J45" s="42" t="s">
        <v>856</v>
      </c>
      <c r="K45" s="43" t="s">
        <v>850</v>
      </c>
      <c r="L45" s="44">
        <v>46086</v>
      </c>
      <c r="M45" s="42"/>
      <c r="O45" s="45"/>
      <c r="R45" t="str">
        <f t="shared" si="2"/>
        <v>diff</v>
      </c>
    </row>
    <row r="46" spans="2:18" ht="16" x14ac:dyDescent="0.2">
      <c r="B46" s="32">
        <v>5</v>
      </c>
      <c r="C46" s="36" t="s">
        <v>855</v>
      </c>
      <c r="D46" s="32" t="str">
        <f t="shared" si="0"/>
        <v>Release 6</v>
      </c>
      <c r="E46" s="34">
        <f t="shared" si="1"/>
        <v>46100</v>
      </c>
      <c r="F46" s="33" t="s">
        <v>853</v>
      </c>
      <c r="G46" s="34">
        <v>46100</v>
      </c>
      <c r="H46" s="35" t="s">
        <v>338</v>
      </c>
      <c r="J46" s="46" t="s">
        <v>859</v>
      </c>
      <c r="K46" s="47" t="s">
        <v>893</v>
      </c>
      <c r="L46" s="48">
        <v>46086</v>
      </c>
      <c r="M46" s="46"/>
      <c r="O46" s="49"/>
      <c r="R46" t="str">
        <f t="shared" si="2"/>
        <v>diff</v>
      </c>
    </row>
    <row r="47" spans="2:18" ht="16" x14ac:dyDescent="0.2">
      <c r="B47" s="32">
        <v>6</v>
      </c>
      <c r="C47" s="36" t="s">
        <v>856</v>
      </c>
      <c r="D47" s="32" t="str">
        <f t="shared" si="0"/>
        <v>Release 4</v>
      </c>
      <c r="E47" s="34">
        <f t="shared" si="1"/>
        <v>46086</v>
      </c>
      <c r="F47" s="37" t="s">
        <v>857</v>
      </c>
      <c r="G47" s="34">
        <v>46114</v>
      </c>
      <c r="H47" s="35" t="s">
        <v>338</v>
      </c>
      <c r="J47" s="50" t="s">
        <v>863</v>
      </c>
      <c r="K47" s="51" t="s">
        <v>893</v>
      </c>
      <c r="L47" s="48">
        <v>46086</v>
      </c>
      <c r="M47" s="50"/>
      <c r="O47" s="52"/>
      <c r="R47" t="str">
        <f t="shared" si="2"/>
        <v>diff</v>
      </c>
    </row>
    <row r="48" spans="2:18" ht="16" x14ac:dyDescent="0.2">
      <c r="B48" s="32">
        <v>7</v>
      </c>
      <c r="C48" s="36" t="s">
        <v>859</v>
      </c>
      <c r="D48" s="32" t="str">
        <f t="shared" si="0"/>
        <v>Release 5</v>
      </c>
      <c r="E48" s="34">
        <f t="shared" si="1"/>
        <v>46086</v>
      </c>
      <c r="F48" s="37" t="s">
        <v>857</v>
      </c>
      <c r="G48" s="34">
        <v>46114</v>
      </c>
      <c r="H48" s="35" t="s">
        <v>860</v>
      </c>
      <c r="J48" s="53" t="s">
        <v>852</v>
      </c>
      <c r="K48" s="54" t="s">
        <v>853</v>
      </c>
      <c r="L48" s="48">
        <v>46100</v>
      </c>
      <c r="M48" s="53"/>
      <c r="O48" s="55"/>
      <c r="R48" t="str">
        <f t="shared" si="2"/>
        <v>diff</v>
      </c>
    </row>
    <row r="49" spans="2:18" ht="16" x14ac:dyDescent="0.2">
      <c r="B49" s="32">
        <v>8</v>
      </c>
      <c r="C49" s="36" t="s">
        <v>863</v>
      </c>
      <c r="D49" s="32" t="str">
        <f t="shared" si="0"/>
        <v>Release 5</v>
      </c>
      <c r="E49" s="34">
        <f t="shared" si="1"/>
        <v>46086</v>
      </c>
      <c r="F49" s="37" t="s">
        <v>857</v>
      </c>
      <c r="G49" s="34">
        <v>46114</v>
      </c>
      <c r="H49" s="35" t="s">
        <v>338</v>
      </c>
      <c r="J49" s="53" t="s">
        <v>855</v>
      </c>
      <c r="K49" s="54" t="s">
        <v>853</v>
      </c>
      <c r="L49" s="48">
        <v>46100</v>
      </c>
      <c r="M49" s="53"/>
      <c r="O49" s="55"/>
      <c r="R49" t="str">
        <f t="shared" si="2"/>
        <v>diff</v>
      </c>
    </row>
    <row r="50" spans="2:18" ht="16" x14ac:dyDescent="0.2">
      <c r="B50" s="32">
        <v>9</v>
      </c>
      <c r="C50" s="36" t="s">
        <v>865</v>
      </c>
      <c r="D50" s="32" t="str">
        <f t="shared" si="0"/>
        <v>Release 6</v>
      </c>
      <c r="E50" s="34">
        <f t="shared" si="1"/>
        <v>46100</v>
      </c>
      <c r="F50" s="37" t="s">
        <v>857</v>
      </c>
      <c r="G50" s="34">
        <v>46114</v>
      </c>
      <c r="H50" s="35" t="s">
        <v>860</v>
      </c>
      <c r="J50" s="50" t="s">
        <v>865</v>
      </c>
      <c r="K50" s="51" t="s">
        <v>853</v>
      </c>
      <c r="L50" s="56">
        <v>46100</v>
      </c>
      <c r="M50" s="50"/>
      <c r="O50" s="52"/>
      <c r="R50" t="str">
        <f t="shared" si="2"/>
        <v>same</v>
      </c>
    </row>
    <row r="51" spans="2:18" ht="16" x14ac:dyDescent="0.2">
      <c r="B51" s="32">
        <v>10</v>
      </c>
      <c r="C51" s="32" t="s">
        <v>868</v>
      </c>
      <c r="D51" s="32" t="str">
        <f t="shared" si="0"/>
        <v>Release 8</v>
      </c>
      <c r="E51" s="34">
        <f t="shared" si="1"/>
        <v>46128</v>
      </c>
      <c r="F51" s="33" t="s">
        <v>869</v>
      </c>
      <c r="G51" s="34">
        <v>46142</v>
      </c>
      <c r="H51" s="35" t="s">
        <v>227</v>
      </c>
      <c r="J51" s="32" t="s">
        <v>885</v>
      </c>
      <c r="K51" s="33" t="s">
        <v>857</v>
      </c>
      <c r="L51" s="40">
        <v>46114</v>
      </c>
      <c r="M51" s="32"/>
      <c r="O51" s="41"/>
      <c r="R51" t="str">
        <f t="shared" si="2"/>
        <v>diff</v>
      </c>
    </row>
    <row r="52" spans="2:18" ht="16" x14ac:dyDescent="0.2">
      <c r="B52" s="32">
        <v>11</v>
      </c>
      <c r="C52" s="32" t="s">
        <v>870</v>
      </c>
      <c r="D52" s="32" t="str">
        <f t="shared" si="0"/>
        <v>Release 8</v>
      </c>
      <c r="E52" s="34">
        <f t="shared" si="1"/>
        <v>46128</v>
      </c>
      <c r="F52" s="33" t="s">
        <v>869</v>
      </c>
      <c r="G52" s="34">
        <v>46142</v>
      </c>
      <c r="H52" s="35" t="s">
        <v>227</v>
      </c>
      <c r="J52" s="32" t="s">
        <v>868</v>
      </c>
      <c r="K52" s="33" t="s">
        <v>894</v>
      </c>
      <c r="L52" s="40">
        <v>46128</v>
      </c>
      <c r="M52" s="32"/>
      <c r="O52" s="41"/>
      <c r="R52" t="str">
        <f t="shared" si="2"/>
        <v>diff</v>
      </c>
    </row>
    <row r="53" spans="2:18" ht="16" x14ac:dyDescent="0.2">
      <c r="B53" s="32">
        <v>12</v>
      </c>
      <c r="C53" s="32" t="s">
        <v>871</v>
      </c>
      <c r="D53" s="32" t="str">
        <f t="shared" si="0"/>
        <v>Release 8</v>
      </c>
      <c r="E53" s="34">
        <f t="shared" si="1"/>
        <v>46128</v>
      </c>
      <c r="F53" s="33" t="s">
        <v>869</v>
      </c>
      <c r="G53" s="34">
        <v>46142</v>
      </c>
      <c r="H53" s="35" t="s">
        <v>227</v>
      </c>
      <c r="J53" s="32" t="s">
        <v>870</v>
      </c>
      <c r="K53" s="33" t="s">
        <v>894</v>
      </c>
      <c r="L53" s="40">
        <v>46128</v>
      </c>
      <c r="M53" s="32"/>
      <c r="O53" s="41"/>
      <c r="R53" t="str">
        <f t="shared" si="2"/>
        <v>diff</v>
      </c>
    </row>
    <row r="54" spans="2:18" ht="16" x14ac:dyDescent="0.2">
      <c r="B54" s="32">
        <v>13</v>
      </c>
      <c r="C54" s="32" t="s">
        <v>872</v>
      </c>
      <c r="D54" s="32" t="str">
        <f t="shared" si="0"/>
        <v>Release 10</v>
      </c>
      <c r="E54" s="34">
        <f t="shared" si="1"/>
        <v>46156</v>
      </c>
      <c r="F54" s="33" t="s">
        <v>869</v>
      </c>
      <c r="G54" s="34">
        <v>46142</v>
      </c>
      <c r="H54" s="35" t="s">
        <v>227</v>
      </c>
      <c r="J54" s="32" t="s">
        <v>871</v>
      </c>
      <c r="K54" s="33" t="s">
        <v>894</v>
      </c>
      <c r="L54" s="40">
        <v>46128</v>
      </c>
      <c r="M54" s="32"/>
      <c r="O54" s="41"/>
      <c r="R54" t="str">
        <f t="shared" si="2"/>
        <v>diff</v>
      </c>
    </row>
    <row r="55" spans="2:18" ht="16" x14ac:dyDescent="0.2">
      <c r="B55" s="32">
        <v>14</v>
      </c>
      <c r="C55" s="32" t="s">
        <v>873</v>
      </c>
      <c r="D55" s="32" t="str">
        <f t="shared" si="0"/>
        <v>Release 8</v>
      </c>
      <c r="E55" s="34">
        <f t="shared" si="1"/>
        <v>46128</v>
      </c>
      <c r="F55" s="33" t="s">
        <v>874</v>
      </c>
      <c r="G55" s="34">
        <v>46170</v>
      </c>
      <c r="H55" s="35" t="s">
        <v>227</v>
      </c>
      <c r="J55" s="32" t="s">
        <v>873</v>
      </c>
      <c r="K55" s="33" t="s">
        <v>894</v>
      </c>
      <c r="L55" s="40">
        <v>46128</v>
      </c>
      <c r="M55" s="32"/>
      <c r="O55" s="41"/>
      <c r="R55" t="str">
        <f t="shared" si="2"/>
        <v>same</v>
      </c>
    </row>
    <row r="56" spans="2:18" ht="16" x14ac:dyDescent="0.2">
      <c r="B56" s="32">
        <v>15</v>
      </c>
      <c r="C56" s="32" t="s">
        <v>875</v>
      </c>
      <c r="D56" s="32" t="str">
        <f t="shared" si="0"/>
        <v>Release 9</v>
      </c>
      <c r="E56" s="34">
        <f t="shared" si="1"/>
        <v>46142</v>
      </c>
      <c r="F56" s="33" t="s">
        <v>874</v>
      </c>
      <c r="G56" s="34">
        <v>46170</v>
      </c>
      <c r="H56" s="35" t="s">
        <v>227</v>
      </c>
      <c r="J56" s="32" t="s">
        <v>875</v>
      </c>
      <c r="K56" s="33" t="s">
        <v>869</v>
      </c>
      <c r="L56" s="40">
        <v>46142</v>
      </c>
      <c r="M56" s="32"/>
      <c r="O56" s="41"/>
      <c r="R56" t="str">
        <f t="shared" si="2"/>
        <v>same</v>
      </c>
    </row>
    <row r="57" spans="2:18" ht="16" x14ac:dyDescent="0.2">
      <c r="B57" s="32">
        <v>16</v>
      </c>
      <c r="C57" s="32" t="s">
        <v>877</v>
      </c>
      <c r="D57" s="32" t="str">
        <f t="shared" si="0"/>
        <v>Release 9</v>
      </c>
      <c r="E57" s="34">
        <f t="shared" si="1"/>
        <v>46142</v>
      </c>
      <c r="F57" s="33" t="s">
        <v>874</v>
      </c>
      <c r="G57" s="34">
        <v>46170</v>
      </c>
      <c r="H57" s="35" t="s">
        <v>227</v>
      </c>
      <c r="J57" s="32" t="s">
        <v>877</v>
      </c>
      <c r="K57" s="33" t="s">
        <v>869</v>
      </c>
      <c r="L57" s="40">
        <v>46142</v>
      </c>
      <c r="M57" s="32"/>
      <c r="O57" s="41"/>
      <c r="R57" t="str">
        <f t="shared" si="2"/>
        <v>same</v>
      </c>
    </row>
    <row r="58" spans="2:18" ht="16" x14ac:dyDescent="0.2">
      <c r="B58" s="32">
        <v>17</v>
      </c>
      <c r="C58" s="32" t="s">
        <v>878</v>
      </c>
      <c r="D58" s="32" t="str">
        <f t="shared" si="0"/>
        <v>Release 9</v>
      </c>
      <c r="E58" s="34">
        <f t="shared" si="1"/>
        <v>46142</v>
      </c>
      <c r="F58" s="33" t="s">
        <v>874</v>
      </c>
      <c r="G58" s="34">
        <v>46170</v>
      </c>
      <c r="H58" s="35" t="s">
        <v>227</v>
      </c>
      <c r="J58" s="32" t="s">
        <v>878</v>
      </c>
      <c r="K58" s="33" t="s">
        <v>869</v>
      </c>
      <c r="L58" s="40">
        <v>46142</v>
      </c>
      <c r="M58" s="32"/>
      <c r="O58" s="41"/>
      <c r="R58" t="str">
        <f t="shared" si="2"/>
        <v>same</v>
      </c>
    </row>
    <row r="59" spans="2:18" ht="16" x14ac:dyDescent="0.2">
      <c r="B59" s="32">
        <v>18</v>
      </c>
      <c r="C59" s="32" t="s">
        <v>879</v>
      </c>
      <c r="D59" s="32" t="str">
        <f t="shared" si="0"/>
        <v>Release 10</v>
      </c>
      <c r="E59" s="34">
        <f t="shared" si="1"/>
        <v>46156</v>
      </c>
      <c r="F59" s="33" t="s">
        <v>874</v>
      </c>
      <c r="G59" s="34">
        <v>46170</v>
      </c>
      <c r="H59" s="35" t="s">
        <v>227</v>
      </c>
      <c r="J59" s="32" t="s">
        <v>879</v>
      </c>
      <c r="K59" s="33" t="s">
        <v>895</v>
      </c>
      <c r="L59" s="40">
        <v>46156</v>
      </c>
      <c r="M59" s="32"/>
      <c r="O59" s="41"/>
      <c r="R59" t="str">
        <f t="shared" si="2"/>
        <v>same</v>
      </c>
    </row>
    <row r="60" spans="2:18" ht="16" x14ac:dyDescent="0.2">
      <c r="B60" s="32">
        <v>19</v>
      </c>
      <c r="C60" s="32" t="s">
        <v>880</v>
      </c>
      <c r="D60" s="32" t="str">
        <f t="shared" si="0"/>
        <v>Release 10</v>
      </c>
      <c r="E60" s="34">
        <f t="shared" si="1"/>
        <v>46156</v>
      </c>
      <c r="F60" s="33" t="s">
        <v>881</v>
      </c>
      <c r="G60" s="34">
        <v>46184</v>
      </c>
      <c r="H60" s="35" t="s">
        <v>227</v>
      </c>
      <c r="J60" s="32" t="s">
        <v>880</v>
      </c>
      <c r="K60" s="33" t="s">
        <v>895</v>
      </c>
      <c r="L60" s="40">
        <v>46156</v>
      </c>
      <c r="M60" s="32"/>
      <c r="O60" s="41"/>
      <c r="R60" t="str">
        <f t="shared" si="2"/>
        <v>same</v>
      </c>
    </row>
    <row r="61" spans="2:18" ht="16" x14ac:dyDescent="0.2">
      <c r="B61" s="32">
        <v>20</v>
      </c>
      <c r="C61" s="32" t="s">
        <v>882</v>
      </c>
      <c r="D61" s="32" t="str">
        <f t="shared" si="0"/>
        <v>Release 11</v>
      </c>
      <c r="E61" s="34">
        <f t="shared" si="1"/>
        <v>46170</v>
      </c>
      <c r="F61" s="33" t="s">
        <v>881</v>
      </c>
      <c r="G61" s="34">
        <v>46184</v>
      </c>
      <c r="H61" s="35" t="s">
        <v>227</v>
      </c>
      <c r="J61" s="32" t="s">
        <v>872</v>
      </c>
      <c r="K61" s="33" t="s">
        <v>895</v>
      </c>
      <c r="L61" s="40">
        <v>46156</v>
      </c>
      <c r="M61" s="32"/>
      <c r="O61" s="41"/>
      <c r="R61" t="str">
        <f t="shared" si="2"/>
        <v>diff</v>
      </c>
    </row>
    <row r="62" spans="2:18" ht="16" x14ac:dyDescent="0.2">
      <c r="B62" s="32">
        <v>21</v>
      </c>
      <c r="C62" s="32" t="s">
        <v>883</v>
      </c>
      <c r="D62" s="32" t="str">
        <f t="shared" si="0"/>
        <v>Release 11</v>
      </c>
      <c r="E62" s="34">
        <f t="shared" si="1"/>
        <v>46170</v>
      </c>
      <c r="F62" s="33" t="s">
        <v>881</v>
      </c>
      <c r="G62" s="34">
        <v>46184</v>
      </c>
      <c r="H62" s="35" t="s">
        <v>227</v>
      </c>
      <c r="J62" s="32" t="s">
        <v>882</v>
      </c>
      <c r="K62" s="33" t="s">
        <v>874</v>
      </c>
      <c r="L62" s="40">
        <v>46170</v>
      </c>
      <c r="M62" s="32"/>
      <c r="O62" s="41"/>
      <c r="R62" t="str">
        <f t="shared" si="2"/>
        <v>diff</v>
      </c>
    </row>
    <row r="63" spans="2:18" ht="16" x14ac:dyDescent="0.2">
      <c r="B63" s="32">
        <v>22</v>
      </c>
      <c r="C63" s="32" t="s">
        <v>432</v>
      </c>
      <c r="D63" s="32" t="str">
        <f t="shared" si="0"/>
        <v>Release 11</v>
      </c>
      <c r="E63" s="34">
        <f t="shared" si="1"/>
        <v>46170</v>
      </c>
      <c r="F63" s="33" t="s">
        <v>881</v>
      </c>
      <c r="G63" s="34">
        <v>46184</v>
      </c>
      <c r="H63" s="35" t="s">
        <v>227</v>
      </c>
      <c r="J63" s="32" t="s">
        <v>883</v>
      </c>
      <c r="K63" s="33" t="s">
        <v>874</v>
      </c>
      <c r="L63" s="40">
        <v>46170</v>
      </c>
      <c r="M63" s="32"/>
      <c r="O63" s="41"/>
      <c r="R63" t="str">
        <f t="shared" si="2"/>
        <v>diff</v>
      </c>
    </row>
    <row r="64" spans="2:18" ht="16" x14ac:dyDescent="0.2">
      <c r="B64" s="32">
        <v>23</v>
      </c>
      <c r="C64" s="32" t="s">
        <v>682</v>
      </c>
      <c r="D64" s="32" t="str">
        <f t="shared" si="0"/>
        <v>Release 12</v>
      </c>
      <c r="E64" s="34">
        <f t="shared" si="1"/>
        <v>46184</v>
      </c>
      <c r="F64" s="33" t="s">
        <v>881</v>
      </c>
      <c r="G64" s="34">
        <v>46184</v>
      </c>
      <c r="H64" s="35" t="s">
        <v>227</v>
      </c>
      <c r="J64" s="32" t="s">
        <v>432</v>
      </c>
      <c r="K64" s="33" t="s">
        <v>874</v>
      </c>
      <c r="L64" s="40">
        <v>46170</v>
      </c>
      <c r="M64" s="32"/>
      <c r="O64" s="41"/>
      <c r="R64" t="str">
        <f t="shared" si="2"/>
        <v>diff</v>
      </c>
    </row>
    <row r="65" spans="2:18" ht="16" x14ac:dyDescent="0.2">
      <c r="B65" s="32">
        <v>24</v>
      </c>
      <c r="C65" s="32" t="s">
        <v>884</v>
      </c>
      <c r="D65" s="32" t="str">
        <f t="shared" si="0"/>
        <v>Release 12</v>
      </c>
      <c r="E65" s="34">
        <f t="shared" si="1"/>
        <v>46184</v>
      </c>
      <c r="F65" s="33" t="s">
        <v>881</v>
      </c>
      <c r="G65" s="34">
        <v>46184</v>
      </c>
      <c r="H65" s="35" t="s">
        <v>227</v>
      </c>
      <c r="J65" s="32" t="s">
        <v>888</v>
      </c>
      <c r="K65" s="33" t="s">
        <v>881</v>
      </c>
      <c r="L65" s="40">
        <v>46184</v>
      </c>
      <c r="M65" s="32"/>
      <c r="O65" s="41"/>
      <c r="R65" t="str">
        <f t="shared" si="2"/>
        <v>diff</v>
      </c>
    </row>
    <row r="66" spans="2:18" ht="16" x14ac:dyDescent="0.2">
      <c r="B66" s="32">
        <v>25</v>
      </c>
      <c r="C66" s="32" t="s">
        <v>885</v>
      </c>
      <c r="D66" s="32" t="str">
        <f t="shared" si="0"/>
        <v>Release 7</v>
      </c>
      <c r="E66" s="34">
        <f t="shared" si="1"/>
        <v>46114</v>
      </c>
      <c r="F66" s="33" t="s">
        <v>886</v>
      </c>
      <c r="G66" s="34">
        <v>46198</v>
      </c>
      <c r="H66" s="35" t="s">
        <v>860</v>
      </c>
      <c r="J66" s="32" t="s">
        <v>682</v>
      </c>
      <c r="K66" s="33" t="s">
        <v>881</v>
      </c>
      <c r="L66" s="40">
        <v>46184</v>
      </c>
      <c r="M66" s="32"/>
      <c r="O66" s="41"/>
      <c r="R66" t="str">
        <f t="shared" si="2"/>
        <v>diff</v>
      </c>
    </row>
    <row r="67" spans="2:18" ht="16" x14ac:dyDescent="0.2">
      <c r="B67" s="32">
        <v>26</v>
      </c>
      <c r="C67" s="32" t="s">
        <v>888</v>
      </c>
      <c r="D67" s="32" t="str">
        <f t="shared" si="0"/>
        <v>Release 12</v>
      </c>
      <c r="E67" s="34">
        <f t="shared" si="1"/>
        <v>46184</v>
      </c>
      <c r="F67" s="33" t="s">
        <v>886</v>
      </c>
      <c r="G67" s="34">
        <v>46198</v>
      </c>
      <c r="H67" s="35" t="s">
        <v>227</v>
      </c>
      <c r="J67" s="32" t="s">
        <v>884</v>
      </c>
      <c r="K67" s="33" t="s">
        <v>881</v>
      </c>
      <c r="L67" s="40">
        <v>46184</v>
      </c>
      <c r="M67" s="32"/>
      <c r="O67" s="41"/>
      <c r="R67" t="str">
        <f t="shared" si="2"/>
        <v>diff</v>
      </c>
    </row>
  </sheetData>
  <conditionalFormatting sqref="H8:H33">
    <cfRule type="cellIs" dxfId="2" priority="1" operator="equal">
      <formula>"In Progress"</formula>
    </cfRule>
    <cfRule type="cellIs" dxfId="1" priority="2" operator="equal">
      <formula>"Yet to start"</formula>
    </cfRule>
    <cfRule type="cellIs" dxfId="0" priority="3" operator="equal">
      <formula>"Completed"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1999-6B2F-904D-8ED6-4EC2ABDC2C80}">
  <dimension ref="A1:K36"/>
  <sheetViews>
    <sheetView zoomScale="118" zoomScaleNormal="80" workbookViewId="0">
      <selection activeCell="F36" sqref="F36"/>
    </sheetView>
  </sheetViews>
  <sheetFormatPr baseColWidth="10" defaultColWidth="25.5" defaultRowHeight="15" x14ac:dyDescent="0.2"/>
  <cols>
    <col min="1" max="1" width="13" customWidth="1"/>
    <col min="2" max="2" width="14.5" customWidth="1"/>
    <col min="3" max="4" width="15.5" customWidth="1"/>
    <col min="5" max="5" width="33.6640625" customWidth="1"/>
    <col min="7" max="7" width="8.1640625" bestFit="1" customWidth="1"/>
  </cols>
  <sheetData>
    <row r="1" spans="1:11" ht="16" thickBot="1" x14ac:dyDescent="0.25">
      <c r="A1" s="421" t="s">
        <v>896</v>
      </c>
      <c r="B1" s="421"/>
      <c r="C1" s="421"/>
      <c r="D1" s="421"/>
      <c r="E1" s="421"/>
      <c r="G1" s="421" t="s">
        <v>896</v>
      </c>
      <c r="H1" s="421"/>
      <c r="I1" s="421"/>
      <c r="J1" s="421"/>
      <c r="K1" s="421"/>
    </row>
    <row r="2" spans="1:11" ht="16" thickBot="1" x14ac:dyDescent="0.25">
      <c r="A2" s="105" t="s">
        <v>897</v>
      </c>
      <c r="B2" s="13" t="s">
        <v>898</v>
      </c>
      <c r="C2" s="13" t="s">
        <v>899</v>
      </c>
      <c r="D2" s="14" t="s">
        <v>900</v>
      </c>
      <c r="E2" s="13" t="s">
        <v>901</v>
      </c>
      <c r="G2" s="105" t="s">
        <v>897</v>
      </c>
      <c r="H2" s="109" t="s">
        <v>898</v>
      </c>
      <c r="I2" s="109" t="s">
        <v>899</v>
      </c>
      <c r="J2" s="14" t="s">
        <v>900</v>
      </c>
      <c r="K2" s="109" t="s">
        <v>901</v>
      </c>
    </row>
    <row r="3" spans="1:11" x14ac:dyDescent="0.2">
      <c r="A3" s="106" t="s">
        <v>902</v>
      </c>
      <c r="B3" s="98" t="s">
        <v>903</v>
      </c>
      <c r="C3" s="15" t="s">
        <v>904</v>
      </c>
      <c r="D3" s="425" t="s">
        <v>905</v>
      </c>
      <c r="E3" s="16" t="s">
        <v>906</v>
      </c>
      <c r="G3" s="106" t="s">
        <v>902</v>
      </c>
      <c r="H3" s="101" t="s">
        <v>903</v>
      </c>
      <c r="I3" s="28" t="s">
        <v>904</v>
      </c>
      <c r="J3" s="429" t="s">
        <v>905</v>
      </c>
      <c r="K3" s="110" t="s">
        <v>906</v>
      </c>
    </row>
    <row r="4" spans="1:11" x14ac:dyDescent="0.2">
      <c r="A4" s="107" t="s">
        <v>902</v>
      </c>
      <c r="B4" s="98" t="s">
        <v>907</v>
      </c>
      <c r="C4" s="17" t="s">
        <v>904</v>
      </c>
      <c r="D4" s="425"/>
      <c r="E4" s="16" t="s">
        <v>908</v>
      </c>
      <c r="G4" s="107" t="s">
        <v>902</v>
      </c>
      <c r="H4" s="98" t="s">
        <v>907</v>
      </c>
      <c r="I4" s="15" t="s">
        <v>904</v>
      </c>
      <c r="J4" s="430"/>
      <c r="K4" s="111" t="s">
        <v>908</v>
      </c>
    </row>
    <row r="5" spans="1:11" x14ac:dyDescent="0.2">
      <c r="A5" s="107" t="s">
        <v>902</v>
      </c>
      <c r="B5" s="98" t="s">
        <v>909</v>
      </c>
      <c r="C5" s="15" t="s">
        <v>904</v>
      </c>
      <c r="D5" s="425"/>
      <c r="E5" s="18" t="s">
        <v>910</v>
      </c>
      <c r="G5" s="107" t="s">
        <v>902</v>
      </c>
      <c r="H5" s="98" t="s">
        <v>909</v>
      </c>
      <c r="I5" s="15" t="s">
        <v>904</v>
      </c>
      <c r="J5" s="430"/>
      <c r="K5" s="112" t="s">
        <v>910</v>
      </c>
    </row>
    <row r="6" spans="1:11" ht="16" thickBot="1" x14ac:dyDescent="0.25">
      <c r="A6" s="107" t="s">
        <v>911</v>
      </c>
      <c r="B6" s="99" t="s">
        <v>912</v>
      </c>
      <c r="C6" s="19" t="s">
        <v>904</v>
      </c>
      <c r="D6" s="425"/>
      <c r="E6" s="20" t="s">
        <v>913</v>
      </c>
      <c r="G6" s="108" t="s">
        <v>911</v>
      </c>
      <c r="H6" s="100" t="s">
        <v>912</v>
      </c>
      <c r="I6" s="23" t="s">
        <v>904</v>
      </c>
      <c r="J6" s="431"/>
      <c r="K6" s="113" t="s">
        <v>913</v>
      </c>
    </row>
    <row r="7" spans="1:11" x14ac:dyDescent="0.2">
      <c r="A7" s="107" t="s">
        <v>911</v>
      </c>
      <c r="B7" s="99" t="s">
        <v>914</v>
      </c>
      <c r="C7" s="21" t="s">
        <v>904</v>
      </c>
      <c r="D7" s="425"/>
      <c r="E7" s="22" t="s">
        <v>915</v>
      </c>
      <c r="G7" s="106" t="s">
        <v>902</v>
      </c>
      <c r="H7" s="114" t="s">
        <v>916</v>
      </c>
      <c r="I7" s="115" t="s">
        <v>904</v>
      </c>
      <c r="J7" s="432" t="s">
        <v>917</v>
      </c>
      <c r="K7" s="116" t="s">
        <v>918</v>
      </c>
    </row>
    <row r="8" spans="1:11" ht="16" thickBot="1" x14ac:dyDescent="0.25">
      <c r="A8" s="108" t="s">
        <v>911</v>
      </c>
      <c r="B8" s="99" t="s">
        <v>919</v>
      </c>
      <c r="C8" s="23" t="s">
        <v>904</v>
      </c>
      <c r="D8" s="425"/>
      <c r="E8" s="24" t="s">
        <v>920</v>
      </c>
      <c r="G8" s="107" t="s">
        <v>902</v>
      </c>
      <c r="H8" s="27" t="s">
        <v>921</v>
      </c>
      <c r="I8" s="26" t="s">
        <v>904</v>
      </c>
      <c r="J8" s="433"/>
      <c r="K8" s="111" t="s">
        <v>922</v>
      </c>
    </row>
    <row r="9" spans="1:11" x14ac:dyDescent="0.2">
      <c r="A9" s="106" t="s">
        <v>902</v>
      </c>
      <c r="B9" s="25" t="s">
        <v>916</v>
      </c>
      <c r="C9" s="26" t="s">
        <v>904</v>
      </c>
      <c r="D9" s="426" t="s">
        <v>917</v>
      </c>
      <c r="E9" s="18" t="s">
        <v>923</v>
      </c>
      <c r="G9" s="107" t="s">
        <v>902</v>
      </c>
      <c r="H9" s="98" t="s">
        <v>924</v>
      </c>
      <c r="I9" s="15" t="s">
        <v>904</v>
      </c>
      <c r="J9" s="433"/>
      <c r="K9" s="111" t="s">
        <v>111</v>
      </c>
    </row>
    <row r="10" spans="1:11" x14ac:dyDescent="0.2">
      <c r="A10" s="107" t="s">
        <v>902</v>
      </c>
      <c r="B10" s="27" t="s">
        <v>916</v>
      </c>
      <c r="C10" s="26" t="s">
        <v>904</v>
      </c>
      <c r="D10" s="427"/>
      <c r="E10" s="18" t="s">
        <v>918</v>
      </c>
      <c r="G10" s="107" t="s">
        <v>911</v>
      </c>
      <c r="H10" s="99" t="s">
        <v>925</v>
      </c>
      <c r="I10" s="19" t="s">
        <v>904</v>
      </c>
      <c r="J10" s="433"/>
      <c r="K10" s="117" t="s">
        <v>926</v>
      </c>
    </row>
    <row r="11" spans="1:11" ht="16" thickBot="1" x14ac:dyDescent="0.25">
      <c r="A11" s="107" t="s">
        <v>902</v>
      </c>
      <c r="B11" s="27" t="s">
        <v>921</v>
      </c>
      <c r="C11" s="26" t="s">
        <v>904</v>
      </c>
      <c r="D11" s="427"/>
      <c r="E11" s="16" t="s">
        <v>922</v>
      </c>
      <c r="G11" s="108" t="s">
        <v>911</v>
      </c>
      <c r="H11" s="100" t="s">
        <v>927</v>
      </c>
      <c r="I11" s="23" t="s">
        <v>904</v>
      </c>
      <c r="J11" s="434"/>
      <c r="K11" s="113" t="s">
        <v>928</v>
      </c>
    </row>
    <row r="12" spans="1:11" x14ac:dyDescent="0.2">
      <c r="A12" s="107" t="s">
        <v>902</v>
      </c>
      <c r="B12" s="98" t="s">
        <v>924</v>
      </c>
      <c r="C12" s="15" t="s">
        <v>904</v>
      </c>
      <c r="D12" s="427"/>
      <c r="E12" s="16" t="s">
        <v>111</v>
      </c>
      <c r="G12" s="106" t="s">
        <v>902</v>
      </c>
      <c r="H12" s="101" t="s">
        <v>929</v>
      </c>
      <c r="I12" s="28" t="s">
        <v>904</v>
      </c>
      <c r="J12" s="432" t="s">
        <v>930</v>
      </c>
      <c r="K12" s="110" t="s">
        <v>931</v>
      </c>
    </row>
    <row r="13" spans="1:11" x14ac:dyDescent="0.2">
      <c r="A13" s="107" t="s">
        <v>911</v>
      </c>
      <c r="B13" s="99" t="s">
        <v>932</v>
      </c>
      <c r="C13" s="19" t="s">
        <v>904</v>
      </c>
      <c r="D13" s="427"/>
      <c r="E13" s="20" t="s">
        <v>933</v>
      </c>
      <c r="G13" s="107" t="s">
        <v>902</v>
      </c>
      <c r="H13" s="98" t="s">
        <v>929</v>
      </c>
      <c r="I13" s="15" t="s">
        <v>904</v>
      </c>
      <c r="J13" s="433"/>
      <c r="K13" s="111" t="s">
        <v>934</v>
      </c>
    </row>
    <row r="14" spans="1:11" x14ac:dyDescent="0.2">
      <c r="A14" s="107" t="s">
        <v>911</v>
      </c>
      <c r="B14" s="99" t="s">
        <v>925</v>
      </c>
      <c r="C14" s="19" t="s">
        <v>904</v>
      </c>
      <c r="D14" s="427"/>
      <c r="E14" s="20" t="s">
        <v>926</v>
      </c>
      <c r="G14" s="107" t="s">
        <v>902</v>
      </c>
      <c r="H14" s="102" t="s">
        <v>935</v>
      </c>
      <c r="I14" s="29" t="s">
        <v>904</v>
      </c>
      <c r="J14" s="433"/>
      <c r="K14" s="118" t="s">
        <v>936</v>
      </c>
    </row>
    <row r="15" spans="1:11" ht="16" thickBot="1" x14ac:dyDescent="0.25">
      <c r="A15" s="108" t="s">
        <v>911</v>
      </c>
      <c r="B15" s="100" t="s">
        <v>927</v>
      </c>
      <c r="C15" s="23" t="s">
        <v>904</v>
      </c>
      <c r="D15" s="428"/>
      <c r="E15" s="24" t="s">
        <v>928</v>
      </c>
      <c r="G15" s="107" t="s">
        <v>911</v>
      </c>
      <c r="H15" s="99" t="s">
        <v>937</v>
      </c>
      <c r="I15" s="19" t="s">
        <v>904</v>
      </c>
      <c r="J15" s="433"/>
      <c r="K15" s="117" t="s">
        <v>938</v>
      </c>
    </row>
    <row r="16" spans="1:11" ht="16" thickBot="1" x14ac:dyDescent="0.25">
      <c r="A16" s="106" t="s">
        <v>902</v>
      </c>
      <c r="B16" s="101" t="s">
        <v>929</v>
      </c>
      <c r="C16" s="28" t="s">
        <v>904</v>
      </c>
      <c r="D16" s="426" t="s">
        <v>930</v>
      </c>
      <c r="E16" s="16" t="s">
        <v>931</v>
      </c>
      <c r="G16" s="108" t="s">
        <v>911</v>
      </c>
      <c r="H16" s="100" t="s">
        <v>939</v>
      </c>
      <c r="I16" s="23" t="s">
        <v>904</v>
      </c>
      <c r="J16" s="434"/>
      <c r="K16" s="113" t="s">
        <v>940</v>
      </c>
    </row>
    <row r="17" spans="1:11" x14ac:dyDescent="0.2">
      <c r="A17" s="107" t="s">
        <v>902</v>
      </c>
      <c r="B17" s="98" t="s">
        <v>929</v>
      </c>
      <c r="C17" s="15" t="s">
        <v>904</v>
      </c>
      <c r="D17" s="427"/>
      <c r="E17" s="16" t="s">
        <v>934</v>
      </c>
      <c r="G17" s="106" t="s">
        <v>902</v>
      </c>
      <c r="H17" s="92" t="s">
        <v>941</v>
      </c>
      <c r="I17" s="92" t="s">
        <v>904</v>
      </c>
      <c r="J17" s="422" t="s">
        <v>942</v>
      </c>
      <c r="K17" s="93" t="s">
        <v>943</v>
      </c>
    </row>
    <row r="18" spans="1:11" x14ac:dyDescent="0.2">
      <c r="A18" s="107" t="s">
        <v>902</v>
      </c>
      <c r="B18" s="102" t="s">
        <v>935</v>
      </c>
      <c r="C18" s="29" t="s">
        <v>904</v>
      </c>
      <c r="D18" s="427"/>
      <c r="E18" s="30" t="s">
        <v>936</v>
      </c>
      <c r="G18" s="107" t="s">
        <v>902</v>
      </c>
      <c r="H18" s="91" t="s">
        <v>944</v>
      </c>
      <c r="I18" s="90" t="s">
        <v>904</v>
      </c>
      <c r="J18" s="423"/>
      <c r="K18" s="94" t="s">
        <v>943</v>
      </c>
    </row>
    <row r="19" spans="1:11" ht="16" thickBot="1" x14ac:dyDescent="0.25">
      <c r="A19" s="107" t="s">
        <v>911</v>
      </c>
      <c r="B19" s="99" t="s">
        <v>937</v>
      </c>
      <c r="C19" s="19" t="s">
        <v>904</v>
      </c>
      <c r="D19" s="427"/>
      <c r="E19" s="20" t="s">
        <v>938</v>
      </c>
      <c r="G19" s="108" t="s">
        <v>902</v>
      </c>
      <c r="H19" s="95" t="s">
        <v>945</v>
      </c>
      <c r="I19" s="96" t="s">
        <v>904</v>
      </c>
      <c r="J19" s="424"/>
      <c r="K19" s="97" t="s">
        <v>943</v>
      </c>
    </row>
    <row r="20" spans="1:11" x14ac:dyDescent="0.2">
      <c r="A20" s="107" t="s">
        <v>911</v>
      </c>
      <c r="B20" s="99" t="s">
        <v>939</v>
      </c>
      <c r="C20" s="19" t="s">
        <v>904</v>
      </c>
      <c r="D20" s="427"/>
      <c r="E20" s="20" t="s">
        <v>940</v>
      </c>
      <c r="G20" s="106" t="s">
        <v>946</v>
      </c>
      <c r="H20" s="103" t="s">
        <v>947</v>
      </c>
      <c r="I20" s="123" t="s">
        <v>904</v>
      </c>
      <c r="J20" s="422" t="s">
        <v>948</v>
      </c>
      <c r="K20" s="127" t="s">
        <v>949</v>
      </c>
    </row>
    <row r="21" spans="1:11" ht="16" thickBot="1" x14ac:dyDescent="0.25">
      <c r="A21" s="108" t="s">
        <v>911</v>
      </c>
      <c r="B21" s="100" t="s">
        <v>927</v>
      </c>
      <c r="C21" s="23" t="s">
        <v>904</v>
      </c>
      <c r="D21" s="428"/>
      <c r="E21" s="24" t="s">
        <v>950</v>
      </c>
      <c r="G21" s="107" t="s">
        <v>946</v>
      </c>
      <c r="H21" s="104" t="s">
        <v>951</v>
      </c>
      <c r="I21" s="124" t="s">
        <v>904</v>
      </c>
      <c r="J21" s="423"/>
      <c r="K21" s="128" t="s">
        <v>952</v>
      </c>
    </row>
    <row r="22" spans="1:11" x14ac:dyDescent="0.2">
      <c r="A22" s="106" t="s">
        <v>902</v>
      </c>
      <c r="B22" s="92" t="s">
        <v>916</v>
      </c>
      <c r="C22" s="92" t="s">
        <v>904</v>
      </c>
      <c r="D22" s="422" t="s">
        <v>942</v>
      </c>
      <c r="E22" s="93" t="s">
        <v>943</v>
      </c>
      <c r="G22" s="107" t="s">
        <v>946</v>
      </c>
      <c r="H22" s="104" t="s">
        <v>953</v>
      </c>
      <c r="I22" s="124" t="s">
        <v>904</v>
      </c>
      <c r="J22" s="423"/>
      <c r="K22" s="128" t="s">
        <v>954</v>
      </c>
    </row>
    <row r="23" spans="1:11" x14ac:dyDescent="0.2">
      <c r="A23" s="107" t="s">
        <v>902</v>
      </c>
      <c r="B23" s="91" t="s">
        <v>916</v>
      </c>
      <c r="C23" s="90" t="s">
        <v>904</v>
      </c>
      <c r="D23" s="423"/>
      <c r="E23" s="94" t="s">
        <v>943</v>
      </c>
      <c r="G23" s="107" t="s">
        <v>946</v>
      </c>
      <c r="H23" s="104" t="s">
        <v>955</v>
      </c>
      <c r="I23" s="124" t="s">
        <v>904</v>
      </c>
      <c r="J23" s="423"/>
      <c r="K23" s="128" t="s">
        <v>956</v>
      </c>
    </row>
    <row r="24" spans="1:11" ht="16" thickBot="1" x14ac:dyDescent="0.25">
      <c r="A24" s="108" t="s">
        <v>902</v>
      </c>
      <c r="B24" s="95" t="s">
        <v>921</v>
      </c>
      <c r="C24" s="96" t="s">
        <v>904</v>
      </c>
      <c r="D24" s="424"/>
      <c r="E24" s="97" t="s">
        <v>943</v>
      </c>
      <c r="G24" s="107" t="s">
        <v>946</v>
      </c>
      <c r="H24" s="104" t="s">
        <v>957</v>
      </c>
      <c r="I24" s="124" t="s">
        <v>904</v>
      </c>
      <c r="J24" s="423"/>
      <c r="K24" s="128" t="s">
        <v>958</v>
      </c>
    </row>
    <row r="25" spans="1:11" x14ac:dyDescent="0.2">
      <c r="A25" s="106" t="s">
        <v>946</v>
      </c>
      <c r="B25" s="103" t="s">
        <v>947</v>
      </c>
      <c r="C25" s="123" t="s">
        <v>904</v>
      </c>
      <c r="D25" s="422" t="s">
        <v>948</v>
      </c>
      <c r="E25" s="127" t="s">
        <v>949</v>
      </c>
      <c r="G25" s="107" t="s">
        <v>946</v>
      </c>
      <c r="H25" s="104" t="s">
        <v>959</v>
      </c>
      <c r="I25" s="124" t="s">
        <v>904</v>
      </c>
      <c r="J25" s="423"/>
      <c r="K25" s="128" t="s">
        <v>960</v>
      </c>
    </row>
    <row r="26" spans="1:11" x14ac:dyDescent="0.2">
      <c r="A26" s="107" t="s">
        <v>946</v>
      </c>
      <c r="B26" s="104" t="s">
        <v>951</v>
      </c>
      <c r="C26" s="124" t="s">
        <v>904</v>
      </c>
      <c r="D26" s="423"/>
      <c r="E26" s="128" t="s">
        <v>952</v>
      </c>
      <c r="G26" s="107" t="s">
        <v>946</v>
      </c>
      <c r="H26" s="104" t="s">
        <v>961</v>
      </c>
      <c r="I26" s="124" t="s">
        <v>904</v>
      </c>
      <c r="J26" s="423"/>
      <c r="K26" s="128" t="s">
        <v>962</v>
      </c>
    </row>
    <row r="27" spans="1:11" x14ac:dyDescent="0.2">
      <c r="A27" s="107" t="s">
        <v>946</v>
      </c>
      <c r="B27" s="104" t="s">
        <v>953</v>
      </c>
      <c r="C27" s="124" t="s">
        <v>904</v>
      </c>
      <c r="D27" s="423"/>
      <c r="E27" s="128" t="s">
        <v>954</v>
      </c>
      <c r="G27" s="107" t="s">
        <v>946</v>
      </c>
      <c r="H27" s="104" t="s">
        <v>963</v>
      </c>
      <c r="I27" s="124" t="s">
        <v>904</v>
      </c>
      <c r="J27" s="423"/>
      <c r="K27" s="128" t="s">
        <v>964</v>
      </c>
    </row>
    <row r="28" spans="1:11" x14ac:dyDescent="0.2">
      <c r="A28" s="107" t="s">
        <v>946</v>
      </c>
      <c r="B28" s="104" t="s">
        <v>955</v>
      </c>
      <c r="C28" s="124" t="s">
        <v>904</v>
      </c>
      <c r="D28" s="423"/>
      <c r="E28" s="128" t="s">
        <v>956</v>
      </c>
      <c r="G28" s="107" t="s">
        <v>946</v>
      </c>
      <c r="H28" s="104" t="s">
        <v>965</v>
      </c>
      <c r="I28" s="124" t="s">
        <v>904</v>
      </c>
      <c r="J28" s="423"/>
      <c r="K28" s="128" t="s">
        <v>966</v>
      </c>
    </row>
    <row r="29" spans="1:11" x14ac:dyDescent="0.2">
      <c r="A29" s="107" t="s">
        <v>946</v>
      </c>
      <c r="B29" s="104" t="s">
        <v>957</v>
      </c>
      <c r="C29" s="124" t="s">
        <v>904</v>
      </c>
      <c r="D29" s="423"/>
      <c r="E29" s="128" t="s">
        <v>958</v>
      </c>
      <c r="G29" s="107" t="s">
        <v>946</v>
      </c>
      <c r="H29" s="102" t="s">
        <v>967</v>
      </c>
      <c r="I29" s="125" t="s">
        <v>904</v>
      </c>
      <c r="J29" s="423"/>
      <c r="K29" s="129" t="s">
        <v>968</v>
      </c>
    </row>
    <row r="30" spans="1:11" x14ac:dyDescent="0.2">
      <c r="A30" s="107" t="s">
        <v>946</v>
      </c>
      <c r="B30" s="104" t="s">
        <v>959</v>
      </c>
      <c r="C30" s="124" t="s">
        <v>904</v>
      </c>
      <c r="D30" s="423"/>
      <c r="E30" s="128" t="s">
        <v>960</v>
      </c>
      <c r="G30" s="107" t="s">
        <v>946</v>
      </c>
      <c r="H30" s="119" t="s">
        <v>969</v>
      </c>
      <c r="I30" s="125" t="s">
        <v>904</v>
      </c>
      <c r="J30" s="423"/>
      <c r="K30" s="120" t="s">
        <v>970</v>
      </c>
    </row>
    <row r="31" spans="1:11" ht="16" thickBot="1" x14ac:dyDescent="0.25">
      <c r="A31" s="107" t="s">
        <v>946</v>
      </c>
      <c r="B31" s="104" t="s">
        <v>961</v>
      </c>
      <c r="C31" s="124" t="s">
        <v>904</v>
      </c>
      <c r="D31" s="423"/>
      <c r="E31" s="128" t="s">
        <v>962</v>
      </c>
      <c r="G31" s="108" t="s">
        <v>946</v>
      </c>
      <c r="H31" s="121" t="s">
        <v>969</v>
      </c>
      <c r="I31" s="126" t="s">
        <v>904</v>
      </c>
      <c r="J31" s="424"/>
      <c r="K31" s="122" t="s">
        <v>971</v>
      </c>
    </row>
    <row r="32" spans="1:11" x14ac:dyDescent="0.2">
      <c r="A32" s="107" t="s">
        <v>946</v>
      </c>
      <c r="B32" s="104" t="s">
        <v>963</v>
      </c>
      <c r="C32" s="124" t="s">
        <v>904</v>
      </c>
      <c r="D32" s="423"/>
      <c r="E32" s="128" t="s">
        <v>964</v>
      </c>
    </row>
    <row r="33" spans="1:5" x14ac:dyDescent="0.2">
      <c r="A33" s="107" t="s">
        <v>946</v>
      </c>
      <c r="B33" s="104" t="s">
        <v>965</v>
      </c>
      <c r="C33" s="124" t="s">
        <v>904</v>
      </c>
      <c r="D33" s="423"/>
      <c r="E33" s="128" t="s">
        <v>966</v>
      </c>
    </row>
    <row r="34" spans="1:5" x14ac:dyDescent="0.2">
      <c r="A34" s="107" t="s">
        <v>946</v>
      </c>
      <c r="B34" s="102" t="s">
        <v>967</v>
      </c>
      <c r="C34" s="125" t="s">
        <v>904</v>
      </c>
      <c r="D34" s="423"/>
      <c r="E34" s="129" t="s">
        <v>968</v>
      </c>
    </row>
    <row r="35" spans="1:5" x14ac:dyDescent="0.2">
      <c r="A35" s="107" t="s">
        <v>946</v>
      </c>
      <c r="B35" s="119" t="s">
        <v>969</v>
      </c>
      <c r="C35" s="125" t="s">
        <v>904</v>
      </c>
      <c r="D35" s="423"/>
      <c r="E35" s="120" t="s">
        <v>970</v>
      </c>
    </row>
    <row r="36" spans="1:5" ht="16" thickBot="1" x14ac:dyDescent="0.25">
      <c r="A36" s="108" t="s">
        <v>946</v>
      </c>
      <c r="B36" s="121" t="s">
        <v>969</v>
      </c>
      <c r="C36" s="126" t="s">
        <v>904</v>
      </c>
      <c r="D36" s="424"/>
      <c r="E36" s="122" t="s">
        <v>971</v>
      </c>
    </row>
  </sheetData>
  <mergeCells count="12">
    <mergeCell ref="A1:E1"/>
    <mergeCell ref="J20:J31"/>
    <mergeCell ref="D25:D36"/>
    <mergeCell ref="D3:D8"/>
    <mergeCell ref="D9:D15"/>
    <mergeCell ref="D16:D21"/>
    <mergeCell ref="D22:D24"/>
    <mergeCell ref="G1:K1"/>
    <mergeCell ref="J3:J6"/>
    <mergeCell ref="J7:J11"/>
    <mergeCell ref="J12:J16"/>
    <mergeCell ref="J17:J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20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27" customWidth="1"/>
    <col min="2" max="2" width="36.5" customWidth="1"/>
  </cols>
  <sheetData>
    <row r="1" spans="1:2" ht="16" x14ac:dyDescent="0.2">
      <c r="A1" s="1" t="s">
        <v>972</v>
      </c>
      <c r="B1" s="1" t="s">
        <v>973</v>
      </c>
    </row>
    <row r="2" spans="1:2" hidden="1" x14ac:dyDescent="0.2">
      <c r="A2" t="s">
        <v>974</v>
      </c>
      <c r="B2" s="2">
        <v>46048</v>
      </c>
    </row>
    <row r="3" spans="1:2" hidden="1" x14ac:dyDescent="0.2">
      <c r="A3" t="s">
        <v>975</v>
      </c>
      <c r="B3" s="2">
        <v>46085</v>
      </c>
    </row>
    <row r="4" spans="1:2" hidden="1" x14ac:dyDescent="0.2">
      <c r="A4" t="s">
        <v>976</v>
      </c>
      <c r="B4" s="2">
        <v>46100</v>
      </c>
    </row>
    <row r="5" spans="1:2" x14ac:dyDescent="0.2">
      <c r="A5" t="s">
        <v>977</v>
      </c>
      <c r="B5" s="2">
        <v>46115</v>
      </c>
    </row>
    <row r="6" spans="1:2" x14ac:dyDescent="0.2">
      <c r="A6" t="s">
        <v>978</v>
      </c>
      <c r="B6" s="2">
        <v>46126</v>
      </c>
    </row>
    <row r="7" spans="1:2" hidden="1" x14ac:dyDescent="0.2">
      <c r="A7" t="s">
        <v>979</v>
      </c>
      <c r="B7" s="2">
        <v>46143</v>
      </c>
    </row>
    <row r="8" spans="1:2" hidden="1" x14ac:dyDescent="0.2">
      <c r="A8" t="s">
        <v>980</v>
      </c>
      <c r="B8" s="2">
        <v>46170</v>
      </c>
    </row>
    <row r="9" spans="1:2" hidden="1" x14ac:dyDescent="0.2">
      <c r="A9" t="s">
        <v>981</v>
      </c>
      <c r="B9" s="2">
        <v>46175</v>
      </c>
    </row>
    <row r="10" spans="1:2" hidden="1" x14ac:dyDescent="0.2">
      <c r="A10" t="s">
        <v>982</v>
      </c>
      <c r="B10" s="2">
        <v>46199</v>
      </c>
    </row>
    <row r="11" spans="1:2" hidden="1" x14ac:dyDescent="0.2">
      <c r="A11" t="s">
        <v>983</v>
      </c>
      <c r="B11" s="2">
        <v>46279</v>
      </c>
    </row>
    <row r="12" spans="1:2" hidden="1" x14ac:dyDescent="0.2">
      <c r="A12" t="s">
        <v>984</v>
      </c>
      <c r="B12" s="2">
        <v>46210</v>
      </c>
    </row>
    <row r="13" spans="1:2" hidden="1" x14ac:dyDescent="0.2">
      <c r="A13" s="2" t="s">
        <v>985</v>
      </c>
      <c r="B13" s="2">
        <v>46255</v>
      </c>
    </row>
    <row r="14" spans="1:2" hidden="1" x14ac:dyDescent="0.2">
      <c r="A14" s="2" t="s">
        <v>986</v>
      </c>
      <c r="B14" s="2">
        <v>46260</v>
      </c>
    </row>
    <row r="15" spans="1:2" hidden="1" x14ac:dyDescent="0.2">
      <c r="A15" t="s">
        <v>987</v>
      </c>
      <c r="B15" s="2">
        <v>46297</v>
      </c>
    </row>
    <row r="16" spans="1:2" hidden="1" x14ac:dyDescent="0.2">
      <c r="A16" t="s">
        <v>988</v>
      </c>
      <c r="B16" s="2">
        <v>46279</v>
      </c>
    </row>
    <row r="17" spans="1:2" hidden="1" x14ac:dyDescent="0.2">
      <c r="A17" t="s">
        <v>989</v>
      </c>
      <c r="B17" s="2">
        <v>46315</v>
      </c>
    </row>
    <row r="18" spans="1:2" hidden="1" x14ac:dyDescent="0.2">
      <c r="A18" t="s">
        <v>990</v>
      </c>
      <c r="B18" s="2">
        <v>46316</v>
      </c>
    </row>
    <row r="19" spans="1:2" hidden="1" x14ac:dyDescent="0.2">
      <c r="A19" t="s">
        <v>991</v>
      </c>
      <c r="B19" s="2">
        <v>46336</v>
      </c>
    </row>
    <row r="20" spans="1:2" hidden="1" x14ac:dyDescent="0.2">
      <c r="A20" t="s">
        <v>992</v>
      </c>
      <c r="B20" s="2">
        <v>46381</v>
      </c>
    </row>
  </sheetData>
  <autoFilter ref="A1:B20" xr:uid="{00000000-0001-0000-0000-000000000000}">
    <filterColumn colId="1">
      <filters>
        <dateGroupItem year="2026" month="4" dateTimeGrouping="month"/>
      </filters>
    </filterColumn>
  </autoFilter>
  <sortState xmlns:xlrd2="http://schemas.microsoft.com/office/spreadsheetml/2017/richdata2" ref="A2:B20">
    <sortCondition ref="B2:B20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5AB9-801A-4B5A-B73E-C8B894DC92E3}">
  <dimension ref="A1:BF39"/>
  <sheetViews>
    <sheetView workbookViewId="0">
      <selection activeCell="G1" sqref="G1"/>
    </sheetView>
  </sheetViews>
  <sheetFormatPr baseColWidth="10" defaultColWidth="8.83203125" defaultRowHeight="15" x14ac:dyDescent="0.2"/>
  <cols>
    <col min="2" max="2" width="16.33203125" customWidth="1"/>
    <col min="3" max="3" width="10.5" customWidth="1"/>
    <col min="6" max="6" width="13.83203125" customWidth="1"/>
    <col min="7" max="7" width="28.5" customWidth="1"/>
    <col min="9" max="9" width="24.5" customWidth="1"/>
    <col min="10" max="10" width="10.6640625" customWidth="1"/>
    <col min="13" max="13" width="12.6640625" customWidth="1"/>
    <col min="14" max="14" width="17.33203125" customWidth="1"/>
    <col min="15" max="15" width="20.33203125" customWidth="1"/>
    <col min="17" max="17" width="12" customWidth="1"/>
    <col min="19" max="19" width="14" customWidth="1"/>
    <col min="20" max="20" width="12.5" customWidth="1"/>
    <col min="22" max="22" width="12.5" customWidth="1"/>
    <col min="23" max="23" width="12.33203125" customWidth="1"/>
    <col min="24" max="24" width="11.5" customWidth="1"/>
    <col min="25" max="25" width="12.5" customWidth="1"/>
    <col min="26" max="26" width="10.5" customWidth="1"/>
    <col min="28" max="28" width="11.5" customWidth="1"/>
    <col min="30" max="30" width="13.5" customWidth="1"/>
    <col min="32" max="32" width="12.5" customWidth="1"/>
    <col min="33" max="33" width="12.1640625" customWidth="1"/>
    <col min="34" max="34" width="12.83203125" customWidth="1"/>
    <col min="35" max="35" width="11.5" customWidth="1"/>
    <col min="37" max="37" width="12.83203125" customWidth="1"/>
    <col min="38" max="38" width="13.1640625" customWidth="1"/>
    <col min="39" max="39" width="11.5" customWidth="1"/>
    <col min="40" max="40" width="12.1640625" customWidth="1"/>
    <col min="42" max="42" width="12.5" customWidth="1"/>
    <col min="44" max="44" width="11" customWidth="1"/>
    <col min="46" max="46" width="14.1640625" customWidth="1"/>
    <col min="47" max="47" width="10.5" bestFit="1" customWidth="1"/>
    <col min="49" max="49" width="10.6640625" bestFit="1" customWidth="1"/>
  </cols>
  <sheetData>
    <row r="1" spans="1:58" ht="96" x14ac:dyDescent="0.2">
      <c r="A1" s="133" t="s">
        <v>0</v>
      </c>
      <c r="B1" s="133" t="s">
        <v>1</v>
      </c>
      <c r="C1" s="133" t="s">
        <v>2</v>
      </c>
      <c r="D1" s="133" t="s">
        <v>3</v>
      </c>
      <c r="E1" s="133" t="s">
        <v>4</v>
      </c>
      <c r="F1" s="133" t="s">
        <v>5</v>
      </c>
      <c r="G1" s="133" t="s">
        <v>7</v>
      </c>
      <c r="H1" s="133" t="s">
        <v>8</v>
      </c>
      <c r="I1" s="133" t="s">
        <v>9</v>
      </c>
      <c r="J1" s="133" t="s">
        <v>10</v>
      </c>
      <c r="K1" s="133" t="s">
        <v>11</v>
      </c>
      <c r="L1" s="133" t="s">
        <v>13</v>
      </c>
      <c r="M1" s="133" t="s">
        <v>14</v>
      </c>
      <c r="N1" s="133" t="s">
        <v>15</v>
      </c>
      <c r="O1" s="133" t="s">
        <v>16</v>
      </c>
      <c r="P1" s="133" t="s">
        <v>19</v>
      </c>
      <c r="Q1" s="133" t="s">
        <v>20</v>
      </c>
      <c r="R1" s="133" t="s">
        <v>21</v>
      </c>
      <c r="S1" s="133" t="s">
        <v>22</v>
      </c>
      <c r="T1" s="133" t="s">
        <v>23</v>
      </c>
      <c r="U1" s="133" t="s">
        <v>19</v>
      </c>
      <c r="V1" s="133" t="s">
        <v>24</v>
      </c>
      <c r="W1" s="133" t="s">
        <v>25</v>
      </c>
      <c r="X1" s="133" t="s">
        <v>26</v>
      </c>
      <c r="Y1" s="133" t="s">
        <v>27</v>
      </c>
      <c r="Z1" s="133" t="s">
        <v>28</v>
      </c>
      <c r="AA1" s="133" t="s">
        <v>29</v>
      </c>
      <c r="AB1" s="133" t="s">
        <v>30</v>
      </c>
      <c r="AC1" s="133" t="s">
        <v>31</v>
      </c>
      <c r="AD1" s="133" t="s">
        <v>32</v>
      </c>
      <c r="AE1" s="133" t="s">
        <v>19</v>
      </c>
      <c r="AF1" s="133" t="s">
        <v>20</v>
      </c>
      <c r="AG1" s="133" t="s">
        <v>33</v>
      </c>
      <c r="AH1" s="133" t="s">
        <v>26</v>
      </c>
      <c r="AI1" s="133" t="s">
        <v>34</v>
      </c>
      <c r="AJ1" s="133" t="s">
        <v>29</v>
      </c>
      <c r="AK1" s="133" t="s">
        <v>35</v>
      </c>
      <c r="AL1" s="133" t="s">
        <v>36</v>
      </c>
      <c r="AM1" s="133" t="s">
        <v>37</v>
      </c>
      <c r="AN1" s="133" t="s">
        <v>38</v>
      </c>
      <c r="AO1" s="133" t="s">
        <v>39</v>
      </c>
      <c r="AP1" s="133" t="s">
        <v>40</v>
      </c>
      <c r="AQ1" s="133" t="s">
        <v>31</v>
      </c>
      <c r="AR1" s="133" t="s">
        <v>16</v>
      </c>
      <c r="AS1" s="133" t="s">
        <v>19</v>
      </c>
      <c r="AT1" s="133" t="s">
        <v>20</v>
      </c>
      <c r="AU1" s="133" t="s">
        <v>41</v>
      </c>
      <c r="AV1" s="133" t="s">
        <v>42</v>
      </c>
      <c r="AW1" s="133" t="s">
        <v>44</v>
      </c>
      <c r="AX1" s="133" t="s">
        <v>45</v>
      </c>
      <c r="AY1" s="133" t="s">
        <v>46</v>
      </c>
      <c r="AZ1" s="133" t="s">
        <v>47</v>
      </c>
      <c r="BA1" s="133" t="s">
        <v>48</v>
      </c>
      <c r="BB1" s="133" t="s">
        <v>49</v>
      </c>
      <c r="BC1" s="133" t="s">
        <v>50</v>
      </c>
      <c r="BD1" s="134" t="s">
        <v>51</v>
      </c>
      <c r="BE1" s="134" t="s">
        <v>52</v>
      </c>
    </row>
    <row r="2" spans="1:58" s="139" customFormat="1" x14ac:dyDescent="0.2">
      <c r="A2" s="136">
        <v>1</v>
      </c>
      <c r="B2" s="136" t="s">
        <v>53</v>
      </c>
      <c r="C2" s="136" t="s">
        <v>125</v>
      </c>
      <c r="D2" s="136" t="s">
        <v>54</v>
      </c>
      <c r="E2" s="136">
        <v>0</v>
      </c>
      <c r="F2" s="137">
        <v>46127</v>
      </c>
      <c r="G2" s="136" t="s">
        <v>993</v>
      </c>
      <c r="H2" s="136" t="s">
        <v>81</v>
      </c>
      <c r="I2" s="136" t="s">
        <v>994</v>
      </c>
      <c r="J2" s="137">
        <v>46104</v>
      </c>
      <c r="K2" s="136">
        <v>3</v>
      </c>
      <c r="L2" s="136">
        <v>1</v>
      </c>
      <c r="M2" s="137">
        <v>46106</v>
      </c>
      <c r="N2" s="137">
        <v>46106</v>
      </c>
      <c r="O2" s="137">
        <v>46104</v>
      </c>
      <c r="P2" s="136">
        <v>3</v>
      </c>
      <c r="Q2" s="137">
        <v>46115</v>
      </c>
      <c r="R2" s="136">
        <v>1.5</v>
      </c>
      <c r="S2" s="137">
        <v>46118</v>
      </c>
      <c r="T2" s="137">
        <v>46118</v>
      </c>
      <c r="U2" s="136">
        <v>3</v>
      </c>
      <c r="V2" s="137">
        <v>46121</v>
      </c>
      <c r="W2" s="137">
        <v>46121</v>
      </c>
      <c r="X2" s="137">
        <v>46121</v>
      </c>
      <c r="Y2" s="137">
        <v>46122</v>
      </c>
      <c r="Z2" s="137">
        <v>46122</v>
      </c>
      <c r="AA2" s="136"/>
      <c r="AB2" s="137">
        <v>46122</v>
      </c>
      <c r="AC2" s="136">
        <v>2</v>
      </c>
      <c r="AD2" s="137">
        <v>46127</v>
      </c>
      <c r="AE2" s="136">
        <v>3</v>
      </c>
      <c r="AF2" s="137">
        <v>46132</v>
      </c>
      <c r="AG2" s="137">
        <v>46132</v>
      </c>
      <c r="AH2" s="137">
        <v>46133</v>
      </c>
      <c r="AI2" s="137">
        <v>46133</v>
      </c>
      <c r="AJ2" s="136"/>
      <c r="AK2" s="137">
        <v>46133</v>
      </c>
      <c r="AL2" s="137">
        <v>46133</v>
      </c>
      <c r="AM2" s="137">
        <v>46133</v>
      </c>
      <c r="AN2" s="137">
        <v>46134</v>
      </c>
      <c r="AO2" s="136"/>
      <c r="AP2" s="137">
        <v>46134</v>
      </c>
      <c r="AQ2" s="136">
        <v>0</v>
      </c>
      <c r="AR2" s="137">
        <v>46134</v>
      </c>
      <c r="AS2" s="136">
        <v>0</v>
      </c>
      <c r="AT2" s="137">
        <v>46134</v>
      </c>
      <c r="AU2" s="137">
        <v>46135</v>
      </c>
      <c r="AV2" s="136" t="s">
        <v>869</v>
      </c>
      <c r="AW2" s="137">
        <v>46142</v>
      </c>
      <c r="AX2" s="138">
        <v>36</v>
      </c>
      <c r="AY2" s="138"/>
      <c r="AZ2" s="138">
        <v>9</v>
      </c>
      <c r="BA2" s="138"/>
      <c r="BB2" s="138"/>
      <c r="BC2" s="138"/>
      <c r="BD2" s="138"/>
      <c r="BE2" s="138"/>
    </row>
    <row r="3" spans="1:58" s="139" customFormat="1" x14ac:dyDescent="0.2">
      <c r="A3" s="136">
        <v>2</v>
      </c>
      <c r="B3" s="136" t="s">
        <v>53</v>
      </c>
      <c r="C3" s="136" t="s">
        <v>125</v>
      </c>
      <c r="D3" s="136" t="s">
        <v>54</v>
      </c>
      <c r="E3" s="136">
        <v>0</v>
      </c>
      <c r="F3" s="137">
        <v>46127</v>
      </c>
      <c r="G3" s="136" t="s">
        <v>995</v>
      </c>
      <c r="H3" s="136" t="s">
        <v>81</v>
      </c>
      <c r="I3" s="136" t="s">
        <v>996</v>
      </c>
      <c r="J3" s="137">
        <v>46100</v>
      </c>
      <c r="K3" s="136">
        <v>3</v>
      </c>
      <c r="L3" s="136">
        <v>2</v>
      </c>
      <c r="M3" s="137">
        <v>46101</v>
      </c>
      <c r="N3" s="137">
        <v>46105</v>
      </c>
      <c r="O3" s="137">
        <v>46104</v>
      </c>
      <c r="P3" s="136">
        <v>3</v>
      </c>
      <c r="Q3" s="137">
        <v>46115</v>
      </c>
      <c r="R3" s="136">
        <v>1.5</v>
      </c>
      <c r="S3" s="137">
        <v>46118</v>
      </c>
      <c r="T3" s="137">
        <v>46118</v>
      </c>
      <c r="U3" s="136">
        <v>3</v>
      </c>
      <c r="V3" s="137">
        <v>46121</v>
      </c>
      <c r="W3" s="137">
        <v>46121</v>
      </c>
      <c r="X3" s="137">
        <v>46121</v>
      </c>
      <c r="Y3" s="137">
        <v>46122</v>
      </c>
      <c r="Z3" s="137">
        <v>46122</v>
      </c>
      <c r="AA3" s="136"/>
      <c r="AB3" s="137">
        <v>46122</v>
      </c>
      <c r="AC3" s="136">
        <v>2</v>
      </c>
      <c r="AD3" s="137">
        <v>46127</v>
      </c>
      <c r="AE3" s="136">
        <v>3</v>
      </c>
      <c r="AF3" s="137">
        <v>46132</v>
      </c>
      <c r="AG3" s="137">
        <v>46132</v>
      </c>
      <c r="AH3" s="137">
        <v>46133</v>
      </c>
      <c r="AI3" s="137">
        <v>46133</v>
      </c>
      <c r="AJ3" s="136"/>
      <c r="AK3" s="137">
        <v>46133</v>
      </c>
      <c r="AL3" s="137">
        <v>46133</v>
      </c>
      <c r="AM3" s="137">
        <v>46133</v>
      </c>
      <c r="AN3" s="137">
        <v>46134</v>
      </c>
      <c r="AO3" s="136"/>
      <c r="AP3" s="137">
        <v>46134</v>
      </c>
      <c r="AQ3" s="136">
        <v>0</v>
      </c>
      <c r="AR3" s="137">
        <v>46134</v>
      </c>
      <c r="AS3" s="136">
        <v>0</v>
      </c>
      <c r="AT3" s="137">
        <v>46134</v>
      </c>
      <c r="AU3" s="137">
        <v>46135</v>
      </c>
      <c r="AV3" s="136" t="s">
        <v>869</v>
      </c>
      <c r="AW3" s="137">
        <v>46142</v>
      </c>
      <c r="AX3" s="138">
        <v>37</v>
      </c>
      <c r="AY3" s="138"/>
      <c r="AZ3" s="138">
        <v>9</v>
      </c>
      <c r="BA3" s="138"/>
      <c r="BB3" s="138"/>
      <c r="BC3" s="138"/>
      <c r="BD3" s="138"/>
      <c r="BE3" s="138"/>
    </row>
    <row r="4" spans="1:58" s="139" customFormat="1" x14ac:dyDescent="0.2">
      <c r="A4" s="136">
        <v>3</v>
      </c>
      <c r="B4" s="136" t="s">
        <v>53</v>
      </c>
      <c r="C4" s="136" t="s">
        <v>125</v>
      </c>
      <c r="D4" s="136" t="s">
        <v>54</v>
      </c>
      <c r="E4" s="136">
        <v>0</v>
      </c>
      <c r="F4" s="137">
        <v>46127</v>
      </c>
      <c r="G4" s="136" t="s">
        <v>997</v>
      </c>
      <c r="H4" s="136" t="s">
        <v>81</v>
      </c>
      <c r="I4" s="136" t="s">
        <v>998</v>
      </c>
      <c r="J4" s="137">
        <v>46108</v>
      </c>
      <c r="K4" s="136">
        <v>3</v>
      </c>
      <c r="L4" s="136">
        <v>3</v>
      </c>
      <c r="M4" s="137">
        <v>46112</v>
      </c>
      <c r="N4" s="137">
        <v>46112</v>
      </c>
      <c r="O4" s="137">
        <v>46112</v>
      </c>
      <c r="P4" s="136">
        <v>3</v>
      </c>
      <c r="Q4" s="137">
        <v>46115</v>
      </c>
      <c r="R4" s="136">
        <v>1.5</v>
      </c>
      <c r="S4" s="137">
        <v>46118</v>
      </c>
      <c r="T4" s="137">
        <v>46118</v>
      </c>
      <c r="U4" s="136">
        <v>3</v>
      </c>
      <c r="V4" s="137">
        <v>46121</v>
      </c>
      <c r="W4" s="137">
        <v>46121</v>
      </c>
      <c r="X4" s="137">
        <v>46121</v>
      </c>
      <c r="Y4" s="137">
        <v>46122</v>
      </c>
      <c r="Z4" s="137">
        <v>46122</v>
      </c>
      <c r="AA4" s="136"/>
      <c r="AB4" s="137">
        <v>46122</v>
      </c>
      <c r="AC4" s="136">
        <v>2</v>
      </c>
      <c r="AD4" s="137">
        <v>46127</v>
      </c>
      <c r="AE4" s="136">
        <v>3</v>
      </c>
      <c r="AF4" s="137">
        <v>46132</v>
      </c>
      <c r="AG4" s="137">
        <v>46132</v>
      </c>
      <c r="AH4" s="137">
        <v>46133</v>
      </c>
      <c r="AI4" s="137">
        <v>46133</v>
      </c>
      <c r="AJ4" s="136"/>
      <c r="AK4" s="137">
        <v>46133</v>
      </c>
      <c r="AL4" s="137">
        <v>46133</v>
      </c>
      <c r="AM4" s="137">
        <v>46133</v>
      </c>
      <c r="AN4" s="137">
        <v>46134</v>
      </c>
      <c r="AO4" s="136"/>
      <c r="AP4" s="137">
        <v>46134</v>
      </c>
      <c r="AQ4" s="136">
        <v>0</v>
      </c>
      <c r="AR4" s="137">
        <v>46134</v>
      </c>
      <c r="AS4" s="136">
        <v>0</v>
      </c>
      <c r="AT4" s="137">
        <v>46134</v>
      </c>
      <c r="AU4" s="137">
        <v>46135</v>
      </c>
      <c r="AV4" s="136" t="s">
        <v>869</v>
      </c>
      <c r="AW4" s="137">
        <v>46142</v>
      </c>
      <c r="AX4" s="138">
        <v>30</v>
      </c>
      <c r="AY4" s="138"/>
      <c r="AZ4" s="138">
        <v>9</v>
      </c>
      <c r="BA4" s="138"/>
      <c r="BB4" s="138"/>
      <c r="BC4" s="138"/>
      <c r="BD4" s="138"/>
      <c r="BE4" s="138"/>
    </row>
    <row r="5" spans="1:58" s="139" customFormat="1" x14ac:dyDescent="0.2">
      <c r="A5" s="136">
        <v>4</v>
      </c>
      <c r="B5" s="136" t="s">
        <v>53</v>
      </c>
      <c r="C5" s="136" t="s">
        <v>125</v>
      </c>
      <c r="D5" s="136" t="s">
        <v>54</v>
      </c>
      <c r="E5" s="136">
        <v>0</v>
      </c>
      <c r="F5" s="137">
        <v>46132</v>
      </c>
      <c r="G5" s="136" t="s">
        <v>999</v>
      </c>
      <c r="H5" s="136" t="s">
        <v>81</v>
      </c>
      <c r="I5" s="136" t="s">
        <v>994</v>
      </c>
      <c r="J5" s="137">
        <v>46097</v>
      </c>
      <c r="K5" s="136">
        <v>3</v>
      </c>
      <c r="L5" s="136">
        <v>4</v>
      </c>
      <c r="M5" s="137">
        <v>46099</v>
      </c>
      <c r="N5" s="137">
        <v>46099</v>
      </c>
      <c r="O5" s="137">
        <v>46104</v>
      </c>
      <c r="P5" s="136">
        <v>3</v>
      </c>
      <c r="Q5" s="137">
        <v>46115</v>
      </c>
      <c r="R5" s="136">
        <v>1.5</v>
      </c>
      <c r="S5" s="137">
        <v>46118</v>
      </c>
      <c r="T5" s="137">
        <v>46118</v>
      </c>
      <c r="U5" s="136">
        <v>3</v>
      </c>
      <c r="V5" s="137">
        <v>46121</v>
      </c>
      <c r="W5" s="137">
        <v>46121</v>
      </c>
      <c r="X5" s="137">
        <v>46121</v>
      </c>
      <c r="Y5" s="137">
        <v>46122</v>
      </c>
      <c r="Z5" s="137">
        <v>46122</v>
      </c>
      <c r="AA5" s="136"/>
      <c r="AB5" s="137">
        <v>46122</v>
      </c>
      <c r="AC5" s="136">
        <v>2</v>
      </c>
      <c r="AD5" s="137">
        <v>46127</v>
      </c>
      <c r="AE5" s="136">
        <v>3</v>
      </c>
      <c r="AF5" s="137">
        <v>46132</v>
      </c>
      <c r="AG5" s="137">
        <v>46132</v>
      </c>
      <c r="AH5" s="137">
        <v>46133</v>
      </c>
      <c r="AI5" s="137">
        <v>46133</v>
      </c>
      <c r="AJ5" s="136"/>
      <c r="AK5" s="137">
        <v>46133</v>
      </c>
      <c r="AL5" s="137">
        <v>46133</v>
      </c>
      <c r="AM5" s="137">
        <v>46133</v>
      </c>
      <c r="AN5" s="137">
        <v>46134</v>
      </c>
      <c r="AO5" s="136"/>
      <c r="AP5" s="137">
        <v>46134</v>
      </c>
      <c r="AQ5" s="136">
        <v>0</v>
      </c>
      <c r="AR5" s="137">
        <v>46134</v>
      </c>
      <c r="AS5" s="136">
        <v>0</v>
      </c>
      <c r="AT5" s="137">
        <v>46134</v>
      </c>
      <c r="AU5" s="137">
        <v>46135</v>
      </c>
      <c r="AV5" s="136" t="s">
        <v>869</v>
      </c>
      <c r="AW5" s="137">
        <v>46142</v>
      </c>
      <c r="AX5" s="138">
        <v>43</v>
      </c>
      <c r="AY5" s="138"/>
      <c r="AZ5" s="138">
        <v>9</v>
      </c>
      <c r="BA5" s="138"/>
      <c r="BB5" s="138"/>
      <c r="BC5" s="138"/>
      <c r="BD5" s="138"/>
      <c r="BE5" s="138"/>
    </row>
    <row r="6" spans="1:58" s="139" customFormat="1" x14ac:dyDescent="0.2">
      <c r="A6" s="136">
        <v>5</v>
      </c>
      <c r="B6" s="136" t="s">
        <v>53</v>
      </c>
      <c r="C6" s="136" t="s">
        <v>125</v>
      </c>
      <c r="D6" s="136" t="s">
        <v>54</v>
      </c>
      <c r="E6" s="136">
        <v>0</v>
      </c>
      <c r="F6" s="137">
        <v>46132</v>
      </c>
      <c r="G6" s="136" t="s">
        <v>64</v>
      </c>
      <c r="H6" s="136" t="s">
        <v>81</v>
      </c>
      <c r="I6" s="136" t="s">
        <v>996</v>
      </c>
      <c r="J6" s="137">
        <v>46132</v>
      </c>
      <c r="K6" s="136">
        <v>3</v>
      </c>
      <c r="L6" s="136">
        <v>5</v>
      </c>
      <c r="M6" s="137">
        <v>46134</v>
      </c>
      <c r="N6" s="137">
        <v>46134</v>
      </c>
      <c r="O6" s="137">
        <v>46134</v>
      </c>
      <c r="P6" s="136">
        <v>3</v>
      </c>
      <c r="Q6" s="137">
        <v>46139</v>
      </c>
      <c r="R6" s="136">
        <v>1.5</v>
      </c>
      <c r="S6" s="137">
        <v>46140</v>
      </c>
      <c r="T6" s="137">
        <v>46140</v>
      </c>
      <c r="U6" s="136">
        <v>3</v>
      </c>
      <c r="V6" s="137">
        <v>46146</v>
      </c>
      <c r="W6" s="137">
        <v>46146</v>
      </c>
      <c r="X6" s="137">
        <v>46146</v>
      </c>
      <c r="Y6" s="137">
        <v>46147</v>
      </c>
      <c r="Z6" s="137">
        <v>46147</v>
      </c>
      <c r="AA6" s="136">
        <v>3</v>
      </c>
      <c r="AB6" s="137">
        <v>46150</v>
      </c>
      <c r="AC6" s="136">
        <v>2</v>
      </c>
      <c r="AD6" s="137">
        <v>46154</v>
      </c>
      <c r="AE6" s="136">
        <v>3</v>
      </c>
      <c r="AF6" s="137">
        <v>46157</v>
      </c>
      <c r="AG6" s="137">
        <v>46157</v>
      </c>
      <c r="AH6" s="137">
        <v>46160</v>
      </c>
      <c r="AI6" s="137">
        <v>46160</v>
      </c>
      <c r="AJ6" s="136">
        <v>1</v>
      </c>
      <c r="AK6" s="137">
        <v>46161</v>
      </c>
      <c r="AL6" s="137">
        <v>46161</v>
      </c>
      <c r="AM6" s="137">
        <v>46161</v>
      </c>
      <c r="AN6" s="137">
        <v>46162</v>
      </c>
      <c r="AO6" s="136">
        <v>3</v>
      </c>
      <c r="AP6" s="137">
        <v>46167</v>
      </c>
      <c r="AQ6" s="136">
        <v>0</v>
      </c>
      <c r="AR6" s="137">
        <v>46167</v>
      </c>
      <c r="AS6" s="136">
        <v>0</v>
      </c>
      <c r="AT6" s="137">
        <v>46167</v>
      </c>
      <c r="AU6" s="137">
        <v>46177</v>
      </c>
      <c r="AV6" s="136" t="s">
        <v>881</v>
      </c>
      <c r="AW6" s="140">
        <v>46184</v>
      </c>
      <c r="AX6" s="138">
        <v>50</v>
      </c>
      <c r="AY6" s="138" t="e">
        <v>#VALUE!</v>
      </c>
      <c r="AZ6" s="138">
        <v>9</v>
      </c>
      <c r="BA6" s="138"/>
      <c r="BB6" s="138"/>
      <c r="BC6" s="138" t="e">
        <v>#VALUE!</v>
      </c>
      <c r="BD6" s="138"/>
      <c r="BE6" s="138"/>
    </row>
    <row r="7" spans="1:58" x14ac:dyDescent="0.2">
      <c r="A7" s="132">
        <v>6</v>
      </c>
      <c r="B7" s="5" t="s">
        <v>169</v>
      </c>
      <c r="C7" s="5"/>
      <c r="D7" s="5" t="s">
        <v>54</v>
      </c>
      <c r="E7" s="5">
        <v>0</v>
      </c>
      <c r="F7" s="80">
        <v>46174</v>
      </c>
      <c r="G7" s="80" t="s">
        <v>64</v>
      </c>
      <c r="H7" s="80" t="s">
        <v>81</v>
      </c>
      <c r="I7" s="80" t="s">
        <v>167</v>
      </c>
      <c r="J7" s="80">
        <f t="shared" ref="J7:J37" si="0">F7</f>
        <v>46174</v>
      </c>
      <c r="K7" s="5">
        <v>3</v>
      </c>
      <c r="L7" s="5">
        <v>1</v>
      </c>
      <c r="M7" s="4">
        <v>46177</v>
      </c>
      <c r="N7" s="4">
        <v>46177</v>
      </c>
      <c r="O7" s="4">
        <v>46177</v>
      </c>
      <c r="P7" s="5">
        <v>3</v>
      </c>
      <c r="Q7" s="4">
        <f t="shared" ref="Q7:Q37" si="1">WORKDAY(O7, P7, IndHolidays)</f>
        <v>46182</v>
      </c>
      <c r="R7" s="5">
        <v>1.5</v>
      </c>
      <c r="S7" s="4">
        <f t="shared" ref="S7:S37" si="2">WORKDAY(Q7, R7, IndHolidays)</f>
        <v>46183</v>
      </c>
      <c r="T7" s="4">
        <f t="shared" ref="T7:T37" si="3">WORKDAY(S7,0, IndHolidays)</f>
        <v>46183</v>
      </c>
      <c r="U7" s="5">
        <v>3</v>
      </c>
      <c r="V7" s="4">
        <f t="shared" ref="V7:V37" si="4">WORKDAY(T7, U7, IndHolidays)</f>
        <v>46188</v>
      </c>
      <c r="W7" s="4">
        <f t="shared" ref="W7:X22" si="5">WORKDAY(V7, 0, IndHolidays)</f>
        <v>46188</v>
      </c>
      <c r="X7" s="4">
        <f t="shared" si="5"/>
        <v>46188</v>
      </c>
      <c r="Y7" s="4">
        <f t="shared" ref="Y7:Y37" si="6">WORKDAY(X7, 1, IndHolidays)</f>
        <v>46189</v>
      </c>
      <c r="Z7" s="4">
        <f t="shared" ref="Z7:Z37" si="7">WORKDAY(Y7, 0, IndHolidays)</f>
        <v>46189</v>
      </c>
      <c r="AA7" s="5"/>
      <c r="AB7" s="4">
        <f t="shared" ref="AB7:AB37" si="8">WORKDAY(Z7, AA7, IndHolidays)</f>
        <v>46189</v>
      </c>
      <c r="AC7" s="5">
        <v>2</v>
      </c>
      <c r="AD7" s="4">
        <f t="shared" ref="AD7:AD37" si="9">WORKDAY(AB7, AC7, IndHolidays)</f>
        <v>46191</v>
      </c>
      <c r="AE7" s="5">
        <v>3</v>
      </c>
      <c r="AF7" s="4">
        <f t="shared" ref="AF7:AF37" si="10">WORKDAY(AD7, AE7, IndHolidays)</f>
        <v>46196</v>
      </c>
      <c r="AG7" s="4">
        <f t="shared" ref="AG7:AG37" si="11">WORKDAY(AF7, 0, IndHolidays)</f>
        <v>46196</v>
      </c>
      <c r="AH7" s="4">
        <f t="shared" ref="AH7:AH37" si="12">WORKDAY(AG7, 1, IndHolidays)</f>
        <v>46197</v>
      </c>
      <c r="AI7" s="4">
        <f t="shared" ref="AI7:AI37" si="13">WORKDAY(AH7, 0, IndHolidays)</f>
        <v>46197</v>
      </c>
      <c r="AJ7" s="5"/>
      <c r="AK7" s="4">
        <f t="shared" ref="AK7:AK37" si="14">WORKDAY(AI7, AJ7, IndHolidays)</f>
        <v>46197</v>
      </c>
      <c r="AL7" s="4">
        <f t="shared" ref="AL7:AM22" si="15">AK7</f>
        <v>46197</v>
      </c>
      <c r="AM7" s="4">
        <f t="shared" si="15"/>
        <v>46197</v>
      </c>
      <c r="AN7" s="4">
        <f t="shared" ref="AN7:AN37" si="16">WORKDAY(AM7, 1, IndHolidays)</f>
        <v>46198</v>
      </c>
      <c r="AO7" s="5"/>
      <c r="AP7" s="4">
        <f t="shared" ref="AP7:AP37" si="17">WORKDAY(AN7, AO7, IndHolidays)</f>
        <v>46198</v>
      </c>
      <c r="AQ7" s="5">
        <v>0</v>
      </c>
      <c r="AR7" s="4">
        <f t="shared" ref="AR7:AR37" si="18">WORKDAY(AP7, AQ7, IndHolidays)</f>
        <v>46198</v>
      </c>
      <c r="AS7" s="5">
        <v>0</v>
      </c>
      <c r="AT7" s="4">
        <f t="shared" ref="AT7:AT37" si="19">WORKDAY(AR7, AS7, IndHolidays)</f>
        <v>46198</v>
      </c>
      <c r="AU7" s="4">
        <v>46205</v>
      </c>
      <c r="AV7" s="4" t="s">
        <v>1000</v>
      </c>
      <c r="AW7" s="4">
        <v>46212</v>
      </c>
      <c r="AX7">
        <v>35</v>
      </c>
      <c r="AZ7">
        <f t="shared" ref="AZ7:AZ37" si="20">(N7+S7+AC7+AQ7)</f>
        <v>92362</v>
      </c>
    </row>
    <row r="8" spans="1:58" s="148" customFormat="1" x14ac:dyDescent="0.2">
      <c r="A8" s="141">
        <v>7</v>
      </c>
      <c r="B8" s="142" t="s">
        <v>169</v>
      </c>
      <c r="C8" s="142"/>
      <c r="D8" s="142" t="s">
        <v>87</v>
      </c>
      <c r="E8" s="143">
        <v>0</v>
      </c>
      <c r="F8" s="144">
        <v>46120</v>
      </c>
      <c r="G8" s="144" t="s">
        <v>1001</v>
      </c>
      <c r="H8" s="144" t="s">
        <v>142</v>
      </c>
      <c r="I8" s="144" t="s">
        <v>1002</v>
      </c>
      <c r="J8" s="144">
        <v>46132</v>
      </c>
      <c r="K8" s="142">
        <v>5</v>
      </c>
      <c r="L8" s="142">
        <v>1</v>
      </c>
      <c r="M8" s="145">
        <v>46136</v>
      </c>
      <c r="N8" s="145">
        <v>46136</v>
      </c>
      <c r="O8" s="145">
        <v>46136</v>
      </c>
      <c r="P8" s="142">
        <v>3</v>
      </c>
      <c r="Q8" s="145">
        <f t="shared" si="1"/>
        <v>46141</v>
      </c>
      <c r="R8" s="142">
        <v>1.5</v>
      </c>
      <c r="S8" s="145">
        <f t="shared" si="2"/>
        <v>46142</v>
      </c>
      <c r="T8" s="145">
        <f t="shared" si="3"/>
        <v>46142</v>
      </c>
      <c r="U8" s="142">
        <v>3</v>
      </c>
      <c r="V8" s="145">
        <f t="shared" si="4"/>
        <v>46148</v>
      </c>
      <c r="W8" s="145">
        <f t="shared" si="5"/>
        <v>46148</v>
      </c>
      <c r="X8" s="145">
        <f t="shared" si="5"/>
        <v>46148</v>
      </c>
      <c r="Y8" s="145">
        <f t="shared" si="6"/>
        <v>46149</v>
      </c>
      <c r="Z8" s="145">
        <f t="shared" si="7"/>
        <v>46149</v>
      </c>
      <c r="AA8" s="142"/>
      <c r="AB8" s="145">
        <f t="shared" si="8"/>
        <v>46149</v>
      </c>
      <c r="AC8" s="142">
        <v>2</v>
      </c>
      <c r="AD8" s="145">
        <f t="shared" si="9"/>
        <v>46153</v>
      </c>
      <c r="AE8" s="142">
        <v>3</v>
      </c>
      <c r="AF8" s="145">
        <f t="shared" si="10"/>
        <v>46156</v>
      </c>
      <c r="AG8" s="145">
        <f t="shared" si="11"/>
        <v>46156</v>
      </c>
      <c r="AH8" s="145">
        <f t="shared" si="12"/>
        <v>46157</v>
      </c>
      <c r="AI8" s="145">
        <f t="shared" si="13"/>
        <v>46157</v>
      </c>
      <c r="AJ8" s="142"/>
      <c r="AK8" s="145">
        <f t="shared" si="14"/>
        <v>46157</v>
      </c>
      <c r="AL8" s="145">
        <f t="shared" si="15"/>
        <v>46157</v>
      </c>
      <c r="AM8" s="145">
        <f t="shared" si="15"/>
        <v>46157</v>
      </c>
      <c r="AN8" s="145">
        <f t="shared" si="16"/>
        <v>46160</v>
      </c>
      <c r="AO8" s="142"/>
      <c r="AP8" s="145">
        <f t="shared" si="17"/>
        <v>46160</v>
      </c>
      <c r="AQ8" s="142">
        <v>0</v>
      </c>
      <c r="AR8" s="145">
        <f t="shared" si="18"/>
        <v>46160</v>
      </c>
      <c r="AS8" s="142">
        <v>0</v>
      </c>
      <c r="AT8" s="145">
        <f t="shared" si="19"/>
        <v>46160</v>
      </c>
      <c r="AU8" s="146">
        <v>46163</v>
      </c>
      <c r="AV8" s="145" t="s">
        <v>874</v>
      </c>
      <c r="AW8" s="145">
        <v>46170</v>
      </c>
      <c r="AX8" s="147">
        <v>34</v>
      </c>
      <c r="AY8" s="147"/>
      <c r="AZ8" s="147">
        <f t="shared" si="20"/>
        <v>92280</v>
      </c>
      <c r="BA8" s="147"/>
      <c r="BB8" s="147"/>
      <c r="BC8" s="147"/>
      <c r="BD8" s="147"/>
      <c r="BE8" s="147"/>
      <c r="BF8" s="147"/>
    </row>
    <row r="9" spans="1:58" x14ac:dyDescent="0.2">
      <c r="A9" s="132">
        <v>8</v>
      </c>
      <c r="B9" s="5" t="s">
        <v>169</v>
      </c>
      <c r="C9" s="5"/>
      <c r="D9" s="5" t="s">
        <v>54</v>
      </c>
      <c r="E9" s="5">
        <v>0</v>
      </c>
      <c r="F9" s="80">
        <v>46178</v>
      </c>
      <c r="G9" s="80" t="s">
        <v>120</v>
      </c>
      <c r="H9" s="80" t="s">
        <v>81</v>
      </c>
      <c r="I9" s="80" t="s">
        <v>131</v>
      </c>
      <c r="J9" s="80">
        <f t="shared" si="0"/>
        <v>46178</v>
      </c>
      <c r="K9" s="5">
        <v>3</v>
      </c>
      <c r="L9" s="5">
        <v>2</v>
      </c>
      <c r="M9" s="4">
        <v>46182</v>
      </c>
      <c r="N9" s="4">
        <v>46182</v>
      </c>
      <c r="O9" s="4">
        <v>46182</v>
      </c>
      <c r="P9" s="5">
        <v>3</v>
      </c>
      <c r="Q9" s="4">
        <f t="shared" si="1"/>
        <v>46185</v>
      </c>
      <c r="R9" s="5">
        <v>1.5</v>
      </c>
      <c r="S9" s="4">
        <f t="shared" si="2"/>
        <v>46188</v>
      </c>
      <c r="T9" s="4">
        <f t="shared" si="3"/>
        <v>46188</v>
      </c>
      <c r="U9" s="5">
        <v>3</v>
      </c>
      <c r="V9" s="4">
        <f t="shared" si="4"/>
        <v>46191</v>
      </c>
      <c r="W9" s="4">
        <f t="shared" si="5"/>
        <v>46191</v>
      </c>
      <c r="X9" s="4">
        <f t="shared" si="5"/>
        <v>46191</v>
      </c>
      <c r="Y9" s="4">
        <f t="shared" si="6"/>
        <v>46192</v>
      </c>
      <c r="Z9" s="4">
        <f t="shared" si="7"/>
        <v>46192</v>
      </c>
      <c r="AA9" s="5"/>
      <c r="AB9" s="4">
        <f t="shared" si="8"/>
        <v>46192</v>
      </c>
      <c r="AC9" s="5">
        <v>2</v>
      </c>
      <c r="AD9" s="4">
        <f t="shared" si="9"/>
        <v>46196</v>
      </c>
      <c r="AE9" s="5">
        <v>3</v>
      </c>
      <c r="AF9" s="4">
        <f t="shared" si="10"/>
        <v>46202</v>
      </c>
      <c r="AG9" s="4">
        <f t="shared" si="11"/>
        <v>46202</v>
      </c>
      <c r="AH9" s="4">
        <f t="shared" si="12"/>
        <v>46203</v>
      </c>
      <c r="AI9" s="4">
        <f t="shared" si="13"/>
        <v>46203</v>
      </c>
      <c r="AJ9" s="5"/>
      <c r="AK9" s="4">
        <f t="shared" si="14"/>
        <v>46203</v>
      </c>
      <c r="AL9" s="4">
        <f t="shared" si="15"/>
        <v>46203</v>
      </c>
      <c r="AM9" s="4">
        <f t="shared" si="15"/>
        <v>46203</v>
      </c>
      <c r="AN9" s="4">
        <f t="shared" si="16"/>
        <v>46204</v>
      </c>
      <c r="AO9" s="5"/>
      <c r="AP9" s="4">
        <f t="shared" si="17"/>
        <v>46204</v>
      </c>
      <c r="AQ9" s="5">
        <v>0</v>
      </c>
      <c r="AR9" s="4">
        <f t="shared" si="18"/>
        <v>46204</v>
      </c>
      <c r="AS9" s="5">
        <v>0</v>
      </c>
      <c r="AT9" s="4">
        <f t="shared" si="19"/>
        <v>46204</v>
      </c>
      <c r="AU9" s="4">
        <v>46205</v>
      </c>
      <c r="AV9" s="4" t="s">
        <v>1000</v>
      </c>
      <c r="AW9" s="4">
        <v>46212</v>
      </c>
      <c r="AX9">
        <v>30</v>
      </c>
      <c r="AZ9">
        <f t="shared" si="20"/>
        <v>92372</v>
      </c>
    </row>
    <row r="10" spans="1:58" x14ac:dyDescent="0.2">
      <c r="A10" s="132">
        <v>9</v>
      </c>
      <c r="B10" s="84" t="s">
        <v>169</v>
      </c>
      <c r="C10" s="84"/>
      <c r="D10" s="84" t="s">
        <v>87</v>
      </c>
      <c r="E10" s="5">
        <v>0</v>
      </c>
      <c r="F10" s="85">
        <v>46120</v>
      </c>
      <c r="G10" s="85" t="s">
        <v>1003</v>
      </c>
      <c r="H10" s="85" t="s">
        <v>142</v>
      </c>
      <c r="I10" s="85" t="s">
        <v>1004</v>
      </c>
      <c r="J10" s="85">
        <f t="shared" si="0"/>
        <v>46120</v>
      </c>
      <c r="K10" s="84">
        <v>5</v>
      </c>
      <c r="L10" s="84">
        <v>1</v>
      </c>
      <c r="M10" s="86">
        <v>46127</v>
      </c>
      <c r="N10" s="86">
        <v>46127</v>
      </c>
      <c r="O10" s="86">
        <v>46127</v>
      </c>
      <c r="P10" s="84">
        <v>3</v>
      </c>
      <c r="Q10" s="86">
        <f t="shared" si="1"/>
        <v>46132</v>
      </c>
      <c r="R10" s="84">
        <v>1.5</v>
      </c>
      <c r="S10" s="86">
        <f t="shared" si="2"/>
        <v>46133</v>
      </c>
      <c r="T10" s="86">
        <f t="shared" si="3"/>
        <v>46133</v>
      </c>
      <c r="U10" s="84">
        <v>3</v>
      </c>
      <c r="V10" s="86">
        <f t="shared" si="4"/>
        <v>46136</v>
      </c>
      <c r="W10" s="86">
        <f t="shared" si="5"/>
        <v>46136</v>
      </c>
      <c r="X10" s="86">
        <f t="shared" si="5"/>
        <v>46136</v>
      </c>
      <c r="Y10" s="86">
        <f t="shared" si="6"/>
        <v>46139</v>
      </c>
      <c r="Z10" s="86">
        <f t="shared" si="7"/>
        <v>46139</v>
      </c>
      <c r="AA10" s="84"/>
      <c r="AB10" s="86">
        <f t="shared" si="8"/>
        <v>46139</v>
      </c>
      <c r="AC10" s="84">
        <v>2</v>
      </c>
      <c r="AD10" s="86">
        <f t="shared" si="9"/>
        <v>46141</v>
      </c>
      <c r="AE10" s="84">
        <v>3</v>
      </c>
      <c r="AF10" s="86">
        <f t="shared" si="10"/>
        <v>46147</v>
      </c>
      <c r="AG10" s="86">
        <f t="shared" si="11"/>
        <v>46147</v>
      </c>
      <c r="AH10" s="86">
        <f t="shared" si="12"/>
        <v>46148</v>
      </c>
      <c r="AI10" s="86">
        <f t="shared" si="13"/>
        <v>46148</v>
      </c>
      <c r="AJ10" s="84"/>
      <c r="AK10" s="86">
        <f t="shared" si="14"/>
        <v>46148</v>
      </c>
      <c r="AL10" s="86">
        <f t="shared" si="15"/>
        <v>46148</v>
      </c>
      <c r="AM10" s="86">
        <f t="shared" si="15"/>
        <v>46148</v>
      </c>
      <c r="AN10" s="86">
        <f t="shared" si="16"/>
        <v>46149</v>
      </c>
      <c r="AO10" s="84"/>
      <c r="AP10" s="86">
        <f t="shared" si="17"/>
        <v>46149</v>
      </c>
      <c r="AQ10" s="84">
        <v>0</v>
      </c>
      <c r="AR10" s="86">
        <f t="shared" si="18"/>
        <v>46149</v>
      </c>
      <c r="AS10" s="84">
        <v>0</v>
      </c>
      <c r="AT10" s="86">
        <f t="shared" si="19"/>
        <v>46149</v>
      </c>
      <c r="AU10" s="4">
        <v>46149</v>
      </c>
      <c r="AV10" s="4" t="s">
        <v>895</v>
      </c>
      <c r="AW10" s="86">
        <v>46156</v>
      </c>
      <c r="AX10" s="87">
        <v>29</v>
      </c>
      <c r="AY10" s="87"/>
      <c r="AZ10" s="87">
        <f t="shared" si="20"/>
        <v>92262</v>
      </c>
      <c r="BA10" s="87"/>
      <c r="BB10" s="87"/>
      <c r="BC10" s="87"/>
      <c r="BD10" s="87"/>
      <c r="BE10" s="87"/>
      <c r="BF10" s="87"/>
    </row>
    <row r="11" spans="1:58" x14ac:dyDescent="0.2">
      <c r="A11" s="132">
        <v>10</v>
      </c>
      <c r="B11" s="5" t="s">
        <v>169</v>
      </c>
      <c r="C11" s="5"/>
      <c r="D11" s="5" t="s">
        <v>54</v>
      </c>
      <c r="E11" s="5">
        <v>0</v>
      </c>
      <c r="F11" s="80">
        <v>46183</v>
      </c>
      <c r="G11" s="80" t="s">
        <v>121</v>
      </c>
      <c r="H11" s="80" t="s">
        <v>81</v>
      </c>
      <c r="I11" s="80" t="s">
        <v>129</v>
      </c>
      <c r="J11" s="80">
        <f t="shared" si="0"/>
        <v>46183</v>
      </c>
      <c r="K11" s="5">
        <v>3</v>
      </c>
      <c r="L11" s="5">
        <v>3</v>
      </c>
      <c r="M11" s="4">
        <v>46185</v>
      </c>
      <c r="N11" s="4">
        <v>46185</v>
      </c>
      <c r="O11" s="4">
        <v>46185</v>
      </c>
      <c r="P11" s="5">
        <v>3</v>
      </c>
      <c r="Q11" s="4">
        <f t="shared" si="1"/>
        <v>46190</v>
      </c>
      <c r="R11" s="5">
        <v>1.5</v>
      </c>
      <c r="S11" s="4">
        <f t="shared" si="2"/>
        <v>46191</v>
      </c>
      <c r="T11" s="4">
        <f t="shared" si="3"/>
        <v>46191</v>
      </c>
      <c r="U11" s="5">
        <v>3</v>
      </c>
      <c r="V11" s="4">
        <f t="shared" si="4"/>
        <v>46196</v>
      </c>
      <c r="W11" s="4">
        <f t="shared" si="5"/>
        <v>46196</v>
      </c>
      <c r="X11" s="4">
        <f t="shared" si="5"/>
        <v>46196</v>
      </c>
      <c r="Y11" s="4">
        <f t="shared" si="6"/>
        <v>46197</v>
      </c>
      <c r="Z11" s="4">
        <f t="shared" si="7"/>
        <v>46197</v>
      </c>
      <c r="AA11" s="5"/>
      <c r="AB11" s="4">
        <f t="shared" si="8"/>
        <v>46197</v>
      </c>
      <c r="AC11" s="5">
        <v>2</v>
      </c>
      <c r="AD11" s="4">
        <f t="shared" si="9"/>
        <v>46202</v>
      </c>
      <c r="AE11" s="5">
        <v>3</v>
      </c>
      <c r="AF11" s="4">
        <f t="shared" si="10"/>
        <v>46205</v>
      </c>
      <c r="AG11" s="4">
        <f t="shared" si="11"/>
        <v>46205</v>
      </c>
      <c r="AH11" s="4">
        <f t="shared" si="12"/>
        <v>46206</v>
      </c>
      <c r="AI11" s="4">
        <f t="shared" si="13"/>
        <v>46206</v>
      </c>
      <c r="AJ11" s="5"/>
      <c r="AK11" s="4">
        <f t="shared" si="14"/>
        <v>46206</v>
      </c>
      <c r="AL11" s="4">
        <f t="shared" si="15"/>
        <v>46206</v>
      </c>
      <c r="AM11" s="4">
        <f t="shared" si="15"/>
        <v>46206</v>
      </c>
      <c r="AN11" s="4">
        <f t="shared" si="16"/>
        <v>46209</v>
      </c>
      <c r="AO11" s="5"/>
      <c r="AP11" s="4">
        <f t="shared" si="17"/>
        <v>46209</v>
      </c>
      <c r="AQ11" s="5">
        <v>0</v>
      </c>
      <c r="AR11" s="4">
        <f t="shared" si="18"/>
        <v>46209</v>
      </c>
      <c r="AS11" s="5">
        <v>0</v>
      </c>
      <c r="AT11" s="4">
        <f t="shared" si="19"/>
        <v>46209</v>
      </c>
      <c r="AU11" s="4">
        <v>46219</v>
      </c>
      <c r="AV11" s="4" t="s">
        <v>1005</v>
      </c>
      <c r="AW11" s="4">
        <v>46226</v>
      </c>
      <c r="AX11">
        <v>41</v>
      </c>
      <c r="AZ11">
        <f t="shared" si="20"/>
        <v>92378</v>
      </c>
    </row>
    <row r="12" spans="1:58" x14ac:dyDescent="0.2">
      <c r="A12" s="132">
        <v>11</v>
      </c>
      <c r="B12" s="84" t="s">
        <v>169</v>
      </c>
      <c r="C12" s="84"/>
      <c r="D12" s="84" t="s">
        <v>87</v>
      </c>
      <c r="E12" s="5">
        <v>0</v>
      </c>
      <c r="F12" s="85">
        <v>46120</v>
      </c>
      <c r="G12" s="85" t="s">
        <v>1006</v>
      </c>
      <c r="H12" s="85" t="s">
        <v>142</v>
      </c>
      <c r="I12" s="85" t="s">
        <v>1007</v>
      </c>
      <c r="J12" s="85">
        <f t="shared" si="0"/>
        <v>46120</v>
      </c>
      <c r="K12" s="84">
        <v>1.5</v>
      </c>
      <c r="L12" s="84">
        <v>1</v>
      </c>
      <c r="M12" s="86">
        <v>46120</v>
      </c>
      <c r="N12" s="86">
        <v>46120</v>
      </c>
      <c r="O12" s="86">
        <v>46120</v>
      </c>
      <c r="P12" s="84">
        <v>3</v>
      </c>
      <c r="Q12" s="86">
        <f t="shared" si="1"/>
        <v>46125</v>
      </c>
      <c r="R12" s="84">
        <v>1.5</v>
      </c>
      <c r="S12" s="86">
        <f t="shared" si="2"/>
        <v>46127</v>
      </c>
      <c r="T12" s="86">
        <f t="shared" si="3"/>
        <v>46127</v>
      </c>
      <c r="U12" s="84">
        <v>3</v>
      </c>
      <c r="V12" s="86">
        <f t="shared" si="4"/>
        <v>46132</v>
      </c>
      <c r="W12" s="86">
        <f t="shared" si="5"/>
        <v>46132</v>
      </c>
      <c r="X12" s="86">
        <f t="shared" si="5"/>
        <v>46132</v>
      </c>
      <c r="Y12" s="86">
        <f t="shared" si="6"/>
        <v>46133</v>
      </c>
      <c r="Z12" s="86">
        <f t="shared" si="7"/>
        <v>46133</v>
      </c>
      <c r="AA12" s="84"/>
      <c r="AB12" s="86">
        <f t="shared" si="8"/>
        <v>46133</v>
      </c>
      <c r="AC12" s="84">
        <v>2</v>
      </c>
      <c r="AD12" s="86">
        <f t="shared" si="9"/>
        <v>46135</v>
      </c>
      <c r="AE12" s="84">
        <v>3</v>
      </c>
      <c r="AF12" s="86">
        <f t="shared" si="10"/>
        <v>46140</v>
      </c>
      <c r="AG12" s="86">
        <f t="shared" si="11"/>
        <v>46140</v>
      </c>
      <c r="AH12" s="86">
        <f t="shared" si="12"/>
        <v>46141</v>
      </c>
      <c r="AI12" s="86">
        <f t="shared" si="13"/>
        <v>46141</v>
      </c>
      <c r="AJ12" s="84"/>
      <c r="AK12" s="86">
        <f t="shared" si="14"/>
        <v>46141</v>
      </c>
      <c r="AL12" s="86">
        <f t="shared" si="15"/>
        <v>46141</v>
      </c>
      <c r="AM12" s="86">
        <f t="shared" si="15"/>
        <v>46141</v>
      </c>
      <c r="AN12" s="86">
        <f t="shared" si="16"/>
        <v>46142</v>
      </c>
      <c r="AO12" s="84"/>
      <c r="AP12" s="86">
        <f t="shared" si="17"/>
        <v>46142</v>
      </c>
      <c r="AQ12" s="84">
        <v>0</v>
      </c>
      <c r="AR12" s="86">
        <f t="shared" si="18"/>
        <v>46142</v>
      </c>
      <c r="AS12" s="84">
        <v>0</v>
      </c>
      <c r="AT12" s="86">
        <f t="shared" si="19"/>
        <v>46142</v>
      </c>
      <c r="AU12" s="4">
        <v>46149</v>
      </c>
      <c r="AV12" s="4" t="s">
        <v>895</v>
      </c>
      <c r="AW12" s="86">
        <v>46156</v>
      </c>
      <c r="AX12" s="87">
        <v>36</v>
      </c>
      <c r="AY12" s="87"/>
      <c r="AZ12" s="87">
        <f t="shared" si="20"/>
        <v>92249</v>
      </c>
      <c r="BA12" s="87"/>
      <c r="BB12" s="87"/>
      <c r="BC12" s="87"/>
      <c r="BD12" s="87"/>
      <c r="BE12" s="87"/>
      <c r="BF12" s="87"/>
    </row>
    <row r="13" spans="1:58" x14ac:dyDescent="0.2">
      <c r="A13" s="132">
        <v>12</v>
      </c>
      <c r="B13" s="5" t="s">
        <v>169</v>
      </c>
      <c r="C13" s="5"/>
      <c r="D13" s="5" t="s">
        <v>54</v>
      </c>
      <c r="E13" s="5">
        <v>0</v>
      </c>
      <c r="F13" s="80">
        <v>46178</v>
      </c>
      <c r="G13" s="80" t="s">
        <v>122</v>
      </c>
      <c r="H13" s="80" t="s">
        <v>81</v>
      </c>
      <c r="I13" s="80" t="s">
        <v>167</v>
      </c>
      <c r="J13" s="80">
        <f t="shared" si="0"/>
        <v>46178</v>
      </c>
      <c r="K13" s="5">
        <v>3</v>
      </c>
      <c r="L13" s="5">
        <v>4</v>
      </c>
      <c r="M13" s="4">
        <v>46182</v>
      </c>
      <c r="N13" s="4">
        <v>46182</v>
      </c>
      <c r="O13" s="4">
        <v>46182</v>
      </c>
      <c r="P13" s="5">
        <v>3</v>
      </c>
      <c r="Q13" s="4">
        <f t="shared" si="1"/>
        <v>46185</v>
      </c>
      <c r="R13" s="5">
        <v>1.5</v>
      </c>
      <c r="S13" s="4">
        <f t="shared" si="2"/>
        <v>46188</v>
      </c>
      <c r="T13" s="4">
        <f t="shared" si="3"/>
        <v>46188</v>
      </c>
      <c r="U13" s="5">
        <v>3</v>
      </c>
      <c r="V13" s="4">
        <f t="shared" si="4"/>
        <v>46191</v>
      </c>
      <c r="W13" s="4">
        <f t="shared" si="5"/>
        <v>46191</v>
      </c>
      <c r="X13" s="4">
        <f t="shared" si="5"/>
        <v>46191</v>
      </c>
      <c r="Y13" s="4">
        <f t="shared" si="6"/>
        <v>46192</v>
      </c>
      <c r="Z13" s="4">
        <f t="shared" si="7"/>
        <v>46192</v>
      </c>
      <c r="AA13" s="5">
        <v>3</v>
      </c>
      <c r="AB13" s="4">
        <f t="shared" si="8"/>
        <v>46197</v>
      </c>
      <c r="AC13" s="5">
        <v>2</v>
      </c>
      <c r="AD13" s="4">
        <f t="shared" si="9"/>
        <v>46202</v>
      </c>
      <c r="AE13" s="5">
        <v>3</v>
      </c>
      <c r="AF13" s="4">
        <f t="shared" si="10"/>
        <v>46205</v>
      </c>
      <c r="AG13" s="4">
        <f t="shared" si="11"/>
        <v>46205</v>
      </c>
      <c r="AH13" s="4">
        <f t="shared" si="12"/>
        <v>46206</v>
      </c>
      <c r="AI13" s="4">
        <f t="shared" si="13"/>
        <v>46206</v>
      </c>
      <c r="AJ13" s="5">
        <v>1</v>
      </c>
      <c r="AK13" s="4">
        <f t="shared" si="14"/>
        <v>46209</v>
      </c>
      <c r="AL13" s="4">
        <f t="shared" si="15"/>
        <v>46209</v>
      </c>
      <c r="AM13" s="4">
        <f t="shared" si="15"/>
        <v>46209</v>
      </c>
      <c r="AN13" s="4">
        <f t="shared" si="16"/>
        <v>46211</v>
      </c>
      <c r="AO13" s="5">
        <v>3</v>
      </c>
      <c r="AP13" s="4">
        <f t="shared" si="17"/>
        <v>46216</v>
      </c>
      <c r="AQ13" s="5">
        <v>0</v>
      </c>
      <c r="AR13" s="4">
        <f t="shared" si="18"/>
        <v>46216</v>
      </c>
      <c r="AS13" s="5">
        <v>0</v>
      </c>
      <c r="AT13" s="4">
        <f t="shared" si="19"/>
        <v>46216</v>
      </c>
      <c r="AU13" s="4">
        <v>46219</v>
      </c>
      <c r="AV13" s="4" t="s">
        <v>1005</v>
      </c>
      <c r="AW13" s="4">
        <v>46226</v>
      </c>
      <c r="AX13">
        <v>44</v>
      </c>
      <c r="AZ13">
        <f t="shared" si="20"/>
        <v>92372</v>
      </c>
    </row>
    <row r="14" spans="1:58" x14ac:dyDescent="0.2">
      <c r="A14" s="132">
        <v>13</v>
      </c>
      <c r="B14" s="84" t="s">
        <v>169</v>
      </c>
      <c r="C14" s="84"/>
      <c r="D14" s="84" t="s">
        <v>87</v>
      </c>
      <c r="E14" s="5">
        <v>0</v>
      </c>
      <c r="F14" s="85">
        <v>46120</v>
      </c>
      <c r="G14" s="85" t="s">
        <v>1008</v>
      </c>
      <c r="H14" s="85" t="s">
        <v>142</v>
      </c>
      <c r="I14" s="85" t="s">
        <v>1002</v>
      </c>
      <c r="J14" s="85">
        <f t="shared" si="0"/>
        <v>46120</v>
      </c>
      <c r="K14" s="84">
        <v>2.5</v>
      </c>
      <c r="L14" s="84">
        <v>1</v>
      </c>
      <c r="M14" s="86">
        <v>46121</v>
      </c>
      <c r="N14" s="86">
        <v>46121</v>
      </c>
      <c r="O14" s="86">
        <v>46121</v>
      </c>
      <c r="P14" s="84">
        <v>3</v>
      </c>
      <c r="Q14" s="86">
        <f t="shared" si="1"/>
        <v>46127</v>
      </c>
      <c r="R14" s="84">
        <v>1.5</v>
      </c>
      <c r="S14" s="86">
        <f t="shared" si="2"/>
        <v>46128</v>
      </c>
      <c r="T14" s="86">
        <f t="shared" si="3"/>
        <v>46128</v>
      </c>
      <c r="U14" s="84">
        <v>3</v>
      </c>
      <c r="V14" s="86">
        <f t="shared" si="4"/>
        <v>46133</v>
      </c>
      <c r="W14" s="86">
        <f t="shared" si="5"/>
        <v>46133</v>
      </c>
      <c r="X14" s="86">
        <f t="shared" si="5"/>
        <v>46133</v>
      </c>
      <c r="Y14" s="86">
        <f t="shared" si="6"/>
        <v>46134</v>
      </c>
      <c r="Z14" s="86">
        <f t="shared" si="7"/>
        <v>46134</v>
      </c>
      <c r="AA14" s="84"/>
      <c r="AB14" s="86">
        <f t="shared" si="8"/>
        <v>46134</v>
      </c>
      <c r="AC14" s="84">
        <v>2</v>
      </c>
      <c r="AD14" s="86">
        <f t="shared" si="9"/>
        <v>46136</v>
      </c>
      <c r="AE14" s="84">
        <v>3</v>
      </c>
      <c r="AF14" s="86">
        <f t="shared" si="10"/>
        <v>46141</v>
      </c>
      <c r="AG14" s="86">
        <f t="shared" si="11"/>
        <v>46141</v>
      </c>
      <c r="AH14" s="86">
        <f t="shared" si="12"/>
        <v>46142</v>
      </c>
      <c r="AI14" s="86">
        <f t="shared" si="13"/>
        <v>46142</v>
      </c>
      <c r="AJ14" s="84"/>
      <c r="AK14" s="86">
        <f t="shared" si="14"/>
        <v>46142</v>
      </c>
      <c r="AL14" s="86">
        <f t="shared" si="15"/>
        <v>46142</v>
      </c>
      <c r="AM14" s="86">
        <f t="shared" si="15"/>
        <v>46142</v>
      </c>
      <c r="AN14" s="86">
        <f t="shared" si="16"/>
        <v>46146</v>
      </c>
      <c r="AO14" s="84"/>
      <c r="AP14" s="86">
        <f t="shared" si="17"/>
        <v>46146</v>
      </c>
      <c r="AQ14" s="84">
        <v>0</v>
      </c>
      <c r="AR14" s="86">
        <f t="shared" si="18"/>
        <v>46146</v>
      </c>
      <c r="AS14" s="84">
        <v>0</v>
      </c>
      <c r="AT14" s="86">
        <f t="shared" si="19"/>
        <v>46146</v>
      </c>
      <c r="AU14" s="4">
        <v>46149</v>
      </c>
      <c r="AV14" s="4" t="s">
        <v>895</v>
      </c>
      <c r="AW14" s="86">
        <v>46156</v>
      </c>
      <c r="AX14" s="87">
        <v>35</v>
      </c>
      <c r="AY14" s="87"/>
      <c r="AZ14" s="87">
        <f t="shared" si="20"/>
        <v>92251</v>
      </c>
      <c r="BA14" s="87"/>
      <c r="BB14" s="87"/>
      <c r="BC14" s="87"/>
      <c r="BD14" s="87"/>
      <c r="BE14" s="87"/>
      <c r="BF14" s="87"/>
    </row>
    <row r="15" spans="1:58" x14ac:dyDescent="0.2">
      <c r="A15" s="132">
        <v>14</v>
      </c>
      <c r="B15" s="84" t="s">
        <v>169</v>
      </c>
      <c r="C15" s="84"/>
      <c r="D15" s="84" t="s">
        <v>87</v>
      </c>
      <c r="E15" s="5">
        <v>0</v>
      </c>
      <c r="F15" s="135">
        <v>46174</v>
      </c>
      <c r="G15" s="135" t="s">
        <v>755</v>
      </c>
      <c r="H15" s="85" t="s">
        <v>142</v>
      </c>
      <c r="I15" s="85" t="s">
        <v>1004</v>
      </c>
      <c r="J15" s="85">
        <f t="shared" si="0"/>
        <v>46174</v>
      </c>
      <c r="K15" s="84">
        <v>5</v>
      </c>
      <c r="L15" s="84">
        <v>1</v>
      </c>
      <c r="M15" s="86">
        <v>46181</v>
      </c>
      <c r="N15" s="86">
        <v>46181</v>
      </c>
      <c r="O15" s="86">
        <v>46181</v>
      </c>
      <c r="P15" s="84">
        <v>3</v>
      </c>
      <c r="Q15" s="86">
        <f t="shared" si="1"/>
        <v>46184</v>
      </c>
      <c r="R15" s="84">
        <v>1.5</v>
      </c>
      <c r="S15" s="86">
        <f t="shared" si="2"/>
        <v>46185</v>
      </c>
      <c r="T15" s="86">
        <f t="shared" si="3"/>
        <v>46185</v>
      </c>
      <c r="U15" s="84">
        <v>3</v>
      </c>
      <c r="V15" s="86">
        <f t="shared" si="4"/>
        <v>46190</v>
      </c>
      <c r="W15" s="86">
        <f t="shared" si="5"/>
        <v>46190</v>
      </c>
      <c r="X15" s="86">
        <f t="shared" si="5"/>
        <v>46190</v>
      </c>
      <c r="Y15" s="86">
        <f t="shared" si="6"/>
        <v>46191</v>
      </c>
      <c r="Z15" s="86">
        <f t="shared" si="7"/>
        <v>46191</v>
      </c>
      <c r="AA15" s="84"/>
      <c r="AB15" s="86">
        <f t="shared" si="8"/>
        <v>46191</v>
      </c>
      <c r="AC15" s="84">
        <v>2</v>
      </c>
      <c r="AD15" s="86">
        <f t="shared" si="9"/>
        <v>46195</v>
      </c>
      <c r="AE15" s="84">
        <v>3</v>
      </c>
      <c r="AF15" s="86">
        <f t="shared" si="10"/>
        <v>46198</v>
      </c>
      <c r="AG15" s="86">
        <f t="shared" si="11"/>
        <v>46198</v>
      </c>
      <c r="AH15" s="86">
        <f t="shared" si="12"/>
        <v>46202</v>
      </c>
      <c r="AI15" s="86">
        <f t="shared" si="13"/>
        <v>46202</v>
      </c>
      <c r="AJ15" s="84"/>
      <c r="AK15" s="86">
        <f t="shared" si="14"/>
        <v>46202</v>
      </c>
      <c r="AL15" s="86">
        <f t="shared" si="15"/>
        <v>46202</v>
      </c>
      <c r="AM15" s="86">
        <f t="shared" si="15"/>
        <v>46202</v>
      </c>
      <c r="AN15" s="86">
        <f t="shared" si="16"/>
        <v>46203</v>
      </c>
      <c r="AO15" s="84"/>
      <c r="AP15" s="86">
        <f t="shared" si="17"/>
        <v>46203</v>
      </c>
      <c r="AQ15" s="84">
        <v>0</v>
      </c>
      <c r="AR15" s="86">
        <f t="shared" si="18"/>
        <v>46203</v>
      </c>
      <c r="AS15" s="84">
        <v>0</v>
      </c>
      <c r="AT15" s="86">
        <f t="shared" si="19"/>
        <v>46203</v>
      </c>
      <c r="AU15" s="4">
        <v>46205</v>
      </c>
      <c r="AV15" s="4" t="s">
        <v>1000</v>
      </c>
      <c r="AW15" s="88">
        <v>46212</v>
      </c>
      <c r="AX15" s="87">
        <v>31</v>
      </c>
      <c r="AY15" s="87"/>
      <c r="AZ15" s="87">
        <f t="shared" si="20"/>
        <v>92368</v>
      </c>
      <c r="BA15" s="87"/>
      <c r="BB15" s="87"/>
      <c r="BC15" s="87"/>
      <c r="BD15" s="87"/>
      <c r="BE15" s="87"/>
      <c r="BF15" s="87"/>
    </row>
    <row r="16" spans="1:58" s="139" customFormat="1" x14ac:dyDescent="0.2">
      <c r="A16" s="136">
        <v>15</v>
      </c>
      <c r="B16" s="149" t="s">
        <v>166</v>
      </c>
      <c r="C16" s="149" t="str">
        <f>VLOOKUP(B16,'Target Tech'!$C$7:$J$33,8,FALSE)</f>
        <v>Complete ASP</v>
      </c>
      <c r="D16" s="149" t="s">
        <v>54</v>
      </c>
      <c r="E16" s="149">
        <v>0</v>
      </c>
      <c r="F16" s="150">
        <v>46125</v>
      </c>
      <c r="G16" s="150" t="s">
        <v>55</v>
      </c>
      <c r="H16" s="150" t="s">
        <v>1009</v>
      </c>
      <c r="I16" s="150" t="s">
        <v>131</v>
      </c>
      <c r="J16" s="150">
        <f t="shared" si="0"/>
        <v>46125</v>
      </c>
      <c r="K16" s="149">
        <v>3</v>
      </c>
      <c r="L16" s="149">
        <v>1</v>
      </c>
      <c r="M16" s="151">
        <v>46149</v>
      </c>
      <c r="N16" s="151">
        <v>46149</v>
      </c>
      <c r="O16" s="151">
        <v>46149</v>
      </c>
      <c r="P16" s="149">
        <v>3</v>
      </c>
      <c r="Q16" s="151">
        <f t="shared" si="1"/>
        <v>46154</v>
      </c>
      <c r="R16" s="149">
        <v>1.5</v>
      </c>
      <c r="S16" s="151">
        <f t="shared" si="2"/>
        <v>46155</v>
      </c>
      <c r="T16" s="151">
        <f t="shared" si="3"/>
        <v>46155</v>
      </c>
      <c r="U16" s="149">
        <v>3</v>
      </c>
      <c r="V16" s="151">
        <f t="shared" si="4"/>
        <v>46160</v>
      </c>
      <c r="W16" s="151">
        <f t="shared" si="5"/>
        <v>46160</v>
      </c>
      <c r="X16" s="151">
        <f t="shared" si="5"/>
        <v>46160</v>
      </c>
      <c r="Y16" s="151">
        <f t="shared" si="6"/>
        <v>46161</v>
      </c>
      <c r="Z16" s="151">
        <f t="shared" si="7"/>
        <v>46161</v>
      </c>
      <c r="AA16" s="149"/>
      <c r="AB16" s="151">
        <f t="shared" si="8"/>
        <v>46161</v>
      </c>
      <c r="AC16" s="149">
        <v>2</v>
      </c>
      <c r="AD16" s="151">
        <f t="shared" si="9"/>
        <v>46163</v>
      </c>
      <c r="AE16" s="149">
        <v>3</v>
      </c>
      <c r="AF16" s="151">
        <f t="shared" si="10"/>
        <v>46168</v>
      </c>
      <c r="AG16" s="151">
        <f t="shared" si="11"/>
        <v>46168</v>
      </c>
      <c r="AH16" s="151">
        <f t="shared" si="12"/>
        <v>46169</v>
      </c>
      <c r="AI16" s="151">
        <f t="shared" si="13"/>
        <v>46169</v>
      </c>
      <c r="AJ16" s="149"/>
      <c r="AK16" s="151">
        <f t="shared" si="14"/>
        <v>46169</v>
      </c>
      <c r="AL16" s="151">
        <f t="shared" si="15"/>
        <v>46169</v>
      </c>
      <c r="AM16" s="151">
        <f t="shared" si="15"/>
        <v>46169</v>
      </c>
      <c r="AN16" s="151">
        <f t="shared" si="16"/>
        <v>46171</v>
      </c>
      <c r="AO16" s="149"/>
      <c r="AP16" s="151">
        <f t="shared" si="17"/>
        <v>46171</v>
      </c>
      <c r="AQ16" s="149">
        <v>0</v>
      </c>
      <c r="AR16" s="151">
        <f t="shared" si="18"/>
        <v>46171</v>
      </c>
      <c r="AS16" s="149">
        <v>0</v>
      </c>
      <c r="AT16" s="151">
        <f t="shared" si="19"/>
        <v>46171</v>
      </c>
      <c r="AU16" s="151">
        <f>_xlfn.MINIFS(ReleaseTimeline!$A$2:$A$27, ReleaseTimeline!$A$2:$A$27, "&gt;="&amp;(MAX(AT16,AK16)))</f>
        <v>46177</v>
      </c>
      <c r="AV16" s="151" t="str">
        <f>VLOOKUP(AU16,ReleaseTimeline!$A$1:$E$27,2,FALSE)</f>
        <v>Release 12</v>
      </c>
      <c r="AW16" s="151">
        <v>46184</v>
      </c>
      <c r="AX16" s="139" t="e">
        <f t="shared" ref="AX16:AX37" si="21">(AV16 - L16)</f>
        <v>#VALUE!</v>
      </c>
      <c r="AZ16" s="139">
        <f t="shared" si="20"/>
        <v>92306</v>
      </c>
    </row>
    <row r="17" spans="1:55" s="139" customFormat="1" x14ac:dyDescent="0.2">
      <c r="A17" s="136">
        <v>16</v>
      </c>
      <c r="B17" s="149" t="s">
        <v>166</v>
      </c>
      <c r="C17" s="149" t="str">
        <f>VLOOKUP(B17,'Target Tech'!$C$7:$J$33,8,FALSE)</f>
        <v>Complete ASP</v>
      </c>
      <c r="D17" s="149" t="s">
        <v>54</v>
      </c>
      <c r="E17" s="149">
        <v>0</v>
      </c>
      <c r="F17" s="150">
        <v>46125</v>
      </c>
      <c r="G17" s="150" t="s">
        <v>59</v>
      </c>
      <c r="H17" s="150" t="s">
        <v>1009</v>
      </c>
      <c r="I17" s="150" t="s">
        <v>129</v>
      </c>
      <c r="J17" s="150">
        <f t="shared" si="0"/>
        <v>46125</v>
      </c>
      <c r="K17" s="149">
        <v>3</v>
      </c>
      <c r="L17" s="149">
        <v>2</v>
      </c>
      <c r="M17" s="151">
        <v>46149</v>
      </c>
      <c r="N17" s="151">
        <v>46149</v>
      </c>
      <c r="O17" s="151">
        <v>46149</v>
      </c>
      <c r="P17" s="149">
        <v>3</v>
      </c>
      <c r="Q17" s="151">
        <f t="shared" si="1"/>
        <v>46154</v>
      </c>
      <c r="R17" s="149">
        <v>1.5</v>
      </c>
      <c r="S17" s="151">
        <f t="shared" si="2"/>
        <v>46155</v>
      </c>
      <c r="T17" s="151">
        <f t="shared" si="3"/>
        <v>46155</v>
      </c>
      <c r="U17" s="149">
        <v>3</v>
      </c>
      <c r="V17" s="151">
        <f t="shared" si="4"/>
        <v>46160</v>
      </c>
      <c r="W17" s="151">
        <f t="shared" si="5"/>
        <v>46160</v>
      </c>
      <c r="X17" s="151">
        <f t="shared" si="5"/>
        <v>46160</v>
      </c>
      <c r="Y17" s="151">
        <f t="shared" si="6"/>
        <v>46161</v>
      </c>
      <c r="Z17" s="151">
        <f t="shared" si="7"/>
        <v>46161</v>
      </c>
      <c r="AA17" s="149"/>
      <c r="AB17" s="151">
        <f t="shared" si="8"/>
        <v>46161</v>
      </c>
      <c r="AC17" s="149">
        <v>2</v>
      </c>
      <c r="AD17" s="151">
        <f t="shared" si="9"/>
        <v>46163</v>
      </c>
      <c r="AE17" s="149">
        <v>3</v>
      </c>
      <c r="AF17" s="151">
        <f t="shared" si="10"/>
        <v>46168</v>
      </c>
      <c r="AG17" s="151">
        <f t="shared" si="11"/>
        <v>46168</v>
      </c>
      <c r="AH17" s="151">
        <f t="shared" si="12"/>
        <v>46169</v>
      </c>
      <c r="AI17" s="151">
        <f t="shared" si="13"/>
        <v>46169</v>
      </c>
      <c r="AJ17" s="149"/>
      <c r="AK17" s="151">
        <f t="shared" si="14"/>
        <v>46169</v>
      </c>
      <c r="AL17" s="151">
        <f t="shared" si="15"/>
        <v>46169</v>
      </c>
      <c r="AM17" s="151">
        <f t="shared" si="15"/>
        <v>46169</v>
      </c>
      <c r="AN17" s="151">
        <f t="shared" si="16"/>
        <v>46171</v>
      </c>
      <c r="AO17" s="149"/>
      <c r="AP17" s="151">
        <f t="shared" si="17"/>
        <v>46171</v>
      </c>
      <c r="AQ17" s="149">
        <v>0</v>
      </c>
      <c r="AR17" s="151">
        <f t="shared" si="18"/>
        <v>46171</v>
      </c>
      <c r="AS17" s="149">
        <v>0</v>
      </c>
      <c r="AT17" s="151">
        <f t="shared" si="19"/>
        <v>46171</v>
      </c>
      <c r="AU17" s="151">
        <f>_xlfn.MINIFS(ReleaseTimeline!$A$2:$A$27, ReleaseTimeline!$A$2:$A$27, "&gt;="&amp;(MAX(AT17,AK17)))</f>
        <v>46177</v>
      </c>
      <c r="AV17" s="151" t="str">
        <f>VLOOKUP(AU17,ReleaseTimeline!$A$1:$E$27,2,FALSE)</f>
        <v>Release 12</v>
      </c>
      <c r="AW17" s="151">
        <v>46184</v>
      </c>
      <c r="AX17" s="139" t="e">
        <f t="shared" si="21"/>
        <v>#VALUE!</v>
      </c>
      <c r="AY17" s="139" t="e">
        <f>(AV17-AT17)</f>
        <v>#VALUE!</v>
      </c>
      <c r="AZ17" s="139">
        <f t="shared" si="20"/>
        <v>92306</v>
      </c>
      <c r="BC17" s="139" t="e">
        <f>(AY17+AZ17)</f>
        <v>#VALUE!</v>
      </c>
    </row>
    <row r="18" spans="1:55" s="139" customFormat="1" x14ac:dyDescent="0.2">
      <c r="A18" s="136">
        <v>17</v>
      </c>
      <c r="B18" s="149" t="s">
        <v>166</v>
      </c>
      <c r="C18" s="149" t="str">
        <f>VLOOKUP(B18,'Target Tech'!$C$7:$J$33,8,FALSE)</f>
        <v>Complete ASP</v>
      </c>
      <c r="D18" s="149" t="s">
        <v>54</v>
      </c>
      <c r="E18" s="149">
        <v>0</v>
      </c>
      <c r="F18" s="150">
        <v>46125</v>
      </c>
      <c r="G18" s="150" t="s">
        <v>61</v>
      </c>
      <c r="H18" s="150" t="s">
        <v>1009</v>
      </c>
      <c r="I18" s="150" t="s">
        <v>167</v>
      </c>
      <c r="J18" s="150">
        <f t="shared" si="0"/>
        <v>46125</v>
      </c>
      <c r="K18" s="149">
        <v>3</v>
      </c>
      <c r="L18" s="149">
        <v>3</v>
      </c>
      <c r="M18" s="151">
        <v>46146</v>
      </c>
      <c r="N18" s="151">
        <v>46146</v>
      </c>
      <c r="O18" s="151">
        <v>46146</v>
      </c>
      <c r="P18" s="149">
        <v>3</v>
      </c>
      <c r="Q18" s="151">
        <f t="shared" si="1"/>
        <v>46149</v>
      </c>
      <c r="R18" s="149">
        <v>1.5</v>
      </c>
      <c r="S18" s="151">
        <f t="shared" si="2"/>
        <v>46150</v>
      </c>
      <c r="T18" s="151">
        <f t="shared" si="3"/>
        <v>46150</v>
      </c>
      <c r="U18" s="149">
        <v>3</v>
      </c>
      <c r="V18" s="151">
        <f t="shared" si="4"/>
        <v>46155</v>
      </c>
      <c r="W18" s="151">
        <f t="shared" si="5"/>
        <v>46155</v>
      </c>
      <c r="X18" s="151">
        <f t="shared" si="5"/>
        <v>46155</v>
      </c>
      <c r="Y18" s="151">
        <f t="shared" si="6"/>
        <v>46156</v>
      </c>
      <c r="Z18" s="151">
        <f t="shared" si="7"/>
        <v>46156</v>
      </c>
      <c r="AA18" s="149"/>
      <c r="AB18" s="151">
        <f t="shared" si="8"/>
        <v>46156</v>
      </c>
      <c r="AC18" s="149">
        <v>2</v>
      </c>
      <c r="AD18" s="151">
        <f t="shared" si="9"/>
        <v>46160</v>
      </c>
      <c r="AE18" s="149">
        <v>3</v>
      </c>
      <c r="AF18" s="151">
        <f t="shared" si="10"/>
        <v>46163</v>
      </c>
      <c r="AG18" s="151">
        <f t="shared" si="11"/>
        <v>46163</v>
      </c>
      <c r="AH18" s="151">
        <f t="shared" si="12"/>
        <v>46164</v>
      </c>
      <c r="AI18" s="151">
        <f t="shared" si="13"/>
        <v>46164</v>
      </c>
      <c r="AJ18" s="149"/>
      <c r="AK18" s="151">
        <f t="shared" si="14"/>
        <v>46164</v>
      </c>
      <c r="AL18" s="151">
        <f t="shared" si="15"/>
        <v>46164</v>
      </c>
      <c r="AM18" s="151">
        <f t="shared" si="15"/>
        <v>46164</v>
      </c>
      <c r="AN18" s="151">
        <f t="shared" si="16"/>
        <v>46167</v>
      </c>
      <c r="AO18" s="149"/>
      <c r="AP18" s="151">
        <f t="shared" si="17"/>
        <v>46167</v>
      </c>
      <c r="AQ18" s="149">
        <v>0</v>
      </c>
      <c r="AR18" s="151">
        <f t="shared" si="18"/>
        <v>46167</v>
      </c>
      <c r="AS18" s="149">
        <v>0</v>
      </c>
      <c r="AT18" s="151">
        <f t="shared" si="19"/>
        <v>46167</v>
      </c>
      <c r="AU18" s="151">
        <f>_xlfn.MINIFS(ReleaseTimeline!$A$2:$A$27, ReleaseTimeline!$A$2:$A$27, "&gt;="&amp;(MAX(AT18,AK18)))</f>
        <v>46177</v>
      </c>
      <c r="AV18" s="151" t="str">
        <f>VLOOKUP(AU18,ReleaseTimeline!$A$1:$E$27,2,FALSE)</f>
        <v>Release 12</v>
      </c>
      <c r="AW18" s="151">
        <v>46184</v>
      </c>
      <c r="AX18" s="139" t="e">
        <f t="shared" si="21"/>
        <v>#VALUE!</v>
      </c>
      <c r="AZ18" s="139">
        <f t="shared" si="20"/>
        <v>92298</v>
      </c>
    </row>
    <row r="19" spans="1:55" s="139" customFormat="1" x14ac:dyDescent="0.2">
      <c r="A19" s="136">
        <v>18</v>
      </c>
      <c r="B19" s="149" t="s">
        <v>166</v>
      </c>
      <c r="C19" s="149" t="str">
        <f>VLOOKUP(B19,'Target Tech'!$C$7:$J$33,8,FALSE)</f>
        <v>Complete ASP</v>
      </c>
      <c r="D19" s="149" t="s">
        <v>54</v>
      </c>
      <c r="E19" s="149">
        <v>0</v>
      </c>
      <c r="F19" s="150">
        <v>46128</v>
      </c>
      <c r="G19" s="150" t="s">
        <v>63</v>
      </c>
      <c r="H19" s="150" t="s">
        <v>81</v>
      </c>
      <c r="I19" s="150" t="s">
        <v>131</v>
      </c>
      <c r="J19" s="150">
        <f t="shared" si="0"/>
        <v>46128</v>
      </c>
      <c r="K19" s="149">
        <v>3</v>
      </c>
      <c r="L19" s="149">
        <v>4</v>
      </c>
      <c r="M19" s="151">
        <v>46154</v>
      </c>
      <c r="N19" s="151">
        <v>46154</v>
      </c>
      <c r="O19" s="151">
        <v>46154</v>
      </c>
      <c r="P19" s="149">
        <v>3</v>
      </c>
      <c r="Q19" s="151">
        <f t="shared" si="1"/>
        <v>46157</v>
      </c>
      <c r="R19" s="149">
        <v>1.5</v>
      </c>
      <c r="S19" s="151">
        <f t="shared" si="2"/>
        <v>46160</v>
      </c>
      <c r="T19" s="151">
        <f t="shared" si="3"/>
        <v>46160</v>
      </c>
      <c r="U19" s="149">
        <v>3</v>
      </c>
      <c r="V19" s="151">
        <f t="shared" si="4"/>
        <v>46163</v>
      </c>
      <c r="W19" s="151">
        <f t="shared" si="5"/>
        <v>46163</v>
      </c>
      <c r="X19" s="151">
        <f t="shared" si="5"/>
        <v>46163</v>
      </c>
      <c r="Y19" s="151">
        <f t="shared" si="6"/>
        <v>46164</v>
      </c>
      <c r="Z19" s="151">
        <f t="shared" si="7"/>
        <v>46164</v>
      </c>
      <c r="AA19" s="149"/>
      <c r="AB19" s="151">
        <f t="shared" si="8"/>
        <v>46164</v>
      </c>
      <c r="AC19" s="149">
        <v>2</v>
      </c>
      <c r="AD19" s="151">
        <f t="shared" si="9"/>
        <v>46168</v>
      </c>
      <c r="AE19" s="149">
        <v>3</v>
      </c>
      <c r="AF19" s="151">
        <f t="shared" si="10"/>
        <v>46174</v>
      </c>
      <c r="AG19" s="151">
        <f t="shared" si="11"/>
        <v>46174</v>
      </c>
      <c r="AH19" s="151">
        <f t="shared" si="12"/>
        <v>46176</v>
      </c>
      <c r="AI19" s="151">
        <f t="shared" si="13"/>
        <v>46176</v>
      </c>
      <c r="AJ19" s="149"/>
      <c r="AK19" s="151">
        <f t="shared" si="14"/>
        <v>46176</v>
      </c>
      <c r="AL19" s="151">
        <f t="shared" si="15"/>
        <v>46176</v>
      </c>
      <c r="AM19" s="151">
        <f t="shared" si="15"/>
        <v>46176</v>
      </c>
      <c r="AN19" s="151">
        <f t="shared" si="16"/>
        <v>46177</v>
      </c>
      <c r="AO19" s="149"/>
      <c r="AP19" s="151">
        <f t="shared" si="17"/>
        <v>46177</v>
      </c>
      <c r="AQ19" s="149">
        <v>0</v>
      </c>
      <c r="AR19" s="151">
        <f t="shared" si="18"/>
        <v>46177</v>
      </c>
      <c r="AS19" s="149">
        <v>0</v>
      </c>
      <c r="AT19" s="151">
        <f t="shared" si="19"/>
        <v>46177</v>
      </c>
      <c r="AU19" s="151">
        <f>_xlfn.MINIFS(ReleaseTimeline!$A$2:$A$27, ReleaseTimeline!$A$2:$A$27, "&gt;="&amp;(MAX(AT19,AK19)))</f>
        <v>46177</v>
      </c>
      <c r="AV19" s="151" t="str">
        <f>VLOOKUP(AU19,ReleaseTimeline!$A$1:$E$27,2,FALSE)</f>
        <v>Release 12</v>
      </c>
      <c r="AW19" s="151">
        <v>46184</v>
      </c>
      <c r="AX19" s="139" t="e">
        <f t="shared" si="21"/>
        <v>#VALUE!</v>
      </c>
      <c r="AZ19" s="139">
        <f t="shared" si="20"/>
        <v>92316</v>
      </c>
    </row>
    <row r="20" spans="1:55" s="139" customFormat="1" x14ac:dyDescent="0.2">
      <c r="A20" s="136">
        <v>19</v>
      </c>
      <c r="B20" s="149" t="s">
        <v>166</v>
      </c>
      <c r="C20" s="149" t="str">
        <f>VLOOKUP(B20,'Target Tech'!$C$7:$J$33,8,FALSE)</f>
        <v>Complete ASP</v>
      </c>
      <c r="D20" s="149" t="s">
        <v>54</v>
      </c>
      <c r="E20" s="149">
        <v>0</v>
      </c>
      <c r="F20" s="150">
        <v>46128</v>
      </c>
      <c r="G20" s="150" t="s">
        <v>64</v>
      </c>
      <c r="H20" s="150" t="s">
        <v>81</v>
      </c>
      <c r="I20" s="150" t="s">
        <v>129</v>
      </c>
      <c r="J20" s="150">
        <f t="shared" si="0"/>
        <v>46128</v>
      </c>
      <c r="K20" s="149">
        <v>3</v>
      </c>
      <c r="L20" s="149">
        <v>5</v>
      </c>
      <c r="M20" s="151">
        <v>46154</v>
      </c>
      <c r="N20" s="151">
        <v>46154</v>
      </c>
      <c r="O20" s="151">
        <v>46154</v>
      </c>
      <c r="P20" s="149">
        <v>3</v>
      </c>
      <c r="Q20" s="151">
        <f t="shared" si="1"/>
        <v>46157</v>
      </c>
      <c r="R20" s="149">
        <v>1.5</v>
      </c>
      <c r="S20" s="151">
        <f t="shared" si="2"/>
        <v>46160</v>
      </c>
      <c r="T20" s="151">
        <f t="shared" si="3"/>
        <v>46160</v>
      </c>
      <c r="U20" s="149">
        <v>3</v>
      </c>
      <c r="V20" s="151">
        <f t="shared" si="4"/>
        <v>46163</v>
      </c>
      <c r="W20" s="151">
        <f t="shared" si="5"/>
        <v>46163</v>
      </c>
      <c r="X20" s="151">
        <f t="shared" si="5"/>
        <v>46163</v>
      </c>
      <c r="Y20" s="151">
        <f t="shared" si="6"/>
        <v>46164</v>
      </c>
      <c r="Z20" s="151">
        <f t="shared" si="7"/>
        <v>46164</v>
      </c>
      <c r="AA20" s="149"/>
      <c r="AB20" s="151">
        <f t="shared" si="8"/>
        <v>46164</v>
      </c>
      <c r="AC20" s="149">
        <v>2</v>
      </c>
      <c r="AD20" s="151">
        <f t="shared" si="9"/>
        <v>46168</v>
      </c>
      <c r="AE20" s="149">
        <v>3</v>
      </c>
      <c r="AF20" s="151">
        <f t="shared" si="10"/>
        <v>46174</v>
      </c>
      <c r="AG20" s="151">
        <f t="shared" si="11"/>
        <v>46174</v>
      </c>
      <c r="AH20" s="151">
        <f t="shared" si="12"/>
        <v>46176</v>
      </c>
      <c r="AI20" s="151">
        <f t="shared" si="13"/>
        <v>46176</v>
      </c>
      <c r="AJ20" s="149"/>
      <c r="AK20" s="151">
        <f t="shared" si="14"/>
        <v>46176</v>
      </c>
      <c r="AL20" s="151">
        <f t="shared" si="15"/>
        <v>46176</v>
      </c>
      <c r="AM20" s="151">
        <f t="shared" si="15"/>
        <v>46176</v>
      </c>
      <c r="AN20" s="151">
        <f t="shared" si="16"/>
        <v>46177</v>
      </c>
      <c r="AO20" s="149"/>
      <c r="AP20" s="151">
        <f t="shared" si="17"/>
        <v>46177</v>
      </c>
      <c r="AQ20" s="149">
        <v>0</v>
      </c>
      <c r="AR20" s="151">
        <f t="shared" si="18"/>
        <v>46177</v>
      </c>
      <c r="AS20" s="149">
        <v>0</v>
      </c>
      <c r="AT20" s="151">
        <f t="shared" si="19"/>
        <v>46177</v>
      </c>
      <c r="AU20" s="151">
        <f>_xlfn.MINIFS(ReleaseTimeline!$A$2:$A$27, ReleaseTimeline!$A$2:$A$27, "&gt;="&amp;(MAX(AT20,AK20)))</f>
        <v>46177</v>
      </c>
      <c r="AV20" s="151" t="str">
        <f>VLOOKUP(AU20,ReleaseTimeline!$A$1:$E$27,2,FALSE)</f>
        <v>Release 12</v>
      </c>
      <c r="AW20" s="151">
        <v>46184</v>
      </c>
      <c r="AX20" s="139" t="e">
        <f t="shared" si="21"/>
        <v>#VALUE!</v>
      </c>
      <c r="AZ20" s="139">
        <f t="shared" si="20"/>
        <v>92316</v>
      </c>
    </row>
    <row r="21" spans="1:55" s="139" customFormat="1" x14ac:dyDescent="0.2">
      <c r="A21" s="136">
        <v>20</v>
      </c>
      <c r="B21" s="149" t="s">
        <v>166</v>
      </c>
      <c r="C21" s="149" t="str">
        <f>VLOOKUP(B21,'Target Tech'!$C$7:$J$33,8,FALSE)</f>
        <v>Complete ASP</v>
      </c>
      <c r="D21" s="149" t="s">
        <v>54</v>
      </c>
      <c r="E21" s="149">
        <v>0</v>
      </c>
      <c r="F21" s="150">
        <v>46128</v>
      </c>
      <c r="G21" s="150" t="s">
        <v>120</v>
      </c>
      <c r="H21" s="150" t="s">
        <v>81</v>
      </c>
      <c r="I21" s="150" t="s">
        <v>167</v>
      </c>
      <c r="J21" s="150">
        <f t="shared" si="0"/>
        <v>46128</v>
      </c>
      <c r="K21" s="149">
        <v>3</v>
      </c>
      <c r="L21" s="149">
        <v>6</v>
      </c>
      <c r="M21" s="151">
        <v>46149</v>
      </c>
      <c r="N21" s="151">
        <v>46149</v>
      </c>
      <c r="O21" s="151">
        <v>46149</v>
      </c>
      <c r="P21" s="149">
        <v>3</v>
      </c>
      <c r="Q21" s="151">
        <f t="shared" si="1"/>
        <v>46154</v>
      </c>
      <c r="R21" s="149">
        <v>1.5</v>
      </c>
      <c r="S21" s="151">
        <f t="shared" si="2"/>
        <v>46155</v>
      </c>
      <c r="T21" s="151">
        <f t="shared" si="3"/>
        <v>46155</v>
      </c>
      <c r="U21" s="149">
        <v>3</v>
      </c>
      <c r="V21" s="151">
        <f t="shared" si="4"/>
        <v>46160</v>
      </c>
      <c r="W21" s="151">
        <f t="shared" si="5"/>
        <v>46160</v>
      </c>
      <c r="X21" s="151">
        <f t="shared" si="5"/>
        <v>46160</v>
      </c>
      <c r="Y21" s="151">
        <f t="shared" si="6"/>
        <v>46161</v>
      </c>
      <c r="Z21" s="151">
        <f t="shared" si="7"/>
        <v>46161</v>
      </c>
      <c r="AA21" s="149"/>
      <c r="AB21" s="151">
        <f t="shared" si="8"/>
        <v>46161</v>
      </c>
      <c r="AC21" s="149">
        <v>2</v>
      </c>
      <c r="AD21" s="151">
        <f t="shared" si="9"/>
        <v>46163</v>
      </c>
      <c r="AE21" s="149">
        <v>3</v>
      </c>
      <c r="AF21" s="151">
        <f t="shared" si="10"/>
        <v>46168</v>
      </c>
      <c r="AG21" s="151">
        <f t="shared" si="11"/>
        <v>46168</v>
      </c>
      <c r="AH21" s="151">
        <f t="shared" si="12"/>
        <v>46169</v>
      </c>
      <c r="AI21" s="151">
        <f t="shared" si="13"/>
        <v>46169</v>
      </c>
      <c r="AJ21" s="149"/>
      <c r="AK21" s="151">
        <f t="shared" si="14"/>
        <v>46169</v>
      </c>
      <c r="AL21" s="151">
        <f t="shared" si="15"/>
        <v>46169</v>
      </c>
      <c r="AM21" s="151">
        <f t="shared" si="15"/>
        <v>46169</v>
      </c>
      <c r="AN21" s="151">
        <f t="shared" si="16"/>
        <v>46171</v>
      </c>
      <c r="AO21" s="149"/>
      <c r="AP21" s="151">
        <f t="shared" si="17"/>
        <v>46171</v>
      </c>
      <c r="AQ21" s="149">
        <v>0</v>
      </c>
      <c r="AR21" s="151">
        <f t="shared" si="18"/>
        <v>46171</v>
      </c>
      <c r="AS21" s="149">
        <v>0</v>
      </c>
      <c r="AT21" s="151">
        <f t="shared" si="19"/>
        <v>46171</v>
      </c>
      <c r="AU21" s="151">
        <f>_xlfn.MINIFS(ReleaseTimeline!$A$2:$A$27, ReleaseTimeline!$A$2:$A$27, "&gt;="&amp;(MAX(AT21,AK21)))</f>
        <v>46177</v>
      </c>
      <c r="AV21" s="151" t="str">
        <f>VLOOKUP(AU21,ReleaseTimeline!$A$1:$E$27,2,FALSE)</f>
        <v>Release 12</v>
      </c>
      <c r="AW21" s="151">
        <v>46184</v>
      </c>
      <c r="AX21" s="139" t="e">
        <f t="shared" si="21"/>
        <v>#VALUE!</v>
      </c>
      <c r="AZ21" s="139">
        <f t="shared" si="20"/>
        <v>92306</v>
      </c>
    </row>
    <row r="22" spans="1:55" x14ac:dyDescent="0.2">
      <c r="A22" s="132">
        <v>21</v>
      </c>
      <c r="B22" s="5" t="s">
        <v>166</v>
      </c>
      <c r="C22" s="5" t="str">
        <f>VLOOKUP(B22,'Target Tech'!$C$7:$J$33,8,FALSE)</f>
        <v>Complete ASP</v>
      </c>
      <c r="D22" s="5" t="s">
        <v>54</v>
      </c>
      <c r="E22" s="5">
        <v>0</v>
      </c>
      <c r="F22" s="80">
        <v>46155</v>
      </c>
      <c r="G22" s="80" t="s">
        <v>121</v>
      </c>
      <c r="H22" s="80" t="s">
        <v>81</v>
      </c>
      <c r="I22" s="80" t="s">
        <v>131</v>
      </c>
      <c r="J22" s="80">
        <f t="shared" si="0"/>
        <v>46155</v>
      </c>
      <c r="K22" s="5">
        <v>3</v>
      </c>
      <c r="L22" s="5">
        <v>7</v>
      </c>
      <c r="M22" s="4">
        <v>46157</v>
      </c>
      <c r="N22" s="4">
        <v>46157</v>
      </c>
      <c r="O22" s="4">
        <v>46157</v>
      </c>
      <c r="P22" s="5">
        <v>3</v>
      </c>
      <c r="Q22" s="4">
        <f t="shared" si="1"/>
        <v>46162</v>
      </c>
      <c r="R22" s="5">
        <v>1.5</v>
      </c>
      <c r="S22" s="4">
        <f t="shared" si="2"/>
        <v>46163</v>
      </c>
      <c r="T22" s="4">
        <f t="shared" si="3"/>
        <v>46163</v>
      </c>
      <c r="U22" s="5">
        <v>3</v>
      </c>
      <c r="V22" s="4">
        <f t="shared" si="4"/>
        <v>46168</v>
      </c>
      <c r="W22" s="4">
        <f t="shared" si="5"/>
        <v>46168</v>
      </c>
      <c r="X22" s="4">
        <f t="shared" si="5"/>
        <v>46168</v>
      </c>
      <c r="Y22" s="4">
        <f t="shared" si="6"/>
        <v>46169</v>
      </c>
      <c r="Z22" s="4">
        <f t="shared" si="7"/>
        <v>46169</v>
      </c>
      <c r="AA22" s="5"/>
      <c r="AB22" s="4">
        <f t="shared" si="8"/>
        <v>46169</v>
      </c>
      <c r="AC22" s="5">
        <v>2</v>
      </c>
      <c r="AD22" s="4">
        <f t="shared" si="9"/>
        <v>46174</v>
      </c>
      <c r="AE22" s="5">
        <v>3</v>
      </c>
      <c r="AF22" s="4">
        <f t="shared" si="10"/>
        <v>46178</v>
      </c>
      <c r="AG22" s="4">
        <f t="shared" si="11"/>
        <v>46178</v>
      </c>
      <c r="AH22" s="4">
        <f t="shared" si="12"/>
        <v>46181</v>
      </c>
      <c r="AI22" s="4">
        <f t="shared" si="13"/>
        <v>46181</v>
      </c>
      <c r="AJ22" s="5"/>
      <c r="AK22" s="4">
        <f t="shared" si="14"/>
        <v>46181</v>
      </c>
      <c r="AL22" s="4">
        <f t="shared" si="15"/>
        <v>46181</v>
      </c>
      <c r="AM22" s="4">
        <f t="shared" si="15"/>
        <v>46181</v>
      </c>
      <c r="AN22" s="4">
        <f t="shared" si="16"/>
        <v>46182</v>
      </c>
      <c r="AO22" s="5"/>
      <c r="AP22" s="4">
        <f t="shared" si="17"/>
        <v>46182</v>
      </c>
      <c r="AQ22" s="5">
        <v>0</v>
      </c>
      <c r="AR22" s="4">
        <f t="shared" si="18"/>
        <v>46182</v>
      </c>
      <c r="AS22" s="5">
        <v>0</v>
      </c>
      <c r="AT22" s="4">
        <f t="shared" si="19"/>
        <v>46182</v>
      </c>
      <c r="AU22" s="4">
        <f>_xlfn.MINIFS(ReleaseTimeline!$A$2:$A$27, ReleaseTimeline!$A$2:$A$27, "&gt;="&amp;(MAX(AT22,AK22)))</f>
        <v>46191</v>
      </c>
      <c r="AV22" s="4" t="str">
        <f>VLOOKUP(AU22,ReleaseTimeline!$A$1:$E$27,2,FALSE)</f>
        <v>Release 13</v>
      </c>
      <c r="AW22" s="4">
        <v>46198</v>
      </c>
      <c r="AX22" t="e">
        <f t="shared" si="21"/>
        <v>#VALUE!</v>
      </c>
      <c r="AZ22">
        <f t="shared" si="20"/>
        <v>92322</v>
      </c>
    </row>
    <row r="23" spans="1:55" x14ac:dyDescent="0.2">
      <c r="A23" s="132">
        <v>22</v>
      </c>
      <c r="B23" s="5" t="s">
        <v>166</v>
      </c>
      <c r="C23" s="5" t="str">
        <f>VLOOKUP(B23,'Target Tech'!$C$7:$J$33,8,FALSE)</f>
        <v>Complete ASP</v>
      </c>
      <c r="D23" s="5" t="s">
        <v>54</v>
      </c>
      <c r="E23" s="5">
        <v>0</v>
      </c>
      <c r="F23" s="80">
        <v>46155</v>
      </c>
      <c r="G23" s="80" t="s">
        <v>122</v>
      </c>
      <c r="H23" s="80" t="s">
        <v>81</v>
      </c>
      <c r="I23" s="80" t="s">
        <v>129</v>
      </c>
      <c r="J23" s="80">
        <f t="shared" si="0"/>
        <v>46155</v>
      </c>
      <c r="K23" s="5">
        <v>3</v>
      </c>
      <c r="L23" s="5">
        <v>8</v>
      </c>
      <c r="M23" s="4">
        <v>46157</v>
      </c>
      <c r="N23" s="4">
        <v>46157</v>
      </c>
      <c r="O23" s="4">
        <v>46157</v>
      </c>
      <c r="P23" s="5">
        <v>3</v>
      </c>
      <c r="Q23" s="4">
        <f t="shared" si="1"/>
        <v>46162</v>
      </c>
      <c r="R23" s="5">
        <v>1.5</v>
      </c>
      <c r="S23" s="4">
        <f t="shared" si="2"/>
        <v>46163</v>
      </c>
      <c r="T23" s="4">
        <f t="shared" si="3"/>
        <v>46163</v>
      </c>
      <c r="U23" s="5">
        <v>3</v>
      </c>
      <c r="V23" s="4">
        <f t="shared" si="4"/>
        <v>46168</v>
      </c>
      <c r="W23" s="4">
        <f t="shared" ref="W23:X37" si="22">WORKDAY(V23, 0, IndHolidays)</f>
        <v>46168</v>
      </c>
      <c r="X23" s="4">
        <f t="shared" si="22"/>
        <v>46168</v>
      </c>
      <c r="Y23" s="4">
        <f t="shared" si="6"/>
        <v>46169</v>
      </c>
      <c r="Z23" s="4">
        <f t="shared" si="7"/>
        <v>46169</v>
      </c>
      <c r="AA23" s="5"/>
      <c r="AB23" s="4">
        <f t="shared" si="8"/>
        <v>46169</v>
      </c>
      <c r="AC23" s="5">
        <v>2</v>
      </c>
      <c r="AD23" s="4">
        <f t="shared" si="9"/>
        <v>46174</v>
      </c>
      <c r="AE23" s="5">
        <v>3</v>
      </c>
      <c r="AF23" s="4">
        <f t="shared" si="10"/>
        <v>46178</v>
      </c>
      <c r="AG23" s="4">
        <f t="shared" si="11"/>
        <v>46178</v>
      </c>
      <c r="AH23" s="4">
        <f t="shared" si="12"/>
        <v>46181</v>
      </c>
      <c r="AI23" s="4">
        <f t="shared" si="13"/>
        <v>46181</v>
      </c>
      <c r="AJ23" s="5"/>
      <c r="AK23" s="4">
        <f t="shared" si="14"/>
        <v>46181</v>
      </c>
      <c r="AL23" s="4">
        <f t="shared" ref="AL23:AM37" si="23">AK23</f>
        <v>46181</v>
      </c>
      <c r="AM23" s="4">
        <f t="shared" si="23"/>
        <v>46181</v>
      </c>
      <c r="AN23" s="4">
        <f t="shared" si="16"/>
        <v>46182</v>
      </c>
      <c r="AO23" s="5"/>
      <c r="AP23" s="4">
        <f t="shared" si="17"/>
        <v>46182</v>
      </c>
      <c r="AQ23" s="5">
        <v>0</v>
      </c>
      <c r="AR23" s="4">
        <f t="shared" si="18"/>
        <v>46182</v>
      </c>
      <c r="AS23" s="5">
        <v>0</v>
      </c>
      <c r="AT23" s="4">
        <f t="shared" si="19"/>
        <v>46182</v>
      </c>
      <c r="AU23" s="4">
        <f>_xlfn.MINIFS(ReleaseTimeline!$A$2:$A$27, ReleaseTimeline!$A$2:$A$27, "&gt;="&amp;(MAX(AT23,AK23)))</f>
        <v>46191</v>
      </c>
      <c r="AV23" s="4" t="str">
        <f>VLOOKUP(AU23,ReleaseTimeline!$A$1:$E$27,2,FALSE)</f>
        <v>Release 13</v>
      </c>
      <c r="AW23" s="4">
        <v>46198</v>
      </c>
      <c r="AX23" t="e">
        <f t="shared" si="21"/>
        <v>#VALUE!</v>
      </c>
      <c r="AZ23">
        <f t="shared" si="20"/>
        <v>92322</v>
      </c>
    </row>
    <row r="24" spans="1:55" x14ac:dyDescent="0.2">
      <c r="A24" s="132">
        <v>23</v>
      </c>
      <c r="B24" s="5" t="s">
        <v>166</v>
      </c>
      <c r="C24" s="5" t="str">
        <f>VLOOKUP(B24,'Target Tech'!$C$7:$J$33,8,FALSE)</f>
        <v>Complete ASP</v>
      </c>
      <c r="D24" s="5" t="s">
        <v>54</v>
      </c>
      <c r="E24" s="5">
        <v>0</v>
      </c>
      <c r="F24" s="80">
        <v>46150</v>
      </c>
      <c r="G24" s="80" t="s">
        <v>149</v>
      </c>
      <c r="H24" s="80" t="s">
        <v>81</v>
      </c>
      <c r="I24" s="80" t="s">
        <v>167</v>
      </c>
      <c r="J24" s="80">
        <f t="shared" si="0"/>
        <v>46150</v>
      </c>
      <c r="K24" s="5">
        <v>3</v>
      </c>
      <c r="L24" s="5">
        <v>9</v>
      </c>
      <c r="M24" s="4">
        <v>46154</v>
      </c>
      <c r="N24" s="4">
        <v>46154</v>
      </c>
      <c r="O24" s="4">
        <v>46154</v>
      </c>
      <c r="P24" s="5">
        <v>3</v>
      </c>
      <c r="Q24" s="4">
        <f t="shared" si="1"/>
        <v>46157</v>
      </c>
      <c r="R24" s="5">
        <v>1.5</v>
      </c>
      <c r="S24" s="4">
        <f t="shared" si="2"/>
        <v>46160</v>
      </c>
      <c r="T24" s="4">
        <f t="shared" si="3"/>
        <v>46160</v>
      </c>
      <c r="U24" s="5">
        <v>3</v>
      </c>
      <c r="V24" s="4">
        <f t="shared" si="4"/>
        <v>46163</v>
      </c>
      <c r="W24" s="4">
        <f t="shared" si="22"/>
        <v>46163</v>
      </c>
      <c r="X24" s="4">
        <f t="shared" si="22"/>
        <v>46163</v>
      </c>
      <c r="Y24" s="4">
        <f t="shared" si="6"/>
        <v>46164</v>
      </c>
      <c r="Z24" s="4">
        <f t="shared" si="7"/>
        <v>46164</v>
      </c>
      <c r="AA24" s="5"/>
      <c r="AB24" s="4">
        <f t="shared" si="8"/>
        <v>46164</v>
      </c>
      <c r="AC24" s="5">
        <v>2</v>
      </c>
      <c r="AD24" s="4">
        <f t="shared" si="9"/>
        <v>46168</v>
      </c>
      <c r="AE24" s="5">
        <v>3</v>
      </c>
      <c r="AF24" s="4">
        <f t="shared" si="10"/>
        <v>46174</v>
      </c>
      <c r="AG24" s="4">
        <f t="shared" si="11"/>
        <v>46174</v>
      </c>
      <c r="AH24" s="4">
        <f t="shared" si="12"/>
        <v>46176</v>
      </c>
      <c r="AI24" s="4">
        <f t="shared" si="13"/>
        <v>46176</v>
      </c>
      <c r="AJ24" s="5"/>
      <c r="AK24" s="4">
        <f t="shared" si="14"/>
        <v>46176</v>
      </c>
      <c r="AL24" s="4">
        <f t="shared" si="23"/>
        <v>46176</v>
      </c>
      <c r="AM24" s="4">
        <f t="shared" si="23"/>
        <v>46176</v>
      </c>
      <c r="AN24" s="4">
        <f t="shared" si="16"/>
        <v>46177</v>
      </c>
      <c r="AO24" s="5"/>
      <c r="AP24" s="4">
        <f t="shared" si="17"/>
        <v>46177</v>
      </c>
      <c r="AQ24" s="5">
        <v>0</v>
      </c>
      <c r="AR24" s="4">
        <f t="shared" si="18"/>
        <v>46177</v>
      </c>
      <c r="AS24" s="5">
        <v>0</v>
      </c>
      <c r="AT24" s="4">
        <f t="shared" si="19"/>
        <v>46177</v>
      </c>
      <c r="AU24" s="4">
        <f>_xlfn.MINIFS(ReleaseTimeline!$A$2:$A$27, ReleaseTimeline!$A$2:$A$27, "&gt;="&amp;(MAX(AT24,AK24)))</f>
        <v>46177</v>
      </c>
      <c r="AV24" s="4" t="str">
        <f>VLOOKUP(AU24,ReleaseTimeline!$A$1:$E$27,2,FALSE)</f>
        <v>Release 12</v>
      </c>
      <c r="AW24" s="4">
        <v>46184</v>
      </c>
      <c r="AX24" t="e">
        <f t="shared" si="21"/>
        <v>#VALUE!</v>
      </c>
      <c r="AZ24">
        <f t="shared" si="20"/>
        <v>92316</v>
      </c>
    </row>
    <row r="25" spans="1:55" x14ac:dyDescent="0.2">
      <c r="A25" s="132">
        <v>24</v>
      </c>
      <c r="B25" s="5" t="s">
        <v>166</v>
      </c>
      <c r="C25" s="5" t="str">
        <f>VLOOKUP(B25,'Target Tech'!$C$7:$J$33,8,FALSE)</f>
        <v>Complete ASP</v>
      </c>
      <c r="D25" s="5" t="s">
        <v>54</v>
      </c>
      <c r="E25" s="5">
        <v>0</v>
      </c>
      <c r="F25" s="80">
        <v>46160</v>
      </c>
      <c r="G25" s="80" t="s">
        <v>85</v>
      </c>
      <c r="H25" s="80" t="s">
        <v>81</v>
      </c>
      <c r="I25" s="80" t="s">
        <v>131</v>
      </c>
      <c r="J25" s="80">
        <f t="shared" si="0"/>
        <v>46160</v>
      </c>
      <c r="K25" s="5">
        <v>3</v>
      </c>
      <c r="L25" s="5">
        <v>10</v>
      </c>
      <c r="M25" s="4">
        <v>46162</v>
      </c>
      <c r="N25" s="4">
        <v>46162</v>
      </c>
      <c r="O25" s="4">
        <v>46162</v>
      </c>
      <c r="P25" s="5">
        <v>3</v>
      </c>
      <c r="Q25" s="4">
        <f t="shared" si="1"/>
        <v>46167</v>
      </c>
      <c r="R25" s="5">
        <v>1.5</v>
      </c>
      <c r="S25" s="4">
        <f t="shared" si="2"/>
        <v>46168</v>
      </c>
      <c r="T25" s="4">
        <f t="shared" si="3"/>
        <v>46168</v>
      </c>
      <c r="U25" s="5">
        <v>3</v>
      </c>
      <c r="V25" s="4">
        <f t="shared" si="4"/>
        <v>46174</v>
      </c>
      <c r="W25" s="4">
        <f t="shared" si="22"/>
        <v>46174</v>
      </c>
      <c r="X25" s="4">
        <f t="shared" si="22"/>
        <v>46174</v>
      </c>
      <c r="Y25" s="4">
        <f t="shared" si="6"/>
        <v>46176</v>
      </c>
      <c r="Z25" s="4">
        <f t="shared" si="7"/>
        <v>46176</v>
      </c>
      <c r="AA25" s="5"/>
      <c r="AB25" s="4">
        <f t="shared" si="8"/>
        <v>46176</v>
      </c>
      <c r="AC25" s="5">
        <v>2</v>
      </c>
      <c r="AD25" s="4">
        <f t="shared" si="9"/>
        <v>46178</v>
      </c>
      <c r="AE25" s="5">
        <v>3</v>
      </c>
      <c r="AF25" s="4">
        <f t="shared" si="10"/>
        <v>46183</v>
      </c>
      <c r="AG25" s="4">
        <f t="shared" si="11"/>
        <v>46183</v>
      </c>
      <c r="AH25" s="4">
        <f t="shared" si="12"/>
        <v>46184</v>
      </c>
      <c r="AI25" s="4">
        <f t="shared" si="13"/>
        <v>46184</v>
      </c>
      <c r="AJ25" s="5"/>
      <c r="AK25" s="4">
        <f t="shared" si="14"/>
        <v>46184</v>
      </c>
      <c r="AL25" s="4">
        <f t="shared" si="23"/>
        <v>46184</v>
      </c>
      <c r="AM25" s="4">
        <f t="shared" si="23"/>
        <v>46184</v>
      </c>
      <c r="AN25" s="4">
        <f t="shared" si="16"/>
        <v>46185</v>
      </c>
      <c r="AO25" s="5"/>
      <c r="AP25" s="4">
        <f t="shared" si="17"/>
        <v>46185</v>
      </c>
      <c r="AQ25" s="5">
        <v>0</v>
      </c>
      <c r="AR25" s="4">
        <f t="shared" si="18"/>
        <v>46185</v>
      </c>
      <c r="AS25" s="5">
        <v>0</v>
      </c>
      <c r="AT25" s="4">
        <f t="shared" si="19"/>
        <v>46185</v>
      </c>
      <c r="AU25" s="4">
        <f>_xlfn.MINIFS(ReleaseTimeline!$A$2:$A$27, ReleaseTimeline!$A$2:$A$27, "&gt;="&amp;(MAX(AT25,AK25)))</f>
        <v>46191</v>
      </c>
      <c r="AV25" s="4" t="str">
        <f>VLOOKUP(AU25,ReleaseTimeline!$A$1:$E$27,2,FALSE)</f>
        <v>Release 13</v>
      </c>
      <c r="AW25" s="4">
        <v>46198</v>
      </c>
      <c r="AX25" t="e">
        <f t="shared" si="21"/>
        <v>#VALUE!</v>
      </c>
      <c r="AZ25">
        <f t="shared" si="20"/>
        <v>92332</v>
      </c>
    </row>
    <row r="26" spans="1:55" x14ac:dyDescent="0.2">
      <c r="A26" s="132">
        <v>25</v>
      </c>
      <c r="B26" s="5" t="s">
        <v>166</v>
      </c>
      <c r="C26" s="5" t="str">
        <f>VLOOKUP(B26,'Target Tech'!$C$7:$J$33,8,FALSE)</f>
        <v>Complete ASP</v>
      </c>
      <c r="D26" s="5" t="s">
        <v>54</v>
      </c>
      <c r="E26" s="5">
        <v>0</v>
      </c>
      <c r="F26" s="80">
        <v>46160</v>
      </c>
      <c r="G26" s="80" t="s">
        <v>150</v>
      </c>
      <c r="H26" s="80" t="s">
        <v>81</v>
      </c>
      <c r="I26" s="80" t="s">
        <v>129</v>
      </c>
      <c r="J26" s="80">
        <f t="shared" si="0"/>
        <v>46160</v>
      </c>
      <c r="K26" s="5">
        <v>3</v>
      </c>
      <c r="L26" s="5">
        <v>11</v>
      </c>
      <c r="M26" s="4">
        <v>46162</v>
      </c>
      <c r="N26" s="4">
        <v>46162</v>
      </c>
      <c r="O26" s="4">
        <v>46162</v>
      </c>
      <c r="P26" s="5">
        <v>3</v>
      </c>
      <c r="Q26" s="4">
        <f t="shared" si="1"/>
        <v>46167</v>
      </c>
      <c r="R26" s="5">
        <v>1.5</v>
      </c>
      <c r="S26" s="4">
        <f t="shared" si="2"/>
        <v>46168</v>
      </c>
      <c r="T26" s="4">
        <f t="shared" si="3"/>
        <v>46168</v>
      </c>
      <c r="U26" s="5">
        <v>3</v>
      </c>
      <c r="V26" s="4">
        <f t="shared" si="4"/>
        <v>46174</v>
      </c>
      <c r="W26" s="4">
        <f t="shared" si="22"/>
        <v>46174</v>
      </c>
      <c r="X26" s="4">
        <f t="shared" si="22"/>
        <v>46174</v>
      </c>
      <c r="Y26" s="4">
        <f t="shared" si="6"/>
        <v>46176</v>
      </c>
      <c r="Z26" s="4">
        <f t="shared" si="7"/>
        <v>46176</v>
      </c>
      <c r="AA26" s="5">
        <v>3</v>
      </c>
      <c r="AB26" s="4">
        <f t="shared" si="8"/>
        <v>46181</v>
      </c>
      <c r="AC26" s="5">
        <v>2</v>
      </c>
      <c r="AD26" s="4">
        <f t="shared" si="9"/>
        <v>46183</v>
      </c>
      <c r="AE26" s="5">
        <v>3</v>
      </c>
      <c r="AF26" s="4">
        <f t="shared" si="10"/>
        <v>46188</v>
      </c>
      <c r="AG26" s="4">
        <f t="shared" si="11"/>
        <v>46188</v>
      </c>
      <c r="AH26" s="4">
        <f t="shared" si="12"/>
        <v>46189</v>
      </c>
      <c r="AI26" s="4">
        <f t="shared" si="13"/>
        <v>46189</v>
      </c>
      <c r="AJ26" s="5">
        <v>1</v>
      </c>
      <c r="AK26" s="4">
        <f t="shared" si="14"/>
        <v>46190</v>
      </c>
      <c r="AL26" s="4">
        <f t="shared" si="23"/>
        <v>46190</v>
      </c>
      <c r="AM26" s="4">
        <f t="shared" si="23"/>
        <v>46190</v>
      </c>
      <c r="AN26" s="4">
        <f t="shared" si="16"/>
        <v>46191</v>
      </c>
      <c r="AO26" s="5">
        <v>3</v>
      </c>
      <c r="AP26" s="4">
        <f t="shared" si="17"/>
        <v>46196</v>
      </c>
      <c r="AQ26" s="5">
        <v>0</v>
      </c>
      <c r="AR26" s="4">
        <f t="shared" si="18"/>
        <v>46196</v>
      </c>
      <c r="AS26" s="5">
        <v>0</v>
      </c>
      <c r="AT26" s="4">
        <f t="shared" si="19"/>
        <v>46196</v>
      </c>
      <c r="AU26" s="4">
        <f>_xlfn.MINIFS(ReleaseTimeline!$A$2:$A$27, ReleaseTimeline!$A$2:$A$27, "&gt;="&amp;(MAX(AT26,AK26)))</f>
        <v>46205</v>
      </c>
      <c r="AV26" s="4" t="str">
        <f>VLOOKUP(AU26,ReleaseTimeline!$A$1:$E$27,2,FALSE)</f>
        <v>Release 14</v>
      </c>
      <c r="AW26" s="74">
        <v>46212</v>
      </c>
      <c r="AX26" t="e">
        <f t="shared" si="21"/>
        <v>#VALUE!</v>
      </c>
      <c r="AZ26">
        <f t="shared" si="20"/>
        <v>92332</v>
      </c>
    </row>
    <row r="27" spans="1:55" s="148" customFormat="1" x14ac:dyDescent="0.2">
      <c r="A27" s="143">
        <v>26</v>
      </c>
      <c r="B27" s="143" t="s">
        <v>280</v>
      </c>
      <c r="C27" s="143" t="str">
        <f>VLOOKUP(B27,'Target Tech'!$C$7:$J$33,8,FALSE)</f>
        <v>Complete ASP</v>
      </c>
      <c r="D27" s="143" t="s">
        <v>54</v>
      </c>
      <c r="E27" s="143">
        <v>0</v>
      </c>
      <c r="F27" s="152">
        <v>46132</v>
      </c>
      <c r="G27" s="152" t="s">
        <v>55</v>
      </c>
      <c r="H27" s="152" t="s">
        <v>81</v>
      </c>
      <c r="I27" s="152" t="s">
        <v>129</v>
      </c>
      <c r="J27" s="152">
        <f t="shared" si="0"/>
        <v>46132</v>
      </c>
      <c r="K27" s="143">
        <v>3</v>
      </c>
      <c r="L27" s="143">
        <v>1</v>
      </c>
      <c r="M27" s="146">
        <v>46146</v>
      </c>
      <c r="N27" s="146">
        <v>46146</v>
      </c>
      <c r="O27" s="146">
        <v>46146</v>
      </c>
      <c r="P27" s="143">
        <v>3</v>
      </c>
      <c r="Q27" s="146">
        <f t="shared" si="1"/>
        <v>46149</v>
      </c>
      <c r="R27" s="143">
        <v>1.5</v>
      </c>
      <c r="S27" s="146">
        <f t="shared" si="2"/>
        <v>46150</v>
      </c>
      <c r="T27" s="146">
        <f t="shared" si="3"/>
        <v>46150</v>
      </c>
      <c r="U27" s="143">
        <v>3</v>
      </c>
      <c r="V27" s="146">
        <f t="shared" si="4"/>
        <v>46155</v>
      </c>
      <c r="W27" s="146">
        <f t="shared" si="22"/>
        <v>46155</v>
      </c>
      <c r="X27" s="146">
        <f t="shared" si="22"/>
        <v>46155</v>
      </c>
      <c r="Y27" s="146">
        <f t="shared" si="6"/>
        <v>46156</v>
      </c>
      <c r="Z27" s="146">
        <f t="shared" si="7"/>
        <v>46156</v>
      </c>
      <c r="AA27" s="143"/>
      <c r="AB27" s="146">
        <f t="shared" si="8"/>
        <v>46156</v>
      </c>
      <c r="AC27" s="143">
        <v>2</v>
      </c>
      <c r="AD27" s="146">
        <f t="shared" si="9"/>
        <v>46160</v>
      </c>
      <c r="AE27" s="143">
        <v>3</v>
      </c>
      <c r="AF27" s="146">
        <f t="shared" si="10"/>
        <v>46163</v>
      </c>
      <c r="AG27" s="146">
        <f t="shared" si="11"/>
        <v>46163</v>
      </c>
      <c r="AH27" s="146">
        <f t="shared" si="12"/>
        <v>46164</v>
      </c>
      <c r="AI27" s="146">
        <f t="shared" si="13"/>
        <v>46164</v>
      </c>
      <c r="AJ27" s="143"/>
      <c r="AK27" s="146">
        <f t="shared" si="14"/>
        <v>46164</v>
      </c>
      <c r="AL27" s="146">
        <f t="shared" si="23"/>
        <v>46164</v>
      </c>
      <c r="AM27" s="146">
        <f t="shared" si="23"/>
        <v>46164</v>
      </c>
      <c r="AN27" s="146">
        <f t="shared" si="16"/>
        <v>46167</v>
      </c>
      <c r="AO27" s="143"/>
      <c r="AP27" s="146">
        <f t="shared" si="17"/>
        <v>46167</v>
      </c>
      <c r="AQ27" s="143">
        <v>0</v>
      </c>
      <c r="AR27" s="146">
        <f t="shared" si="18"/>
        <v>46167</v>
      </c>
      <c r="AS27" s="143">
        <v>0</v>
      </c>
      <c r="AT27" s="146">
        <f t="shared" si="19"/>
        <v>46167</v>
      </c>
      <c r="AU27" s="146">
        <f>_xlfn.MINIFS(ReleaseTimeline!$A$2:$A$27, ReleaseTimeline!$A$2:$A$27, "&gt;="&amp;(MAX(AT27,AK27)))</f>
        <v>46177</v>
      </c>
      <c r="AV27" s="146" t="str">
        <f>VLOOKUP(AU27,ReleaseTimeline!$A$1:$E$27,2,FALSE)</f>
        <v>Release 12</v>
      </c>
      <c r="AW27" s="146">
        <v>46184</v>
      </c>
      <c r="AX27" s="148" t="e">
        <f t="shared" si="21"/>
        <v>#VALUE!</v>
      </c>
      <c r="AZ27" s="148">
        <f t="shared" si="20"/>
        <v>92298</v>
      </c>
    </row>
    <row r="28" spans="1:55" x14ac:dyDescent="0.2">
      <c r="A28" s="3">
        <v>27</v>
      </c>
      <c r="B28" s="5" t="s">
        <v>280</v>
      </c>
      <c r="C28" s="5" t="str">
        <f>VLOOKUP(B28,'Target Tech'!$C$7:$J$33,8,FALSE)</f>
        <v>Complete ASP</v>
      </c>
      <c r="D28" s="5" t="s">
        <v>54</v>
      </c>
      <c r="E28" s="5">
        <v>0</v>
      </c>
      <c r="F28" s="80">
        <v>46136</v>
      </c>
      <c r="G28" s="80" t="s">
        <v>59</v>
      </c>
      <c r="H28" s="80" t="s">
        <v>81</v>
      </c>
      <c r="I28" s="80" t="s">
        <v>167</v>
      </c>
      <c r="J28" s="80">
        <f t="shared" si="0"/>
        <v>46136</v>
      </c>
      <c r="K28" s="5">
        <v>3</v>
      </c>
      <c r="L28" s="5">
        <v>2</v>
      </c>
      <c r="M28" s="4">
        <v>46140</v>
      </c>
      <c r="N28" s="4">
        <v>46140</v>
      </c>
      <c r="O28" s="4">
        <v>46140</v>
      </c>
      <c r="P28" s="5">
        <v>3</v>
      </c>
      <c r="Q28" s="4">
        <f t="shared" si="1"/>
        <v>46146</v>
      </c>
      <c r="R28" s="5">
        <v>1.5</v>
      </c>
      <c r="S28" s="4">
        <f t="shared" si="2"/>
        <v>46147</v>
      </c>
      <c r="T28" s="4">
        <f t="shared" si="3"/>
        <v>46147</v>
      </c>
      <c r="U28" s="5">
        <v>3</v>
      </c>
      <c r="V28" s="4">
        <f t="shared" si="4"/>
        <v>46150</v>
      </c>
      <c r="W28" s="4">
        <f t="shared" si="22"/>
        <v>46150</v>
      </c>
      <c r="X28" s="4">
        <f t="shared" si="22"/>
        <v>46150</v>
      </c>
      <c r="Y28" s="4">
        <f t="shared" si="6"/>
        <v>46153</v>
      </c>
      <c r="Z28" s="4">
        <f t="shared" si="7"/>
        <v>46153</v>
      </c>
      <c r="AA28" s="5"/>
      <c r="AB28" s="4">
        <f t="shared" si="8"/>
        <v>46153</v>
      </c>
      <c r="AC28" s="5">
        <v>2</v>
      </c>
      <c r="AD28" s="4">
        <f t="shared" si="9"/>
        <v>46155</v>
      </c>
      <c r="AE28" s="5">
        <v>3</v>
      </c>
      <c r="AF28" s="4">
        <f t="shared" si="10"/>
        <v>46160</v>
      </c>
      <c r="AG28" s="4">
        <f t="shared" si="11"/>
        <v>46160</v>
      </c>
      <c r="AH28" s="4">
        <f t="shared" si="12"/>
        <v>46161</v>
      </c>
      <c r="AI28" s="4">
        <f t="shared" si="13"/>
        <v>46161</v>
      </c>
      <c r="AJ28" s="5"/>
      <c r="AK28" s="4">
        <f t="shared" si="14"/>
        <v>46161</v>
      </c>
      <c r="AL28" s="4">
        <f t="shared" si="23"/>
        <v>46161</v>
      </c>
      <c r="AM28" s="4">
        <f t="shared" si="23"/>
        <v>46161</v>
      </c>
      <c r="AN28" s="4">
        <f t="shared" si="16"/>
        <v>46162</v>
      </c>
      <c r="AO28" s="5"/>
      <c r="AP28" s="4">
        <f t="shared" si="17"/>
        <v>46162</v>
      </c>
      <c r="AQ28" s="5">
        <v>0</v>
      </c>
      <c r="AR28" s="4">
        <f t="shared" si="18"/>
        <v>46162</v>
      </c>
      <c r="AS28" s="5">
        <v>0</v>
      </c>
      <c r="AT28" s="4">
        <f t="shared" si="19"/>
        <v>46162</v>
      </c>
      <c r="AU28" s="4">
        <f>_xlfn.MINIFS(ReleaseTimeline!$A$2:$A$27, ReleaseTimeline!$A$2:$A$27, "&gt;="&amp;(MAX(AT28,AK28)))</f>
        <v>46163</v>
      </c>
      <c r="AV28" s="4" t="str">
        <f>VLOOKUP(AU28,ReleaseTimeline!$A$1:$E$27,2,FALSE)</f>
        <v>Release 11</v>
      </c>
      <c r="AW28" s="4">
        <v>46170</v>
      </c>
      <c r="AX28" t="e">
        <f t="shared" si="21"/>
        <v>#VALUE!</v>
      </c>
      <c r="AZ28">
        <f t="shared" si="20"/>
        <v>92289</v>
      </c>
    </row>
    <row r="29" spans="1:55" x14ac:dyDescent="0.2">
      <c r="A29" s="3">
        <v>28</v>
      </c>
      <c r="B29" s="5" t="s">
        <v>280</v>
      </c>
      <c r="C29" s="5" t="str">
        <f>VLOOKUP(B29,'Target Tech'!$C$7:$J$33,8,FALSE)</f>
        <v>Complete ASP</v>
      </c>
      <c r="D29" s="5" t="s">
        <v>54</v>
      </c>
      <c r="E29" s="5">
        <v>0</v>
      </c>
      <c r="F29" s="80">
        <v>46141</v>
      </c>
      <c r="G29" s="80" t="s">
        <v>61</v>
      </c>
      <c r="H29" s="80" t="s">
        <v>81</v>
      </c>
      <c r="I29" s="80" t="s">
        <v>131</v>
      </c>
      <c r="J29" s="80">
        <f t="shared" si="0"/>
        <v>46141</v>
      </c>
      <c r="K29" s="5">
        <v>3</v>
      </c>
      <c r="L29" s="5">
        <v>3</v>
      </c>
      <c r="M29" s="4">
        <v>46146</v>
      </c>
      <c r="N29" s="4">
        <v>46146</v>
      </c>
      <c r="O29" s="4">
        <v>46146</v>
      </c>
      <c r="P29" s="5">
        <v>3</v>
      </c>
      <c r="Q29" s="4">
        <f t="shared" si="1"/>
        <v>46149</v>
      </c>
      <c r="R29" s="5">
        <v>1.5</v>
      </c>
      <c r="S29" s="4">
        <f t="shared" si="2"/>
        <v>46150</v>
      </c>
      <c r="T29" s="4">
        <f t="shared" si="3"/>
        <v>46150</v>
      </c>
      <c r="U29" s="5">
        <v>3</v>
      </c>
      <c r="V29" s="4">
        <f t="shared" si="4"/>
        <v>46155</v>
      </c>
      <c r="W29" s="4">
        <f t="shared" si="22"/>
        <v>46155</v>
      </c>
      <c r="X29" s="4">
        <f t="shared" si="22"/>
        <v>46155</v>
      </c>
      <c r="Y29" s="4">
        <f t="shared" si="6"/>
        <v>46156</v>
      </c>
      <c r="Z29" s="4">
        <f t="shared" si="7"/>
        <v>46156</v>
      </c>
      <c r="AA29" s="5">
        <v>3</v>
      </c>
      <c r="AB29" s="4">
        <f t="shared" si="8"/>
        <v>46161</v>
      </c>
      <c r="AC29" s="5">
        <v>2</v>
      </c>
      <c r="AD29" s="4">
        <f t="shared" si="9"/>
        <v>46163</v>
      </c>
      <c r="AE29" s="5">
        <v>3</v>
      </c>
      <c r="AF29" s="4">
        <f t="shared" si="10"/>
        <v>46168</v>
      </c>
      <c r="AG29" s="4">
        <f t="shared" si="11"/>
        <v>46168</v>
      </c>
      <c r="AH29" s="4">
        <f t="shared" si="12"/>
        <v>46169</v>
      </c>
      <c r="AI29" s="4">
        <f t="shared" si="13"/>
        <v>46169</v>
      </c>
      <c r="AJ29" s="5">
        <v>1</v>
      </c>
      <c r="AK29" s="4">
        <f t="shared" si="14"/>
        <v>46171</v>
      </c>
      <c r="AL29" s="4">
        <f t="shared" si="23"/>
        <v>46171</v>
      </c>
      <c r="AM29" s="4">
        <f t="shared" si="23"/>
        <v>46171</v>
      </c>
      <c r="AN29" s="4">
        <f t="shared" si="16"/>
        <v>46174</v>
      </c>
      <c r="AO29" s="5">
        <v>3</v>
      </c>
      <c r="AP29" s="4">
        <f t="shared" si="17"/>
        <v>46178</v>
      </c>
      <c r="AQ29" s="5">
        <v>0</v>
      </c>
      <c r="AR29" s="4">
        <f t="shared" si="18"/>
        <v>46178</v>
      </c>
      <c r="AS29" s="5">
        <v>0</v>
      </c>
      <c r="AT29" s="4">
        <f t="shared" si="19"/>
        <v>46178</v>
      </c>
      <c r="AU29" s="4">
        <f>_xlfn.MINIFS(ReleaseTimeline!$A$2:$A$27, ReleaseTimeline!$A$2:$A$27, "&gt;="&amp;(MAX(AT29,AK29)))</f>
        <v>46191</v>
      </c>
      <c r="AV29" s="4" t="str">
        <f>VLOOKUP(AU29,ReleaseTimeline!$A$1:$E$27,2,FALSE)</f>
        <v>Release 13</v>
      </c>
      <c r="AW29" s="74">
        <v>46198</v>
      </c>
      <c r="AX29" t="e">
        <f t="shared" si="21"/>
        <v>#VALUE!</v>
      </c>
      <c r="AZ29">
        <f t="shared" si="20"/>
        <v>92298</v>
      </c>
    </row>
    <row r="30" spans="1:55" s="139" customFormat="1" x14ac:dyDescent="0.2">
      <c r="A30" s="149">
        <v>36</v>
      </c>
      <c r="B30" s="149" t="s">
        <v>123</v>
      </c>
      <c r="C30" s="149" t="str">
        <f>VLOOKUP(B30,'Target Tech'!$C$7:$J$33,8,FALSE)</f>
        <v>Complete ASP</v>
      </c>
      <c r="D30" s="149" t="s">
        <v>54</v>
      </c>
      <c r="E30" s="149">
        <v>0</v>
      </c>
      <c r="F30" s="150">
        <v>46160</v>
      </c>
      <c r="G30" s="150" t="s">
        <v>55</v>
      </c>
      <c r="H30" s="150" t="s">
        <v>56</v>
      </c>
      <c r="I30" s="150" t="s">
        <v>57</v>
      </c>
      <c r="J30" s="150">
        <f t="shared" si="0"/>
        <v>46160</v>
      </c>
      <c r="K30" s="149">
        <v>3</v>
      </c>
      <c r="L30" s="149">
        <v>1</v>
      </c>
      <c r="M30" s="151" t="e">
        <f t="shared" ref="M30:M37" si="24">WORKDAY(I30-1, J30+K30, IndHolidays)</f>
        <v>#VALUE!</v>
      </c>
      <c r="N30" s="151" t="e">
        <f t="shared" ref="N30:N37" si="25">WORKDAY(I30-1, J30+K30, IndHolidays)</f>
        <v>#VALUE!</v>
      </c>
      <c r="O30" s="151" t="e">
        <f t="shared" ref="O30:O37" si="26">WORKDAY(I30-1, J30+K30, IndHolidays)</f>
        <v>#VALUE!</v>
      </c>
      <c r="P30" s="149">
        <v>3</v>
      </c>
      <c r="Q30" s="151" t="e">
        <f t="shared" si="1"/>
        <v>#VALUE!</v>
      </c>
      <c r="R30" s="149">
        <v>1.5</v>
      </c>
      <c r="S30" s="151" t="e">
        <f t="shared" si="2"/>
        <v>#VALUE!</v>
      </c>
      <c r="T30" s="151" t="e">
        <f t="shared" si="3"/>
        <v>#VALUE!</v>
      </c>
      <c r="U30" s="149">
        <v>3</v>
      </c>
      <c r="V30" s="151" t="e">
        <f t="shared" si="4"/>
        <v>#VALUE!</v>
      </c>
      <c r="W30" s="151" t="e">
        <f t="shared" si="22"/>
        <v>#VALUE!</v>
      </c>
      <c r="X30" s="151" t="e">
        <f t="shared" si="22"/>
        <v>#VALUE!</v>
      </c>
      <c r="Y30" s="151" t="e">
        <f t="shared" si="6"/>
        <v>#VALUE!</v>
      </c>
      <c r="Z30" s="151" t="e">
        <f t="shared" si="7"/>
        <v>#VALUE!</v>
      </c>
      <c r="AA30" s="149"/>
      <c r="AB30" s="151" t="e">
        <f t="shared" si="8"/>
        <v>#VALUE!</v>
      </c>
      <c r="AC30" s="149">
        <v>2</v>
      </c>
      <c r="AD30" s="151" t="e">
        <f t="shared" si="9"/>
        <v>#VALUE!</v>
      </c>
      <c r="AE30" s="149">
        <v>3</v>
      </c>
      <c r="AF30" s="151" t="e">
        <f t="shared" si="10"/>
        <v>#VALUE!</v>
      </c>
      <c r="AG30" s="151" t="e">
        <f t="shared" si="11"/>
        <v>#VALUE!</v>
      </c>
      <c r="AH30" s="151" t="e">
        <f t="shared" si="12"/>
        <v>#VALUE!</v>
      </c>
      <c r="AI30" s="151" t="e">
        <f t="shared" si="13"/>
        <v>#VALUE!</v>
      </c>
      <c r="AJ30" s="149"/>
      <c r="AK30" s="151" t="e">
        <f t="shared" si="14"/>
        <v>#VALUE!</v>
      </c>
      <c r="AL30" s="151" t="e">
        <f t="shared" si="23"/>
        <v>#VALUE!</v>
      </c>
      <c r="AM30" s="151" t="e">
        <f t="shared" si="23"/>
        <v>#VALUE!</v>
      </c>
      <c r="AN30" s="151" t="e">
        <f t="shared" si="16"/>
        <v>#VALUE!</v>
      </c>
      <c r="AO30" s="149"/>
      <c r="AP30" s="151" t="e">
        <f t="shared" si="17"/>
        <v>#VALUE!</v>
      </c>
      <c r="AQ30" s="149">
        <v>0</v>
      </c>
      <c r="AR30" s="151" t="e">
        <f t="shared" si="18"/>
        <v>#VALUE!</v>
      </c>
      <c r="AS30" s="149">
        <v>0</v>
      </c>
      <c r="AT30" s="151" t="e">
        <f t="shared" si="19"/>
        <v>#VALUE!</v>
      </c>
      <c r="AU30" s="151">
        <f>_xlfn.MINIFS(ReleaseTimeline!$A$2:$A$27, ReleaseTimeline!$A$2:$A$27, "&gt;="&amp;(MAX(AT30,AK30)))</f>
        <v>0</v>
      </c>
      <c r="AV30" s="151" t="e">
        <f>VLOOKUP(AU30,ReleaseTimeline!$A$1:$E$27,2,FALSE)</f>
        <v>#N/A</v>
      </c>
      <c r="AW30" s="151" t="e">
        <f>VLOOKUP(AU30,ReleaseTimeline!$B$2:$C$27,2,FALSE)</f>
        <v>#N/A</v>
      </c>
      <c r="AX30" s="139" t="e">
        <f t="shared" si="21"/>
        <v>#N/A</v>
      </c>
      <c r="AZ30" s="139" t="e">
        <f t="shared" si="20"/>
        <v>#VALUE!</v>
      </c>
    </row>
    <row r="31" spans="1:55" s="139" customFormat="1" x14ac:dyDescent="0.2">
      <c r="A31" s="149">
        <v>37</v>
      </c>
      <c r="B31" s="149" t="s">
        <v>123</v>
      </c>
      <c r="C31" s="149" t="str">
        <f>VLOOKUP(B31,'Target Tech'!$C$7:$J$33,8,FALSE)</f>
        <v>Complete ASP</v>
      </c>
      <c r="D31" s="149" t="s">
        <v>54</v>
      </c>
      <c r="E31" s="149">
        <v>0</v>
      </c>
      <c r="F31" s="150">
        <v>46150</v>
      </c>
      <c r="G31" s="150" t="s">
        <v>59</v>
      </c>
      <c r="H31" s="150" t="s">
        <v>56</v>
      </c>
      <c r="I31" s="150" t="s">
        <v>60</v>
      </c>
      <c r="J31" s="150">
        <f t="shared" si="0"/>
        <v>46150</v>
      </c>
      <c r="K31" s="149">
        <v>3</v>
      </c>
      <c r="L31" s="149">
        <v>2</v>
      </c>
      <c r="M31" s="151" t="e">
        <f t="shared" si="24"/>
        <v>#VALUE!</v>
      </c>
      <c r="N31" s="151" t="e">
        <f t="shared" si="25"/>
        <v>#VALUE!</v>
      </c>
      <c r="O31" s="151" t="e">
        <f t="shared" si="26"/>
        <v>#VALUE!</v>
      </c>
      <c r="P31" s="149">
        <v>3</v>
      </c>
      <c r="Q31" s="151" t="e">
        <f t="shared" si="1"/>
        <v>#VALUE!</v>
      </c>
      <c r="R31" s="149">
        <v>1.5</v>
      </c>
      <c r="S31" s="151" t="e">
        <f t="shared" si="2"/>
        <v>#VALUE!</v>
      </c>
      <c r="T31" s="151" t="e">
        <f t="shared" si="3"/>
        <v>#VALUE!</v>
      </c>
      <c r="U31" s="149">
        <v>3</v>
      </c>
      <c r="V31" s="151" t="e">
        <f t="shared" si="4"/>
        <v>#VALUE!</v>
      </c>
      <c r="W31" s="151" t="e">
        <f t="shared" si="22"/>
        <v>#VALUE!</v>
      </c>
      <c r="X31" s="151" t="e">
        <f t="shared" si="22"/>
        <v>#VALUE!</v>
      </c>
      <c r="Y31" s="151" t="e">
        <f t="shared" si="6"/>
        <v>#VALUE!</v>
      </c>
      <c r="Z31" s="151" t="e">
        <f t="shared" si="7"/>
        <v>#VALUE!</v>
      </c>
      <c r="AA31" s="149"/>
      <c r="AB31" s="151" t="e">
        <f t="shared" si="8"/>
        <v>#VALUE!</v>
      </c>
      <c r="AC31" s="149">
        <v>2</v>
      </c>
      <c r="AD31" s="151" t="e">
        <f t="shared" si="9"/>
        <v>#VALUE!</v>
      </c>
      <c r="AE31" s="149">
        <v>3</v>
      </c>
      <c r="AF31" s="151" t="e">
        <f t="shared" si="10"/>
        <v>#VALUE!</v>
      </c>
      <c r="AG31" s="151" t="e">
        <f t="shared" si="11"/>
        <v>#VALUE!</v>
      </c>
      <c r="AH31" s="151" t="e">
        <f t="shared" si="12"/>
        <v>#VALUE!</v>
      </c>
      <c r="AI31" s="151" t="e">
        <f t="shared" si="13"/>
        <v>#VALUE!</v>
      </c>
      <c r="AJ31" s="149"/>
      <c r="AK31" s="151" t="e">
        <f t="shared" si="14"/>
        <v>#VALUE!</v>
      </c>
      <c r="AL31" s="151" t="e">
        <f t="shared" si="23"/>
        <v>#VALUE!</v>
      </c>
      <c r="AM31" s="151" t="e">
        <f t="shared" si="23"/>
        <v>#VALUE!</v>
      </c>
      <c r="AN31" s="151" t="e">
        <f t="shared" si="16"/>
        <v>#VALUE!</v>
      </c>
      <c r="AO31" s="149"/>
      <c r="AP31" s="151" t="e">
        <f t="shared" si="17"/>
        <v>#VALUE!</v>
      </c>
      <c r="AQ31" s="149">
        <v>0</v>
      </c>
      <c r="AR31" s="151" t="e">
        <f t="shared" si="18"/>
        <v>#VALUE!</v>
      </c>
      <c r="AS31" s="149">
        <v>0</v>
      </c>
      <c r="AT31" s="151" t="e">
        <f t="shared" si="19"/>
        <v>#VALUE!</v>
      </c>
      <c r="AU31" s="151">
        <f>_xlfn.MINIFS(ReleaseTimeline!$A$2:$A$27, ReleaseTimeline!$A$2:$A$27, "&gt;="&amp;(MAX(AT31,AK31)))</f>
        <v>0</v>
      </c>
      <c r="AV31" s="151" t="e">
        <f>VLOOKUP(AU31,ReleaseTimeline!$A$1:$E$27,2,FALSE)</f>
        <v>#N/A</v>
      </c>
      <c r="AW31" s="151" t="e">
        <f>VLOOKUP(AU31,ReleaseTimeline!$B$2:$C$27,2,FALSE)</f>
        <v>#N/A</v>
      </c>
      <c r="AX31" s="139" t="e">
        <f t="shared" si="21"/>
        <v>#N/A</v>
      </c>
      <c r="AZ31" s="139" t="e">
        <f t="shared" si="20"/>
        <v>#VALUE!</v>
      </c>
    </row>
    <row r="32" spans="1:55" s="139" customFormat="1" x14ac:dyDescent="0.2">
      <c r="A32" s="149">
        <v>38</v>
      </c>
      <c r="B32" s="149" t="s">
        <v>123</v>
      </c>
      <c r="C32" s="149" t="str">
        <f>VLOOKUP(B32,'Target Tech'!$C$7:$J$33,8,FALSE)</f>
        <v>Complete ASP</v>
      </c>
      <c r="D32" s="149" t="s">
        <v>54</v>
      </c>
      <c r="E32" s="149">
        <v>0</v>
      </c>
      <c r="F32" s="150">
        <v>46147</v>
      </c>
      <c r="G32" s="150" t="s">
        <v>61</v>
      </c>
      <c r="H32" s="150" t="s">
        <v>56</v>
      </c>
      <c r="I32" s="150" t="s">
        <v>62</v>
      </c>
      <c r="J32" s="150">
        <f t="shared" si="0"/>
        <v>46147</v>
      </c>
      <c r="K32" s="149">
        <v>3</v>
      </c>
      <c r="L32" s="149">
        <v>3</v>
      </c>
      <c r="M32" s="151" t="e">
        <f t="shared" si="24"/>
        <v>#VALUE!</v>
      </c>
      <c r="N32" s="151" t="e">
        <f t="shared" si="25"/>
        <v>#VALUE!</v>
      </c>
      <c r="O32" s="151" t="e">
        <f t="shared" si="26"/>
        <v>#VALUE!</v>
      </c>
      <c r="P32" s="149">
        <v>3</v>
      </c>
      <c r="Q32" s="151" t="e">
        <f t="shared" si="1"/>
        <v>#VALUE!</v>
      </c>
      <c r="R32" s="149">
        <v>1.5</v>
      </c>
      <c r="S32" s="151" t="e">
        <f t="shared" si="2"/>
        <v>#VALUE!</v>
      </c>
      <c r="T32" s="151" t="e">
        <f t="shared" si="3"/>
        <v>#VALUE!</v>
      </c>
      <c r="U32" s="149">
        <v>3</v>
      </c>
      <c r="V32" s="151" t="e">
        <f t="shared" si="4"/>
        <v>#VALUE!</v>
      </c>
      <c r="W32" s="151" t="e">
        <f t="shared" si="22"/>
        <v>#VALUE!</v>
      </c>
      <c r="X32" s="151" t="e">
        <f t="shared" si="22"/>
        <v>#VALUE!</v>
      </c>
      <c r="Y32" s="151" t="e">
        <f t="shared" si="6"/>
        <v>#VALUE!</v>
      </c>
      <c r="Z32" s="151" t="e">
        <f t="shared" si="7"/>
        <v>#VALUE!</v>
      </c>
      <c r="AA32" s="149"/>
      <c r="AB32" s="151" t="e">
        <f t="shared" si="8"/>
        <v>#VALUE!</v>
      </c>
      <c r="AC32" s="149">
        <v>2</v>
      </c>
      <c r="AD32" s="151" t="e">
        <f t="shared" si="9"/>
        <v>#VALUE!</v>
      </c>
      <c r="AE32" s="149">
        <v>3</v>
      </c>
      <c r="AF32" s="151" t="e">
        <f t="shared" si="10"/>
        <v>#VALUE!</v>
      </c>
      <c r="AG32" s="151" t="e">
        <f t="shared" si="11"/>
        <v>#VALUE!</v>
      </c>
      <c r="AH32" s="151" t="e">
        <f t="shared" si="12"/>
        <v>#VALUE!</v>
      </c>
      <c r="AI32" s="151" t="e">
        <f t="shared" si="13"/>
        <v>#VALUE!</v>
      </c>
      <c r="AJ32" s="149"/>
      <c r="AK32" s="151" t="e">
        <f t="shared" si="14"/>
        <v>#VALUE!</v>
      </c>
      <c r="AL32" s="151" t="e">
        <f t="shared" si="23"/>
        <v>#VALUE!</v>
      </c>
      <c r="AM32" s="151" t="e">
        <f t="shared" si="23"/>
        <v>#VALUE!</v>
      </c>
      <c r="AN32" s="151" t="e">
        <f t="shared" si="16"/>
        <v>#VALUE!</v>
      </c>
      <c r="AO32" s="149"/>
      <c r="AP32" s="151" t="e">
        <f t="shared" si="17"/>
        <v>#VALUE!</v>
      </c>
      <c r="AQ32" s="149">
        <v>0</v>
      </c>
      <c r="AR32" s="151" t="e">
        <f t="shared" si="18"/>
        <v>#VALUE!</v>
      </c>
      <c r="AS32" s="149">
        <v>0</v>
      </c>
      <c r="AT32" s="151" t="e">
        <f t="shared" si="19"/>
        <v>#VALUE!</v>
      </c>
      <c r="AU32" s="151">
        <f>_xlfn.MINIFS(ReleaseTimeline!$A$2:$A$27, ReleaseTimeline!$A$2:$A$27, "&gt;="&amp;(MAX(AT32,AK32)))</f>
        <v>0</v>
      </c>
      <c r="AV32" s="151" t="e">
        <f>VLOOKUP(AU32,ReleaseTimeline!$A$1:$E$27,2,FALSE)</f>
        <v>#N/A</v>
      </c>
      <c r="AW32" s="151" t="e">
        <f>VLOOKUP(AU32,ReleaseTimeline!$B$2:$C$27,2,FALSE)</f>
        <v>#N/A</v>
      </c>
      <c r="AX32" s="139" t="e">
        <f t="shared" si="21"/>
        <v>#N/A</v>
      </c>
      <c r="AZ32" s="139" t="e">
        <f t="shared" si="20"/>
        <v>#VALUE!</v>
      </c>
    </row>
    <row r="33" spans="1:52" x14ac:dyDescent="0.2">
      <c r="A33" s="3">
        <v>39</v>
      </c>
      <c r="B33" s="5" t="s">
        <v>123</v>
      </c>
      <c r="C33" s="5" t="str">
        <f>VLOOKUP(B33,'Target Tech'!$C$7:$J$33,8,FALSE)</f>
        <v>Complete ASP</v>
      </c>
      <c r="D33" s="5" t="s">
        <v>54</v>
      </c>
      <c r="E33" s="5">
        <v>0</v>
      </c>
      <c r="F33" s="80">
        <v>46163</v>
      </c>
      <c r="G33" s="80" t="s">
        <v>63</v>
      </c>
      <c r="H33" s="80" t="s">
        <v>56</v>
      </c>
      <c r="I33" s="80" t="s">
        <v>57</v>
      </c>
      <c r="J33" s="80">
        <f t="shared" si="0"/>
        <v>46163</v>
      </c>
      <c r="K33" s="5">
        <v>3</v>
      </c>
      <c r="L33" s="5">
        <v>4</v>
      </c>
      <c r="M33" s="4" t="e">
        <f t="shared" si="24"/>
        <v>#VALUE!</v>
      </c>
      <c r="N33" s="4" t="e">
        <f t="shared" si="25"/>
        <v>#VALUE!</v>
      </c>
      <c r="O33" s="4" t="e">
        <f t="shared" si="26"/>
        <v>#VALUE!</v>
      </c>
      <c r="P33" s="5">
        <v>3</v>
      </c>
      <c r="Q33" s="4" t="e">
        <f t="shared" si="1"/>
        <v>#VALUE!</v>
      </c>
      <c r="R33" s="5">
        <v>1.5</v>
      </c>
      <c r="S33" s="4" t="e">
        <f t="shared" si="2"/>
        <v>#VALUE!</v>
      </c>
      <c r="T33" s="4" t="e">
        <f t="shared" si="3"/>
        <v>#VALUE!</v>
      </c>
      <c r="U33" s="5">
        <v>3</v>
      </c>
      <c r="V33" s="4" t="e">
        <f t="shared" si="4"/>
        <v>#VALUE!</v>
      </c>
      <c r="W33" s="4" t="e">
        <f t="shared" si="22"/>
        <v>#VALUE!</v>
      </c>
      <c r="X33" s="4" t="e">
        <f t="shared" si="22"/>
        <v>#VALUE!</v>
      </c>
      <c r="Y33" s="4" t="e">
        <f t="shared" si="6"/>
        <v>#VALUE!</v>
      </c>
      <c r="Z33" s="4" t="e">
        <f t="shared" si="7"/>
        <v>#VALUE!</v>
      </c>
      <c r="AA33" s="5"/>
      <c r="AB33" s="4" t="e">
        <f t="shared" si="8"/>
        <v>#VALUE!</v>
      </c>
      <c r="AC33" s="5">
        <v>2</v>
      </c>
      <c r="AD33" s="4" t="e">
        <f t="shared" si="9"/>
        <v>#VALUE!</v>
      </c>
      <c r="AE33" s="5">
        <v>3</v>
      </c>
      <c r="AF33" s="4" t="e">
        <f t="shared" si="10"/>
        <v>#VALUE!</v>
      </c>
      <c r="AG33" s="4" t="e">
        <f t="shared" si="11"/>
        <v>#VALUE!</v>
      </c>
      <c r="AH33" s="4" t="e">
        <f t="shared" si="12"/>
        <v>#VALUE!</v>
      </c>
      <c r="AI33" s="4" t="e">
        <f t="shared" si="13"/>
        <v>#VALUE!</v>
      </c>
      <c r="AJ33" s="5"/>
      <c r="AK33" s="4" t="e">
        <f t="shared" si="14"/>
        <v>#VALUE!</v>
      </c>
      <c r="AL33" s="4" t="e">
        <f t="shared" si="23"/>
        <v>#VALUE!</v>
      </c>
      <c r="AM33" s="4" t="e">
        <f t="shared" si="23"/>
        <v>#VALUE!</v>
      </c>
      <c r="AN33" s="4" t="e">
        <f t="shared" si="16"/>
        <v>#VALUE!</v>
      </c>
      <c r="AO33" s="5"/>
      <c r="AP33" s="4" t="e">
        <f t="shared" si="17"/>
        <v>#VALUE!</v>
      </c>
      <c r="AQ33" s="5">
        <v>0</v>
      </c>
      <c r="AR33" s="4" t="e">
        <f t="shared" si="18"/>
        <v>#VALUE!</v>
      </c>
      <c r="AS33" s="5">
        <v>0</v>
      </c>
      <c r="AT33" s="4" t="e">
        <f t="shared" si="19"/>
        <v>#VALUE!</v>
      </c>
      <c r="AU33" s="4">
        <f>_xlfn.MINIFS(ReleaseTimeline!$A$2:$A$27, ReleaseTimeline!$A$2:$A$27, "&gt;="&amp;(MAX(AT33,AK33)))</f>
        <v>0</v>
      </c>
      <c r="AV33" s="4" t="e">
        <f>VLOOKUP(AU33,ReleaseTimeline!$A$1:$E$27,2,FALSE)</f>
        <v>#N/A</v>
      </c>
      <c r="AW33" s="4" t="e">
        <f>VLOOKUP(AU33,ReleaseTimeline!$B$2:$C$27,2,FALSE)</f>
        <v>#N/A</v>
      </c>
      <c r="AX33" t="e">
        <f t="shared" si="21"/>
        <v>#N/A</v>
      </c>
      <c r="AZ33" t="e">
        <f t="shared" si="20"/>
        <v>#VALUE!</v>
      </c>
    </row>
    <row r="34" spans="1:52" x14ac:dyDescent="0.2">
      <c r="A34" s="3">
        <v>40</v>
      </c>
      <c r="B34" s="5" t="s">
        <v>123</v>
      </c>
      <c r="C34" s="5" t="str">
        <f>VLOOKUP(B34,'Target Tech'!$C$7:$J$33,8,FALSE)</f>
        <v>Complete ASP</v>
      </c>
      <c r="D34" s="5" t="s">
        <v>54</v>
      </c>
      <c r="E34" s="5">
        <v>0</v>
      </c>
      <c r="F34" s="80">
        <v>46155</v>
      </c>
      <c r="G34" s="80" t="s">
        <v>64</v>
      </c>
      <c r="H34" s="80" t="s">
        <v>56</v>
      </c>
      <c r="I34" s="80" t="s">
        <v>60</v>
      </c>
      <c r="J34" s="80">
        <f t="shared" si="0"/>
        <v>46155</v>
      </c>
      <c r="K34" s="5">
        <v>3</v>
      </c>
      <c r="L34" s="5">
        <v>5</v>
      </c>
      <c r="M34" s="4" t="e">
        <f t="shared" si="24"/>
        <v>#VALUE!</v>
      </c>
      <c r="N34" s="4" t="e">
        <f t="shared" si="25"/>
        <v>#VALUE!</v>
      </c>
      <c r="O34" s="4" t="e">
        <f t="shared" si="26"/>
        <v>#VALUE!</v>
      </c>
      <c r="P34" s="5">
        <v>3</v>
      </c>
      <c r="Q34" s="4" t="e">
        <f t="shared" si="1"/>
        <v>#VALUE!</v>
      </c>
      <c r="R34" s="5">
        <v>1.5</v>
      </c>
      <c r="S34" s="4" t="e">
        <f t="shared" si="2"/>
        <v>#VALUE!</v>
      </c>
      <c r="T34" s="4" t="e">
        <f t="shared" si="3"/>
        <v>#VALUE!</v>
      </c>
      <c r="U34" s="5">
        <v>3</v>
      </c>
      <c r="V34" s="4" t="e">
        <f t="shared" si="4"/>
        <v>#VALUE!</v>
      </c>
      <c r="W34" s="4" t="e">
        <f t="shared" si="22"/>
        <v>#VALUE!</v>
      </c>
      <c r="X34" s="4" t="e">
        <f t="shared" si="22"/>
        <v>#VALUE!</v>
      </c>
      <c r="Y34" s="4" t="e">
        <f t="shared" si="6"/>
        <v>#VALUE!</v>
      </c>
      <c r="Z34" s="4" t="e">
        <f t="shared" si="7"/>
        <v>#VALUE!</v>
      </c>
      <c r="AA34" s="5"/>
      <c r="AB34" s="4" t="e">
        <f t="shared" si="8"/>
        <v>#VALUE!</v>
      </c>
      <c r="AC34" s="5">
        <v>2</v>
      </c>
      <c r="AD34" s="4" t="e">
        <f t="shared" si="9"/>
        <v>#VALUE!</v>
      </c>
      <c r="AE34" s="5">
        <v>3</v>
      </c>
      <c r="AF34" s="4" t="e">
        <f t="shared" si="10"/>
        <v>#VALUE!</v>
      </c>
      <c r="AG34" s="4" t="e">
        <f t="shared" si="11"/>
        <v>#VALUE!</v>
      </c>
      <c r="AH34" s="4" t="e">
        <f t="shared" si="12"/>
        <v>#VALUE!</v>
      </c>
      <c r="AI34" s="4" t="e">
        <f t="shared" si="13"/>
        <v>#VALUE!</v>
      </c>
      <c r="AJ34" s="5"/>
      <c r="AK34" s="4" t="e">
        <f t="shared" si="14"/>
        <v>#VALUE!</v>
      </c>
      <c r="AL34" s="4" t="e">
        <f t="shared" si="23"/>
        <v>#VALUE!</v>
      </c>
      <c r="AM34" s="4" t="e">
        <f t="shared" si="23"/>
        <v>#VALUE!</v>
      </c>
      <c r="AN34" s="4" t="e">
        <f t="shared" si="16"/>
        <v>#VALUE!</v>
      </c>
      <c r="AO34" s="5"/>
      <c r="AP34" s="4" t="e">
        <f t="shared" si="17"/>
        <v>#VALUE!</v>
      </c>
      <c r="AQ34" s="5">
        <v>0</v>
      </c>
      <c r="AR34" s="4" t="e">
        <f t="shared" si="18"/>
        <v>#VALUE!</v>
      </c>
      <c r="AS34" s="5">
        <v>0</v>
      </c>
      <c r="AT34" s="4" t="e">
        <f t="shared" si="19"/>
        <v>#VALUE!</v>
      </c>
      <c r="AU34" s="4">
        <f>_xlfn.MINIFS(ReleaseTimeline!$A$2:$A$27, ReleaseTimeline!$A$2:$A$27, "&gt;="&amp;(MAX(AT34,AK34)))</f>
        <v>0</v>
      </c>
      <c r="AV34" s="4" t="e">
        <f>VLOOKUP(AU34,ReleaseTimeline!$A$1:$E$27,2,FALSE)</f>
        <v>#N/A</v>
      </c>
      <c r="AW34" s="4" t="e">
        <f>VLOOKUP(AU34,ReleaseTimeline!$B$2:$C$27,2,FALSE)</f>
        <v>#N/A</v>
      </c>
      <c r="AX34" t="e">
        <f t="shared" si="21"/>
        <v>#N/A</v>
      </c>
      <c r="AZ34" t="e">
        <f t="shared" si="20"/>
        <v>#VALUE!</v>
      </c>
    </row>
    <row r="35" spans="1:52" x14ac:dyDescent="0.2">
      <c r="A35" s="3">
        <v>41</v>
      </c>
      <c r="B35" s="5" t="s">
        <v>123</v>
      </c>
      <c r="C35" s="5" t="str">
        <f>VLOOKUP(B35,'Target Tech'!$C$7:$J$33,8,FALSE)</f>
        <v>Complete ASP</v>
      </c>
      <c r="D35" s="5" t="s">
        <v>54</v>
      </c>
      <c r="E35" s="5">
        <v>0</v>
      </c>
      <c r="F35" s="80">
        <v>46150</v>
      </c>
      <c r="G35" s="80" t="s">
        <v>120</v>
      </c>
      <c r="H35" s="80" t="s">
        <v>56</v>
      </c>
      <c r="I35" s="80" t="s">
        <v>62</v>
      </c>
      <c r="J35" s="80">
        <f t="shared" si="0"/>
        <v>46150</v>
      </c>
      <c r="K35" s="5">
        <v>3</v>
      </c>
      <c r="L35" s="5">
        <v>6</v>
      </c>
      <c r="M35" s="4" t="e">
        <f t="shared" si="24"/>
        <v>#VALUE!</v>
      </c>
      <c r="N35" s="4" t="e">
        <f t="shared" si="25"/>
        <v>#VALUE!</v>
      </c>
      <c r="O35" s="4" t="e">
        <f t="shared" si="26"/>
        <v>#VALUE!</v>
      </c>
      <c r="P35" s="5">
        <v>3</v>
      </c>
      <c r="Q35" s="4" t="e">
        <f t="shared" si="1"/>
        <v>#VALUE!</v>
      </c>
      <c r="R35" s="5">
        <v>1.5</v>
      </c>
      <c r="S35" s="4" t="e">
        <f t="shared" si="2"/>
        <v>#VALUE!</v>
      </c>
      <c r="T35" s="4" t="e">
        <f t="shared" si="3"/>
        <v>#VALUE!</v>
      </c>
      <c r="U35" s="5">
        <v>3</v>
      </c>
      <c r="V35" s="4" t="e">
        <f t="shared" si="4"/>
        <v>#VALUE!</v>
      </c>
      <c r="W35" s="4" t="e">
        <f t="shared" si="22"/>
        <v>#VALUE!</v>
      </c>
      <c r="X35" s="4" t="e">
        <f t="shared" si="22"/>
        <v>#VALUE!</v>
      </c>
      <c r="Y35" s="4" t="e">
        <f t="shared" si="6"/>
        <v>#VALUE!</v>
      </c>
      <c r="Z35" s="4" t="e">
        <f t="shared" si="7"/>
        <v>#VALUE!</v>
      </c>
      <c r="AA35" s="5"/>
      <c r="AB35" s="4" t="e">
        <f t="shared" si="8"/>
        <v>#VALUE!</v>
      </c>
      <c r="AC35" s="5">
        <v>2</v>
      </c>
      <c r="AD35" s="4" t="e">
        <f t="shared" si="9"/>
        <v>#VALUE!</v>
      </c>
      <c r="AE35" s="5">
        <v>3</v>
      </c>
      <c r="AF35" s="4" t="e">
        <f t="shared" si="10"/>
        <v>#VALUE!</v>
      </c>
      <c r="AG35" s="4" t="e">
        <f t="shared" si="11"/>
        <v>#VALUE!</v>
      </c>
      <c r="AH35" s="4" t="e">
        <f t="shared" si="12"/>
        <v>#VALUE!</v>
      </c>
      <c r="AI35" s="4" t="e">
        <f t="shared" si="13"/>
        <v>#VALUE!</v>
      </c>
      <c r="AJ35" s="5"/>
      <c r="AK35" s="4" t="e">
        <f t="shared" si="14"/>
        <v>#VALUE!</v>
      </c>
      <c r="AL35" s="4" t="e">
        <f t="shared" si="23"/>
        <v>#VALUE!</v>
      </c>
      <c r="AM35" s="4" t="e">
        <f t="shared" si="23"/>
        <v>#VALUE!</v>
      </c>
      <c r="AN35" s="4" t="e">
        <f t="shared" si="16"/>
        <v>#VALUE!</v>
      </c>
      <c r="AO35" s="5"/>
      <c r="AP35" s="4" t="e">
        <f t="shared" si="17"/>
        <v>#VALUE!</v>
      </c>
      <c r="AQ35" s="5">
        <v>0</v>
      </c>
      <c r="AR35" s="4" t="e">
        <f t="shared" si="18"/>
        <v>#VALUE!</v>
      </c>
      <c r="AS35" s="5">
        <v>0</v>
      </c>
      <c r="AT35" s="4" t="e">
        <f t="shared" si="19"/>
        <v>#VALUE!</v>
      </c>
      <c r="AU35" s="4">
        <f>_xlfn.MINIFS(ReleaseTimeline!$A$2:$A$27, ReleaseTimeline!$A$2:$A$27, "&gt;="&amp;(MAX(AT35,AK35)))</f>
        <v>0</v>
      </c>
      <c r="AV35" s="4" t="e">
        <f>VLOOKUP(AU35,ReleaseTimeline!$A$1:$E$27,2,FALSE)</f>
        <v>#N/A</v>
      </c>
      <c r="AW35" s="4" t="e">
        <f>VLOOKUP(AU35,ReleaseTimeline!$B$2:$C$27,2,FALSE)</f>
        <v>#N/A</v>
      </c>
      <c r="AX35" t="e">
        <f t="shared" si="21"/>
        <v>#N/A</v>
      </c>
      <c r="AZ35" t="e">
        <f t="shared" si="20"/>
        <v>#VALUE!</v>
      </c>
    </row>
    <row r="36" spans="1:52" x14ac:dyDescent="0.2">
      <c r="A36" s="3">
        <v>42</v>
      </c>
      <c r="B36" s="5" t="s">
        <v>123</v>
      </c>
      <c r="C36" s="5" t="str">
        <f>VLOOKUP(B36,'Target Tech'!$C$7:$J$33,8,FALSE)</f>
        <v>Complete ASP</v>
      </c>
      <c r="D36" s="5" t="s">
        <v>54</v>
      </c>
      <c r="E36" s="5">
        <v>0</v>
      </c>
      <c r="F36" s="80">
        <v>46168</v>
      </c>
      <c r="G36" s="80" t="s">
        <v>121</v>
      </c>
      <c r="H36" s="80" t="s">
        <v>56</v>
      </c>
      <c r="I36" s="80" t="s">
        <v>57</v>
      </c>
      <c r="J36" s="80">
        <f t="shared" si="0"/>
        <v>46168</v>
      </c>
      <c r="K36" s="5">
        <v>3</v>
      </c>
      <c r="L36" s="5">
        <v>7</v>
      </c>
      <c r="M36" s="4" t="e">
        <f t="shared" si="24"/>
        <v>#VALUE!</v>
      </c>
      <c r="N36" s="4" t="e">
        <f t="shared" si="25"/>
        <v>#VALUE!</v>
      </c>
      <c r="O36" s="4" t="e">
        <f t="shared" si="26"/>
        <v>#VALUE!</v>
      </c>
      <c r="P36" s="5">
        <v>3</v>
      </c>
      <c r="Q36" s="4" t="e">
        <f t="shared" si="1"/>
        <v>#VALUE!</v>
      </c>
      <c r="R36" s="5">
        <v>1.5</v>
      </c>
      <c r="S36" s="4" t="e">
        <f t="shared" si="2"/>
        <v>#VALUE!</v>
      </c>
      <c r="T36" s="4" t="e">
        <f t="shared" si="3"/>
        <v>#VALUE!</v>
      </c>
      <c r="U36" s="5">
        <v>3</v>
      </c>
      <c r="V36" s="4" t="e">
        <f t="shared" si="4"/>
        <v>#VALUE!</v>
      </c>
      <c r="W36" s="4" t="e">
        <f t="shared" si="22"/>
        <v>#VALUE!</v>
      </c>
      <c r="X36" s="4" t="e">
        <f t="shared" si="22"/>
        <v>#VALUE!</v>
      </c>
      <c r="Y36" s="4" t="e">
        <f t="shared" si="6"/>
        <v>#VALUE!</v>
      </c>
      <c r="Z36" s="4" t="e">
        <f t="shared" si="7"/>
        <v>#VALUE!</v>
      </c>
      <c r="AA36" s="5"/>
      <c r="AB36" s="4" t="e">
        <f t="shared" si="8"/>
        <v>#VALUE!</v>
      </c>
      <c r="AC36" s="5">
        <v>2</v>
      </c>
      <c r="AD36" s="4" t="e">
        <f t="shared" si="9"/>
        <v>#VALUE!</v>
      </c>
      <c r="AE36" s="5">
        <v>3</v>
      </c>
      <c r="AF36" s="4" t="e">
        <f t="shared" si="10"/>
        <v>#VALUE!</v>
      </c>
      <c r="AG36" s="4" t="e">
        <f t="shared" si="11"/>
        <v>#VALUE!</v>
      </c>
      <c r="AH36" s="4" t="e">
        <f t="shared" si="12"/>
        <v>#VALUE!</v>
      </c>
      <c r="AI36" s="4" t="e">
        <f t="shared" si="13"/>
        <v>#VALUE!</v>
      </c>
      <c r="AJ36" s="5"/>
      <c r="AK36" s="4" t="e">
        <f t="shared" si="14"/>
        <v>#VALUE!</v>
      </c>
      <c r="AL36" s="4" t="e">
        <f t="shared" si="23"/>
        <v>#VALUE!</v>
      </c>
      <c r="AM36" s="4" t="e">
        <f t="shared" si="23"/>
        <v>#VALUE!</v>
      </c>
      <c r="AN36" s="4" t="e">
        <f t="shared" si="16"/>
        <v>#VALUE!</v>
      </c>
      <c r="AO36" s="5"/>
      <c r="AP36" s="4" t="e">
        <f t="shared" si="17"/>
        <v>#VALUE!</v>
      </c>
      <c r="AQ36" s="5">
        <v>0</v>
      </c>
      <c r="AR36" s="4" t="e">
        <f t="shared" si="18"/>
        <v>#VALUE!</v>
      </c>
      <c r="AS36" s="5">
        <v>0</v>
      </c>
      <c r="AT36" s="4" t="e">
        <f t="shared" si="19"/>
        <v>#VALUE!</v>
      </c>
      <c r="AU36" s="4">
        <f>_xlfn.MINIFS(ReleaseTimeline!$A$2:$A$27, ReleaseTimeline!$A$2:$A$27, "&gt;="&amp;(MAX(AT36,AK36)))</f>
        <v>0</v>
      </c>
      <c r="AV36" s="4" t="e">
        <f>VLOOKUP(AU36,ReleaseTimeline!$A$1:$E$27,2,FALSE)</f>
        <v>#N/A</v>
      </c>
      <c r="AW36" s="74" t="e">
        <f>VLOOKUP(AU36,ReleaseTimeline!$B$2:$C$27,2,FALSE)</f>
        <v>#N/A</v>
      </c>
      <c r="AX36" t="e">
        <f t="shared" si="21"/>
        <v>#N/A</v>
      </c>
      <c r="AZ36" t="e">
        <f t="shared" si="20"/>
        <v>#VALUE!</v>
      </c>
    </row>
    <row r="37" spans="1:52" x14ac:dyDescent="0.2">
      <c r="A37" s="3">
        <v>43</v>
      </c>
      <c r="B37" s="5" t="s">
        <v>123</v>
      </c>
      <c r="C37" s="5" t="str">
        <f>VLOOKUP(B37,'Target Tech'!$C$7:$J$33,8,FALSE)</f>
        <v>Complete ASP</v>
      </c>
      <c r="D37" s="5" t="s">
        <v>54</v>
      </c>
      <c r="E37" s="5">
        <v>0</v>
      </c>
      <c r="F37" s="80">
        <v>46160</v>
      </c>
      <c r="G37" s="80" t="s">
        <v>122</v>
      </c>
      <c r="H37" s="80" t="s">
        <v>56</v>
      </c>
      <c r="I37" s="80" t="s">
        <v>60</v>
      </c>
      <c r="J37" s="80">
        <f t="shared" si="0"/>
        <v>46160</v>
      </c>
      <c r="K37" s="5">
        <v>3</v>
      </c>
      <c r="L37" s="5">
        <v>8</v>
      </c>
      <c r="M37" s="4" t="e">
        <f t="shared" si="24"/>
        <v>#VALUE!</v>
      </c>
      <c r="N37" s="4" t="e">
        <f t="shared" si="25"/>
        <v>#VALUE!</v>
      </c>
      <c r="O37" s="4" t="e">
        <f t="shared" si="26"/>
        <v>#VALUE!</v>
      </c>
      <c r="P37" s="5">
        <v>3</v>
      </c>
      <c r="Q37" s="4" t="e">
        <f t="shared" si="1"/>
        <v>#VALUE!</v>
      </c>
      <c r="R37" s="5">
        <v>1.5</v>
      </c>
      <c r="S37" s="4" t="e">
        <f t="shared" si="2"/>
        <v>#VALUE!</v>
      </c>
      <c r="T37" s="4" t="e">
        <f t="shared" si="3"/>
        <v>#VALUE!</v>
      </c>
      <c r="U37" s="5">
        <v>3</v>
      </c>
      <c r="V37" s="4" t="e">
        <f t="shared" si="4"/>
        <v>#VALUE!</v>
      </c>
      <c r="W37" s="4" t="e">
        <f t="shared" si="22"/>
        <v>#VALUE!</v>
      </c>
      <c r="X37" s="4" t="e">
        <f t="shared" si="22"/>
        <v>#VALUE!</v>
      </c>
      <c r="Y37" s="4" t="e">
        <f t="shared" si="6"/>
        <v>#VALUE!</v>
      </c>
      <c r="Z37" s="4" t="e">
        <f t="shared" si="7"/>
        <v>#VALUE!</v>
      </c>
      <c r="AA37" s="5">
        <v>3</v>
      </c>
      <c r="AB37" s="4" t="e">
        <f t="shared" si="8"/>
        <v>#VALUE!</v>
      </c>
      <c r="AC37" s="5">
        <v>2</v>
      </c>
      <c r="AD37" s="4" t="e">
        <f t="shared" si="9"/>
        <v>#VALUE!</v>
      </c>
      <c r="AE37" s="5">
        <v>3</v>
      </c>
      <c r="AF37" s="4" t="e">
        <f t="shared" si="10"/>
        <v>#VALUE!</v>
      </c>
      <c r="AG37" s="4" t="e">
        <f t="shared" si="11"/>
        <v>#VALUE!</v>
      </c>
      <c r="AH37" s="4" t="e">
        <f t="shared" si="12"/>
        <v>#VALUE!</v>
      </c>
      <c r="AI37" s="4" t="e">
        <f t="shared" si="13"/>
        <v>#VALUE!</v>
      </c>
      <c r="AJ37" s="5">
        <v>1</v>
      </c>
      <c r="AK37" s="4" t="e">
        <f t="shared" si="14"/>
        <v>#VALUE!</v>
      </c>
      <c r="AL37" s="4" t="e">
        <f t="shared" si="23"/>
        <v>#VALUE!</v>
      </c>
      <c r="AM37" s="4" t="e">
        <f t="shared" si="23"/>
        <v>#VALUE!</v>
      </c>
      <c r="AN37" s="4" t="e">
        <f t="shared" si="16"/>
        <v>#VALUE!</v>
      </c>
      <c r="AO37" s="5">
        <v>3</v>
      </c>
      <c r="AP37" s="4" t="e">
        <f t="shared" si="17"/>
        <v>#VALUE!</v>
      </c>
      <c r="AQ37" s="5">
        <v>0</v>
      </c>
      <c r="AR37" s="4" t="e">
        <f t="shared" si="18"/>
        <v>#VALUE!</v>
      </c>
      <c r="AS37" s="5">
        <v>0</v>
      </c>
      <c r="AT37" s="4" t="e">
        <f t="shared" si="19"/>
        <v>#VALUE!</v>
      </c>
      <c r="AU37" s="4">
        <f>_xlfn.MINIFS(ReleaseTimeline!$A$2:$A$27, ReleaseTimeline!$A$2:$A$27, "&gt;="&amp;(MAX(AT37,AK37)))</f>
        <v>0</v>
      </c>
      <c r="AV37" s="4" t="e">
        <f>VLOOKUP(AU37,ReleaseTimeline!$A$1:$E$27,2,FALSE)</f>
        <v>#N/A</v>
      </c>
      <c r="AW37" s="4" t="e">
        <f>VLOOKUP(AU37,ReleaseTimeline!$B$2:$C$27,2,FALSE)</f>
        <v>#N/A</v>
      </c>
      <c r="AX37" t="e">
        <f t="shared" si="21"/>
        <v>#N/A</v>
      </c>
      <c r="AZ37" t="e">
        <f t="shared" si="20"/>
        <v>#VALUE!</v>
      </c>
    </row>
    <row r="38" spans="1:52" x14ac:dyDescent="0.2">
      <c r="B38" t="s">
        <v>181</v>
      </c>
    </row>
    <row r="39" spans="1:52" x14ac:dyDescent="0.2">
      <c r="B39" t="s">
        <v>141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EF21-A3A1-A445-8726-96768C0A00EA}">
  <dimension ref="A3:AV76"/>
  <sheetViews>
    <sheetView zoomScale="130" zoomScaleNormal="130" workbookViewId="0">
      <selection activeCell="A18" sqref="A18:XFD18"/>
    </sheetView>
  </sheetViews>
  <sheetFormatPr baseColWidth="10" defaultColWidth="11.5" defaultRowHeight="15" x14ac:dyDescent="0.2"/>
  <cols>
    <col min="1" max="1" width="15.6640625" bestFit="1" customWidth="1"/>
    <col min="2" max="2" width="17.33203125" bestFit="1" customWidth="1"/>
    <col min="3" max="3" width="9.5" bestFit="1" customWidth="1"/>
    <col min="4" max="4" width="10.6640625" bestFit="1" customWidth="1"/>
    <col min="5" max="5" width="13" bestFit="1" customWidth="1"/>
    <col min="6" max="6" width="10.1640625" bestFit="1" customWidth="1"/>
    <col min="7" max="8" width="8.83203125" bestFit="1" customWidth="1"/>
    <col min="9" max="9" width="9.1640625" bestFit="1" customWidth="1"/>
    <col min="10" max="10" width="7.1640625" bestFit="1" customWidth="1"/>
    <col min="11" max="11" width="8.1640625" bestFit="1" customWidth="1"/>
    <col min="12" max="12" width="8.5" bestFit="1" customWidth="1"/>
    <col min="13" max="13" width="8.1640625" bestFit="1" customWidth="1"/>
    <col min="14" max="14" width="9.33203125" bestFit="1" customWidth="1"/>
    <col min="15" max="15" width="9.5" bestFit="1" customWidth="1"/>
    <col min="16" max="16" width="11.6640625" bestFit="1" customWidth="1"/>
    <col min="17" max="17" width="9.33203125" bestFit="1" customWidth="1"/>
    <col min="18" max="18" width="9.5" bestFit="1" customWidth="1"/>
    <col min="19" max="19" width="11.6640625" bestFit="1" customWidth="1"/>
    <col min="21" max="21" width="20.5" customWidth="1"/>
    <col min="22" max="22" width="7.83203125" customWidth="1"/>
    <col min="23" max="24" width="7.1640625" customWidth="1"/>
    <col min="25" max="25" width="6.83203125" customWidth="1"/>
    <col min="26" max="26" width="7" customWidth="1"/>
    <col min="27" max="27" width="6.83203125" customWidth="1"/>
    <col min="28" max="28" width="6.33203125" customWidth="1"/>
    <col min="29" max="29" width="7" customWidth="1"/>
    <col min="32" max="32" width="21.5" customWidth="1"/>
  </cols>
  <sheetData>
    <row r="3" spans="1:26" x14ac:dyDescent="0.2">
      <c r="A3" s="300" t="s">
        <v>1010</v>
      </c>
      <c r="B3" s="300" t="s">
        <v>1011</v>
      </c>
    </row>
    <row r="4" spans="1:26" x14ac:dyDescent="0.2">
      <c r="B4" t="s">
        <v>1012</v>
      </c>
      <c r="C4" t="s">
        <v>1013</v>
      </c>
      <c r="D4" t="s">
        <v>1014</v>
      </c>
      <c r="F4" t="s">
        <v>1015</v>
      </c>
      <c r="G4" t="s">
        <v>1016</v>
      </c>
      <c r="I4" t="s">
        <v>1017</v>
      </c>
      <c r="J4" t="s">
        <v>1018</v>
      </c>
      <c r="L4" t="s">
        <v>1019</v>
      </c>
      <c r="M4" t="s">
        <v>1020</v>
      </c>
      <c r="O4" t="s">
        <v>1021</v>
      </c>
      <c r="P4" t="s">
        <v>1022</v>
      </c>
    </row>
    <row r="5" spans="1:26" x14ac:dyDescent="0.2">
      <c r="B5" t="s">
        <v>1023</v>
      </c>
      <c r="D5" t="s">
        <v>1024</v>
      </c>
      <c r="E5" t="s">
        <v>1025</v>
      </c>
      <c r="G5" t="s">
        <v>1026</v>
      </c>
      <c r="H5" t="s">
        <v>1027</v>
      </c>
      <c r="J5" t="s">
        <v>1028</v>
      </c>
      <c r="K5" t="s">
        <v>1029</v>
      </c>
      <c r="M5" t="s">
        <v>1030</v>
      </c>
      <c r="N5" t="s">
        <v>1031</v>
      </c>
    </row>
    <row r="6" spans="1:26" x14ac:dyDescent="0.2">
      <c r="A6" s="300" t="s">
        <v>1032</v>
      </c>
      <c r="D6" s="2">
        <v>46170</v>
      </c>
    </row>
    <row r="7" spans="1:26" x14ac:dyDescent="0.2">
      <c r="A7" s="301" t="s">
        <v>53</v>
      </c>
      <c r="D7">
        <v>4</v>
      </c>
      <c r="E7">
        <v>4</v>
      </c>
      <c r="F7">
        <v>4</v>
      </c>
      <c r="P7">
        <v>4</v>
      </c>
      <c r="R7" s="303" t="s">
        <v>1033</v>
      </c>
      <c r="S7" s="303" t="s">
        <v>1024</v>
      </c>
      <c r="T7" s="303" t="s">
        <v>1026</v>
      </c>
      <c r="U7" s="303" t="s">
        <v>1027</v>
      </c>
      <c r="V7" s="303" t="s">
        <v>1028</v>
      </c>
      <c r="W7" s="303" t="s">
        <v>1029</v>
      </c>
      <c r="X7" s="303" t="s">
        <v>1030</v>
      </c>
      <c r="Y7" s="303" t="s">
        <v>1031</v>
      </c>
      <c r="Z7" s="303" t="s">
        <v>1034</v>
      </c>
    </row>
    <row r="8" spans="1:26" x14ac:dyDescent="0.2">
      <c r="A8" s="301" t="s">
        <v>65</v>
      </c>
      <c r="D8">
        <v>9</v>
      </c>
      <c r="E8">
        <v>9</v>
      </c>
      <c r="F8">
        <v>9</v>
      </c>
      <c r="G8">
        <v>1</v>
      </c>
      <c r="H8">
        <v>1</v>
      </c>
      <c r="I8">
        <v>2</v>
      </c>
      <c r="P8">
        <v>11</v>
      </c>
      <c r="R8" s="157" t="s">
        <v>65</v>
      </c>
      <c r="S8" s="157">
        <v>9</v>
      </c>
      <c r="T8" s="157">
        <v>1</v>
      </c>
      <c r="U8" s="157">
        <v>1</v>
      </c>
      <c r="V8" s="157"/>
      <c r="W8" s="157"/>
      <c r="X8" s="157"/>
      <c r="Y8" s="157"/>
      <c r="Z8" s="157">
        <f t="shared" ref="Z8:Z15" si="0">SUM(S8:Y8)</f>
        <v>11</v>
      </c>
    </row>
    <row r="9" spans="1:26" x14ac:dyDescent="0.2">
      <c r="A9" s="301" t="s">
        <v>86</v>
      </c>
      <c r="D9">
        <v>1</v>
      </c>
      <c r="E9">
        <v>1</v>
      </c>
      <c r="F9">
        <v>1</v>
      </c>
      <c r="G9">
        <v>3</v>
      </c>
      <c r="H9">
        <v>1</v>
      </c>
      <c r="I9">
        <v>4</v>
      </c>
      <c r="J9">
        <v>1</v>
      </c>
      <c r="L9">
        <v>1</v>
      </c>
      <c r="P9">
        <v>6</v>
      </c>
      <c r="R9" s="157" t="s">
        <v>86</v>
      </c>
      <c r="S9" s="157">
        <v>1</v>
      </c>
      <c r="T9" s="157">
        <v>3</v>
      </c>
      <c r="U9" s="157">
        <v>1</v>
      </c>
      <c r="V9" s="157">
        <v>1</v>
      </c>
      <c r="W9" s="157"/>
      <c r="X9" s="157"/>
      <c r="Y9" s="157"/>
      <c r="Z9" s="157">
        <f t="shared" si="0"/>
        <v>6</v>
      </c>
    </row>
    <row r="10" spans="1:26" x14ac:dyDescent="0.2">
      <c r="A10" s="301" t="s">
        <v>101</v>
      </c>
      <c r="G10">
        <v>2</v>
      </c>
      <c r="I10">
        <v>2</v>
      </c>
      <c r="P10">
        <v>2</v>
      </c>
      <c r="R10" s="157" t="s">
        <v>101</v>
      </c>
      <c r="S10" s="157"/>
      <c r="T10" s="157">
        <v>2</v>
      </c>
      <c r="U10" s="157"/>
      <c r="V10" s="157"/>
      <c r="W10" s="157"/>
      <c r="X10" s="157"/>
      <c r="Y10" s="157"/>
      <c r="Z10" s="157">
        <f t="shared" si="0"/>
        <v>2</v>
      </c>
    </row>
    <row r="11" spans="1:26" x14ac:dyDescent="0.2">
      <c r="A11" s="301" t="s">
        <v>105</v>
      </c>
      <c r="D11">
        <v>3</v>
      </c>
      <c r="E11">
        <v>3</v>
      </c>
      <c r="F11">
        <v>3</v>
      </c>
      <c r="G11">
        <v>1</v>
      </c>
      <c r="H11">
        <v>1</v>
      </c>
      <c r="I11">
        <v>2</v>
      </c>
      <c r="J11">
        <v>2</v>
      </c>
      <c r="K11">
        <v>3</v>
      </c>
      <c r="L11">
        <v>5</v>
      </c>
      <c r="M11">
        <v>1</v>
      </c>
      <c r="O11">
        <v>1</v>
      </c>
      <c r="P11">
        <v>11</v>
      </c>
      <c r="R11" s="157" t="s">
        <v>105</v>
      </c>
      <c r="S11" s="157">
        <v>3</v>
      </c>
      <c r="T11" s="157">
        <v>1</v>
      </c>
      <c r="U11" s="157">
        <v>1</v>
      </c>
      <c r="V11" s="157">
        <v>2</v>
      </c>
      <c r="W11" s="157">
        <v>3</v>
      </c>
      <c r="X11" s="157">
        <v>1</v>
      </c>
      <c r="Y11" s="157"/>
      <c r="Z11" s="157">
        <f t="shared" si="0"/>
        <v>11</v>
      </c>
    </row>
    <row r="12" spans="1:26" x14ac:dyDescent="0.2">
      <c r="A12" s="301" t="s">
        <v>119</v>
      </c>
      <c r="G12">
        <v>3</v>
      </c>
      <c r="H12">
        <v>3</v>
      </c>
      <c r="I12">
        <v>6</v>
      </c>
      <c r="P12">
        <v>6</v>
      </c>
      <c r="R12" s="157" t="s">
        <v>119</v>
      </c>
      <c r="S12" s="157"/>
      <c r="T12" s="157">
        <v>3</v>
      </c>
      <c r="U12" s="157">
        <v>3</v>
      </c>
      <c r="V12" s="157"/>
      <c r="W12" s="157"/>
      <c r="X12" s="157"/>
      <c r="Y12" s="157"/>
      <c r="Z12" s="157">
        <f t="shared" si="0"/>
        <v>6</v>
      </c>
    </row>
    <row r="13" spans="1:26" x14ac:dyDescent="0.2">
      <c r="A13" s="301" t="s">
        <v>123</v>
      </c>
      <c r="G13">
        <v>3</v>
      </c>
      <c r="H13">
        <v>3</v>
      </c>
      <c r="I13">
        <v>6</v>
      </c>
      <c r="J13">
        <v>1</v>
      </c>
      <c r="L13">
        <v>1</v>
      </c>
      <c r="P13">
        <v>7</v>
      </c>
      <c r="R13" s="157" t="s">
        <v>123</v>
      </c>
      <c r="S13" s="157"/>
      <c r="T13" s="157">
        <v>3</v>
      </c>
      <c r="U13" s="157">
        <v>3</v>
      </c>
      <c r="V13" s="157">
        <v>1</v>
      </c>
      <c r="W13" s="157"/>
      <c r="X13" s="157"/>
      <c r="Y13" s="157"/>
      <c r="Z13" s="157">
        <f t="shared" si="0"/>
        <v>7</v>
      </c>
    </row>
    <row r="14" spans="1:26" x14ac:dyDescent="0.2">
      <c r="A14" s="301" t="s">
        <v>124</v>
      </c>
      <c r="H14">
        <v>2</v>
      </c>
      <c r="I14">
        <v>2</v>
      </c>
      <c r="J14">
        <v>3</v>
      </c>
      <c r="K14">
        <v>6</v>
      </c>
      <c r="L14">
        <v>9</v>
      </c>
      <c r="M14">
        <v>3</v>
      </c>
      <c r="O14">
        <v>3</v>
      </c>
      <c r="P14">
        <v>14</v>
      </c>
      <c r="R14" s="157" t="s">
        <v>124</v>
      </c>
      <c r="S14" s="157">
        <v>3</v>
      </c>
      <c r="T14" s="157"/>
      <c r="U14" s="157">
        <v>2</v>
      </c>
      <c r="V14" s="157">
        <v>3</v>
      </c>
      <c r="W14" s="157">
        <v>3</v>
      </c>
      <c r="X14" s="157">
        <v>3</v>
      </c>
      <c r="Y14" s="157"/>
      <c r="Z14" s="157">
        <f t="shared" si="0"/>
        <v>14</v>
      </c>
    </row>
    <row r="15" spans="1:26" x14ac:dyDescent="0.2">
      <c r="A15" s="301" t="s">
        <v>126</v>
      </c>
      <c r="D15">
        <v>2</v>
      </c>
      <c r="E15">
        <v>2</v>
      </c>
      <c r="F15">
        <v>2</v>
      </c>
      <c r="G15">
        <v>1</v>
      </c>
      <c r="H15">
        <v>1</v>
      </c>
      <c r="I15">
        <v>2</v>
      </c>
      <c r="P15">
        <v>4</v>
      </c>
      <c r="R15" s="157" t="s">
        <v>126</v>
      </c>
      <c r="S15" s="157">
        <v>2</v>
      </c>
      <c r="T15" s="157">
        <v>1</v>
      </c>
      <c r="U15" s="157">
        <v>1</v>
      </c>
      <c r="V15" s="157"/>
      <c r="W15" s="157"/>
      <c r="X15" s="157"/>
      <c r="Y15" s="157"/>
      <c r="Z15" s="157">
        <f t="shared" si="0"/>
        <v>4</v>
      </c>
    </row>
    <row r="16" spans="1:26" x14ac:dyDescent="0.2">
      <c r="A16" s="301" t="s">
        <v>132</v>
      </c>
      <c r="G16">
        <v>1</v>
      </c>
      <c r="I16">
        <v>1</v>
      </c>
      <c r="J16">
        <v>1</v>
      </c>
      <c r="L16">
        <v>1</v>
      </c>
      <c r="P16">
        <v>2</v>
      </c>
      <c r="R16" s="157" t="s">
        <v>280</v>
      </c>
      <c r="S16" s="157">
        <v>1</v>
      </c>
      <c r="T16" s="157">
        <v>1</v>
      </c>
      <c r="U16" s="157">
        <v>2</v>
      </c>
      <c r="V16" s="157"/>
      <c r="W16" s="157"/>
      <c r="X16" s="157"/>
      <c r="Y16" s="157"/>
      <c r="Z16" s="157">
        <f t="shared" ref="Z16:Z25" si="1">SUM(S16:Y16)</f>
        <v>4</v>
      </c>
    </row>
    <row r="17" spans="1:26" x14ac:dyDescent="0.2">
      <c r="A17" s="301" t="s">
        <v>280</v>
      </c>
      <c r="D17">
        <v>1</v>
      </c>
      <c r="E17">
        <v>1</v>
      </c>
      <c r="F17">
        <v>1</v>
      </c>
      <c r="G17">
        <v>1</v>
      </c>
      <c r="H17">
        <v>2</v>
      </c>
      <c r="I17">
        <v>3</v>
      </c>
      <c r="P17">
        <v>4</v>
      </c>
      <c r="R17" s="157" t="s">
        <v>141</v>
      </c>
      <c r="S17" s="157"/>
      <c r="T17" s="157">
        <v>1</v>
      </c>
      <c r="U17" s="157">
        <v>5</v>
      </c>
      <c r="V17" s="157">
        <v>4</v>
      </c>
      <c r="W17" s="157">
        <v>7</v>
      </c>
      <c r="X17" s="157">
        <v>3</v>
      </c>
      <c r="Y17" s="157">
        <v>10</v>
      </c>
      <c r="Z17" s="157">
        <f t="shared" si="1"/>
        <v>30</v>
      </c>
    </row>
    <row r="18" spans="1:26" x14ac:dyDescent="0.2">
      <c r="A18" s="301" t="s">
        <v>141</v>
      </c>
      <c r="G18">
        <v>1</v>
      </c>
      <c r="H18">
        <v>10</v>
      </c>
      <c r="I18">
        <v>11</v>
      </c>
      <c r="J18">
        <v>9</v>
      </c>
      <c r="K18">
        <v>7</v>
      </c>
      <c r="L18">
        <v>16</v>
      </c>
      <c r="M18">
        <v>3</v>
      </c>
      <c r="O18">
        <v>3</v>
      </c>
      <c r="P18">
        <v>30</v>
      </c>
      <c r="R18" s="157" t="s">
        <v>166</v>
      </c>
      <c r="S18" s="157"/>
      <c r="T18" s="157">
        <v>6</v>
      </c>
      <c r="U18" s="157">
        <v>2</v>
      </c>
      <c r="V18" s="157"/>
      <c r="W18" s="157"/>
      <c r="X18" s="157"/>
      <c r="Y18" s="157"/>
      <c r="Z18" s="157">
        <f t="shared" si="1"/>
        <v>8</v>
      </c>
    </row>
    <row r="19" spans="1:26" x14ac:dyDescent="0.2">
      <c r="A19" s="301" t="s">
        <v>166</v>
      </c>
      <c r="G19">
        <v>6</v>
      </c>
      <c r="H19">
        <v>2</v>
      </c>
      <c r="I19">
        <v>8</v>
      </c>
      <c r="P19">
        <v>8</v>
      </c>
      <c r="R19" s="157" t="s">
        <v>168</v>
      </c>
      <c r="S19" s="157"/>
      <c r="T19" s="157"/>
      <c r="U19" s="157"/>
      <c r="V19" s="157">
        <v>1</v>
      </c>
      <c r="W19" s="157">
        <v>2</v>
      </c>
      <c r="X19" s="157">
        <v>3</v>
      </c>
      <c r="Y19" s="157">
        <v>1</v>
      </c>
      <c r="Z19" s="157">
        <f t="shared" si="1"/>
        <v>7</v>
      </c>
    </row>
    <row r="20" spans="1:26" x14ac:dyDescent="0.2">
      <c r="A20" s="301" t="s">
        <v>168</v>
      </c>
      <c r="J20">
        <v>1</v>
      </c>
      <c r="K20">
        <v>2</v>
      </c>
      <c r="L20">
        <v>3</v>
      </c>
      <c r="M20">
        <v>2</v>
      </c>
      <c r="N20">
        <v>1</v>
      </c>
      <c r="O20">
        <v>3</v>
      </c>
      <c r="P20">
        <v>6</v>
      </c>
      <c r="R20" s="157" t="s">
        <v>169</v>
      </c>
      <c r="S20" s="157"/>
      <c r="T20" s="157"/>
      <c r="U20" s="157"/>
      <c r="V20" s="157">
        <v>6</v>
      </c>
      <c r="W20" s="157">
        <v>3</v>
      </c>
      <c r="X20" s="157"/>
      <c r="Y20" s="157"/>
      <c r="Z20" s="157">
        <f t="shared" si="1"/>
        <v>9</v>
      </c>
    </row>
    <row r="21" spans="1:26" x14ac:dyDescent="0.2">
      <c r="A21" s="301" t="s">
        <v>169</v>
      </c>
      <c r="J21">
        <v>6</v>
      </c>
      <c r="K21">
        <v>3</v>
      </c>
      <c r="L21">
        <v>9</v>
      </c>
      <c r="P21">
        <v>9</v>
      </c>
      <c r="R21" s="157" t="s">
        <v>177</v>
      </c>
      <c r="S21" s="157"/>
      <c r="T21" s="157"/>
      <c r="U21" s="157">
        <v>2</v>
      </c>
      <c r="V21" s="157">
        <v>3</v>
      </c>
      <c r="W21" s="157">
        <v>2</v>
      </c>
      <c r="X21" s="157"/>
      <c r="Y21" s="157"/>
      <c r="Z21" s="157">
        <f t="shared" si="1"/>
        <v>7</v>
      </c>
    </row>
    <row r="22" spans="1:26" x14ac:dyDescent="0.2">
      <c r="A22" s="301" t="s">
        <v>177</v>
      </c>
      <c r="H22">
        <v>2</v>
      </c>
      <c r="I22">
        <v>2</v>
      </c>
      <c r="J22">
        <v>3</v>
      </c>
      <c r="K22">
        <v>2</v>
      </c>
      <c r="L22">
        <v>5</v>
      </c>
      <c r="P22">
        <v>7</v>
      </c>
      <c r="R22" s="157" t="s">
        <v>178</v>
      </c>
      <c r="S22" s="157"/>
      <c r="T22" s="157"/>
      <c r="U22" s="157"/>
      <c r="V22" s="157">
        <v>1</v>
      </c>
      <c r="W22" s="157">
        <v>3</v>
      </c>
      <c r="X22" s="157"/>
      <c r="Y22" s="157"/>
      <c r="Z22" s="157">
        <f t="shared" si="1"/>
        <v>4</v>
      </c>
    </row>
    <row r="23" spans="1:26" x14ac:dyDescent="0.2">
      <c r="A23" s="301" t="s">
        <v>178</v>
      </c>
      <c r="J23">
        <v>1</v>
      </c>
      <c r="K23">
        <v>3</v>
      </c>
      <c r="L23">
        <v>4</v>
      </c>
      <c r="P23">
        <v>4</v>
      </c>
      <c r="R23" s="157" t="s">
        <v>179</v>
      </c>
      <c r="S23" s="157"/>
      <c r="T23" s="157"/>
      <c r="U23" s="157">
        <v>3</v>
      </c>
      <c r="V23" s="157">
        <v>2</v>
      </c>
      <c r="W23" s="157">
        <v>2</v>
      </c>
      <c r="X23" s="157">
        <v>3</v>
      </c>
      <c r="Y23" s="157">
        <v>3</v>
      </c>
      <c r="Z23" s="157">
        <f t="shared" si="1"/>
        <v>13</v>
      </c>
    </row>
    <row r="24" spans="1:26" x14ac:dyDescent="0.2">
      <c r="A24" s="301" t="s">
        <v>179</v>
      </c>
      <c r="G24">
        <v>1</v>
      </c>
      <c r="H24">
        <v>3</v>
      </c>
      <c r="I24">
        <v>4</v>
      </c>
      <c r="J24">
        <v>2</v>
      </c>
      <c r="K24">
        <v>2</v>
      </c>
      <c r="L24">
        <v>4</v>
      </c>
      <c r="M24">
        <v>3</v>
      </c>
      <c r="N24">
        <v>3</v>
      </c>
      <c r="O24">
        <v>6</v>
      </c>
      <c r="P24">
        <v>14</v>
      </c>
      <c r="R24" s="157" t="s">
        <v>180</v>
      </c>
      <c r="S24" s="157"/>
      <c r="T24" s="157">
        <v>1</v>
      </c>
      <c r="U24" s="157">
        <v>6</v>
      </c>
      <c r="V24" s="157">
        <v>3</v>
      </c>
      <c r="W24" s="157"/>
      <c r="X24" s="157"/>
      <c r="Y24" s="157"/>
      <c r="Z24" s="157">
        <f t="shared" si="1"/>
        <v>10</v>
      </c>
    </row>
    <row r="25" spans="1:26" x14ac:dyDescent="0.2">
      <c r="A25" s="301" t="s">
        <v>180</v>
      </c>
      <c r="G25">
        <v>1</v>
      </c>
      <c r="H25">
        <v>6</v>
      </c>
      <c r="I25">
        <v>7</v>
      </c>
      <c r="J25">
        <v>3</v>
      </c>
      <c r="L25">
        <v>3</v>
      </c>
      <c r="P25">
        <v>10</v>
      </c>
      <c r="R25" s="157" t="s">
        <v>170</v>
      </c>
      <c r="S25" s="157">
        <v>3</v>
      </c>
      <c r="T25" s="157">
        <v>1</v>
      </c>
      <c r="U25" s="157"/>
      <c r="V25" s="157"/>
      <c r="W25" s="157"/>
      <c r="X25" s="157"/>
      <c r="Y25" s="157"/>
      <c r="Z25" s="157">
        <f t="shared" si="1"/>
        <v>4</v>
      </c>
    </row>
    <row r="26" spans="1:26" x14ac:dyDescent="0.2">
      <c r="A26" s="301" t="s">
        <v>170</v>
      </c>
      <c r="B26">
        <v>2</v>
      </c>
      <c r="C26">
        <v>2</v>
      </c>
      <c r="D26">
        <v>3</v>
      </c>
      <c r="E26">
        <v>3</v>
      </c>
      <c r="F26">
        <v>3</v>
      </c>
      <c r="G26">
        <v>1</v>
      </c>
      <c r="I26">
        <v>1</v>
      </c>
      <c r="P26">
        <v>6</v>
      </c>
      <c r="R26" s="305" t="s">
        <v>1034</v>
      </c>
      <c r="S26" s="305">
        <f>SUM(S8:S25)</f>
        <v>22</v>
      </c>
      <c r="T26" s="305">
        <f t="shared" ref="T26:Y26" si="2">SUM(T8:T25)</f>
        <v>24</v>
      </c>
      <c r="U26" s="305">
        <f t="shared" si="2"/>
        <v>32</v>
      </c>
      <c r="V26" s="305">
        <f t="shared" si="2"/>
        <v>27</v>
      </c>
      <c r="W26" s="305">
        <f t="shared" si="2"/>
        <v>25</v>
      </c>
      <c r="X26" s="305">
        <f t="shared" si="2"/>
        <v>13</v>
      </c>
      <c r="Y26" s="305">
        <f t="shared" si="2"/>
        <v>14</v>
      </c>
      <c r="Z26" s="305">
        <f>SUM(Z8:Z25)</f>
        <v>157</v>
      </c>
    </row>
    <row r="27" spans="1:26" x14ac:dyDescent="0.2">
      <c r="A27" s="301" t="s">
        <v>1022</v>
      </c>
      <c r="B27">
        <v>2</v>
      </c>
      <c r="C27">
        <v>2</v>
      </c>
      <c r="D27">
        <v>23</v>
      </c>
      <c r="E27">
        <v>23</v>
      </c>
      <c r="F27">
        <v>23</v>
      </c>
      <c r="G27">
        <v>26</v>
      </c>
      <c r="H27">
        <v>37</v>
      </c>
      <c r="I27">
        <v>63</v>
      </c>
      <c r="J27">
        <v>33</v>
      </c>
      <c r="K27">
        <v>28</v>
      </c>
      <c r="L27">
        <v>61</v>
      </c>
      <c r="M27">
        <v>12</v>
      </c>
      <c r="N27">
        <v>4</v>
      </c>
      <c r="O27">
        <v>16</v>
      </c>
      <c r="P27">
        <v>165</v>
      </c>
    </row>
    <row r="28" spans="1:26" x14ac:dyDescent="0.2">
      <c r="A28" s="301"/>
    </row>
    <row r="29" spans="1:26" x14ac:dyDescent="0.2">
      <c r="A29" s="301" t="s">
        <v>600</v>
      </c>
      <c r="B29" t="s">
        <v>1035</v>
      </c>
    </row>
    <row r="30" spans="1:26" x14ac:dyDescent="0.2">
      <c r="A30" s="301" t="s">
        <v>603</v>
      </c>
      <c r="B30" t="s">
        <v>1035</v>
      </c>
    </row>
    <row r="31" spans="1:26" x14ac:dyDescent="0.2">
      <c r="A31" s="301" t="s">
        <v>491</v>
      </c>
      <c r="B31" t="s">
        <v>1036</v>
      </c>
    </row>
    <row r="32" spans="1:26" x14ac:dyDescent="0.2">
      <c r="A32" s="301" t="s">
        <v>1037</v>
      </c>
      <c r="B32" t="s">
        <v>1038</v>
      </c>
    </row>
    <row r="33" spans="1:40" x14ac:dyDescent="0.2">
      <c r="A33" s="301" t="s">
        <v>1039</v>
      </c>
      <c r="B33" t="s">
        <v>431</v>
      </c>
    </row>
    <row r="40" spans="1:40" x14ac:dyDescent="0.2">
      <c r="A40" s="300" t="s">
        <v>1010</v>
      </c>
      <c r="B40" s="300" t="s">
        <v>1011</v>
      </c>
    </row>
    <row r="41" spans="1:40" x14ac:dyDescent="0.2">
      <c r="B41" t="s">
        <v>1040</v>
      </c>
      <c r="C41" t="s">
        <v>1041</v>
      </c>
      <c r="D41" t="s">
        <v>1012</v>
      </c>
      <c r="F41" t="s">
        <v>1013</v>
      </c>
      <c r="G41" t="s">
        <v>1014</v>
      </c>
      <c r="I41" t="s">
        <v>1015</v>
      </c>
      <c r="J41" t="s">
        <v>1016</v>
      </c>
      <c r="L41" t="s">
        <v>1017</v>
      </c>
      <c r="M41" t="s">
        <v>1018</v>
      </c>
      <c r="O41" t="s">
        <v>1019</v>
      </c>
      <c r="P41" t="s">
        <v>1020</v>
      </c>
      <c r="R41" t="s">
        <v>1021</v>
      </c>
      <c r="S41" t="s">
        <v>1022</v>
      </c>
    </row>
    <row r="42" spans="1:40" x14ac:dyDescent="0.2">
      <c r="B42" t="s">
        <v>1040</v>
      </c>
      <c r="D42" t="s">
        <v>1023</v>
      </c>
      <c r="E42" t="s">
        <v>1042</v>
      </c>
      <c r="G42" t="s">
        <v>1024</v>
      </c>
      <c r="H42" t="s">
        <v>1025</v>
      </c>
      <c r="J42" t="s">
        <v>1026</v>
      </c>
      <c r="K42" t="s">
        <v>1027</v>
      </c>
      <c r="M42" t="s">
        <v>1028</v>
      </c>
      <c r="N42" t="s">
        <v>1029</v>
      </c>
      <c r="P42" t="s">
        <v>1030</v>
      </c>
      <c r="Q42" t="s">
        <v>1031</v>
      </c>
    </row>
    <row r="43" spans="1:40" x14ac:dyDescent="0.2">
      <c r="A43" s="300" t="s">
        <v>1032</v>
      </c>
      <c r="D43" s="67">
        <v>46128</v>
      </c>
      <c r="G43" s="67">
        <v>46170</v>
      </c>
    </row>
    <row r="44" spans="1:40" x14ac:dyDescent="0.2">
      <c r="A44" s="301" t="s">
        <v>53</v>
      </c>
      <c r="G44">
        <v>4</v>
      </c>
      <c r="H44">
        <v>4</v>
      </c>
      <c r="I44">
        <v>4</v>
      </c>
      <c r="J44">
        <v>1</v>
      </c>
      <c r="L44">
        <v>1</v>
      </c>
      <c r="S44">
        <v>5</v>
      </c>
    </row>
    <row r="45" spans="1:40" x14ac:dyDescent="0.2">
      <c r="A45" s="301" t="s">
        <v>65</v>
      </c>
      <c r="G45">
        <v>5</v>
      </c>
      <c r="H45">
        <v>5</v>
      </c>
      <c r="I45">
        <v>5</v>
      </c>
      <c r="J45">
        <v>4</v>
      </c>
      <c r="K45">
        <v>1</v>
      </c>
      <c r="L45">
        <v>5</v>
      </c>
      <c r="S45">
        <v>10</v>
      </c>
      <c r="U45" s="303" t="s">
        <v>1043</v>
      </c>
      <c r="V45" s="303" t="s">
        <v>1024</v>
      </c>
      <c r="W45" s="303" t="s">
        <v>1026</v>
      </c>
      <c r="X45" s="303" t="s">
        <v>1027</v>
      </c>
      <c r="Y45" s="303" t="s">
        <v>1028</v>
      </c>
      <c r="Z45" s="303" t="s">
        <v>1029</v>
      </c>
      <c r="AA45" s="303" t="s">
        <v>1030</v>
      </c>
      <c r="AB45" s="303" t="s">
        <v>1031</v>
      </c>
      <c r="AC45" s="303" t="s">
        <v>1034</v>
      </c>
      <c r="AF45" s="303" t="s">
        <v>1043</v>
      </c>
      <c r="AG45" s="303" t="s">
        <v>1024</v>
      </c>
      <c r="AH45" s="303" t="s">
        <v>1026</v>
      </c>
      <c r="AI45" s="303" t="s">
        <v>1027</v>
      </c>
      <c r="AJ45" s="303" t="s">
        <v>1028</v>
      </c>
      <c r="AK45" s="303" t="s">
        <v>1029</v>
      </c>
      <c r="AL45" s="303" t="s">
        <v>1030</v>
      </c>
      <c r="AM45" s="303" t="s">
        <v>1031</v>
      </c>
      <c r="AN45" s="303" t="s">
        <v>1034</v>
      </c>
    </row>
    <row r="46" spans="1:40" x14ac:dyDescent="0.2">
      <c r="A46" s="301" t="s">
        <v>86</v>
      </c>
      <c r="B46">
        <v>3</v>
      </c>
      <c r="C46">
        <v>3</v>
      </c>
      <c r="G46">
        <v>3</v>
      </c>
      <c r="H46">
        <v>3</v>
      </c>
      <c r="I46">
        <v>3</v>
      </c>
      <c r="J46">
        <v>2</v>
      </c>
      <c r="L46">
        <v>2</v>
      </c>
      <c r="S46">
        <v>8</v>
      </c>
      <c r="U46" s="157" t="s">
        <v>65</v>
      </c>
      <c r="V46" s="157">
        <v>5</v>
      </c>
      <c r="W46" s="157">
        <v>4</v>
      </c>
      <c r="X46" s="157">
        <v>1</v>
      </c>
      <c r="Y46" s="157"/>
      <c r="Z46" s="157"/>
      <c r="AA46" s="157"/>
      <c r="AB46" s="157"/>
      <c r="AC46" s="305">
        <f t="shared" ref="AC46:AC53" si="3">SUM(V46:AB46)</f>
        <v>10</v>
      </c>
      <c r="AF46" s="157" t="s">
        <v>65</v>
      </c>
      <c r="AG46" s="157">
        <v>5</v>
      </c>
      <c r="AH46" s="157">
        <v>4</v>
      </c>
      <c r="AI46" s="157">
        <v>1</v>
      </c>
      <c r="AJ46" s="157"/>
      <c r="AK46" s="157"/>
      <c r="AL46" s="157"/>
      <c r="AM46" s="157"/>
      <c r="AN46" s="305">
        <f t="shared" ref="AN46:AN53" si="4">SUM(AG46:AM46)</f>
        <v>10</v>
      </c>
    </row>
    <row r="47" spans="1:40" x14ac:dyDescent="0.2">
      <c r="A47" s="301" t="s">
        <v>101</v>
      </c>
      <c r="J47">
        <v>3</v>
      </c>
      <c r="L47">
        <v>3</v>
      </c>
      <c r="M47">
        <v>1</v>
      </c>
      <c r="O47">
        <v>1</v>
      </c>
      <c r="S47">
        <v>4</v>
      </c>
      <c r="U47" s="157" t="s">
        <v>86</v>
      </c>
      <c r="V47" s="157">
        <v>3</v>
      </c>
      <c r="W47" s="157">
        <v>2</v>
      </c>
      <c r="X47" s="157"/>
      <c r="Y47" s="157"/>
      <c r="Z47" s="157"/>
      <c r="AA47" s="157"/>
      <c r="AB47" s="157"/>
      <c r="AC47" s="305">
        <f t="shared" si="3"/>
        <v>5</v>
      </c>
      <c r="AF47" s="157" t="s">
        <v>86</v>
      </c>
      <c r="AG47" s="157">
        <v>3</v>
      </c>
      <c r="AH47" s="157">
        <v>2</v>
      </c>
      <c r="AI47" s="157"/>
      <c r="AJ47" s="157"/>
      <c r="AK47" s="157"/>
      <c r="AL47" s="157"/>
      <c r="AM47" s="157"/>
      <c r="AN47" s="305">
        <f t="shared" si="4"/>
        <v>5</v>
      </c>
    </row>
    <row r="48" spans="1:40" x14ac:dyDescent="0.2">
      <c r="A48" s="301" t="s">
        <v>105</v>
      </c>
      <c r="B48">
        <v>5</v>
      </c>
      <c r="C48">
        <v>5</v>
      </c>
      <c r="G48">
        <v>1</v>
      </c>
      <c r="H48">
        <v>1</v>
      </c>
      <c r="I48">
        <v>1</v>
      </c>
      <c r="J48">
        <v>2</v>
      </c>
      <c r="K48">
        <v>1</v>
      </c>
      <c r="L48">
        <v>3</v>
      </c>
      <c r="S48">
        <v>9</v>
      </c>
      <c r="U48" s="157" t="s">
        <v>101</v>
      </c>
      <c r="V48" s="157"/>
      <c r="W48" s="157">
        <v>3</v>
      </c>
      <c r="X48" s="157"/>
      <c r="Y48" s="157">
        <v>1</v>
      </c>
      <c r="Z48" s="157"/>
      <c r="AA48" s="157"/>
      <c r="AB48" s="157"/>
      <c r="AC48" s="305">
        <f t="shared" si="3"/>
        <v>4</v>
      </c>
      <c r="AF48" s="157" t="s">
        <v>101</v>
      </c>
      <c r="AG48" s="157"/>
      <c r="AH48" s="157">
        <v>3</v>
      </c>
      <c r="AI48" s="157"/>
      <c r="AJ48" s="157">
        <v>1</v>
      </c>
      <c r="AK48" s="157"/>
      <c r="AL48" s="157"/>
      <c r="AM48" s="157"/>
      <c r="AN48" s="305">
        <f t="shared" si="4"/>
        <v>4</v>
      </c>
    </row>
    <row r="49" spans="1:40" x14ac:dyDescent="0.2">
      <c r="A49" s="301" t="s">
        <v>119</v>
      </c>
      <c r="J49">
        <v>4</v>
      </c>
      <c r="K49">
        <v>3</v>
      </c>
      <c r="L49">
        <v>7</v>
      </c>
      <c r="M49">
        <v>1</v>
      </c>
      <c r="O49">
        <v>1</v>
      </c>
      <c r="S49">
        <v>8</v>
      </c>
      <c r="U49" s="157" t="s">
        <v>105</v>
      </c>
      <c r="V49" s="157">
        <v>6</v>
      </c>
      <c r="W49" s="157">
        <v>2</v>
      </c>
      <c r="X49" s="157">
        <v>1</v>
      </c>
      <c r="Y49" s="157"/>
      <c r="Z49" s="157"/>
      <c r="AA49" s="157"/>
      <c r="AB49" s="157"/>
      <c r="AC49" s="305">
        <f t="shared" si="3"/>
        <v>9</v>
      </c>
      <c r="AF49" s="157" t="s">
        <v>105</v>
      </c>
      <c r="AG49" s="157">
        <v>6</v>
      </c>
      <c r="AH49" s="157">
        <v>2</v>
      </c>
      <c r="AI49" s="157">
        <v>1</v>
      </c>
      <c r="AJ49" s="157"/>
      <c r="AK49" s="157"/>
      <c r="AL49" s="157"/>
      <c r="AM49" s="157"/>
      <c r="AN49" s="305">
        <f t="shared" si="4"/>
        <v>9</v>
      </c>
    </row>
    <row r="50" spans="1:40" x14ac:dyDescent="0.2">
      <c r="A50" s="301" t="s">
        <v>123</v>
      </c>
      <c r="J50">
        <v>3</v>
      </c>
      <c r="K50">
        <v>3</v>
      </c>
      <c r="L50">
        <v>6</v>
      </c>
      <c r="M50">
        <v>2</v>
      </c>
      <c r="O50">
        <v>2</v>
      </c>
      <c r="S50">
        <v>8</v>
      </c>
      <c r="U50" s="157" t="s">
        <v>119</v>
      </c>
      <c r="V50" s="157"/>
      <c r="W50" s="157">
        <v>4</v>
      </c>
      <c r="X50" s="157">
        <v>3</v>
      </c>
      <c r="Y50" s="157">
        <v>1</v>
      </c>
      <c r="Z50" s="157"/>
      <c r="AA50" s="157"/>
      <c r="AB50" s="157"/>
      <c r="AC50" s="305">
        <f t="shared" si="3"/>
        <v>8</v>
      </c>
      <c r="AF50" s="157" t="s">
        <v>119</v>
      </c>
      <c r="AG50" s="157"/>
      <c r="AH50" s="157">
        <v>4</v>
      </c>
      <c r="AI50" s="157">
        <v>3</v>
      </c>
      <c r="AJ50" s="157">
        <v>1</v>
      </c>
      <c r="AK50" s="157"/>
      <c r="AL50" s="157"/>
      <c r="AM50" s="157"/>
      <c r="AN50" s="305">
        <f t="shared" si="4"/>
        <v>8</v>
      </c>
    </row>
    <row r="51" spans="1:40" x14ac:dyDescent="0.2">
      <c r="A51" s="301" t="s">
        <v>124</v>
      </c>
      <c r="K51">
        <v>2</v>
      </c>
      <c r="L51">
        <v>2</v>
      </c>
      <c r="M51">
        <v>2</v>
      </c>
      <c r="N51">
        <v>7</v>
      </c>
      <c r="O51">
        <v>9</v>
      </c>
      <c r="P51">
        <v>7</v>
      </c>
      <c r="R51">
        <v>7</v>
      </c>
      <c r="S51">
        <v>18</v>
      </c>
      <c r="U51" s="157" t="s">
        <v>123</v>
      </c>
      <c r="V51" s="157"/>
      <c r="W51" s="157">
        <v>3</v>
      </c>
      <c r="X51" s="157">
        <v>3</v>
      </c>
      <c r="Y51" s="157">
        <v>2</v>
      </c>
      <c r="Z51" s="157"/>
      <c r="AA51" s="157"/>
      <c r="AB51" s="157"/>
      <c r="AC51" s="305">
        <f t="shared" si="3"/>
        <v>8</v>
      </c>
      <c r="AF51" s="157" t="s">
        <v>123</v>
      </c>
      <c r="AG51" s="157"/>
      <c r="AH51" s="157">
        <v>3</v>
      </c>
      <c r="AI51" s="157">
        <v>3</v>
      </c>
      <c r="AJ51" s="157">
        <v>2</v>
      </c>
      <c r="AK51" s="157"/>
      <c r="AL51" s="157"/>
      <c r="AM51" s="157"/>
      <c r="AN51" s="305">
        <f t="shared" si="4"/>
        <v>8</v>
      </c>
    </row>
    <row r="52" spans="1:40" x14ac:dyDescent="0.2">
      <c r="A52" s="301" t="s">
        <v>126</v>
      </c>
      <c r="G52">
        <v>1</v>
      </c>
      <c r="H52">
        <v>1</v>
      </c>
      <c r="I52">
        <v>1</v>
      </c>
      <c r="K52">
        <v>3</v>
      </c>
      <c r="L52">
        <v>3</v>
      </c>
      <c r="S52">
        <v>4</v>
      </c>
      <c r="U52" s="157" t="s">
        <v>124</v>
      </c>
      <c r="V52" s="157"/>
      <c r="W52" s="157"/>
      <c r="X52" s="157">
        <v>2</v>
      </c>
      <c r="Y52" s="157">
        <v>2</v>
      </c>
      <c r="Z52" s="157">
        <v>7</v>
      </c>
      <c r="AA52" s="157">
        <v>7</v>
      </c>
      <c r="AB52" s="157"/>
      <c r="AC52" s="305">
        <f t="shared" si="3"/>
        <v>18</v>
      </c>
      <c r="AF52" s="157" t="s">
        <v>124</v>
      </c>
      <c r="AG52" s="157"/>
      <c r="AH52" s="157"/>
      <c r="AI52" s="157">
        <v>2</v>
      </c>
      <c r="AJ52" s="157">
        <v>2</v>
      </c>
      <c r="AK52" s="157">
        <v>7</v>
      </c>
      <c r="AL52" s="157">
        <v>7</v>
      </c>
      <c r="AM52" s="157"/>
      <c r="AN52" s="305">
        <f t="shared" si="4"/>
        <v>18</v>
      </c>
    </row>
    <row r="53" spans="1:40" x14ac:dyDescent="0.2">
      <c r="A53" s="301" t="s">
        <v>132</v>
      </c>
      <c r="J53">
        <v>1</v>
      </c>
      <c r="L53">
        <v>1</v>
      </c>
      <c r="M53">
        <v>1</v>
      </c>
      <c r="O53">
        <v>1</v>
      </c>
      <c r="S53">
        <v>2</v>
      </c>
      <c r="U53" s="157" t="s">
        <v>126</v>
      </c>
      <c r="V53" s="157">
        <v>1</v>
      </c>
      <c r="W53" s="157"/>
      <c r="X53" s="157">
        <v>3</v>
      </c>
      <c r="Y53" s="157"/>
      <c r="Z53" s="157"/>
      <c r="AA53" s="157"/>
      <c r="AB53" s="157"/>
      <c r="AC53" s="305">
        <f t="shared" si="3"/>
        <v>4</v>
      </c>
      <c r="AF53" s="157" t="s">
        <v>126</v>
      </c>
      <c r="AG53" s="157">
        <v>1</v>
      </c>
      <c r="AH53" s="157"/>
      <c r="AI53" s="157">
        <v>3</v>
      </c>
      <c r="AJ53" s="157"/>
      <c r="AK53" s="157"/>
      <c r="AL53" s="157"/>
      <c r="AM53" s="157"/>
      <c r="AN53" s="305">
        <f t="shared" si="4"/>
        <v>4</v>
      </c>
    </row>
    <row r="54" spans="1:40" x14ac:dyDescent="0.2">
      <c r="A54" s="301" t="s">
        <v>133</v>
      </c>
      <c r="G54">
        <v>1</v>
      </c>
      <c r="H54">
        <v>1</v>
      </c>
      <c r="I54">
        <v>1</v>
      </c>
      <c r="S54">
        <v>1</v>
      </c>
      <c r="U54" s="157" t="s">
        <v>280</v>
      </c>
      <c r="V54" s="157">
        <v>1</v>
      </c>
      <c r="W54" s="157">
        <v>1</v>
      </c>
      <c r="X54" s="157">
        <v>1</v>
      </c>
      <c r="Y54" s="157"/>
      <c r="Z54" s="157"/>
      <c r="AA54" s="157"/>
      <c r="AB54" s="157"/>
      <c r="AC54" s="305">
        <f t="shared" ref="AC54:AC63" si="5">SUM(V54:AB54)</f>
        <v>3</v>
      </c>
      <c r="AF54" s="157" t="s">
        <v>280</v>
      </c>
      <c r="AG54" s="157">
        <v>1</v>
      </c>
      <c r="AH54" s="157">
        <v>1</v>
      </c>
      <c r="AI54" s="157">
        <v>1</v>
      </c>
      <c r="AJ54" s="157"/>
      <c r="AK54" s="157"/>
      <c r="AL54" s="157"/>
      <c r="AM54" s="157"/>
      <c r="AN54" s="305">
        <f t="shared" ref="AN54:AN63" si="6">SUM(AG54:AM54)</f>
        <v>3</v>
      </c>
    </row>
    <row r="55" spans="1:40" x14ac:dyDescent="0.2">
      <c r="A55" s="301" t="s">
        <v>137</v>
      </c>
      <c r="J55">
        <v>1</v>
      </c>
      <c r="K55">
        <v>1</v>
      </c>
      <c r="L55">
        <v>2</v>
      </c>
      <c r="S55">
        <v>2</v>
      </c>
      <c r="U55" s="157" t="s">
        <v>141</v>
      </c>
      <c r="V55" s="157"/>
      <c r="W55" s="157">
        <v>1</v>
      </c>
      <c r="X55" s="157">
        <v>11</v>
      </c>
      <c r="Y55" s="157">
        <v>9</v>
      </c>
      <c r="Z55" s="157">
        <v>8</v>
      </c>
      <c r="AA55" s="157">
        <v>3</v>
      </c>
      <c r="AB55" s="157"/>
      <c r="AC55" s="305">
        <f t="shared" si="5"/>
        <v>32</v>
      </c>
      <c r="AF55" s="157" t="s">
        <v>141</v>
      </c>
      <c r="AG55" s="157"/>
      <c r="AH55" s="157">
        <v>1</v>
      </c>
      <c r="AI55" s="157">
        <v>11</v>
      </c>
      <c r="AJ55" s="157">
        <v>9</v>
      </c>
      <c r="AK55" s="157">
        <v>8</v>
      </c>
      <c r="AL55" s="157">
        <v>3</v>
      </c>
      <c r="AM55" s="157"/>
      <c r="AN55" s="305">
        <f t="shared" si="6"/>
        <v>32</v>
      </c>
    </row>
    <row r="56" spans="1:40" x14ac:dyDescent="0.2">
      <c r="A56" s="301" t="s">
        <v>141</v>
      </c>
      <c r="J56">
        <v>1</v>
      </c>
      <c r="K56">
        <v>11</v>
      </c>
      <c r="L56">
        <v>12</v>
      </c>
      <c r="M56">
        <v>9</v>
      </c>
      <c r="N56">
        <v>8</v>
      </c>
      <c r="O56">
        <v>17</v>
      </c>
      <c r="P56">
        <v>3</v>
      </c>
      <c r="R56">
        <v>3</v>
      </c>
      <c r="S56">
        <v>32</v>
      </c>
      <c r="U56" s="157" t="s">
        <v>166</v>
      </c>
      <c r="V56" s="157"/>
      <c r="W56" s="157">
        <v>7</v>
      </c>
      <c r="X56" s="157">
        <v>3</v>
      </c>
      <c r="Y56" s="157">
        <v>1</v>
      </c>
      <c r="Z56" s="157"/>
      <c r="AA56" s="157"/>
      <c r="AB56" s="157"/>
      <c r="AC56" s="305">
        <f t="shared" si="5"/>
        <v>11</v>
      </c>
      <c r="AF56" s="157" t="s">
        <v>166</v>
      </c>
      <c r="AG56" s="157"/>
      <c r="AH56" s="157">
        <v>7</v>
      </c>
      <c r="AI56" s="157">
        <v>3</v>
      </c>
      <c r="AJ56" s="157">
        <v>1</v>
      </c>
      <c r="AK56" s="157"/>
      <c r="AL56" s="157"/>
      <c r="AM56" s="157"/>
      <c r="AN56" s="305">
        <f t="shared" si="6"/>
        <v>11</v>
      </c>
    </row>
    <row r="57" spans="1:40" x14ac:dyDescent="0.2">
      <c r="A57" s="301" t="s">
        <v>166</v>
      </c>
      <c r="J57">
        <v>7</v>
      </c>
      <c r="K57">
        <v>3</v>
      </c>
      <c r="L57">
        <v>10</v>
      </c>
      <c r="M57">
        <v>1</v>
      </c>
      <c r="O57">
        <v>1</v>
      </c>
      <c r="S57">
        <v>11</v>
      </c>
      <c r="U57" s="157" t="s">
        <v>168</v>
      </c>
      <c r="V57" s="157"/>
      <c r="W57" s="157"/>
      <c r="X57" s="157">
        <v>2</v>
      </c>
      <c r="Y57" s="157">
        <v>2</v>
      </c>
      <c r="Z57" s="157">
        <v>2</v>
      </c>
      <c r="AA57" s="157">
        <v>3</v>
      </c>
      <c r="AB57" s="157">
        <v>1</v>
      </c>
      <c r="AC57" s="305">
        <f t="shared" si="5"/>
        <v>10</v>
      </c>
      <c r="AF57" s="157" t="s">
        <v>168</v>
      </c>
      <c r="AG57" s="157"/>
      <c r="AH57" s="157"/>
      <c r="AI57" s="157">
        <v>2</v>
      </c>
      <c r="AJ57" s="157">
        <v>2</v>
      </c>
      <c r="AK57" s="157">
        <v>2</v>
      </c>
      <c r="AL57" s="157">
        <v>3</v>
      </c>
      <c r="AM57" s="157">
        <v>1</v>
      </c>
      <c r="AN57" s="305">
        <f t="shared" si="6"/>
        <v>10</v>
      </c>
    </row>
    <row r="58" spans="1:40" x14ac:dyDescent="0.2">
      <c r="A58" s="301" t="s">
        <v>168</v>
      </c>
      <c r="K58">
        <v>2</v>
      </c>
      <c r="L58">
        <v>2</v>
      </c>
      <c r="M58">
        <v>2</v>
      </c>
      <c r="N58">
        <v>2</v>
      </c>
      <c r="O58">
        <v>4</v>
      </c>
      <c r="P58">
        <v>3</v>
      </c>
      <c r="Q58">
        <v>1</v>
      </c>
      <c r="R58">
        <v>4</v>
      </c>
      <c r="S58">
        <v>10</v>
      </c>
      <c r="U58" s="157" t="s">
        <v>169</v>
      </c>
      <c r="V58" s="157"/>
      <c r="W58" s="157"/>
      <c r="X58" s="157"/>
      <c r="Y58" s="157">
        <v>6</v>
      </c>
      <c r="Z58" s="157">
        <v>3</v>
      </c>
      <c r="AA58" s="157"/>
      <c r="AB58" s="157"/>
      <c r="AC58" s="305">
        <f t="shared" si="5"/>
        <v>9</v>
      </c>
      <c r="AF58" s="157" t="s">
        <v>169</v>
      </c>
      <c r="AG58" s="157"/>
      <c r="AH58" s="157"/>
      <c r="AI58" s="157"/>
      <c r="AJ58" s="157">
        <v>6</v>
      </c>
      <c r="AK58" s="157">
        <v>3</v>
      </c>
      <c r="AL58" s="157"/>
      <c r="AM58" s="157"/>
      <c r="AN58" s="305">
        <f t="shared" si="6"/>
        <v>9</v>
      </c>
    </row>
    <row r="59" spans="1:40" x14ac:dyDescent="0.2">
      <c r="A59" s="301" t="s">
        <v>169</v>
      </c>
      <c r="M59">
        <v>6</v>
      </c>
      <c r="N59">
        <v>3</v>
      </c>
      <c r="O59">
        <v>9</v>
      </c>
      <c r="S59">
        <v>9</v>
      </c>
      <c r="U59" s="157" t="s">
        <v>177</v>
      </c>
      <c r="V59" s="157"/>
      <c r="W59" s="157"/>
      <c r="X59" s="157">
        <v>3</v>
      </c>
      <c r="Y59" s="157">
        <v>2</v>
      </c>
      <c r="Z59" s="157">
        <v>2</v>
      </c>
      <c r="AA59" s="157"/>
      <c r="AB59" s="157"/>
      <c r="AC59" s="305">
        <f t="shared" si="5"/>
        <v>7</v>
      </c>
      <c r="AF59" s="157" t="s">
        <v>177</v>
      </c>
      <c r="AG59" s="157"/>
      <c r="AH59" s="157"/>
      <c r="AI59" s="157">
        <v>3</v>
      </c>
      <c r="AJ59" s="157">
        <v>2</v>
      </c>
      <c r="AK59" s="157">
        <v>2</v>
      </c>
      <c r="AL59" s="157"/>
      <c r="AM59" s="157"/>
      <c r="AN59" s="305">
        <f t="shared" si="6"/>
        <v>7</v>
      </c>
    </row>
    <row r="60" spans="1:40" x14ac:dyDescent="0.2">
      <c r="A60" s="301" t="s">
        <v>177</v>
      </c>
      <c r="K60">
        <v>3</v>
      </c>
      <c r="L60">
        <v>3</v>
      </c>
      <c r="M60">
        <v>2</v>
      </c>
      <c r="N60">
        <v>2</v>
      </c>
      <c r="O60">
        <v>4</v>
      </c>
      <c r="S60">
        <v>7</v>
      </c>
      <c r="U60" s="157" t="s">
        <v>178</v>
      </c>
      <c r="V60" s="157"/>
      <c r="W60" s="157"/>
      <c r="X60" s="157"/>
      <c r="Y60" s="157">
        <v>2</v>
      </c>
      <c r="Z60" s="157">
        <v>2</v>
      </c>
      <c r="AA60" s="157"/>
      <c r="AB60" s="157">
        <v>1</v>
      </c>
      <c r="AC60" s="305">
        <f t="shared" si="5"/>
        <v>5</v>
      </c>
      <c r="AF60" s="157" t="s">
        <v>178</v>
      </c>
      <c r="AG60" s="157"/>
      <c r="AH60" s="157"/>
      <c r="AI60" s="157"/>
      <c r="AJ60" s="157">
        <v>2</v>
      </c>
      <c r="AK60" s="157">
        <v>2</v>
      </c>
      <c r="AL60" s="157"/>
      <c r="AM60" s="157">
        <v>1</v>
      </c>
      <c r="AN60" s="305">
        <f t="shared" si="6"/>
        <v>5</v>
      </c>
    </row>
    <row r="61" spans="1:40" x14ac:dyDescent="0.2">
      <c r="A61" s="301" t="s">
        <v>178</v>
      </c>
      <c r="M61">
        <v>2</v>
      </c>
      <c r="N61">
        <v>2</v>
      </c>
      <c r="O61">
        <v>4</v>
      </c>
      <c r="Q61">
        <v>1</v>
      </c>
      <c r="R61">
        <v>1</v>
      </c>
      <c r="S61">
        <v>5</v>
      </c>
      <c r="U61" s="157" t="s">
        <v>179</v>
      </c>
      <c r="V61" s="157"/>
      <c r="W61" s="157"/>
      <c r="X61" s="157"/>
      <c r="Y61" s="157"/>
      <c r="Z61" s="157">
        <v>1</v>
      </c>
      <c r="AA61" s="157">
        <v>3</v>
      </c>
      <c r="AB61" s="157">
        <v>1</v>
      </c>
      <c r="AC61" s="305">
        <f t="shared" si="5"/>
        <v>5</v>
      </c>
      <c r="AF61" s="157" t="s">
        <v>179</v>
      </c>
      <c r="AG61" s="157"/>
      <c r="AH61" s="157"/>
      <c r="AI61" s="157"/>
      <c r="AJ61" s="157"/>
      <c r="AK61" s="157">
        <v>1</v>
      </c>
      <c r="AL61" s="157">
        <v>3</v>
      </c>
      <c r="AM61" s="157">
        <v>1</v>
      </c>
      <c r="AN61" s="305">
        <f t="shared" si="6"/>
        <v>5</v>
      </c>
    </row>
    <row r="62" spans="1:40" x14ac:dyDescent="0.2">
      <c r="A62" s="301" t="s">
        <v>179</v>
      </c>
      <c r="N62">
        <v>1</v>
      </c>
      <c r="O62">
        <v>1</v>
      </c>
      <c r="P62">
        <v>3</v>
      </c>
      <c r="Q62">
        <v>1</v>
      </c>
      <c r="R62">
        <v>4</v>
      </c>
      <c r="S62">
        <v>5</v>
      </c>
      <c r="U62" s="157" t="s">
        <v>170</v>
      </c>
      <c r="V62" s="157">
        <v>3</v>
      </c>
      <c r="W62" s="157">
        <v>1</v>
      </c>
      <c r="X62" s="157"/>
      <c r="Y62" s="157"/>
      <c r="Z62" s="157"/>
      <c r="AA62" s="157"/>
      <c r="AB62" s="157"/>
      <c r="AC62" s="305">
        <f t="shared" si="5"/>
        <v>4</v>
      </c>
      <c r="AF62" s="157" t="s">
        <v>170</v>
      </c>
      <c r="AG62" s="157">
        <v>3</v>
      </c>
      <c r="AH62" s="157">
        <v>1</v>
      </c>
      <c r="AI62" s="157"/>
      <c r="AJ62" s="157"/>
      <c r="AK62" s="157"/>
      <c r="AL62" s="157"/>
      <c r="AM62" s="157"/>
      <c r="AN62" s="305">
        <f t="shared" si="6"/>
        <v>4</v>
      </c>
    </row>
    <row r="63" spans="1:40" x14ac:dyDescent="0.2">
      <c r="A63" s="301" t="s">
        <v>170</v>
      </c>
      <c r="D63">
        <v>2</v>
      </c>
      <c r="E63">
        <v>2</v>
      </c>
      <c r="F63">
        <v>2</v>
      </c>
      <c r="G63">
        <v>3</v>
      </c>
      <c r="H63">
        <v>3</v>
      </c>
      <c r="I63">
        <v>3</v>
      </c>
      <c r="J63">
        <v>1</v>
      </c>
      <c r="L63">
        <v>1</v>
      </c>
      <c r="S63">
        <v>6</v>
      </c>
      <c r="U63" s="157" t="s">
        <v>180</v>
      </c>
      <c r="V63" s="157"/>
      <c r="W63" s="157">
        <v>1</v>
      </c>
      <c r="X63" s="157">
        <v>4</v>
      </c>
      <c r="Y63" s="157">
        <v>4</v>
      </c>
      <c r="Z63" s="157">
        <v>1</v>
      </c>
      <c r="AA63" s="157"/>
      <c r="AB63" s="157"/>
      <c r="AC63" s="305">
        <f t="shared" si="5"/>
        <v>10</v>
      </c>
      <c r="AF63" s="157" t="s">
        <v>180</v>
      </c>
      <c r="AG63" s="157"/>
      <c r="AH63" s="157">
        <v>1</v>
      </c>
      <c r="AI63" s="157">
        <v>4</v>
      </c>
      <c r="AJ63" s="157">
        <v>4</v>
      </c>
      <c r="AK63" s="157">
        <v>1</v>
      </c>
      <c r="AL63" s="157"/>
      <c r="AM63" s="157"/>
      <c r="AN63" s="305">
        <f t="shared" si="6"/>
        <v>10</v>
      </c>
    </row>
    <row r="64" spans="1:40" x14ac:dyDescent="0.2">
      <c r="A64" s="301" t="s">
        <v>180</v>
      </c>
      <c r="J64">
        <v>1</v>
      </c>
      <c r="K64">
        <v>4</v>
      </c>
      <c r="L64">
        <v>5</v>
      </c>
      <c r="M64">
        <v>4</v>
      </c>
      <c r="N64">
        <v>1</v>
      </c>
      <c r="O64">
        <v>5</v>
      </c>
      <c r="S64">
        <v>10</v>
      </c>
      <c r="U64" s="303" t="s">
        <v>776</v>
      </c>
      <c r="V64" s="303">
        <f t="shared" ref="V64:AC64" si="7">SUM(V45:V63)</f>
        <v>19</v>
      </c>
      <c r="W64" s="303">
        <f t="shared" si="7"/>
        <v>29</v>
      </c>
      <c r="X64" s="303">
        <f t="shared" si="7"/>
        <v>37</v>
      </c>
      <c r="Y64" s="303">
        <f t="shared" si="7"/>
        <v>32</v>
      </c>
      <c r="Z64" s="303">
        <f t="shared" si="7"/>
        <v>26</v>
      </c>
      <c r="AA64" s="303">
        <f t="shared" si="7"/>
        <v>16</v>
      </c>
      <c r="AB64" s="303">
        <f t="shared" si="7"/>
        <v>3</v>
      </c>
      <c r="AC64" s="303">
        <f t="shared" si="7"/>
        <v>162</v>
      </c>
      <c r="AF64" s="303" t="s">
        <v>776</v>
      </c>
      <c r="AG64" s="303">
        <f t="shared" ref="AG64:AN64" si="8">SUM(AG45:AG63)</f>
        <v>19</v>
      </c>
      <c r="AH64" s="303">
        <f t="shared" si="8"/>
        <v>29</v>
      </c>
      <c r="AI64" s="303">
        <f t="shared" si="8"/>
        <v>37</v>
      </c>
      <c r="AJ64" s="303">
        <f t="shared" si="8"/>
        <v>32</v>
      </c>
      <c r="AK64" s="303">
        <f t="shared" si="8"/>
        <v>26</v>
      </c>
      <c r="AL64" s="303">
        <f t="shared" si="8"/>
        <v>16</v>
      </c>
      <c r="AM64" s="303">
        <f t="shared" si="8"/>
        <v>3</v>
      </c>
      <c r="AN64" s="303">
        <f t="shared" si="8"/>
        <v>162</v>
      </c>
    </row>
    <row r="65" spans="1:48" x14ac:dyDescent="0.2">
      <c r="A65" s="301" t="s">
        <v>1022</v>
      </c>
      <c r="B65">
        <v>8</v>
      </c>
      <c r="C65">
        <v>8</v>
      </c>
      <c r="D65">
        <v>2</v>
      </c>
      <c r="E65">
        <v>2</v>
      </c>
      <c r="F65">
        <v>2</v>
      </c>
      <c r="G65">
        <v>18</v>
      </c>
      <c r="H65">
        <v>18</v>
      </c>
      <c r="I65">
        <v>18</v>
      </c>
      <c r="J65">
        <v>31</v>
      </c>
      <c r="K65">
        <v>37</v>
      </c>
      <c r="L65">
        <v>68</v>
      </c>
      <c r="M65">
        <v>33</v>
      </c>
      <c r="N65">
        <v>26</v>
      </c>
      <c r="O65">
        <v>59</v>
      </c>
      <c r="P65">
        <v>16</v>
      </c>
      <c r="Q65">
        <v>3</v>
      </c>
      <c r="R65">
        <v>19</v>
      </c>
      <c r="S65">
        <v>174</v>
      </c>
      <c r="U65" s="305" t="s">
        <v>1044</v>
      </c>
      <c r="V65" s="305">
        <f>V64</f>
        <v>19</v>
      </c>
      <c r="W65" s="305">
        <f t="shared" ref="W65:AC65" si="9">W64</f>
        <v>29</v>
      </c>
      <c r="X65" s="305">
        <f t="shared" si="9"/>
        <v>37</v>
      </c>
      <c r="Y65" s="305">
        <f t="shared" si="9"/>
        <v>32</v>
      </c>
      <c r="Z65" s="305">
        <f t="shared" si="9"/>
        <v>26</v>
      </c>
      <c r="AA65" s="305">
        <f t="shared" si="9"/>
        <v>16</v>
      </c>
      <c r="AB65" s="305">
        <f t="shared" si="9"/>
        <v>3</v>
      </c>
      <c r="AC65" s="305">
        <f t="shared" si="9"/>
        <v>162</v>
      </c>
      <c r="AF65" s="307" t="s">
        <v>1045</v>
      </c>
      <c r="AG65" s="308">
        <v>20.900000000000002</v>
      </c>
      <c r="AH65" s="308">
        <v>31.900000000000002</v>
      </c>
      <c r="AI65" s="308">
        <v>40.700000000000003</v>
      </c>
      <c r="AJ65" s="308">
        <v>35.200000000000003</v>
      </c>
      <c r="AK65" s="308">
        <v>28.6</v>
      </c>
      <c r="AL65" s="308">
        <v>17.600000000000001</v>
      </c>
      <c r="AM65" s="308">
        <v>3.3000000000000003</v>
      </c>
      <c r="AN65" s="308">
        <f>SUM(AG65:AM65)</f>
        <v>178.2</v>
      </c>
    </row>
    <row r="66" spans="1:48" x14ac:dyDescent="0.2">
      <c r="U66" s="307" t="s">
        <v>1046</v>
      </c>
      <c r="V66" s="308">
        <f>V65*(1+V67)</f>
        <v>20.900000000000002</v>
      </c>
      <c r="W66" s="308">
        <f t="shared" ref="W66:AB66" si="10">W65*(1+W67)</f>
        <v>31.900000000000002</v>
      </c>
      <c r="X66" s="308">
        <f t="shared" si="10"/>
        <v>40.700000000000003</v>
      </c>
      <c r="Y66" s="308">
        <f t="shared" si="10"/>
        <v>35.200000000000003</v>
      </c>
      <c r="Z66" s="308">
        <f t="shared" si="10"/>
        <v>28.6</v>
      </c>
      <c r="AA66" s="308">
        <f t="shared" si="10"/>
        <v>17.600000000000001</v>
      </c>
      <c r="AB66" s="308">
        <f t="shared" si="10"/>
        <v>3.3000000000000003</v>
      </c>
      <c r="AC66" s="308">
        <f>SUM(V66:AB66)</f>
        <v>178.2</v>
      </c>
    </row>
    <row r="67" spans="1:48" s="89" customFormat="1" x14ac:dyDescent="0.2">
      <c r="U67" s="304" t="s">
        <v>1047</v>
      </c>
      <c r="V67" s="306">
        <v>0.1</v>
      </c>
      <c r="W67" s="306">
        <v>0.1</v>
      </c>
      <c r="X67" s="306">
        <v>0.1</v>
      </c>
      <c r="Y67" s="306">
        <v>0.1</v>
      </c>
      <c r="Z67" s="306">
        <v>0.1</v>
      </c>
      <c r="AA67" s="306">
        <v>0.1</v>
      </c>
      <c r="AB67" s="306">
        <v>0.1</v>
      </c>
      <c r="AF67" s="89" t="s">
        <v>1048</v>
      </c>
      <c r="AG67" s="89">
        <v>12</v>
      </c>
      <c r="AH67" s="89">
        <v>12</v>
      </c>
      <c r="AI67" s="89">
        <v>12</v>
      </c>
      <c r="AJ67" s="89">
        <v>12</v>
      </c>
      <c r="AK67" s="89">
        <v>12</v>
      </c>
      <c r="AL67" s="89">
        <v>12</v>
      </c>
      <c r="AM67" s="89">
        <v>12</v>
      </c>
      <c r="AN67" s="89">
        <v>12</v>
      </c>
      <c r="AO67" s="89">
        <v>12</v>
      </c>
      <c r="AP67" s="89">
        <v>12</v>
      </c>
      <c r="AQ67" s="89">
        <v>12</v>
      </c>
      <c r="AR67" s="89">
        <v>12</v>
      </c>
      <c r="AS67" s="89">
        <v>12</v>
      </c>
      <c r="AT67" s="89">
        <v>12</v>
      </c>
      <c r="AU67" s="89">
        <v>10</v>
      </c>
      <c r="AV67" s="89">
        <f>SUM(AG67:AU67)</f>
        <v>178</v>
      </c>
    </row>
    <row r="68" spans="1:48" x14ac:dyDescent="0.2">
      <c r="AG68" s="303" t="s">
        <v>1024</v>
      </c>
      <c r="AH68" s="303" t="s">
        <v>1026</v>
      </c>
      <c r="AI68" s="303" t="s">
        <v>1027</v>
      </c>
      <c r="AJ68" s="303" t="s">
        <v>1028</v>
      </c>
      <c r="AK68" s="303" t="s">
        <v>1029</v>
      </c>
      <c r="AL68" s="303" t="s">
        <v>1030</v>
      </c>
      <c r="AM68" s="303" t="s">
        <v>1031</v>
      </c>
      <c r="AN68" s="309">
        <f>AM68+14</f>
        <v>46268</v>
      </c>
      <c r="AO68" s="309">
        <f t="shared" ref="AO68:AU68" si="11">AN68+14</f>
        <v>46282</v>
      </c>
      <c r="AP68" s="309">
        <f t="shared" si="11"/>
        <v>46296</v>
      </c>
      <c r="AQ68" s="309">
        <f t="shared" si="11"/>
        <v>46310</v>
      </c>
      <c r="AR68" s="309">
        <f t="shared" si="11"/>
        <v>46324</v>
      </c>
      <c r="AS68" s="309">
        <f t="shared" si="11"/>
        <v>46338</v>
      </c>
      <c r="AT68" s="309">
        <f t="shared" si="11"/>
        <v>46352</v>
      </c>
      <c r="AU68" s="309">
        <f t="shared" si="11"/>
        <v>46366</v>
      </c>
    </row>
    <row r="70" spans="1:48" x14ac:dyDescent="0.2">
      <c r="U70" t="s">
        <v>53</v>
      </c>
      <c r="V70" t="s">
        <v>1049</v>
      </c>
    </row>
    <row r="71" spans="1:48" x14ac:dyDescent="0.2">
      <c r="U71" t="s">
        <v>132</v>
      </c>
      <c r="V71" t="s">
        <v>1049</v>
      </c>
    </row>
    <row r="72" spans="1:48" x14ac:dyDescent="0.2">
      <c r="U72" s="301" t="s">
        <v>600</v>
      </c>
      <c r="V72" t="s">
        <v>1035</v>
      </c>
    </row>
    <row r="73" spans="1:48" x14ac:dyDescent="0.2">
      <c r="U73" s="301" t="s">
        <v>603</v>
      </c>
      <c r="V73" t="s">
        <v>1035</v>
      </c>
    </row>
    <row r="74" spans="1:48" x14ac:dyDescent="0.2">
      <c r="U74" s="301" t="s">
        <v>491</v>
      </c>
      <c r="V74" t="s">
        <v>1036</v>
      </c>
    </row>
    <row r="75" spans="1:48" x14ac:dyDescent="0.2">
      <c r="U75" s="301" t="s">
        <v>1037</v>
      </c>
      <c r="V75" t="s">
        <v>1038</v>
      </c>
    </row>
    <row r="76" spans="1:48" x14ac:dyDescent="0.2">
      <c r="U76" s="301" t="s">
        <v>1039</v>
      </c>
      <c r="V76" t="s">
        <v>431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9C0C-CF34-4D42-A9DB-CDCBCEAD0FE3}">
  <sheetPr filterMode="1"/>
  <dimension ref="A1:BH160"/>
  <sheetViews>
    <sheetView zoomScale="150" zoomScaleNormal="90" workbookViewId="0">
      <pane xSplit="3" ySplit="1" topLeftCell="AP161" activePane="bottomRight" state="frozen"/>
      <selection pane="topRight" activeCell="D1" sqref="D1"/>
      <selection pane="bottomLeft" activeCell="A2" sqref="A2"/>
      <selection pane="bottomRight" activeCell="AV126" sqref="AV126"/>
    </sheetView>
  </sheetViews>
  <sheetFormatPr baseColWidth="10" defaultColWidth="8.83203125" defaultRowHeight="15" customHeight="1" x14ac:dyDescent="0.2"/>
  <cols>
    <col min="2" max="3" width="15.5" customWidth="1"/>
    <col min="4" max="5" width="13.1640625" style="89" customWidth="1"/>
    <col min="6" max="6" width="12.33203125" style="10" customWidth="1"/>
    <col min="7" max="7" width="10.5" customWidth="1"/>
    <col min="8" max="8" width="7" customWidth="1"/>
    <col min="9" max="9" width="16.5" customWidth="1"/>
    <col min="10" max="10" width="11" style="10" customWidth="1"/>
    <col min="11" max="11" width="8.83203125" customWidth="1"/>
    <col min="12" max="12" width="8.83203125" hidden="1" customWidth="1"/>
    <col min="13" max="13" width="8.83203125" customWidth="1"/>
    <col min="14" max="14" width="14.33203125" customWidth="1"/>
    <col min="15" max="15" width="13.5" customWidth="1"/>
    <col min="16" max="16" width="12.5" customWidth="1"/>
    <col min="18" max="18" width="14.6640625" customWidth="1"/>
    <col min="19" max="19" width="12" style="7" customWidth="1"/>
    <col min="20" max="20" width="13.5" style="7" customWidth="1"/>
    <col min="21" max="21" width="12.83203125" style="7" customWidth="1"/>
    <col min="22" max="22" width="10.1640625" style="7" customWidth="1"/>
    <col min="23" max="23" width="12.5" style="7" customWidth="1"/>
    <col min="24" max="24" width="14.6640625" style="7" customWidth="1"/>
    <col min="25" max="25" width="12.83203125" style="7" customWidth="1"/>
    <col min="26" max="26" width="13.5" style="7" customWidth="1"/>
    <col min="27" max="27" width="13.83203125" style="7" customWidth="1"/>
    <col min="28" max="28" width="10.5" customWidth="1"/>
    <col min="29" max="29" width="12" customWidth="1"/>
    <col min="31" max="31" width="11.1640625" customWidth="1"/>
    <col min="32" max="32" width="9.83203125" customWidth="1"/>
    <col min="33" max="33" width="11.83203125" customWidth="1"/>
    <col min="34" max="36" width="15.5" customWidth="1"/>
    <col min="37" max="37" width="11.5" style="7" customWidth="1"/>
    <col min="38" max="40" width="12.5" customWidth="1"/>
    <col min="41" max="41" width="13.83203125" customWidth="1"/>
    <col min="42" max="42" width="13" customWidth="1"/>
    <col min="43" max="43" width="15.83203125" customWidth="1"/>
    <col min="44" max="44" width="15.6640625" style="7" customWidth="1"/>
    <col min="45" max="45" width="16.5" style="7" customWidth="1"/>
    <col min="46" max="46" width="12.83203125" style="7" customWidth="1"/>
    <col min="47" max="48" width="15.83203125" style="7" customWidth="1"/>
    <col min="49" max="49" width="16.5" style="7" customWidth="1"/>
    <col min="50" max="50" width="17.5" style="7" hidden="1" customWidth="1"/>
    <col min="51" max="51" width="17.5" customWidth="1"/>
    <col min="52" max="52" width="22.83203125" hidden="1" customWidth="1"/>
    <col min="53" max="53" width="21.5" customWidth="1"/>
    <col min="54" max="54" width="25.83203125" customWidth="1"/>
    <col min="55" max="57" width="18.33203125" customWidth="1"/>
    <col min="58" max="59" width="24.5" customWidth="1"/>
    <col min="60" max="60" width="46.1640625" customWidth="1"/>
  </cols>
  <sheetData>
    <row r="1" spans="1:60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7</v>
      </c>
      <c r="H1" s="1" t="s">
        <v>8</v>
      </c>
      <c r="I1" s="1" t="s">
        <v>9</v>
      </c>
      <c r="J1" s="9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19</v>
      </c>
      <c r="R1" s="1" t="s">
        <v>20</v>
      </c>
      <c r="S1" s="6" t="s">
        <v>21</v>
      </c>
      <c r="T1" s="6" t="s">
        <v>22</v>
      </c>
      <c r="U1" s="6" t="s">
        <v>23</v>
      </c>
      <c r="V1" s="6" t="s">
        <v>19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19</v>
      </c>
      <c r="AG1" s="1" t="s">
        <v>20</v>
      </c>
      <c r="AH1" s="1" t="s">
        <v>33</v>
      </c>
      <c r="AI1" s="1" t="s">
        <v>26</v>
      </c>
      <c r="AJ1" s="1" t="s">
        <v>34</v>
      </c>
      <c r="AK1" s="6" t="s">
        <v>29</v>
      </c>
      <c r="AL1" s="1" t="s">
        <v>35</v>
      </c>
      <c r="AM1" s="1" t="s">
        <v>36</v>
      </c>
      <c r="AN1" s="6" t="s">
        <v>37</v>
      </c>
      <c r="AO1" s="1" t="s">
        <v>38</v>
      </c>
      <c r="AP1" s="1" t="s">
        <v>39</v>
      </c>
      <c r="AQ1" s="1" t="s">
        <v>40</v>
      </c>
      <c r="AR1" s="6" t="s">
        <v>31</v>
      </c>
      <c r="AS1" s="6" t="s">
        <v>16</v>
      </c>
      <c r="AT1" s="6" t="s">
        <v>19</v>
      </c>
      <c r="AU1" s="6" t="s">
        <v>20</v>
      </c>
      <c r="AV1" s="6" t="s">
        <v>41</v>
      </c>
      <c r="AW1" s="1" t="s">
        <v>42</v>
      </c>
      <c r="AX1" s="6" t="s">
        <v>43</v>
      </c>
      <c r="AY1" s="1" t="s">
        <v>44</v>
      </c>
      <c r="AZ1" s="9" t="s">
        <v>41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8" t="s">
        <v>51</v>
      </c>
      <c r="BH1" s="8" t="s">
        <v>52</v>
      </c>
    </row>
    <row r="2" spans="1:60" hidden="1" x14ac:dyDescent="0.2">
      <c r="A2" s="3">
        <v>1</v>
      </c>
      <c r="B2" s="5" t="s">
        <v>53</v>
      </c>
      <c r="C2" s="5" t="str">
        <f>VLOOKUP(B2,'Target Tech'!$C$7:$J$33,8,FALSE)</f>
        <v>Complete ASP</v>
      </c>
      <c r="D2" s="5" t="s">
        <v>54</v>
      </c>
      <c r="E2" s="5">
        <v>0</v>
      </c>
      <c r="F2" s="80">
        <v>46127</v>
      </c>
      <c r="G2" s="80" t="s">
        <v>55</v>
      </c>
      <c r="H2" s="80" t="s">
        <v>56</v>
      </c>
      <c r="I2" s="80" t="s">
        <v>57</v>
      </c>
      <c r="J2" s="80">
        <f t="shared" ref="J2:J16" si="0">F2</f>
        <v>46127</v>
      </c>
      <c r="K2" s="5">
        <v>3</v>
      </c>
      <c r="L2" s="5">
        <v>0</v>
      </c>
      <c r="M2" s="5">
        <v>1</v>
      </c>
      <c r="N2" s="4">
        <f t="shared" ref="N2:N65" si="1">WORKDAY(J2-1, K2+L2, IndHolidays)</f>
        <v>46129</v>
      </c>
      <c r="O2" s="4">
        <f t="shared" ref="O2:O65" si="2">WORKDAY(J2-1, K2+L2, IndHolidays)</f>
        <v>46129</v>
      </c>
      <c r="P2" s="4">
        <f t="shared" ref="P2:P65" si="3">WORKDAY(J2-1, K2+L2, IndHolidays)</f>
        <v>46129</v>
      </c>
      <c r="Q2" s="5">
        <v>1</v>
      </c>
      <c r="R2" s="4">
        <f t="shared" ref="R2:R65" si="4">WORKDAY(P2, Q2, IndHolidays)</f>
        <v>46132</v>
      </c>
      <c r="S2" s="5">
        <v>1.5</v>
      </c>
      <c r="T2" s="4">
        <f t="shared" ref="T2:T65" si="5">WORKDAY(R2, S2, IndHolidays)</f>
        <v>46133</v>
      </c>
      <c r="U2" s="4">
        <f t="shared" ref="U2:U65" si="6">WORKDAY(T2,0, IndHolidays)</f>
        <v>46133</v>
      </c>
      <c r="V2" s="5">
        <v>1</v>
      </c>
      <c r="W2" s="4">
        <f t="shared" ref="W2:W65" si="7">WORKDAY(U2, V2, IndHolidays)</f>
        <v>46134</v>
      </c>
      <c r="X2" s="4">
        <f t="shared" ref="X2:Y21" si="8">WORKDAY(W2, 0, IndHolidays)</f>
        <v>46134</v>
      </c>
      <c r="Y2" s="4">
        <f t="shared" si="8"/>
        <v>46134</v>
      </c>
      <c r="Z2" s="4">
        <f t="shared" ref="Z2:Z65" si="9">WORKDAY(Y2, 1, IndHolidays)</f>
        <v>46135</v>
      </c>
      <c r="AA2" s="4">
        <f t="shared" ref="AA2:AA65" si="10">WORKDAY(Z2, 0, IndHolidays)</f>
        <v>46135</v>
      </c>
      <c r="AB2" s="5"/>
      <c r="AC2" s="4">
        <f>WORKDAY(AA2, AB2, IndHolidays)</f>
        <v>46135</v>
      </c>
      <c r="AD2" s="5">
        <v>1</v>
      </c>
      <c r="AE2" s="4">
        <f t="shared" ref="AE2:AE65" si="11">WORKDAY(AC2, AD2, IndHolidays)</f>
        <v>46136</v>
      </c>
      <c r="AF2" s="5">
        <v>1</v>
      </c>
      <c r="AG2" s="4">
        <f t="shared" ref="AG2:AG65" si="12">WORKDAY(AE2, AF2, IndHolidays)</f>
        <v>46139</v>
      </c>
      <c r="AH2" s="4">
        <f t="shared" ref="AH2:AH65" si="13">WORKDAY(AG2, 0, IndHolidays)</f>
        <v>46139</v>
      </c>
      <c r="AI2" s="4">
        <f t="shared" ref="AI2:AI65" si="14">WORKDAY(AH2, 1, IndHolidays)</f>
        <v>46140</v>
      </c>
      <c r="AJ2" s="4">
        <f t="shared" ref="AJ2:AJ65" si="15">WORKDAY(AI2, 0, IndHolidays)</f>
        <v>46140</v>
      </c>
      <c r="AK2" s="5"/>
      <c r="AL2" s="4">
        <f t="shared" ref="AL2:AL65" si="16">WORKDAY(AJ2, AK2, IndHolidays)</f>
        <v>46140</v>
      </c>
      <c r="AM2" s="4">
        <f>AL2</f>
        <v>46140</v>
      </c>
      <c r="AN2" s="4">
        <f t="shared" ref="AM2:AN72" si="17">AM2</f>
        <v>46140</v>
      </c>
      <c r="AO2" s="4">
        <f t="shared" ref="AO2:AO65" si="18">WORKDAY(AN2, 1, IndHolidays)</f>
        <v>46141</v>
      </c>
      <c r="AP2" s="5"/>
      <c r="AQ2" s="4">
        <f t="shared" ref="AQ2:AQ65" si="19">WORKDAY(AO2, AP2, IndHolidays)</f>
        <v>46141</v>
      </c>
      <c r="AR2" s="5">
        <v>0</v>
      </c>
      <c r="AS2" s="4">
        <f t="shared" ref="AS2:AS65" si="20">WORKDAY(AQ2, AR2, IndHolidays)</f>
        <v>46141</v>
      </c>
      <c r="AT2" s="5">
        <v>0</v>
      </c>
      <c r="AU2" s="4">
        <f t="shared" ref="AU2:AU65" si="21">WORKDAY(AS2, AT2, IndHolidays)</f>
        <v>46141</v>
      </c>
      <c r="AV2" s="4">
        <f>_xlfn.MINIFS(ReleaseTimeline!$A$2:$A$27, ReleaseTimeline!$A$2:$A$27, "&gt;="&amp;(MAX(AU2,AL2)))</f>
        <v>46149</v>
      </c>
      <c r="AW2" s="4" t="str">
        <f>VLOOKUP(AV2,ReleaseTimeline!$A$1:$E$27,2,FALSE)</f>
        <v>Release 10</v>
      </c>
      <c r="AX2" s="4" t="e">
        <f>WORKDAY(AW2, 2, IndHolidays)</f>
        <v>#VALUE!</v>
      </c>
      <c r="AY2" s="4">
        <f>VLOOKUP(AW2,ReleaseTimeline!$B$2:$C$27,2,FALSE)</f>
        <v>46156</v>
      </c>
      <c r="AZ2" s="4" t="e">
        <f>VLOOKUP(AX2,ReleaseTimeline!$B$2:$C$27,2,FALSE)</f>
        <v>#VALUE!</v>
      </c>
      <c r="BA2">
        <f t="shared" ref="BA2:BA65" si="22">(AY2 - O2)</f>
        <v>27</v>
      </c>
      <c r="BC2">
        <f t="shared" ref="BC2:BC65" si="23">(Q2+V2+AF2+AT2)</f>
        <v>3</v>
      </c>
    </row>
    <row r="3" spans="1:60" hidden="1" x14ac:dyDescent="0.2">
      <c r="A3" s="3">
        <v>2</v>
      </c>
      <c r="B3" s="5" t="s">
        <v>53</v>
      </c>
      <c r="C3" s="5" t="str">
        <f>VLOOKUP(B3,'Target Tech'!$C$7:$J$33,8,FALSE)</f>
        <v>Complete ASP</v>
      </c>
      <c r="D3" s="5" t="s">
        <v>54</v>
      </c>
      <c r="E3" s="5">
        <v>0</v>
      </c>
      <c r="F3" s="80">
        <v>46127</v>
      </c>
      <c r="G3" s="80" t="s">
        <v>59</v>
      </c>
      <c r="H3" s="80" t="s">
        <v>56</v>
      </c>
      <c r="I3" s="80" t="s">
        <v>60</v>
      </c>
      <c r="J3" s="80">
        <f t="shared" si="0"/>
        <v>46127</v>
      </c>
      <c r="K3" s="5">
        <v>3</v>
      </c>
      <c r="L3" s="5">
        <v>0</v>
      </c>
      <c r="M3" s="5">
        <v>2</v>
      </c>
      <c r="N3" s="4">
        <f t="shared" si="1"/>
        <v>46129</v>
      </c>
      <c r="O3" s="4">
        <f t="shared" si="2"/>
        <v>46129</v>
      </c>
      <c r="P3" s="4">
        <f t="shared" si="3"/>
        <v>46129</v>
      </c>
      <c r="Q3" s="5">
        <v>1</v>
      </c>
      <c r="R3" s="4">
        <f t="shared" si="4"/>
        <v>46132</v>
      </c>
      <c r="S3" s="5">
        <v>1.5</v>
      </c>
      <c r="T3" s="4">
        <f t="shared" si="5"/>
        <v>46133</v>
      </c>
      <c r="U3" s="4">
        <f t="shared" si="6"/>
        <v>46133</v>
      </c>
      <c r="V3" s="5">
        <v>1</v>
      </c>
      <c r="W3" s="4">
        <f t="shared" si="7"/>
        <v>46134</v>
      </c>
      <c r="X3" s="4">
        <f t="shared" si="8"/>
        <v>46134</v>
      </c>
      <c r="Y3" s="4">
        <f t="shared" si="8"/>
        <v>46134</v>
      </c>
      <c r="Z3" s="4">
        <f t="shared" si="9"/>
        <v>46135</v>
      </c>
      <c r="AA3" s="4">
        <f t="shared" si="10"/>
        <v>46135</v>
      </c>
      <c r="AB3" s="5"/>
      <c r="AC3" s="4">
        <f t="shared" ref="AC3:AC66" si="24">WORKDAY(AA3, AB3, IndHolidays)</f>
        <v>46135</v>
      </c>
      <c r="AD3" s="5">
        <v>1</v>
      </c>
      <c r="AE3" s="4">
        <f t="shared" si="11"/>
        <v>46136</v>
      </c>
      <c r="AF3" s="5">
        <v>1</v>
      </c>
      <c r="AG3" s="4">
        <f t="shared" si="12"/>
        <v>46139</v>
      </c>
      <c r="AH3" s="4">
        <f t="shared" si="13"/>
        <v>46139</v>
      </c>
      <c r="AI3" s="4">
        <f t="shared" si="14"/>
        <v>46140</v>
      </c>
      <c r="AJ3" s="4">
        <f t="shared" si="15"/>
        <v>46140</v>
      </c>
      <c r="AK3" s="5"/>
      <c r="AL3" s="4">
        <f t="shared" si="16"/>
        <v>46140</v>
      </c>
      <c r="AM3" s="4">
        <f t="shared" si="17"/>
        <v>46140</v>
      </c>
      <c r="AN3" s="4">
        <f t="shared" si="17"/>
        <v>46140</v>
      </c>
      <c r="AO3" s="4">
        <f t="shared" si="18"/>
        <v>46141</v>
      </c>
      <c r="AP3" s="5"/>
      <c r="AQ3" s="4">
        <f t="shared" si="19"/>
        <v>46141</v>
      </c>
      <c r="AR3" s="5">
        <v>0</v>
      </c>
      <c r="AS3" s="4">
        <f t="shared" si="20"/>
        <v>46141</v>
      </c>
      <c r="AT3" s="5">
        <v>0</v>
      </c>
      <c r="AU3" s="4">
        <f t="shared" si="21"/>
        <v>46141</v>
      </c>
      <c r="AV3" s="4">
        <f>_xlfn.MINIFS(ReleaseTimeline!$A$2:$A$27, ReleaseTimeline!$A$2:$A$27, "&gt;="&amp;(MAX(AU3,AL3)))</f>
        <v>46149</v>
      </c>
      <c r="AW3" s="4" t="str">
        <f>VLOOKUP(AV3,ReleaseTimeline!$A$1:$E$27,2,FALSE)</f>
        <v>Release 10</v>
      </c>
      <c r="AX3" s="4" t="e">
        <f>WORKDAY(AW3, 2, IndHolidays)</f>
        <v>#VALUE!</v>
      </c>
      <c r="AY3" s="4">
        <f>VLOOKUP(AW3,ReleaseTimeline!$B$2:$C$27,2,FALSE)</f>
        <v>46156</v>
      </c>
      <c r="AZ3" s="4">
        <f t="shared" ref="AZ3:AZ72" si="25">WORKDAY(AY3, -5)</f>
        <v>46149</v>
      </c>
      <c r="BA3">
        <f t="shared" si="22"/>
        <v>27</v>
      </c>
      <c r="BC3">
        <f t="shared" si="23"/>
        <v>3</v>
      </c>
    </row>
    <row r="4" spans="1:60" hidden="1" x14ac:dyDescent="0.2">
      <c r="A4" s="3">
        <v>3</v>
      </c>
      <c r="B4" s="5" t="s">
        <v>53</v>
      </c>
      <c r="C4" s="5" t="str">
        <f>VLOOKUP(B4,'Target Tech'!$C$7:$J$33,8,FALSE)</f>
        <v>Complete ASP</v>
      </c>
      <c r="D4" s="5" t="s">
        <v>54</v>
      </c>
      <c r="E4" s="5">
        <v>0</v>
      </c>
      <c r="F4" s="80">
        <v>46127</v>
      </c>
      <c r="G4" s="80" t="s">
        <v>61</v>
      </c>
      <c r="H4" s="80" t="s">
        <v>56</v>
      </c>
      <c r="I4" s="80" t="s">
        <v>62</v>
      </c>
      <c r="J4" s="80">
        <f t="shared" si="0"/>
        <v>46127</v>
      </c>
      <c r="K4" s="5">
        <v>3</v>
      </c>
      <c r="L4" s="5">
        <v>0</v>
      </c>
      <c r="M4" s="5">
        <v>3</v>
      </c>
      <c r="N4" s="4">
        <f t="shared" si="1"/>
        <v>46129</v>
      </c>
      <c r="O4" s="4">
        <f t="shared" si="2"/>
        <v>46129</v>
      </c>
      <c r="P4" s="4">
        <f t="shared" si="3"/>
        <v>46129</v>
      </c>
      <c r="Q4" s="5">
        <v>1</v>
      </c>
      <c r="R4" s="4">
        <f t="shared" si="4"/>
        <v>46132</v>
      </c>
      <c r="S4" s="5">
        <v>1.5</v>
      </c>
      <c r="T4" s="4">
        <f t="shared" si="5"/>
        <v>46133</v>
      </c>
      <c r="U4" s="4">
        <f t="shared" si="6"/>
        <v>46133</v>
      </c>
      <c r="V4" s="5">
        <v>1</v>
      </c>
      <c r="W4" s="4">
        <f t="shared" si="7"/>
        <v>46134</v>
      </c>
      <c r="X4" s="4">
        <f t="shared" si="8"/>
        <v>46134</v>
      </c>
      <c r="Y4" s="4">
        <f t="shared" si="8"/>
        <v>46134</v>
      </c>
      <c r="Z4" s="4">
        <f t="shared" si="9"/>
        <v>46135</v>
      </c>
      <c r="AA4" s="4">
        <f t="shared" si="10"/>
        <v>46135</v>
      </c>
      <c r="AB4" s="5"/>
      <c r="AC4" s="4">
        <f t="shared" si="24"/>
        <v>46135</v>
      </c>
      <c r="AD4" s="5">
        <v>1</v>
      </c>
      <c r="AE4" s="4">
        <f t="shared" si="11"/>
        <v>46136</v>
      </c>
      <c r="AF4" s="5">
        <v>1</v>
      </c>
      <c r="AG4" s="4">
        <f t="shared" si="12"/>
        <v>46139</v>
      </c>
      <c r="AH4" s="4">
        <f t="shared" si="13"/>
        <v>46139</v>
      </c>
      <c r="AI4" s="4">
        <f t="shared" si="14"/>
        <v>46140</v>
      </c>
      <c r="AJ4" s="4">
        <f t="shared" si="15"/>
        <v>46140</v>
      </c>
      <c r="AK4" s="5"/>
      <c r="AL4" s="4">
        <f t="shared" si="16"/>
        <v>46140</v>
      </c>
      <c r="AM4" s="4">
        <f t="shared" si="17"/>
        <v>46140</v>
      </c>
      <c r="AN4" s="4">
        <f t="shared" si="17"/>
        <v>46140</v>
      </c>
      <c r="AO4" s="4">
        <f t="shared" si="18"/>
        <v>46141</v>
      </c>
      <c r="AP4" s="5"/>
      <c r="AQ4" s="4">
        <f t="shared" si="19"/>
        <v>46141</v>
      </c>
      <c r="AR4" s="5">
        <v>0</v>
      </c>
      <c r="AS4" s="4">
        <f t="shared" si="20"/>
        <v>46141</v>
      </c>
      <c r="AT4" s="5">
        <v>0</v>
      </c>
      <c r="AU4" s="4">
        <f t="shared" si="21"/>
        <v>46141</v>
      </c>
      <c r="AV4" s="4">
        <f>_xlfn.MINIFS(ReleaseTimeline!$A$2:$A$27, ReleaseTimeline!$A$2:$A$27, "&gt;="&amp;(MAX(AU4,AL4)))</f>
        <v>46149</v>
      </c>
      <c r="AW4" s="4" t="str">
        <f>VLOOKUP(AV4,ReleaseTimeline!$A$1:$E$27,2,FALSE)</f>
        <v>Release 10</v>
      </c>
      <c r="AX4" s="4" t="e">
        <f>WORKDAY(AW4, 2, IndHolidays)</f>
        <v>#VALUE!</v>
      </c>
      <c r="AY4" s="4">
        <f>VLOOKUP(AW4,ReleaseTimeline!$B$2:$C$27,2,FALSE)</f>
        <v>46156</v>
      </c>
      <c r="AZ4" s="4">
        <f t="shared" si="25"/>
        <v>46149</v>
      </c>
      <c r="BA4">
        <f t="shared" si="22"/>
        <v>27</v>
      </c>
      <c r="BC4">
        <f t="shared" si="23"/>
        <v>3</v>
      </c>
    </row>
    <row r="5" spans="1:60" hidden="1" x14ac:dyDescent="0.2">
      <c r="A5" s="3">
        <v>4</v>
      </c>
      <c r="B5" s="5" t="s">
        <v>53</v>
      </c>
      <c r="C5" s="5" t="str">
        <f>VLOOKUP(B5,'Target Tech'!$C$7:$J$33,8,FALSE)</f>
        <v>Complete ASP</v>
      </c>
      <c r="D5" s="5" t="s">
        <v>54</v>
      </c>
      <c r="E5" s="5">
        <v>0</v>
      </c>
      <c r="F5" s="80">
        <v>46132</v>
      </c>
      <c r="G5" s="80" t="s">
        <v>63</v>
      </c>
      <c r="H5" s="80" t="s">
        <v>56</v>
      </c>
      <c r="I5" s="80" t="s">
        <v>57</v>
      </c>
      <c r="J5" s="80">
        <f t="shared" si="0"/>
        <v>46132</v>
      </c>
      <c r="K5" s="5">
        <v>3</v>
      </c>
      <c r="L5" s="5">
        <v>0</v>
      </c>
      <c r="M5" s="5">
        <v>4</v>
      </c>
      <c r="N5" s="4">
        <f t="shared" si="1"/>
        <v>46134</v>
      </c>
      <c r="O5" s="4">
        <f t="shared" si="2"/>
        <v>46134</v>
      </c>
      <c r="P5" s="4">
        <f t="shared" si="3"/>
        <v>46134</v>
      </c>
      <c r="Q5" s="5">
        <v>1</v>
      </c>
      <c r="R5" s="4">
        <f t="shared" si="4"/>
        <v>46135</v>
      </c>
      <c r="S5" s="5">
        <v>1.5</v>
      </c>
      <c r="T5" s="4">
        <f t="shared" si="5"/>
        <v>46136</v>
      </c>
      <c r="U5" s="4">
        <f t="shared" si="6"/>
        <v>46136</v>
      </c>
      <c r="V5" s="5">
        <v>1</v>
      </c>
      <c r="W5" s="4">
        <f t="shared" si="7"/>
        <v>46139</v>
      </c>
      <c r="X5" s="4">
        <f t="shared" si="8"/>
        <v>46139</v>
      </c>
      <c r="Y5" s="4">
        <f t="shared" si="8"/>
        <v>46139</v>
      </c>
      <c r="Z5" s="4">
        <f t="shared" si="9"/>
        <v>46140</v>
      </c>
      <c r="AA5" s="4">
        <f t="shared" si="10"/>
        <v>46140</v>
      </c>
      <c r="AB5" s="5"/>
      <c r="AC5" s="4">
        <f t="shared" si="24"/>
        <v>46140</v>
      </c>
      <c r="AD5" s="5">
        <v>1</v>
      </c>
      <c r="AE5" s="4">
        <f t="shared" si="11"/>
        <v>46141</v>
      </c>
      <c r="AF5" s="5">
        <v>1</v>
      </c>
      <c r="AG5" s="4">
        <f t="shared" si="12"/>
        <v>46142</v>
      </c>
      <c r="AH5" s="4">
        <f t="shared" si="13"/>
        <v>46142</v>
      </c>
      <c r="AI5" s="4">
        <f t="shared" si="14"/>
        <v>46146</v>
      </c>
      <c r="AJ5" s="4">
        <f t="shared" si="15"/>
        <v>46146</v>
      </c>
      <c r="AK5" s="5"/>
      <c r="AL5" s="4">
        <f t="shared" si="16"/>
        <v>46146</v>
      </c>
      <c r="AM5" s="4">
        <f t="shared" si="17"/>
        <v>46146</v>
      </c>
      <c r="AN5" s="4">
        <f t="shared" si="17"/>
        <v>46146</v>
      </c>
      <c r="AO5" s="4">
        <f t="shared" si="18"/>
        <v>46147</v>
      </c>
      <c r="AP5" s="5"/>
      <c r="AQ5" s="4">
        <f t="shared" si="19"/>
        <v>46147</v>
      </c>
      <c r="AR5" s="5">
        <v>0</v>
      </c>
      <c r="AS5" s="4">
        <f t="shared" si="20"/>
        <v>46147</v>
      </c>
      <c r="AT5" s="5">
        <v>0</v>
      </c>
      <c r="AU5" s="4">
        <f t="shared" si="21"/>
        <v>46147</v>
      </c>
      <c r="AV5" s="4">
        <f>_xlfn.MINIFS(ReleaseTimeline!$A$2:$A$27, ReleaseTimeline!$A$2:$A$27, "&gt;="&amp;(MAX(AU5,AL5)))</f>
        <v>46149</v>
      </c>
      <c r="AW5" s="4" t="str">
        <f>VLOOKUP(AV5,ReleaseTimeline!$A$1:$E$27,2,FALSE)</f>
        <v>Release 10</v>
      </c>
      <c r="AX5" s="4" t="e">
        <f>WORKDAY(AW5, 2, IndHolidays)</f>
        <v>#VALUE!</v>
      </c>
      <c r="AY5" s="4">
        <f>VLOOKUP(AW5,ReleaseTimeline!$B$2:$C$27,2,FALSE)</f>
        <v>46156</v>
      </c>
      <c r="AZ5" s="4">
        <f t="shared" si="25"/>
        <v>46149</v>
      </c>
      <c r="BA5">
        <f t="shared" si="22"/>
        <v>22</v>
      </c>
      <c r="BC5">
        <f t="shared" si="23"/>
        <v>3</v>
      </c>
    </row>
    <row r="6" spans="1:60" hidden="1" x14ac:dyDescent="0.2">
      <c r="A6" s="3">
        <v>5</v>
      </c>
      <c r="B6" s="5" t="s">
        <v>53</v>
      </c>
      <c r="C6" s="5" t="str">
        <f>VLOOKUP(B6,'Target Tech'!$C$7:$J$33,8,FALSE)</f>
        <v>Complete ASP</v>
      </c>
      <c r="D6" s="5" t="s">
        <v>54</v>
      </c>
      <c r="E6" s="5">
        <v>0</v>
      </c>
      <c r="F6" s="80">
        <v>46132</v>
      </c>
      <c r="G6" s="80" t="s">
        <v>64</v>
      </c>
      <c r="H6" s="80" t="s">
        <v>56</v>
      </c>
      <c r="I6" s="80" t="s">
        <v>60</v>
      </c>
      <c r="J6" s="80">
        <f t="shared" si="0"/>
        <v>46132</v>
      </c>
      <c r="K6" s="5">
        <v>3</v>
      </c>
      <c r="L6" s="5">
        <v>0</v>
      </c>
      <c r="M6" s="5">
        <v>5</v>
      </c>
      <c r="N6" s="4">
        <f t="shared" si="1"/>
        <v>46134</v>
      </c>
      <c r="O6" s="4">
        <f t="shared" si="2"/>
        <v>46134</v>
      </c>
      <c r="P6" s="4">
        <f t="shared" si="3"/>
        <v>46134</v>
      </c>
      <c r="Q6" s="5">
        <v>1</v>
      </c>
      <c r="R6" s="4">
        <f t="shared" si="4"/>
        <v>46135</v>
      </c>
      <c r="S6" s="5">
        <v>1.5</v>
      </c>
      <c r="T6" s="4">
        <f t="shared" si="5"/>
        <v>46136</v>
      </c>
      <c r="U6" s="4">
        <f t="shared" si="6"/>
        <v>46136</v>
      </c>
      <c r="V6" s="5">
        <v>1</v>
      </c>
      <c r="W6" s="4">
        <f t="shared" si="7"/>
        <v>46139</v>
      </c>
      <c r="X6" s="4">
        <f t="shared" si="8"/>
        <v>46139</v>
      </c>
      <c r="Y6" s="4">
        <f t="shared" si="8"/>
        <v>46139</v>
      </c>
      <c r="Z6" s="4">
        <f t="shared" si="9"/>
        <v>46140</v>
      </c>
      <c r="AA6" s="4">
        <f t="shared" si="10"/>
        <v>46140</v>
      </c>
      <c r="AB6" s="5">
        <v>3</v>
      </c>
      <c r="AC6" s="4">
        <f>WORKDAY(AA6, AB6, IndHolidays)</f>
        <v>46146</v>
      </c>
      <c r="AD6" s="5">
        <v>1</v>
      </c>
      <c r="AE6" s="4">
        <f t="shared" si="11"/>
        <v>46147</v>
      </c>
      <c r="AF6" s="5">
        <v>1</v>
      </c>
      <c r="AG6" s="4">
        <f t="shared" si="12"/>
        <v>46148</v>
      </c>
      <c r="AH6" s="4">
        <f t="shared" si="13"/>
        <v>46148</v>
      </c>
      <c r="AI6" s="4">
        <f t="shared" si="14"/>
        <v>46149</v>
      </c>
      <c r="AJ6" s="4">
        <f t="shared" si="15"/>
        <v>46149</v>
      </c>
      <c r="AK6" s="5">
        <v>1</v>
      </c>
      <c r="AL6" s="4">
        <f t="shared" si="16"/>
        <v>46150</v>
      </c>
      <c r="AM6" s="4">
        <f t="shared" si="17"/>
        <v>46150</v>
      </c>
      <c r="AN6" s="4">
        <f t="shared" si="17"/>
        <v>46150</v>
      </c>
      <c r="AO6" s="4">
        <f t="shared" si="18"/>
        <v>46153</v>
      </c>
      <c r="AP6" s="5">
        <v>3</v>
      </c>
      <c r="AQ6" s="4">
        <f t="shared" si="19"/>
        <v>46156</v>
      </c>
      <c r="AR6" s="5">
        <v>0</v>
      </c>
      <c r="AS6" s="4">
        <f t="shared" si="20"/>
        <v>46156</v>
      </c>
      <c r="AT6" s="5">
        <v>0</v>
      </c>
      <c r="AU6" s="4">
        <f t="shared" si="21"/>
        <v>46156</v>
      </c>
      <c r="AV6" s="4">
        <f>_xlfn.MINIFS(ReleaseTimeline!$A$2:$A$27, ReleaseTimeline!$A$2:$A$27, "&gt;="&amp;(MAX(AU6,AL6)))</f>
        <v>46163</v>
      </c>
      <c r="AW6" s="4" t="str">
        <f>VLOOKUP(AV6,ReleaseTimeline!$A$1:$E$27,2,FALSE)</f>
        <v>Release 11</v>
      </c>
      <c r="AX6" s="4" t="e">
        <f>WORKDAY(AW6, 2, IndHolidays)</f>
        <v>#VALUE!</v>
      </c>
      <c r="AY6" s="74">
        <f>VLOOKUP(AW6,ReleaseTimeline!$B$2:$C$27,2,FALSE)</f>
        <v>46170</v>
      </c>
      <c r="AZ6" s="4">
        <f t="shared" si="25"/>
        <v>46163</v>
      </c>
      <c r="BA6">
        <f t="shared" si="22"/>
        <v>36</v>
      </c>
      <c r="BB6" t="e">
        <f>(AY6-AW6)</f>
        <v>#VALUE!</v>
      </c>
      <c r="BC6">
        <f t="shared" si="23"/>
        <v>3</v>
      </c>
      <c r="BF6" t="e">
        <f>(BB6+BC6)</f>
        <v>#VALUE!</v>
      </c>
    </row>
    <row r="7" spans="1:60" hidden="1" x14ac:dyDescent="0.2">
      <c r="A7" s="3">
        <v>6</v>
      </c>
      <c r="B7" s="5" t="s">
        <v>65</v>
      </c>
      <c r="C7" s="5" t="str">
        <f>VLOOKUP(B7,'Target Tech'!$C$7:$J$33,8,FALSE)</f>
        <v>Complete ASP</v>
      </c>
      <c r="D7" s="5" t="s">
        <v>54</v>
      </c>
      <c r="E7" s="5">
        <v>0</v>
      </c>
      <c r="F7" s="80">
        <v>46127</v>
      </c>
      <c r="G7" s="80" t="s">
        <v>55</v>
      </c>
      <c r="H7" s="80" t="s">
        <v>67</v>
      </c>
      <c r="I7" s="80" t="s">
        <v>102</v>
      </c>
      <c r="J7" s="80">
        <f t="shared" si="0"/>
        <v>46127</v>
      </c>
      <c r="K7" s="5">
        <v>3</v>
      </c>
      <c r="L7" s="5">
        <v>0</v>
      </c>
      <c r="M7" s="5">
        <v>1</v>
      </c>
      <c r="N7" s="4">
        <f t="shared" si="1"/>
        <v>46129</v>
      </c>
      <c r="O7" s="4">
        <f t="shared" si="2"/>
        <v>46129</v>
      </c>
      <c r="P7" s="4">
        <f t="shared" si="3"/>
        <v>46129</v>
      </c>
      <c r="Q7" s="5">
        <v>1</v>
      </c>
      <c r="R7" s="4">
        <f t="shared" si="4"/>
        <v>46132</v>
      </c>
      <c r="S7" s="5">
        <v>1.5</v>
      </c>
      <c r="T7" s="4">
        <f t="shared" si="5"/>
        <v>46133</v>
      </c>
      <c r="U7" s="4">
        <f t="shared" si="6"/>
        <v>46133</v>
      </c>
      <c r="V7" s="5">
        <v>1</v>
      </c>
      <c r="W7" s="4">
        <f t="shared" si="7"/>
        <v>46134</v>
      </c>
      <c r="X7" s="4">
        <f t="shared" si="8"/>
        <v>46134</v>
      </c>
      <c r="Y7" s="4">
        <f t="shared" si="8"/>
        <v>46134</v>
      </c>
      <c r="Z7" s="4">
        <f t="shared" si="9"/>
        <v>46135</v>
      </c>
      <c r="AA7" s="4">
        <f t="shared" si="10"/>
        <v>46135</v>
      </c>
      <c r="AB7" s="5"/>
      <c r="AC7" s="4">
        <f t="shared" si="24"/>
        <v>46135</v>
      </c>
      <c r="AD7" s="5">
        <v>1</v>
      </c>
      <c r="AE7" s="4">
        <f t="shared" si="11"/>
        <v>46136</v>
      </c>
      <c r="AF7" s="5">
        <v>1</v>
      </c>
      <c r="AG7" s="4">
        <f t="shared" si="12"/>
        <v>46139</v>
      </c>
      <c r="AH7" s="4">
        <f t="shared" si="13"/>
        <v>46139</v>
      </c>
      <c r="AI7" s="4">
        <f t="shared" si="14"/>
        <v>46140</v>
      </c>
      <c r="AJ7" s="4">
        <f t="shared" si="15"/>
        <v>46140</v>
      </c>
      <c r="AK7" s="5"/>
      <c r="AL7" s="4">
        <f t="shared" si="16"/>
        <v>46140</v>
      </c>
      <c r="AM7" s="4">
        <f t="shared" si="17"/>
        <v>46140</v>
      </c>
      <c r="AN7" s="4">
        <f t="shared" si="17"/>
        <v>46140</v>
      </c>
      <c r="AO7" s="4">
        <f t="shared" si="18"/>
        <v>46141</v>
      </c>
      <c r="AP7" s="5"/>
      <c r="AQ7" s="4">
        <f t="shared" si="19"/>
        <v>46141</v>
      </c>
      <c r="AR7" s="5">
        <v>0</v>
      </c>
      <c r="AS7" s="4">
        <f t="shared" si="20"/>
        <v>46141</v>
      </c>
      <c r="AT7" s="5">
        <v>0</v>
      </c>
      <c r="AU7" s="4">
        <f t="shared" si="21"/>
        <v>46141</v>
      </c>
      <c r="AV7" s="4">
        <f>_xlfn.MINIFS(ReleaseTimeline!$A$2:$A$27, ReleaseTimeline!$A$2:$A$27, "&gt;="&amp;(MAX(AU7,AL7)))</f>
        <v>46149</v>
      </c>
      <c r="AW7" s="4" t="str">
        <f>VLOOKUP(AV7,ReleaseTimeline!$A$1:$E$27,2,FALSE)</f>
        <v>Release 10</v>
      </c>
      <c r="AX7" s="4" t="e">
        <f t="shared" ref="AX7:AX70" si="26">WORKDAY(AW7, 3, IndHolidays)</f>
        <v>#VALUE!</v>
      </c>
      <c r="AY7" s="4">
        <f>VLOOKUP(AW7,ReleaseTimeline!$B$2:$C$27,2,FALSE)</f>
        <v>46156</v>
      </c>
      <c r="AZ7" s="4">
        <f t="shared" si="25"/>
        <v>46149</v>
      </c>
      <c r="BA7">
        <f t="shared" si="22"/>
        <v>27</v>
      </c>
      <c r="BC7">
        <f t="shared" si="23"/>
        <v>3</v>
      </c>
    </row>
    <row r="8" spans="1:60" hidden="1" x14ac:dyDescent="0.2">
      <c r="A8" s="3">
        <v>7</v>
      </c>
      <c r="B8" s="5" t="s">
        <v>65</v>
      </c>
      <c r="C8" s="5" t="str">
        <f>VLOOKUP(B8,'Target Tech'!$C$7:$J$33,8,FALSE)</f>
        <v>Complete ASP</v>
      </c>
      <c r="D8" s="5" t="s">
        <v>54</v>
      </c>
      <c r="E8" s="5">
        <v>0</v>
      </c>
      <c r="F8" s="80">
        <v>46127</v>
      </c>
      <c r="G8" s="80" t="s">
        <v>59</v>
      </c>
      <c r="H8" s="80" t="s">
        <v>67</v>
      </c>
      <c r="I8" s="80" t="s">
        <v>103</v>
      </c>
      <c r="J8" s="80">
        <f t="shared" si="0"/>
        <v>46127</v>
      </c>
      <c r="K8" s="5">
        <v>3</v>
      </c>
      <c r="L8" s="5">
        <v>0</v>
      </c>
      <c r="M8" s="5">
        <v>2</v>
      </c>
      <c r="N8" s="4">
        <f t="shared" si="1"/>
        <v>46129</v>
      </c>
      <c r="O8" s="4">
        <f t="shared" si="2"/>
        <v>46129</v>
      </c>
      <c r="P8" s="4">
        <f t="shared" si="3"/>
        <v>46129</v>
      </c>
      <c r="Q8" s="5">
        <v>1</v>
      </c>
      <c r="R8" s="4">
        <f t="shared" si="4"/>
        <v>46132</v>
      </c>
      <c r="S8" s="5">
        <v>1.5</v>
      </c>
      <c r="T8" s="4">
        <f t="shared" si="5"/>
        <v>46133</v>
      </c>
      <c r="U8" s="4">
        <f t="shared" si="6"/>
        <v>46133</v>
      </c>
      <c r="V8" s="5">
        <v>1</v>
      </c>
      <c r="W8" s="4">
        <f t="shared" si="7"/>
        <v>46134</v>
      </c>
      <c r="X8" s="4">
        <f t="shared" si="8"/>
        <v>46134</v>
      </c>
      <c r="Y8" s="4">
        <f t="shared" si="8"/>
        <v>46134</v>
      </c>
      <c r="Z8" s="4">
        <f t="shared" si="9"/>
        <v>46135</v>
      </c>
      <c r="AA8" s="4">
        <f t="shared" si="10"/>
        <v>46135</v>
      </c>
      <c r="AB8" s="5"/>
      <c r="AC8" s="4">
        <f t="shared" si="24"/>
        <v>46135</v>
      </c>
      <c r="AD8" s="5">
        <v>1</v>
      </c>
      <c r="AE8" s="4">
        <f t="shared" si="11"/>
        <v>46136</v>
      </c>
      <c r="AF8" s="5">
        <v>1</v>
      </c>
      <c r="AG8" s="4">
        <f t="shared" si="12"/>
        <v>46139</v>
      </c>
      <c r="AH8" s="4">
        <f t="shared" si="13"/>
        <v>46139</v>
      </c>
      <c r="AI8" s="4">
        <f t="shared" si="14"/>
        <v>46140</v>
      </c>
      <c r="AJ8" s="4">
        <f t="shared" si="15"/>
        <v>46140</v>
      </c>
      <c r="AK8" s="5"/>
      <c r="AL8" s="4">
        <f t="shared" si="16"/>
        <v>46140</v>
      </c>
      <c r="AM8" s="4">
        <f t="shared" si="17"/>
        <v>46140</v>
      </c>
      <c r="AN8" s="4">
        <f t="shared" si="17"/>
        <v>46140</v>
      </c>
      <c r="AO8" s="4">
        <f t="shared" si="18"/>
        <v>46141</v>
      </c>
      <c r="AP8" s="5"/>
      <c r="AQ8" s="4">
        <f t="shared" si="19"/>
        <v>46141</v>
      </c>
      <c r="AR8" s="5">
        <v>0</v>
      </c>
      <c r="AS8" s="4">
        <f t="shared" si="20"/>
        <v>46141</v>
      </c>
      <c r="AT8" s="5">
        <v>0</v>
      </c>
      <c r="AU8" s="4">
        <f t="shared" si="21"/>
        <v>46141</v>
      </c>
      <c r="AV8" s="4">
        <f>_xlfn.MINIFS(ReleaseTimeline!$A$2:$A$27, ReleaseTimeline!$A$2:$A$27, "&gt;="&amp;(MAX(AU8,AL8)))</f>
        <v>46149</v>
      </c>
      <c r="AW8" s="4" t="str">
        <f>VLOOKUP(AV8,ReleaseTimeline!$A$1:$E$27,2,FALSE)</f>
        <v>Release 10</v>
      </c>
      <c r="AX8" s="4" t="e">
        <f t="shared" si="26"/>
        <v>#VALUE!</v>
      </c>
      <c r="AY8" s="4">
        <f>VLOOKUP(AW8,ReleaseTimeline!$B$2:$C$27,2,FALSE)</f>
        <v>46156</v>
      </c>
      <c r="AZ8" s="4">
        <f t="shared" si="25"/>
        <v>46149</v>
      </c>
      <c r="BA8">
        <f t="shared" si="22"/>
        <v>27</v>
      </c>
      <c r="BC8">
        <f t="shared" si="23"/>
        <v>3</v>
      </c>
    </row>
    <row r="9" spans="1:60" hidden="1" x14ac:dyDescent="0.2">
      <c r="A9" s="3">
        <v>8</v>
      </c>
      <c r="B9" s="5" t="s">
        <v>65</v>
      </c>
      <c r="C9" s="5" t="str">
        <f>VLOOKUP(B9,'Target Tech'!$C$7:$J$33,8,FALSE)</f>
        <v>Complete ASP</v>
      </c>
      <c r="D9" s="5" t="s">
        <v>54</v>
      </c>
      <c r="E9" s="5">
        <v>0</v>
      </c>
      <c r="F9" s="80">
        <v>46127</v>
      </c>
      <c r="G9" s="80" t="s">
        <v>61</v>
      </c>
      <c r="H9" s="80" t="s">
        <v>67</v>
      </c>
      <c r="I9" s="80" t="s">
        <v>104</v>
      </c>
      <c r="J9" s="80">
        <f t="shared" si="0"/>
        <v>46127</v>
      </c>
      <c r="K9" s="5">
        <v>3</v>
      </c>
      <c r="L9" s="5">
        <v>0</v>
      </c>
      <c r="M9" s="5">
        <v>3</v>
      </c>
      <c r="N9" s="4">
        <f t="shared" si="1"/>
        <v>46129</v>
      </c>
      <c r="O9" s="4">
        <f t="shared" si="2"/>
        <v>46129</v>
      </c>
      <c r="P9" s="4">
        <f t="shared" si="3"/>
        <v>46129</v>
      </c>
      <c r="Q9" s="5">
        <v>1</v>
      </c>
      <c r="R9" s="4">
        <f t="shared" si="4"/>
        <v>46132</v>
      </c>
      <c r="S9" s="5">
        <v>1.5</v>
      </c>
      <c r="T9" s="4">
        <f t="shared" si="5"/>
        <v>46133</v>
      </c>
      <c r="U9" s="4">
        <f t="shared" si="6"/>
        <v>46133</v>
      </c>
      <c r="V9" s="5">
        <v>1</v>
      </c>
      <c r="W9" s="4">
        <f t="shared" si="7"/>
        <v>46134</v>
      </c>
      <c r="X9" s="4">
        <f t="shared" si="8"/>
        <v>46134</v>
      </c>
      <c r="Y9" s="4">
        <f t="shared" si="8"/>
        <v>46134</v>
      </c>
      <c r="Z9" s="4">
        <f t="shared" si="9"/>
        <v>46135</v>
      </c>
      <c r="AA9" s="4">
        <f t="shared" si="10"/>
        <v>46135</v>
      </c>
      <c r="AB9" s="5"/>
      <c r="AC9" s="4">
        <f t="shared" si="24"/>
        <v>46135</v>
      </c>
      <c r="AD9" s="5">
        <v>1</v>
      </c>
      <c r="AE9" s="4">
        <f t="shared" si="11"/>
        <v>46136</v>
      </c>
      <c r="AF9" s="5">
        <v>1</v>
      </c>
      <c r="AG9" s="4">
        <f t="shared" si="12"/>
        <v>46139</v>
      </c>
      <c r="AH9" s="4">
        <f t="shared" si="13"/>
        <v>46139</v>
      </c>
      <c r="AI9" s="4">
        <f t="shared" si="14"/>
        <v>46140</v>
      </c>
      <c r="AJ9" s="4">
        <f t="shared" si="15"/>
        <v>46140</v>
      </c>
      <c r="AK9" s="5"/>
      <c r="AL9" s="4">
        <f t="shared" si="16"/>
        <v>46140</v>
      </c>
      <c r="AM9" s="4">
        <f t="shared" si="17"/>
        <v>46140</v>
      </c>
      <c r="AN9" s="4">
        <f t="shared" si="17"/>
        <v>46140</v>
      </c>
      <c r="AO9" s="4">
        <f t="shared" si="18"/>
        <v>46141</v>
      </c>
      <c r="AP9" s="5"/>
      <c r="AQ9" s="4">
        <f t="shared" si="19"/>
        <v>46141</v>
      </c>
      <c r="AR9" s="5">
        <v>0</v>
      </c>
      <c r="AS9" s="4">
        <f t="shared" si="20"/>
        <v>46141</v>
      </c>
      <c r="AT9" s="5">
        <v>0</v>
      </c>
      <c r="AU9" s="4">
        <f t="shared" si="21"/>
        <v>46141</v>
      </c>
      <c r="AV9" s="4">
        <f>_xlfn.MINIFS(ReleaseTimeline!$A$2:$A$27, ReleaseTimeline!$A$2:$A$27, "&gt;="&amp;(MAX(AU9,AL9)))</f>
        <v>46149</v>
      </c>
      <c r="AW9" s="4" t="str">
        <f>VLOOKUP(AV9,ReleaseTimeline!$A$1:$E$27,2,FALSE)</f>
        <v>Release 10</v>
      </c>
      <c r="AX9" s="4" t="e">
        <f t="shared" si="26"/>
        <v>#VALUE!</v>
      </c>
      <c r="AY9" s="4">
        <f>VLOOKUP(AW9,ReleaseTimeline!$B$2:$C$27,2,FALSE)</f>
        <v>46156</v>
      </c>
      <c r="AZ9" s="4">
        <f t="shared" si="25"/>
        <v>46149</v>
      </c>
      <c r="BA9">
        <f t="shared" si="22"/>
        <v>27</v>
      </c>
      <c r="BC9">
        <f t="shared" si="23"/>
        <v>3</v>
      </c>
    </row>
    <row r="10" spans="1:60" hidden="1" x14ac:dyDescent="0.2">
      <c r="A10" s="3">
        <v>9</v>
      </c>
      <c r="B10" s="5" t="s">
        <v>65</v>
      </c>
      <c r="C10" s="5" t="str">
        <f>VLOOKUP(B10,'Target Tech'!$C$7:$J$33,8,FALSE)</f>
        <v>Complete ASP</v>
      </c>
      <c r="D10" s="5" t="s">
        <v>54</v>
      </c>
      <c r="E10" s="5">
        <v>0</v>
      </c>
      <c r="F10" s="80">
        <v>46132</v>
      </c>
      <c r="G10" s="80" t="s">
        <v>63</v>
      </c>
      <c r="H10" s="80" t="s">
        <v>67</v>
      </c>
      <c r="I10" s="80" t="s">
        <v>102</v>
      </c>
      <c r="J10" s="80">
        <f t="shared" si="0"/>
        <v>46132</v>
      </c>
      <c r="K10" s="5">
        <v>3</v>
      </c>
      <c r="L10" s="5">
        <v>0</v>
      </c>
      <c r="M10" s="5">
        <v>4</v>
      </c>
      <c r="N10" s="4">
        <f t="shared" si="1"/>
        <v>46134</v>
      </c>
      <c r="O10" s="4">
        <f t="shared" si="2"/>
        <v>46134</v>
      </c>
      <c r="P10" s="4">
        <f t="shared" si="3"/>
        <v>46134</v>
      </c>
      <c r="Q10" s="5">
        <v>1</v>
      </c>
      <c r="R10" s="4">
        <f t="shared" si="4"/>
        <v>46135</v>
      </c>
      <c r="S10" s="5">
        <v>1.5</v>
      </c>
      <c r="T10" s="4">
        <f t="shared" si="5"/>
        <v>46136</v>
      </c>
      <c r="U10" s="4">
        <f t="shared" si="6"/>
        <v>46136</v>
      </c>
      <c r="V10" s="5">
        <v>1</v>
      </c>
      <c r="W10" s="4">
        <f t="shared" si="7"/>
        <v>46139</v>
      </c>
      <c r="X10" s="4">
        <f t="shared" si="8"/>
        <v>46139</v>
      </c>
      <c r="Y10" s="4">
        <f t="shared" si="8"/>
        <v>46139</v>
      </c>
      <c r="Z10" s="4">
        <f t="shared" si="9"/>
        <v>46140</v>
      </c>
      <c r="AA10" s="4">
        <f t="shared" si="10"/>
        <v>46140</v>
      </c>
      <c r="AB10" s="5"/>
      <c r="AC10" s="4">
        <f t="shared" si="24"/>
        <v>46140</v>
      </c>
      <c r="AD10" s="5">
        <v>1</v>
      </c>
      <c r="AE10" s="4">
        <f t="shared" si="11"/>
        <v>46141</v>
      </c>
      <c r="AF10" s="5">
        <v>1</v>
      </c>
      <c r="AG10" s="4">
        <f t="shared" si="12"/>
        <v>46142</v>
      </c>
      <c r="AH10" s="4">
        <f t="shared" si="13"/>
        <v>46142</v>
      </c>
      <c r="AI10" s="4">
        <f t="shared" si="14"/>
        <v>46146</v>
      </c>
      <c r="AJ10" s="4">
        <f t="shared" si="15"/>
        <v>46146</v>
      </c>
      <c r="AK10" s="5"/>
      <c r="AL10" s="4">
        <f t="shared" si="16"/>
        <v>46146</v>
      </c>
      <c r="AM10" s="4">
        <f t="shared" si="17"/>
        <v>46146</v>
      </c>
      <c r="AN10" s="4">
        <f t="shared" si="17"/>
        <v>46146</v>
      </c>
      <c r="AO10" s="4">
        <f t="shared" si="18"/>
        <v>46147</v>
      </c>
      <c r="AP10" s="5"/>
      <c r="AQ10" s="4">
        <f t="shared" si="19"/>
        <v>46147</v>
      </c>
      <c r="AR10" s="5">
        <v>0</v>
      </c>
      <c r="AS10" s="4">
        <f t="shared" si="20"/>
        <v>46147</v>
      </c>
      <c r="AT10" s="5">
        <v>0</v>
      </c>
      <c r="AU10" s="4">
        <f t="shared" si="21"/>
        <v>46147</v>
      </c>
      <c r="AV10" s="4">
        <f>_xlfn.MINIFS(ReleaseTimeline!$A$2:$A$27, ReleaseTimeline!$A$2:$A$27, "&gt;="&amp;(MAX(AU10,AL10)))</f>
        <v>46149</v>
      </c>
      <c r="AW10" s="4" t="str">
        <f>VLOOKUP(AV10,ReleaseTimeline!$A$1:$E$27,2,FALSE)</f>
        <v>Release 10</v>
      </c>
      <c r="AX10" s="4" t="e">
        <f t="shared" si="26"/>
        <v>#VALUE!</v>
      </c>
      <c r="AY10" s="4">
        <f>VLOOKUP(AW10,ReleaseTimeline!$B$2:$C$27,2,FALSE)</f>
        <v>46156</v>
      </c>
      <c r="AZ10" s="4">
        <f t="shared" si="25"/>
        <v>46149</v>
      </c>
      <c r="BA10">
        <f t="shared" si="22"/>
        <v>22</v>
      </c>
      <c r="BC10">
        <f t="shared" si="23"/>
        <v>3</v>
      </c>
    </row>
    <row r="11" spans="1:60" hidden="1" x14ac:dyDescent="0.2">
      <c r="A11" s="3">
        <v>10</v>
      </c>
      <c r="B11" s="5" t="s">
        <v>65</v>
      </c>
      <c r="C11" s="5" t="str">
        <f>VLOOKUP(B11,'Target Tech'!$C$7:$J$33,8,FALSE)</f>
        <v>Complete ASP</v>
      </c>
      <c r="D11" s="5" t="s">
        <v>54</v>
      </c>
      <c r="E11" s="5">
        <v>0</v>
      </c>
      <c r="F11" s="80">
        <v>46132</v>
      </c>
      <c r="G11" s="80" t="s">
        <v>64</v>
      </c>
      <c r="H11" s="80" t="s">
        <v>67</v>
      </c>
      <c r="I11" s="80" t="s">
        <v>103</v>
      </c>
      <c r="J11" s="80">
        <f t="shared" si="0"/>
        <v>46132</v>
      </c>
      <c r="K11" s="5">
        <v>3</v>
      </c>
      <c r="L11" s="5">
        <v>0</v>
      </c>
      <c r="M11" s="5">
        <v>5</v>
      </c>
      <c r="N11" s="4">
        <f t="shared" si="1"/>
        <v>46134</v>
      </c>
      <c r="O11" s="4">
        <f t="shared" si="2"/>
        <v>46134</v>
      </c>
      <c r="P11" s="4">
        <f t="shared" si="3"/>
        <v>46134</v>
      </c>
      <c r="Q11" s="5">
        <v>1</v>
      </c>
      <c r="R11" s="4">
        <f t="shared" si="4"/>
        <v>46135</v>
      </c>
      <c r="S11" s="5">
        <v>1.5</v>
      </c>
      <c r="T11" s="4">
        <f t="shared" si="5"/>
        <v>46136</v>
      </c>
      <c r="U11" s="4">
        <f t="shared" si="6"/>
        <v>46136</v>
      </c>
      <c r="V11" s="5">
        <v>1</v>
      </c>
      <c r="W11" s="4">
        <f t="shared" si="7"/>
        <v>46139</v>
      </c>
      <c r="X11" s="4">
        <f t="shared" si="8"/>
        <v>46139</v>
      </c>
      <c r="Y11" s="4">
        <f t="shared" si="8"/>
        <v>46139</v>
      </c>
      <c r="Z11" s="4">
        <f t="shared" si="9"/>
        <v>46140</v>
      </c>
      <c r="AA11" s="4">
        <f t="shared" si="10"/>
        <v>46140</v>
      </c>
      <c r="AB11" s="5"/>
      <c r="AC11" s="4">
        <f t="shared" si="24"/>
        <v>46140</v>
      </c>
      <c r="AD11" s="5">
        <v>1</v>
      </c>
      <c r="AE11" s="4">
        <f t="shared" si="11"/>
        <v>46141</v>
      </c>
      <c r="AF11" s="5">
        <v>1</v>
      </c>
      <c r="AG11" s="4">
        <f t="shared" si="12"/>
        <v>46142</v>
      </c>
      <c r="AH11" s="4">
        <f t="shared" si="13"/>
        <v>46142</v>
      </c>
      <c r="AI11" s="4">
        <f t="shared" si="14"/>
        <v>46146</v>
      </c>
      <c r="AJ11" s="4">
        <f t="shared" si="15"/>
        <v>46146</v>
      </c>
      <c r="AK11" s="5"/>
      <c r="AL11" s="4">
        <f t="shared" si="16"/>
        <v>46146</v>
      </c>
      <c r="AM11" s="4">
        <f t="shared" si="17"/>
        <v>46146</v>
      </c>
      <c r="AN11" s="4">
        <f t="shared" si="17"/>
        <v>46146</v>
      </c>
      <c r="AO11" s="4">
        <f t="shared" si="18"/>
        <v>46147</v>
      </c>
      <c r="AP11" s="5"/>
      <c r="AQ11" s="4">
        <f t="shared" si="19"/>
        <v>46147</v>
      </c>
      <c r="AR11" s="5">
        <v>0</v>
      </c>
      <c r="AS11" s="4">
        <f t="shared" si="20"/>
        <v>46147</v>
      </c>
      <c r="AT11" s="5">
        <v>0</v>
      </c>
      <c r="AU11" s="4">
        <f t="shared" si="21"/>
        <v>46147</v>
      </c>
      <c r="AV11" s="4">
        <f>_xlfn.MINIFS(ReleaseTimeline!$A$2:$A$27, ReleaseTimeline!$A$2:$A$27, "&gt;="&amp;(MAX(AU11,AL11)))</f>
        <v>46149</v>
      </c>
      <c r="AW11" s="4" t="str">
        <f>VLOOKUP(AV11,ReleaseTimeline!$A$1:$E$27,2,FALSE)</f>
        <v>Release 10</v>
      </c>
      <c r="AX11" s="4" t="e">
        <f t="shared" si="26"/>
        <v>#VALUE!</v>
      </c>
      <c r="AY11" s="4">
        <f>VLOOKUP(AW11,ReleaseTimeline!$B$2:$C$27,2,FALSE)</f>
        <v>46156</v>
      </c>
      <c r="AZ11" s="4">
        <f t="shared" si="25"/>
        <v>46149</v>
      </c>
      <c r="BA11">
        <f t="shared" si="22"/>
        <v>22</v>
      </c>
      <c r="BC11">
        <f t="shared" si="23"/>
        <v>3</v>
      </c>
    </row>
    <row r="12" spans="1:60" hidden="1" x14ac:dyDescent="0.2">
      <c r="A12" s="3">
        <v>11</v>
      </c>
      <c r="B12" s="5" t="s">
        <v>65</v>
      </c>
      <c r="C12" s="5" t="str">
        <f>VLOOKUP(B12,'Target Tech'!$C$7:$J$33,8,FALSE)</f>
        <v>Complete ASP</v>
      </c>
      <c r="D12" s="5" t="s">
        <v>54</v>
      </c>
      <c r="E12" s="5">
        <v>0</v>
      </c>
      <c r="F12" s="80">
        <v>46132</v>
      </c>
      <c r="G12" s="80" t="s">
        <v>120</v>
      </c>
      <c r="H12" s="80" t="s">
        <v>67</v>
      </c>
      <c r="I12" s="80" t="s">
        <v>104</v>
      </c>
      <c r="J12" s="80">
        <f t="shared" si="0"/>
        <v>46132</v>
      </c>
      <c r="K12" s="5">
        <v>3</v>
      </c>
      <c r="L12" s="5">
        <v>0</v>
      </c>
      <c r="M12" s="5">
        <v>6</v>
      </c>
      <c r="N12" s="4">
        <f t="shared" si="1"/>
        <v>46134</v>
      </c>
      <c r="O12" s="4">
        <f t="shared" si="2"/>
        <v>46134</v>
      </c>
      <c r="P12" s="4">
        <f t="shared" si="3"/>
        <v>46134</v>
      </c>
      <c r="Q12" s="5">
        <v>1</v>
      </c>
      <c r="R12" s="4">
        <f t="shared" si="4"/>
        <v>46135</v>
      </c>
      <c r="S12" s="5">
        <v>1.5</v>
      </c>
      <c r="T12" s="4">
        <f t="shared" si="5"/>
        <v>46136</v>
      </c>
      <c r="U12" s="4">
        <f t="shared" si="6"/>
        <v>46136</v>
      </c>
      <c r="V12" s="5">
        <v>1</v>
      </c>
      <c r="W12" s="4">
        <f t="shared" si="7"/>
        <v>46139</v>
      </c>
      <c r="X12" s="4">
        <f t="shared" si="8"/>
        <v>46139</v>
      </c>
      <c r="Y12" s="4">
        <f t="shared" si="8"/>
        <v>46139</v>
      </c>
      <c r="Z12" s="4">
        <f t="shared" si="9"/>
        <v>46140</v>
      </c>
      <c r="AA12" s="4">
        <f t="shared" si="10"/>
        <v>46140</v>
      </c>
      <c r="AB12" s="5"/>
      <c r="AC12" s="4">
        <f t="shared" si="24"/>
        <v>46140</v>
      </c>
      <c r="AD12" s="5">
        <v>1</v>
      </c>
      <c r="AE12" s="4">
        <f t="shared" si="11"/>
        <v>46141</v>
      </c>
      <c r="AF12" s="5">
        <v>1</v>
      </c>
      <c r="AG12" s="4">
        <f t="shared" si="12"/>
        <v>46142</v>
      </c>
      <c r="AH12" s="4">
        <f t="shared" si="13"/>
        <v>46142</v>
      </c>
      <c r="AI12" s="4">
        <f t="shared" si="14"/>
        <v>46146</v>
      </c>
      <c r="AJ12" s="4">
        <f t="shared" si="15"/>
        <v>46146</v>
      </c>
      <c r="AK12" s="5"/>
      <c r="AL12" s="4">
        <f t="shared" si="16"/>
        <v>46146</v>
      </c>
      <c r="AM12" s="4">
        <f t="shared" si="17"/>
        <v>46146</v>
      </c>
      <c r="AN12" s="4">
        <f t="shared" si="17"/>
        <v>46146</v>
      </c>
      <c r="AO12" s="4">
        <f t="shared" si="18"/>
        <v>46147</v>
      </c>
      <c r="AP12" s="5"/>
      <c r="AQ12" s="4">
        <f t="shared" si="19"/>
        <v>46147</v>
      </c>
      <c r="AR12" s="5">
        <v>0</v>
      </c>
      <c r="AS12" s="4">
        <f t="shared" si="20"/>
        <v>46147</v>
      </c>
      <c r="AT12" s="5">
        <v>0</v>
      </c>
      <c r="AU12" s="4">
        <f t="shared" si="21"/>
        <v>46147</v>
      </c>
      <c r="AV12" s="4">
        <f>_xlfn.MINIFS(ReleaseTimeline!$A$2:$A$27, ReleaseTimeline!$A$2:$A$27, "&gt;="&amp;(MAX(AU12,AL12)))</f>
        <v>46149</v>
      </c>
      <c r="AW12" s="4" t="str">
        <f>VLOOKUP(AV12,ReleaseTimeline!$A$1:$E$27,2,FALSE)</f>
        <v>Release 10</v>
      </c>
      <c r="AX12" s="4" t="e">
        <f t="shared" si="26"/>
        <v>#VALUE!</v>
      </c>
      <c r="AY12" s="4">
        <f>VLOOKUP(AW12,ReleaseTimeline!$B$2:$C$27,2,FALSE)</f>
        <v>46156</v>
      </c>
      <c r="AZ12" s="4">
        <f t="shared" si="25"/>
        <v>46149</v>
      </c>
      <c r="BA12">
        <f t="shared" si="22"/>
        <v>22</v>
      </c>
      <c r="BC12">
        <f t="shared" si="23"/>
        <v>3</v>
      </c>
    </row>
    <row r="13" spans="1:60" hidden="1" x14ac:dyDescent="0.2">
      <c r="A13" s="3">
        <v>12</v>
      </c>
      <c r="B13" s="5" t="s">
        <v>65</v>
      </c>
      <c r="C13" s="5" t="str">
        <f>VLOOKUP(B13,'Target Tech'!$C$7:$J$33,8,FALSE)</f>
        <v>Complete ASP</v>
      </c>
      <c r="D13" s="5" t="s">
        <v>54</v>
      </c>
      <c r="E13" s="5">
        <v>0</v>
      </c>
      <c r="F13" s="80">
        <v>46136</v>
      </c>
      <c r="G13" s="80" t="s">
        <v>121</v>
      </c>
      <c r="H13" s="80" t="s">
        <v>67</v>
      </c>
      <c r="I13" s="80" t="s">
        <v>102</v>
      </c>
      <c r="J13" s="80">
        <f t="shared" si="0"/>
        <v>46136</v>
      </c>
      <c r="K13" s="5">
        <v>3</v>
      </c>
      <c r="L13" s="5">
        <v>0</v>
      </c>
      <c r="M13" s="5">
        <v>7</v>
      </c>
      <c r="N13" s="4">
        <f t="shared" si="1"/>
        <v>46140</v>
      </c>
      <c r="O13" s="4">
        <f t="shared" si="2"/>
        <v>46140</v>
      </c>
      <c r="P13" s="4">
        <f t="shared" si="3"/>
        <v>46140</v>
      </c>
      <c r="Q13" s="5">
        <v>1</v>
      </c>
      <c r="R13" s="4">
        <f t="shared" si="4"/>
        <v>46141</v>
      </c>
      <c r="S13" s="5">
        <v>1.5</v>
      </c>
      <c r="T13" s="4">
        <f t="shared" si="5"/>
        <v>46142</v>
      </c>
      <c r="U13" s="4">
        <f t="shared" si="6"/>
        <v>46142</v>
      </c>
      <c r="V13" s="5">
        <v>1</v>
      </c>
      <c r="W13" s="4">
        <f t="shared" si="7"/>
        <v>46146</v>
      </c>
      <c r="X13" s="4">
        <f t="shared" si="8"/>
        <v>46146</v>
      </c>
      <c r="Y13" s="4">
        <f t="shared" si="8"/>
        <v>46146</v>
      </c>
      <c r="Z13" s="4">
        <f t="shared" si="9"/>
        <v>46147</v>
      </c>
      <c r="AA13" s="4">
        <f t="shared" si="10"/>
        <v>46147</v>
      </c>
      <c r="AB13" s="5"/>
      <c r="AC13" s="4">
        <f t="shared" si="24"/>
        <v>46147</v>
      </c>
      <c r="AD13" s="5">
        <v>1</v>
      </c>
      <c r="AE13" s="4">
        <f t="shared" si="11"/>
        <v>46148</v>
      </c>
      <c r="AF13" s="5">
        <v>1</v>
      </c>
      <c r="AG13" s="4">
        <f t="shared" si="12"/>
        <v>46149</v>
      </c>
      <c r="AH13" s="4">
        <f t="shared" si="13"/>
        <v>46149</v>
      </c>
      <c r="AI13" s="4">
        <f t="shared" si="14"/>
        <v>46150</v>
      </c>
      <c r="AJ13" s="4">
        <f t="shared" si="15"/>
        <v>46150</v>
      </c>
      <c r="AK13" s="5"/>
      <c r="AL13" s="4">
        <f t="shared" si="16"/>
        <v>46150</v>
      </c>
      <c r="AM13" s="4">
        <f t="shared" si="17"/>
        <v>46150</v>
      </c>
      <c r="AN13" s="4">
        <f t="shared" si="17"/>
        <v>46150</v>
      </c>
      <c r="AO13" s="4">
        <f t="shared" si="18"/>
        <v>46153</v>
      </c>
      <c r="AP13" s="5"/>
      <c r="AQ13" s="4">
        <f t="shared" si="19"/>
        <v>46153</v>
      </c>
      <c r="AR13" s="5">
        <v>0</v>
      </c>
      <c r="AS13" s="4">
        <f t="shared" si="20"/>
        <v>46153</v>
      </c>
      <c r="AT13" s="5">
        <v>0</v>
      </c>
      <c r="AU13" s="4">
        <f t="shared" si="21"/>
        <v>46153</v>
      </c>
      <c r="AV13" s="4">
        <f>_xlfn.MINIFS(ReleaseTimeline!$A$2:$A$27, ReleaseTimeline!$A$2:$A$27, "&gt;="&amp;(MAX(AU13,AL13)))</f>
        <v>46163</v>
      </c>
      <c r="AW13" s="4" t="str">
        <f>VLOOKUP(AV13,ReleaseTimeline!$A$1:$E$27,2,FALSE)</f>
        <v>Release 11</v>
      </c>
      <c r="AX13" s="4" t="e">
        <f t="shared" si="26"/>
        <v>#VALUE!</v>
      </c>
      <c r="AY13" s="4">
        <f>VLOOKUP(AW13,ReleaseTimeline!$B$2:$C$27,2,FALSE)</f>
        <v>46170</v>
      </c>
      <c r="AZ13" s="4">
        <f t="shared" si="25"/>
        <v>46163</v>
      </c>
      <c r="BA13">
        <f t="shared" si="22"/>
        <v>30</v>
      </c>
      <c r="BC13">
        <f t="shared" si="23"/>
        <v>3</v>
      </c>
    </row>
    <row r="14" spans="1:60" hidden="1" x14ac:dyDescent="0.2">
      <c r="A14" s="3">
        <v>13</v>
      </c>
      <c r="B14" s="5" t="s">
        <v>65</v>
      </c>
      <c r="C14" s="5" t="str">
        <f>VLOOKUP(B14,'Target Tech'!$C$7:$J$33,8,FALSE)</f>
        <v>Complete ASP</v>
      </c>
      <c r="D14" s="5" t="s">
        <v>54</v>
      </c>
      <c r="E14" s="5">
        <v>0</v>
      </c>
      <c r="F14" s="80">
        <v>46136</v>
      </c>
      <c r="G14" s="80" t="s">
        <v>122</v>
      </c>
      <c r="H14" s="80" t="s">
        <v>67</v>
      </c>
      <c r="I14" s="80" t="s">
        <v>103</v>
      </c>
      <c r="J14" s="80">
        <f t="shared" si="0"/>
        <v>46136</v>
      </c>
      <c r="K14" s="5">
        <v>3</v>
      </c>
      <c r="L14" s="5">
        <v>0</v>
      </c>
      <c r="M14" s="5">
        <v>8</v>
      </c>
      <c r="N14" s="4">
        <f t="shared" si="1"/>
        <v>46140</v>
      </c>
      <c r="O14" s="4">
        <f t="shared" si="2"/>
        <v>46140</v>
      </c>
      <c r="P14" s="4">
        <f t="shared" si="3"/>
        <v>46140</v>
      </c>
      <c r="Q14" s="5">
        <v>1</v>
      </c>
      <c r="R14" s="4">
        <f t="shared" si="4"/>
        <v>46141</v>
      </c>
      <c r="S14" s="5">
        <v>1.5</v>
      </c>
      <c r="T14" s="4">
        <f t="shared" si="5"/>
        <v>46142</v>
      </c>
      <c r="U14" s="4">
        <f t="shared" si="6"/>
        <v>46142</v>
      </c>
      <c r="V14" s="5">
        <v>1</v>
      </c>
      <c r="W14" s="4">
        <f t="shared" si="7"/>
        <v>46146</v>
      </c>
      <c r="X14" s="4">
        <f t="shared" si="8"/>
        <v>46146</v>
      </c>
      <c r="Y14" s="4">
        <f t="shared" si="8"/>
        <v>46146</v>
      </c>
      <c r="Z14" s="4">
        <f t="shared" si="9"/>
        <v>46147</v>
      </c>
      <c r="AA14" s="4">
        <f t="shared" si="10"/>
        <v>46147</v>
      </c>
      <c r="AB14" s="5"/>
      <c r="AC14" s="4">
        <f t="shared" si="24"/>
        <v>46147</v>
      </c>
      <c r="AD14" s="5">
        <v>1</v>
      </c>
      <c r="AE14" s="4">
        <f t="shared" si="11"/>
        <v>46148</v>
      </c>
      <c r="AF14" s="5">
        <v>1</v>
      </c>
      <c r="AG14" s="4">
        <f t="shared" si="12"/>
        <v>46149</v>
      </c>
      <c r="AH14" s="4">
        <f t="shared" si="13"/>
        <v>46149</v>
      </c>
      <c r="AI14" s="4">
        <f t="shared" si="14"/>
        <v>46150</v>
      </c>
      <c r="AJ14" s="4">
        <f t="shared" si="15"/>
        <v>46150</v>
      </c>
      <c r="AK14" s="5"/>
      <c r="AL14" s="4">
        <f t="shared" si="16"/>
        <v>46150</v>
      </c>
      <c r="AM14" s="4">
        <f t="shared" si="17"/>
        <v>46150</v>
      </c>
      <c r="AN14" s="4">
        <f t="shared" si="17"/>
        <v>46150</v>
      </c>
      <c r="AO14" s="4">
        <f t="shared" si="18"/>
        <v>46153</v>
      </c>
      <c r="AP14" s="5"/>
      <c r="AQ14" s="4">
        <f t="shared" si="19"/>
        <v>46153</v>
      </c>
      <c r="AR14" s="5">
        <v>0</v>
      </c>
      <c r="AS14" s="4">
        <f t="shared" si="20"/>
        <v>46153</v>
      </c>
      <c r="AT14" s="5">
        <v>0</v>
      </c>
      <c r="AU14" s="4">
        <f t="shared" si="21"/>
        <v>46153</v>
      </c>
      <c r="AV14" s="4">
        <f>_xlfn.MINIFS(ReleaseTimeline!$A$2:$A$27, ReleaseTimeline!$A$2:$A$27, "&gt;="&amp;(MAX(AU14,AL14)))</f>
        <v>46163</v>
      </c>
      <c r="AW14" s="4" t="str">
        <f>VLOOKUP(AV14,ReleaseTimeline!$A$1:$E$27,2,FALSE)</f>
        <v>Release 11</v>
      </c>
      <c r="AX14" s="4" t="e">
        <f t="shared" si="26"/>
        <v>#VALUE!</v>
      </c>
      <c r="AY14" s="4">
        <f>VLOOKUP(AW14,ReleaseTimeline!$B$2:$C$27,2,FALSE)</f>
        <v>46170</v>
      </c>
      <c r="AZ14" s="4">
        <f t="shared" si="25"/>
        <v>46163</v>
      </c>
      <c r="BA14">
        <f t="shared" si="22"/>
        <v>30</v>
      </c>
      <c r="BB14" t="e">
        <f>(AY14-AW14)</f>
        <v>#VALUE!</v>
      </c>
      <c r="BC14">
        <f t="shared" si="23"/>
        <v>3</v>
      </c>
      <c r="BF14" t="e">
        <f>(BB14+BC14)</f>
        <v>#VALUE!</v>
      </c>
    </row>
    <row r="15" spans="1:60" hidden="1" x14ac:dyDescent="0.2">
      <c r="A15" s="3">
        <v>14</v>
      </c>
      <c r="B15" s="5" t="s">
        <v>65</v>
      </c>
      <c r="C15" s="5" t="str">
        <f>VLOOKUP(B15,'Target Tech'!$C$7:$J$33,8,FALSE)</f>
        <v>Complete ASP</v>
      </c>
      <c r="D15" s="5" t="s">
        <v>54</v>
      </c>
      <c r="E15" s="5">
        <v>0</v>
      </c>
      <c r="F15" s="80">
        <v>46136</v>
      </c>
      <c r="G15" s="80" t="s">
        <v>149</v>
      </c>
      <c r="H15" s="80" t="s">
        <v>67</v>
      </c>
      <c r="I15" s="80" t="s">
        <v>104</v>
      </c>
      <c r="J15" s="80">
        <f t="shared" si="0"/>
        <v>46136</v>
      </c>
      <c r="K15" s="5">
        <v>3</v>
      </c>
      <c r="L15" s="5">
        <v>0</v>
      </c>
      <c r="M15" s="5">
        <v>9</v>
      </c>
      <c r="N15" s="4">
        <f t="shared" si="1"/>
        <v>46140</v>
      </c>
      <c r="O15" s="4">
        <f t="shared" si="2"/>
        <v>46140</v>
      </c>
      <c r="P15" s="4">
        <f t="shared" si="3"/>
        <v>46140</v>
      </c>
      <c r="Q15" s="5">
        <v>1</v>
      </c>
      <c r="R15" s="4">
        <f t="shared" si="4"/>
        <v>46141</v>
      </c>
      <c r="S15" s="5">
        <v>1.5</v>
      </c>
      <c r="T15" s="4">
        <f t="shared" si="5"/>
        <v>46142</v>
      </c>
      <c r="U15" s="4">
        <f t="shared" si="6"/>
        <v>46142</v>
      </c>
      <c r="V15" s="5">
        <v>1</v>
      </c>
      <c r="W15" s="4">
        <f t="shared" si="7"/>
        <v>46146</v>
      </c>
      <c r="X15" s="4">
        <f t="shared" si="8"/>
        <v>46146</v>
      </c>
      <c r="Y15" s="4">
        <f t="shared" si="8"/>
        <v>46146</v>
      </c>
      <c r="Z15" s="4">
        <f t="shared" si="9"/>
        <v>46147</v>
      </c>
      <c r="AA15" s="4">
        <f t="shared" si="10"/>
        <v>46147</v>
      </c>
      <c r="AB15" s="5"/>
      <c r="AC15" s="4">
        <f t="shared" si="24"/>
        <v>46147</v>
      </c>
      <c r="AD15" s="5">
        <v>1</v>
      </c>
      <c r="AE15" s="4">
        <f t="shared" si="11"/>
        <v>46148</v>
      </c>
      <c r="AF15" s="5">
        <v>1</v>
      </c>
      <c r="AG15" s="4">
        <f t="shared" si="12"/>
        <v>46149</v>
      </c>
      <c r="AH15" s="4">
        <f t="shared" si="13"/>
        <v>46149</v>
      </c>
      <c r="AI15" s="4">
        <f t="shared" si="14"/>
        <v>46150</v>
      </c>
      <c r="AJ15" s="4">
        <f t="shared" si="15"/>
        <v>46150</v>
      </c>
      <c r="AK15" s="5"/>
      <c r="AL15" s="4">
        <f t="shared" si="16"/>
        <v>46150</v>
      </c>
      <c r="AM15" s="4">
        <f t="shared" si="17"/>
        <v>46150</v>
      </c>
      <c r="AN15" s="4">
        <f t="shared" si="17"/>
        <v>46150</v>
      </c>
      <c r="AO15" s="4">
        <f t="shared" si="18"/>
        <v>46153</v>
      </c>
      <c r="AP15" s="5"/>
      <c r="AQ15" s="4">
        <f t="shared" si="19"/>
        <v>46153</v>
      </c>
      <c r="AR15" s="5">
        <v>0</v>
      </c>
      <c r="AS15" s="4">
        <f t="shared" si="20"/>
        <v>46153</v>
      </c>
      <c r="AT15" s="5">
        <v>0</v>
      </c>
      <c r="AU15" s="4">
        <f t="shared" si="21"/>
        <v>46153</v>
      </c>
      <c r="AV15" s="4">
        <f>_xlfn.MINIFS(ReleaseTimeline!$A$2:$A$27, ReleaseTimeline!$A$2:$A$27, "&gt;="&amp;(MAX(AU15,AL15)))</f>
        <v>46163</v>
      </c>
      <c r="AW15" s="4" t="str">
        <f>VLOOKUP(AV15,ReleaseTimeline!$A$1:$E$27,2,FALSE)</f>
        <v>Release 11</v>
      </c>
      <c r="AX15" s="4" t="e">
        <f t="shared" si="26"/>
        <v>#VALUE!</v>
      </c>
      <c r="AY15" s="4">
        <f>VLOOKUP(AW15,ReleaseTimeline!$B$2:$C$27,2,FALSE)</f>
        <v>46170</v>
      </c>
      <c r="AZ15" s="4">
        <f t="shared" si="25"/>
        <v>46163</v>
      </c>
      <c r="BA15">
        <f t="shared" si="22"/>
        <v>30</v>
      </c>
      <c r="BC15">
        <f t="shared" si="23"/>
        <v>3</v>
      </c>
    </row>
    <row r="16" spans="1:60" hidden="1" x14ac:dyDescent="0.2">
      <c r="A16" s="3">
        <v>15</v>
      </c>
      <c r="B16" s="5" t="s">
        <v>65</v>
      </c>
      <c r="C16" s="5" t="str">
        <f>VLOOKUP(B16,'Target Tech'!$C$7:$J$33,8,FALSE)</f>
        <v>Complete ASP</v>
      </c>
      <c r="D16" s="5" t="s">
        <v>54</v>
      </c>
      <c r="E16" s="5">
        <v>0</v>
      </c>
      <c r="F16" s="80">
        <v>46141</v>
      </c>
      <c r="G16" s="80" t="s">
        <v>85</v>
      </c>
      <c r="H16" s="80" t="s">
        <v>67</v>
      </c>
      <c r="I16" s="80" t="s">
        <v>102</v>
      </c>
      <c r="J16" s="80">
        <f t="shared" si="0"/>
        <v>46141</v>
      </c>
      <c r="K16" s="5">
        <v>3</v>
      </c>
      <c r="L16" s="5">
        <v>0</v>
      </c>
      <c r="M16" s="5">
        <v>10</v>
      </c>
      <c r="N16" s="4">
        <f t="shared" si="1"/>
        <v>46146</v>
      </c>
      <c r="O16" s="4">
        <f t="shared" si="2"/>
        <v>46146</v>
      </c>
      <c r="P16" s="4">
        <f t="shared" si="3"/>
        <v>46146</v>
      </c>
      <c r="Q16" s="5">
        <v>1</v>
      </c>
      <c r="R16" s="4">
        <f t="shared" si="4"/>
        <v>46147</v>
      </c>
      <c r="S16" s="5">
        <v>1.5</v>
      </c>
      <c r="T16" s="4">
        <f t="shared" si="5"/>
        <v>46148</v>
      </c>
      <c r="U16" s="4">
        <f t="shared" si="6"/>
        <v>46148</v>
      </c>
      <c r="V16" s="5">
        <v>1</v>
      </c>
      <c r="W16" s="4">
        <f t="shared" si="7"/>
        <v>46149</v>
      </c>
      <c r="X16" s="4">
        <f t="shared" si="8"/>
        <v>46149</v>
      </c>
      <c r="Y16" s="4">
        <f t="shared" si="8"/>
        <v>46149</v>
      </c>
      <c r="Z16" s="4">
        <f t="shared" si="9"/>
        <v>46150</v>
      </c>
      <c r="AA16" s="4">
        <f t="shared" si="10"/>
        <v>46150</v>
      </c>
      <c r="AB16" s="5">
        <v>3</v>
      </c>
      <c r="AC16" s="4">
        <f t="shared" si="24"/>
        <v>46155</v>
      </c>
      <c r="AD16" s="5">
        <v>1</v>
      </c>
      <c r="AE16" s="4">
        <f t="shared" si="11"/>
        <v>46156</v>
      </c>
      <c r="AF16" s="5">
        <v>1</v>
      </c>
      <c r="AG16" s="4">
        <f t="shared" si="12"/>
        <v>46157</v>
      </c>
      <c r="AH16" s="4">
        <f t="shared" si="13"/>
        <v>46157</v>
      </c>
      <c r="AI16" s="4">
        <f t="shared" si="14"/>
        <v>46160</v>
      </c>
      <c r="AJ16" s="4">
        <f t="shared" si="15"/>
        <v>46160</v>
      </c>
      <c r="AK16" s="5">
        <v>1</v>
      </c>
      <c r="AL16" s="4">
        <f t="shared" si="16"/>
        <v>46161</v>
      </c>
      <c r="AM16" s="4">
        <f t="shared" si="17"/>
        <v>46161</v>
      </c>
      <c r="AN16" s="4">
        <f t="shared" si="17"/>
        <v>46161</v>
      </c>
      <c r="AO16" s="4">
        <f t="shared" si="18"/>
        <v>46162</v>
      </c>
      <c r="AP16" s="5">
        <v>3</v>
      </c>
      <c r="AQ16" s="4">
        <f t="shared" si="19"/>
        <v>46167</v>
      </c>
      <c r="AR16" s="5">
        <v>0</v>
      </c>
      <c r="AS16" s="4">
        <f t="shared" si="20"/>
        <v>46167</v>
      </c>
      <c r="AT16" s="5">
        <v>0</v>
      </c>
      <c r="AU16" s="4">
        <f t="shared" si="21"/>
        <v>46167</v>
      </c>
      <c r="AV16" s="4">
        <f>_xlfn.MINIFS(ReleaseTimeline!$A$2:$A$27, ReleaseTimeline!$A$2:$A$27, "&gt;="&amp;(MAX(AU16,AL16)))</f>
        <v>46177</v>
      </c>
      <c r="AW16" s="4" t="str">
        <f>VLOOKUP(AV16,ReleaseTimeline!$A$1:$E$27,2,FALSE)</f>
        <v>Release 12</v>
      </c>
      <c r="AX16" s="4" t="e">
        <f t="shared" si="26"/>
        <v>#VALUE!</v>
      </c>
      <c r="AY16" s="74">
        <f>VLOOKUP(AW16,ReleaseTimeline!$B$2:$C$27,2,FALSE)</f>
        <v>46184</v>
      </c>
      <c r="AZ16" s="4">
        <f t="shared" si="25"/>
        <v>46177</v>
      </c>
      <c r="BA16">
        <f t="shared" si="22"/>
        <v>38</v>
      </c>
      <c r="BC16">
        <f t="shared" si="23"/>
        <v>3</v>
      </c>
    </row>
    <row r="17" spans="1:58" hidden="1" x14ac:dyDescent="0.2">
      <c r="A17" s="3">
        <v>16</v>
      </c>
      <c r="B17" s="5" t="s">
        <v>86</v>
      </c>
      <c r="C17" s="5" t="str">
        <f>VLOOKUP(B17,'Target Tech'!$C$7:$J$33,8,FALSE)</f>
        <v>Complete ASP</v>
      </c>
      <c r="D17" s="5" t="s">
        <v>87</v>
      </c>
      <c r="E17" s="5">
        <v>2</v>
      </c>
      <c r="F17" s="80">
        <v>46136</v>
      </c>
      <c r="G17" s="80" t="s">
        <v>55</v>
      </c>
      <c r="H17" s="80" t="s">
        <v>56</v>
      </c>
      <c r="I17" s="80" t="s">
        <v>57</v>
      </c>
      <c r="J17" s="80">
        <f t="shared" ref="J17:J36" si="27">WORKDAY(F17,E17)</f>
        <v>46140</v>
      </c>
      <c r="K17" s="5">
        <v>3</v>
      </c>
      <c r="L17" s="5">
        <v>0</v>
      </c>
      <c r="M17" s="5">
        <v>1</v>
      </c>
      <c r="N17" s="4">
        <f t="shared" si="1"/>
        <v>46142</v>
      </c>
      <c r="O17" s="4">
        <f t="shared" si="2"/>
        <v>46142</v>
      </c>
      <c r="P17" s="4">
        <f t="shared" si="3"/>
        <v>46142</v>
      </c>
      <c r="Q17" s="5">
        <v>1</v>
      </c>
      <c r="R17" s="4">
        <f t="shared" si="4"/>
        <v>46146</v>
      </c>
      <c r="S17" s="5">
        <v>1.5</v>
      </c>
      <c r="T17" s="4">
        <f t="shared" si="5"/>
        <v>46147</v>
      </c>
      <c r="U17" s="4">
        <f t="shared" si="6"/>
        <v>46147</v>
      </c>
      <c r="V17" s="5">
        <v>1</v>
      </c>
      <c r="W17" s="4">
        <f t="shared" si="7"/>
        <v>46148</v>
      </c>
      <c r="X17" s="4">
        <f t="shared" si="8"/>
        <v>46148</v>
      </c>
      <c r="Y17" s="4">
        <f t="shared" si="8"/>
        <v>46148</v>
      </c>
      <c r="Z17" s="4">
        <f t="shared" si="9"/>
        <v>46149</v>
      </c>
      <c r="AA17" s="4">
        <f t="shared" si="10"/>
        <v>46149</v>
      </c>
      <c r="AB17" s="5"/>
      <c r="AC17" s="4">
        <f t="shared" si="24"/>
        <v>46149</v>
      </c>
      <c r="AD17" s="5">
        <v>1</v>
      </c>
      <c r="AE17" s="4">
        <f t="shared" si="11"/>
        <v>46150</v>
      </c>
      <c r="AF17" s="5">
        <v>1</v>
      </c>
      <c r="AG17" s="4">
        <f t="shared" si="12"/>
        <v>46153</v>
      </c>
      <c r="AH17" s="4">
        <f t="shared" si="13"/>
        <v>46153</v>
      </c>
      <c r="AI17" s="4">
        <f t="shared" si="14"/>
        <v>46154</v>
      </c>
      <c r="AJ17" s="4">
        <f t="shared" si="15"/>
        <v>46154</v>
      </c>
      <c r="AK17" s="5"/>
      <c r="AL17" s="4">
        <f t="shared" si="16"/>
        <v>46154</v>
      </c>
      <c r="AM17" s="4">
        <f t="shared" si="17"/>
        <v>46154</v>
      </c>
      <c r="AN17" s="4">
        <f t="shared" si="17"/>
        <v>46154</v>
      </c>
      <c r="AO17" s="4">
        <f t="shared" si="18"/>
        <v>46155</v>
      </c>
      <c r="AP17" s="5"/>
      <c r="AQ17" s="4">
        <f t="shared" si="19"/>
        <v>46155</v>
      </c>
      <c r="AR17" s="5">
        <v>0</v>
      </c>
      <c r="AS17" s="4">
        <f t="shared" si="20"/>
        <v>46155</v>
      </c>
      <c r="AT17" s="5">
        <v>0</v>
      </c>
      <c r="AU17" s="4">
        <f t="shared" si="21"/>
        <v>46155</v>
      </c>
      <c r="AV17" s="4">
        <f>_xlfn.MINIFS(ReleaseTimeline!$A$2:$A$27, ReleaseTimeline!$A$2:$A$27, "&gt;="&amp;(MAX(AU17,AL17)))</f>
        <v>46163</v>
      </c>
      <c r="AW17" s="4" t="str">
        <f>VLOOKUP(AV17,ReleaseTimeline!$A$1:$E$27,2,FALSE)</f>
        <v>Release 11</v>
      </c>
      <c r="AX17" s="4" t="e">
        <f t="shared" si="26"/>
        <v>#VALUE!</v>
      </c>
      <c r="AY17" s="4">
        <f>VLOOKUP(AW17,ReleaseTimeline!$B$2:$C$27,2,FALSE)</f>
        <v>46170</v>
      </c>
      <c r="AZ17" s="4">
        <f t="shared" si="25"/>
        <v>46163</v>
      </c>
      <c r="BA17">
        <f t="shared" si="22"/>
        <v>28</v>
      </c>
      <c r="BC17">
        <f t="shared" si="23"/>
        <v>3</v>
      </c>
    </row>
    <row r="18" spans="1:58" hidden="1" x14ac:dyDescent="0.2">
      <c r="A18" s="3">
        <v>17</v>
      </c>
      <c r="B18" s="5" t="s">
        <v>86</v>
      </c>
      <c r="C18" s="5" t="str">
        <f>VLOOKUP(B18,'Target Tech'!$C$7:$J$33,8,FALSE)</f>
        <v>Complete ASP</v>
      </c>
      <c r="D18" s="5" t="s">
        <v>87</v>
      </c>
      <c r="E18" s="5">
        <v>2</v>
      </c>
      <c r="F18" s="80">
        <v>46136</v>
      </c>
      <c r="G18" s="80" t="s">
        <v>59</v>
      </c>
      <c r="H18" s="80" t="s">
        <v>81</v>
      </c>
      <c r="I18" s="80" t="s">
        <v>60</v>
      </c>
      <c r="J18" s="80">
        <f t="shared" si="27"/>
        <v>46140</v>
      </c>
      <c r="K18" s="5">
        <v>3</v>
      </c>
      <c r="L18" s="5">
        <v>0</v>
      </c>
      <c r="M18" s="5">
        <v>2</v>
      </c>
      <c r="N18" s="4">
        <f t="shared" si="1"/>
        <v>46142</v>
      </c>
      <c r="O18" s="4">
        <f t="shared" si="2"/>
        <v>46142</v>
      </c>
      <c r="P18" s="4">
        <f t="shared" si="3"/>
        <v>46142</v>
      </c>
      <c r="Q18" s="5">
        <v>1</v>
      </c>
      <c r="R18" s="4">
        <f t="shared" si="4"/>
        <v>46146</v>
      </c>
      <c r="S18" s="5">
        <v>1.5</v>
      </c>
      <c r="T18" s="4">
        <f t="shared" si="5"/>
        <v>46147</v>
      </c>
      <c r="U18" s="4">
        <f t="shared" si="6"/>
        <v>46147</v>
      </c>
      <c r="V18" s="5">
        <v>1</v>
      </c>
      <c r="W18" s="4">
        <f t="shared" si="7"/>
        <v>46148</v>
      </c>
      <c r="X18" s="4">
        <f t="shared" si="8"/>
        <v>46148</v>
      </c>
      <c r="Y18" s="4">
        <f t="shared" si="8"/>
        <v>46148</v>
      </c>
      <c r="Z18" s="4">
        <f t="shared" si="9"/>
        <v>46149</v>
      </c>
      <c r="AA18" s="4">
        <f t="shared" si="10"/>
        <v>46149</v>
      </c>
      <c r="AB18" s="5"/>
      <c r="AC18" s="4">
        <f t="shared" si="24"/>
        <v>46149</v>
      </c>
      <c r="AD18" s="5">
        <v>1</v>
      </c>
      <c r="AE18" s="4">
        <f t="shared" si="11"/>
        <v>46150</v>
      </c>
      <c r="AF18" s="5">
        <v>1</v>
      </c>
      <c r="AG18" s="4">
        <f t="shared" si="12"/>
        <v>46153</v>
      </c>
      <c r="AH18" s="4">
        <f t="shared" si="13"/>
        <v>46153</v>
      </c>
      <c r="AI18" s="4">
        <f t="shared" si="14"/>
        <v>46154</v>
      </c>
      <c r="AJ18" s="4">
        <f t="shared" si="15"/>
        <v>46154</v>
      </c>
      <c r="AK18" s="5"/>
      <c r="AL18" s="4">
        <f t="shared" si="16"/>
        <v>46154</v>
      </c>
      <c r="AM18" s="4">
        <f t="shared" si="17"/>
        <v>46154</v>
      </c>
      <c r="AN18" s="4">
        <f t="shared" si="17"/>
        <v>46154</v>
      </c>
      <c r="AO18" s="4">
        <f t="shared" si="18"/>
        <v>46155</v>
      </c>
      <c r="AP18" s="5"/>
      <c r="AQ18" s="4">
        <f t="shared" si="19"/>
        <v>46155</v>
      </c>
      <c r="AR18" s="5">
        <v>0</v>
      </c>
      <c r="AS18" s="4">
        <f t="shared" si="20"/>
        <v>46155</v>
      </c>
      <c r="AT18" s="5">
        <v>0</v>
      </c>
      <c r="AU18" s="4">
        <f t="shared" si="21"/>
        <v>46155</v>
      </c>
      <c r="AV18" s="4">
        <f>_xlfn.MINIFS(ReleaseTimeline!$A$2:$A$27, ReleaseTimeline!$A$2:$A$27, "&gt;="&amp;(MAX(AU18,AL18)))</f>
        <v>46163</v>
      </c>
      <c r="AW18" s="4" t="str">
        <f>VLOOKUP(AV18,ReleaseTimeline!$A$1:$E$27,2,FALSE)</f>
        <v>Release 11</v>
      </c>
      <c r="AX18" s="4" t="e">
        <f t="shared" si="26"/>
        <v>#VALUE!</v>
      </c>
      <c r="AY18" s="4">
        <f>VLOOKUP(AW18,ReleaseTimeline!$B$2:$C$27,2,FALSE)</f>
        <v>46170</v>
      </c>
      <c r="AZ18" s="4">
        <f t="shared" si="25"/>
        <v>46163</v>
      </c>
      <c r="BA18">
        <f t="shared" si="22"/>
        <v>28</v>
      </c>
      <c r="BC18">
        <f t="shared" si="23"/>
        <v>3</v>
      </c>
    </row>
    <row r="19" spans="1:58" hidden="1" x14ac:dyDescent="0.2">
      <c r="A19" s="3">
        <v>18</v>
      </c>
      <c r="B19" s="5" t="s">
        <v>86</v>
      </c>
      <c r="C19" s="5" t="str">
        <f>VLOOKUP(B19,'Target Tech'!$C$7:$J$33,8,FALSE)</f>
        <v>Complete ASP</v>
      </c>
      <c r="D19" s="5" t="s">
        <v>87</v>
      </c>
      <c r="E19" s="5">
        <v>2</v>
      </c>
      <c r="F19" s="80">
        <v>46132</v>
      </c>
      <c r="G19" s="80" t="s">
        <v>61</v>
      </c>
      <c r="H19" s="80" t="s">
        <v>56</v>
      </c>
      <c r="I19" s="80" t="s">
        <v>62</v>
      </c>
      <c r="J19" s="80">
        <f t="shared" si="27"/>
        <v>46134</v>
      </c>
      <c r="K19" s="5">
        <v>3</v>
      </c>
      <c r="L19" s="5">
        <v>0</v>
      </c>
      <c r="M19" s="5">
        <v>3</v>
      </c>
      <c r="N19" s="4">
        <f t="shared" si="1"/>
        <v>46136</v>
      </c>
      <c r="O19" s="4">
        <f t="shared" si="2"/>
        <v>46136</v>
      </c>
      <c r="P19" s="4">
        <f t="shared" si="3"/>
        <v>46136</v>
      </c>
      <c r="Q19" s="5">
        <v>1</v>
      </c>
      <c r="R19" s="4">
        <f t="shared" si="4"/>
        <v>46139</v>
      </c>
      <c r="S19" s="5">
        <v>1.5</v>
      </c>
      <c r="T19" s="4">
        <f t="shared" si="5"/>
        <v>46140</v>
      </c>
      <c r="U19" s="4">
        <f t="shared" si="6"/>
        <v>46140</v>
      </c>
      <c r="V19" s="5">
        <v>1</v>
      </c>
      <c r="W19" s="4">
        <f t="shared" si="7"/>
        <v>46141</v>
      </c>
      <c r="X19" s="4">
        <f t="shared" si="8"/>
        <v>46141</v>
      </c>
      <c r="Y19" s="4">
        <f t="shared" si="8"/>
        <v>46141</v>
      </c>
      <c r="Z19" s="4">
        <f t="shared" si="9"/>
        <v>46142</v>
      </c>
      <c r="AA19" s="4">
        <f t="shared" si="10"/>
        <v>46142</v>
      </c>
      <c r="AB19" s="5"/>
      <c r="AC19" s="4">
        <f t="shared" si="24"/>
        <v>46142</v>
      </c>
      <c r="AD19" s="5">
        <v>1</v>
      </c>
      <c r="AE19" s="4">
        <f t="shared" si="11"/>
        <v>46146</v>
      </c>
      <c r="AF19" s="5">
        <v>1</v>
      </c>
      <c r="AG19" s="4">
        <f t="shared" si="12"/>
        <v>46147</v>
      </c>
      <c r="AH19" s="4">
        <f t="shared" si="13"/>
        <v>46147</v>
      </c>
      <c r="AI19" s="4">
        <f t="shared" si="14"/>
        <v>46148</v>
      </c>
      <c r="AJ19" s="4">
        <f t="shared" si="15"/>
        <v>46148</v>
      </c>
      <c r="AK19" s="5"/>
      <c r="AL19" s="4">
        <f t="shared" si="16"/>
        <v>46148</v>
      </c>
      <c r="AM19" s="4">
        <f t="shared" si="17"/>
        <v>46148</v>
      </c>
      <c r="AN19" s="4">
        <f t="shared" si="17"/>
        <v>46148</v>
      </c>
      <c r="AO19" s="4">
        <f t="shared" si="18"/>
        <v>46149</v>
      </c>
      <c r="AP19" s="5"/>
      <c r="AQ19" s="4">
        <f t="shared" si="19"/>
        <v>46149</v>
      </c>
      <c r="AR19" s="5">
        <v>0</v>
      </c>
      <c r="AS19" s="4">
        <f t="shared" si="20"/>
        <v>46149</v>
      </c>
      <c r="AT19" s="5">
        <v>0</v>
      </c>
      <c r="AU19" s="4">
        <f t="shared" si="21"/>
        <v>46149</v>
      </c>
      <c r="AV19" s="4">
        <f>_xlfn.MINIFS(ReleaseTimeline!$A$2:$A$27, ReleaseTimeline!$A$2:$A$27, "&gt;="&amp;(MAX(AU19,AL19)))</f>
        <v>46149</v>
      </c>
      <c r="AW19" s="4" t="str">
        <f>VLOOKUP(AV19,ReleaseTimeline!$A$1:$E$27,2,FALSE)</f>
        <v>Release 10</v>
      </c>
      <c r="AX19" s="4" t="e">
        <f t="shared" si="26"/>
        <v>#VALUE!</v>
      </c>
      <c r="AY19" s="4">
        <f>VLOOKUP(AW19,ReleaseTimeline!$B$2:$C$27,2,FALSE)</f>
        <v>46156</v>
      </c>
      <c r="AZ19" s="4">
        <f t="shared" si="25"/>
        <v>46149</v>
      </c>
      <c r="BA19">
        <f t="shared" si="22"/>
        <v>20</v>
      </c>
      <c r="BC19">
        <f t="shared" si="23"/>
        <v>3</v>
      </c>
    </row>
    <row r="20" spans="1:58" hidden="1" x14ac:dyDescent="0.2">
      <c r="A20" s="3">
        <v>19</v>
      </c>
      <c r="B20" s="5" t="s">
        <v>86</v>
      </c>
      <c r="C20" s="5" t="str">
        <f>VLOOKUP(B20,'Target Tech'!$C$7:$J$33,8,FALSE)</f>
        <v>Complete ASP</v>
      </c>
      <c r="D20" s="5" t="s">
        <v>87</v>
      </c>
      <c r="E20" s="5">
        <v>2</v>
      </c>
      <c r="F20" s="80">
        <v>46143</v>
      </c>
      <c r="G20" s="80" t="s">
        <v>63</v>
      </c>
      <c r="H20" s="80" t="s">
        <v>56</v>
      </c>
      <c r="I20" s="80" t="s">
        <v>57</v>
      </c>
      <c r="J20" s="80">
        <f t="shared" si="27"/>
        <v>46147</v>
      </c>
      <c r="K20" s="5">
        <v>3</v>
      </c>
      <c r="L20" s="5">
        <v>0</v>
      </c>
      <c r="M20" s="5">
        <v>4</v>
      </c>
      <c r="N20" s="4">
        <f t="shared" si="1"/>
        <v>46149</v>
      </c>
      <c r="O20" s="4">
        <f t="shared" si="2"/>
        <v>46149</v>
      </c>
      <c r="P20" s="4">
        <f t="shared" si="3"/>
        <v>46149</v>
      </c>
      <c r="Q20" s="5">
        <v>1</v>
      </c>
      <c r="R20" s="4">
        <f t="shared" si="4"/>
        <v>46150</v>
      </c>
      <c r="S20" s="5">
        <v>1.5</v>
      </c>
      <c r="T20" s="4">
        <f t="shared" si="5"/>
        <v>46153</v>
      </c>
      <c r="U20" s="4">
        <f t="shared" si="6"/>
        <v>46153</v>
      </c>
      <c r="V20" s="5">
        <v>1</v>
      </c>
      <c r="W20" s="4">
        <f t="shared" si="7"/>
        <v>46154</v>
      </c>
      <c r="X20" s="4">
        <f t="shared" si="8"/>
        <v>46154</v>
      </c>
      <c r="Y20" s="4">
        <f t="shared" si="8"/>
        <v>46154</v>
      </c>
      <c r="Z20" s="4">
        <f t="shared" si="9"/>
        <v>46155</v>
      </c>
      <c r="AA20" s="4">
        <f t="shared" si="10"/>
        <v>46155</v>
      </c>
      <c r="AB20" s="5">
        <v>3</v>
      </c>
      <c r="AC20" s="4">
        <f t="shared" si="24"/>
        <v>46160</v>
      </c>
      <c r="AD20" s="5">
        <v>1</v>
      </c>
      <c r="AE20" s="4">
        <f t="shared" si="11"/>
        <v>46161</v>
      </c>
      <c r="AF20" s="5">
        <v>1</v>
      </c>
      <c r="AG20" s="4">
        <f t="shared" si="12"/>
        <v>46162</v>
      </c>
      <c r="AH20" s="4">
        <f t="shared" si="13"/>
        <v>46162</v>
      </c>
      <c r="AI20" s="4">
        <f t="shared" si="14"/>
        <v>46163</v>
      </c>
      <c r="AJ20" s="4">
        <f t="shared" si="15"/>
        <v>46163</v>
      </c>
      <c r="AK20" s="5">
        <v>1</v>
      </c>
      <c r="AL20" s="4">
        <f t="shared" si="16"/>
        <v>46164</v>
      </c>
      <c r="AM20" s="4">
        <f t="shared" si="17"/>
        <v>46164</v>
      </c>
      <c r="AN20" s="4">
        <f t="shared" si="17"/>
        <v>46164</v>
      </c>
      <c r="AO20" s="4">
        <f t="shared" si="18"/>
        <v>46167</v>
      </c>
      <c r="AP20" s="5">
        <v>3</v>
      </c>
      <c r="AQ20" s="4">
        <f t="shared" si="19"/>
        <v>46171</v>
      </c>
      <c r="AR20" s="5">
        <v>0</v>
      </c>
      <c r="AS20" s="4">
        <f t="shared" si="20"/>
        <v>46171</v>
      </c>
      <c r="AT20" s="5">
        <v>0</v>
      </c>
      <c r="AU20" s="4">
        <f t="shared" si="21"/>
        <v>46171</v>
      </c>
      <c r="AV20" s="4">
        <f>_xlfn.MINIFS(ReleaseTimeline!$A$2:$A$27, ReleaseTimeline!$A$2:$A$27, "&gt;="&amp;(MAX(AU20,AL20)))</f>
        <v>46177</v>
      </c>
      <c r="AW20" s="4" t="str">
        <f>VLOOKUP(AV20,ReleaseTimeline!$A$1:$E$27,2,FALSE)</f>
        <v>Release 12</v>
      </c>
      <c r="AX20" s="4" t="e">
        <f t="shared" si="26"/>
        <v>#VALUE!</v>
      </c>
      <c r="AY20" s="74">
        <f>VLOOKUP(AW20,ReleaseTimeline!$B$2:$C$27,2,FALSE)</f>
        <v>46184</v>
      </c>
      <c r="AZ20" s="4">
        <f t="shared" si="25"/>
        <v>46177</v>
      </c>
      <c r="BA20">
        <f t="shared" si="22"/>
        <v>35</v>
      </c>
      <c r="BC20">
        <f t="shared" si="23"/>
        <v>3</v>
      </c>
    </row>
    <row r="21" spans="1:58" x14ac:dyDescent="0.2">
      <c r="A21" s="3">
        <v>20</v>
      </c>
      <c r="B21" s="5" t="s">
        <v>101</v>
      </c>
      <c r="C21" s="5" t="str">
        <f>VLOOKUP(B21,'Target Tech'!$C$7:$J$33,8,FALSE)</f>
        <v>Complete ASP</v>
      </c>
      <c r="D21" s="5" t="s">
        <v>87</v>
      </c>
      <c r="E21" s="5">
        <v>2</v>
      </c>
      <c r="F21" s="80">
        <v>46147</v>
      </c>
      <c r="G21" s="80" t="s">
        <v>55</v>
      </c>
      <c r="H21" s="80" t="s">
        <v>67</v>
      </c>
      <c r="I21" s="80" t="s">
        <v>102</v>
      </c>
      <c r="J21" s="80">
        <f t="shared" si="27"/>
        <v>46149</v>
      </c>
      <c r="K21" s="5">
        <v>3</v>
      </c>
      <c r="L21" s="5">
        <v>0</v>
      </c>
      <c r="M21" s="5">
        <v>1</v>
      </c>
      <c r="N21" s="4">
        <f t="shared" si="1"/>
        <v>46153</v>
      </c>
      <c r="O21" s="4">
        <f t="shared" si="2"/>
        <v>46153</v>
      </c>
      <c r="P21" s="4">
        <f t="shared" si="3"/>
        <v>46153</v>
      </c>
      <c r="Q21" s="5">
        <v>1</v>
      </c>
      <c r="R21" s="4">
        <f t="shared" si="4"/>
        <v>46154</v>
      </c>
      <c r="S21" s="5">
        <v>1.5</v>
      </c>
      <c r="T21" s="4">
        <f t="shared" si="5"/>
        <v>46155</v>
      </c>
      <c r="U21" s="4">
        <f t="shared" si="6"/>
        <v>46155</v>
      </c>
      <c r="V21" s="5">
        <v>1</v>
      </c>
      <c r="W21" s="4">
        <f t="shared" si="7"/>
        <v>46156</v>
      </c>
      <c r="X21" s="4">
        <f t="shared" si="8"/>
        <v>46156</v>
      </c>
      <c r="Y21" s="4">
        <f t="shared" si="8"/>
        <v>46156</v>
      </c>
      <c r="Z21" s="4">
        <f t="shared" si="9"/>
        <v>46157</v>
      </c>
      <c r="AA21" s="4">
        <f t="shared" si="10"/>
        <v>46157</v>
      </c>
      <c r="AB21" s="5"/>
      <c r="AC21" s="4">
        <f t="shared" si="24"/>
        <v>46157</v>
      </c>
      <c r="AD21" s="5">
        <v>1</v>
      </c>
      <c r="AE21" s="4">
        <f t="shared" si="11"/>
        <v>46160</v>
      </c>
      <c r="AF21" s="5">
        <v>1</v>
      </c>
      <c r="AG21" s="4">
        <f t="shared" si="12"/>
        <v>46161</v>
      </c>
      <c r="AH21" s="4">
        <f t="shared" si="13"/>
        <v>46161</v>
      </c>
      <c r="AI21" s="4">
        <f t="shared" si="14"/>
        <v>46162</v>
      </c>
      <c r="AJ21" s="4">
        <f t="shared" si="15"/>
        <v>46162</v>
      </c>
      <c r="AK21" s="5"/>
      <c r="AL21" s="4">
        <f t="shared" si="16"/>
        <v>46162</v>
      </c>
      <c r="AM21" s="4">
        <f t="shared" si="17"/>
        <v>46162</v>
      </c>
      <c r="AN21" s="4">
        <f t="shared" si="17"/>
        <v>46162</v>
      </c>
      <c r="AO21" s="4">
        <f t="shared" si="18"/>
        <v>46163</v>
      </c>
      <c r="AP21" s="5"/>
      <c r="AQ21" s="4">
        <f t="shared" si="19"/>
        <v>46163</v>
      </c>
      <c r="AR21" s="5">
        <v>0</v>
      </c>
      <c r="AS21" s="4">
        <f t="shared" si="20"/>
        <v>46163</v>
      </c>
      <c r="AT21" s="5">
        <v>0</v>
      </c>
      <c r="AU21" s="4">
        <f t="shared" si="21"/>
        <v>46163</v>
      </c>
      <c r="AV21" s="4">
        <f>_xlfn.MINIFS(ReleaseTimeline!$A$2:$A$27, ReleaseTimeline!$A$2:$A$27, "&gt;="&amp;(MAX(AU21,AL21)))</f>
        <v>46163</v>
      </c>
      <c r="AW21" s="4" t="str">
        <f>VLOOKUP(AV21,ReleaseTimeline!$A$1:$E$27,2,FALSE)</f>
        <v>Release 11</v>
      </c>
      <c r="AX21" s="4" t="e">
        <f t="shared" si="26"/>
        <v>#VALUE!</v>
      </c>
      <c r="AY21" s="4">
        <f>VLOOKUP(AW21,ReleaseTimeline!$B$2:$C$27,2,FALSE)</f>
        <v>46170</v>
      </c>
      <c r="AZ21" s="4">
        <f t="shared" si="25"/>
        <v>46163</v>
      </c>
      <c r="BA21">
        <f t="shared" si="22"/>
        <v>17</v>
      </c>
      <c r="BC21">
        <f t="shared" si="23"/>
        <v>3</v>
      </c>
    </row>
    <row r="22" spans="1:58" x14ac:dyDescent="0.2">
      <c r="A22" s="3">
        <v>21</v>
      </c>
      <c r="B22" s="5" t="s">
        <v>101</v>
      </c>
      <c r="C22" s="5" t="str">
        <f>VLOOKUP(B22,'Target Tech'!$C$7:$J$33,8,FALSE)</f>
        <v>Complete ASP</v>
      </c>
      <c r="D22" s="5" t="s">
        <v>87</v>
      </c>
      <c r="E22" s="5">
        <v>2</v>
      </c>
      <c r="F22" s="80">
        <v>46141</v>
      </c>
      <c r="G22" s="80" t="s">
        <v>59</v>
      </c>
      <c r="H22" s="80" t="s">
        <v>67</v>
      </c>
      <c r="I22" s="80" t="s">
        <v>103</v>
      </c>
      <c r="J22" s="80">
        <f t="shared" si="27"/>
        <v>46143</v>
      </c>
      <c r="K22" s="5">
        <v>3</v>
      </c>
      <c r="L22" s="5">
        <v>0</v>
      </c>
      <c r="M22" s="5">
        <v>2</v>
      </c>
      <c r="N22" s="4">
        <f t="shared" si="1"/>
        <v>46148</v>
      </c>
      <c r="O22" s="4">
        <f t="shared" si="2"/>
        <v>46148</v>
      </c>
      <c r="P22" s="4">
        <f t="shared" si="3"/>
        <v>46148</v>
      </c>
      <c r="Q22" s="5">
        <v>1</v>
      </c>
      <c r="R22" s="4">
        <f t="shared" si="4"/>
        <v>46149</v>
      </c>
      <c r="S22" s="5">
        <v>1.5</v>
      </c>
      <c r="T22" s="4">
        <f t="shared" si="5"/>
        <v>46150</v>
      </c>
      <c r="U22" s="4">
        <f t="shared" si="6"/>
        <v>46150</v>
      </c>
      <c r="V22" s="5">
        <v>1</v>
      </c>
      <c r="W22" s="4">
        <f t="shared" si="7"/>
        <v>46153</v>
      </c>
      <c r="X22" s="4">
        <f t="shared" ref="X22:Y41" si="28">WORKDAY(W22, 0, IndHolidays)</f>
        <v>46153</v>
      </c>
      <c r="Y22" s="4">
        <f t="shared" si="28"/>
        <v>46153</v>
      </c>
      <c r="Z22" s="4">
        <f t="shared" si="9"/>
        <v>46154</v>
      </c>
      <c r="AA22" s="4">
        <f t="shared" si="10"/>
        <v>46154</v>
      </c>
      <c r="AB22" s="5"/>
      <c r="AC22" s="4">
        <f t="shared" si="24"/>
        <v>46154</v>
      </c>
      <c r="AD22" s="5">
        <v>1</v>
      </c>
      <c r="AE22" s="4">
        <f t="shared" si="11"/>
        <v>46155</v>
      </c>
      <c r="AF22" s="5">
        <v>1</v>
      </c>
      <c r="AG22" s="4">
        <f t="shared" si="12"/>
        <v>46156</v>
      </c>
      <c r="AH22" s="4">
        <f t="shared" si="13"/>
        <v>46156</v>
      </c>
      <c r="AI22" s="4">
        <f t="shared" si="14"/>
        <v>46157</v>
      </c>
      <c r="AJ22" s="4">
        <f t="shared" si="15"/>
        <v>46157</v>
      </c>
      <c r="AK22" s="5"/>
      <c r="AL22" s="4">
        <f t="shared" si="16"/>
        <v>46157</v>
      </c>
      <c r="AM22" s="4">
        <f t="shared" si="17"/>
        <v>46157</v>
      </c>
      <c r="AN22" s="4">
        <f t="shared" si="17"/>
        <v>46157</v>
      </c>
      <c r="AO22" s="4">
        <f t="shared" si="18"/>
        <v>46160</v>
      </c>
      <c r="AP22" s="5"/>
      <c r="AQ22" s="4">
        <f t="shared" si="19"/>
        <v>46160</v>
      </c>
      <c r="AR22" s="5">
        <v>0</v>
      </c>
      <c r="AS22" s="4">
        <f t="shared" si="20"/>
        <v>46160</v>
      </c>
      <c r="AT22" s="5">
        <v>0</v>
      </c>
      <c r="AU22" s="4">
        <f t="shared" si="21"/>
        <v>46160</v>
      </c>
      <c r="AV22" s="4">
        <f>_xlfn.MINIFS(ReleaseTimeline!$A$2:$A$27, ReleaseTimeline!$A$2:$A$27, "&gt;="&amp;(MAX(AU22,AL22)))</f>
        <v>46163</v>
      </c>
      <c r="AW22" s="4" t="str">
        <f>VLOOKUP(AV22,ReleaseTimeline!$A$1:$E$27,2,FALSE)</f>
        <v>Release 11</v>
      </c>
      <c r="AX22" s="4" t="e">
        <f t="shared" si="26"/>
        <v>#VALUE!</v>
      </c>
      <c r="AY22" s="4">
        <f>VLOOKUP(AW22,ReleaseTimeline!$B$2:$C$27,2,FALSE)</f>
        <v>46170</v>
      </c>
      <c r="AZ22" s="4">
        <f t="shared" si="25"/>
        <v>46163</v>
      </c>
      <c r="BA22">
        <f t="shared" si="22"/>
        <v>22</v>
      </c>
      <c r="BC22">
        <f t="shared" si="23"/>
        <v>3</v>
      </c>
    </row>
    <row r="23" spans="1:58" x14ac:dyDescent="0.2">
      <c r="A23" s="3">
        <v>22</v>
      </c>
      <c r="B23" s="5" t="s">
        <v>101</v>
      </c>
      <c r="C23" s="5" t="str">
        <f>VLOOKUP(B23,'Target Tech'!$C$7:$J$33,8,FALSE)</f>
        <v>Complete ASP</v>
      </c>
      <c r="D23" s="5" t="s">
        <v>87</v>
      </c>
      <c r="E23" s="5">
        <v>2</v>
      </c>
      <c r="F23" s="80">
        <v>46141</v>
      </c>
      <c r="G23" s="80" t="s">
        <v>61</v>
      </c>
      <c r="H23" s="80" t="s">
        <v>67</v>
      </c>
      <c r="I23" s="80" t="s">
        <v>104</v>
      </c>
      <c r="J23" s="80">
        <f t="shared" si="27"/>
        <v>46143</v>
      </c>
      <c r="K23" s="5">
        <v>3</v>
      </c>
      <c r="L23" s="5">
        <v>0</v>
      </c>
      <c r="M23" s="5">
        <v>3</v>
      </c>
      <c r="N23" s="4">
        <f t="shared" si="1"/>
        <v>46148</v>
      </c>
      <c r="O23" s="4">
        <f t="shared" si="2"/>
        <v>46148</v>
      </c>
      <c r="P23" s="4">
        <f t="shared" si="3"/>
        <v>46148</v>
      </c>
      <c r="Q23" s="5">
        <v>1</v>
      </c>
      <c r="R23" s="4">
        <f t="shared" si="4"/>
        <v>46149</v>
      </c>
      <c r="S23" s="5">
        <v>1.5</v>
      </c>
      <c r="T23" s="4">
        <f t="shared" si="5"/>
        <v>46150</v>
      </c>
      <c r="U23" s="4">
        <f t="shared" si="6"/>
        <v>46150</v>
      </c>
      <c r="V23" s="5">
        <v>1</v>
      </c>
      <c r="W23" s="4">
        <f t="shared" si="7"/>
        <v>46153</v>
      </c>
      <c r="X23" s="4">
        <f t="shared" si="28"/>
        <v>46153</v>
      </c>
      <c r="Y23" s="4">
        <f t="shared" si="28"/>
        <v>46153</v>
      </c>
      <c r="Z23" s="4">
        <f t="shared" si="9"/>
        <v>46154</v>
      </c>
      <c r="AA23" s="4">
        <f t="shared" si="10"/>
        <v>46154</v>
      </c>
      <c r="AB23" s="5"/>
      <c r="AC23" s="4">
        <f t="shared" si="24"/>
        <v>46154</v>
      </c>
      <c r="AD23" s="5">
        <v>1</v>
      </c>
      <c r="AE23" s="4">
        <f t="shared" si="11"/>
        <v>46155</v>
      </c>
      <c r="AF23" s="5">
        <v>1</v>
      </c>
      <c r="AG23" s="4">
        <f t="shared" si="12"/>
        <v>46156</v>
      </c>
      <c r="AH23" s="4">
        <f t="shared" si="13"/>
        <v>46156</v>
      </c>
      <c r="AI23" s="4">
        <f t="shared" si="14"/>
        <v>46157</v>
      </c>
      <c r="AJ23" s="4">
        <f t="shared" si="15"/>
        <v>46157</v>
      </c>
      <c r="AK23" s="5"/>
      <c r="AL23" s="4">
        <f t="shared" si="16"/>
        <v>46157</v>
      </c>
      <c r="AM23" s="4">
        <f t="shared" si="17"/>
        <v>46157</v>
      </c>
      <c r="AN23" s="4">
        <f t="shared" si="17"/>
        <v>46157</v>
      </c>
      <c r="AO23" s="4">
        <f t="shared" si="18"/>
        <v>46160</v>
      </c>
      <c r="AP23" s="5"/>
      <c r="AQ23" s="4">
        <f t="shared" si="19"/>
        <v>46160</v>
      </c>
      <c r="AR23" s="5">
        <v>0</v>
      </c>
      <c r="AS23" s="4">
        <f t="shared" si="20"/>
        <v>46160</v>
      </c>
      <c r="AT23" s="5">
        <v>0</v>
      </c>
      <c r="AU23" s="4">
        <f t="shared" si="21"/>
        <v>46160</v>
      </c>
      <c r="AV23" s="4">
        <f>_xlfn.MINIFS(ReleaseTimeline!$A$2:$A$27, ReleaseTimeline!$A$2:$A$27, "&gt;="&amp;(MAX(AU23,AL23)))</f>
        <v>46163</v>
      </c>
      <c r="AW23" s="4" t="str">
        <f>VLOOKUP(AV23,ReleaseTimeline!$A$1:$E$27,2,FALSE)</f>
        <v>Release 11</v>
      </c>
      <c r="AX23" s="4" t="e">
        <f t="shared" si="26"/>
        <v>#VALUE!</v>
      </c>
      <c r="AY23" s="4">
        <f>VLOOKUP(AW23,ReleaseTimeline!$B$2:$C$27,2,FALSE)</f>
        <v>46170</v>
      </c>
      <c r="AZ23" s="4">
        <f t="shared" si="25"/>
        <v>46163</v>
      </c>
      <c r="BA23">
        <f t="shared" si="22"/>
        <v>22</v>
      </c>
      <c r="BC23">
        <f t="shared" si="23"/>
        <v>3</v>
      </c>
    </row>
    <row r="24" spans="1:58" x14ac:dyDescent="0.2">
      <c r="A24" s="3">
        <v>23</v>
      </c>
      <c r="B24" s="5" t="s">
        <v>101</v>
      </c>
      <c r="C24" s="5" t="str">
        <f>VLOOKUP(B24,'Target Tech'!$C$7:$J$33,8,FALSE)</f>
        <v>Complete ASP</v>
      </c>
      <c r="D24" s="5" t="s">
        <v>87</v>
      </c>
      <c r="E24" s="5">
        <v>2</v>
      </c>
      <c r="F24" s="80">
        <f>WORKDAY(P21,1)</f>
        <v>46154</v>
      </c>
      <c r="G24" s="80" t="s">
        <v>63</v>
      </c>
      <c r="H24" s="80" t="s">
        <v>67</v>
      </c>
      <c r="I24" s="80" t="s">
        <v>102</v>
      </c>
      <c r="J24" s="80">
        <f t="shared" si="27"/>
        <v>46156</v>
      </c>
      <c r="K24" s="5">
        <v>3</v>
      </c>
      <c r="L24" s="5">
        <v>0</v>
      </c>
      <c r="M24" s="5">
        <v>4</v>
      </c>
      <c r="N24" s="4">
        <f t="shared" si="1"/>
        <v>46160</v>
      </c>
      <c r="O24" s="4">
        <f t="shared" si="2"/>
        <v>46160</v>
      </c>
      <c r="P24" s="4">
        <f t="shared" si="3"/>
        <v>46160</v>
      </c>
      <c r="Q24" s="5">
        <v>1</v>
      </c>
      <c r="R24" s="4">
        <f t="shared" si="4"/>
        <v>46161</v>
      </c>
      <c r="S24" s="5">
        <v>1.5</v>
      </c>
      <c r="T24" s="4">
        <f t="shared" si="5"/>
        <v>46162</v>
      </c>
      <c r="U24" s="4">
        <f t="shared" si="6"/>
        <v>46162</v>
      </c>
      <c r="V24" s="5">
        <v>1</v>
      </c>
      <c r="W24" s="4">
        <f t="shared" si="7"/>
        <v>46163</v>
      </c>
      <c r="X24" s="4">
        <f t="shared" si="28"/>
        <v>46163</v>
      </c>
      <c r="Y24" s="4">
        <f t="shared" si="28"/>
        <v>46163</v>
      </c>
      <c r="Z24" s="4">
        <f t="shared" si="9"/>
        <v>46164</v>
      </c>
      <c r="AA24" s="4">
        <f t="shared" si="10"/>
        <v>46164</v>
      </c>
      <c r="AB24" s="5">
        <v>3</v>
      </c>
      <c r="AC24" s="4">
        <f t="shared" si="24"/>
        <v>46169</v>
      </c>
      <c r="AD24" s="5">
        <v>1</v>
      </c>
      <c r="AE24" s="4">
        <f t="shared" si="11"/>
        <v>46171</v>
      </c>
      <c r="AF24" s="5">
        <v>1</v>
      </c>
      <c r="AG24" s="4">
        <f t="shared" si="12"/>
        <v>46174</v>
      </c>
      <c r="AH24" s="4">
        <f t="shared" si="13"/>
        <v>46174</v>
      </c>
      <c r="AI24" s="4">
        <f t="shared" si="14"/>
        <v>46176</v>
      </c>
      <c r="AJ24" s="4">
        <f t="shared" si="15"/>
        <v>46176</v>
      </c>
      <c r="AK24" s="5">
        <v>1</v>
      </c>
      <c r="AL24" s="4">
        <f t="shared" si="16"/>
        <v>46177</v>
      </c>
      <c r="AM24" s="4">
        <f t="shared" si="17"/>
        <v>46177</v>
      </c>
      <c r="AN24" s="4">
        <f t="shared" si="17"/>
        <v>46177</v>
      </c>
      <c r="AO24" s="4">
        <f t="shared" si="18"/>
        <v>46178</v>
      </c>
      <c r="AP24" s="5">
        <v>3</v>
      </c>
      <c r="AQ24" s="4">
        <f t="shared" si="19"/>
        <v>46183</v>
      </c>
      <c r="AR24" s="5">
        <v>0</v>
      </c>
      <c r="AS24" s="4">
        <f t="shared" si="20"/>
        <v>46183</v>
      </c>
      <c r="AT24" s="5">
        <v>0</v>
      </c>
      <c r="AU24" s="4">
        <f t="shared" si="21"/>
        <v>46183</v>
      </c>
      <c r="AV24" s="4">
        <f>_xlfn.MINIFS(ReleaseTimeline!$A$2:$A$27, ReleaseTimeline!$A$2:$A$27, "&gt;="&amp;(MAX(AU24,AL24)))</f>
        <v>46191</v>
      </c>
      <c r="AW24" s="4" t="str">
        <f>VLOOKUP(AV24,ReleaseTimeline!$A$1:$E$27,2,FALSE)</f>
        <v>Release 13</v>
      </c>
      <c r="AX24" s="4" t="e">
        <f t="shared" si="26"/>
        <v>#VALUE!</v>
      </c>
      <c r="AY24" s="74">
        <f>VLOOKUP(AW24,ReleaseTimeline!$B$2:$C$27,2,FALSE)</f>
        <v>46198</v>
      </c>
      <c r="AZ24" s="4">
        <f t="shared" si="25"/>
        <v>46191</v>
      </c>
      <c r="BA24">
        <f t="shared" si="22"/>
        <v>38</v>
      </c>
      <c r="BB24" t="e">
        <f>(AY24-AW24)</f>
        <v>#VALUE!</v>
      </c>
      <c r="BC24">
        <f t="shared" si="23"/>
        <v>3</v>
      </c>
      <c r="BF24" t="e">
        <f>(BB24+BC24)</f>
        <v>#VALUE!</v>
      </c>
    </row>
    <row r="25" spans="1:58" hidden="1" x14ac:dyDescent="0.2">
      <c r="A25" s="3">
        <v>24</v>
      </c>
      <c r="B25" s="5" t="s">
        <v>105</v>
      </c>
      <c r="C25" s="5" t="str">
        <f>VLOOKUP(B25,'Target Tech'!$C$7:$J$33,8,FALSE)</f>
        <v>Complete ASP</v>
      </c>
      <c r="D25" s="5" t="s">
        <v>87</v>
      </c>
      <c r="E25" s="5">
        <v>2</v>
      </c>
      <c r="F25" s="80">
        <v>46127</v>
      </c>
      <c r="G25" s="80" t="s">
        <v>55</v>
      </c>
      <c r="H25" s="80" t="s">
        <v>81</v>
      </c>
      <c r="I25" s="80" t="s">
        <v>129</v>
      </c>
      <c r="J25" s="80">
        <f t="shared" si="27"/>
        <v>46129</v>
      </c>
      <c r="K25" s="5">
        <v>3</v>
      </c>
      <c r="L25" s="5">
        <v>0</v>
      </c>
      <c r="M25" s="5">
        <v>1</v>
      </c>
      <c r="N25" s="4">
        <f t="shared" si="1"/>
        <v>46133</v>
      </c>
      <c r="O25" s="4">
        <f t="shared" si="2"/>
        <v>46133</v>
      </c>
      <c r="P25" s="4">
        <f t="shared" si="3"/>
        <v>46133</v>
      </c>
      <c r="Q25" s="5">
        <v>1</v>
      </c>
      <c r="R25" s="4">
        <f t="shared" si="4"/>
        <v>46134</v>
      </c>
      <c r="S25" s="5">
        <v>1.5</v>
      </c>
      <c r="T25" s="4">
        <f t="shared" si="5"/>
        <v>46135</v>
      </c>
      <c r="U25" s="4">
        <f t="shared" si="6"/>
        <v>46135</v>
      </c>
      <c r="V25" s="5">
        <v>1</v>
      </c>
      <c r="W25" s="4">
        <f t="shared" si="7"/>
        <v>46136</v>
      </c>
      <c r="X25" s="4">
        <f t="shared" si="28"/>
        <v>46136</v>
      </c>
      <c r="Y25" s="4">
        <f t="shared" si="28"/>
        <v>46136</v>
      </c>
      <c r="Z25" s="4">
        <f t="shared" si="9"/>
        <v>46139</v>
      </c>
      <c r="AA25" s="4">
        <f t="shared" si="10"/>
        <v>46139</v>
      </c>
      <c r="AB25" s="5"/>
      <c r="AC25" s="4">
        <f t="shared" si="24"/>
        <v>46139</v>
      </c>
      <c r="AD25" s="5">
        <v>1</v>
      </c>
      <c r="AE25" s="4">
        <f t="shared" si="11"/>
        <v>46140</v>
      </c>
      <c r="AF25" s="5">
        <v>1</v>
      </c>
      <c r="AG25" s="4">
        <f t="shared" si="12"/>
        <v>46141</v>
      </c>
      <c r="AH25" s="4">
        <f t="shared" si="13"/>
        <v>46141</v>
      </c>
      <c r="AI25" s="4">
        <f t="shared" si="14"/>
        <v>46142</v>
      </c>
      <c r="AJ25" s="4">
        <f t="shared" si="15"/>
        <v>46142</v>
      </c>
      <c r="AK25" s="5"/>
      <c r="AL25" s="4">
        <f t="shared" si="16"/>
        <v>46142</v>
      </c>
      <c r="AM25" s="4">
        <f t="shared" si="17"/>
        <v>46142</v>
      </c>
      <c r="AN25" s="4">
        <f t="shared" si="17"/>
        <v>46142</v>
      </c>
      <c r="AO25" s="4">
        <f t="shared" si="18"/>
        <v>46146</v>
      </c>
      <c r="AP25" s="5"/>
      <c r="AQ25" s="4">
        <f t="shared" si="19"/>
        <v>46146</v>
      </c>
      <c r="AR25" s="5">
        <v>0</v>
      </c>
      <c r="AS25" s="4">
        <f t="shared" si="20"/>
        <v>46146</v>
      </c>
      <c r="AT25" s="5">
        <v>0</v>
      </c>
      <c r="AU25" s="4">
        <f t="shared" si="21"/>
        <v>46146</v>
      </c>
      <c r="AV25" s="4">
        <f>_xlfn.MINIFS(ReleaseTimeline!$A$2:$A$27, ReleaseTimeline!$A$2:$A$27, "&gt;="&amp;(MAX(AU25,AL25)))</f>
        <v>46149</v>
      </c>
      <c r="AW25" s="4" t="str">
        <f>VLOOKUP(AV25,ReleaseTimeline!$A$1:$E$27,2,FALSE)</f>
        <v>Release 10</v>
      </c>
      <c r="AX25" s="4" t="e">
        <f t="shared" si="26"/>
        <v>#VALUE!</v>
      </c>
      <c r="AY25" s="4">
        <f>VLOOKUP(AW25,ReleaseTimeline!$B$2:$C$27,2,FALSE)</f>
        <v>46156</v>
      </c>
      <c r="AZ25" s="4">
        <f t="shared" si="25"/>
        <v>46149</v>
      </c>
      <c r="BA25">
        <f t="shared" si="22"/>
        <v>23</v>
      </c>
      <c r="BC25">
        <f t="shared" si="23"/>
        <v>3</v>
      </c>
    </row>
    <row r="26" spans="1:58" hidden="1" x14ac:dyDescent="0.2">
      <c r="A26" s="3">
        <v>25</v>
      </c>
      <c r="B26" s="5" t="s">
        <v>105</v>
      </c>
      <c r="C26" s="5" t="str">
        <f>VLOOKUP(B26,'Target Tech'!$C$7:$J$33,8,FALSE)</f>
        <v>Complete ASP</v>
      </c>
      <c r="D26" s="5" t="s">
        <v>87</v>
      </c>
      <c r="E26" s="5">
        <v>2</v>
      </c>
      <c r="F26" s="80">
        <v>46127</v>
      </c>
      <c r="G26" s="80" t="s">
        <v>59</v>
      </c>
      <c r="H26" s="80" t="s">
        <v>81</v>
      </c>
      <c r="I26" s="80" t="s">
        <v>167</v>
      </c>
      <c r="J26" s="80">
        <f t="shared" si="27"/>
        <v>46129</v>
      </c>
      <c r="K26" s="5">
        <v>3</v>
      </c>
      <c r="L26" s="5">
        <v>0</v>
      </c>
      <c r="M26" s="5">
        <v>2</v>
      </c>
      <c r="N26" s="4">
        <f t="shared" si="1"/>
        <v>46133</v>
      </c>
      <c r="O26" s="4">
        <f t="shared" si="2"/>
        <v>46133</v>
      </c>
      <c r="P26" s="4">
        <f t="shared" si="3"/>
        <v>46133</v>
      </c>
      <c r="Q26" s="5">
        <v>1</v>
      </c>
      <c r="R26" s="4">
        <f t="shared" si="4"/>
        <v>46134</v>
      </c>
      <c r="S26" s="5">
        <v>1.5</v>
      </c>
      <c r="T26" s="4">
        <f t="shared" si="5"/>
        <v>46135</v>
      </c>
      <c r="U26" s="4">
        <f t="shared" si="6"/>
        <v>46135</v>
      </c>
      <c r="V26" s="5">
        <v>1</v>
      </c>
      <c r="W26" s="4">
        <f t="shared" si="7"/>
        <v>46136</v>
      </c>
      <c r="X26" s="4">
        <f t="shared" si="28"/>
        <v>46136</v>
      </c>
      <c r="Y26" s="4">
        <f t="shared" si="28"/>
        <v>46136</v>
      </c>
      <c r="Z26" s="4">
        <f t="shared" si="9"/>
        <v>46139</v>
      </c>
      <c r="AA26" s="4">
        <f t="shared" si="10"/>
        <v>46139</v>
      </c>
      <c r="AB26" s="5"/>
      <c r="AC26" s="4">
        <f t="shared" si="24"/>
        <v>46139</v>
      </c>
      <c r="AD26" s="5">
        <v>1</v>
      </c>
      <c r="AE26" s="4">
        <f t="shared" si="11"/>
        <v>46140</v>
      </c>
      <c r="AF26" s="5">
        <v>1</v>
      </c>
      <c r="AG26" s="4">
        <f t="shared" si="12"/>
        <v>46141</v>
      </c>
      <c r="AH26" s="4">
        <f t="shared" si="13"/>
        <v>46141</v>
      </c>
      <c r="AI26" s="4">
        <f t="shared" si="14"/>
        <v>46142</v>
      </c>
      <c r="AJ26" s="4">
        <f t="shared" si="15"/>
        <v>46142</v>
      </c>
      <c r="AK26" s="5"/>
      <c r="AL26" s="4">
        <f t="shared" si="16"/>
        <v>46142</v>
      </c>
      <c r="AM26" s="4">
        <f t="shared" si="17"/>
        <v>46142</v>
      </c>
      <c r="AN26" s="4">
        <f t="shared" si="17"/>
        <v>46142</v>
      </c>
      <c r="AO26" s="4">
        <f t="shared" si="18"/>
        <v>46146</v>
      </c>
      <c r="AP26" s="5"/>
      <c r="AQ26" s="4">
        <f t="shared" si="19"/>
        <v>46146</v>
      </c>
      <c r="AR26" s="5">
        <v>0</v>
      </c>
      <c r="AS26" s="4">
        <f t="shared" si="20"/>
        <v>46146</v>
      </c>
      <c r="AT26" s="5">
        <v>0</v>
      </c>
      <c r="AU26" s="4">
        <f t="shared" si="21"/>
        <v>46146</v>
      </c>
      <c r="AV26" s="4">
        <f>_xlfn.MINIFS(ReleaseTimeline!$A$2:$A$27, ReleaseTimeline!$A$2:$A$27, "&gt;="&amp;(MAX(AU26,AL26)))</f>
        <v>46149</v>
      </c>
      <c r="AW26" s="4" t="str">
        <f>VLOOKUP(AV26,ReleaseTimeline!$A$1:$E$27,2,FALSE)</f>
        <v>Release 10</v>
      </c>
      <c r="AX26" s="4" t="e">
        <f t="shared" si="26"/>
        <v>#VALUE!</v>
      </c>
      <c r="AY26" s="4">
        <f>VLOOKUP(AW26,ReleaseTimeline!$B$2:$C$27,2,FALSE)</f>
        <v>46156</v>
      </c>
      <c r="AZ26" s="4">
        <f t="shared" si="25"/>
        <v>46149</v>
      </c>
      <c r="BA26">
        <f t="shared" si="22"/>
        <v>23</v>
      </c>
      <c r="BC26">
        <f t="shared" si="23"/>
        <v>3</v>
      </c>
    </row>
    <row r="27" spans="1:58" hidden="1" x14ac:dyDescent="0.2">
      <c r="A27" s="3">
        <v>26</v>
      </c>
      <c r="B27" s="5" t="s">
        <v>105</v>
      </c>
      <c r="C27" s="5" t="str">
        <f>VLOOKUP(B27,'Target Tech'!$C$7:$J$33,8,FALSE)</f>
        <v>Complete ASP</v>
      </c>
      <c r="D27" s="5" t="s">
        <v>87</v>
      </c>
      <c r="E27" s="5">
        <v>2</v>
      </c>
      <c r="F27" s="80">
        <v>46127</v>
      </c>
      <c r="G27" s="80" t="s">
        <v>61</v>
      </c>
      <c r="H27" s="80" t="s">
        <v>81</v>
      </c>
      <c r="I27" s="80" t="s">
        <v>131</v>
      </c>
      <c r="J27" s="80">
        <f t="shared" si="27"/>
        <v>46129</v>
      </c>
      <c r="K27" s="5">
        <v>3</v>
      </c>
      <c r="L27" s="5">
        <v>0</v>
      </c>
      <c r="M27" s="5">
        <v>3</v>
      </c>
      <c r="N27" s="4">
        <f t="shared" si="1"/>
        <v>46133</v>
      </c>
      <c r="O27" s="4">
        <f t="shared" si="2"/>
        <v>46133</v>
      </c>
      <c r="P27" s="4">
        <f t="shared" si="3"/>
        <v>46133</v>
      </c>
      <c r="Q27" s="5">
        <v>1</v>
      </c>
      <c r="R27" s="4">
        <f t="shared" si="4"/>
        <v>46134</v>
      </c>
      <c r="S27" s="5">
        <v>1.5</v>
      </c>
      <c r="T27" s="4">
        <f t="shared" si="5"/>
        <v>46135</v>
      </c>
      <c r="U27" s="4">
        <f t="shared" si="6"/>
        <v>46135</v>
      </c>
      <c r="V27" s="5">
        <v>1</v>
      </c>
      <c r="W27" s="4">
        <f t="shared" si="7"/>
        <v>46136</v>
      </c>
      <c r="X27" s="4">
        <f t="shared" si="28"/>
        <v>46136</v>
      </c>
      <c r="Y27" s="4">
        <f t="shared" si="28"/>
        <v>46136</v>
      </c>
      <c r="Z27" s="4">
        <f t="shared" si="9"/>
        <v>46139</v>
      </c>
      <c r="AA27" s="4">
        <f t="shared" si="10"/>
        <v>46139</v>
      </c>
      <c r="AB27" s="5"/>
      <c r="AC27" s="4">
        <f t="shared" si="24"/>
        <v>46139</v>
      </c>
      <c r="AD27" s="5">
        <v>1</v>
      </c>
      <c r="AE27" s="4">
        <f t="shared" si="11"/>
        <v>46140</v>
      </c>
      <c r="AF27" s="5">
        <v>1</v>
      </c>
      <c r="AG27" s="4">
        <f t="shared" si="12"/>
        <v>46141</v>
      </c>
      <c r="AH27" s="4">
        <f t="shared" si="13"/>
        <v>46141</v>
      </c>
      <c r="AI27" s="4">
        <f t="shared" si="14"/>
        <v>46142</v>
      </c>
      <c r="AJ27" s="4">
        <f t="shared" si="15"/>
        <v>46142</v>
      </c>
      <c r="AK27" s="5"/>
      <c r="AL27" s="4">
        <f t="shared" si="16"/>
        <v>46142</v>
      </c>
      <c r="AM27" s="4">
        <f t="shared" si="17"/>
        <v>46142</v>
      </c>
      <c r="AN27" s="4">
        <f t="shared" si="17"/>
        <v>46142</v>
      </c>
      <c r="AO27" s="4">
        <f t="shared" si="18"/>
        <v>46146</v>
      </c>
      <c r="AP27" s="5"/>
      <c r="AQ27" s="4">
        <f t="shared" si="19"/>
        <v>46146</v>
      </c>
      <c r="AR27" s="5">
        <v>0</v>
      </c>
      <c r="AS27" s="4">
        <f t="shared" si="20"/>
        <v>46146</v>
      </c>
      <c r="AT27" s="5">
        <v>0</v>
      </c>
      <c r="AU27" s="4">
        <f t="shared" si="21"/>
        <v>46146</v>
      </c>
      <c r="AV27" s="4">
        <f>_xlfn.MINIFS(ReleaseTimeline!$A$2:$A$27, ReleaseTimeline!$A$2:$A$27, "&gt;="&amp;(MAX(AU27,AL27)))</f>
        <v>46149</v>
      </c>
      <c r="AW27" s="4" t="str">
        <f>VLOOKUP(AV27,ReleaseTimeline!$A$1:$E$27,2,FALSE)</f>
        <v>Release 10</v>
      </c>
      <c r="AX27" s="4" t="e">
        <f t="shared" si="26"/>
        <v>#VALUE!</v>
      </c>
      <c r="AY27" s="4">
        <f>VLOOKUP(AW27,ReleaseTimeline!$B$2:$C$27,2,FALSE)</f>
        <v>46156</v>
      </c>
      <c r="AZ27" s="4">
        <f t="shared" si="25"/>
        <v>46149</v>
      </c>
      <c r="BA27">
        <f t="shared" si="22"/>
        <v>23</v>
      </c>
      <c r="BC27">
        <f t="shared" si="23"/>
        <v>3</v>
      </c>
    </row>
    <row r="28" spans="1:58" hidden="1" x14ac:dyDescent="0.2">
      <c r="A28" s="3">
        <v>27</v>
      </c>
      <c r="B28" s="5" t="s">
        <v>105</v>
      </c>
      <c r="C28" s="5" t="str">
        <f>VLOOKUP(B28,'Target Tech'!$C$7:$J$33,8,FALSE)</f>
        <v>Complete ASP</v>
      </c>
      <c r="D28" s="5" t="s">
        <v>87</v>
      </c>
      <c r="E28" s="5">
        <v>2</v>
      </c>
      <c r="F28" s="80">
        <f>WORKDAY(P25,1)</f>
        <v>46134</v>
      </c>
      <c r="G28" s="80" t="s">
        <v>63</v>
      </c>
      <c r="H28" s="80" t="s">
        <v>81</v>
      </c>
      <c r="I28" s="80" t="s">
        <v>129</v>
      </c>
      <c r="J28" s="80">
        <f t="shared" si="27"/>
        <v>46136</v>
      </c>
      <c r="K28" s="5">
        <v>3</v>
      </c>
      <c r="L28" s="5">
        <v>0</v>
      </c>
      <c r="M28" s="5">
        <v>4</v>
      </c>
      <c r="N28" s="4">
        <f t="shared" si="1"/>
        <v>46140</v>
      </c>
      <c r="O28" s="4">
        <f t="shared" si="2"/>
        <v>46140</v>
      </c>
      <c r="P28" s="4">
        <f t="shared" si="3"/>
        <v>46140</v>
      </c>
      <c r="Q28" s="5">
        <v>1</v>
      </c>
      <c r="R28" s="4">
        <f t="shared" si="4"/>
        <v>46141</v>
      </c>
      <c r="S28" s="5">
        <v>1.5</v>
      </c>
      <c r="T28" s="4">
        <f t="shared" si="5"/>
        <v>46142</v>
      </c>
      <c r="U28" s="4">
        <f t="shared" si="6"/>
        <v>46142</v>
      </c>
      <c r="V28" s="5">
        <v>1</v>
      </c>
      <c r="W28" s="4">
        <f t="shared" si="7"/>
        <v>46146</v>
      </c>
      <c r="X28" s="4">
        <f t="shared" si="28"/>
        <v>46146</v>
      </c>
      <c r="Y28" s="4">
        <f t="shared" si="28"/>
        <v>46146</v>
      </c>
      <c r="Z28" s="4">
        <f t="shared" si="9"/>
        <v>46147</v>
      </c>
      <c r="AA28" s="4">
        <f t="shared" si="10"/>
        <v>46147</v>
      </c>
      <c r="AB28" s="5">
        <v>3</v>
      </c>
      <c r="AC28" s="4">
        <f t="shared" si="24"/>
        <v>46150</v>
      </c>
      <c r="AD28" s="5">
        <v>1</v>
      </c>
      <c r="AE28" s="4">
        <f t="shared" si="11"/>
        <v>46153</v>
      </c>
      <c r="AF28" s="5">
        <v>1</v>
      </c>
      <c r="AG28" s="4">
        <f t="shared" si="12"/>
        <v>46154</v>
      </c>
      <c r="AH28" s="4">
        <f t="shared" si="13"/>
        <v>46154</v>
      </c>
      <c r="AI28" s="4">
        <f t="shared" si="14"/>
        <v>46155</v>
      </c>
      <c r="AJ28" s="4">
        <f t="shared" si="15"/>
        <v>46155</v>
      </c>
      <c r="AK28" s="5">
        <v>1</v>
      </c>
      <c r="AL28" s="4">
        <f t="shared" si="16"/>
        <v>46156</v>
      </c>
      <c r="AM28" s="4">
        <f t="shared" si="17"/>
        <v>46156</v>
      </c>
      <c r="AN28" s="4">
        <f t="shared" si="17"/>
        <v>46156</v>
      </c>
      <c r="AO28" s="4">
        <f t="shared" si="18"/>
        <v>46157</v>
      </c>
      <c r="AP28" s="5">
        <v>3</v>
      </c>
      <c r="AQ28" s="4">
        <f t="shared" si="19"/>
        <v>46162</v>
      </c>
      <c r="AR28" s="5">
        <v>0</v>
      </c>
      <c r="AS28" s="4">
        <f t="shared" si="20"/>
        <v>46162</v>
      </c>
      <c r="AT28" s="5">
        <v>0</v>
      </c>
      <c r="AU28" s="4">
        <f t="shared" si="21"/>
        <v>46162</v>
      </c>
      <c r="AV28" s="4">
        <f>_xlfn.MINIFS(ReleaseTimeline!$A$2:$A$27, ReleaseTimeline!$A$2:$A$27, "&gt;="&amp;(MAX(AU28,AL28)))</f>
        <v>46163</v>
      </c>
      <c r="AW28" s="4" t="str">
        <f>VLOOKUP(AV28,ReleaseTimeline!$A$1:$E$27,2,FALSE)</f>
        <v>Release 11</v>
      </c>
      <c r="AX28" s="4" t="e">
        <f t="shared" si="26"/>
        <v>#VALUE!</v>
      </c>
      <c r="AY28" s="74">
        <f>VLOOKUP(AW28,ReleaseTimeline!$B$2:$C$27,2,FALSE)</f>
        <v>46170</v>
      </c>
      <c r="AZ28" s="4">
        <f t="shared" si="25"/>
        <v>46163</v>
      </c>
      <c r="BA28">
        <f t="shared" si="22"/>
        <v>30</v>
      </c>
      <c r="BC28">
        <f t="shared" si="23"/>
        <v>3</v>
      </c>
    </row>
    <row r="29" spans="1:58" hidden="1" x14ac:dyDescent="0.2">
      <c r="A29" s="3">
        <v>28</v>
      </c>
      <c r="B29" s="5" t="s">
        <v>119</v>
      </c>
      <c r="C29" s="5" t="str">
        <f>VLOOKUP(B29,'Target Tech'!$C$7:$J$33,8,FALSE)</f>
        <v>Complete ASP</v>
      </c>
      <c r="D29" s="5" t="s">
        <v>87</v>
      </c>
      <c r="E29" s="5">
        <v>2</v>
      </c>
      <c r="F29" s="80">
        <f>WORKDAY(P19,1)</f>
        <v>46139</v>
      </c>
      <c r="G29" s="80" t="s">
        <v>55</v>
      </c>
      <c r="H29" s="80" t="s">
        <v>56</v>
      </c>
      <c r="I29" s="80" t="s">
        <v>62</v>
      </c>
      <c r="J29" s="80">
        <f t="shared" si="27"/>
        <v>46141</v>
      </c>
      <c r="K29" s="5">
        <v>3</v>
      </c>
      <c r="L29" s="5">
        <v>0</v>
      </c>
      <c r="M29" s="5">
        <v>1</v>
      </c>
      <c r="N29" s="4">
        <f t="shared" si="1"/>
        <v>46146</v>
      </c>
      <c r="O29" s="4">
        <f t="shared" si="2"/>
        <v>46146</v>
      </c>
      <c r="P29" s="4">
        <f t="shared" si="3"/>
        <v>46146</v>
      </c>
      <c r="Q29" s="5">
        <v>1</v>
      </c>
      <c r="R29" s="4">
        <f t="shared" si="4"/>
        <v>46147</v>
      </c>
      <c r="S29" s="5">
        <v>1.5</v>
      </c>
      <c r="T29" s="4">
        <f t="shared" si="5"/>
        <v>46148</v>
      </c>
      <c r="U29" s="4">
        <f t="shared" si="6"/>
        <v>46148</v>
      </c>
      <c r="V29" s="5">
        <v>1</v>
      </c>
      <c r="W29" s="4">
        <f t="shared" si="7"/>
        <v>46149</v>
      </c>
      <c r="X29" s="4">
        <f t="shared" si="28"/>
        <v>46149</v>
      </c>
      <c r="Y29" s="4">
        <f t="shared" si="28"/>
        <v>46149</v>
      </c>
      <c r="Z29" s="4">
        <f t="shared" si="9"/>
        <v>46150</v>
      </c>
      <c r="AA29" s="4">
        <f t="shared" si="10"/>
        <v>46150</v>
      </c>
      <c r="AB29" s="5"/>
      <c r="AC29" s="4">
        <f t="shared" si="24"/>
        <v>46150</v>
      </c>
      <c r="AD29" s="5">
        <v>1</v>
      </c>
      <c r="AE29" s="4">
        <f t="shared" si="11"/>
        <v>46153</v>
      </c>
      <c r="AF29" s="5">
        <v>1</v>
      </c>
      <c r="AG29" s="4">
        <f t="shared" si="12"/>
        <v>46154</v>
      </c>
      <c r="AH29" s="4">
        <f t="shared" si="13"/>
        <v>46154</v>
      </c>
      <c r="AI29" s="4">
        <f t="shared" si="14"/>
        <v>46155</v>
      </c>
      <c r="AJ29" s="4">
        <f t="shared" si="15"/>
        <v>46155</v>
      </c>
      <c r="AK29" s="5"/>
      <c r="AL29" s="4">
        <f t="shared" si="16"/>
        <v>46155</v>
      </c>
      <c r="AM29" s="4">
        <f t="shared" si="17"/>
        <v>46155</v>
      </c>
      <c r="AN29" s="4">
        <f t="shared" si="17"/>
        <v>46155</v>
      </c>
      <c r="AO29" s="4">
        <f t="shared" si="18"/>
        <v>46156</v>
      </c>
      <c r="AP29" s="5"/>
      <c r="AQ29" s="4">
        <f t="shared" si="19"/>
        <v>46156</v>
      </c>
      <c r="AR29" s="5">
        <v>0</v>
      </c>
      <c r="AS29" s="4">
        <f t="shared" si="20"/>
        <v>46156</v>
      </c>
      <c r="AT29" s="5">
        <v>0</v>
      </c>
      <c r="AU29" s="4">
        <f t="shared" si="21"/>
        <v>46156</v>
      </c>
      <c r="AV29" s="4">
        <f>_xlfn.MINIFS(ReleaseTimeline!$A$2:$A$27, ReleaseTimeline!$A$2:$A$27, "&gt;="&amp;(MAX(AU29,AL29)))</f>
        <v>46163</v>
      </c>
      <c r="AW29" s="4" t="str">
        <f>VLOOKUP(AV29,ReleaseTimeline!$A$1:$E$27,2,FALSE)</f>
        <v>Release 11</v>
      </c>
      <c r="AX29" s="4" t="e">
        <f t="shared" si="26"/>
        <v>#VALUE!</v>
      </c>
      <c r="AY29" s="4">
        <f>VLOOKUP(AW29,ReleaseTimeline!$B$2:$C$27,2,FALSE)</f>
        <v>46170</v>
      </c>
      <c r="AZ29" s="4">
        <f t="shared" si="25"/>
        <v>46163</v>
      </c>
      <c r="BA29">
        <f t="shared" si="22"/>
        <v>24</v>
      </c>
      <c r="BC29">
        <f t="shared" si="23"/>
        <v>3</v>
      </c>
    </row>
    <row r="30" spans="1:58" hidden="1" x14ac:dyDescent="0.2">
      <c r="A30" s="3">
        <v>29</v>
      </c>
      <c r="B30" s="5" t="s">
        <v>119</v>
      </c>
      <c r="C30" s="5" t="str">
        <f>VLOOKUP(B30,'Target Tech'!$C$7:$J$33,8,FALSE)</f>
        <v>Complete ASP</v>
      </c>
      <c r="D30" s="5" t="s">
        <v>87</v>
      </c>
      <c r="E30" s="5">
        <v>2</v>
      </c>
      <c r="F30" s="80">
        <v>46150</v>
      </c>
      <c r="G30" s="80" t="s">
        <v>59</v>
      </c>
      <c r="H30" s="80" t="s">
        <v>56</v>
      </c>
      <c r="I30" s="80" t="s">
        <v>57</v>
      </c>
      <c r="J30" s="80">
        <f t="shared" si="27"/>
        <v>46154</v>
      </c>
      <c r="K30" s="5">
        <v>3</v>
      </c>
      <c r="L30" s="5">
        <v>0</v>
      </c>
      <c r="M30" s="5">
        <v>2</v>
      </c>
      <c r="N30" s="4">
        <f t="shared" si="1"/>
        <v>46156</v>
      </c>
      <c r="O30" s="4">
        <f t="shared" si="2"/>
        <v>46156</v>
      </c>
      <c r="P30" s="4">
        <f t="shared" si="3"/>
        <v>46156</v>
      </c>
      <c r="Q30" s="5">
        <v>1</v>
      </c>
      <c r="R30" s="4">
        <f t="shared" si="4"/>
        <v>46157</v>
      </c>
      <c r="S30" s="5">
        <v>1.5</v>
      </c>
      <c r="T30" s="4">
        <f t="shared" si="5"/>
        <v>46160</v>
      </c>
      <c r="U30" s="4">
        <f t="shared" si="6"/>
        <v>46160</v>
      </c>
      <c r="V30" s="5">
        <v>1</v>
      </c>
      <c r="W30" s="4">
        <f t="shared" si="7"/>
        <v>46161</v>
      </c>
      <c r="X30" s="4">
        <f t="shared" si="28"/>
        <v>46161</v>
      </c>
      <c r="Y30" s="4">
        <f t="shared" si="28"/>
        <v>46161</v>
      </c>
      <c r="Z30" s="4">
        <f t="shared" si="9"/>
        <v>46162</v>
      </c>
      <c r="AA30" s="4">
        <f t="shared" si="10"/>
        <v>46162</v>
      </c>
      <c r="AB30" s="5"/>
      <c r="AC30" s="4">
        <f t="shared" si="24"/>
        <v>46162</v>
      </c>
      <c r="AD30" s="5">
        <v>1</v>
      </c>
      <c r="AE30" s="4">
        <f t="shared" si="11"/>
        <v>46163</v>
      </c>
      <c r="AF30" s="5">
        <v>1</v>
      </c>
      <c r="AG30" s="4">
        <f t="shared" si="12"/>
        <v>46164</v>
      </c>
      <c r="AH30" s="4">
        <f t="shared" si="13"/>
        <v>46164</v>
      </c>
      <c r="AI30" s="4">
        <f t="shared" si="14"/>
        <v>46167</v>
      </c>
      <c r="AJ30" s="4">
        <f t="shared" si="15"/>
        <v>46167</v>
      </c>
      <c r="AK30" s="5"/>
      <c r="AL30" s="4">
        <f t="shared" si="16"/>
        <v>46167</v>
      </c>
      <c r="AM30" s="4">
        <f t="shared" si="17"/>
        <v>46167</v>
      </c>
      <c r="AN30" s="4">
        <f t="shared" si="17"/>
        <v>46167</v>
      </c>
      <c r="AO30" s="4">
        <f t="shared" si="18"/>
        <v>46168</v>
      </c>
      <c r="AP30" s="5"/>
      <c r="AQ30" s="4">
        <f t="shared" si="19"/>
        <v>46168</v>
      </c>
      <c r="AR30" s="5">
        <v>0</v>
      </c>
      <c r="AS30" s="4">
        <f t="shared" si="20"/>
        <v>46168</v>
      </c>
      <c r="AT30" s="5">
        <v>0</v>
      </c>
      <c r="AU30" s="4">
        <f t="shared" si="21"/>
        <v>46168</v>
      </c>
      <c r="AV30" s="4">
        <f>_xlfn.MINIFS(ReleaseTimeline!$A$2:$A$27, ReleaseTimeline!$A$2:$A$27, "&gt;="&amp;(MAX(AU30,AL30)))</f>
        <v>46177</v>
      </c>
      <c r="AW30" s="4" t="str">
        <f>VLOOKUP(AV30,ReleaseTimeline!$A$1:$E$27,2,FALSE)</f>
        <v>Release 12</v>
      </c>
      <c r="AX30" s="4" t="e">
        <f t="shared" si="26"/>
        <v>#VALUE!</v>
      </c>
      <c r="AY30" s="4">
        <f>VLOOKUP(AW30,ReleaseTimeline!$B$2:$C$27,2,FALSE)</f>
        <v>46184</v>
      </c>
      <c r="AZ30" s="4">
        <f t="shared" si="25"/>
        <v>46177</v>
      </c>
      <c r="BA30">
        <f t="shared" si="22"/>
        <v>28</v>
      </c>
      <c r="BC30">
        <f t="shared" si="23"/>
        <v>3</v>
      </c>
    </row>
    <row r="31" spans="1:58" hidden="1" x14ac:dyDescent="0.2">
      <c r="A31" s="3">
        <v>30</v>
      </c>
      <c r="B31" s="5" t="s">
        <v>119</v>
      </c>
      <c r="C31" s="5" t="str">
        <f>VLOOKUP(B31,'Target Tech'!$C$7:$J$33,8,FALSE)</f>
        <v>Complete ASP</v>
      </c>
      <c r="D31" s="5" t="s">
        <v>87</v>
      </c>
      <c r="E31" s="5">
        <v>2</v>
      </c>
      <c r="F31" s="80">
        <f>WORKDAY(P18,1)</f>
        <v>46143</v>
      </c>
      <c r="G31" s="80" t="s">
        <v>61</v>
      </c>
      <c r="H31" s="80" t="s">
        <v>56</v>
      </c>
      <c r="I31" s="80" t="s">
        <v>60</v>
      </c>
      <c r="J31" s="80">
        <f t="shared" si="27"/>
        <v>46147</v>
      </c>
      <c r="K31" s="5">
        <v>3</v>
      </c>
      <c r="L31" s="5">
        <v>0</v>
      </c>
      <c r="M31" s="5">
        <v>3</v>
      </c>
      <c r="N31" s="4">
        <f t="shared" si="1"/>
        <v>46149</v>
      </c>
      <c r="O31" s="4">
        <f t="shared" si="2"/>
        <v>46149</v>
      </c>
      <c r="P31" s="4">
        <f t="shared" si="3"/>
        <v>46149</v>
      </c>
      <c r="Q31" s="5">
        <v>1</v>
      </c>
      <c r="R31" s="4">
        <f t="shared" si="4"/>
        <v>46150</v>
      </c>
      <c r="S31" s="5">
        <v>1.5</v>
      </c>
      <c r="T31" s="4">
        <f t="shared" si="5"/>
        <v>46153</v>
      </c>
      <c r="U31" s="4">
        <f t="shared" si="6"/>
        <v>46153</v>
      </c>
      <c r="V31" s="5">
        <v>1</v>
      </c>
      <c r="W31" s="4">
        <f t="shared" si="7"/>
        <v>46154</v>
      </c>
      <c r="X31" s="4">
        <f t="shared" si="28"/>
        <v>46154</v>
      </c>
      <c r="Y31" s="4">
        <f t="shared" si="28"/>
        <v>46154</v>
      </c>
      <c r="Z31" s="4">
        <f t="shared" si="9"/>
        <v>46155</v>
      </c>
      <c r="AA31" s="4">
        <f t="shared" si="10"/>
        <v>46155</v>
      </c>
      <c r="AB31" s="5"/>
      <c r="AC31" s="4">
        <f t="shared" si="24"/>
        <v>46155</v>
      </c>
      <c r="AD31" s="5">
        <v>1</v>
      </c>
      <c r="AE31" s="4">
        <f t="shared" si="11"/>
        <v>46156</v>
      </c>
      <c r="AF31" s="5">
        <v>1</v>
      </c>
      <c r="AG31" s="4">
        <f t="shared" si="12"/>
        <v>46157</v>
      </c>
      <c r="AH31" s="4">
        <f t="shared" si="13"/>
        <v>46157</v>
      </c>
      <c r="AI31" s="4">
        <f t="shared" si="14"/>
        <v>46160</v>
      </c>
      <c r="AJ31" s="4">
        <f t="shared" si="15"/>
        <v>46160</v>
      </c>
      <c r="AK31" s="5"/>
      <c r="AL31" s="4">
        <f t="shared" si="16"/>
        <v>46160</v>
      </c>
      <c r="AM31" s="4">
        <f t="shared" si="17"/>
        <v>46160</v>
      </c>
      <c r="AN31" s="4">
        <f t="shared" si="17"/>
        <v>46160</v>
      </c>
      <c r="AO31" s="4">
        <f t="shared" si="18"/>
        <v>46161</v>
      </c>
      <c r="AP31" s="5"/>
      <c r="AQ31" s="4">
        <f t="shared" si="19"/>
        <v>46161</v>
      </c>
      <c r="AR31" s="5">
        <v>0</v>
      </c>
      <c r="AS31" s="4">
        <f t="shared" si="20"/>
        <v>46161</v>
      </c>
      <c r="AT31" s="5">
        <v>0</v>
      </c>
      <c r="AU31" s="4">
        <f t="shared" si="21"/>
        <v>46161</v>
      </c>
      <c r="AV31" s="4">
        <f>_xlfn.MINIFS(ReleaseTimeline!$A$2:$A$27, ReleaseTimeline!$A$2:$A$27, "&gt;="&amp;(MAX(AU31,AL31)))</f>
        <v>46163</v>
      </c>
      <c r="AW31" s="4" t="str">
        <f>VLOOKUP(AV31,ReleaseTimeline!$A$1:$E$27,2,FALSE)</f>
        <v>Release 11</v>
      </c>
      <c r="AX31" s="4" t="e">
        <f t="shared" si="26"/>
        <v>#VALUE!</v>
      </c>
      <c r="AY31" s="4">
        <f>VLOOKUP(AW31,ReleaseTimeline!$B$2:$C$27,2,FALSE)</f>
        <v>46170</v>
      </c>
      <c r="AZ31" s="4">
        <f t="shared" si="25"/>
        <v>46163</v>
      </c>
      <c r="BA31">
        <f t="shared" si="22"/>
        <v>21</v>
      </c>
      <c r="BC31">
        <f t="shared" si="23"/>
        <v>3</v>
      </c>
    </row>
    <row r="32" spans="1:58" hidden="1" x14ac:dyDescent="0.2">
      <c r="A32" s="3">
        <v>31</v>
      </c>
      <c r="B32" s="5" t="s">
        <v>119</v>
      </c>
      <c r="C32" s="5" t="str">
        <f>VLOOKUP(B32,'Target Tech'!$C$7:$J$33,8,FALSE)</f>
        <v>Complete ASP</v>
      </c>
      <c r="D32" s="5" t="s">
        <v>87</v>
      </c>
      <c r="E32" s="5">
        <v>2</v>
      </c>
      <c r="F32" s="80">
        <f>WORKDAY(P29,1)</f>
        <v>46147</v>
      </c>
      <c r="G32" s="80" t="s">
        <v>63</v>
      </c>
      <c r="H32" s="80" t="s">
        <v>56</v>
      </c>
      <c r="I32" s="80" t="s">
        <v>62</v>
      </c>
      <c r="J32" s="80">
        <f t="shared" si="27"/>
        <v>46149</v>
      </c>
      <c r="K32" s="5">
        <v>3</v>
      </c>
      <c r="L32" s="5">
        <v>0</v>
      </c>
      <c r="M32" s="5">
        <v>4</v>
      </c>
      <c r="N32" s="4">
        <f t="shared" si="1"/>
        <v>46153</v>
      </c>
      <c r="O32" s="4">
        <f t="shared" si="2"/>
        <v>46153</v>
      </c>
      <c r="P32" s="4">
        <f t="shared" si="3"/>
        <v>46153</v>
      </c>
      <c r="Q32" s="5">
        <v>1</v>
      </c>
      <c r="R32" s="4">
        <f t="shared" si="4"/>
        <v>46154</v>
      </c>
      <c r="S32" s="5">
        <v>1.5</v>
      </c>
      <c r="T32" s="4">
        <f t="shared" si="5"/>
        <v>46155</v>
      </c>
      <c r="U32" s="4">
        <f t="shared" si="6"/>
        <v>46155</v>
      </c>
      <c r="V32" s="5">
        <v>1</v>
      </c>
      <c r="W32" s="4">
        <f t="shared" si="7"/>
        <v>46156</v>
      </c>
      <c r="X32" s="4">
        <f t="shared" si="28"/>
        <v>46156</v>
      </c>
      <c r="Y32" s="4">
        <f t="shared" si="28"/>
        <v>46156</v>
      </c>
      <c r="Z32" s="4">
        <f t="shared" si="9"/>
        <v>46157</v>
      </c>
      <c r="AA32" s="4">
        <f t="shared" si="10"/>
        <v>46157</v>
      </c>
      <c r="AB32" s="5"/>
      <c r="AC32" s="4">
        <f t="shared" si="24"/>
        <v>46157</v>
      </c>
      <c r="AD32" s="5">
        <v>1</v>
      </c>
      <c r="AE32" s="4">
        <f t="shared" si="11"/>
        <v>46160</v>
      </c>
      <c r="AF32" s="5">
        <v>1</v>
      </c>
      <c r="AG32" s="4">
        <f t="shared" si="12"/>
        <v>46161</v>
      </c>
      <c r="AH32" s="4">
        <f t="shared" si="13"/>
        <v>46161</v>
      </c>
      <c r="AI32" s="4">
        <f t="shared" si="14"/>
        <v>46162</v>
      </c>
      <c r="AJ32" s="4">
        <f t="shared" si="15"/>
        <v>46162</v>
      </c>
      <c r="AK32" s="5"/>
      <c r="AL32" s="4">
        <f t="shared" si="16"/>
        <v>46162</v>
      </c>
      <c r="AM32" s="4">
        <f t="shared" si="17"/>
        <v>46162</v>
      </c>
      <c r="AN32" s="4">
        <f t="shared" si="17"/>
        <v>46162</v>
      </c>
      <c r="AO32" s="4">
        <f t="shared" si="18"/>
        <v>46163</v>
      </c>
      <c r="AP32" s="5"/>
      <c r="AQ32" s="4">
        <f t="shared" si="19"/>
        <v>46163</v>
      </c>
      <c r="AR32" s="5">
        <v>0</v>
      </c>
      <c r="AS32" s="4">
        <f t="shared" si="20"/>
        <v>46163</v>
      </c>
      <c r="AT32" s="5">
        <v>0</v>
      </c>
      <c r="AU32" s="4">
        <f t="shared" si="21"/>
        <v>46163</v>
      </c>
      <c r="AV32" s="4">
        <f>_xlfn.MINIFS(ReleaseTimeline!$A$2:$A$27, ReleaseTimeline!$A$2:$A$27, "&gt;="&amp;(MAX(AU32,AL32)))</f>
        <v>46163</v>
      </c>
      <c r="AW32" s="4" t="str">
        <f>VLOOKUP(AV32,ReleaseTimeline!$A$1:$E$27,2,FALSE)</f>
        <v>Release 11</v>
      </c>
      <c r="AX32" s="4" t="e">
        <f t="shared" si="26"/>
        <v>#VALUE!</v>
      </c>
      <c r="AY32" s="4">
        <f>VLOOKUP(AW32,ReleaseTimeline!$B$2:$C$27,2,FALSE)</f>
        <v>46170</v>
      </c>
      <c r="AZ32" s="4">
        <f t="shared" si="25"/>
        <v>46163</v>
      </c>
      <c r="BA32">
        <f t="shared" si="22"/>
        <v>17</v>
      </c>
      <c r="BC32">
        <f t="shared" si="23"/>
        <v>3</v>
      </c>
    </row>
    <row r="33" spans="1:55" hidden="1" x14ac:dyDescent="0.2">
      <c r="A33" s="3">
        <v>32</v>
      </c>
      <c r="B33" s="5" t="s">
        <v>119</v>
      </c>
      <c r="C33" s="5" t="str">
        <f>VLOOKUP(B33,'Target Tech'!$C$7:$J$33,8,FALSE)</f>
        <v>Complete ASP</v>
      </c>
      <c r="D33" s="5" t="s">
        <v>87</v>
      </c>
      <c r="E33" s="5">
        <v>2</v>
      </c>
      <c r="F33" s="80">
        <v>46157</v>
      </c>
      <c r="G33" s="80" t="s">
        <v>64</v>
      </c>
      <c r="H33" s="80" t="s">
        <v>56</v>
      </c>
      <c r="I33" s="80" t="s">
        <v>57</v>
      </c>
      <c r="J33" s="80">
        <f t="shared" si="27"/>
        <v>46161</v>
      </c>
      <c r="K33" s="5">
        <v>3</v>
      </c>
      <c r="L33" s="5">
        <v>0</v>
      </c>
      <c r="M33" s="5">
        <v>5</v>
      </c>
      <c r="N33" s="4">
        <f t="shared" si="1"/>
        <v>46163</v>
      </c>
      <c r="O33" s="4">
        <f t="shared" si="2"/>
        <v>46163</v>
      </c>
      <c r="P33" s="4">
        <f t="shared" si="3"/>
        <v>46163</v>
      </c>
      <c r="Q33" s="5">
        <v>1</v>
      </c>
      <c r="R33" s="4">
        <f t="shared" si="4"/>
        <v>46164</v>
      </c>
      <c r="S33" s="5">
        <v>1.5</v>
      </c>
      <c r="T33" s="4">
        <f t="shared" si="5"/>
        <v>46167</v>
      </c>
      <c r="U33" s="4">
        <f t="shared" si="6"/>
        <v>46167</v>
      </c>
      <c r="V33" s="5">
        <v>1</v>
      </c>
      <c r="W33" s="4">
        <f t="shared" si="7"/>
        <v>46168</v>
      </c>
      <c r="X33" s="4">
        <f t="shared" si="28"/>
        <v>46168</v>
      </c>
      <c r="Y33" s="4">
        <f t="shared" si="28"/>
        <v>46168</v>
      </c>
      <c r="Z33" s="4">
        <f t="shared" si="9"/>
        <v>46169</v>
      </c>
      <c r="AA33" s="4">
        <f t="shared" si="10"/>
        <v>46169</v>
      </c>
      <c r="AB33" s="5"/>
      <c r="AC33" s="4">
        <f t="shared" si="24"/>
        <v>46169</v>
      </c>
      <c r="AD33" s="5">
        <v>1</v>
      </c>
      <c r="AE33" s="4">
        <f t="shared" si="11"/>
        <v>46171</v>
      </c>
      <c r="AF33" s="5">
        <v>1</v>
      </c>
      <c r="AG33" s="4">
        <f t="shared" si="12"/>
        <v>46174</v>
      </c>
      <c r="AH33" s="4">
        <f t="shared" si="13"/>
        <v>46174</v>
      </c>
      <c r="AI33" s="4">
        <f t="shared" si="14"/>
        <v>46176</v>
      </c>
      <c r="AJ33" s="4">
        <f t="shared" si="15"/>
        <v>46176</v>
      </c>
      <c r="AK33" s="5"/>
      <c r="AL33" s="4">
        <f t="shared" si="16"/>
        <v>46176</v>
      </c>
      <c r="AM33" s="4">
        <f t="shared" si="17"/>
        <v>46176</v>
      </c>
      <c r="AN33" s="4">
        <f t="shared" si="17"/>
        <v>46176</v>
      </c>
      <c r="AO33" s="4">
        <f t="shared" si="18"/>
        <v>46177</v>
      </c>
      <c r="AP33" s="5"/>
      <c r="AQ33" s="4">
        <f t="shared" si="19"/>
        <v>46177</v>
      </c>
      <c r="AR33" s="5">
        <v>0</v>
      </c>
      <c r="AS33" s="4">
        <f t="shared" si="20"/>
        <v>46177</v>
      </c>
      <c r="AT33" s="5">
        <v>0</v>
      </c>
      <c r="AU33" s="4">
        <f t="shared" si="21"/>
        <v>46177</v>
      </c>
      <c r="AV33" s="4">
        <f>_xlfn.MINIFS(ReleaseTimeline!$A$2:$A$27, ReleaseTimeline!$A$2:$A$27, "&gt;="&amp;(MAX(AU33,AL33)))</f>
        <v>46177</v>
      </c>
      <c r="AW33" s="4" t="str">
        <f>VLOOKUP(AV33,ReleaseTimeline!$A$1:$E$27,2,FALSE)</f>
        <v>Release 12</v>
      </c>
      <c r="AX33" s="4" t="e">
        <f t="shared" si="26"/>
        <v>#VALUE!</v>
      </c>
      <c r="AY33" s="4">
        <f>VLOOKUP(AW33,ReleaseTimeline!$B$2:$C$27,2,FALSE)</f>
        <v>46184</v>
      </c>
      <c r="AZ33" s="4">
        <f t="shared" si="25"/>
        <v>46177</v>
      </c>
      <c r="BA33">
        <f t="shared" si="22"/>
        <v>21</v>
      </c>
      <c r="BC33">
        <f t="shared" si="23"/>
        <v>3</v>
      </c>
    </row>
    <row r="34" spans="1:55" hidden="1" x14ac:dyDescent="0.2">
      <c r="A34" s="3">
        <v>33</v>
      </c>
      <c r="B34" s="5" t="s">
        <v>119</v>
      </c>
      <c r="C34" s="5" t="str">
        <f>VLOOKUP(B34,'Target Tech'!$C$7:$J$33,8,FALSE)</f>
        <v>Complete ASP</v>
      </c>
      <c r="D34" s="5" t="s">
        <v>87</v>
      </c>
      <c r="E34" s="5">
        <v>2</v>
      </c>
      <c r="F34" s="80">
        <f>WORKDAY(P31,1)</f>
        <v>46150</v>
      </c>
      <c r="G34" s="80" t="s">
        <v>120</v>
      </c>
      <c r="H34" s="80" t="s">
        <v>56</v>
      </c>
      <c r="I34" s="80" t="s">
        <v>60</v>
      </c>
      <c r="J34" s="80">
        <f t="shared" si="27"/>
        <v>46154</v>
      </c>
      <c r="K34" s="5">
        <v>3</v>
      </c>
      <c r="L34" s="5">
        <v>0</v>
      </c>
      <c r="M34" s="5">
        <v>6</v>
      </c>
      <c r="N34" s="4">
        <f t="shared" si="1"/>
        <v>46156</v>
      </c>
      <c r="O34" s="4">
        <f t="shared" si="2"/>
        <v>46156</v>
      </c>
      <c r="P34" s="4">
        <f t="shared" si="3"/>
        <v>46156</v>
      </c>
      <c r="Q34" s="5">
        <v>1</v>
      </c>
      <c r="R34" s="4">
        <f t="shared" si="4"/>
        <v>46157</v>
      </c>
      <c r="S34" s="5">
        <v>1.5</v>
      </c>
      <c r="T34" s="4">
        <f t="shared" si="5"/>
        <v>46160</v>
      </c>
      <c r="U34" s="4">
        <f t="shared" si="6"/>
        <v>46160</v>
      </c>
      <c r="V34" s="5">
        <v>1</v>
      </c>
      <c r="W34" s="4">
        <f t="shared" si="7"/>
        <v>46161</v>
      </c>
      <c r="X34" s="4">
        <f t="shared" si="28"/>
        <v>46161</v>
      </c>
      <c r="Y34" s="4">
        <f t="shared" si="28"/>
        <v>46161</v>
      </c>
      <c r="Z34" s="4">
        <f t="shared" si="9"/>
        <v>46162</v>
      </c>
      <c r="AA34" s="4">
        <f t="shared" si="10"/>
        <v>46162</v>
      </c>
      <c r="AB34" s="5"/>
      <c r="AC34" s="4">
        <f t="shared" si="24"/>
        <v>46162</v>
      </c>
      <c r="AD34" s="5">
        <v>1</v>
      </c>
      <c r="AE34" s="4">
        <f t="shared" si="11"/>
        <v>46163</v>
      </c>
      <c r="AF34" s="5">
        <v>1</v>
      </c>
      <c r="AG34" s="4">
        <f t="shared" si="12"/>
        <v>46164</v>
      </c>
      <c r="AH34" s="4">
        <f t="shared" si="13"/>
        <v>46164</v>
      </c>
      <c r="AI34" s="4">
        <f t="shared" si="14"/>
        <v>46167</v>
      </c>
      <c r="AJ34" s="4">
        <f t="shared" si="15"/>
        <v>46167</v>
      </c>
      <c r="AK34" s="5"/>
      <c r="AL34" s="4">
        <f t="shared" si="16"/>
        <v>46167</v>
      </c>
      <c r="AM34" s="4">
        <f t="shared" si="17"/>
        <v>46167</v>
      </c>
      <c r="AN34" s="4">
        <f t="shared" si="17"/>
        <v>46167</v>
      </c>
      <c r="AO34" s="4">
        <f t="shared" si="18"/>
        <v>46168</v>
      </c>
      <c r="AP34" s="5"/>
      <c r="AQ34" s="4">
        <f t="shared" si="19"/>
        <v>46168</v>
      </c>
      <c r="AR34" s="5">
        <v>0</v>
      </c>
      <c r="AS34" s="4">
        <f t="shared" si="20"/>
        <v>46168</v>
      </c>
      <c r="AT34" s="5">
        <v>0</v>
      </c>
      <c r="AU34" s="4">
        <f t="shared" si="21"/>
        <v>46168</v>
      </c>
      <c r="AV34" s="4">
        <f>_xlfn.MINIFS(ReleaseTimeline!$A$2:$A$27, ReleaseTimeline!$A$2:$A$27, "&gt;="&amp;(MAX(AU34,AL34)))</f>
        <v>46177</v>
      </c>
      <c r="AW34" s="4" t="str">
        <f>VLOOKUP(AV34,ReleaseTimeline!$A$1:$E$27,2,FALSE)</f>
        <v>Release 12</v>
      </c>
      <c r="AX34" s="4" t="e">
        <f t="shared" si="26"/>
        <v>#VALUE!</v>
      </c>
      <c r="AY34" s="4">
        <f>VLOOKUP(AW34,ReleaseTimeline!$B$2:$C$27,2,FALSE)</f>
        <v>46184</v>
      </c>
      <c r="AZ34" s="4">
        <f t="shared" si="25"/>
        <v>46177</v>
      </c>
      <c r="BA34">
        <f t="shared" si="22"/>
        <v>28</v>
      </c>
      <c r="BC34">
        <f t="shared" si="23"/>
        <v>3</v>
      </c>
    </row>
    <row r="35" spans="1:55" hidden="1" x14ac:dyDescent="0.2">
      <c r="A35" s="3">
        <v>34</v>
      </c>
      <c r="B35" s="5" t="s">
        <v>119</v>
      </c>
      <c r="C35" s="5" t="str">
        <f>VLOOKUP(B35,'Target Tech'!$C$7:$J$33,8,FALSE)</f>
        <v>Complete ASP</v>
      </c>
      <c r="D35" s="5" t="s">
        <v>87</v>
      </c>
      <c r="E35" s="5">
        <v>2</v>
      </c>
      <c r="F35" s="80">
        <f>WORKDAY(P32,1)</f>
        <v>46154</v>
      </c>
      <c r="G35" s="80" t="s">
        <v>121</v>
      </c>
      <c r="H35" s="80" t="s">
        <v>56</v>
      </c>
      <c r="I35" s="80" t="s">
        <v>62</v>
      </c>
      <c r="J35" s="80">
        <f t="shared" si="27"/>
        <v>46156</v>
      </c>
      <c r="K35" s="5">
        <v>3</v>
      </c>
      <c r="L35" s="5">
        <v>0</v>
      </c>
      <c r="M35" s="5">
        <v>7</v>
      </c>
      <c r="N35" s="4">
        <f t="shared" si="1"/>
        <v>46160</v>
      </c>
      <c r="O35" s="4">
        <f t="shared" si="2"/>
        <v>46160</v>
      </c>
      <c r="P35" s="4">
        <f t="shared" si="3"/>
        <v>46160</v>
      </c>
      <c r="Q35" s="5">
        <v>1</v>
      </c>
      <c r="R35" s="4">
        <f t="shared" si="4"/>
        <v>46161</v>
      </c>
      <c r="S35" s="5">
        <v>1.5</v>
      </c>
      <c r="T35" s="4">
        <f t="shared" si="5"/>
        <v>46162</v>
      </c>
      <c r="U35" s="4">
        <f t="shared" si="6"/>
        <v>46162</v>
      </c>
      <c r="V35" s="5">
        <v>1</v>
      </c>
      <c r="W35" s="4">
        <f t="shared" si="7"/>
        <v>46163</v>
      </c>
      <c r="X35" s="4">
        <f t="shared" si="28"/>
        <v>46163</v>
      </c>
      <c r="Y35" s="4">
        <f t="shared" si="28"/>
        <v>46163</v>
      </c>
      <c r="Z35" s="4">
        <f t="shared" si="9"/>
        <v>46164</v>
      </c>
      <c r="AA35" s="4">
        <f t="shared" si="10"/>
        <v>46164</v>
      </c>
      <c r="AB35" s="5"/>
      <c r="AC35" s="4">
        <f t="shared" si="24"/>
        <v>46164</v>
      </c>
      <c r="AD35" s="5">
        <v>1</v>
      </c>
      <c r="AE35" s="4">
        <f t="shared" si="11"/>
        <v>46167</v>
      </c>
      <c r="AF35" s="5">
        <v>1</v>
      </c>
      <c r="AG35" s="4">
        <f t="shared" si="12"/>
        <v>46168</v>
      </c>
      <c r="AH35" s="4">
        <f t="shared" si="13"/>
        <v>46168</v>
      </c>
      <c r="AI35" s="4">
        <f t="shared" si="14"/>
        <v>46169</v>
      </c>
      <c r="AJ35" s="4">
        <f t="shared" si="15"/>
        <v>46169</v>
      </c>
      <c r="AK35" s="5"/>
      <c r="AL35" s="4">
        <f t="shared" si="16"/>
        <v>46169</v>
      </c>
      <c r="AM35" s="4">
        <f t="shared" si="17"/>
        <v>46169</v>
      </c>
      <c r="AN35" s="4">
        <f t="shared" si="17"/>
        <v>46169</v>
      </c>
      <c r="AO35" s="4">
        <f t="shared" si="18"/>
        <v>46171</v>
      </c>
      <c r="AP35" s="5"/>
      <c r="AQ35" s="4">
        <f t="shared" si="19"/>
        <v>46171</v>
      </c>
      <c r="AR35" s="5">
        <v>0</v>
      </c>
      <c r="AS35" s="4">
        <f t="shared" si="20"/>
        <v>46171</v>
      </c>
      <c r="AT35" s="5">
        <v>0</v>
      </c>
      <c r="AU35" s="4">
        <f t="shared" si="21"/>
        <v>46171</v>
      </c>
      <c r="AV35" s="4">
        <f>_xlfn.MINIFS(ReleaseTimeline!$A$2:$A$27, ReleaseTimeline!$A$2:$A$27, "&gt;="&amp;(MAX(AU35,AL35)))</f>
        <v>46177</v>
      </c>
      <c r="AW35" s="4" t="str">
        <f>VLOOKUP(AV35,ReleaseTimeline!$A$1:$E$27,2,FALSE)</f>
        <v>Release 12</v>
      </c>
      <c r="AX35" s="4" t="e">
        <f t="shared" si="26"/>
        <v>#VALUE!</v>
      </c>
      <c r="AY35" s="4">
        <f>VLOOKUP(AW35,ReleaseTimeline!$B$2:$C$27,2,FALSE)</f>
        <v>46184</v>
      </c>
      <c r="AZ35" s="4">
        <f t="shared" si="25"/>
        <v>46177</v>
      </c>
      <c r="BA35">
        <f t="shared" si="22"/>
        <v>24</v>
      </c>
      <c r="BC35">
        <f t="shared" si="23"/>
        <v>3</v>
      </c>
    </row>
    <row r="36" spans="1:55" hidden="1" x14ac:dyDescent="0.2">
      <c r="A36" s="3">
        <v>35</v>
      </c>
      <c r="B36" s="5" t="s">
        <v>119</v>
      </c>
      <c r="C36" s="5" t="str">
        <f>VLOOKUP(B36,'Target Tech'!$C$7:$J$33,8,FALSE)</f>
        <v>Complete ASP</v>
      </c>
      <c r="D36" s="5" t="s">
        <v>87</v>
      </c>
      <c r="E36" s="5">
        <v>2</v>
      </c>
      <c r="F36" s="80">
        <v>46164</v>
      </c>
      <c r="G36" s="80" t="s">
        <v>122</v>
      </c>
      <c r="H36" s="80" t="s">
        <v>56</v>
      </c>
      <c r="I36" s="80" t="s">
        <v>57</v>
      </c>
      <c r="J36" s="80">
        <f t="shared" si="27"/>
        <v>46168</v>
      </c>
      <c r="K36" s="5">
        <v>3</v>
      </c>
      <c r="L36" s="5">
        <v>0</v>
      </c>
      <c r="M36" s="5">
        <v>8</v>
      </c>
      <c r="N36" s="4">
        <f t="shared" si="1"/>
        <v>46171</v>
      </c>
      <c r="O36" s="4">
        <f t="shared" si="2"/>
        <v>46171</v>
      </c>
      <c r="P36" s="4">
        <f t="shared" si="3"/>
        <v>46171</v>
      </c>
      <c r="Q36" s="5">
        <v>1</v>
      </c>
      <c r="R36" s="4">
        <f t="shared" si="4"/>
        <v>46174</v>
      </c>
      <c r="S36" s="5">
        <v>1.5</v>
      </c>
      <c r="T36" s="4">
        <f t="shared" si="5"/>
        <v>46176</v>
      </c>
      <c r="U36" s="4">
        <f t="shared" si="6"/>
        <v>46176</v>
      </c>
      <c r="V36" s="5">
        <v>1</v>
      </c>
      <c r="W36" s="4">
        <f t="shared" si="7"/>
        <v>46177</v>
      </c>
      <c r="X36" s="4">
        <f t="shared" si="28"/>
        <v>46177</v>
      </c>
      <c r="Y36" s="4">
        <f t="shared" si="28"/>
        <v>46177</v>
      </c>
      <c r="Z36" s="4">
        <f t="shared" si="9"/>
        <v>46178</v>
      </c>
      <c r="AA36" s="4">
        <f t="shared" si="10"/>
        <v>46178</v>
      </c>
      <c r="AB36" s="5">
        <v>3</v>
      </c>
      <c r="AC36" s="4">
        <f t="shared" si="24"/>
        <v>46183</v>
      </c>
      <c r="AD36" s="5">
        <v>1</v>
      </c>
      <c r="AE36" s="4">
        <f t="shared" si="11"/>
        <v>46184</v>
      </c>
      <c r="AF36" s="5">
        <v>1</v>
      </c>
      <c r="AG36" s="4">
        <f t="shared" si="12"/>
        <v>46185</v>
      </c>
      <c r="AH36" s="4">
        <f t="shared" si="13"/>
        <v>46185</v>
      </c>
      <c r="AI36" s="4">
        <f t="shared" si="14"/>
        <v>46188</v>
      </c>
      <c r="AJ36" s="4">
        <f t="shared" si="15"/>
        <v>46188</v>
      </c>
      <c r="AK36" s="5">
        <v>1</v>
      </c>
      <c r="AL36" s="4">
        <f t="shared" si="16"/>
        <v>46189</v>
      </c>
      <c r="AM36" s="4">
        <f t="shared" si="17"/>
        <v>46189</v>
      </c>
      <c r="AN36" s="4">
        <f t="shared" si="17"/>
        <v>46189</v>
      </c>
      <c r="AO36" s="4">
        <f t="shared" si="18"/>
        <v>46190</v>
      </c>
      <c r="AP36" s="5">
        <v>3</v>
      </c>
      <c r="AQ36" s="4">
        <f t="shared" si="19"/>
        <v>46195</v>
      </c>
      <c r="AR36" s="5">
        <v>0</v>
      </c>
      <c r="AS36" s="4">
        <f t="shared" si="20"/>
        <v>46195</v>
      </c>
      <c r="AT36" s="5">
        <v>0</v>
      </c>
      <c r="AU36" s="4">
        <f t="shared" si="21"/>
        <v>46195</v>
      </c>
      <c r="AV36" s="4">
        <f>_xlfn.MINIFS(ReleaseTimeline!$A$2:$A$27, ReleaseTimeline!$A$2:$A$27, "&gt;="&amp;(MAX(AU36,AL36)))</f>
        <v>46205</v>
      </c>
      <c r="AW36" s="4" t="str">
        <f>VLOOKUP(AV36,ReleaseTimeline!$A$1:$E$27,2,FALSE)</f>
        <v>Release 14</v>
      </c>
      <c r="AX36" s="4" t="e">
        <f t="shared" si="26"/>
        <v>#VALUE!</v>
      </c>
      <c r="AY36" s="74">
        <f>VLOOKUP(AW36,ReleaseTimeline!$B$2:$C$27,2,FALSE)</f>
        <v>46212</v>
      </c>
      <c r="AZ36" s="4">
        <f t="shared" si="25"/>
        <v>46205</v>
      </c>
      <c r="BA36">
        <f t="shared" si="22"/>
        <v>41</v>
      </c>
      <c r="BC36">
        <f t="shared" si="23"/>
        <v>3</v>
      </c>
    </row>
    <row r="37" spans="1:55" hidden="1" x14ac:dyDescent="0.2">
      <c r="A37" s="3">
        <v>36</v>
      </c>
      <c r="B37" s="5" t="s">
        <v>123</v>
      </c>
      <c r="C37" s="5" t="str">
        <f>VLOOKUP(B37,'Target Tech'!$C$7:$J$33,8,FALSE)</f>
        <v>Complete ASP</v>
      </c>
      <c r="D37" s="5" t="s">
        <v>54</v>
      </c>
      <c r="E37" s="5">
        <v>0</v>
      </c>
      <c r="F37" s="80">
        <v>46160</v>
      </c>
      <c r="G37" s="80" t="s">
        <v>55</v>
      </c>
      <c r="H37" s="80" t="s">
        <v>56</v>
      </c>
      <c r="I37" s="80" t="s">
        <v>57</v>
      </c>
      <c r="J37" s="80">
        <f t="shared" ref="J37:J100" si="29">F37</f>
        <v>46160</v>
      </c>
      <c r="K37" s="5">
        <v>3</v>
      </c>
      <c r="L37" s="5">
        <v>0</v>
      </c>
      <c r="M37" s="5">
        <v>1</v>
      </c>
      <c r="N37" s="4">
        <f t="shared" si="1"/>
        <v>46162</v>
      </c>
      <c r="O37" s="4">
        <f t="shared" si="2"/>
        <v>46162</v>
      </c>
      <c r="P37" s="4">
        <f t="shared" si="3"/>
        <v>46162</v>
      </c>
      <c r="Q37" s="5">
        <v>1</v>
      </c>
      <c r="R37" s="4">
        <f t="shared" si="4"/>
        <v>46163</v>
      </c>
      <c r="S37" s="5">
        <v>1.5</v>
      </c>
      <c r="T37" s="4">
        <f t="shared" si="5"/>
        <v>46164</v>
      </c>
      <c r="U37" s="4">
        <f t="shared" si="6"/>
        <v>46164</v>
      </c>
      <c r="V37" s="5">
        <v>1</v>
      </c>
      <c r="W37" s="4">
        <f t="shared" si="7"/>
        <v>46167</v>
      </c>
      <c r="X37" s="4">
        <f t="shared" si="28"/>
        <v>46167</v>
      </c>
      <c r="Y37" s="4">
        <f t="shared" si="28"/>
        <v>46167</v>
      </c>
      <c r="Z37" s="4">
        <f t="shared" si="9"/>
        <v>46168</v>
      </c>
      <c r="AA37" s="4">
        <f t="shared" si="10"/>
        <v>46168</v>
      </c>
      <c r="AB37" s="5"/>
      <c r="AC37" s="4">
        <f t="shared" si="24"/>
        <v>46168</v>
      </c>
      <c r="AD37" s="5">
        <v>1</v>
      </c>
      <c r="AE37" s="4">
        <f t="shared" si="11"/>
        <v>46169</v>
      </c>
      <c r="AF37" s="5">
        <v>1</v>
      </c>
      <c r="AG37" s="4">
        <f t="shared" si="12"/>
        <v>46171</v>
      </c>
      <c r="AH37" s="4">
        <f t="shared" si="13"/>
        <v>46171</v>
      </c>
      <c r="AI37" s="4">
        <f t="shared" si="14"/>
        <v>46174</v>
      </c>
      <c r="AJ37" s="4">
        <f t="shared" si="15"/>
        <v>46174</v>
      </c>
      <c r="AK37" s="5"/>
      <c r="AL37" s="4">
        <f t="shared" si="16"/>
        <v>46174</v>
      </c>
      <c r="AM37" s="4">
        <f t="shared" si="17"/>
        <v>46174</v>
      </c>
      <c r="AN37" s="4">
        <f t="shared" si="17"/>
        <v>46174</v>
      </c>
      <c r="AO37" s="4">
        <f t="shared" si="18"/>
        <v>46176</v>
      </c>
      <c r="AP37" s="5"/>
      <c r="AQ37" s="4">
        <f t="shared" si="19"/>
        <v>46176</v>
      </c>
      <c r="AR37" s="5">
        <v>0</v>
      </c>
      <c r="AS37" s="4">
        <f t="shared" si="20"/>
        <v>46176</v>
      </c>
      <c r="AT37" s="5">
        <v>0</v>
      </c>
      <c r="AU37" s="4">
        <f t="shared" si="21"/>
        <v>46176</v>
      </c>
      <c r="AV37" s="4">
        <f>_xlfn.MINIFS(ReleaseTimeline!$A$2:$A$27, ReleaseTimeline!$A$2:$A$27, "&gt;="&amp;(MAX(AU37,AL37)))</f>
        <v>46177</v>
      </c>
      <c r="AW37" s="4" t="str">
        <f>VLOOKUP(AV37,ReleaseTimeline!$A$1:$E$27,2,FALSE)</f>
        <v>Release 12</v>
      </c>
      <c r="AX37" s="4" t="e">
        <f t="shared" si="26"/>
        <v>#VALUE!</v>
      </c>
      <c r="AY37" s="4">
        <f>VLOOKUP(AW37,ReleaseTimeline!$B$2:$C$27,2,FALSE)</f>
        <v>46184</v>
      </c>
      <c r="AZ37" s="4">
        <f t="shared" si="25"/>
        <v>46177</v>
      </c>
      <c r="BA37">
        <f t="shared" si="22"/>
        <v>22</v>
      </c>
      <c r="BC37">
        <f t="shared" si="23"/>
        <v>3</v>
      </c>
    </row>
    <row r="38" spans="1:55" hidden="1" x14ac:dyDescent="0.2">
      <c r="A38" s="3">
        <v>37</v>
      </c>
      <c r="B38" s="5" t="s">
        <v>123</v>
      </c>
      <c r="C38" s="5" t="str">
        <f>VLOOKUP(B38,'Target Tech'!$C$7:$J$33,8,FALSE)</f>
        <v>Complete ASP</v>
      </c>
      <c r="D38" s="5" t="s">
        <v>54</v>
      </c>
      <c r="E38" s="5">
        <v>0</v>
      </c>
      <c r="F38" s="80">
        <v>46150</v>
      </c>
      <c r="G38" s="80" t="s">
        <v>59</v>
      </c>
      <c r="H38" s="80" t="s">
        <v>56</v>
      </c>
      <c r="I38" s="80" t="s">
        <v>60</v>
      </c>
      <c r="J38" s="80">
        <f t="shared" si="29"/>
        <v>46150</v>
      </c>
      <c r="K38" s="5">
        <v>3</v>
      </c>
      <c r="L38" s="5">
        <v>0</v>
      </c>
      <c r="M38" s="5">
        <v>2</v>
      </c>
      <c r="N38" s="4">
        <f t="shared" si="1"/>
        <v>46154</v>
      </c>
      <c r="O38" s="4">
        <f t="shared" si="2"/>
        <v>46154</v>
      </c>
      <c r="P38" s="4">
        <f t="shared" si="3"/>
        <v>46154</v>
      </c>
      <c r="Q38" s="5">
        <v>1</v>
      </c>
      <c r="R38" s="4">
        <f t="shared" si="4"/>
        <v>46155</v>
      </c>
      <c r="S38" s="5">
        <v>1.5</v>
      </c>
      <c r="T38" s="4">
        <f t="shared" si="5"/>
        <v>46156</v>
      </c>
      <c r="U38" s="4">
        <f t="shared" si="6"/>
        <v>46156</v>
      </c>
      <c r="V38" s="5">
        <v>1</v>
      </c>
      <c r="W38" s="4">
        <f t="shared" si="7"/>
        <v>46157</v>
      </c>
      <c r="X38" s="4">
        <f t="shared" si="28"/>
        <v>46157</v>
      </c>
      <c r="Y38" s="4">
        <f t="shared" si="28"/>
        <v>46157</v>
      </c>
      <c r="Z38" s="4">
        <f t="shared" si="9"/>
        <v>46160</v>
      </c>
      <c r="AA38" s="4">
        <f t="shared" si="10"/>
        <v>46160</v>
      </c>
      <c r="AB38" s="5"/>
      <c r="AC38" s="4">
        <f t="shared" si="24"/>
        <v>46160</v>
      </c>
      <c r="AD38" s="5">
        <v>1</v>
      </c>
      <c r="AE38" s="4">
        <f t="shared" si="11"/>
        <v>46161</v>
      </c>
      <c r="AF38" s="5">
        <v>1</v>
      </c>
      <c r="AG38" s="4">
        <f t="shared" si="12"/>
        <v>46162</v>
      </c>
      <c r="AH38" s="4">
        <f t="shared" si="13"/>
        <v>46162</v>
      </c>
      <c r="AI38" s="4">
        <f t="shared" si="14"/>
        <v>46163</v>
      </c>
      <c r="AJ38" s="4">
        <f t="shared" si="15"/>
        <v>46163</v>
      </c>
      <c r="AK38" s="5"/>
      <c r="AL38" s="4">
        <f t="shared" si="16"/>
        <v>46163</v>
      </c>
      <c r="AM38" s="4">
        <f t="shared" si="17"/>
        <v>46163</v>
      </c>
      <c r="AN38" s="4">
        <f t="shared" si="17"/>
        <v>46163</v>
      </c>
      <c r="AO38" s="4">
        <f t="shared" si="18"/>
        <v>46164</v>
      </c>
      <c r="AP38" s="5"/>
      <c r="AQ38" s="4">
        <f t="shared" si="19"/>
        <v>46164</v>
      </c>
      <c r="AR38" s="5">
        <v>0</v>
      </c>
      <c r="AS38" s="4">
        <f t="shared" si="20"/>
        <v>46164</v>
      </c>
      <c r="AT38" s="5">
        <v>0</v>
      </c>
      <c r="AU38" s="4">
        <f t="shared" si="21"/>
        <v>46164</v>
      </c>
      <c r="AV38" s="4">
        <f>_xlfn.MINIFS(ReleaseTimeline!$A$2:$A$27, ReleaseTimeline!$A$2:$A$27, "&gt;="&amp;(MAX(AU38,AL38)))</f>
        <v>46177</v>
      </c>
      <c r="AW38" s="4" t="str">
        <f>VLOOKUP(AV38,ReleaseTimeline!$A$1:$E$27,2,FALSE)</f>
        <v>Release 12</v>
      </c>
      <c r="AX38" s="4" t="e">
        <f t="shared" si="26"/>
        <v>#VALUE!</v>
      </c>
      <c r="AY38" s="4">
        <f>VLOOKUP(AW38,ReleaseTimeline!$B$2:$C$27,2,FALSE)</f>
        <v>46184</v>
      </c>
      <c r="AZ38" s="4">
        <f t="shared" si="25"/>
        <v>46177</v>
      </c>
      <c r="BA38">
        <f t="shared" si="22"/>
        <v>30</v>
      </c>
      <c r="BC38">
        <f t="shared" si="23"/>
        <v>3</v>
      </c>
    </row>
    <row r="39" spans="1:55" hidden="1" x14ac:dyDescent="0.2">
      <c r="A39" s="3">
        <v>38</v>
      </c>
      <c r="B39" s="5" t="s">
        <v>123</v>
      </c>
      <c r="C39" s="5" t="str">
        <f>VLOOKUP(B39,'Target Tech'!$C$7:$J$33,8,FALSE)</f>
        <v>Complete ASP</v>
      </c>
      <c r="D39" s="5" t="s">
        <v>54</v>
      </c>
      <c r="E39" s="5">
        <v>0</v>
      </c>
      <c r="F39" s="80">
        <v>46147</v>
      </c>
      <c r="G39" s="80" t="s">
        <v>61</v>
      </c>
      <c r="H39" s="80" t="s">
        <v>56</v>
      </c>
      <c r="I39" s="80" t="s">
        <v>62</v>
      </c>
      <c r="J39" s="80">
        <f t="shared" si="29"/>
        <v>46147</v>
      </c>
      <c r="K39" s="5">
        <v>3</v>
      </c>
      <c r="L39" s="5">
        <v>0</v>
      </c>
      <c r="M39" s="5">
        <v>3</v>
      </c>
      <c r="N39" s="4">
        <f t="shared" si="1"/>
        <v>46149</v>
      </c>
      <c r="O39" s="4">
        <f t="shared" si="2"/>
        <v>46149</v>
      </c>
      <c r="P39" s="4">
        <f t="shared" si="3"/>
        <v>46149</v>
      </c>
      <c r="Q39" s="5">
        <v>1</v>
      </c>
      <c r="R39" s="4">
        <f t="shared" si="4"/>
        <v>46150</v>
      </c>
      <c r="S39" s="5">
        <v>1.5</v>
      </c>
      <c r="T39" s="4">
        <f t="shared" si="5"/>
        <v>46153</v>
      </c>
      <c r="U39" s="4">
        <f t="shared" si="6"/>
        <v>46153</v>
      </c>
      <c r="V39" s="5">
        <v>1</v>
      </c>
      <c r="W39" s="4">
        <f t="shared" si="7"/>
        <v>46154</v>
      </c>
      <c r="X39" s="4">
        <f t="shared" si="28"/>
        <v>46154</v>
      </c>
      <c r="Y39" s="4">
        <f t="shared" si="28"/>
        <v>46154</v>
      </c>
      <c r="Z39" s="4">
        <f t="shared" si="9"/>
        <v>46155</v>
      </c>
      <c r="AA39" s="4">
        <f t="shared" si="10"/>
        <v>46155</v>
      </c>
      <c r="AB39" s="5"/>
      <c r="AC39" s="4">
        <f t="shared" si="24"/>
        <v>46155</v>
      </c>
      <c r="AD39" s="5">
        <v>1</v>
      </c>
      <c r="AE39" s="4">
        <f t="shared" si="11"/>
        <v>46156</v>
      </c>
      <c r="AF39" s="5">
        <v>1</v>
      </c>
      <c r="AG39" s="4">
        <f t="shared" si="12"/>
        <v>46157</v>
      </c>
      <c r="AH39" s="4">
        <f t="shared" si="13"/>
        <v>46157</v>
      </c>
      <c r="AI39" s="4">
        <f t="shared" si="14"/>
        <v>46160</v>
      </c>
      <c r="AJ39" s="4">
        <f t="shared" si="15"/>
        <v>46160</v>
      </c>
      <c r="AK39" s="5"/>
      <c r="AL39" s="4">
        <f t="shared" si="16"/>
        <v>46160</v>
      </c>
      <c r="AM39" s="4">
        <f t="shared" si="17"/>
        <v>46160</v>
      </c>
      <c r="AN39" s="4">
        <f t="shared" si="17"/>
        <v>46160</v>
      </c>
      <c r="AO39" s="4">
        <f t="shared" si="18"/>
        <v>46161</v>
      </c>
      <c r="AP39" s="5"/>
      <c r="AQ39" s="4">
        <f t="shared" si="19"/>
        <v>46161</v>
      </c>
      <c r="AR39" s="5">
        <v>0</v>
      </c>
      <c r="AS39" s="4">
        <f t="shared" si="20"/>
        <v>46161</v>
      </c>
      <c r="AT39" s="5">
        <v>0</v>
      </c>
      <c r="AU39" s="4">
        <f t="shared" si="21"/>
        <v>46161</v>
      </c>
      <c r="AV39" s="4">
        <f>_xlfn.MINIFS(ReleaseTimeline!$A$2:$A$27, ReleaseTimeline!$A$2:$A$27, "&gt;="&amp;(MAX(AU39,AL39)))</f>
        <v>46163</v>
      </c>
      <c r="AW39" s="4" t="str">
        <f>VLOOKUP(AV39,ReleaseTimeline!$A$1:$E$27,2,FALSE)</f>
        <v>Release 11</v>
      </c>
      <c r="AX39" s="4" t="e">
        <f t="shared" si="26"/>
        <v>#VALUE!</v>
      </c>
      <c r="AY39" s="4">
        <f>VLOOKUP(AW39,ReleaseTimeline!$B$2:$C$27,2,FALSE)</f>
        <v>46170</v>
      </c>
      <c r="AZ39" s="4">
        <f t="shared" si="25"/>
        <v>46163</v>
      </c>
      <c r="BA39">
        <f t="shared" si="22"/>
        <v>21</v>
      </c>
      <c r="BC39">
        <f t="shared" si="23"/>
        <v>3</v>
      </c>
    </row>
    <row r="40" spans="1:55" hidden="1" x14ac:dyDescent="0.2">
      <c r="A40" s="3">
        <v>39</v>
      </c>
      <c r="B40" s="5" t="s">
        <v>123</v>
      </c>
      <c r="C40" s="5" t="str">
        <f>VLOOKUP(B40,'Target Tech'!$C$7:$J$33,8,FALSE)</f>
        <v>Complete ASP</v>
      </c>
      <c r="D40" s="5" t="s">
        <v>54</v>
      </c>
      <c r="E40" s="5">
        <v>0</v>
      </c>
      <c r="F40" s="80">
        <v>46163</v>
      </c>
      <c r="G40" s="80" t="s">
        <v>63</v>
      </c>
      <c r="H40" s="80" t="s">
        <v>56</v>
      </c>
      <c r="I40" s="80" t="s">
        <v>57</v>
      </c>
      <c r="J40" s="80">
        <f t="shared" si="29"/>
        <v>46163</v>
      </c>
      <c r="K40" s="5">
        <v>3</v>
      </c>
      <c r="L40" s="5">
        <v>0</v>
      </c>
      <c r="M40" s="5">
        <v>4</v>
      </c>
      <c r="N40" s="4">
        <f t="shared" si="1"/>
        <v>46167</v>
      </c>
      <c r="O40" s="4">
        <f t="shared" si="2"/>
        <v>46167</v>
      </c>
      <c r="P40" s="4">
        <f t="shared" si="3"/>
        <v>46167</v>
      </c>
      <c r="Q40" s="5">
        <v>1</v>
      </c>
      <c r="R40" s="4">
        <f t="shared" si="4"/>
        <v>46168</v>
      </c>
      <c r="S40" s="5">
        <v>1.5</v>
      </c>
      <c r="T40" s="4">
        <f t="shared" si="5"/>
        <v>46169</v>
      </c>
      <c r="U40" s="4">
        <f t="shared" si="6"/>
        <v>46169</v>
      </c>
      <c r="V40" s="5">
        <v>1</v>
      </c>
      <c r="W40" s="4">
        <f t="shared" si="7"/>
        <v>46171</v>
      </c>
      <c r="X40" s="4">
        <f t="shared" si="28"/>
        <v>46171</v>
      </c>
      <c r="Y40" s="4">
        <f t="shared" si="28"/>
        <v>46171</v>
      </c>
      <c r="Z40" s="4">
        <f t="shared" si="9"/>
        <v>46174</v>
      </c>
      <c r="AA40" s="4">
        <f t="shared" si="10"/>
        <v>46174</v>
      </c>
      <c r="AB40" s="5"/>
      <c r="AC40" s="4">
        <f t="shared" si="24"/>
        <v>46174</v>
      </c>
      <c r="AD40" s="5">
        <v>1</v>
      </c>
      <c r="AE40" s="4">
        <f t="shared" si="11"/>
        <v>46176</v>
      </c>
      <c r="AF40" s="5">
        <v>1</v>
      </c>
      <c r="AG40" s="4">
        <f t="shared" si="12"/>
        <v>46177</v>
      </c>
      <c r="AH40" s="4">
        <f t="shared" si="13"/>
        <v>46177</v>
      </c>
      <c r="AI40" s="4">
        <f t="shared" si="14"/>
        <v>46178</v>
      </c>
      <c r="AJ40" s="4">
        <f t="shared" si="15"/>
        <v>46178</v>
      </c>
      <c r="AK40" s="5"/>
      <c r="AL40" s="4">
        <f t="shared" si="16"/>
        <v>46178</v>
      </c>
      <c r="AM40" s="4">
        <f t="shared" si="17"/>
        <v>46178</v>
      </c>
      <c r="AN40" s="4">
        <f t="shared" si="17"/>
        <v>46178</v>
      </c>
      <c r="AO40" s="4">
        <f t="shared" si="18"/>
        <v>46181</v>
      </c>
      <c r="AP40" s="5"/>
      <c r="AQ40" s="4">
        <f t="shared" si="19"/>
        <v>46181</v>
      </c>
      <c r="AR40" s="5">
        <v>0</v>
      </c>
      <c r="AS40" s="4">
        <f t="shared" si="20"/>
        <v>46181</v>
      </c>
      <c r="AT40" s="5">
        <v>0</v>
      </c>
      <c r="AU40" s="4">
        <f t="shared" si="21"/>
        <v>46181</v>
      </c>
      <c r="AV40" s="4">
        <f>_xlfn.MINIFS(ReleaseTimeline!$A$2:$A$27, ReleaseTimeline!$A$2:$A$27, "&gt;="&amp;(MAX(AU40,AL40)))</f>
        <v>46191</v>
      </c>
      <c r="AW40" s="4" t="str">
        <f>VLOOKUP(AV40,ReleaseTimeline!$A$1:$E$27,2,FALSE)</f>
        <v>Release 13</v>
      </c>
      <c r="AX40" s="4" t="e">
        <f t="shared" si="26"/>
        <v>#VALUE!</v>
      </c>
      <c r="AY40" s="4">
        <f>VLOOKUP(AW40,ReleaseTimeline!$B$2:$C$27,2,FALSE)</f>
        <v>46198</v>
      </c>
      <c r="AZ40" s="4">
        <f t="shared" si="25"/>
        <v>46191</v>
      </c>
      <c r="BA40">
        <f t="shared" si="22"/>
        <v>31</v>
      </c>
      <c r="BC40">
        <f t="shared" si="23"/>
        <v>3</v>
      </c>
    </row>
    <row r="41" spans="1:55" hidden="1" x14ac:dyDescent="0.2">
      <c r="A41" s="3">
        <v>40</v>
      </c>
      <c r="B41" s="5" t="s">
        <v>123</v>
      </c>
      <c r="C41" s="5" t="str">
        <f>VLOOKUP(B41,'Target Tech'!$C$7:$J$33,8,FALSE)</f>
        <v>Complete ASP</v>
      </c>
      <c r="D41" s="5" t="s">
        <v>54</v>
      </c>
      <c r="E41" s="5">
        <v>0</v>
      </c>
      <c r="F41" s="80">
        <v>46155</v>
      </c>
      <c r="G41" s="80" t="s">
        <v>64</v>
      </c>
      <c r="H41" s="80" t="s">
        <v>56</v>
      </c>
      <c r="I41" s="80" t="s">
        <v>60</v>
      </c>
      <c r="J41" s="80">
        <f t="shared" si="29"/>
        <v>46155</v>
      </c>
      <c r="K41" s="5">
        <v>3</v>
      </c>
      <c r="L41" s="5">
        <v>0</v>
      </c>
      <c r="M41" s="5">
        <v>5</v>
      </c>
      <c r="N41" s="4">
        <f t="shared" si="1"/>
        <v>46157</v>
      </c>
      <c r="O41" s="4">
        <f t="shared" si="2"/>
        <v>46157</v>
      </c>
      <c r="P41" s="4">
        <f t="shared" si="3"/>
        <v>46157</v>
      </c>
      <c r="Q41" s="5">
        <v>1</v>
      </c>
      <c r="R41" s="4">
        <f t="shared" si="4"/>
        <v>46160</v>
      </c>
      <c r="S41" s="5">
        <v>1.5</v>
      </c>
      <c r="T41" s="4">
        <f t="shared" si="5"/>
        <v>46161</v>
      </c>
      <c r="U41" s="4">
        <f t="shared" si="6"/>
        <v>46161</v>
      </c>
      <c r="V41" s="5">
        <v>1</v>
      </c>
      <c r="W41" s="4">
        <f t="shared" si="7"/>
        <v>46162</v>
      </c>
      <c r="X41" s="4">
        <f t="shared" si="28"/>
        <v>46162</v>
      </c>
      <c r="Y41" s="4">
        <f t="shared" si="28"/>
        <v>46162</v>
      </c>
      <c r="Z41" s="4">
        <f t="shared" si="9"/>
        <v>46163</v>
      </c>
      <c r="AA41" s="4">
        <f t="shared" si="10"/>
        <v>46163</v>
      </c>
      <c r="AB41" s="5"/>
      <c r="AC41" s="4">
        <f t="shared" si="24"/>
        <v>46163</v>
      </c>
      <c r="AD41" s="5">
        <v>1</v>
      </c>
      <c r="AE41" s="4">
        <f t="shared" si="11"/>
        <v>46164</v>
      </c>
      <c r="AF41" s="5">
        <v>1</v>
      </c>
      <c r="AG41" s="4">
        <f t="shared" si="12"/>
        <v>46167</v>
      </c>
      <c r="AH41" s="4">
        <f t="shared" si="13"/>
        <v>46167</v>
      </c>
      <c r="AI41" s="4">
        <f t="shared" si="14"/>
        <v>46168</v>
      </c>
      <c r="AJ41" s="4">
        <f t="shared" si="15"/>
        <v>46168</v>
      </c>
      <c r="AK41" s="5"/>
      <c r="AL41" s="4">
        <f t="shared" si="16"/>
        <v>46168</v>
      </c>
      <c r="AM41" s="4">
        <f t="shared" si="17"/>
        <v>46168</v>
      </c>
      <c r="AN41" s="4">
        <f t="shared" si="17"/>
        <v>46168</v>
      </c>
      <c r="AO41" s="4">
        <f t="shared" si="18"/>
        <v>46169</v>
      </c>
      <c r="AP41" s="5"/>
      <c r="AQ41" s="4">
        <f t="shared" si="19"/>
        <v>46169</v>
      </c>
      <c r="AR41" s="5">
        <v>0</v>
      </c>
      <c r="AS41" s="4">
        <f t="shared" si="20"/>
        <v>46169</v>
      </c>
      <c r="AT41" s="5">
        <v>0</v>
      </c>
      <c r="AU41" s="4">
        <f t="shared" si="21"/>
        <v>46169</v>
      </c>
      <c r="AV41" s="4">
        <f>_xlfn.MINIFS(ReleaseTimeline!$A$2:$A$27, ReleaseTimeline!$A$2:$A$27, "&gt;="&amp;(MAX(AU41,AL41)))</f>
        <v>46177</v>
      </c>
      <c r="AW41" s="4" t="str">
        <f>VLOOKUP(AV41,ReleaseTimeline!$A$1:$E$27,2,FALSE)</f>
        <v>Release 12</v>
      </c>
      <c r="AX41" s="4" t="e">
        <f t="shared" si="26"/>
        <v>#VALUE!</v>
      </c>
      <c r="AY41" s="4">
        <f>VLOOKUP(AW41,ReleaseTimeline!$B$2:$C$27,2,FALSE)</f>
        <v>46184</v>
      </c>
      <c r="AZ41" s="4">
        <f t="shared" si="25"/>
        <v>46177</v>
      </c>
      <c r="BA41">
        <f t="shared" si="22"/>
        <v>27</v>
      </c>
      <c r="BC41">
        <f t="shared" si="23"/>
        <v>3</v>
      </c>
    </row>
    <row r="42" spans="1:55" hidden="1" x14ac:dyDescent="0.2">
      <c r="A42" s="3">
        <v>41</v>
      </c>
      <c r="B42" s="5" t="s">
        <v>123</v>
      </c>
      <c r="C42" s="5" t="str">
        <f>VLOOKUP(B42,'Target Tech'!$C$7:$J$33,8,FALSE)</f>
        <v>Complete ASP</v>
      </c>
      <c r="D42" s="5" t="s">
        <v>54</v>
      </c>
      <c r="E42" s="5">
        <v>0</v>
      </c>
      <c r="F42" s="80">
        <v>46150</v>
      </c>
      <c r="G42" s="80" t="s">
        <v>120</v>
      </c>
      <c r="H42" s="80" t="s">
        <v>56</v>
      </c>
      <c r="I42" s="80" t="s">
        <v>62</v>
      </c>
      <c r="J42" s="80">
        <f t="shared" si="29"/>
        <v>46150</v>
      </c>
      <c r="K42" s="5">
        <v>3</v>
      </c>
      <c r="L42" s="5">
        <v>0</v>
      </c>
      <c r="M42" s="5">
        <v>6</v>
      </c>
      <c r="N42" s="4">
        <f t="shared" si="1"/>
        <v>46154</v>
      </c>
      <c r="O42" s="4">
        <f t="shared" si="2"/>
        <v>46154</v>
      </c>
      <c r="P42" s="4">
        <f t="shared" si="3"/>
        <v>46154</v>
      </c>
      <c r="Q42" s="5">
        <v>1</v>
      </c>
      <c r="R42" s="4">
        <f t="shared" si="4"/>
        <v>46155</v>
      </c>
      <c r="S42" s="5">
        <v>1.5</v>
      </c>
      <c r="T42" s="4">
        <f t="shared" si="5"/>
        <v>46156</v>
      </c>
      <c r="U42" s="4">
        <f t="shared" si="6"/>
        <v>46156</v>
      </c>
      <c r="V42" s="5">
        <v>1</v>
      </c>
      <c r="W42" s="4">
        <f t="shared" si="7"/>
        <v>46157</v>
      </c>
      <c r="X42" s="4">
        <f t="shared" ref="X42:Y67" si="30">WORKDAY(W42, 0, IndHolidays)</f>
        <v>46157</v>
      </c>
      <c r="Y42" s="4">
        <f t="shared" si="30"/>
        <v>46157</v>
      </c>
      <c r="Z42" s="4">
        <f t="shared" si="9"/>
        <v>46160</v>
      </c>
      <c r="AA42" s="4">
        <f t="shared" si="10"/>
        <v>46160</v>
      </c>
      <c r="AB42" s="5"/>
      <c r="AC42" s="4">
        <f t="shared" si="24"/>
        <v>46160</v>
      </c>
      <c r="AD42" s="5">
        <v>1</v>
      </c>
      <c r="AE42" s="4">
        <f t="shared" si="11"/>
        <v>46161</v>
      </c>
      <c r="AF42" s="5">
        <v>1</v>
      </c>
      <c r="AG42" s="4">
        <f t="shared" si="12"/>
        <v>46162</v>
      </c>
      <c r="AH42" s="4">
        <f t="shared" si="13"/>
        <v>46162</v>
      </c>
      <c r="AI42" s="4">
        <f t="shared" si="14"/>
        <v>46163</v>
      </c>
      <c r="AJ42" s="4">
        <f t="shared" si="15"/>
        <v>46163</v>
      </c>
      <c r="AK42" s="5"/>
      <c r="AL42" s="4">
        <f t="shared" si="16"/>
        <v>46163</v>
      </c>
      <c r="AM42" s="4">
        <f t="shared" si="17"/>
        <v>46163</v>
      </c>
      <c r="AN42" s="4">
        <f t="shared" si="17"/>
        <v>46163</v>
      </c>
      <c r="AO42" s="4">
        <f t="shared" si="18"/>
        <v>46164</v>
      </c>
      <c r="AP42" s="5"/>
      <c r="AQ42" s="4">
        <f t="shared" si="19"/>
        <v>46164</v>
      </c>
      <c r="AR42" s="5">
        <v>0</v>
      </c>
      <c r="AS42" s="4">
        <f t="shared" si="20"/>
        <v>46164</v>
      </c>
      <c r="AT42" s="5">
        <v>0</v>
      </c>
      <c r="AU42" s="4">
        <f t="shared" si="21"/>
        <v>46164</v>
      </c>
      <c r="AV42" s="4">
        <f>_xlfn.MINIFS(ReleaseTimeline!$A$2:$A$27, ReleaseTimeline!$A$2:$A$27, "&gt;="&amp;(MAX(AU42,AL42)))</f>
        <v>46177</v>
      </c>
      <c r="AW42" s="4" t="str">
        <f>VLOOKUP(AV42,ReleaseTimeline!$A$1:$E$27,2,FALSE)</f>
        <v>Release 12</v>
      </c>
      <c r="AX42" s="4" t="e">
        <f t="shared" si="26"/>
        <v>#VALUE!</v>
      </c>
      <c r="AY42" s="4">
        <f>VLOOKUP(AW42,ReleaseTimeline!$B$2:$C$27,2,FALSE)</f>
        <v>46184</v>
      </c>
      <c r="AZ42" s="4">
        <f t="shared" si="25"/>
        <v>46177</v>
      </c>
      <c r="BA42">
        <f t="shared" si="22"/>
        <v>30</v>
      </c>
      <c r="BC42">
        <f t="shared" si="23"/>
        <v>3</v>
      </c>
    </row>
    <row r="43" spans="1:55" hidden="1" x14ac:dyDescent="0.2">
      <c r="A43" s="3">
        <v>42</v>
      </c>
      <c r="B43" s="5" t="s">
        <v>123</v>
      </c>
      <c r="C43" s="5" t="str">
        <f>VLOOKUP(B43,'Target Tech'!$C$7:$J$33,8,FALSE)</f>
        <v>Complete ASP</v>
      </c>
      <c r="D43" s="5" t="s">
        <v>54</v>
      </c>
      <c r="E43" s="5">
        <v>0</v>
      </c>
      <c r="F43" s="80">
        <v>46168</v>
      </c>
      <c r="G43" s="80" t="s">
        <v>121</v>
      </c>
      <c r="H43" s="80" t="s">
        <v>56</v>
      </c>
      <c r="I43" s="80" t="s">
        <v>57</v>
      </c>
      <c r="J43" s="80">
        <f t="shared" si="29"/>
        <v>46168</v>
      </c>
      <c r="K43" s="5">
        <v>3</v>
      </c>
      <c r="L43" s="5">
        <v>0</v>
      </c>
      <c r="M43" s="5">
        <v>7</v>
      </c>
      <c r="N43" s="4">
        <f t="shared" si="1"/>
        <v>46171</v>
      </c>
      <c r="O43" s="4">
        <f t="shared" si="2"/>
        <v>46171</v>
      </c>
      <c r="P43" s="4">
        <f t="shared" si="3"/>
        <v>46171</v>
      </c>
      <c r="Q43" s="5">
        <v>1</v>
      </c>
      <c r="R43" s="4">
        <f t="shared" si="4"/>
        <v>46174</v>
      </c>
      <c r="S43" s="5">
        <v>1.5</v>
      </c>
      <c r="T43" s="4">
        <f t="shared" si="5"/>
        <v>46176</v>
      </c>
      <c r="U43" s="4">
        <f t="shared" si="6"/>
        <v>46176</v>
      </c>
      <c r="V43" s="5">
        <v>1</v>
      </c>
      <c r="W43" s="4">
        <f t="shared" si="7"/>
        <v>46177</v>
      </c>
      <c r="X43" s="4">
        <f t="shared" si="30"/>
        <v>46177</v>
      </c>
      <c r="Y43" s="4">
        <f t="shared" si="30"/>
        <v>46177</v>
      </c>
      <c r="Z43" s="4">
        <f t="shared" si="9"/>
        <v>46178</v>
      </c>
      <c r="AA43" s="4">
        <f t="shared" si="10"/>
        <v>46178</v>
      </c>
      <c r="AB43" s="5"/>
      <c r="AC43" s="4">
        <f t="shared" si="24"/>
        <v>46178</v>
      </c>
      <c r="AD43" s="5">
        <v>1</v>
      </c>
      <c r="AE43" s="4">
        <f t="shared" si="11"/>
        <v>46181</v>
      </c>
      <c r="AF43" s="5">
        <v>1</v>
      </c>
      <c r="AG43" s="4">
        <f t="shared" si="12"/>
        <v>46182</v>
      </c>
      <c r="AH43" s="4">
        <f t="shared" si="13"/>
        <v>46182</v>
      </c>
      <c r="AI43" s="4">
        <f t="shared" si="14"/>
        <v>46183</v>
      </c>
      <c r="AJ43" s="4">
        <f t="shared" si="15"/>
        <v>46183</v>
      </c>
      <c r="AK43" s="5"/>
      <c r="AL43" s="4">
        <f t="shared" si="16"/>
        <v>46183</v>
      </c>
      <c r="AM43" s="4">
        <f t="shared" si="17"/>
        <v>46183</v>
      </c>
      <c r="AN43" s="4">
        <f t="shared" si="17"/>
        <v>46183</v>
      </c>
      <c r="AO43" s="4">
        <f t="shared" si="18"/>
        <v>46184</v>
      </c>
      <c r="AP43" s="5"/>
      <c r="AQ43" s="4">
        <f t="shared" si="19"/>
        <v>46184</v>
      </c>
      <c r="AR43" s="5">
        <v>0</v>
      </c>
      <c r="AS43" s="4">
        <f t="shared" si="20"/>
        <v>46184</v>
      </c>
      <c r="AT43" s="5">
        <v>0</v>
      </c>
      <c r="AU43" s="4">
        <f t="shared" si="21"/>
        <v>46184</v>
      </c>
      <c r="AV43" s="4">
        <f>_xlfn.MINIFS(ReleaseTimeline!$A$2:$A$27, ReleaseTimeline!$A$2:$A$27, "&gt;="&amp;(MAX(AU43,AL43)))</f>
        <v>46191</v>
      </c>
      <c r="AW43" s="4" t="str">
        <f>VLOOKUP(AV43,ReleaseTimeline!$A$1:$E$27,2,FALSE)</f>
        <v>Release 13</v>
      </c>
      <c r="AX43" s="4" t="e">
        <f t="shared" si="26"/>
        <v>#VALUE!</v>
      </c>
      <c r="AY43" s="74">
        <f>VLOOKUP(AW43,ReleaseTimeline!$B$2:$C$27,2,FALSE)</f>
        <v>46198</v>
      </c>
      <c r="AZ43" s="4">
        <f t="shared" si="25"/>
        <v>46191</v>
      </c>
      <c r="BA43">
        <f t="shared" si="22"/>
        <v>27</v>
      </c>
      <c r="BC43">
        <f t="shared" si="23"/>
        <v>3</v>
      </c>
    </row>
    <row r="44" spans="1:55" hidden="1" x14ac:dyDescent="0.2">
      <c r="A44" s="3">
        <v>43</v>
      </c>
      <c r="B44" s="5" t="s">
        <v>123</v>
      </c>
      <c r="C44" s="5" t="str">
        <f>VLOOKUP(B44,'Target Tech'!$C$7:$J$33,8,FALSE)</f>
        <v>Complete ASP</v>
      </c>
      <c r="D44" s="5" t="s">
        <v>54</v>
      </c>
      <c r="E44" s="5">
        <v>0</v>
      </c>
      <c r="F44" s="80">
        <v>46160</v>
      </c>
      <c r="G44" s="80" t="s">
        <v>122</v>
      </c>
      <c r="H44" s="80" t="s">
        <v>56</v>
      </c>
      <c r="I44" s="80" t="s">
        <v>60</v>
      </c>
      <c r="J44" s="80">
        <f t="shared" si="29"/>
        <v>46160</v>
      </c>
      <c r="K44" s="5">
        <v>3</v>
      </c>
      <c r="L44" s="5">
        <v>0</v>
      </c>
      <c r="M44" s="5">
        <v>8</v>
      </c>
      <c r="N44" s="4">
        <f t="shared" si="1"/>
        <v>46162</v>
      </c>
      <c r="O44" s="4">
        <f t="shared" si="2"/>
        <v>46162</v>
      </c>
      <c r="P44" s="4">
        <f t="shared" si="3"/>
        <v>46162</v>
      </c>
      <c r="Q44" s="5">
        <v>1</v>
      </c>
      <c r="R44" s="4">
        <f t="shared" si="4"/>
        <v>46163</v>
      </c>
      <c r="S44" s="5">
        <v>1.5</v>
      </c>
      <c r="T44" s="4">
        <f t="shared" si="5"/>
        <v>46164</v>
      </c>
      <c r="U44" s="4">
        <f t="shared" si="6"/>
        <v>46164</v>
      </c>
      <c r="V44" s="5">
        <v>1</v>
      </c>
      <c r="W44" s="4">
        <f t="shared" si="7"/>
        <v>46167</v>
      </c>
      <c r="X44" s="4">
        <f t="shared" si="30"/>
        <v>46167</v>
      </c>
      <c r="Y44" s="4">
        <f t="shared" si="30"/>
        <v>46167</v>
      </c>
      <c r="Z44" s="4">
        <f t="shared" si="9"/>
        <v>46168</v>
      </c>
      <c r="AA44" s="4">
        <f t="shared" si="10"/>
        <v>46168</v>
      </c>
      <c r="AB44" s="5">
        <v>3</v>
      </c>
      <c r="AC44" s="4">
        <f t="shared" si="24"/>
        <v>46174</v>
      </c>
      <c r="AD44" s="5">
        <v>1</v>
      </c>
      <c r="AE44" s="4">
        <f t="shared" si="11"/>
        <v>46176</v>
      </c>
      <c r="AF44" s="5">
        <v>1</v>
      </c>
      <c r="AG44" s="4">
        <f t="shared" si="12"/>
        <v>46177</v>
      </c>
      <c r="AH44" s="4">
        <f t="shared" si="13"/>
        <v>46177</v>
      </c>
      <c r="AI44" s="4">
        <f t="shared" si="14"/>
        <v>46178</v>
      </c>
      <c r="AJ44" s="4">
        <f t="shared" si="15"/>
        <v>46178</v>
      </c>
      <c r="AK44" s="5">
        <v>1</v>
      </c>
      <c r="AL44" s="4">
        <f t="shared" si="16"/>
        <v>46181</v>
      </c>
      <c r="AM44" s="4">
        <f t="shared" si="17"/>
        <v>46181</v>
      </c>
      <c r="AN44" s="4">
        <f t="shared" si="17"/>
        <v>46181</v>
      </c>
      <c r="AO44" s="4">
        <f t="shared" si="18"/>
        <v>46182</v>
      </c>
      <c r="AP44" s="5">
        <v>3</v>
      </c>
      <c r="AQ44" s="4">
        <f t="shared" si="19"/>
        <v>46185</v>
      </c>
      <c r="AR44" s="5">
        <v>0</v>
      </c>
      <c r="AS44" s="4">
        <f t="shared" si="20"/>
        <v>46185</v>
      </c>
      <c r="AT44" s="5">
        <v>0</v>
      </c>
      <c r="AU44" s="4">
        <f t="shared" si="21"/>
        <v>46185</v>
      </c>
      <c r="AV44" s="4">
        <f>_xlfn.MINIFS(ReleaseTimeline!$A$2:$A$27, ReleaseTimeline!$A$2:$A$27, "&gt;="&amp;(MAX(AU44,AL44)))</f>
        <v>46191</v>
      </c>
      <c r="AW44" s="4" t="str">
        <f>VLOOKUP(AV44,ReleaseTimeline!$A$1:$E$27,2,FALSE)</f>
        <v>Release 13</v>
      </c>
      <c r="AX44" s="4" t="e">
        <f t="shared" si="26"/>
        <v>#VALUE!</v>
      </c>
      <c r="AY44" s="4">
        <f>VLOOKUP(AW44,ReleaseTimeline!$B$2:$C$27,2,FALSE)</f>
        <v>46198</v>
      </c>
      <c r="AZ44" s="4">
        <f t="shared" si="25"/>
        <v>46191</v>
      </c>
      <c r="BA44">
        <f t="shared" si="22"/>
        <v>36</v>
      </c>
      <c r="BC44">
        <f t="shared" si="23"/>
        <v>3</v>
      </c>
    </row>
    <row r="45" spans="1:55" hidden="1" x14ac:dyDescent="0.2">
      <c r="A45" s="3">
        <v>44</v>
      </c>
      <c r="B45" s="5" t="s">
        <v>124</v>
      </c>
      <c r="C45" s="5" t="s">
        <v>125</v>
      </c>
      <c r="D45" s="5" t="s">
        <v>54</v>
      </c>
      <c r="E45" s="5">
        <v>0</v>
      </c>
      <c r="F45" s="80">
        <v>46155</v>
      </c>
      <c r="G45" s="80" t="s">
        <v>61</v>
      </c>
      <c r="H45" s="80" t="s">
        <v>67</v>
      </c>
      <c r="I45" s="80" t="s">
        <v>102</v>
      </c>
      <c r="J45" s="80">
        <f t="shared" si="29"/>
        <v>46155</v>
      </c>
      <c r="K45" s="5">
        <v>3</v>
      </c>
      <c r="L45" s="5">
        <v>0</v>
      </c>
      <c r="M45" s="5">
        <v>1</v>
      </c>
      <c r="N45" s="4">
        <f t="shared" si="1"/>
        <v>46157</v>
      </c>
      <c r="O45" s="4">
        <f t="shared" si="2"/>
        <v>46157</v>
      </c>
      <c r="P45" s="4">
        <f t="shared" si="3"/>
        <v>46157</v>
      </c>
      <c r="Q45" s="5">
        <v>1</v>
      </c>
      <c r="R45" s="4">
        <f t="shared" si="4"/>
        <v>46160</v>
      </c>
      <c r="S45" s="5">
        <v>1.5</v>
      </c>
      <c r="T45" s="4">
        <f t="shared" si="5"/>
        <v>46161</v>
      </c>
      <c r="U45" s="4">
        <f t="shared" si="6"/>
        <v>46161</v>
      </c>
      <c r="V45" s="5">
        <v>1</v>
      </c>
      <c r="W45" s="4">
        <f t="shared" si="7"/>
        <v>46162</v>
      </c>
      <c r="X45" s="4">
        <f t="shared" si="30"/>
        <v>46162</v>
      </c>
      <c r="Y45" s="4">
        <f t="shared" si="30"/>
        <v>46162</v>
      </c>
      <c r="Z45" s="4">
        <f t="shared" si="9"/>
        <v>46163</v>
      </c>
      <c r="AA45" s="4">
        <f t="shared" si="10"/>
        <v>46163</v>
      </c>
      <c r="AB45" s="5">
        <v>3</v>
      </c>
      <c r="AC45" s="4">
        <f t="shared" si="24"/>
        <v>46168</v>
      </c>
      <c r="AD45" s="5">
        <v>1</v>
      </c>
      <c r="AE45" s="4">
        <f t="shared" si="11"/>
        <v>46169</v>
      </c>
      <c r="AF45" s="5">
        <v>1</v>
      </c>
      <c r="AG45" s="4">
        <f t="shared" si="12"/>
        <v>46171</v>
      </c>
      <c r="AH45" s="4">
        <f t="shared" si="13"/>
        <v>46171</v>
      </c>
      <c r="AI45" s="4">
        <f t="shared" si="14"/>
        <v>46174</v>
      </c>
      <c r="AJ45" s="4">
        <f t="shared" si="15"/>
        <v>46174</v>
      </c>
      <c r="AK45" s="5">
        <v>1</v>
      </c>
      <c r="AL45" s="4">
        <f t="shared" si="16"/>
        <v>46176</v>
      </c>
      <c r="AM45" s="4">
        <f t="shared" si="17"/>
        <v>46176</v>
      </c>
      <c r="AN45" s="4">
        <f t="shared" si="17"/>
        <v>46176</v>
      </c>
      <c r="AO45" s="4">
        <f t="shared" si="18"/>
        <v>46177</v>
      </c>
      <c r="AP45" s="5">
        <v>3</v>
      </c>
      <c r="AQ45" s="4">
        <f t="shared" si="19"/>
        <v>46182</v>
      </c>
      <c r="AR45" s="5">
        <v>0</v>
      </c>
      <c r="AS45" s="4">
        <f t="shared" si="20"/>
        <v>46182</v>
      </c>
      <c r="AT45" s="5">
        <v>0</v>
      </c>
      <c r="AU45" s="4">
        <f t="shared" si="21"/>
        <v>46182</v>
      </c>
      <c r="AV45" s="4">
        <f>_xlfn.MINIFS(ReleaseTimeline!$A$2:$A$27, ReleaseTimeline!$A$2:$A$27, "&gt;="&amp;(MAX(AU45,AL45)))</f>
        <v>46191</v>
      </c>
      <c r="AW45" s="4" t="str">
        <f>VLOOKUP(AV45,ReleaseTimeline!$A$1:$E$27,2,FALSE)</f>
        <v>Release 13</v>
      </c>
      <c r="AX45" s="4" t="e">
        <f t="shared" si="26"/>
        <v>#VALUE!</v>
      </c>
      <c r="AY45" s="4">
        <f>VLOOKUP(AW45,ReleaseTimeline!$B$2:$C$27,2,FALSE)</f>
        <v>46198</v>
      </c>
      <c r="AZ45" s="4">
        <f t="shared" si="25"/>
        <v>46191</v>
      </c>
      <c r="BA45">
        <f t="shared" si="22"/>
        <v>41</v>
      </c>
      <c r="BC45">
        <f t="shared" si="23"/>
        <v>3</v>
      </c>
    </row>
    <row r="46" spans="1:55" hidden="1" x14ac:dyDescent="0.2">
      <c r="A46" s="3">
        <v>45</v>
      </c>
      <c r="B46" s="5" t="s">
        <v>124</v>
      </c>
      <c r="C46" s="5" t="s">
        <v>125</v>
      </c>
      <c r="D46" s="5" t="s">
        <v>54</v>
      </c>
      <c r="E46" s="5">
        <v>0</v>
      </c>
      <c r="F46" s="80">
        <v>46147</v>
      </c>
      <c r="G46" s="80" t="s">
        <v>63</v>
      </c>
      <c r="H46" s="80" t="s">
        <v>67</v>
      </c>
      <c r="I46" s="80" t="s">
        <v>103</v>
      </c>
      <c r="J46" s="80">
        <f t="shared" si="29"/>
        <v>46147</v>
      </c>
      <c r="K46" s="5">
        <v>3</v>
      </c>
      <c r="L46" s="5">
        <v>0</v>
      </c>
      <c r="M46" s="5">
        <v>2</v>
      </c>
      <c r="N46" s="4">
        <f t="shared" si="1"/>
        <v>46149</v>
      </c>
      <c r="O46" s="4">
        <f t="shared" si="2"/>
        <v>46149</v>
      </c>
      <c r="P46" s="4">
        <f t="shared" si="3"/>
        <v>46149</v>
      </c>
      <c r="Q46" s="5">
        <v>1</v>
      </c>
      <c r="R46" s="4">
        <f t="shared" si="4"/>
        <v>46150</v>
      </c>
      <c r="S46" s="5">
        <v>1.5</v>
      </c>
      <c r="T46" s="4">
        <f t="shared" si="5"/>
        <v>46153</v>
      </c>
      <c r="U46" s="4">
        <f t="shared" si="6"/>
        <v>46153</v>
      </c>
      <c r="V46" s="5">
        <v>1</v>
      </c>
      <c r="W46" s="4">
        <f t="shared" si="7"/>
        <v>46154</v>
      </c>
      <c r="X46" s="4">
        <f t="shared" si="30"/>
        <v>46154</v>
      </c>
      <c r="Y46" s="4">
        <f t="shared" si="30"/>
        <v>46154</v>
      </c>
      <c r="Z46" s="4">
        <f t="shared" si="9"/>
        <v>46155</v>
      </c>
      <c r="AA46" s="4">
        <f t="shared" si="10"/>
        <v>46155</v>
      </c>
      <c r="AB46" s="5">
        <v>3</v>
      </c>
      <c r="AC46" s="4">
        <f t="shared" si="24"/>
        <v>46160</v>
      </c>
      <c r="AD46" s="5">
        <v>1</v>
      </c>
      <c r="AE46" s="4">
        <f t="shared" si="11"/>
        <v>46161</v>
      </c>
      <c r="AF46" s="5">
        <v>1</v>
      </c>
      <c r="AG46" s="4">
        <f t="shared" si="12"/>
        <v>46162</v>
      </c>
      <c r="AH46" s="4">
        <f t="shared" si="13"/>
        <v>46162</v>
      </c>
      <c r="AI46" s="4">
        <f t="shared" si="14"/>
        <v>46163</v>
      </c>
      <c r="AJ46" s="4">
        <f t="shared" si="15"/>
        <v>46163</v>
      </c>
      <c r="AK46" s="5">
        <v>1</v>
      </c>
      <c r="AL46" s="4">
        <f t="shared" si="16"/>
        <v>46164</v>
      </c>
      <c r="AM46" s="4">
        <f t="shared" si="17"/>
        <v>46164</v>
      </c>
      <c r="AN46" s="4">
        <f t="shared" si="17"/>
        <v>46164</v>
      </c>
      <c r="AO46" s="4">
        <f t="shared" si="18"/>
        <v>46167</v>
      </c>
      <c r="AP46" s="5">
        <v>3</v>
      </c>
      <c r="AQ46" s="4">
        <f t="shared" si="19"/>
        <v>46171</v>
      </c>
      <c r="AR46" s="5">
        <v>1</v>
      </c>
      <c r="AS46" s="4">
        <f t="shared" si="20"/>
        <v>46174</v>
      </c>
      <c r="AT46" s="5">
        <v>2</v>
      </c>
      <c r="AU46" s="4">
        <f t="shared" si="21"/>
        <v>46177</v>
      </c>
      <c r="AV46" s="4">
        <f>_xlfn.MINIFS(ReleaseTimeline!$A$2:$A$27, ReleaseTimeline!$A$2:$A$27, "&gt;="&amp;(MAX(AU46,AL46)))</f>
        <v>46177</v>
      </c>
      <c r="AW46" s="4" t="str">
        <f>VLOOKUP(AV46,ReleaseTimeline!$A$1:$E$27,2,FALSE)</f>
        <v>Release 12</v>
      </c>
      <c r="AX46" s="4" t="e">
        <f t="shared" si="26"/>
        <v>#VALUE!</v>
      </c>
      <c r="AY46" s="4">
        <f>VLOOKUP(AW46,ReleaseTimeline!$B$2:$C$27,2,FALSE)</f>
        <v>46184</v>
      </c>
      <c r="AZ46" s="4">
        <f t="shared" si="25"/>
        <v>46177</v>
      </c>
      <c r="BA46">
        <f t="shared" si="22"/>
        <v>35</v>
      </c>
      <c r="BC46">
        <f t="shared" si="23"/>
        <v>5</v>
      </c>
    </row>
    <row r="47" spans="1:55" hidden="1" x14ac:dyDescent="0.2">
      <c r="A47" s="3">
        <v>46</v>
      </c>
      <c r="B47" s="5" t="s">
        <v>126</v>
      </c>
      <c r="C47" s="5" t="str">
        <f>VLOOKUP(B47,'Target Tech'!$C$7:$J$33,8,FALSE)</f>
        <v>Complete ASP</v>
      </c>
      <c r="D47" s="5" t="s">
        <v>87</v>
      </c>
      <c r="E47" s="5">
        <v>2</v>
      </c>
      <c r="F47" s="80">
        <f>WORKDAY(P27,1)</f>
        <v>46134</v>
      </c>
      <c r="G47" s="80" t="s">
        <v>55</v>
      </c>
      <c r="H47" s="80" t="s">
        <v>81</v>
      </c>
      <c r="I47" s="80" t="s">
        <v>131</v>
      </c>
      <c r="J47" s="80">
        <f>WORKDAY(F47,E47)</f>
        <v>46136</v>
      </c>
      <c r="K47" s="5">
        <v>3</v>
      </c>
      <c r="L47" s="5">
        <v>0</v>
      </c>
      <c r="M47" s="5">
        <v>1</v>
      </c>
      <c r="N47" s="4">
        <f t="shared" si="1"/>
        <v>46140</v>
      </c>
      <c r="O47" s="4">
        <f t="shared" si="2"/>
        <v>46140</v>
      </c>
      <c r="P47" s="4">
        <f t="shared" si="3"/>
        <v>46140</v>
      </c>
      <c r="Q47" s="5">
        <v>1</v>
      </c>
      <c r="R47" s="4">
        <f t="shared" si="4"/>
        <v>46141</v>
      </c>
      <c r="S47" s="5">
        <v>1.5</v>
      </c>
      <c r="T47" s="4">
        <f t="shared" si="5"/>
        <v>46142</v>
      </c>
      <c r="U47" s="4">
        <f t="shared" si="6"/>
        <v>46142</v>
      </c>
      <c r="V47" s="5">
        <v>1</v>
      </c>
      <c r="W47" s="4">
        <f t="shared" si="7"/>
        <v>46146</v>
      </c>
      <c r="X47" s="4">
        <f t="shared" si="30"/>
        <v>46146</v>
      </c>
      <c r="Y47" s="4">
        <f t="shared" si="30"/>
        <v>46146</v>
      </c>
      <c r="Z47" s="4">
        <f t="shared" si="9"/>
        <v>46147</v>
      </c>
      <c r="AA47" s="4">
        <f t="shared" si="10"/>
        <v>46147</v>
      </c>
      <c r="AB47" s="5"/>
      <c r="AC47" s="4">
        <f t="shared" si="24"/>
        <v>46147</v>
      </c>
      <c r="AD47" s="5">
        <v>1</v>
      </c>
      <c r="AE47" s="4">
        <f t="shared" si="11"/>
        <v>46148</v>
      </c>
      <c r="AF47" s="5">
        <v>1</v>
      </c>
      <c r="AG47" s="4">
        <f t="shared" si="12"/>
        <v>46149</v>
      </c>
      <c r="AH47" s="4">
        <f t="shared" si="13"/>
        <v>46149</v>
      </c>
      <c r="AI47" s="4">
        <f t="shared" si="14"/>
        <v>46150</v>
      </c>
      <c r="AJ47" s="4">
        <f t="shared" si="15"/>
        <v>46150</v>
      </c>
      <c r="AK47" s="5"/>
      <c r="AL47" s="4">
        <f t="shared" si="16"/>
        <v>46150</v>
      </c>
      <c r="AM47" s="4">
        <f t="shared" si="17"/>
        <v>46150</v>
      </c>
      <c r="AN47" s="4">
        <f t="shared" si="17"/>
        <v>46150</v>
      </c>
      <c r="AO47" s="4">
        <f t="shared" si="18"/>
        <v>46153</v>
      </c>
      <c r="AP47" s="5"/>
      <c r="AQ47" s="4">
        <f t="shared" si="19"/>
        <v>46153</v>
      </c>
      <c r="AR47" s="5">
        <v>0</v>
      </c>
      <c r="AS47" s="4">
        <f t="shared" si="20"/>
        <v>46153</v>
      </c>
      <c r="AT47" s="5">
        <v>0</v>
      </c>
      <c r="AU47" s="4">
        <f t="shared" si="21"/>
        <v>46153</v>
      </c>
      <c r="AV47" s="4">
        <f>_xlfn.MINIFS(ReleaseTimeline!$A$2:$A$27, ReleaseTimeline!$A$2:$A$27, "&gt;="&amp;(MAX(AU47,AL47)))</f>
        <v>46163</v>
      </c>
      <c r="AW47" s="4" t="str">
        <f>VLOOKUP(AV47,ReleaseTimeline!$A$1:$E$27,2,FALSE)</f>
        <v>Release 11</v>
      </c>
      <c r="AX47" s="4" t="e">
        <f t="shared" si="26"/>
        <v>#VALUE!</v>
      </c>
      <c r="AY47" s="4">
        <f>VLOOKUP(AW47,ReleaseTimeline!$B$2:$C$27,2,FALSE)</f>
        <v>46170</v>
      </c>
      <c r="AZ47" s="4">
        <f t="shared" si="25"/>
        <v>46163</v>
      </c>
      <c r="BA47">
        <f t="shared" si="22"/>
        <v>30</v>
      </c>
      <c r="BC47">
        <f t="shared" si="23"/>
        <v>3</v>
      </c>
    </row>
    <row r="48" spans="1:55" hidden="1" x14ac:dyDescent="0.2">
      <c r="A48" s="3">
        <v>47</v>
      </c>
      <c r="B48" s="5" t="s">
        <v>126</v>
      </c>
      <c r="C48" s="5" t="str">
        <f>VLOOKUP(B48,'Target Tech'!$C$7:$J$33,8,FALSE)</f>
        <v>Complete ASP</v>
      </c>
      <c r="D48" s="5" t="s">
        <v>87</v>
      </c>
      <c r="E48" s="5">
        <v>2</v>
      </c>
      <c r="F48" s="80">
        <f>WORKDAY(P28,1)</f>
        <v>46141</v>
      </c>
      <c r="G48" s="80" t="s">
        <v>59</v>
      </c>
      <c r="H48" s="80" t="s">
        <v>81</v>
      </c>
      <c r="I48" s="80" t="s">
        <v>129</v>
      </c>
      <c r="J48" s="80">
        <f>WORKDAY(F48,E48)</f>
        <v>46143</v>
      </c>
      <c r="K48" s="5">
        <v>3</v>
      </c>
      <c r="L48" s="5">
        <v>0</v>
      </c>
      <c r="M48" s="5">
        <v>2</v>
      </c>
      <c r="N48" s="4">
        <f t="shared" si="1"/>
        <v>46148</v>
      </c>
      <c r="O48" s="4">
        <f t="shared" si="2"/>
        <v>46148</v>
      </c>
      <c r="P48" s="4">
        <f t="shared" si="3"/>
        <v>46148</v>
      </c>
      <c r="Q48" s="5">
        <v>1</v>
      </c>
      <c r="R48" s="4">
        <f t="shared" si="4"/>
        <v>46149</v>
      </c>
      <c r="S48" s="5">
        <v>1.5</v>
      </c>
      <c r="T48" s="4">
        <f t="shared" si="5"/>
        <v>46150</v>
      </c>
      <c r="U48" s="4">
        <f t="shared" si="6"/>
        <v>46150</v>
      </c>
      <c r="V48" s="5">
        <v>1</v>
      </c>
      <c r="W48" s="4">
        <f t="shared" si="7"/>
        <v>46153</v>
      </c>
      <c r="X48" s="4">
        <f t="shared" si="30"/>
        <v>46153</v>
      </c>
      <c r="Y48" s="4">
        <f t="shared" si="30"/>
        <v>46153</v>
      </c>
      <c r="Z48" s="4">
        <f t="shared" si="9"/>
        <v>46154</v>
      </c>
      <c r="AA48" s="4">
        <f t="shared" si="10"/>
        <v>46154</v>
      </c>
      <c r="AB48" s="5"/>
      <c r="AC48" s="4">
        <f t="shared" si="24"/>
        <v>46154</v>
      </c>
      <c r="AD48" s="5">
        <v>1</v>
      </c>
      <c r="AE48" s="4">
        <f t="shared" si="11"/>
        <v>46155</v>
      </c>
      <c r="AF48" s="5">
        <v>1</v>
      </c>
      <c r="AG48" s="4">
        <f t="shared" si="12"/>
        <v>46156</v>
      </c>
      <c r="AH48" s="4">
        <f t="shared" si="13"/>
        <v>46156</v>
      </c>
      <c r="AI48" s="4">
        <f t="shared" si="14"/>
        <v>46157</v>
      </c>
      <c r="AJ48" s="4">
        <f t="shared" si="15"/>
        <v>46157</v>
      </c>
      <c r="AK48" s="5"/>
      <c r="AL48" s="4">
        <f t="shared" si="16"/>
        <v>46157</v>
      </c>
      <c r="AM48" s="4">
        <f t="shared" si="17"/>
        <v>46157</v>
      </c>
      <c r="AN48" s="4">
        <f t="shared" si="17"/>
        <v>46157</v>
      </c>
      <c r="AO48" s="4">
        <f t="shared" si="18"/>
        <v>46160</v>
      </c>
      <c r="AP48" s="5"/>
      <c r="AQ48" s="4">
        <f t="shared" si="19"/>
        <v>46160</v>
      </c>
      <c r="AR48" s="5">
        <v>0</v>
      </c>
      <c r="AS48" s="4">
        <f t="shared" si="20"/>
        <v>46160</v>
      </c>
      <c r="AT48" s="5">
        <v>0</v>
      </c>
      <c r="AU48" s="4">
        <f t="shared" si="21"/>
        <v>46160</v>
      </c>
      <c r="AV48" s="4">
        <f>_xlfn.MINIFS(ReleaseTimeline!$A$2:$A$27, ReleaseTimeline!$A$2:$A$27, "&gt;="&amp;(MAX(AU48,AL48)))</f>
        <v>46163</v>
      </c>
      <c r="AW48" s="4" t="str">
        <f>VLOOKUP(AV48,ReleaseTimeline!$A$1:$E$27,2,FALSE)</f>
        <v>Release 11</v>
      </c>
      <c r="AX48" s="4" t="e">
        <f t="shared" si="26"/>
        <v>#VALUE!</v>
      </c>
      <c r="AY48" s="4">
        <f>VLOOKUP(AW48,ReleaseTimeline!$B$2:$C$27,2,FALSE)</f>
        <v>46170</v>
      </c>
      <c r="AZ48" s="4">
        <f t="shared" si="25"/>
        <v>46163</v>
      </c>
      <c r="BA48">
        <f t="shared" si="22"/>
        <v>22</v>
      </c>
      <c r="BC48">
        <f t="shared" si="23"/>
        <v>3</v>
      </c>
    </row>
    <row r="49" spans="1:58" hidden="1" x14ac:dyDescent="0.2">
      <c r="A49" s="3">
        <v>48</v>
      </c>
      <c r="B49" s="5" t="s">
        <v>126</v>
      </c>
      <c r="C49" s="5" t="str">
        <f>VLOOKUP(B49,'Target Tech'!$C$7:$J$33,8,FALSE)</f>
        <v>Complete ASP</v>
      </c>
      <c r="D49" s="5" t="s">
        <v>87</v>
      </c>
      <c r="E49" s="5">
        <v>2</v>
      </c>
      <c r="F49" s="80">
        <f>WORKDAY(P26,1)</f>
        <v>46134</v>
      </c>
      <c r="G49" s="80" t="s">
        <v>61</v>
      </c>
      <c r="H49" s="80" t="s">
        <v>81</v>
      </c>
      <c r="I49" s="80" t="s">
        <v>167</v>
      </c>
      <c r="J49" s="80">
        <f>WORKDAY(F49,E49)</f>
        <v>46136</v>
      </c>
      <c r="K49" s="5">
        <v>3</v>
      </c>
      <c r="L49" s="5">
        <v>0</v>
      </c>
      <c r="M49" s="5">
        <v>3</v>
      </c>
      <c r="N49" s="4">
        <f t="shared" si="1"/>
        <v>46140</v>
      </c>
      <c r="O49" s="4">
        <f t="shared" si="2"/>
        <v>46140</v>
      </c>
      <c r="P49" s="4">
        <f t="shared" si="3"/>
        <v>46140</v>
      </c>
      <c r="Q49" s="5">
        <v>1</v>
      </c>
      <c r="R49" s="4">
        <f t="shared" si="4"/>
        <v>46141</v>
      </c>
      <c r="S49" s="5">
        <v>1.5</v>
      </c>
      <c r="T49" s="4">
        <f t="shared" si="5"/>
        <v>46142</v>
      </c>
      <c r="U49" s="4">
        <f t="shared" si="6"/>
        <v>46142</v>
      </c>
      <c r="V49" s="5">
        <v>1</v>
      </c>
      <c r="W49" s="4">
        <f t="shared" si="7"/>
        <v>46146</v>
      </c>
      <c r="X49" s="4">
        <f t="shared" si="30"/>
        <v>46146</v>
      </c>
      <c r="Y49" s="4">
        <f t="shared" si="30"/>
        <v>46146</v>
      </c>
      <c r="Z49" s="4">
        <f t="shared" si="9"/>
        <v>46147</v>
      </c>
      <c r="AA49" s="4">
        <f t="shared" si="10"/>
        <v>46147</v>
      </c>
      <c r="AB49" s="5"/>
      <c r="AC49" s="4">
        <f t="shared" si="24"/>
        <v>46147</v>
      </c>
      <c r="AD49" s="5">
        <v>1</v>
      </c>
      <c r="AE49" s="4">
        <f t="shared" si="11"/>
        <v>46148</v>
      </c>
      <c r="AF49" s="5">
        <v>1</v>
      </c>
      <c r="AG49" s="4">
        <f t="shared" si="12"/>
        <v>46149</v>
      </c>
      <c r="AH49" s="4">
        <f t="shared" si="13"/>
        <v>46149</v>
      </c>
      <c r="AI49" s="4">
        <f t="shared" si="14"/>
        <v>46150</v>
      </c>
      <c r="AJ49" s="4">
        <f t="shared" si="15"/>
        <v>46150</v>
      </c>
      <c r="AK49" s="5"/>
      <c r="AL49" s="4">
        <f t="shared" si="16"/>
        <v>46150</v>
      </c>
      <c r="AM49" s="4">
        <f t="shared" si="17"/>
        <v>46150</v>
      </c>
      <c r="AN49" s="4">
        <f t="shared" si="17"/>
        <v>46150</v>
      </c>
      <c r="AO49" s="4">
        <f t="shared" si="18"/>
        <v>46153</v>
      </c>
      <c r="AP49" s="5"/>
      <c r="AQ49" s="4">
        <f t="shared" si="19"/>
        <v>46153</v>
      </c>
      <c r="AR49" s="5">
        <v>0</v>
      </c>
      <c r="AS49" s="4">
        <f t="shared" si="20"/>
        <v>46153</v>
      </c>
      <c r="AT49" s="5">
        <v>0</v>
      </c>
      <c r="AU49" s="4">
        <f t="shared" si="21"/>
        <v>46153</v>
      </c>
      <c r="AV49" s="4">
        <f>_xlfn.MINIFS(ReleaseTimeline!$A$2:$A$27, ReleaseTimeline!$A$2:$A$27, "&gt;="&amp;(MAX(AU49,AL49)))</f>
        <v>46163</v>
      </c>
      <c r="AW49" s="4" t="str">
        <f>VLOOKUP(AV49,ReleaseTimeline!$A$1:$E$27,2,FALSE)</f>
        <v>Release 11</v>
      </c>
      <c r="AX49" s="4" t="e">
        <f t="shared" si="26"/>
        <v>#VALUE!</v>
      </c>
      <c r="AY49" s="4">
        <f>VLOOKUP(AW49,ReleaseTimeline!$B$2:$C$27,2,FALSE)</f>
        <v>46170</v>
      </c>
      <c r="AZ49" s="4">
        <f t="shared" si="25"/>
        <v>46163</v>
      </c>
      <c r="BA49">
        <f t="shared" si="22"/>
        <v>30</v>
      </c>
      <c r="BC49">
        <f t="shared" si="23"/>
        <v>3</v>
      </c>
    </row>
    <row r="50" spans="1:58" hidden="1" x14ac:dyDescent="0.2">
      <c r="A50" s="3">
        <v>49</v>
      </c>
      <c r="B50" s="5" t="s">
        <v>126</v>
      </c>
      <c r="C50" s="5" t="str">
        <f>VLOOKUP(B50,'Target Tech'!$C$7:$J$33,8,FALSE)</f>
        <v>Complete ASP</v>
      </c>
      <c r="D50" s="5" t="s">
        <v>87</v>
      </c>
      <c r="E50" s="5">
        <v>2</v>
      </c>
      <c r="F50" s="80">
        <f>WORKDAY(P47,1)</f>
        <v>46141</v>
      </c>
      <c r="G50" s="80" t="s">
        <v>63</v>
      </c>
      <c r="H50" s="80" t="s">
        <v>81</v>
      </c>
      <c r="I50" s="80" t="s">
        <v>131</v>
      </c>
      <c r="J50" s="80">
        <f>WORKDAY(F50,E50)</f>
        <v>46143</v>
      </c>
      <c r="K50" s="5">
        <v>3</v>
      </c>
      <c r="L50" s="5">
        <v>0</v>
      </c>
      <c r="M50" s="5">
        <v>4</v>
      </c>
      <c r="N50" s="4">
        <f t="shared" si="1"/>
        <v>46148</v>
      </c>
      <c r="O50" s="4">
        <f t="shared" si="2"/>
        <v>46148</v>
      </c>
      <c r="P50" s="4">
        <f t="shared" si="3"/>
        <v>46148</v>
      </c>
      <c r="Q50" s="5">
        <v>1</v>
      </c>
      <c r="R50" s="4">
        <f t="shared" si="4"/>
        <v>46149</v>
      </c>
      <c r="S50" s="5">
        <v>1.5</v>
      </c>
      <c r="T50" s="4">
        <f t="shared" si="5"/>
        <v>46150</v>
      </c>
      <c r="U50" s="4">
        <f t="shared" si="6"/>
        <v>46150</v>
      </c>
      <c r="V50" s="5">
        <v>1</v>
      </c>
      <c r="W50" s="4">
        <f t="shared" si="7"/>
        <v>46153</v>
      </c>
      <c r="X50" s="4">
        <f t="shared" si="30"/>
        <v>46153</v>
      </c>
      <c r="Y50" s="4">
        <f t="shared" si="30"/>
        <v>46153</v>
      </c>
      <c r="Z50" s="4">
        <f t="shared" si="9"/>
        <v>46154</v>
      </c>
      <c r="AA50" s="4">
        <f t="shared" si="10"/>
        <v>46154</v>
      </c>
      <c r="AB50" s="5">
        <v>3</v>
      </c>
      <c r="AC50" s="4">
        <f t="shared" si="24"/>
        <v>46157</v>
      </c>
      <c r="AD50" s="5">
        <v>1</v>
      </c>
      <c r="AE50" s="4">
        <f t="shared" si="11"/>
        <v>46160</v>
      </c>
      <c r="AF50" s="5">
        <v>1</v>
      </c>
      <c r="AG50" s="4">
        <f t="shared" si="12"/>
        <v>46161</v>
      </c>
      <c r="AH50" s="4">
        <f t="shared" si="13"/>
        <v>46161</v>
      </c>
      <c r="AI50" s="4">
        <f t="shared" si="14"/>
        <v>46162</v>
      </c>
      <c r="AJ50" s="4">
        <f t="shared" si="15"/>
        <v>46162</v>
      </c>
      <c r="AK50" s="5">
        <v>1</v>
      </c>
      <c r="AL50" s="4">
        <f t="shared" si="16"/>
        <v>46163</v>
      </c>
      <c r="AM50" s="4">
        <f t="shared" si="17"/>
        <v>46163</v>
      </c>
      <c r="AN50" s="4">
        <f t="shared" si="17"/>
        <v>46163</v>
      </c>
      <c r="AO50" s="4">
        <f t="shared" si="18"/>
        <v>46164</v>
      </c>
      <c r="AP50" s="5">
        <v>3</v>
      </c>
      <c r="AQ50" s="4">
        <f t="shared" si="19"/>
        <v>46169</v>
      </c>
      <c r="AR50" s="5">
        <v>0</v>
      </c>
      <c r="AS50" s="4">
        <f t="shared" si="20"/>
        <v>46169</v>
      </c>
      <c r="AT50" s="5">
        <v>0</v>
      </c>
      <c r="AU50" s="4">
        <f t="shared" si="21"/>
        <v>46169</v>
      </c>
      <c r="AV50" s="4">
        <f>_xlfn.MINIFS(ReleaseTimeline!$A$2:$A$27, ReleaseTimeline!$A$2:$A$27, "&gt;="&amp;(MAX(AU50,AL50)))</f>
        <v>46177</v>
      </c>
      <c r="AW50" s="4" t="str">
        <f>VLOOKUP(AV50,ReleaseTimeline!$A$1:$E$27,2,FALSE)</f>
        <v>Release 12</v>
      </c>
      <c r="AX50" s="4" t="e">
        <f t="shared" si="26"/>
        <v>#VALUE!</v>
      </c>
      <c r="AY50" s="74">
        <f>VLOOKUP(AW50,ReleaseTimeline!$B$2:$C$27,2,FALSE)</f>
        <v>46184</v>
      </c>
      <c r="AZ50" s="4">
        <f t="shared" si="25"/>
        <v>46177</v>
      </c>
      <c r="BA50">
        <f t="shared" si="22"/>
        <v>36</v>
      </c>
      <c r="BB50" t="e">
        <f>(AY50-AW50)</f>
        <v>#VALUE!</v>
      </c>
      <c r="BC50">
        <f t="shared" si="23"/>
        <v>3</v>
      </c>
      <c r="BF50" t="e">
        <f>(BB50+BC50)</f>
        <v>#VALUE!</v>
      </c>
    </row>
    <row r="51" spans="1:58" hidden="1" x14ac:dyDescent="0.2">
      <c r="A51" s="3">
        <v>50</v>
      </c>
      <c r="B51" s="5" t="s">
        <v>132</v>
      </c>
      <c r="C51" s="5" t="str">
        <f>VLOOKUP(B51,'Target Tech'!$C$7:$J$33,8,FALSE)</f>
        <v>Complete ASP</v>
      </c>
      <c r="D51" s="5" t="s">
        <v>54</v>
      </c>
      <c r="E51" s="5">
        <v>0</v>
      </c>
      <c r="F51" s="80">
        <v>46147</v>
      </c>
      <c r="G51" s="80" t="s">
        <v>55</v>
      </c>
      <c r="H51" s="80" t="s">
        <v>67</v>
      </c>
      <c r="I51" s="80" t="s">
        <v>104</v>
      </c>
      <c r="J51" s="80">
        <f t="shared" si="29"/>
        <v>46147</v>
      </c>
      <c r="K51" s="5">
        <v>3</v>
      </c>
      <c r="L51" s="5">
        <v>0</v>
      </c>
      <c r="M51" s="5">
        <v>1</v>
      </c>
      <c r="N51" s="4">
        <f t="shared" si="1"/>
        <v>46149</v>
      </c>
      <c r="O51" s="4">
        <f t="shared" si="2"/>
        <v>46149</v>
      </c>
      <c r="P51" s="4">
        <f t="shared" si="3"/>
        <v>46149</v>
      </c>
      <c r="Q51" s="5">
        <v>1</v>
      </c>
      <c r="R51" s="4">
        <f t="shared" si="4"/>
        <v>46150</v>
      </c>
      <c r="S51" s="5">
        <v>1.5</v>
      </c>
      <c r="T51" s="4">
        <f t="shared" si="5"/>
        <v>46153</v>
      </c>
      <c r="U51" s="4">
        <f t="shared" si="6"/>
        <v>46153</v>
      </c>
      <c r="V51" s="5">
        <v>1</v>
      </c>
      <c r="W51" s="4">
        <f t="shared" si="7"/>
        <v>46154</v>
      </c>
      <c r="X51" s="4">
        <f t="shared" si="30"/>
        <v>46154</v>
      </c>
      <c r="Y51" s="4">
        <f t="shared" si="30"/>
        <v>46154</v>
      </c>
      <c r="Z51" s="4">
        <f t="shared" si="9"/>
        <v>46155</v>
      </c>
      <c r="AA51" s="4">
        <f t="shared" si="10"/>
        <v>46155</v>
      </c>
      <c r="AB51" s="5"/>
      <c r="AC51" s="4">
        <f t="shared" si="24"/>
        <v>46155</v>
      </c>
      <c r="AD51" s="5">
        <v>1</v>
      </c>
      <c r="AE51" s="4">
        <f t="shared" si="11"/>
        <v>46156</v>
      </c>
      <c r="AF51" s="5">
        <v>1</v>
      </c>
      <c r="AG51" s="4">
        <f t="shared" si="12"/>
        <v>46157</v>
      </c>
      <c r="AH51" s="4">
        <f t="shared" si="13"/>
        <v>46157</v>
      </c>
      <c r="AI51" s="4">
        <f t="shared" si="14"/>
        <v>46160</v>
      </c>
      <c r="AJ51" s="4">
        <f t="shared" si="15"/>
        <v>46160</v>
      </c>
      <c r="AK51" s="5"/>
      <c r="AL51" s="4">
        <f t="shared" si="16"/>
        <v>46160</v>
      </c>
      <c r="AM51" s="4">
        <f t="shared" si="17"/>
        <v>46160</v>
      </c>
      <c r="AN51" s="4">
        <f t="shared" si="17"/>
        <v>46160</v>
      </c>
      <c r="AO51" s="4">
        <f t="shared" si="18"/>
        <v>46161</v>
      </c>
      <c r="AP51" s="5"/>
      <c r="AQ51" s="4">
        <f t="shared" si="19"/>
        <v>46161</v>
      </c>
      <c r="AR51" s="5">
        <v>0</v>
      </c>
      <c r="AS51" s="4">
        <f t="shared" si="20"/>
        <v>46161</v>
      </c>
      <c r="AT51" s="5">
        <v>0</v>
      </c>
      <c r="AU51" s="4">
        <f t="shared" si="21"/>
        <v>46161</v>
      </c>
      <c r="AV51" s="4">
        <f>_xlfn.MINIFS(ReleaseTimeline!$A$2:$A$27, ReleaseTimeline!$A$2:$A$27, "&gt;="&amp;(MAX(AU51,AL51)))</f>
        <v>46163</v>
      </c>
      <c r="AW51" s="4" t="str">
        <f>VLOOKUP(AV51,ReleaseTimeline!$A$1:$E$27,2,FALSE)</f>
        <v>Release 11</v>
      </c>
      <c r="AX51" s="4" t="e">
        <f t="shared" si="26"/>
        <v>#VALUE!</v>
      </c>
      <c r="AY51" s="4">
        <f>VLOOKUP(AW51,ReleaseTimeline!$B$2:$C$27,2,FALSE)</f>
        <v>46170</v>
      </c>
      <c r="AZ51" s="4">
        <f t="shared" si="25"/>
        <v>46163</v>
      </c>
      <c r="BA51">
        <f t="shared" si="22"/>
        <v>21</v>
      </c>
      <c r="BC51">
        <f t="shared" si="23"/>
        <v>3</v>
      </c>
    </row>
    <row r="52" spans="1:58" hidden="1" x14ac:dyDescent="0.2">
      <c r="A52" s="3">
        <v>51</v>
      </c>
      <c r="B52" s="5" t="s">
        <v>132</v>
      </c>
      <c r="C52" s="5" t="str">
        <f>VLOOKUP(B52,'Target Tech'!$C$7:$J$33,8,FALSE)</f>
        <v>Complete ASP</v>
      </c>
      <c r="D52" s="5" t="s">
        <v>54</v>
      </c>
      <c r="E52" s="5">
        <v>0</v>
      </c>
      <c r="F52" s="80">
        <v>46160</v>
      </c>
      <c r="G52" s="80" t="s">
        <v>59</v>
      </c>
      <c r="H52" s="80" t="s">
        <v>67</v>
      </c>
      <c r="I52" s="80" t="s">
        <v>102</v>
      </c>
      <c r="J52" s="80">
        <f t="shared" si="29"/>
        <v>46160</v>
      </c>
      <c r="K52" s="5">
        <v>3</v>
      </c>
      <c r="L52" s="5">
        <v>0</v>
      </c>
      <c r="M52" s="5">
        <v>2</v>
      </c>
      <c r="N52" s="4">
        <f t="shared" si="1"/>
        <v>46162</v>
      </c>
      <c r="O52" s="4">
        <f t="shared" si="2"/>
        <v>46162</v>
      </c>
      <c r="P52" s="4">
        <f t="shared" si="3"/>
        <v>46162</v>
      </c>
      <c r="Q52" s="5">
        <v>1</v>
      </c>
      <c r="R52" s="4">
        <f t="shared" si="4"/>
        <v>46163</v>
      </c>
      <c r="S52" s="5">
        <v>1.5</v>
      </c>
      <c r="T52" s="4">
        <f t="shared" si="5"/>
        <v>46164</v>
      </c>
      <c r="U52" s="4">
        <f t="shared" si="6"/>
        <v>46164</v>
      </c>
      <c r="V52" s="5">
        <v>1</v>
      </c>
      <c r="W52" s="4">
        <f t="shared" si="7"/>
        <v>46167</v>
      </c>
      <c r="X52" s="4">
        <f t="shared" si="30"/>
        <v>46167</v>
      </c>
      <c r="Y52" s="4">
        <f t="shared" si="30"/>
        <v>46167</v>
      </c>
      <c r="Z52" s="4">
        <f t="shared" si="9"/>
        <v>46168</v>
      </c>
      <c r="AA52" s="4">
        <f t="shared" si="10"/>
        <v>46168</v>
      </c>
      <c r="AB52" s="5">
        <v>3</v>
      </c>
      <c r="AC52" s="4">
        <f t="shared" si="24"/>
        <v>46174</v>
      </c>
      <c r="AD52" s="5">
        <v>1</v>
      </c>
      <c r="AE52" s="4">
        <f t="shared" si="11"/>
        <v>46176</v>
      </c>
      <c r="AF52" s="5">
        <v>1</v>
      </c>
      <c r="AG52" s="4">
        <f t="shared" si="12"/>
        <v>46177</v>
      </c>
      <c r="AH52" s="4">
        <f t="shared" si="13"/>
        <v>46177</v>
      </c>
      <c r="AI52" s="4">
        <f t="shared" si="14"/>
        <v>46178</v>
      </c>
      <c r="AJ52" s="4">
        <f t="shared" si="15"/>
        <v>46178</v>
      </c>
      <c r="AK52" s="5">
        <v>1</v>
      </c>
      <c r="AL52" s="4">
        <f t="shared" si="16"/>
        <v>46181</v>
      </c>
      <c r="AM52" s="4">
        <f t="shared" si="17"/>
        <v>46181</v>
      </c>
      <c r="AN52" s="4">
        <f t="shared" si="17"/>
        <v>46181</v>
      </c>
      <c r="AO52" s="4">
        <f t="shared" si="18"/>
        <v>46182</v>
      </c>
      <c r="AP52" s="5">
        <v>3</v>
      </c>
      <c r="AQ52" s="4">
        <f t="shared" si="19"/>
        <v>46185</v>
      </c>
      <c r="AR52" s="5">
        <v>0</v>
      </c>
      <c r="AS52" s="4">
        <f t="shared" si="20"/>
        <v>46185</v>
      </c>
      <c r="AT52" s="5">
        <v>0</v>
      </c>
      <c r="AU52" s="4">
        <f t="shared" si="21"/>
        <v>46185</v>
      </c>
      <c r="AV52" s="4">
        <f>_xlfn.MINIFS(ReleaseTimeline!$A$2:$A$27, ReleaseTimeline!$A$2:$A$27, "&gt;="&amp;(MAX(AU52,AL52)))</f>
        <v>46191</v>
      </c>
      <c r="AW52" s="4" t="str">
        <f>VLOOKUP(AV52,ReleaseTimeline!$A$1:$E$27,2,FALSE)</f>
        <v>Release 13</v>
      </c>
      <c r="AX52" s="4" t="e">
        <f t="shared" si="26"/>
        <v>#VALUE!</v>
      </c>
      <c r="AY52" s="4">
        <f>VLOOKUP(AW52,ReleaseTimeline!$B$2:$C$27,2,FALSE)</f>
        <v>46198</v>
      </c>
      <c r="AZ52" s="4">
        <f t="shared" si="25"/>
        <v>46191</v>
      </c>
      <c r="BA52">
        <f t="shared" si="22"/>
        <v>36</v>
      </c>
      <c r="BC52">
        <f t="shared" si="23"/>
        <v>3</v>
      </c>
    </row>
    <row r="53" spans="1:58" hidden="1" x14ac:dyDescent="0.2">
      <c r="A53" s="3">
        <v>52</v>
      </c>
      <c r="B53" s="5" t="s">
        <v>280</v>
      </c>
      <c r="C53" s="5" t="str">
        <f>VLOOKUP(B53,'Target Tech'!$C$7:$J$33,8,FALSE)</f>
        <v>Complete ASP</v>
      </c>
      <c r="D53" s="5" t="s">
        <v>54</v>
      </c>
      <c r="E53" s="5">
        <v>0</v>
      </c>
      <c r="F53" s="80">
        <v>46141</v>
      </c>
      <c r="G53" s="80" t="s">
        <v>55</v>
      </c>
      <c r="H53" s="80" t="s">
        <v>81</v>
      </c>
      <c r="I53" s="80" t="s">
        <v>129</v>
      </c>
      <c r="J53" s="80">
        <f t="shared" si="29"/>
        <v>46141</v>
      </c>
      <c r="K53" s="5">
        <v>3</v>
      </c>
      <c r="L53" s="5">
        <v>0</v>
      </c>
      <c r="M53" s="5">
        <v>1</v>
      </c>
      <c r="N53" s="4">
        <f t="shared" si="1"/>
        <v>46146</v>
      </c>
      <c r="O53" s="4">
        <f t="shared" si="2"/>
        <v>46146</v>
      </c>
      <c r="P53" s="4">
        <f t="shared" si="3"/>
        <v>46146</v>
      </c>
      <c r="Q53" s="5">
        <v>1</v>
      </c>
      <c r="R53" s="4">
        <f t="shared" si="4"/>
        <v>46147</v>
      </c>
      <c r="S53" s="5">
        <v>1.5</v>
      </c>
      <c r="T53" s="4">
        <f t="shared" si="5"/>
        <v>46148</v>
      </c>
      <c r="U53" s="4">
        <f t="shared" si="6"/>
        <v>46148</v>
      </c>
      <c r="V53" s="5">
        <v>1</v>
      </c>
      <c r="W53" s="4">
        <f t="shared" si="7"/>
        <v>46149</v>
      </c>
      <c r="X53" s="4">
        <f t="shared" si="30"/>
        <v>46149</v>
      </c>
      <c r="Y53" s="4">
        <f t="shared" si="30"/>
        <v>46149</v>
      </c>
      <c r="Z53" s="4">
        <f t="shared" si="9"/>
        <v>46150</v>
      </c>
      <c r="AA53" s="4">
        <f t="shared" si="10"/>
        <v>46150</v>
      </c>
      <c r="AB53" s="5"/>
      <c r="AC53" s="4">
        <f t="shared" si="24"/>
        <v>46150</v>
      </c>
      <c r="AD53" s="5">
        <v>1</v>
      </c>
      <c r="AE53" s="4">
        <f t="shared" si="11"/>
        <v>46153</v>
      </c>
      <c r="AF53" s="5">
        <v>1</v>
      </c>
      <c r="AG53" s="4">
        <f t="shared" si="12"/>
        <v>46154</v>
      </c>
      <c r="AH53" s="4">
        <f t="shared" si="13"/>
        <v>46154</v>
      </c>
      <c r="AI53" s="4">
        <f t="shared" si="14"/>
        <v>46155</v>
      </c>
      <c r="AJ53" s="4">
        <f t="shared" si="15"/>
        <v>46155</v>
      </c>
      <c r="AK53" s="5"/>
      <c r="AL53" s="4">
        <f t="shared" si="16"/>
        <v>46155</v>
      </c>
      <c r="AM53" s="4">
        <f t="shared" si="17"/>
        <v>46155</v>
      </c>
      <c r="AN53" s="4">
        <f t="shared" si="17"/>
        <v>46155</v>
      </c>
      <c r="AO53" s="4">
        <f t="shared" si="18"/>
        <v>46156</v>
      </c>
      <c r="AP53" s="5"/>
      <c r="AQ53" s="4">
        <f t="shared" si="19"/>
        <v>46156</v>
      </c>
      <c r="AR53" s="5">
        <v>0</v>
      </c>
      <c r="AS53" s="4">
        <f t="shared" si="20"/>
        <v>46156</v>
      </c>
      <c r="AT53" s="5">
        <v>0</v>
      </c>
      <c r="AU53" s="4">
        <f t="shared" si="21"/>
        <v>46156</v>
      </c>
      <c r="AV53" s="4">
        <f>_xlfn.MINIFS(ReleaseTimeline!$A$2:$A$27, ReleaseTimeline!$A$2:$A$27, "&gt;="&amp;(MAX(AU53,AL53)))</f>
        <v>46163</v>
      </c>
      <c r="AW53" s="4" t="str">
        <f>VLOOKUP(AV53,ReleaseTimeline!$A$1:$E$27,2,FALSE)</f>
        <v>Release 11</v>
      </c>
      <c r="AX53" s="4" t="e">
        <f t="shared" si="26"/>
        <v>#VALUE!</v>
      </c>
      <c r="AY53" s="4">
        <f>VLOOKUP(AW53,ReleaseTimeline!$B$2:$C$27,2,FALSE)</f>
        <v>46170</v>
      </c>
      <c r="AZ53" s="4">
        <f t="shared" si="25"/>
        <v>46163</v>
      </c>
      <c r="BA53">
        <f t="shared" si="22"/>
        <v>24</v>
      </c>
      <c r="BC53">
        <f t="shared" si="23"/>
        <v>3</v>
      </c>
    </row>
    <row r="54" spans="1:58" hidden="1" x14ac:dyDescent="0.2">
      <c r="A54" s="3">
        <v>53</v>
      </c>
      <c r="B54" s="5" t="s">
        <v>280</v>
      </c>
      <c r="C54" s="5" t="str">
        <f>VLOOKUP(B54,'Target Tech'!$C$7:$J$33,8,FALSE)</f>
        <v>Complete ASP</v>
      </c>
      <c r="D54" s="5" t="s">
        <v>54</v>
      </c>
      <c r="E54" s="5">
        <v>0</v>
      </c>
      <c r="F54" s="80">
        <v>46136</v>
      </c>
      <c r="G54" s="80" t="s">
        <v>59</v>
      </c>
      <c r="H54" s="80" t="s">
        <v>81</v>
      </c>
      <c r="I54" s="80" t="s">
        <v>167</v>
      </c>
      <c r="J54" s="80">
        <f t="shared" si="29"/>
        <v>46136</v>
      </c>
      <c r="K54" s="5">
        <v>3</v>
      </c>
      <c r="L54" s="5">
        <v>0</v>
      </c>
      <c r="M54" s="5">
        <v>2</v>
      </c>
      <c r="N54" s="4">
        <f t="shared" si="1"/>
        <v>46140</v>
      </c>
      <c r="O54" s="4">
        <f t="shared" si="2"/>
        <v>46140</v>
      </c>
      <c r="P54" s="4">
        <f t="shared" si="3"/>
        <v>46140</v>
      </c>
      <c r="Q54" s="5">
        <v>1</v>
      </c>
      <c r="R54" s="4">
        <f t="shared" si="4"/>
        <v>46141</v>
      </c>
      <c r="S54" s="5">
        <v>1.5</v>
      </c>
      <c r="T54" s="4">
        <f t="shared" si="5"/>
        <v>46142</v>
      </c>
      <c r="U54" s="4">
        <f t="shared" si="6"/>
        <v>46142</v>
      </c>
      <c r="V54" s="5">
        <v>1</v>
      </c>
      <c r="W54" s="4">
        <f t="shared" si="7"/>
        <v>46146</v>
      </c>
      <c r="X54" s="4">
        <f t="shared" si="30"/>
        <v>46146</v>
      </c>
      <c r="Y54" s="4">
        <f t="shared" si="30"/>
        <v>46146</v>
      </c>
      <c r="Z54" s="4">
        <f t="shared" si="9"/>
        <v>46147</v>
      </c>
      <c r="AA54" s="4">
        <f t="shared" si="10"/>
        <v>46147</v>
      </c>
      <c r="AB54" s="5"/>
      <c r="AC54" s="4">
        <f t="shared" si="24"/>
        <v>46147</v>
      </c>
      <c r="AD54" s="5">
        <v>1</v>
      </c>
      <c r="AE54" s="4">
        <f t="shared" si="11"/>
        <v>46148</v>
      </c>
      <c r="AF54" s="5">
        <v>1</v>
      </c>
      <c r="AG54" s="4">
        <f t="shared" si="12"/>
        <v>46149</v>
      </c>
      <c r="AH54" s="4">
        <f t="shared" si="13"/>
        <v>46149</v>
      </c>
      <c r="AI54" s="4">
        <f t="shared" si="14"/>
        <v>46150</v>
      </c>
      <c r="AJ54" s="4">
        <f t="shared" si="15"/>
        <v>46150</v>
      </c>
      <c r="AK54" s="5"/>
      <c r="AL54" s="4">
        <f t="shared" si="16"/>
        <v>46150</v>
      </c>
      <c r="AM54" s="4">
        <f t="shared" si="17"/>
        <v>46150</v>
      </c>
      <c r="AN54" s="4">
        <f t="shared" si="17"/>
        <v>46150</v>
      </c>
      <c r="AO54" s="4">
        <f t="shared" si="18"/>
        <v>46153</v>
      </c>
      <c r="AP54" s="5"/>
      <c r="AQ54" s="4">
        <f t="shared" si="19"/>
        <v>46153</v>
      </c>
      <c r="AR54" s="5">
        <v>0</v>
      </c>
      <c r="AS54" s="4">
        <f t="shared" si="20"/>
        <v>46153</v>
      </c>
      <c r="AT54" s="5">
        <v>0</v>
      </c>
      <c r="AU54" s="4">
        <f t="shared" si="21"/>
        <v>46153</v>
      </c>
      <c r="AV54" s="4">
        <f>_xlfn.MINIFS(ReleaseTimeline!$A$2:$A$27, ReleaseTimeline!$A$2:$A$27, "&gt;="&amp;(MAX(AU54,AL54)))</f>
        <v>46163</v>
      </c>
      <c r="AW54" s="4" t="str">
        <f>VLOOKUP(AV54,ReleaseTimeline!$A$1:$E$27,2,FALSE)</f>
        <v>Release 11</v>
      </c>
      <c r="AX54" s="4" t="e">
        <f t="shared" si="26"/>
        <v>#VALUE!</v>
      </c>
      <c r="AY54" s="4">
        <f>VLOOKUP(AW54,ReleaseTimeline!$B$2:$C$27,2,FALSE)</f>
        <v>46170</v>
      </c>
      <c r="AZ54" s="4">
        <f t="shared" si="25"/>
        <v>46163</v>
      </c>
      <c r="BA54">
        <f t="shared" si="22"/>
        <v>30</v>
      </c>
      <c r="BC54">
        <f t="shared" si="23"/>
        <v>3</v>
      </c>
    </row>
    <row r="55" spans="1:58" hidden="1" x14ac:dyDescent="0.2">
      <c r="A55" s="3">
        <v>54</v>
      </c>
      <c r="B55" s="5" t="s">
        <v>280</v>
      </c>
      <c r="C55" s="5" t="str">
        <f>VLOOKUP(B55,'Target Tech'!$C$7:$J$33,8,FALSE)</f>
        <v>Complete ASP</v>
      </c>
      <c r="D55" s="5" t="s">
        <v>54</v>
      </c>
      <c r="E55" s="5">
        <v>0</v>
      </c>
      <c r="F55" s="80">
        <v>46141</v>
      </c>
      <c r="G55" s="80" t="s">
        <v>61</v>
      </c>
      <c r="H55" s="80" t="s">
        <v>81</v>
      </c>
      <c r="I55" s="80" t="s">
        <v>131</v>
      </c>
      <c r="J55" s="80">
        <f t="shared" si="29"/>
        <v>46141</v>
      </c>
      <c r="K55" s="5">
        <v>3</v>
      </c>
      <c r="L55" s="5">
        <v>0</v>
      </c>
      <c r="M55" s="5">
        <v>3</v>
      </c>
      <c r="N55" s="4">
        <f t="shared" si="1"/>
        <v>46146</v>
      </c>
      <c r="O55" s="4">
        <f t="shared" si="2"/>
        <v>46146</v>
      </c>
      <c r="P55" s="4">
        <f t="shared" si="3"/>
        <v>46146</v>
      </c>
      <c r="Q55" s="5">
        <v>1</v>
      </c>
      <c r="R55" s="4">
        <f t="shared" si="4"/>
        <v>46147</v>
      </c>
      <c r="S55" s="5">
        <v>1.5</v>
      </c>
      <c r="T55" s="4">
        <f t="shared" si="5"/>
        <v>46148</v>
      </c>
      <c r="U55" s="4">
        <f t="shared" si="6"/>
        <v>46148</v>
      </c>
      <c r="V55" s="5">
        <v>1</v>
      </c>
      <c r="W55" s="4">
        <f t="shared" si="7"/>
        <v>46149</v>
      </c>
      <c r="X55" s="4">
        <f t="shared" si="30"/>
        <v>46149</v>
      </c>
      <c r="Y55" s="4">
        <f t="shared" si="30"/>
        <v>46149</v>
      </c>
      <c r="Z55" s="4">
        <f t="shared" si="9"/>
        <v>46150</v>
      </c>
      <c r="AA55" s="4">
        <f t="shared" si="10"/>
        <v>46150</v>
      </c>
      <c r="AB55" s="5">
        <v>3</v>
      </c>
      <c r="AC55" s="4">
        <f t="shared" si="24"/>
        <v>46155</v>
      </c>
      <c r="AD55" s="5">
        <v>1</v>
      </c>
      <c r="AE55" s="4">
        <f t="shared" si="11"/>
        <v>46156</v>
      </c>
      <c r="AF55" s="5">
        <v>1</v>
      </c>
      <c r="AG55" s="4">
        <f t="shared" si="12"/>
        <v>46157</v>
      </c>
      <c r="AH55" s="4">
        <f t="shared" si="13"/>
        <v>46157</v>
      </c>
      <c r="AI55" s="4">
        <f t="shared" si="14"/>
        <v>46160</v>
      </c>
      <c r="AJ55" s="4">
        <f t="shared" si="15"/>
        <v>46160</v>
      </c>
      <c r="AK55" s="5">
        <v>1</v>
      </c>
      <c r="AL55" s="4">
        <f t="shared" si="16"/>
        <v>46161</v>
      </c>
      <c r="AM55" s="4">
        <f t="shared" si="17"/>
        <v>46161</v>
      </c>
      <c r="AN55" s="4">
        <f t="shared" si="17"/>
        <v>46161</v>
      </c>
      <c r="AO55" s="4">
        <f t="shared" si="18"/>
        <v>46162</v>
      </c>
      <c r="AP55" s="5">
        <v>3</v>
      </c>
      <c r="AQ55" s="4">
        <f t="shared" si="19"/>
        <v>46167</v>
      </c>
      <c r="AR55" s="5">
        <v>0</v>
      </c>
      <c r="AS55" s="4">
        <f t="shared" si="20"/>
        <v>46167</v>
      </c>
      <c r="AT55" s="5">
        <v>0</v>
      </c>
      <c r="AU55" s="4">
        <f t="shared" si="21"/>
        <v>46167</v>
      </c>
      <c r="AV55" s="4">
        <f>_xlfn.MINIFS(ReleaseTimeline!$A$2:$A$27, ReleaseTimeline!$A$2:$A$27, "&gt;="&amp;(MAX(AU55,AL55)))</f>
        <v>46177</v>
      </c>
      <c r="AW55" s="4" t="str">
        <f>VLOOKUP(AV55,ReleaseTimeline!$A$1:$E$27,2,FALSE)</f>
        <v>Release 12</v>
      </c>
      <c r="AX55" s="4" t="e">
        <f t="shared" si="26"/>
        <v>#VALUE!</v>
      </c>
      <c r="AY55" s="74">
        <f>VLOOKUP(AW55,ReleaseTimeline!$B$2:$C$27,2,FALSE)</f>
        <v>46184</v>
      </c>
      <c r="AZ55" s="4">
        <f t="shared" si="25"/>
        <v>46177</v>
      </c>
      <c r="BA55">
        <f t="shared" si="22"/>
        <v>38</v>
      </c>
      <c r="BC55">
        <f t="shared" si="23"/>
        <v>3</v>
      </c>
    </row>
    <row r="56" spans="1:58" hidden="1" x14ac:dyDescent="0.2">
      <c r="A56" s="3">
        <v>55</v>
      </c>
      <c r="B56" s="5" t="s">
        <v>141</v>
      </c>
      <c r="C56" s="5" t="str">
        <f>VLOOKUP(B56,'Target Tech'!$C$7:$J$33,8,FALSE)</f>
        <v>React/ASP</v>
      </c>
      <c r="D56" s="5" t="s">
        <v>54</v>
      </c>
      <c r="E56" s="5">
        <v>0</v>
      </c>
      <c r="F56" s="80">
        <v>46150</v>
      </c>
      <c r="G56" s="80" t="s">
        <v>59</v>
      </c>
      <c r="H56" s="80" t="s">
        <v>67</v>
      </c>
      <c r="I56" s="80" t="s">
        <v>103</v>
      </c>
      <c r="J56" s="80">
        <f t="shared" si="29"/>
        <v>46150</v>
      </c>
      <c r="K56" s="5">
        <v>3</v>
      </c>
      <c r="L56" s="5">
        <v>0</v>
      </c>
      <c r="M56" s="5">
        <v>2</v>
      </c>
      <c r="N56" s="4">
        <f t="shared" si="1"/>
        <v>46154</v>
      </c>
      <c r="O56" s="4">
        <f t="shared" si="2"/>
        <v>46154</v>
      </c>
      <c r="P56" s="4">
        <f t="shared" si="3"/>
        <v>46154</v>
      </c>
      <c r="Q56" s="5">
        <v>1</v>
      </c>
      <c r="R56" s="4">
        <f t="shared" si="4"/>
        <v>46155</v>
      </c>
      <c r="S56" s="5">
        <v>1.5</v>
      </c>
      <c r="T56" s="4">
        <f t="shared" si="5"/>
        <v>46156</v>
      </c>
      <c r="U56" s="4">
        <f t="shared" si="6"/>
        <v>46156</v>
      </c>
      <c r="V56" s="5">
        <v>1</v>
      </c>
      <c r="W56" s="4">
        <f t="shared" si="7"/>
        <v>46157</v>
      </c>
      <c r="X56" s="4">
        <f t="shared" si="30"/>
        <v>46157</v>
      </c>
      <c r="Y56" s="4">
        <f t="shared" si="30"/>
        <v>46157</v>
      </c>
      <c r="Z56" s="4">
        <f t="shared" si="9"/>
        <v>46160</v>
      </c>
      <c r="AA56" s="4">
        <f t="shared" si="10"/>
        <v>46160</v>
      </c>
      <c r="AB56" s="5">
        <v>3</v>
      </c>
      <c r="AC56" s="4">
        <f t="shared" si="24"/>
        <v>46163</v>
      </c>
      <c r="AD56" s="5">
        <v>1</v>
      </c>
      <c r="AE56" s="4">
        <f t="shared" si="11"/>
        <v>46164</v>
      </c>
      <c r="AF56" s="5">
        <v>1</v>
      </c>
      <c r="AG56" s="4">
        <f t="shared" si="12"/>
        <v>46167</v>
      </c>
      <c r="AH56" s="4">
        <f t="shared" si="13"/>
        <v>46167</v>
      </c>
      <c r="AI56" s="4">
        <f t="shared" si="14"/>
        <v>46168</v>
      </c>
      <c r="AJ56" s="4">
        <f t="shared" si="15"/>
        <v>46168</v>
      </c>
      <c r="AK56" s="5">
        <v>1</v>
      </c>
      <c r="AL56" s="4">
        <f t="shared" si="16"/>
        <v>46169</v>
      </c>
      <c r="AM56" s="4">
        <f t="shared" si="17"/>
        <v>46169</v>
      </c>
      <c r="AN56" s="4">
        <f t="shared" si="17"/>
        <v>46169</v>
      </c>
      <c r="AO56" s="4">
        <f t="shared" si="18"/>
        <v>46171</v>
      </c>
      <c r="AP56" s="5">
        <v>3</v>
      </c>
      <c r="AQ56" s="4">
        <f t="shared" si="19"/>
        <v>46177</v>
      </c>
      <c r="AR56" s="5">
        <v>0</v>
      </c>
      <c r="AS56" s="4">
        <f t="shared" si="20"/>
        <v>46177</v>
      </c>
      <c r="AT56" s="5">
        <v>0</v>
      </c>
      <c r="AU56" s="4">
        <f t="shared" si="21"/>
        <v>46177</v>
      </c>
      <c r="AV56" s="4">
        <f>_xlfn.MINIFS(ReleaseTimeline!$A$2:$A$27, ReleaseTimeline!$A$2:$A$27, "&gt;="&amp;(MAX(AU56,AL56)))</f>
        <v>46177</v>
      </c>
      <c r="AW56" s="4" t="str">
        <f>VLOOKUP(AV56,ReleaseTimeline!$A$1:$E$27,2,FALSE)</f>
        <v>Release 12</v>
      </c>
      <c r="AX56" s="4" t="e">
        <f t="shared" si="26"/>
        <v>#VALUE!</v>
      </c>
      <c r="AY56" s="4">
        <f>VLOOKUP(AW56,ReleaseTimeline!$B$2:$C$27,2,FALSE)</f>
        <v>46184</v>
      </c>
      <c r="AZ56" s="4">
        <f t="shared" si="25"/>
        <v>46177</v>
      </c>
      <c r="BA56">
        <f t="shared" si="22"/>
        <v>30</v>
      </c>
      <c r="BC56">
        <f t="shared" si="23"/>
        <v>3</v>
      </c>
    </row>
    <row r="57" spans="1:58" s="87" customFormat="1" hidden="1" x14ac:dyDescent="0.2">
      <c r="A57" s="83">
        <v>55</v>
      </c>
      <c r="B57" s="84" t="s">
        <v>141</v>
      </c>
      <c r="C57" s="84" t="str">
        <f>VLOOKUP(B57,'Target Tech'!$C$7:$J$33,8,FALSE)</f>
        <v>React/ASP</v>
      </c>
      <c r="D57" s="84" t="s">
        <v>54</v>
      </c>
      <c r="E57" s="5">
        <v>0</v>
      </c>
      <c r="F57" s="85">
        <v>46150</v>
      </c>
      <c r="G57" s="85" t="s">
        <v>59</v>
      </c>
      <c r="H57" s="85" t="s">
        <v>142</v>
      </c>
      <c r="I57" s="85" t="s">
        <v>143</v>
      </c>
      <c r="J57" s="85">
        <f t="shared" si="29"/>
        <v>46150</v>
      </c>
      <c r="K57" s="84">
        <v>5</v>
      </c>
      <c r="L57" s="84">
        <v>0</v>
      </c>
      <c r="M57" s="84">
        <v>2</v>
      </c>
      <c r="N57" s="86">
        <f t="shared" si="1"/>
        <v>46156</v>
      </c>
      <c r="O57" s="86">
        <f t="shared" si="2"/>
        <v>46156</v>
      </c>
      <c r="P57" s="86">
        <f t="shared" si="3"/>
        <v>46156</v>
      </c>
      <c r="Q57" s="5">
        <v>1</v>
      </c>
      <c r="R57" s="86">
        <f t="shared" si="4"/>
        <v>46157</v>
      </c>
      <c r="S57" s="84">
        <v>1.5</v>
      </c>
      <c r="T57" s="86">
        <f t="shared" si="5"/>
        <v>46160</v>
      </c>
      <c r="U57" s="86">
        <f t="shared" si="6"/>
        <v>46160</v>
      </c>
      <c r="V57" s="5">
        <v>1</v>
      </c>
      <c r="W57" s="86">
        <f t="shared" si="7"/>
        <v>46161</v>
      </c>
      <c r="X57" s="86">
        <f t="shared" si="30"/>
        <v>46161</v>
      </c>
      <c r="Y57" s="86">
        <f t="shared" si="30"/>
        <v>46161</v>
      </c>
      <c r="Z57" s="86">
        <f t="shared" si="9"/>
        <v>46162</v>
      </c>
      <c r="AA57" s="86">
        <f t="shared" si="10"/>
        <v>46162</v>
      </c>
      <c r="AB57" s="84">
        <v>3</v>
      </c>
      <c r="AC57" s="86">
        <f t="shared" si="24"/>
        <v>46167</v>
      </c>
      <c r="AD57" s="5">
        <v>1</v>
      </c>
      <c r="AE57" s="86">
        <f t="shared" si="11"/>
        <v>46168</v>
      </c>
      <c r="AF57" s="5">
        <v>1</v>
      </c>
      <c r="AG57" s="86">
        <f t="shared" si="12"/>
        <v>46169</v>
      </c>
      <c r="AH57" s="86">
        <f t="shared" si="13"/>
        <v>46169</v>
      </c>
      <c r="AI57" s="86">
        <f t="shared" si="14"/>
        <v>46171</v>
      </c>
      <c r="AJ57" s="86">
        <f t="shared" si="15"/>
        <v>46171</v>
      </c>
      <c r="AK57" s="84">
        <v>1</v>
      </c>
      <c r="AL57" s="86">
        <f t="shared" si="16"/>
        <v>46174</v>
      </c>
      <c r="AM57" s="86">
        <f t="shared" si="17"/>
        <v>46174</v>
      </c>
      <c r="AN57" s="86">
        <f t="shared" si="17"/>
        <v>46174</v>
      </c>
      <c r="AO57" s="86">
        <f t="shared" si="18"/>
        <v>46176</v>
      </c>
      <c r="AP57" s="84">
        <v>3</v>
      </c>
      <c r="AQ57" s="86">
        <f t="shared" si="19"/>
        <v>46181</v>
      </c>
      <c r="AR57" s="84">
        <v>0</v>
      </c>
      <c r="AS57" s="86">
        <f t="shared" si="20"/>
        <v>46181</v>
      </c>
      <c r="AT57" s="84">
        <v>0</v>
      </c>
      <c r="AU57" s="86">
        <f t="shared" si="21"/>
        <v>46181</v>
      </c>
      <c r="AV57" s="4">
        <f>_xlfn.MINIFS(ReleaseTimeline!$A$2:$A$27, ReleaseTimeline!$A$2:$A$27, "&gt;="&amp;(MAX(AU57,AL57)))</f>
        <v>46191</v>
      </c>
      <c r="AW57" s="86" t="str">
        <f>VLOOKUP(AV57,ReleaseTimeline!$A$1:$E$27,2,FALSE)</f>
        <v>Release 13</v>
      </c>
      <c r="AX57" s="86" t="e">
        <f t="shared" si="26"/>
        <v>#VALUE!</v>
      </c>
      <c r="AY57" s="86">
        <f>VLOOKUP(AW57,ReleaseTimeline!$B$2:$C$27,2,FALSE)</f>
        <v>46198</v>
      </c>
      <c r="AZ57" s="86">
        <f t="shared" si="25"/>
        <v>46191</v>
      </c>
      <c r="BA57" s="87">
        <f t="shared" si="22"/>
        <v>42</v>
      </c>
      <c r="BC57" s="87">
        <f t="shared" si="23"/>
        <v>3</v>
      </c>
    </row>
    <row r="58" spans="1:58" hidden="1" x14ac:dyDescent="0.2">
      <c r="A58" s="3">
        <v>56</v>
      </c>
      <c r="B58" s="5" t="s">
        <v>141</v>
      </c>
      <c r="C58" s="5" t="str">
        <f>VLOOKUP(B58,'Target Tech'!$C$7:$J$33,8,FALSE)</f>
        <v>React/ASP</v>
      </c>
      <c r="D58" s="5" t="s">
        <v>54</v>
      </c>
      <c r="E58" s="5">
        <v>0</v>
      </c>
      <c r="F58" s="80">
        <v>46150</v>
      </c>
      <c r="G58" s="80" t="s">
        <v>61</v>
      </c>
      <c r="H58" s="80" t="s">
        <v>67</v>
      </c>
      <c r="I58" s="80" t="s">
        <v>104</v>
      </c>
      <c r="J58" s="80">
        <f t="shared" si="29"/>
        <v>46150</v>
      </c>
      <c r="K58" s="5">
        <v>3</v>
      </c>
      <c r="L58" s="5">
        <v>0</v>
      </c>
      <c r="M58" s="5">
        <v>3</v>
      </c>
      <c r="N58" s="4">
        <f t="shared" si="1"/>
        <v>46154</v>
      </c>
      <c r="O58" s="4">
        <f t="shared" si="2"/>
        <v>46154</v>
      </c>
      <c r="P58" s="4">
        <f t="shared" si="3"/>
        <v>46154</v>
      </c>
      <c r="Q58" s="5">
        <v>1</v>
      </c>
      <c r="R58" s="4">
        <f t="shared" si="4"/>
        <v>46155</v>
      </c>
      <c r="S58" s="5">
        <v>1.5</v>
      </c>
      <c r="T58" s="4">
        <f t="shared" si="5"/>
        <v>46156</v>
      </c>
      <c r="U58" s="4">
        <f t="shared" si="6"/>
        <v>46156</v>
      </c>
      <c r="V58" s="5">
        <v>1</v>
      </c>
      <c r="W58" s="4">
        <f t="shared" si="7"/>
        <v>46157</v>
      </c>
      <c r="X58" s="4">
        <f t="shared" si="30"/>
        <v>46157</v>
      </c>
      <c r="Y58" s="4">
        <f t="shared" si="30"/>
        <v>46157</v>
      </c>
      <c r="Z58" s="4">
        <f t="shared" si="9"/>
        <v>46160</v>
      </c>
      <c r="AA58" s="4">
        <f t="shared" si="10"/>
        <v>46160</v>
      </c>
      <c r="AB58" s="5"/>
      <c r="AC58" s="4">
        <f t="shared" si="24"/>
        <v>46160</v>
      </c>
      <c r="AD58" s="5">
        <v>1</v>
      </c>
      <c r="AE58" s="4">
        <f t="shared" si="11"/>
        <v>46161</v>
      </c>
      <c r="AF58" s="5">
        <v>1</v>
      </c>
      <c r="AG58" s="4">
        <f t="shared" si="12"/>
        <v>46162</v>
      </c>
      <c r="AH58" s="4">
        <f t="shared" si="13"/>
        <v>46162</v>
      </c>
      <c r="AI58" s="4">
        <f t="shared" si="14"/>
        <v>46163</v>
      </c>
      <c r="AJ58" s="4">
        <f t="shared" si="15"/>
        <v>46163</v>
      </c>
      <c r="AK58" s="5"/>
      <c r="AL58" s="4">
        <f t="shared" si="16"/>
        <v>46163</v>
      </c>
      <c r="AM58" s="4">
        <f t="shared" si="17"/>
        <v>46163</v>
      </c>
      <c r="AN58" s="4">
        <f t="shared" si="17"/>
        <v>46163</v>
      </c>
      <c r="AO58" s="4">
        <f t="shared" si="18"/>
        <v>46164</v>
      </c>
      <c r="AP58" s="5"/>
      <c r="AQ58" s="4">
        <f t="shared" si="19"/>
        <v>46164</v>
      </c>
      <c r="AR58" s="5">
        <v>0</v>
      </c>
      <c r="AS58" s="4">
        <f t="shared" si="20"/>
        <v>46164</v>
      </c>
      <c r="AT58" s="5">
        <v>0</v>
      </c>
      <c r="AU58" s="4">
        <f t="shared" si="21"/>
        <v>46164</v>
      </c>
      <c r="AV58" s="4">
        <f>_xlfn.MINIFS(ReleaseTimeline!$A$2:$A$27, ReleaseTimeline!$A$2:$A$27, "&gt;="&amp;(MAX(AU58,AL58)))</f>
        <v>46177</v>
      </c>
      <c r="AW58" s="4" t="str">
        <f>VLOOKUP(AV58,ReleaseTimeline!$A$1:$E$27,2,FALSE)</f>
        <v>Release 12</v>
      </c>
      <c r="AX58" s="4" t="e">
        <f t="shared" si="26"/>
        <v>#VALUE!</v>
      </c>
      <c r="AY58" s="4">
        <f>VLOOKUP(AW58,ReleaseTimeline!$B$2:$C$27,2,FALSE)</f>
        <v>46184</v>
      </c>
      <c r="AZ58" s="4">
        <f t="shared" si="25"/>
        <v>46177</v>
      </c>
      <c r="BA58">
        <f t="shared" si="22"/>
        <v>30</v>
      </c>
      <c r="BB58" t="e">
        <f>(AY58-AW58)</f>
        <v>#VALUE!</v>
      </c>
      <c r="BC58">
        <f t="shared" si="23"/>
        <v>3</v>
      </c>
    </row>
    <row r="59" spans="1:58" s="87" customFormat="1" hidden="1" x14ac:dyDescent="0.2">
      <c r="A59" s="83">
        <v>56</v>
      </c>
      <c r="B59" s="84" t="s">
        <v>141</v>
      </c>
      <c r="C59" s="84" t="str">
        <f>VLOOKUP(B59,'Target Tech'!$C$7:$J$33,8,FALSE)</f>
        <v>React/ASP</v>
      </c>
      <c r="D59" s="84" t="s">
        <v>54</v>
      </c>
      <c r="E59" s="5">
        <v>0</v>
      </c>
      <c r="F59" s="85">
        <v>46150</v>
      </c>
      <c r="G59" s="85" t="s">
        <v>61</v>
      </c>
      <c r="H59" s="85" t="s">
        <v>142</v>
      </c>
      <c r="I59" s="85" t="s">
        <v>144</v>
      </c>
      <c r="J59" s="85">
        <f t="shared" si="29"/>
        <v>46150</v>
      </c>
      <c r="K59" s="84">
        <v>5</v>
      </c>
      <c r="L59" s="84">
        <v>0</v>
      </c>
      <c r="M59" s="84">
        <v>3</v>
      </c>
      <c r="N59" s="86">
        <f t="shared" si="1"/>
        <v>46156</v>
      </c>
      <c r="O59" s="86">
        <f t="shared" si="2"/>
        <v>46156</v>
      </c>
      <c r="P59" s="86">
        <f t="shared" si="3"/>
        <v>46156</v>
      </c>
      <c r="Q59" s="5">
        <v>1</v>
      </c>
      <c r="R59" s="86">
        <f t="shared" si="4"/>
        <v>46157</v>
      </c>
      <c r="S59" s="84">
        <v>1.5</v>
      </c>
      <c r="T59" s="86">
        <f t="shared" si="5"/>
        <v>46160</v>
      </c>
      <c r="U59" s="86">
        <f t="shared" si="6"/>
        <v>46160</v>
      </c>
      <c r="V59" s="5">
        <v>1</v>
      </c>
      <c r="W59" s="86">
        <f t="shared" si="7"/>
        <v>46161</v>
      </c>
      <c r="X59" s="86">
        <f t="shared" si="30"/>
        <v>46161</v>
      </c>
      <c r="Y59" s="86">
        <f t="shared" si="30"/>
        <v>46161</v>
      </c>
      <c r="Z59" s="86">
        <f t="shared" si="9"/>
        <v>46162</v>
      </c>
      <c r="AA59" s="86">
        <f t="shared" si="10"/>
        <v>46162</v>
      </c>
      <c r="AB59" s="84"/>
      <c r="AC59" s="86">
        <f t="shared" si="24"/>
        <v>46162</v>
      </c>
      <c r="AD59" s="5">
        <v>1</v>
      </c>
      <c r="AE59" s="86">
        <f t="shared" si="11"/>
        <v>46163</v>
      </c>
      <c r="AF59" s="5">
        <v>1</v>
      </c>
      <c r="AG59" s="86">
        <f t="shared" si="12"/>
        <v>46164</v>
      </c>
      <c r="AH59" s="86">
        <f t="shared" si="13"/>
        <v>46164</v>
      </c>
      <c r="AI59" s="86">
        <f t="shared" si="14"/>
        <v>46167</v>
      </c>
      <c r="AJ59" s="86">
        <f t="shared" si="15"/>
        <v>46167</v>
      </c>
      <c r="AK59" s="84"/>
      <c r="AL59" s="86">
        <f t="shared" si="16"/>
        <v>46167</v>
      </c>
      <c r="AM59" s="86">
        <f t="shared" si="17"/>
        <v>46167</v>
      </c>
      <c r="AN59" s="86">
        <f t="shared" si="17"/>
        <v>46167</v>
      </c>
      <c r="AO59" s="86">
        <f t="shared" si="18"/>
        <v>46168</v>
      </c>
      <c r="AP59" s="84"/>
      <c r="AQ59" s="86">
        <f t="shared" si="19"/>
        <v>46168</v>
      </c>
      <c r="AR59" s="84">
        <v>0</v>
      </c>
      <c r="AS59" s="86">
        <f t="shared" si="20"/>
        <v>46168</v>
      </c>
      <c r="AT59" s="84">
        <v>0</v>
      </c>
      <c r="AU59" s="86">
        <f t="shared" si="21"/>
        <v>46168</v>
      </c>
      <c r="AV59" s="4">
        <f>_xlfn.MINIFS(ReleaseTimeline!$A$2:$A$27, ReleaseTimeline!$A$2:$A$27, "&gt;="&amp;(MAX(AU59,AL59)))</f>
        <v>46177</v>
      </c>
      <c r="AW59" s="86" t="str">
        <f>VLOOKUP(AV59,ReleaseTimeline!$A$1:$E$27,2,FALSE)</f>
        <v>Release 12</v>
      </c>
      <c r="AX59" s="86" t="e">
        <f t="shared" si="26"/>
        <v>#VALUE!</v>
      </c>
      <c r="AY59" s="86">
        <f>VLOOKUP(AW59,ReleaseTimeline!$B$2:$C$27,2,FALSE)</f>
        <v>46184</v>
      </c>
      <c r="AZ59" s="86">
        <f t="shared" si="25"/>
        <v>46177</v>
      </c>
      <c r="BA59" s="87">
        <f t="shared" si="22"/>
        <v>28</v>
      </c>
      <c r="BB59" s="87" t="e">
        <f>(AY59-AW59)</f>
        <v>#VALUE!</v>
      </c>
      <c r="BC59" s="87">
        <f t="shared" si="23"/>
        <v>3</v>
      </c>
    </row>
    <row r="60" spans="1:58" hidden="1" x14ac:dyDescent="0.2">
      <c r="A60" s="3">
        <v>57</v>
      </c>
      <c r="B60" s="5" t="s">
        <v>141</v>
      </c>
      <c r="C60" s="5" t="str">
        <f>VLOOKUP(B60,'Target Tech'!$C$7:$J$33,8,FALSE)</f>
        <v>React/ASP</v>
      </c>
      <c r="D60" s="5" t="s">
        <v>54</v>
      </c>
      <c r="E60" s="5">
        <v>0</v>
      </c>
      <c r="F60" s="80">
        <v>46163</v>
      </c>
      <c r="G60" s="80" t="s">
        <v>55</v>
      </c>
      <c r="H60" s="80" t="s">
        <v>67</v>
      </c>
      <c r="I60" s="80" t="s">
        <v>102</v>
      </c>
      <c r="J60" s="80">
        <f t="shared" si="29"/>
        <v>46163</v>
      </c>
      <c r="K60" s="5">
        <v>3</v>
      </c>
      <c r="L60" s="5">
        <v>0</v>
      </c>
      <c r="M60" s="5">
        <v>1</v>
      </c>
      <c r="N60" s="4">
        <f t="shared" si="1"/>
        <v>46167</v>
      </c>
      <c r="O60" s="4">
        <f t="shared" si="2"/>
        <v>46167</v>
      </c>
      <c r="P60" s="4">
        <f t="shared" si="3"/>
        <v>46167</v>
      </c>
      <c r="Q60" s="5">
        <v>1</v>
      </c>
      <c r="R60" s="4">
        <f t="shared" si="4"/>
        <v>46168</v>
      </c>
      <c r="S60" s="5">
        <v>1.5</v>
      </c>
      <c r="T60" s="4">
        <f t="shared" si="5"/>
        <v>46169</v>
      </c>
      <c r="U60" s="4">
        <f t="shared" si="6"/>
        <v>46169</v>
      </c>
      <c r="V60" s="5">
        <v>1</v>
      </c>
      <c r="W60" s="4">
        <f t="shared" si="7"/>
        <v>46171</v>
      </c>
      <c r="X60" s="4">
        <f t="shared" si="30"/>
        <v>46171</v>
      </c>
      <c r="Y60" s="4">
        <f t="shared" si="30"/>
        <v>46171</v>
      </c>
      <c r="Z60" s="4">
        <f t="shared" si="9"/>
        <v>46174</v>
      </c>
      <c r="AA60" s="4">
        <f t="shared" si="10"/>
        <v>46174</v>
      </c>
      <c r="AB60" s="5">
        <v>3</v>
      </c>
      <c r="AC60" s="4">
        <f t="shared" si="24"/>
        <v>46178</v>
      </c>
      <c r="AD60" s="5">
        <v>1</v>
      </c>
      <c r="AE60" s="4">
        <f t="shared" si="11"/>
        <v>46181</v>
      </c>
      <c r="AF60" s="5">
        <v>1</v>
      </c>
      <c r="AG60" s="4">
        <f t="shared" si="12"/>
        <v>46182</v>
      </c>
      <c r="AH60" s="4">
        <f t="shared" si="13"/>
        <v>46182</v>
      </c>
      <c r="AI60" s="4">
        <f t="shared" si="14"/>
        <v>46183</v>
      </c>
      <c r="AJ60" s="4">
        <f t="shared" si="15"/>
        <v>46183</v>
      </c>
      <c r="AK60" s="5">
        <v>1</v>
      </c>
      <c r="AL60" s="4">
        <f t="shared" si="16"/>
        <v>46184</v>
      </c>
      <c r="AM60" s="4">
        <f t="shared" si="17"/>
        <v>46184</v>
      </c>
      <c r="AN60" s="4">
        <f t="shared" si="17"/>
        <v>46184</v>
      </c>
      <c r="AO60" s="4">
        <f t="shared" si="18"/>
        <v>46185</v>
      </c>
      <c r="AP60" s="5">
        <v>3</v>
      </c>
      <c r="AQ60" s="4">
        <f t="shared" si="19"/>
        <v>46190</v>
      </c>
      <c r="AR60" s="5">
        <v>0</v>
      </c>
      <c r="AS60" s="4">
        <f t="shared" si="20"/>
        <v>46190</v>
      </c>
      <c r="AT60" s="5">
        <v>0</v>
      </c>
      <c r="AU60" s="4">
        <f t="shared" si="21"/>
        <v>46190</v>
      </c>
      <c r="AV60" s="4">
        <f>_xlfn.MINIFS(ReleaseTimeline!$A$2:$A$27, ReleaseTimeline!$A$2:$A$27, "&gt;="&amp;(MAX(AU60,AL60)))</f>
        <v>46191</v>
      </c>
      <c r="AW60" s="4" t="str">
        <f>VLOOKUP(AV60,ReleaseTimeline!$A$1:$E$27,2,FALSE)</f>
        <v>Release 13</v>
      </c>
      <c r="AX60" s="4" t="e">
        <f t="shared" si="26"/>
        <v>#VALUE!</v>
      </c>
      <c r="AY60" s="4">
        <f>VLOOKUP(AW60,ReleaseTimeline!$B$2:$C$27,2,FALSE)</f>
        <v>46198</v>
      </c>
      <c r="AZ60" s="4">
        <f t="shared" si="25"/>
        <v>46191</v>
      </c>
      <c r="BA60">
        <f t="shared" si="22"/>
        <v>31</v>
      </c>
      <c r="BC60">
        <f t="shared" si="23"/>
        <v>3</v>
      </c>
    </row>
    <row r="61" spans="1:58" s="87" customFormat="1" hidden="1" x14ac:dyDescent="0.2">
      <c r="A61" s="83">
        <v>56</v>
      </c>
      <c r="B61" s="84" t="s">
        <v>141</v>
      </c>
      <c r="C61" s="84" t="str">
        <f>VLOOKUP(B61,'Target Tech'!$C$7:$J$33,8,FALSE)</f>
        <v>React/ASP</v>
      </c>
      <c r="D61" s="84" t="s">
        <v>54</v>
      </c>
      <c r="E61" s="5">
        <v>0</v>
      </c>
      <c r="F61" s="85">
        <v>46150</v>
      </c>
      <c r="G61" s="85" t="s">
        <v>61</v>
      </c>
      <c r="H61" s="85" t="s">
        <v>142</v>
      </c>
      <c r="I61" s="85" t="s">
        <v>145</v>
      </c>
      <c r="J61" s="85">
        <f t="shared" si="29"/>
        <v>46150</v>
      </c>
      <c r="K61" s="84">
        <v>5</v>
      </c>
      <c r="L61" s="84">
        <v>0</v>
      </c>
      <c r="M61" s="84">
        <v>3</v>
      </c>
      <c r="N61" s="86">
        <f t="shared" si="1"/>
        <v>46156</v>
      </c>
      <c r="O61" s="86">
        <f t="shared" si="2"/>
        <v>46156</v>
      </c>
      <c r="P61" s="86">
        <f t="shared" si="3"/>
        <v>46156</v>
      </c>
      <c r="Q61" s="5">
        <v>1</v>
      </c>
      <c r="R61" s="86">
        <f t="shared" si="4"/>
        <v>46157</v>
      </c>
      <c r="S61" s="84">
        <v>1.5</v>
      </c>
      <c r="T61" s="86">
        <f t="shared" si="5"/>
        <v>46160</v>
      </c>
      <c r="U61" s="86">
        <f t="shared" si="6"/>
        <v>46160</v>
      </c>
      <c r="V61" s="5">
        <v>1</v>
      </c>
      <c r="W61" s="86">
        <f t="shared" si="7"/>
        <v>46161</v>
      </c>
      <c r="X61" s="86">
        <f t="shared" si="30"/>
        <v>46161</v>
      </c>
      <c r="Y61" s="86">
        <f t="shared" si="30"/>
        <v>46161</v>
      </c>
      <c r="Z61" s="86">
        <f t="shared" si="9"/>
        <v>46162</v>
      </c>
      <c r="AA61" s="86">
        <f t="shared" si="10"/>
        <v>46162</v>
      </c>
      <c r="AB61" s="84"/>
      <c r="AC61" s="86">
        <f t="shared" si="24"/>
        <v>46162</v>
      </c>
      <c r="AD61" s="5">
        <v>1</v>
      </c>
      <c r="AE61" s="86">
        <f t="shared" si="11"/>
        <v>46163</v>
      </c>
      <c r="AF61" s="5">
        <v>1</v>
      </c>
      <c r="AG61" s="86">
        <f t="shared" si="12"/>
        <v>46164</v>
      </c>
      <c r="AH61" s="86">
        <f t="shared" si="13"/>
        <v>46164</v>
      </c>
      <c r="AI61" s="86">
        <f t="shared" si="14"/>
        <v>46167</v>
      </c>
      <c r="AJ61" s="86">
        <f t="shared" si="15"/>
        <v>46167</v>
      </c>
      <c r="AK61" s="84"/>
      <c r="AL61" s="86">
        <f t="shared" si="16"/>
        <v>46167</v>
      </c>
      <c r="AM61" s="86">
        <f t="shared" si="17"/>
        <v>46167</v>
      </c>
      <c r="AN61" s="86">
        <f t="shared" si="17"/>
        <v>46167</v>
      </c>
      <c r="AO61" s="86">
        <f t="shared" si="18"/>
        <v>46168</v>
      </c>
      <c r="AP61" s="84"/>
      <c r="AQ61" s="86">
        <f t="shared" si="19"/>
        <v>46168</v>
      </c>
      <c r="AR61" s="84">
        <v>0</v>
      </c>
      <c r="AS61" s="86">
        <f t="shared" si="20"/>
        <v>46168</v>
      </c>
      <c r="AT61" s="84">
        <v>0</v>
      </c>
      <c r="AU61" s="86">
        <f t="shared" si="21"/>
        <v>46168</v>
      </c>
      <c r="AV61" s="4">
        <f>_xlfn.MINIFS(ReleaseTimeline!$A$2:$A$27, ReleaseTimeline!$A$2:$A$27, "&gt;="&amp;(MAX(AU61,AL61)))</f>
        <v>46177</v>
      </c>
      <c r="AW61" s="86" t="str">
        <f>VLOOKUP(AV61,ReleaseTimeline!$A$1:$E$27,2,FALSE)</f>
        <v>Release 12</v>
      </c>
      <c r="AX61" s="86" t="e">
        <f t="shared" si="26"/>
        <v>#VALUE!</v>
      </c>
      <c r="AY61" s="86">
        <f>VLOOKUP(AW61,ReleaseTimeline!$B$2:$C$27,2,FALSE)</f>
        <v>46184</v>
      </c>
      <c r="AZ61" s="86">
        <f t="shared" si="25"/>
        <v>46177</v>
      </c>
      <c r="BA61" s="87">
        <f t="shared" si="22"/>
        <v>28</v>
      </c>
      <c r="BB61" s="87" t="e">
        <f>(AY61-AW61)</f>
        <v>#VALUE!</v>
      </c>
      <c r="BC61" s="87">
        <f t="shared" si="23"/>
        <v>3</v>
      </c>
    </row>
    <row r="62" spans="1:58" hidden="1" x14ac:dyDescent="0.2">
      <c r="A62" s="3">
        <v>58</v>
      </c>
      <c r="B62" s="5" t="s">
        <v>141</v>
      </c>
      <c r="C62" s="5" t="str">
        <f>VLOOKUP(B62,'Target Tech'!$C$7:$J$33,8,FALSE)</f>
        <v>React/ASP</v>
      </c>
      <c r="D62" s="5" t="s">
        <v>54</v>
      </c>
      <c r="E62" s="5">
        <v>0</v>
      </c>
      <c r="F62" s="80">
        <v>46155</v>
      </c>
      <c r="G62" s="80" t="s">
        <v>64</v>
      </c>
      <c r="H62" s="80" t="s">
        <v>67</v>
      </c>
      <c r="I62" s="80" t="s">
        <v>103</v>
      </c>
      <c r="J62" s="80">
        <f t="shared" si="29"/>
        <v>46155</v>
      </c>
      <c r="K62" s="5">
        <v>3</v>
      </c>
      <c r="L62" s="5">
        <v>0</v>
      </c>
      <c r="M62" s="5">
        <v>5</v>
      </c>
      <c r="N62" s="4">
        <f t="shared" si="1"/>
        <v>46157</v>
      </c>
      <c r="O62" s="4">
        <f t="shared" si="2"/>
        <v>46157</v>
      </c>
      <c r="P62" s="4">
        <f t="shared" si="3"/>
        <v>46157</v>
      </c>
      <c r="Q62" s="5">
        <v>1</v>
      </c>
      <c r="R62" s="4">
        <f t="shared" si="4"/>
        <v>46160</v>
      </c>
      <c r="S62" s="5">
        <v>1.5</v>
      </c>
      <c r="T62" s="4">
        <f t="shared" si="5"/>
        <v>46161</v>
      </c>
      <c r="U62" s="4">
        <f t="shared" si="6"/>
        <v>46161</v>
      </c>
      <c r="V62" s="5">
        <v>1</v>
      </c>
      <c r="W62" s="4">
        <f t="shared" si="7"/>
        <v>46162</v>
      </c>
      <c r="X62" s="4">
        <f t="shared" si="30"/>
        <v>46162</v>
      </c>
      <c r="Y62" s="4">
        <f t="shared" si="30"/>
        <v>46162</v>
      </c>
      <c r="Z62" s="4">
        <f t="shared" si="9"/>
        <v>46163</v>
      </c>
      <c r="AA62" s="4">
        <f t="shared" si="10"/>
        <v>46163</v>
      </c>
      <c r="AB62" s="5"/>
      <c r="AC62" s="4">
        <f t="shared" si="24"/>
        <v>46163</v>
      </c>
      <c r="AD62" s="5">
        <v>1</v>
      </c>
      <c r="AE62" s="4">
        <f t="shared" si="11"/>
        <v>46164</v>
      </c>
      <c r="AF62" s="5">
        <v>1</v>
      </c>
      <c r="AG62" s="4">
        <f t="shared" si="12"/>
        <v>46167</v>
      </c>
      <c r="AH62" s="4">
        <f t="shared" si="13"/>
        <v>46167</v>
      </c>
      <c r="AI62" s="4">
        <f t="shared" si="14"/>
        <v>46168</v>
      </c>
      <c r="AJ62" s="4">
        <f t="shared" si="15"/>
        <v>46168</v>
      </c>
      <c r="AK62" s="5"/>
      <c r="AL62" s="4">
        <f t="shared" si="16"/>
        <v>46168</v>
      </c>
      <c r="AM62" s="4">
        <f t="shared" si="17"/>
        <v>46168</v>
      </c>
      <c r="AN62" s="4">
        <f t="shared" si="17"/>
        <v>46168</v>
      </c>
      <c r="AO62" s="4">
        <f t="shared" si="18"/>
        <v>46169</v>
      </c>
      <c r="AP62" s="5"/>
      <c r="AQ62" s="4">
        <f t="shared" si="19"/>
        <v>46169</v>
      </c>
      <c r="AR62" s="5">
        <v>0</v>
      </c>
      <c r="AS62" s="4">
        <f t="shared" si="20"/>
        <v>46169</v>
      </c>
      <c r="AT62" s="5">
        <v>0</v>
      </c>
      <c r="AU62" s="4">
        <f t="shared" si="21"/>
        <v>46169</v>
      </c>
      <c r="AV62" s="4">
        <f>_xlfn.MINIFS(ReleaseTimeline!$A$2:$A$27, ReleaseTimeline!$A$2:$A$27, "&gt;="&amp;(MAX(AU62,AL62)))</f>
        <v>46177</v>
      </c>
      <c r="AW62" s="4" t="str">
        <f>VLOOKUP(AV62,ReleaseTimeline!$A$1:$E$27,2,FALSE)</f>
        <v>Release 12</v>
      </c>
      <c r="AX62" s="4" t="e">
        <f t="shared" si="26"/>
        <v>#VALUE!</v>
      </c>
      <c r="AY62" s="4">
        <f>VLOOKUP(AW62,ReleaseTimeline!$B$2:$C$27,2,FALSE)</f>
        <v>46184</v>
      </c>
      <c r="AZ62" s="4">
        <f t="shared" si="25"/>
        <v>46177</v>
      </c>
      <c r="BA62">
        <f t="shared" si="22"/>
        <v>27</v>
      </c>
      <c r="BC62">
        <f t="shared" si="23"/>
        <v>3</v>
      </c>
    </row>
    <row r="63" spans="1:58" s="87" customFormat="1" hidden="1" x14ac:dyDescent="0.2">
      <c r="A63" s="83">
        <v>58</v>
      </c>
      <c r="B63" s="84" t="s">
        <v>141</v>
      </c>
      <c r="C63" s="84" t="str">
        <f>VLOOKUP(B63,'Target Tech'!$C$7:$J$33,8,FALSE)</f>
        <v>React/ASP</v>
      </c>
      <c r="D63" s="84" t="s">
        <v>54</v>
      </c>
      <c r="E63" s="5">
        <v>0</v>
      </c>
      <c r="F63" s="85">
        <v>46155</v>
      </c>
      <c r="G63" s="85" t="s">
        <v>64</v>
      </c>
      <c r="H63" s="85" t="s">
        <v>142</v>
      </c>
      <c r="I63" s="85" t="s">
        <v>146</v>
      </c>
      <c r="J63" s="85">
        <f t="shared" si="29"/>
        <v>46155</v>
      </c>
      <c r="K63" s="84">
        <v>5</v>
      </c>
      <c r="L63" s="84">
        <v>0</v>
      </c>
      <c r="M63" s="84">
        <v>5</v>
      </c>
      <c r="N63" s="86">
        <f t="shared" si="1"/>
        <v>46161</v>
      </c>
      <c r="O63" s="86">
        <f t="shared" si="2"/>
        <v>46161</v>
      </c>
      <c r="P63" s="86">
        <f t="shared" si="3"/>
        <v>46161</v>
      </c>
      <c r="Q63" s="5">
        <v>1</v>
      </c>
      <c r="R63" s="86">
        <f t="shared" si="4"/>
        <v>46162</v>
      </c>
      <c r="S63" s="84">
        <v>1.5</v>
      </c>
      <c r="T63" s="86">
        <f t="shared" si="5"/>
        <v>46163</v>
      </c>
      <c r="U63" s="86">
        <f t="shared" si="6"/>
        <v>46163</v>
      </c>
      <c r="V63" s="5">
        <v>1</v>
      </c>
      <c r="W63" s="86">
        <f t="shared" si="7"/>
        <v>46164</v>
      </c>
      <c r="X63" s="86">
        <f t="shared" si="30"/>
        <v>46164</v>
      </c>
      <c r="Y63" s="86">
        <f t="shared" si="30"/>
        <v>46164</v>
      </c>
      <c r="Z63" s="86">
        <f t="shared" si="9"/>
        <v>46167</v>
      </c>
      <c r="AA63" s="86">
        <f t="shared" si="10"/>
        <v>46167</v>
      </c>
      <c r="AB63" s="84"/>
      <c r="AC63" s="86">
        <f t="shared" si="24"/>
        <v>46167</v>
      </c>
      <c r="AD63" s="5">
        <v>1</v>
      </c>
      <c r="AE63" s="86">
        <f t="shared" si="11"/>
        <v>46168</v>
      </c>
      <c r="AF63" s="5">
        <v>1</v>
      </c>
      <c r="AG63" s="86">
        <f t="shared" si="12"/>
        <v>46169</v>
      </c>
      <c r="AH63" s="86">
        <f t="shared" si="13"/>
        <v>46169</v>
      </c>
      <c r="AI63" s="86">
        <f t="shared" si="14"/>
        <v>46171</v>
      </c>
      <c r="AJ63" s="86">
        <f t="shared" si="15"/>
        <v>46171</v>
      </c>
      <c r="AK63" s="84"/>
      <c r="AL63" s="86">
        <f t="shared" si="16"/>
        <v>46171</v>
      </c>
      <c r="AM63" s="86">
        <f t="shared" si="17"/>
        <v>46171</v>
      </c>
      <c r="AN63" s="86">
        <f t="shared" si="17"/>
        <v>46171</v>
      </c>
      <c r="AO63" s="86">
        <f t="shared" si="18"/>
        <v>46174</v>
      </c>
      <c r="AP63" s="84"/>
      <c r="AQ63" s="86">
        <f t="shared" si="19"/>
        <v>46174</v>
      </c>
      <c r="AR63" s="84">
        <v>0</v>
      </c>
      <c r="AS63" s="86">
        <f t="shared" si="20"/>
        <v>46174</v>
      </c>
      <c r="AT63" s="84">
        <v>0</v>
      </c>
      <c r="AU63" s="86">
        <f t="shared" si="21"/>
        <v>46174</v>
      </c>
      <c r="AV63" s="4">
        <f>_xlfn.MINIFS(ReleaseTimeline!$A$2:$A$27, ReleaseTimeline!$A$2:$A$27, "&gt;="&amp;(MAX(AU63,AL63)))</f>
        <v>46177</v>
      </c>
      <c r="AW63" s="86" t="str">
        <f>VLOOKUP(AV63,ReleaseTimeline!$A$1:$E$27,2,FALSE)</f>
        <v>Release 12</v>
      </c>
      <c r="AX63" s="86" t="e">
        <f t="shared" si="26"/>
        <v>#VALUE!</v>
      </c>
      <c r="AY63" s="86">
        <f>VLOOKUP(AW63,ReleaseTimeline!$B$2:$C$27,2,FALSE)</f>
        <v>46184</v>
      </c>
      <c r="AZ63" s="86">
        <f t="shared" si="25"/>
        <v>46177</v>
      </c>
      <c r="BA63" s="87">
        <f t="shared" si="22"/>
        <v>23</v>
      </c>
      <c r="BC63" s="87">
        <f t="shared" si="23"/>
        <v>3</v>
      </c>
    </row>
    <row r="64" spans="1:58" hidden="1" x14ac:dyDescent="0.2">
      <c r="A64" s="3">
        <v>59</v>
      </c>
      <c r="B64" s="5" t="s">
        <v>141</v>
      </c>
      <c r="C64" s="5" t="str">
        <f>VLOOKUP(B64,'Target Tech'!$C$7:$J$33,8,FALSE)</f>
        <v>React/ASP</v>
      </c>
      <c r="D64" s="5" t="s">
        <v>54</v>
      </c>
      <c r="E64" s="5">
        <v>0</v>
      </c>
      <c r="F64" s="80">
        <v>46155</v>
      </c>
      <c r="G64" s="80" t="s">
        <v>120</v>
      </c>
      <c r="H64" s="80" t="s">
        <v>67</v>
      </c>
      <c r="I64" s="80" t="s">
        <v>104</v>
      </c>
      <c r="J64" s="80">
        <f t="shared" si="29"/>
        <v>46155</v>
      </c>
      <c r="K64" s="5">
        <v>3</v>
      </c>
      <c r="L64" s="5">
        <v>0</v>
      </c>
      <c r="M64" s="5">
        <v>6</v>
      </c>
      <c r="N64" s="4">
        <f t="shared" si="1"/>
        <v>46157</v>
      </c>
      <c r="O64" s="4">
        <f t="shared" si="2"/>
        <v>46157</v>
      </c>
      <c r="P64" s="4">
        <f t="shared" si="3"/>
        <v>46157</v>
      </c>
      <c r="Q64" s="5">
        <v>1</v>
      </c>
      <c r="R64" s="4">
        <f t="shared" si="4"/>
        <v>46160</v>
      </c>
      <c r="S64" s="5">
        <v>1.5</v>
      </c>
      <c r="T64" s="4">
        <f t="shared" si="5"/>
        <v>46161</v>
      </c>
      <c r="U64" s="4">
        <f t="shared" si="6"/>
        <v>46161</v>
      </c>
      <c r="V64" s="5">
        <v>1</v>
      </c>
      <c r="W64" s="4">
        <f t="shared" si="7"/>
        <v>46162</v>
      </c>
      <c r="X64" s="4">
        <f t="shared" si="30"/>
        <v>46162</v>
      </c>
      <c r="Y64" s="4">
        <f t="shared" si="30"/>
        <v>46162</v>
      </c>
      <c r="Z64" s="4">
        <f t="shared" si="9"/>
        <v>46163</v>
      </c>
      <c r="AA64" s="4">
        <f t="shared" si="10"/>
        <v>46163</v>
      </c>
      <c r="AB64" s="5">
        <v>3</v>
      </c>
      <c r="AC64" s="4">
        <f t="shared" si="24"/>
        <v>46168</v>
      </c>
      <c r="AD64" s="5">
        <v>1</v>
      </c>
      <c r="AE64" s="4">
        <f t="shared" si="11"/>
        <v>46169</v>
      </c>
      <c r="AF64" s="5">
        <v>1</v>
      </c>
      <c r="AG64" s="4">
        <f t="shared" si="12"/>
        <v>46171</v>
      </c>
      <c r="AH64" s="4">
        <f t="shared" si="13"/>
        <v>46171</v>
      </c>
      <c r="AI64" s="4">
        <f t="shared" si="14"/>
        <v>46174</v>
      </c>
      <c r="AJ64" s="4">
        <f t="shared" si="15"/>
        <v>46174</v>
      </c>
      <c r="AK64" s="5">
        <v>1</v>
      </c>
      <c r="AL64" s="4">
        <f t="shared" si="16"/>
        <v>46176</v>
      </c>
      <c r="AM64" s="4">
        <f t="shared" si="17"/>
        <v>46176</v>
      </c>
      <c r="AN64" s="4">
        <f t="shared" si="17"/>
        <v>46176</v>
      </c>
      <c r="AO64" s="4">
        <f t="shared" si="18"/>
        <v>46177</v>
      </c>
      <c r="AP64" s="5">
        <v>3</v>
      </c>
      <c r="AQ64" s="4">
        <f t="shared" si="19"/>
        <v>46182</v>
      </c>
      <c r="AR64" s="5">
        <v>0</v>
      </c>
      <c r="AS64" s="4">
        <f t="shared" si="20"/>
        <v>46182</v>
      </c>
      <c r="AT64" s="5">
        <v>0</v>
      </c>
      <c r="AU64" s="4">
        <f t="shared" si="21"/>
        <v>46182</v>
      </c>
      <c r="AV64" s="4">
        <f>_xlfn.MINIFS(ReleaseTimeline!$A$2:$A$27, ReleaseTimeline!$A$2:$A$27, "&gt;="&amp;(MAX(AU64,AL64)))</f>
        <v>46191</v>
      </c>
      <c r="AW64" s="4" t="str">
        <f>VLOOKUP(AV64,ReleaseTimeline!$A$1:$E$27,2,FALSE)</f>
        <v>Release 13</v>
      </c>
      <c r="AX64" s="4" t="e">
        <f t="shared" si="26"/>
        <v>#VALUE!</v>
      </c>
      <c r="AY64" s="4">
        <f>VLOOKUP(AW64,ReleaseTimeline!$B$2:$C$27,2,FALSE)</f>
        <v>46198</v>
      </c>
      <c r="AZ64" s="4">
        <f t="shared" si="25"/>
        <v>46191</v>
      </c>
      <c r="BA64">
        <f t="shared" si="22"/>
        <v>41</v>
      </c>
      <c r="BB64" t="e">
        <f>(AY64-AW64)</f>
        <v>#VALUE!</v>
      </c>
      <c r="BC64">
        <f t="shared" si="23"/>
        <v>3</v>
      </c>
      <c r="BF64" t="e">
        <f>(BB64+BC64)</f>
        <v>#VALUE!</v>
      </c>
    </row>
    <row r="65" spans="1:58" s="87" customFormat="1" hidden="1" x14ac:dyDescent="0.2">
      <c r="A65" s="83">
        <v>58</v>
      </c>
      <c r="B65" s="84" t="s">
        <v>141</v>
      </c>
      <c r="C65" s="84" t="str">
        <f>VLOOKUP(B65,'Target Tech'!$C$7:$J$33,8,FALSE)</f>
        <v>React/ASP</v>
      </c>
      <c r="D65" s="84" t="s">
        <v>54</v>
      </c>
      <c r="E65" s="5">
        <v>0</v>
      </c>
      <c r="F65" s="85">
        <v>46155</v>
      </c>
      <c r="G65" s="85" t="s">
        <v>64</v>
      </c>
      <c r="H65" s="85" t="s">
        <v>142</v>
      </c>
      <c r="I65" s="85" t="s">
        <v>147</v>
      </c>
      <c r="J65" s="85">
        <f t="shared" si="29"/>
        <v>46155</v>
      </c>
      <c r="K65" s="84">
        <v>5</v>
      </c>
      <c r="L65" s="84">
        <v>0</v>
      </c>
      <c r="M65" s="84">
        <v>5</v>
      </c>
      <c r="N65" s="86">
        <f t="shared" si="1"/>
        <v>46161</v>
      </c>
      <c r="O65" s="86">
        <f t="shared" si="2"/>
        <v>46161</v>
      </c>
      <c r="P65" s="86">
        <f t="shared" si="3"/>
        <v>46161</v>
      </c>
      <c r="Q65" s="5">
        <v>1</v>
      </c>
      <c r="R65" s="86">
        <f t="shared" si="4"/>
        <v>46162</v>
      </c>
      <c r="S65" s="84">
        <v>1.5</v>
      </c>
      <c r="T65" s="86">
        <f t="shared" si="5"/>
        <v>46163</v>
      </c>
      <c r="U65" s="86">
        <f t="shared" si="6"/>
        <v>46163</v>
      </c>
      <c r="V65" s="5">
        <v>1</v>
      </c>
      <c r="W65" s="86">
        <f t="shared" si="7"/>
        <v>46164</v>
      </c>
      <c r="X65" s="86">
        <f t="shared" si="30"/>
        <v>46164</v>
      </c>
      <c r="Y65" s="86">
        <f t="shared" si="30"/>
        <v>46164</v>
      </c>
      <c r="Z65" s="86">
        <f t="shared" si="9"/>
        <v>46167</v>
      </c>
      <c r="AA65" s="86">
        <f t="shared" si="10"/>
        <v>46167</v>
      </c>
      <c r="AB65" s="84"/>
      <c r="AC65" s="86">
        <f t="shared" si="24"/>
        <v>46167</v>
      </c>
      <c r="AD65" s="5">
        <v>1</v>
      </c>
      <c r="AE65" s="86">
        <f t="shared" si="11"/>
        <v>46168</v>
      </c>
      <c r="AF65" s="5">
        <v>1</v>
      </c>
      <c r="AG65" s="86">
        <f t="shared" si="12"/>
        <v>46169</v>
      </c>
      <c r="AH65" s="86">
        <f t="shared" si="13"/>
        <v>46169</v>
      </c>
      <c r="AI65" s="86">
        <f t="shared" si="14"/>
        <v>46171</v>
      </c>
      <c r="AJ65" s="86">
        <f t="shared" si="15"/>
        <v>46171</v>
      </c>
      <c r="AK65" s="84"/>
      <c r="AL65" s="86">
        <f t="shared" si="16"/>
        <v>46171</v>
      </c>
      <c r="AM65" s="86">
        <f t="shared" si="17"/>
        <v>46171</v>
      </c>
      <c r="AN65" s="86">
        <f t="shared" si="17"/>
        <v>46171</v>
      </c>
      <c r="AO65" s="86">
        <f t="shared" si="18"/>
        <v>46174</v>
      </c>
      <c r="AP65" s="84"/>
      <c r="AQ65" s="86">
        <f t="shared" si="19"/>
        <v>46174</v>
      </c>
      <c r="AR65" s="84">
        <v>0</v>
      </c>
      <c r="AS65" s="86">
        <f t="shared" si="20"/>
        <v>46174</v>
      </c>
      <c r="AT65" s="84">
        <v>0</v>
      </c>
      <c r="AU65" s="86">
        <f t="shared" si="21"/>
        <v>46174</v>
      </c>
      <c r="AV65" s="4">
        <f>_xlfn.MINIFS(ReleaseTimeline!$A$2:$A$27, ReleaseTimeline!$A$2:$A$27, "&gt;="&amp;(MAX(AU65,AL65)))</f>
        <v>46177</v>
      </c>
      <c r="AW65" s="86" t="str">
        <f>VLOOKUP(AV65,ReleaseTimeline!$A$1:$E$27,2,FALSE)</f>
        <v>Release 12</v>
      </c>
      <c r="AX65" s="86" t="e">
        <f t="shared" si="26"/>
        <v>#VALUE!</v>
      </c>
      <c r="AY65" s="86">
        <f>VLOOKUP(AW65,ReleaseTimeline!$B$2:$C$27,2,FALSE)</f>
        <v>46184</v>
      </c>
      <c r="AZ65" s="86">
        <f t="shared" si="25"/>
        <v>46177</v>
      </c>
      <c r="BA65" s="87">
        <f t="shared" si="22"/>
        <v>23</v>
      </c>
      <c r="BC65" s="87">
        <f t="shared" si="23"/>
        <v>3</v>
      </c>
    </row>
    <row r="66" spans="1:58" s="87" customFormat="1" hidden="1" x14ac:dyDescent="0.2">
      <c r="A66" s="83">
        <v>58</v>
      </c>
      <c r="B66" s="84" t="s">
        <v>141</v>
      </c>
      <c r="C66" s="84" t="str">
        <f>VLOOKUP(B66,'Target Tech'!$C$7:$J$33,8,FALSE)</f>
        <v>React/ASP</v>
      </c>
      <c r="D66" s="84" t="s">
        <v>54</v>
      </c>
      <c r="E66" s="5">
        <v>0</v>
      </c>
      <c r="F66" s="85">
        <v>46162</v>
      </c>
      <c r="G66" s="85" t="s">
        <v>64</v>
      </c>
      <c r="H66" s="85" t="s">
        <v>142</v>
      </c>
      <c r="I66" s="85" t="s">
        <v>148</v>
      </c>
      <c r="J66" s="85">
        <f t="shared" si="29"/>
        <v>46162</v>
      </c>
      <c r="K66" s="84">
        <v>5</v>
      </c>
      <c r="L66" s="84">
        <v>0</v>
      </c>
      <c r="M66" s="84">
        <v>5</v>
      </c>
      <c r="N66" s="86">
        <f t="shared" ref="N66:N129" si="31">WORKDAY(J66-1, K66+L66, IndHolidays)</f>
        <v>46168</v>
      </c>
      <c r="O66" s="86">
        <f t="shared" ref="O66:O129" si="32">WORKDAY(J66-1, K66+L66, IndHolidays)</f>
        <v>46168</v>
      </c>
      <c r="P66" s="86">
        <f t="shared" ref="P66:P129" si="33">WORKDAY(J66-1, K66+L66, IndHolidays)</f>
        <v>46168</v>
      </c>
      <c r="Q66" s="5">
        <v>1</v>
      </c>
      <c r="R66" s="86">
        <f t="shared" ref="R66:R129" si="34">WORKDAY(P66, Q66, IndHolidays)</f>
        <v>46169</v>
      </c>
      <c r="S66" s="84">
        <v>1.5</v>
      </c>
      <c r="T66" s="86">
        <f t="shared" ref="T66:T129" si="35">WORKDAY(R66, S66, IndHolidays)</f>
        <v>46171</v>
      </c>
      <c r="U66" s="86">
        <f t="shared" ref="U66:U129" si="36">WORKDAY(T66,0, IndHolidays)</f>
        <v>46171</v>
      </c>
      <c r="V66" s="5">
        <v>1</v>
      </c>
      <c r="W66" s="86">
        <f t="shared" ref="W66:W129" si="37">WORKDAY(U66, V66, IndHolidays)</f>
        <v>46174</v>
      </c>
      <c r="X66" s="86">
        <f t="shared" si="30"/>
        <v>46174</v>
      </c>
      <c r="Y66" s="86">
        <f t="shared" si="30"/>
        <v>46174</v>
      </c>
      <c r="Z66" s="86">
        <f t="shared" ref="Z66:Z129" si="38">WORKDAY(Y66, 1, IndHolidays)</f>
        <v>46176</v>
      </c>
      <c r="AA66" s="86">
        <f t="shared" ref="AA66:AA129" si="39">WORKDAY(Z66, 0, IndHolidays)</f>
        <v>46176</v>
      </c>
      <c r="AB66" s="84"/>
      <c r="AC66" s="86">
        <f t="shared" si="24"/>
        <v>46176</v>
      </c>
      <c r="AD66" s="5">
        <v>1</v>
      </c>
      <c r="AE66" s="86">
        <f t="shared" ref="AE66:AE129" si="40">WORKDAY(AC66, AD66, IndHolidays)</f>
        <v>46177</v>
      </c>
      <c r="AF66" s="5">
        <v>1</v>
      </c>
      <c r="AG66" s="86">
        <f t="shared" ref="AG66:AG129" si="41">WORKDAY(AE66, AF66, IndHolidays)</f>
        <v>46178</v>
      </c>
      <c r="AH66" s="86">
        <f t="shared" ref="AH66:AH129" si="42">WORKDAY(AG66, 0, IndHolidays)</f>
        <v>46178</v>
      </c>
      <c r="AI66" s="86">
        <f t="shared" ref="AI66:AI129" si="43">WORKDAY(AH66, 1, IndHolidays)</f>
        <v>46181</v>
      </c>
      <c r="AJ66" s="86">
        <f t="shared" ref="AJ66:AJ129" si="44">WORKDAY(AI66, 0, IndHolidays)</f>
        <v>46181</v>
      </c>
      <c r="AK66" s="84"/>
      <c r="AL66" s="86">
        <f t="shared" ref="AL66:AL129" si="45">WORKDAY(AJ66, AK66, IndHolidays)</f>
        <v>46181</v>
      </c>
      <c r="AM66" s="86">
        <f t="shared" si="17"/>
        <v>46181</v>
      </c>
      <c r="AN66" s="86">
        <f t="shared" si="17"/>
        <v>46181</v>
      </c>
      <c r="AO66" s="86">
        <f t="shared" ref="AO66:AO129" si="46">WORKDAY(AN66, 1, IndHolidays)</f>
        <v>46182</v>
      </c>
      <c r="AP66" s="84"/>
      <c r="AQ66" s="86">
        <f t="shared" ref="AQ66:AQ129" si="47">WORKDAY(AO66, AP66, IndHolidays)</f>
        <v>46182</v>
      </c>
      <c r="AR66" s="84">
        <v>0</v>
      </c>
      <c r="AS66" s="86">
        <f t="shared" ref="AS66:AS129" si="48">WORKDAY(AQ66, AR66, IndHolidays)</f>
        <v>46182</v>
      </c>
      <c r="AT66" s="84">
        <v>0</v>
      </c>
      <c r="AU66" s="86">
        <f t="shared" ref="AU66:AU129" si="49">WORKDAY(AS66, AT66, IndHolidays)</f>
        <v>46182</v>
      </c>
      <c r="AV66" s="4">
        <f>_xlfn.MINIFS(ReleaseTimeline!$A$2:$A$27, ReleaseTimeline!$A$2:$A$27, "&gt;="&amp;(MAX(AU66,AL66)))</f>
        <v>46191</v>
      </c>
      <c r="AW66" s="86" t="str">
        <f>VLOOKUP(AV66,ReleaseTimeline!$A$1:$E$27,2,FALSE)</f>
        <v>Release 13</v>
      </c>
      <c r="AX66" s="86" t="e">
        <f t="shared" si="26"/>
        <v>#VALUE!</v>
      </c>
      <c r="AY66" s="86">
        <f>VLOOKUP(AW66,ReleaseTimeline!$B$2:$C$27,2,FALSE)</f>
        <v>46198</v>
      </c>
      <c r="AZ66" s="86">
        <f t="shared" si="25"/>
        <v>46191</v>
      </c>
      <c r="BA66" s="87">
        <f t="shared" ref="BA66:BA129" si="50">(AY66 - O66)</f>
        <v>30</v>
      </c>
      <c r="BC66" s="87">
        <f t="shared" ref="BC66:BC129" si="51">(Q66+V66+AF66+AT66)</f>
        <v>3</v>
      </c>
    </row>
    <row r="67" spans="1:58" hidden="1" x14ac:dyDescent="0.2">
      <c r="A67" s="3">
        <v>60</v>
      </c>
      <c r="B67" s="5" t="s">
        <v>141</v>
      </c>
      <c r="C67" s="5" t="s">
        <v>125</v>
      </c>
      <c r="D67" s="5" t="s">
        <v>54</v>
      </c>
      <c r="E67" s="5">
        <v>0</v>
      </c>
      <c r="F67" s="80">
        <v>46168</v>
      </c>
      <c r="G67" s="80" t="s">
        <v>63</v>
      </c>
      <c r="H67" s="80" t="s">
        <v>67</v>
      </c>
      <c r="I67" s="80" t="s">
        <v>102</v>
      </c>
      <c r="J67" s="80">
        <f t="shared" si="29"/>
        <v>46168</v>
      </c>
      <c r="K67" s="5">
        <v>3</v>
      </c>
      <c r="L67" s="5">
        <v>0</v>
      </c>
      <c r="M67" s="5">
        <v>4</v>
      </c>
      <c r="N67" s="4">
        <f t="shared" si="31"/>
        <v>46171</v>
      </c>
      <c r="O67" s="4">
        <f t="shared" si="32"/>
        <v>46171</v>
      </c>
      <c r="P67" s="4">
        <f t="shared" si="33"/>
        <v>46171</v>
      </c>
      <c r="Q67" s="5">
        <v>1</v>
      </c>
      <c r="R67" s="4">
        <f t="shared" si="34"/>
        <v>46174</v>
      </c>
      <c r="S67" s="5">
        <v>1.5</v>
      </c>
      <c r="T67" s="4">
        <f t="shared" si="35"/>
        <v>46176</v>
      </c>
      <c r="U67" s="4">
        <f t="shared" si="36"/>
        <v>46176</v>
      </c>
      <c r="V67" s="5">
        <v>1</v>
      </c>
      <c r="W67" s="4">
        <f t="shared" si="37"/>
        <v>46177</v>
      </c>
      <c r="X67" s="4">
        <f t="shared" si="30"/>
        <v>46177</v>
      </c>
      <c r="Y67" s="4">
        <f t="shared" si="30"/>
        <v>46177</v>
      </c>
      <c r="Z67" s="4">
        <f t="shared" si="38"/>
        <v>46178</v>
      </c>
      <c r="AA67" s="4">
        <f t="shared" si="39"/>
        <v>46178</v>
      </c>
      <c r="AB67" s="5"/>
      <c r="AC67" s="4">
        <f t="shared" ref="AC67:AC130" si="52">WORKDAY(AA67, AB67, IndHolidays)</f>
        <v>46178</v>
      </c>
      <c r="AD67" s="5">
        <v>1</v>
      </c>
      <c r="AE67" s="4">
        <f t="shared" si="40"/>
        <v>46181</v>
      </c>
      <c r="AF67" s="5">
        <v>1</v>
      </c>
      <c r="AG67" s="4">
        <f t="shared" si="41"/>
        <v>46182</v>
      </c>
      <c r="AH67" s="4">
        <f t="shared" si="42"/>
        <v>46182</v>
      </c>
      <c r="AI67" s="4">
        <f t="shared" si="43"/>
        <v>46183</v>
      </c>
      <c r="AJ67" s="4">
        <f t="shared" si="44"/>
        <v>46183</v>
      </c>
      <c r="AK67" s="5"/>
      <c r="AL67" s="4">
        <f t="shared" si="45"/>
        <v>46183</v>
      </c>
      <c r="AM67" s="4">
        <f t="shared" si="17"/>
        <v>46183</v>
      </c>
      <c r="AN67" s="4">
        <f t="shared" si="17"/>
        <v>46183</v>
      </c>
      <c r="AO67" s="4">
        <f t="shared" si="46"/>
        <v>46184</v>
      </c>
      <c r="AP67" s="5"/>
      <c r="AQ67" s="4">
        <f t="shared" si="47"/>
        <v>46184</v>
      </c>
      <c r="AR67" s="5">
        <v>0</v>
      </c>
      <c r="AS67" s="4">
        <f t="shared" si="48"/>
        <v>46184</v>
      </c>
      <c r="AT67" s="5">
        <v>0</v>
      </c>
      <c r="AU67" s="4">
        <f t="shared" si="49"/>
        <v>46184</v>
      </c>
      <c r="AV67" s="4">
        <f>_xlfn.MINIFS(ReleaseTimeline!$A$2:$A$27, ReleaseTimeline!$A$2:$A$27, "&gt;="&amp;(MAX(AU67,AL67)))</f>
        <v>46191</v>
      </c>
      <c r="AW67" s="4" t="str">
        <f>VLOOKUP(AV67,ReleaseTimeline!$A$1:$E$27,2,FALSE)</f>
        <v>Release 13</v>
      </c>
      <c r="AX67" s="4" t="e">
        <f t="shared" si="26"/>
        <v>#VALUE!</v>
      </c>
      <c r="AY67" s="4">
        <f>VLOOKUP(AW67,ReleaseTimeline!$B$2:$C$27,2,FALSE)</f>
        <v>46198</v>
      </c>
      <c r="AZ67" s="4">
        <f t="shared" si="25"/>
        <v>46191</v>
      </c>
      <c r="BA67">
        <f t="shared" si="50"/>
        <v>27</v>
      </c>
      <c r="BC67">
        <f t="shared" si="51"/>
        <v>3</v>
      </c>
    </row>
    <row r="68" spans="1:58" hidden="1" x14ac:dyDescent="0.2">
      <c r="A68" s="3">
        <v>61</v>
      </c>
      <c r="B68" s="5" t="s">
        <v>141</v>
      </c>
      <c r="C68" s="5" t="s">
        <v>125</v>
      </c>
      <c r="D68" s="5" t="s">
        <v>54</v>
      </c>
      <c r="E68" s="5">
        <v>0</v>
      </c>
      <c r="F68" s="80">
        <v>46160</v>
      </c>
      <c r="G68" s="80" t="s">
        <v>122</v>
      </c>
      <c r="H68" s="80" t="s">
        <v>67</v>
      </c>
      <c r="I68" s="80" t="s">
        <v>103</v>
      </c>
      <c r="J68" s="80">
        <f t="shared" si="29"/>
        <v>46160</v>
      </c>
      <c r="K68" s="5">
        <v>3</v>
      </c>
      <c r="L68" s="5">
        <v>0</v>
      </c>
      <c r="M68" s="5">
        <v>8</v>
      </c>
      <c r="N68" s="4">
        <f t="shared" si="31"/>
        <v>46162</v>
      </c>
      <c r="O68" s="4">
        <f t="shared" si="32"/>
        <v>46162</v>
      </c>
      <c r="P68" s="4">
        <f t="shared" si="33"/>
        <v>46162</v>
      </c>
      <c r="Q68" s="5">
        <v>1</v>
      </c>
      <c r="R68" s="4">
        <f t="shared" si="34"/>
        <v>46163</v>
      </c>
      <c r="S68" s="5">
        <v>1.5</v>
      </c>
      <c r="T68" s="4">
        <f t="shared" si="35"/>
        <v>46164</v>
      </c>
      <c r="U68" s="4">
        <f t="shared" si="36"/>
        <v>46164</v>
      </c>
      <c r="V68" s="5">
        <v>1</v>
      </c>
      <c r="W68" s="4">
        <f t="shared" si="37"/>
        <v>46167</v>
      </c>
      <c r="X68" s="4">
        <f t="shared" ref="X68:Y87" si="53">WORKDAY(W68, 0, IndHolidays)</f>
        <v>46167</v>
      </c>
      <c r="Y68" s="4">
        <f t="shared" si="53"/>
        <v>46167</v>
      </c>
      <c r="Z68" s="4">
        <f t="shared" si="38"/>
        <v>46168</v>
      </c>
      <c r="AA68" s="4">
        <f t="shared" si="39"/>
        <v>46168</v>
      </c>
      <c r="AB68" s="5">
        <v>3</v>
      </c>
      <c r="AC68" s="4">
        <f t="shared" si="52"/>
        <v>46174</v>
      </c>
      <c r="AD68" s="5">
        <v>1</v>
      </c>
      <c r="AE68" s="4">
        <f t="shared" si="40"/>
        <v>46176</v>
      </c>
      <c r="AF68" s="5">
        <v>1</v>
      </c>
      <c r="AG68" s="4">
        <f t="shared" si="41"/>
        <v>46177</v>
      </c>
      <c r="AH68" s="4">
        <f t="shared" si="42"/>
        <v>46177</v>
      </c>
      <c r="AI68" s="4">
        <f t="shared" si="43"/>
        <v>46178</v>
      </c>
      <c r="AJ68" s="4">
        <f t="shared" si="44"/>
        <v>46178</v>
      </c>
      <c r="AK68" s="5">
        <v>1</v>
      </c>
      <c r="AL68" s="4">
        <f t="shared" si="45"/>
        <v>46181</v>
      </c>
      <c r="AM68" s="4">
        <f t="shared" si="17"/>
        <v>46181</v>
      </c>
      <c r="AN68" s="4">
        <f t="shared" si="17"/>
        <v>46181</v>
      </c>
      <c r="AO68" s="4">
        <f t="shared" si="46"/>
        <v>46182</v>
      </c>
      <c r="AP68" s="5">
        <v>3</v>
      </c>
      <c r="AQ68" s="4">
        <f t="shared" si="47"/>
        <v>46185</v>
      </c>
      <c r="AR68" s="5">
        <v>0</v>
      </c>
      <c r="AS68" s="4">
        <f t="shared" si="48"/>
        <v>46185</v>
      </c>
      <c r="AT68" s="5">
        <v>0</v>
      </c>
      <c r="AU68" s="4">
        <f t="shared" si="49"/>
        <v>46185</v>
      </c>
      <c r="AV68" s="4">
        <f>_xlfn.MINIFS(ReleaseTimeline!$A$2:$A$27, ReleaseTimeline!$A$2:$A$27, "&gt;="&amp;(MAX(AU68,AL68)))</f>
        <v>46191</v>
      </c>
      <c r="AW68" s="4" t="str">
        <f>VLOOKUP(AV68,ReleaseTimeline!$A$1:$E$27,2,FALSE)</f>
        <v>Release 13</v>
      </c>
      <c r="AX68" s="4" t="e">
        <f t="shared" si="26"/>
        <v>#VALUE!</v>
      </c>
      <c r="AY68" s="4">
        <f>VLOOKUP(AW68,ReleaseTimeline!$B$2:$C$27,2,FALSE)</f>
        <v>46198</v>
      </c>
      <c r="AZ68" s="4">
        <f t="shared" si="25"/>
        <v>46191</v>
      </c>
      <c r="BA68">
        <f t="shared" si="50"/>
        <v>36</v>
      </c>
      <c r="BC68">
        <f t="shared" si="51"/>
        <v>3</v>
      </c>
    </row>
    <row r="69" spans="1:58" hidden="1" x14ac:dyDescent="0.2">
      <c r="A69" s="3">
        <v>62</v>
      </c>
      <c r="B69" s="5" t="s">
        <v>141</v>
      </c>
      <c r="C69" s="5" t="s">
        <v>125</v>
      </c>
      <c r="D69" s="5" t="s">
        <v>54</v>
      </c>
      <c r="E69" s="5">
        <v>0</v>
      </c>
      <c r="F69" s="80">
        <v>46160</v>
      </c>
      <c r="G69" s="80" t="s">
        <v>149</v>
      </c>
      <c r="H69" s="80" t="s">
        <v>67</v>
      </c>
      <c r="I69" s="80" t="s">
        <v>104</v>
      </c>
      <c r="J69" s="80">
        <f t="shared" si="29"/>
        <v>46160</v>
      </c>
      <c r="K69" s="5">
        <v>3</v>
      </c>
      <c r="L69" s="5">
        <v>0</v>
      </c>
      <c r="M69" s="5">
        <v>9</v>
      </c>
      <c r="N69" s="4">
        <f t="shared" si="31"/>
        <v>46162</v>
      </c>
      <c r="O69" s="4">
        <f t="shared" si="32"/>
        <v>46162</v>
      </c>
      <c r="P69" s="4">
        <f t="shared" si="33"/>
        <v>46162</v>
      </c>
      <c r="Q69" s="5">
        <v>1</v>
      </c>
      <c r="R69" s="4">
        <f t="shared" si="34"/>
        <v>46163</v>
      </c>
      <c r="S69" s="5">
        <v>1.5</v>
      </c>
      <c r="T69" s="4">
        <f t="shared" si="35"/>
        <v>46164</v>
      </c>
      <c r="U69" s="4">
        <f t="shared" si="36"/>
        <v>46164</v>
      </c>
      <c r="V69" s="5">
        <v>1</v>
      </c>
      <c r="W69" s="4">
        <f t="shared" si="37"/>
        <v>46167</v>
      </c>
      <c r="X69" s="4">
        <f t="shared" si="53"/>
        <v>46167</v>
      </c>
      <c r="Y69" s="4">
        <f t="shared" si="53"/>
        <v>46167</v>
      </c>
      <c r="Z69" s="4">
        <f t="shared" si="38"/>
        <v>46168</v>
      </c>
      <c r="AA69" s="4">
        <f t="shared" si="39"/>
        <v>46168</v>
      </c>
      <c r="AB69" s="5"/>
      <c r="AC69" s="4">
        <f t="shared" si="52"/>
        <v>46168</v>
      </c>
      <c r="AD69" s="5">
        <v>1</v>
      </c>
      <c r="AE69" s="4">
        <f t="shared" si="40"/>
        <v>46169</v>
      </c>
      <c r="AF69" s="5">
        <v>1</v>
      </c>
      <c r="AG69" s="4">
        <f t="shared" si="41"/>
        <v>46171</v>
      </c>
      <c r="AH69" s="4">
        <f t="shared" si="42"/>
        <v>46171</v>
      </c>
      <c r="AI69" s="4">
        <f t="shared" si="43"/>
        <v>46174</v>
      </c>
      <c r="AJ69" s="4">
        <f t="shared" si="44"/>
        <v>46174</v>
      </c>
      <c r="AK69" s="5"/>
      <c r="AL69" s="4">
        <f t="shared" si="45"/>
        <v>46174</v>
      </c>
      <c r="AM69" s="4">
        <f t="shared" si="17"/>
        <v>46174</v>
      </c>
      <c r="AN69" s="4">
        <f t="shared" si="17"/>
        <v>46174</v>
      </c>
      <c r="AO69" s="4">
        <f t="shared" si="46"/>
        <v>46176</v>
      </c>
      <c r="AP69" s="5"/>
      <c r="AQ69" s="4">
        <f t="shared" si="47"/>
        <v>46176</v>
      </c>
      <c r="AR69" s="5">
        <v>0</v>
      </c>
      <c r="AS69" s="4">
        <f t="shared" si="48"/>
        <v>46176</v>
      </c>
      <c r="AT69" s="5">
        <v>0</v>
      </c>
      <c r="AU69" s="4">
        <f t="shared" si="49"/>
        <v>46176</v>
      </c>
      <c r="AV69" s="4">
        <f>_xlfn.MINIFS(ReleaseTimeline!$A$2:$A$27, ReleaseTimeline!$A$2:$A$27, "&gt;="&amp;(MAX(AU69,AL69)))</f>
        <v>46177</v>
      </c>
      <c r="AW69" s="4" t="str">
        <f>VLOOKUP(AV69,ReleaseTimeline!$A$1:$E$27,2,FALSE)</f>
        <v>Release 12</v>
      </c>
      <c r="AX69" s="4" t="e">
        <f t="shared" si="26"/>
        <v>#VALUE!</v>
      </c>
      <c r="AY69" s="4">
        <f>VLOOKUP(AW69,ReleaseTimeline!$B$2:$C$27,2,FALSE)</f>
        <v>46184</v>
      </c>
      <c r="AZ69" s="4">
        <f t="shared" si="25"/>
        <v>46177</v>
      </c>
      <c r="BA69">
        <f t="shared" si="50"/>
        <v>22</v>
      </c>
      <c r="BC69">
        <f t="shared" si="51"/>
        <v>3</v>
      </c>
    </row>
    <row r="70" spans="1:58" hidden="1" x14ac:dyDescent="0.2">
      <c r="A70" s="3">
        <v>63</v>
      </c>
      <c r="B70" s="5" t="s">
        <v>141</v>
      </c>
      <c r="C70" s="5" t="s">
        <v>125</v>
      </c>
      <c r="D70" s="5" t="s">
        <v>54</v>
      </c>
      <c r="E70" s="5">
        <v>0</v>
      </c>
      <c r="F70" s="80">
        <v>46174</v>
      </c>
      <c r="G70" s="80" t="s">
        <v>121</v>
      </c>
      <c r="H70" s="80" t="s">
        <v>67</v>
      </c>
      <c r="I70" s="80" t="s">
        <v>102</v>
      </c>
      <c r="J70" s="80">
        <f t="shared" si="29"/>
        <v>46174</v>
      </c>
      <c r="K70" s="5">
        <v>3</v>
      </c>
      <c r="L70" s="5">
        <v>0</v>
      </c>
      <c r="M70" s="5">
        <v>7</v>
      </c>
      <c r="N70" s="4">
        <f t="shared" si="31"/>
        <v>46177</v>
      </c>
      <c r="O70" s="4">
        <f t="shared" si="32"/>
        <v>46177</v>
      </c>
      <c r="P70" s="4">
        <f t="shared" si="33"/>
        <v>46177</v>
      </c>
      <c r="Q70" s="5">
        <v>1</v>
      </c>
      <c r="R70" s="4">
        <f t="shared" si="34"/>
        <v>46178</v>
      </c>
      <c r="S70" s="5">
        <v>1.5</v>
      </c>
      <c r="T70" s="4">
        <f t="shared" si="35"/>
        <v>46181</v>
      </c>
      <c r="U70" s="4">
        <f t="shared" si="36"/>
        <v>46181</v>
      </c>
      <c r="V70" s="5">
        <v>1</v>
      </c>
      <c r="W70" s="4">
        <f t="shared" si="37"/>
        <v>46182</v>
      </c>
      <c r="X70" s="4">
        <f t="shared" si="53"/>
        <v>46182</v>
      </c>
      <c r="Y70" s="4">
        <f t="shared" si="53"/>
        <v>46182</v>
      </c>
      <c r="Z70" s="4">
        <f t="shared" si="38"/>
        <v>46183</v>
      </c>
      <c r="AA70" s="4">
        <f t="shared" si="39"/>
        <v>46183</v>
      </c>
      <c r="AB70" s="5">
        <v>3</v>
      </c>
      <c r="AC70" s="4">
        <f t="shared" si="52"/>
        <v>46188</v>
      </c>
      <c r="AD70" s="5">
        <v>1</v>
      </c>
      <c r="AE70" s="4">
        <f t="shared" si="40"/>
        <v>46189</v>
      </c>
      <c r="AF70" s="5">
        <v>1</v>
      </c>
      <c r="AG70" s="4">
        <f t="shared" si="41"/>
        <v>46190</v>
      </c>
      <c r="AH70" s="4">
        <f t="shared" si="42"/>
        <v>46190</v>
      </c>
      <c r="AI70" s="4">
        <f t="shared" si="43"/>
        <v>46191</v>
      </c>
      <c r="AJ70" s="4">
        <f t="shared" si="44"/>
        <v>46191</v>
      </c>
      <c r="AK70" s="5">
        <v>1</v>
      </c>
      <c r="AL70" s="4">
        <f t="shared" si="45"/>
        <v>46192</v>
      </c>
      <c r="AM70" s="4">
        <f t="shared" si="17"/>
        <v>46192</v>
      </c>
      <c r="AN70" s="4">
        <f t="shared" si="17"/>
        <v>46192</v>
      </c>
      <c r="AO70" s="4">
        <f t="shared" si="46"/>
        <v>46195</v>
      </c>
      <c r="AP70" s="5">
        <v>3</v>
      </c>
      <c r="AQ70" s="4">
        <f t="shared" si="47"/>
        <v>46198</v>
      </c>
      <c r="AR70" s="5">
        <v>0</v>
      </c>
      <c r="AS70" s="4">
        <f t="shared" si="48"/>
        <v>46198</v>
      </c>
      <c r="AT70" s="5">
        <v>0</v>
      </c>
      <c r="AU70" s="4">
        <f t="shared" si="49"/>
        <v>46198</v>
      </c>
      <c r="AV70" s="4">
        <f>_xlfn.MINIFS(ReleaseTimeline!$A$2:$A$27, ReleaseTimeline!$A$2:$A$27, "&gt;="&amp;(MAX(AU70,AL70)))</f>
        <v>46205</v>
      </c>
      <c r="AW70" s="4" t="str">
        <f>VLOOKUP(AV70,ReleaseTimeline!$A$1:$E$27,2,FALSE)</f>
        <v>Release 14</v>
      </c>
      <c r="AX70" s="4" t="e">
        <f t="shared" si="26"/>
        <v>#VALUE!</v>
      </c>
      <c r="AY70" s="4">
        <f>VLOOKUP(AW70,ReleaseTimeline!$B$2:$C$27,2,FALSE)</f>
        <v>46212</v>
      </c>
      <c r="AZ70" s="4">
        <f t="shared" si="25"/>
        <v>46205</v>
      </c>
      <c r="BA70">
        <f t="shared" si="50"/>
        <v>35</v>
      </c>
      <c r="BC70">
        <f t="shared" si="51"/>
        <v>3</v>
      </c>
    </row>
    <row r="71" spans="1:58" hidden="1" x14ac:dyDescent="0.2">
      <c r="A71" s="3">
        <v>64</v>
      </c>
      <c r="B71" s="5" t="s">
        <v>141</v>
      </c>
      <c r="C71" s="5" t="s">
        <v>125</v>
      </c>
      <c r="D71" s="5" t="s">
        <v>54</v>
      </c>
      <c r="E71" s="5">
        <v>0</v>
      </c>
      <c r="F71" s="80">
        <v>46163</v>
      </c>
      <c r="G71" s="80" t="s">
        <v>150</v>
      </c>
      <c r="H71" s="80" t="s">
        <v>67</v>
      </c>
      <c r="I71" s="80" t="s">
        <v>103</v>
      </c>
      <c r="J71" s="80">
        <f t="shared" si="29"/>
        <v>46163</v>
      </c>
      <c r="K71" s="5">
        <v>3</v>
      </c>
      <c r="L71" s="5">
        <v>0</v>
      </c>
      <c r="M71" s="5">
        <v>11</v>
      </c>
      <c r="N71" s="4">
        <f t="shared" si="31"/>
        <v>46167</v>
      </c>
      <c r="O71" s="4">
        <f t="shared" si="32"/>
        <v>46167</v>
      </c>
      <c r="P71" s="4">
        <f t="shared" si="33"/>
        <v>46167</v>
      </c>
      <c r="Q71" s="5">
        <v>1</v>
      </c>
      <c r="R71" s="4">
        <f t="shared" si="34"/>
        <v>46168</v>
      </c>
      <c r="S71" s="5">
        <v>1.5</v>
      </c>
      <c r="T71" s="4">
        <f t="shared" si="35"/>
        <v>46169</v>
      </c>
      <c r="U71" s="4">
        <f t="shared" si="36"/>
        <v>46169</v>
      </c>
      <c r="V71" s="5">
        <v>1</v>
      </c>
      <c r="W71" s="4">
        <f t="shared" si="37"/>
        <v>46171</v>
      </c>
      <c r="X71" s="4">
        <f t="shared" si="53"/>
        <v>46171</v>
      </c>
      <c r="Y71" s="4">
        <f t="shared" si="53"/>
        <v>46171</v>
      </c>
      <c r="Z71" s="4">
        <f t="shared" si="38"/>
        <v>46174</v>
      </c>
      <c r="AA71" s="4">
        <f t="shared" si="39"/>
        <v>46174</v>
      </c>
      <c r="AB71" s="5"/>
      <c r="AC71" s="4">
        <f t="shared" si="52"/>
        <v>46174</v>
      </c>
      <c r="AD71" s="5">
        <v>1</v>
      </c>
      <c r="AE71" s="4">
        <f t="shared" si="40"/>
        <v>46176</v>
      </c>
      <c r="AF71" s="5">
        <v>1</v>
      </c>
      <c r="AG71" s="4">
        <f t="shared" si="41"/>
        <v>46177</v>
      </c>
      <c r="AH71" s="4">
        <f t="shared" si="42"/>
        <v>46177</v>
      </c>
      <c r="AI71" s="4">
        <f t="shared" si="43"/>
        <v>46178</v>
      </c>
      <c r="AJ71" s="4">
        <f t="shared" si="44"/>
        <v>46178</v>
      </c>
      <c r="AK71" s="5"/>
      <c r="AL71" s="4">
        <f t="shared" si="45"/>
        <v>46178</v>
      </c>
      <c r="AM71" s="4">
        <f t="shared" si="17"/>
        <v>46178</v>
      </c>
      <c r="AN71" s="4">
        <f t="shared" si="17"/>
        <v>46178</v>
      </c>
      <c r="AO71" s="4">
        <f t="shared" si="46"/>
        <v>46181</v>
      </c>
      <c r="AP71" s="5"/>
      <c r="AQ71" s="4">
        <f t="shared" si="47"/>
        <v>46181</v>
      </c>
      <c r="AR71" s="5">
        <v>0</v>
      </c>
      <c r="AS71" s="4">
        <f t="shared" si="48"/>
        <v>46181</v>
      </c>
      <c r="AT71" s="5">
        <v>0</v>
      </c>
      <c r="AU71" s="4">
        <f t="shared" si="49"/>
        <v>46181</v>
      </c>
      <c r="AV71" s="4">
        <f>_xlfn.MINIFS(ReleaseTimeline!$A$2:$A$27, ReleaseTimeline!$A$2:$A$27, "&gt;="&amp;(MAX(AU71,AL71)))</f>
        <v>46191</v>
      </c>
      <c r="AW71" s="4" t="str">
        <f>VLOOKUP(AV71,ReleaseTimeline!$A$1:$E$27,2,FALSE)</f>
        <v>Release 13</v>
      </c>
      <c r="AX71" s="4" t="e">
        <f t="shared" ref="AX71:AX134" si="54">WORKDAY(AW71, 3, IndHolidays)</f>
        <v>#VALUE!</v>
      </c>
      <c r="AY71" s="4">
        <f>VLOOKUP(AW71,ReleaseTimeline!$B$2:$C$27,2,FALSE)</f>
        <v>46198</v>
      </c>
      <c r="AZ71" s="4">
        <f t="shared" si="25"/>
        <v>46191</v>
      </c>
      <c r="BA71">
        <f t="shared" si="50"/>
        <v>31</v>
      </c>
      <c r="BC71">
        <f t="shared" si="51"/>
        <v>3</v>
      </c>
    </row>
    <row r="72" spans="1:58" hidden="1" x14ac:dyDescent="0.2">
      <c r="A72" s="3">
        <v>65</v>
      </c>
      <c r="B72" s="5" t="s">
        <v>141</v>
      </c>
      <c r="C72" s="5" t="s">
        <v>125</v>
      </c>
      <c r="D72" s="5" t="s">
        <v>54</v>
      </c>
      <c r="E72" s="5">
        <v>0</v>
      </c>
      <c r="F72" s="80">
        <v>46163</v>
      </c>
      <c r="G72" s="80" t="s">
        <v>151</v>
      </c>
      <c r="H72" s="80" t="s">
        <v>67</v>
      </c>
      <c r="I72" s="80" t="s">
        <v>104</v>
      </c>
      <c r="J72" s="80">
        <f t="shared" si="29"/>
        <v>46163</v>
      </c>
      <c r="K72" s="5">
        <v>3</v>
      </c>
      <c r="L72" s="5">
        <v>0</v>
      </c>
      <c r="M72" s="5">
        <v>12</v>
      </c>
      <c r="N72" s="4">
        <f t="shared" si="31"/>
        <v>46167</v>
      </c>
      <c r="O72" s="4">
        <f t="shared" si="32"/>
        <v>46167</v>
      </c>
      <c r="P72" s="4">
        <f t="shared" si="33"/>
        <v>46167</v>
      </c>
      <c r="Q72" s="5">
        <v>1</v>
      </c>
      <c r="R72" s="4">
        <f t="shared" si="34"/>
        <v>46168</v>
      </c>
      <c r="S72" s="5">
        <v>1.5</v>
      </c>
      <c r="T72" s="4">
        <f t="shared" si="35"/>
        <v>46169</v>
      </c>
      <c r="U72" s="4">
        <f t="shared" si="36"/>
        <v>46169</v>
      </c>
      <c r="V72" s="5">
        <v>1</v>
      </c>
      <c r="W72" s="4">
        <f t="shared" si="37"/>
        <v>46171</v>
      </c>
      <c r="X72" s="4">
        <f t="shared" si="53"/>
        <v>46171</v>
      </c>
      <c r="Y72" s="4">
        <f t="shared" si="53"/>
        <v>46171</v>
      </c>
      <c r="Z72" s="4">
        <f t="shared" si="38"/>
        <v>46174</v>
      </c>
      <c r="AA72" s="4">
        <f t="shared" si="39"/>
        <v>46174</v>
      </c>
      <c r="AB72" s="5">
        <v>3</v>
      </c>
      <c r="AC72" s="4">
        <f t="shared" si="52"/>
        <v>46178</v>
      </c>
      <c r="AD72" s="5">
        <v>1</v>
      </c>
      <c r="AE72" s="4">
        <f t="shared" si="40"/>
        <v>46181</v>
      </c>
      <c r="AF72" s="5">
        <v>1</v>
      </c>
      <c r="AG72" s="4">
        <f t="shared" si="41"/>
        <v>46182</v>
      </c>
      <c r="AH72" s="4">
        <f t="shared" si="42"/>
        <v>46182</v>
      </c>
      <c r="AI72" s="4">
        <f t="shared" si="43"/>
        <v>46183</v>
      </c>
      <c r="AJ72" s="4">
        <f t="shared" si="44"/>
        <v>46183</v>
      </c>
      <c r="AK72" s="5">
        <v>1</v>
      </c>
      <c r="AL72" s="4">
        <f t="shared" si="45"/>
        <v>46184</v>
      </c>
      <c r="AM72" s="4">
        <f t="shared" si="17"/>
        <v>46184</v>
      </c>
      <c r="AN72" s="4">
        <f t="shared" si="17"/>
        <v>46184</v>
      </c>
      <c r="AO72" s="4">
        <f t="shared" si="46"/>
        <v>46185</v>
      </c>
      <c r="AP72" s="5">
        <v>3</v>
      </c>
      <c r="AQ72" s="4">
        <f t="shared" si="47"/>
        <v>46190</v>
      </c>
      <c r="AR72" s="5">
        <v>0</v>
      </c>
      <c r="AS72" s="4">
        <f t="shared" si="48"/>
        <v>46190</v>
      </c>
      <c r="AT72" s="5">
        <v>0</v>
      </c>
      <c r="AU72" s="4">
        <f t="shared" si="49"/>
        <v>46190</v>
      </c>
      <c r="AV72" s="4">
        <f>_xlfn.MINIFS(ReleaseTimeline!$A$2:$A$27, ReleaseTimeline!$A$2:$A$27, "&gt;="&amp;(MAX(AU72,AL72)))</f>
        <v>46191</v>
      </c>
      <c r="AW72" s="4" t="str">
        <f>VLOOKUP(AV72,ReleaseTimeline!$A$1:$E$27,2,FALSE)</f>
        <v>Release 13</v>
      </c>
      <c r="AX72" s="4" t="e">
        <f t="shared" si="54"/>
        <v>#VALUE!</v>
      </c>
      <c r="AY72" s="4">
        <f>VLOOKUP(AW72,ReleaseTimeline!$B$2:$C$27,2,FALSE)</f>
        <v>46198</v>
      </c>
      <c r="AZ72" s="4">
        <f t="shared" si="25"/>
        <v>46191</v>
      </c>
      <c r="BA72">
        <f t="shared" si="50"/>
        <v>31</v>
      </c>
      <c r="BC72">
        <f t="shared" si="51"/>
        <v>3</v>
      </c>
    </row>
    <row r="73" spans="1:58" hidden="1" x14ac:dyDescent="0.2">
      <c r="A73" s="3">
        <v>66</v>
      </c>
      <c r="B73" s="5" t="s">
        <v>141</v>
      </c>
      <c r="C73" s="5" t="s">
        <v>125</v>
      </c>
      <c r="D73" s="5" t="s">
        <v>54</v>
      </c>
      <c r="E73" s="5">
        <v>0</v>
      </c>
      <c r="F73" s="80">
        <v>46178</v>
      </c>
      <c r="G73" s="80" t="s">
        <v>85</v>
      </c>
      <c r="H73" s="80" t="s">
        <v>67</v>
      </c>
      <c r="I73" s="80" t="s">
        <v>102</v>
      </c>
      <c r="J73" s="80">
        <f t="shared" si="29"/>
        <v>46178</v>
      </c>
      <c r="K73" s="5">
        <v>3</v>
      </c>
      <c r="L73" s="5">
        <v>0</v>
      </c>
      <c r="M73" s="5">
        <v>10</v>
      </c>
      <c r="N73" s="4">
        <f t="shared" si="31"/>
        <v>46182</v>
      </c>
      <c r="O73" s="4">
        <f t="shared" si="32"/>
        <v>46182</v>
      </c>
      <c r="P73" s="4">
        <f t="shared" si="33"/>
        <v>46182</v>
      </c>
      <c r="Q73" s="5">
        <v>1</v>
      </c>
      <c r="R73" s="4">
        <f t="shared" si="34"/>
        <v>46183</v>
      </c>
      <c r="S73" s="5">
        <v>1.5</v>
      </c>
      <c r="T73" s="4">
        <f t="shared" si="35"/>
        <v>46184</v>
      </c>
      <c r="U73" s="4">
        <f t="shared" si="36"/>
        <v>46184</v>
      </c>
      <c r="V73" s="5">
        <v>1</v>
      </c>
      <c r="W73" s="4">
        <f t="shared" si="37"/>
        <v>46185</v>
      </c>
      <c r="X73" s="4">
        <f t="shared" si="53"/>
        <v>46185</v>
      </c>
      <c r="Y73" s="4">
        <f t="shared" si="53"/>
        <v>46185</v>
      </c>
      <c r="Z73" s="4">
        <f t="shared" si="38"/>
        <v>46188</v>
      </c>
      <c r="AA73" s="4">
        <f t="shared" si="39"/>
        <v>46188</v>
      </c>
      <c r="AB73" s="5"/>
      <c r="AC73" s="4">
        <f t="shared" si="52"/>
        <v>46188</v>
      </c>
      <c r="AD73" s="5">
        <v>1</v>
      </c>
      <c r="AE73" s="4">
        <f t="shared" si="40"/>
        <v>46189</v>
      </c>
      <c r="AF73" s="5">
        <v>1</v>
      </c>
      <c r="AG73" s="4">
        <f t="shared" si="41"/>
        <v>46190</v>
      </c>
      <c r="AH73" s="4">
        <f t="shared" si="42"/>
        <v>46190</v>
      </c>
      <c r="AI73" s="4">
        <f t="shared" si="43"/>
        <v>46191</v>
      </c>
      <c r="AJ73" s="4">
        <f t="shared" si="44"/>
        <v>46191</v>
      </c>
      <c r="AK73" s="5"/>
      <c r="AL73" s="4">
        <f t="shared" si="45"/>
        <v>46191</v>
      </c>
      <c r="AM73" s="4">
        <f t="shared" ref="AM73:AN141" si="55">AL73</f>
        <v>46191</v>
      </c>
      <c r="AN73" s="4">
        <f t="shared" si="55"/>
        <v>46191</v>
      </c>
      <c r="AO73" s="4">
        <f t="shared" si="46"/>
        <v>46192</v>
      </c>
      <c r="AP73" s="5"/>
      <c r="AQ73" s="4">
        <f t="shared" si="47"/>
        <v>46192</v>
      </c>
      <c r="AR73" s="5">
        <v>0</v>
      </c>
      <c r="AS73" s="4">
        <f t="shared" si="48"/>
        <v>46192</v>
      </c>
      <c r="AT73" s="5">
        <v>0</v>
      </c>
      <c r="AU73" s="4">
        <f t="shared" si="49"/>
        <v>46192</v>
      </c>
      <c r="AV73" s="4">
        <f>_xlfn.MINIFS(ReleaseTimeline!$A$2:$A$27, ReleaseTimeline!$A$2:$A$27, "&gt;="&amp;(MAX(AU73,AL73)))</f>
        <v>46205</v>
      </c>
      <c r="AW73" s="4" t="str">
        <f>VLOOKUP(AV73,ReleaseTimeline!$A$1:$E$27,2,FALSE)</f>
        <v>Release 14</v>
      </c>
      <c r="AX73" s="4" t="e">
        <f t="shared" si="54"/>
        <v>#VALUE!</v>
      </c>
      <c r="AY73" s="4">
        <f>VLOOKUP(AW73,ReleaseTimeline!$B$2:$C$27,2,FALSE)</f>
        <v>46212</v>
      </c>
      <c r="AZ73" s="4">
        <f t="shared" ref="AZ73:AZ141" si="56">WORKDAY(AY73, -5)</f>
        <v>46205</v>
      </c>
      <c r="BA73">
        <f t="shared" si="50"/>
        <v>30</v>
      </c>
      <c r="BC73">
        <f t="shared" si="51"/>
        <v>3</v>
      </c>
    </row>
    <row r="74" spans="1:58" hidden="1" x14ac:dyDescent="0.2">
      <c r="A74" s="3">
        <v>67</v>
      </c>
      <c r="B74" s="5" t="s">
        <v>141</v>
      </c>
      <c r="C74" s="5" t="s">
        <v>125</v>
      </c>
      <c r="D74" s="5" t="s">
        <v>54</v>
      </c>
      <c r="E74" s="5">
        <v>0</v>
      </c>
      <c r="F74" s="80">
        <v>46168</v>
      </c>
      <c r="G74" s="80" t="s">
        <v>152</v>
      </c>
      <c r="H74" s="80" t="s">
        <v>67</v>
      </c>
      <c r="I74" s="80" t="s">
        <v>103</v>
      </c>
      <c r="J74" s="80">
        <f t="shared" si="29"/>
        <v>46168</v>
      </c>
      <c r="K74" s="5">
        <v>3</v>
      </c>
      <c r="L74" s="5">
        <v>0</v>
      </c>
      <c r="M74" s="5">
        <v>14</v>
      </c>
      <c r="N74" s="4">
        <f t="shared" si="31"/>
        <v>46171</v>
      </c>
      <c r="O74" s="4">
        <f t="shared" si="32"/>
        <v>46171</v>
      </c>
      <c r="P74" s="4">
        <f t="shared" si="33"/>
        <v>46171</v>
      </c>
      <c r="Q74" s="5">
        <v>1</v>
      </c>
      <c r="R74" s="4">
        <f t="shared" si="34"/>
        <v>46174</v>
      </c>
      <c r="S74" s="5">
        <v>1.5</v>
      </c>
      <c r="T74" s="4">
        <f t="shared" si="35"/>
        <v>46176</v>
      </c>
      <c r="U74" s="4">
        <f t="shared" si="36"/>
        <v>46176</v>
      </c>
      <c r="V74" s="5">
        <v>1</v>
      </c>
      <c r="W74" s="4">
        <f t="shared" si="37"/>
        <v>46177</v>
      </c>
      <c r="X74" s="4">
        <f t="shared" si="53"/>
        <v>46177</v>
      </c>
      <c r="Y74" s="4">
        <f t="shared" si="53"/>
        <v>46177</v>
      </c>
      <c r="Z74" s="4">
        <f t="shared" si="38"/>
        <v>46178</v>
      </c>
      <c r="AA74" s="4">
        <f t="shared" si="39"/>
        <v>46178</v>
      </c>
      <c r="AB74" s="5">
        <v>3</v>
      </c>
      <c r="AC74" s="4">
        <f t="shared" si="52"/>
        <v>46183</v>
      </c>
      <c r="AD74" s="5">
        <v>1</v>
      </c>
      <c r="AE74" s="4">
        <f t="shared" si="40"/>
        <v>46184</v>
      </c>
      <c r="AF74" s="5">
        <v>1</v>
      </c>
      <c r="AG74" s="4">
        <f t="shared" si="41"/>
        <v>46185</v>
      </c>
      <c r="AH74" s="4">
        <f t="shared" si="42"/>
        <v>46185</v>
      </c>
      <c r="AI74" s="4">
        <f t="shared" si="43"/>
        <v>46188</v>
      </c>
      <c r="AJ74" s="4">
        <f t="shared" si="44"/>
        <v>46188</v>
      </c>
      <c r="AK74" s="5">
        <v>1</v>
      </c>
      <c r="AL74" s="4">
        <f t="shared" si="45"/>
        <v>46189</v>
      </c>
      <c r="AM74" s="4">
        <f t="shared" si="55"/>
        <v>46189</v>
      </c>
      <c r="AN74" s="4">
        <f t="shared" si="55"/>
        <v>46189</v>
      </c>
      <c r="AO74" s="4">
        <f t="shared" si="46"/>
        <v>46190</v>
      </c>
      <c r="AP74" s="5">
        <v>3</v>
      </c>
      <c r="AQ74" s="4">
        <f t="shared" si="47"/>
        <v>46195</v>
      </c>
      <c r="AR74" s="5">
        <v>0</v>
      </c>
      <c r="AS74" s="4">
        <f t="shared" si="48"/>
        <v>46195</v>
      </c>
      <c r="AT74" s="5">
        <v>0</v>
      </c>
      <c r="AU74" s="4">
        <f t="shared" si="49"/>
        <v>46195</v>
      </c>
      <c r="AV74" s="4">
        <f>_xlfn.MINIFS(ReleaseTimeline!$A$2:$A$27, ReleaseTimeline!$A$2:$A$27, "&gt;="&amp;(MAX(AU74,AL74)))</f>
        <v>46205</v>
      </c>
      <c r="AW74" s="4" t="str">
        <f>VLOOKUP(AV74,ReleaseTimeline!$A$1:$E$27,2,FALSE)</f>
        <v>Release 14</v>
      </c>
      <c r="AX74" s="4" t="e">
        <f t="shared" si="54"/>
        <v>#VALUE!</v>
      </c>
      <c r="AY74" s="4">
        <f>VLOOKUP(AW74,ReleaseTimeline!$B$2:$C$27,2,FALSE)</f>
        <v>46212</v>
      </c>
      <c r="AZ74" s="4">
        <f t="shared" si="56"/>
        <v>46205</v>
      </c>
      <c r="BA74">
        <f t="shared" si="50"/>
        <v>41</v>
      </c>
      <c r="BB74" t="e">
        <f>(AY74-AW74)</f>
        <v>#VALUE!</v>
      </c>
      <c r="BC74">
        <f t="shared" si="51"/>
        <v>3</v>
      </c>
      <c r="BF74" t="e">
        <f>(BB74+BC74)</f>
        <v>#VALUE!</v>
      </c>
    </row>
    <row r="75" spans="1:58" hidden="1" x14ac:dyDescent="0.2">
      <c r="A75" s="3">
        <v>68</v>
      </c>
      <c r="B75" s="5" t="s">
        <v>141</v>
      </c>
      <c r="C75" s="5" t="s">
        <v>125</v>
      </c>
      <c r="D75" s="5" t="s">
        <v>54</v>
      </c>
      <c r="E75" s="5">
        <v>0</v>
      </c>
      <c r="F75" s="80">
        <v>46168</v>
      </c>
      <c r="G75" s="80" t="s">
        <v>153</v>
      </c>
      <c r="H75" s="80" t="s">
        <v>67</v>
      </c>
      <c r="I75" s="80" t="s">
        <v>104</v>
      </c>
      <c r="J75" s="80">
        <f t="shared" si="29"/>
        <v>46168</v>
      </c>
      <c r="K75" s="5">
        <v>3</v>
      </c>
      <c r="L75" s="5">
        <v>0</v>
      </c>
      <c r="M75" s="5">
        <v>15</v>
      </c>
      <c r="N75" s="4">
        <f t="shared" si="31"/>
        <v>46171</v>
      </c>
      <c r="O75" s="4">
        <f t="shared" si="32"/>
        <v>46171</v>
      </c>
      <c r="P75" s="4">
        <f t="shared" si="33"/>
        <v>46171</v>
      </c>
      <c r="Q75" s="5">
        <v>1</v>
      </c>
      <c r="R75" s="4">
        <f t="shared" si="34"/>
        <v>46174</v>
      </c>
      <c r="S75" s="5">
        <v>1.5</v>
      </c>
      <c r="T75" s="4">
        <f t="shared" si="35"/>
        <v>46176</v>
      </c>
      <c r="U75" s="4">
        <f t="shared" si="36"/>
        <v>46176</v>
      </c>
      <c r="V75" s="5">
        <v>1</v>
      </c>
      <c r="W75" s="4">
        <f t="shared" si="37"/>
        <v>46177</v>
      </c>
      <c r="X75" s="4">
        <f t="shared" si="53"/>
        <v>46177</v>
      </c>
      <c r="Y75" s="4">
        <f t="shared" si="53"/>
        <v>46177</v>
      </c>
      <c r="Z75" s="4">
        <f t="shared" si="38"/>
        <v>46178</v>
      </c>
      <c r="AA75" s="4">
        <f t="shared" si="39"/>
        <v>46178</v>
      </c>
      <c r="AB75" s="5"/>
      <c r="AC75" s="4">
        <f t="shared" si="52"/>
        <v>46178</v>
      </c>
      <c r="AD75" s="5">
        <v>1</v>
      </c>
      <c r="AE75" s="4">
        <f t="shared" si="40"/>
        <v>46181</v>
      </c>
      <c r="AF75" s="5">
        <v>1</v>
      </c>
      <c r="AG75" s="4">
        <f t="shared" si="41"/>
        <v>46182</v>
      </c>
      <c r="AH75" s="4">
        <f t="shared" si="42"/>
        <v>46182</v>
      </c>
      <c r="AI75" s="4">
        <f t="shared" si="43"/>
        <v>46183</v>
      </c>
      <c r="AJ75" s="4">
        <f t="shared" si="44"/>
        <v>46183</v>
      </c>
      <c r="AK75" s="5"/>
      <c r="AL75" s="4">
        <f t="shared" si="45"/>
        <v>46183</v>
      </c>
      <c r="AM75" s="4">
        <f t="shared" si="55"/>
        <v>46183</v>
      </c>
      <c r="AN75" s="4">
        <f t="shared" si="55"/>
        <v>46183</v>
      </c>
      <c r="AO75" s="4">
        <f t="shared" si="46"/>
        <v>46184</v>
      </c>
      <c r="AP75" s="5"/>
      <c r="AQ75" s="4">
        <f t="shared" si="47"/>
        <v>46184</v>
      </c>
      <c r="AR75" s="5">
        <v>0</v>
      </c>
      <c r="AS75" s="4">
        <f t="shared" si="48"/>
        <v>46184</v>
      </c>
      <c r="AT75" s="5">
        <v>0</v>
      </c>
      <c r="AU75" s="4">
        <f t="shared" si="49"/>
        <v>46184</v>
      </c>
      <c r="AV75" s="4">
        <f>_xlfn.MINIFS(ReleaseTimeline!$A$2:$A$27, ReleaseTimeline!$A$2:$A$27, "&gt;="&amp;(MAX(AU75,AL75)))</f>
        <v>46191</v>
      </c>
      <c r="AW75" s="4" t="str">
        <f>VLOOKUP(AV75,ReleaseTimeline!$A$1:$E$27,2,FALSE)</f>
        <v>Release 13</v>
      </c>
      <c r="AX75" s="4" t="e">
        <f t="shared" si="54"/>
        <v>#VALUE!</v>
      </c>
      <c r="AY75" s="4">
        <f>VLOOKUP(AW75,ReleaseTimeline!$B$2:$C$27,2,FALSE)</f>
        <v>46198</v>
      </c>
      <c r="AZ75" s="4">
        <f t="shared" si="56"/>
        <v>46191</v>
      </c>
      <c r="BA75">
        <f t="shared" si="50"/>
        <v>27</v>
      </c>
      <c r="BC75">
        <f t="shared" si="51"/>
        <v>3</v>
      </c>
    </row>
    <row r="76" spans="1:58" hidden="1" x14ac:dyDescent="0.2">
      <c r="A76" s="3">
        <v>69</v>
      </c>
      <c r="B76" s="5" t="s">
        <v>141</v>
      </c>
      <c r="C76" s="5" t="s">
        <v>125</v>
      </c>
      <c r="D76" s="5" t="s">
        <v>54</v>
      </c>
      <c r="E76" s="5">
        <v>0</v>
      </c>
      <c r="F76" s="80">
        <v>46183</v>
      </c>
      <c r="G76" s="80" t="s">
        <v>154</v>
      </c>
      <c r="H76" s="80" t="s">
        <v>67</v>
      </c>
      <c r="I76" s="80" t="s">
        <v>102</v>
      </c>
      <c r="J76" s="80">
        <f t="shared" si="29"/>
        <v>46183</v>
      </c>
      <c r="K76" s="5">
        <v>3</v>
      </c>
      <c r="L76" s="5">
        <v>0</v>
      </c>
      <c r="M76" s="5">
        <v>13</v>
      </c>
      <c r="N76" s="4">
        <f t="shared" si="31"/>
        <v>46185</v>
      </c>
      <c r="O76" s="4">
        <f t="shared" si="32"/>
        <v>46185</v>
      </c>
      <c r="P76" s="4">
        <f t="shared" si="33"/>
        <v>46185</v>
      </c>
      <c r="Q76" s="5">
        <v>1</v>
      </c>
      <c r="R76" s="4">
        <f t="shared" si="34"/>
        <v>46188</v>
      </c>
      <c r="S76" s="5">
        <v>1.5</v>
      </c>
      <c r="T76" s="4">
        <f t="shared" si="35"/>
        <v>46189</v>
      </c>
      <c r="U76" s="4">
        <f t="shared" si="36"/>
        <v>46189</v>
      </c>
      <c r="V76" s="5">
        <v>1</v>
      </c>
      <c r="W76" s="4">
        <f t="shared" si="37"/>
        <v>46190</v>
      </c>
      <c r="X76" s="4">
        <f t="shared" si="53"/>
        <v>46190</v>
      </c>
      <c r="Y76" s="4">
        <f t="shared" si="53"/>
        <v>46190</v>
      </c>
      <c r="Z76" s="4">
        <f t="shared" si="38"/>
        <v>46191</v>
      </c>
      <c r="AA76" s="4">
        <f t="shared" si="39"/>
        <v>46191</v>
      </c>
      <c r="AB76" s="5">
        <v>3</v>
      </c>
      <c r="AC76" s="4">
        <f t="shared" si="52"/>
        <v>46196</v>
      </c>
      <c r="AD76" s="5">
        <v>1</v>
      </c>
      <c r="AE76" s="4">
        <f t="shared" si="40"/>
        <v>46197</v>
      </c>
      <c r="AF76" s="5">
        <v>1</v>
      </c>
      <c r="AG76" s="4">
        <f t="shared" si="41"/>
        <v>46198</v>
      </c>
      <c r="AH76" s="4">
        <f t="shared" si="42"/>
        <v>46198</v>
      </c>
      <c r="AI76" s="4">
        <f t="shared" si="43"/>
        <v>46202</v>
      </c>
      <c r="AJ76" s="4">
        <f t="shared" si="44"/>
        <v>46202</v>
      </c>
      <c r="AK76" s="5">
        <v>1</v>
      </c>
      <c r="AL76" s="4">
        <f t="shared" si="45"/>
        <v>46203</v>
      </c>
      <c r="AM76" s="4">
        <f t="shared" si="55"/>
        <v>46203</v>
      </c>
      <c r="AN76" s="4">
        <f t="shared" si="55"/>
        <v>46203</v>
      </c>
      <c r="AO76" s="4">
        <f t="shared" si="46"/>
        <v>46204</v>
      </c>
      <c r="AP76" s="5">
        <v>3</v>
      </c>
      <c r="AQ76" s="4">
        <f t="shared" si="47"/>
        <v>46209</v>
      </c>
      <c r="AR76" s="5">
        <v>0</v>
      </c>
      <c r="AS76" s="4">
        <f t="shared" si="48"/>
        <v>46209</v>
      </c>
      <c r="AT76" s="5">
        <v>0</v>
      </c>
      <c r="AU76" s="4">
        <f t="shared" si="49"/>
        <v>46209</v>
      </c>
      <c r="AV76" s="4">
        <f>_xlfn.MINIFS(ReleaseTimeline!$A$2:$A$27, ReleaseTimeline!$A$2:$A$27, "&gt;="&amp;(MAX(AU76,AL76)))</f>
        <v>46219</v>
      </c>
      <c r="AW76" s="4" t="str">
        <f>VLOOKUP(AV76,ReleaseTimeline!$A$1:$E$27,2,FALSE)</f>
        <v>Release 15</v>
      </c>
      <c r="AX76" s="4" t="e">
        <f t="shared" si="54"/>
        <v>#VALUE!</v>
      </c>
      <c r="AY76" s="4">
        <f>VLOOKUP(AW76,ReleaseTimeline!$B$2:$C$27,2,FALSE)</f>
        <v>46226</v>
      </c>
      <c r="AZ76" s="4">
        <f t="shared" si="56"/>
        <v>46219</v>
      </c>
      <c r="BA76">
        <f t="shared" si="50"/>
        <v>41</v>
      </c>
      <c r="BC76">
        <f t="shared" si="51"/>
        <v>3</v>
      </c>
    </row>
    <row r="77" spans="1:58" hidden="1" x14ac:dyDescent="0.2">
      <c r="A77" s="3">
        <v>70</v>
      </c>
      <c r="B77" s="5" t="s">
        <v>141</v>
      </c>
      <c r="C77" s="5" t="s">
        <v>125</v>
      </c>
      <c r="D77" s="5" t="s">
        <v>54</v>
      </c>
      <c r="E77" s="5">
        <v>0</v>
      </c>
      <c r="F77" s="80">
        <v>46174</v>
      </c>
      <c r="G77" s="80" t="s">
        <v>155</v>
      </c>
      <c r="H77" s="80" t="s">
        <v>67</v>
      </c>
      <c r="I77" s="80" t="s">
        <v>103</v>
      </c>
      <c r="J77" s="80">
        <f t="shared" si="29"/>
        <v>46174</v>
      </c>
      <c r="K77" s="5">
        <v>3</v>
      </c>
      <c r="L77" s="5">
        <v>0</v>
      </c>
      <c r="M77" s="5">
        <v>17</v>
      </c>
      <c r="N77" s="4">
        <f t="shared" si="31"/>
        <v>46177</v>
      </c>
      <c r="O77" s="4">
        <f t="shared" si="32"/>
        <v>46177</v>
      </c>
      <c r="P77" s="4">
        <f t="shared" si="33"/>
        <v>46177</v>
      </c>
      <c r="Q77" s="5">
        <v>1</v>
      </c>
      <c r="R77" s="4">
        <f t="shared" si="34"/>
        <v>46178</v>
      </c>
      <c r="S77" s="5">
        <v>1.5</v>
      </c>
      <c r="T77" s="4">
        <f t="shared" si="35"/>
        <v>46181</v>
      </c>
      <c r="U77" s="4">
        <f t="shared" si="36"/>
        <v>46181</v>
      </c>
      <c r="V77" s="5">
        <v>1</v>
      </c>
      <c r="W77" s="4">
        <f t="shared" si="37"/>
        <v>46182</v>
      </c>
      <c r="X77" s="4">
        <f t="shared" si="53"/>
        <v>46182</v>
      </c>
      <c r="Y77" s="4">
        <f t="shared" si="53"/>
        <v>46182</v>
      </c>
      <c r="Z77" s="4">
        <f t="shared" si="38"/>
        <v>46183</v>
      </c>
      <c r="AA77" s="4">
        <f t="shared" si="39"/>
        <v>46183</v>
      </c>
      <c r="AB77" s="5"/>
      <c r="AC77" s="4">
        <f t="shared" si="52"/>
        <v>46183</v>
      </c>
      <c r="AD77" s="5">
        <v>1</v>
      </c>
      <c r="AE77" s="4">
        <f t="shared" si="40"/>
        <v>46184</v>
      </c>
      <c r="AF77" s="5">
        <v>1</v>
      </c>
      <c r="AG77" s="4">
        <f t="shared" si="41"/>
        <v>46185</v>
      </c>
      <c r="AH77" s="4">
        <f t="shared" si="42"/>
        <v>46185</v>
      </c>
      <c r="AI77" s="4">
        <f t="shared" si="43"/>
        <v>46188</v>
      </c>
      <c r="AJ77" s="4">
        <f t="shared" si="44"/>
        <v>46188</v>
      </c>
      <c r="AK77" s="5"/>
      <c r="AL77" s="4">
        <f t="shared" si="45"/>
        <v>46188</v>
      </c>
      <c r="AM77" s="4">
        <f t="shared" si="55"/>
        <v>46188</v>
      </c>
      <c r="AN77" s="4">
        <f t="shared" si="55"/>
        <v>46188</v>
      </c>
      <c r="AO77" s="4">
        <f t="shared" si="46"/>
        <v>46189</v>
      </c>
      <c r="AP77" s="5"/>
      <c r="AQ77" s="4">
        <f t="shared" si="47"/>
        <v>46189</v>
      </c>
      <c r="AR77" s="5">
        <v>0</v>
      </c>
      <c r="AS77" s="4">
        <f t="shared" si="48"/>
        <v>46189</v>
      </c>
      <c r="AT77" s="5">
        <v>0</v>
      </c>
      <c r="AU77" s="4">
        <f t="shared" si="49"/>
        <v>46189</v>
      </c>
      <c r="AV77" s="4">
        <f>_xlfn.MINIFS(ReleaseTimeline!$A$2:$A$27, ReleaseTimeline!$A$2:$A$27, "&gt;="&amp;(MAX(AU77,AL77)))</f>
        <v>46191</v>
      </c>
      <c r="AW77" s="4" t="str">
        <f>VLOOKUP(AV77,ReleaseTimeline!$A$1:$E$27,2,FALSE)</f>
        <v>Release 13</v>
      </c>
      <c r="AX77" s="4" t="e">
        <f t="shared" si="54"/>
        <v>#VALUE!</v>
      </c>
      <c r="AY77" s="4">
        <f>VLOOKUP(AW77,ReleaseTimeline!$B$2:$C$27,2,FALSE)</f>
        <v>46198</v>
      </c>
      <c r="AZ77" s="4">
        <f t="shared" si="56"/>
        <v>46191</v>
      </c>
      <c r="BA77">
        <f t="shared" si="50"/>
        <v>21</v>
      </c>
      <c r="BC77">
        <f t="shared" si="51"/>
        <v>3</v>
      </c>
    </row>
    <row r="78" spans="1:58" hidden="1" x14ac:dyDescent="0.2">
      <c r="A78" s="3">
        <v>71</v>
      </c>
      <c r="B78" s="5" t="s">
        <v>141</v>
      </c>
      <c r="C78" s="5" t="s">
        <v>125</v>
      </c>
      <c r="D78" s="5" t="s">
        <v>54</v>
      </c>
      <c r="E78" s="5">
        <v>0</v>
      </c>
      <c r="F78" s="80">
        <v>46174</v>
      </c>
      <c r="G78" s="80" t="s">
        <v>156</v>
      </c>
      <c r="H78" s="80" t="s">
        <v>67</v>
      </c>
      <c r="I78" s="80" t="s">
        <v>104</v>
      </c>
      <c r="J78" s="80">
        <f t="shared" si="29"/>
        <v>46174</v>
      </c>
      <c r="K78" s="5">
        <v>3</v>
      </c>
      <c r="L78" s="5">
        <v>0</v>
      </c>
      <c r="M78" s="5">
        <v>18</v>
      </c>
      <c r="N78" s="4">
        <f t="shared" si="31"/>
        <v>46177</v>
      </c>
      <c r="O78" s="4">
        <f t="shared" si="32"/>
        <v>46177</v>
      </c>
      <c r="P78" s="4">
        <f t="shared" si="33"/>
        <v>46177</v>
      </c>
      <c r="Q78" s="5">
        <v>1</v>
      </c>
      <c r="R78" s="4">
        <f t="shared" si="34"/>
        <v>46178</v>
      </c>
      <c r="S78" s="5">
        <v>1.5</v>
      </c>
      <c r="T78" s="4">
        <f t="shared" si="35"/>
        <v>46181</v>
      </c>
      <c r="U78" s="4">
        <f t="shared" si="36"/>
        <v>46181</v>
      </c>
      <c r="V78" s="5">
        <v>1</v>
      </c>
      <c r="W78" s="4">
        <f t="shared" si="37"/>
        <v>46182</v>
      </c>
      <c r="X78" s="4">
        <f t="shared" si="53"/>
        <v>46182</v>
      </c>
      <c r="Y78" s="4">
        <f t="shared" si="53"/>
        <v>46182</v>
      </c>
      <c r="Z78" s="4">
        <f t="shared" si="38"/>
        <v>46183</v>
      </c>
      <c r="AA78" s="4">
        <f t="shared" si="39"/>
        <v>46183</v>
      </c>
      <c r="AB78" s="5">
        <v>3</v>
      </c>
      <c r="AC78" s="4">
        <f t="shared" si="52"/>
        <v>46188</v>
      </c>
      <c r="AD78" s="5">
        <v>1</v>
      </c>
      <c r="AE78" s="4">
        <f t="shared" si="40"/>
        <v>46189</v>
      </c>
      <c r="AF78" s="5">
        <v>1</v>
      </c>
      <c r="AG78" s="4">
        <f t="shared" si="41"/>
        <v>46190</v>
      </c>
      <c r="AH78" s="4">
        <f t="shared" si="42"/>
        <v>46190</v>
      </c>
      <c r="AI78" s="4">
        <f t="shared" si="43"/>
        <v>46191</v>
      </c>
      <c r="AJ78" s="4">
        <f t="shared" si="44"/>
        <v>46191</v>
      </c>
      <c r="AK78" s="5">
        <v>1</v>
      </c>
      <c r="AL78" s="4">
        <f t="shared" si="45"/>
        <v>46192</v>
      </c>
      <c r="AM78" s="4">
        <f t="shared" si="55"/>
        <v>46192</v>
      </c>
      <c r="AN78" s="4">
        <f t="shared" si="55"/>
        <v>46192</v>
      </c>
      <c r="AO78" s="4">
        <f t="shared" si="46"/>
        <v>46195</v>
      </c>
      <c r="AP78" s="5">
        <v>3</v>
      </c>
      <c r="AQ78" s="4">
        <f t="shared" si="47"/>
        <v>46198</v>
      </c>
      <c r="AR78" s="5">
        <v>0</v>
      </c>
      <c r="AS78" s="4">
        <f t="shared" si="48"/>
        <v>46198</v>
      </c>
      <c r="AT78" s="5">
        <v>0</v>
      </c>
      <c r="AU78" s="4">
        <f t="shared" si="49"/>
        <v>46198</v>
      </c>
      <c r="AV78" s="4">
        <f>_xlfn.MINIFS(ReleaseTimeline!$A$2:$A$27, ReleaseTimeline!$A$2:$A$27, "&gt;="&amp;(MAX(AU78,AL78)))</f>
        <v>46205</v>
      </c>
      <c r="AW78" s="4" t="str">
        <f>VLOOKUP(AV78,ReleaseTimeline!$A$1:$E$27,2,FALSE)</f>
        <v>Release 14</v>
      </c>
      <c r="AX78" s="4" t="e">
        <f t="shared" si="54"/>
        <v>#VALUE!</v>
      </c>
      <c r="AY78" s="4">
        <f>VLOOKUP(AW78,ReleaseTimeline!$B$2:$C$27,2,FALSE)</f>
        <v>46212</v>
      </c>
      <c r="AZ78" s="4">
        <f t="shared" si="56"/>
        <v>46205</v>
      </c>
      <c r="BA78">
        <f t="shared" si="50"/>
        <v>35</v>
      </c>
      <c r="BC78">
        <f t="shared" si="51"/>
        <v>3</v>
      </c>
    </row>
    <row r="79" spans="1:58" hidden="1" x14ac:dyDescent="0.2">
      <c r="A79" s="3">
        <v>72</v>
      </c>
      <c r="B79" s="5" t="s">
        <v>141</v>
      </c>
      <c r="C79" s="5" t="s">
        <v>125</v>
      </c>
      <c r="D79" s="5" t="s">
        <v>54</v>
      </c>
      <c r="E79" s="5">
        <v>0</v>
      </c>
      <c r="F79" s="80">
        <v>46188</v>
      </c>
      <c r="G79" s="80" t="s">
        <v>157</v>
      </c>
      <c r="H79" s="80" t="s">
        <v>67</v>
      </c>
      <c r="I79" s="80" t="s">
        <v>102</v>
      </c>
      <c r="J79" s="80">
        <f t="shared" si="29"/>
        <v>46188</v>
      </c>
      <c r="K79" s="5">
        <v>3</v>
      </c>
      <c r="L79" s="5">
        <v>0</v>
      </c>
      <c r="M79" s="5">
        <v>16</v>
      </c>
      <c r="N79" s="4">
        <f t="shared" si="31"/>
        <v>46190</v>
      </c>
      <c r="O79" s="4">
        <f t="shared" si="32"/>
        <v>46190</v>
      </c>
      <c r="P79" s="4">
        <f t="shared" si="33"/>
        <v>46190</v>
      </c>
      <c r="Q79" s="5">
        <v>1</v>
      </c>
      <c r="R79" s="4">
        <f t="shared" si="34"/>
        <v>46191</v>
      </c>
      <c r="S79" s="5">
        <v>1.5</v>
      </c>
      <c r="T79" s="4">
        <f t="shared" si="35"/>
        <v>46192</v>
      </c>
      <c r="U79" s="4">
        <f t="shared" si="36"/>
        <v>46192</v>
      </c>
      <c r="V79" s="5">
        <v>1</v>
      </c>
      <c r="W79" s="4">
        <f t="shared" si="37"/>
        <v>46195</v>
      </c>
      <c r="X79" s="4">
        <f t="shared" si="53"/>
        <v>46195</v>
      </c>
      <c r="Y79" s="4">
        <f t="shared" si="53"/>
        <v>46195</v>
      </c>
      <c r="Z79" s="4">
        <f t="shared" si="38"/>
        <v>46196</v>
      </c>
      <c r="AA79" s="4">
        <f t="shared" si="39"/>
        <v>46196</v>
      </c>
      <c r="AB79" s="5"/>
      <c r="AC79" s="4">
        <f t="shared" si="52"/>
        <v>46196</v>
      </c>
      <c r="AD79" s="5">
        <v>1</v>
      </c>
      <c r="AE79" s="4">
        <f t="shared" si="40"/>
        <v>46197</v>
      </c>
      <c r="AF79" s="5">
        <v>1</v>
      </c>
      <c r="AG79" s="4">
        <f t="shared" si="41"/>
        <v>46198</v>
      </c>
      <c r="AH79" s="4">
        <f t="shared" si="42"/>
        <v>46198</v>
      </c>
      <c r="AI79" s="4">
        <f t="shared" si="43"/>
        <v>46202</v>
      </c>
      <c r="AJ79" s="4">
        <f t="shared" si="44"/>
        <v>46202</v>
      </c>
      <c r="AK79" s="5"/>
      <c r="AL79" s="4">
        <f t="shared" si="45"/>
        <v>46202</v>
      </c>
      <c r="AM79" s="4">
        <f t="shared" si="55"/>
        <v>46202</v>
      </c>
      <c r="AN79" s="4">
        <f t="shared" si="55"/>
        <v>46202</v>
      </c>
      <c r="AO79" s="4">
        <f t="shared" si="46"/>
        <v>46203</v>
      </c>
      <c r="AP79" s="5"/>
      <c r="AQ79" s="4">
        <f t="shared" si="47"/>
        <v>46203</v>
      </c>
      <c r="AR79" s="5">
        <v>0</v>
      </c>
      <c r="AS79" s="4">
        <f t="shared" si="48"/>
        <v>46203</v>
      </c>
      <c r="AT79" s="5">
        <v>0</v>
      </c>
      <c r="AU79" s="4">
        <f t="shared" si="49"/>
        <v>46203</v>
      </c>
      <c r="AV79" s="4">
        <f>_xlfn.MINIFS(ReleaseTimeline!$A$2:$A$27, ReleaseTimeline!$A$2:$A$27, "&gt;="&amp;(MAX(AU79,AL79)))</f>
        <v>46205</v>
      </c>
      <c r="AW79" s="4" t="str">
        <f>VLOOKUP(AV79,ReleaseTimeline!$A$1:$E$27,2,FALSE)</f>
        <v>Release 14</v>
      </c>
      <c r="AX79" s="4" t="e">
        <f t="shared" si="54"/>
        <v>#VALUE!</v>
      </c>
      <c r="AY79" s="4">
        <f>VLOOKUP(AW79,ReleaseTimeline!$B$2:$C$27,2,FALSE)</f>
        <v>46212</v>
      </c>
      <c r="AZ79" s="4">
        <f t="shared" si="56"/>
        <v>46205</v>
      </c>
      <c r="BA79">
        <f t="shared" si="50"/>
        <v>22</v>
      </c>
      <c r="BC79">
        <f t="shared" si="51"/>
        <v>3</v>
      </c>
    </row>
    <row r="80" spans="1:58" hidden="1" x14ac:dyDescent="0.2">
      <c r="A80" s="3">
        <v>73</v>
      </c>
      <c r="B80" s="5" t="s">
        <v>141</v>
      </c>
      <c r="C80" s="5" t="s">
        <v>125</v>
      </c>
      <c r="D80" s="5" t="s">
        <v>54</v>
      </c>
      <c r="E80" s="5">
        <v>0</v>
      </c>
      <c r="F80" s="80">
        <v>46178</v>
      </c>
      <c r="G80" s="80" t="s">
        <v>158</v>
      </c>
      <c r="H80" s="80" t="s">
        <v>67</v>
      </c>
      <c r="I80" s="80" t="s">
        <v>103</v>
      </c>
      <c r="J80" s="80">
        <f t="shared" si="29"/>
        <v>46178</v>
      </c>
      <c r="K80" s="5">
        <v>3</v>
      </c>
      <c r="L80" s="5">
        <v>0</v>
      </c>
      <c r="M80" s="5">
        <v>20</v>
      </c>
      <c r="N80" s="4">
        <f t="shared" si="31"/>
        <v>46182</v>
      </c>
      <c r="O80" s="4">
        <f t="shared" si="32"/>
        <v>46182</v>
      </c>
      <c r="P80" s="4">
        <f t="shared" si="33"/>
        <v>46182</v>
      </c>
      <c r="Q80" s="5">
        <v>1</v>
      </c>
      <c r="R80" s="4">
        <f t="shared" si="34"/>
        <v>46183</v>
      </c>
      <c r="S80" s="5">
        <v>1.5</v>
      </c>
      <c r="T80" s="4">
        <f t="shared" si="35"/>
        <v>46184</v>
      </c>
      <c r="U80" s="4">
        <f t="shared" si="36"/>
        <v>46184</v>
      </c>
      <c r="V80" s="5">
        <v>1</v>
      </c>
      <c r="W80" s="4">
        <f t="shared" si="37"/>
        <v>46185</v>
      </c>
      <c r="X80" s="4">
        <f t="shared" si="53"/>
        <v>46185</v>
      </c>
      <c r="Y80" s="4">
        <f t="shared" si="53"/>
        <v>46185</v>
      </c>
      <c r="Z80" s="4">
        <f t="shared" si="38"/>
        <v>46188</v>
      </c>
      <c r="AA80" s="4">
        <f t="shared" si="39"/>
        <v>46188</v>
      </c>
      <c r="AB80" s="5">
        <v>3</v>
      </c>
      <c r="AC80" s="4">
        <f t="shared" si="52"/>
        <v>46191</v>
      </c>
      <c r="AD80" s="5">
        <v>1</v>
      </c>
      <c r="AE80" s="4">
        <f t="shared" si="40"/>
        <v>46192</v>
      </c>
      <c r="AF80" s="5">
        <v>1</v>
      </c>
      <c r="AG80" s="4">
        <f t="shared" si="41"/>
        <v>46195</v>
      </c>
      <c r="AH80" s="4">
        <f t="shared" si="42"/>
        <v>46195</v>
      </c>
      <c r="AI80" s="4">
        <f t="shared" si="43"/>
        <v>46196</v>
      </c>
      <c r="AJ80" s="4">
        <f t="shared" si="44"/>
        <v>46196</v>
      </c>
      <c r="AK80" s="5">
        <v>1</v>
      </c>
      <c r="AL80" s="4">
        <f t="shared" si="45"/>
        <v>46197</v>
      </c>
      <c r="AM80" s="4">
        <f t="shared" si="55"/>
        <v>46197</v>
      </c>
      <c r="AN80" s="4">
        <f t="shared" si="55"/>
        <v>46197</v>
      </c>
      <c r="AO80" s="4">
        <f t="shared" si="46"/>
        <v>46198</v>
      </c>
      <c r="AP80" s="5">
        <v>3</v>
      </c>
      <c r="AQ80" s="4">
        <f t="shared" si="47"/>
        <v>46204</v>
      </c>
      <c r="AR80" s="5">
        <v>0</v>
      </c>
      <c r="AS80" s="4">
        <f t="shared" si="48"/>
        <v>46204</v>
      </c>
      <c r="AT80" s="5">
        <v>0</v>
      </c>
      <c r="AU80" s="4">
        <f t="shared" si="49"/>
        <v>46204</v>
      </c>
      <c r="AV80" s="4">
        <f>_xlfn.MINIFS(ReleaseTimeline!$A$2:$A$27, ReleaseTimeline!$A$2:$A$27, "&gt;="&amp;(MAX(AU80,AL80)))</f>
        <v>46205</v>
      </c>
      <c r="AW80" s="4" t="str">
        <f>VLOOKUP(AV80,ReleaseTimeline!$A$1:$E$27,2,FALSE)</f>
        <v>Release 14</v>
      </c>
      <c r="AX80" s="4" t="e">
        <f t="shared" si="54"/>
        <v>#VALUE!</v>
      </c>
      <c r="AY80" s="4">
        <f>VLOOKUP(AW80,ReleaseTimeline!$B$2:$C$27,2,FALSE)</f>
        <v>46212</v>
      </c>
      <c r="AZ80" s="4">
        <f t="shared" si="56"/>
        <v>46205</v>
      </c>
      <c r="BA80">
        <f t="shared" si="50"/>
        <v>30</v>
      </c>
      <c r="BC80">
        <f t="shared" si="51"/>
        <v>3</v>
      </c>
    </row>
    <row r="81" spans="1:58" hidden="1" x14ac:dyDescent="0.2">
      <c r="A81" s="3">
        <v>74</v>
      </c>
      <c r="B81" s="5" t="s">
        <v>141</v>
      </c>
      <c r="C81" s="5" t="s">
        <v>125</v>
      </c>
      <c r="D81" s="5" t="s">
        <v>54</v>
      </c>
      <c r="E81" s="5">
        <v>0</v>
      </c>
      <c r="F81" s="80">
        <v>46178</v>
      </c>
      <c r="G81" s="80" t="s">
        <v>159</v>
      </c>
      <c r="H81" s="80" t="s">
        <v>67</v>
      </c>
      <c r="I81" s="80" t="s">
        <v>104</v>
      </c>
      <c r="J81" s="80">
        <f t="shared" si="29"/>
        <v>46178</v>
      </c>
      <c r="K81" s="5">
        <v>3</v>
      </c>
      <c r="L81" s="5">
        <v>0</v>
      </c>
      <c r="M81" s="5">
        <v>21</v>
      </c>
      <c r="N81" s="4">
        <f t="shared" si="31"/>
        <v>46182</v>
      </c>
      <c r="O81" s="4">
        <f t="shared" si="32"/>
        <v>46182</v>
      </c>
      <c r="P81" s="4">
        <f t="shared" si="33"/>
        <v>46182</v>
      </c>
      <c r="Q81" s="5">
        <v>1</v>
      </c>
      <c r="R81" s="4">
        <f t="shared" si="34"/>
        <v>46183</v>
      </c>
      <c r="S81" s="5">
        <v>1.5</v>
      </c>
      <c r="T81" s="4">
        <f t="shared" si="35"/>
        <v>46184</v>
      </c>
      <c r="U81" s="4">
        <f t="shared" si="36"/>
        <v>46184</v>
      </c>
      <c r="V81" s="5">
        <v>1</v>
      </c>
      <c r="W81" s="4">
        <f t="shared" si="37"/>
        <v>46185</v>
      </c>
      <c r="X81" s="4">
        <f t="shared" si="53"/>
        <v>46185</v>
      </c>
      <c r="Y81" s="4">
        <f t="shared" si="53"/>
        <v>46185</v>
      </c>
      <c r="Z81" s="4">
        <f t="shared" si="38"/>
        <v>46188</v>
      </c>
      <c r="AA81" s="4">
        <f t="shared" si="39"/>
        <v>46188</v>
      </c>
      <c r="AB81" s="5"/>
      <c r="AC81" s="4">
        <f t="shared" si="52"/>
        <v>46188</v>
      </c>
      <c r="AD81" s="5">
        <v>1</v>
      </c>
      <c r="AE81" s="4">
        <f t="shared" si="40"/>
        <v>46189</v>
      </c>
      <c r="AF81" s="5">
        <v>1</v>
      </c>
      <c r="AG81" s="4">
        <f t="shared" si="41"/>
        <v>46190</v>
      </c>
      <c r="AH81" s="4">
        <f t="shared" si="42"/>
        <v>46190</v>
      </c>
      <c r="AI81" s="4">
        <f t="shared" si="43"/>
        <v>46191</v>
      </c>
      <c r="AJ81" s="4">
        <f t="shared" si="44"/>
        <v>46191</v>
      </c>
      <c r="AK81" s="5"/>
      <c r="AL81" s="4">
        <f t="shared" si="45"/>
        <v>46191</v>
      </c>
      <c r="AM81" s="4">
        <f t="shared" si="55"/>
        <v>46191</v>
      </c>
      <c r="AN81" s="4">
        <f t="shared" si="55"/>
        <v>46191</v>
      </c>
      <c r="AO81" s="4">
        <f t="shared" si="46"/>
        <v>46192</v>
      </c>
      <c r="AP81" s="5"/>
      <c r="AQ81" s="4">
        <f t="shared" si="47"/>
        <v>46192</v>
      </c>
      <c r="AR81" s="5">
        <v>0</v>
      </c>
      <c r="AS81" s="4">
        <f t="shared" si="48"/>
        <v>46192</v>
      </c>
      <c r="AT81" s="5">
        <v>0</v>
      </c>
      <c r="AU81" s="4">
        <f t="shared" si="49"/>
        <v>46192</v>
      </c>
      <c r="AV81" s="4">
        <f>_xlfn.MINIFS(ReleaseTimeline!$A$2:$A$27, ReleaseTimeline!$A$2:$A$27, "&gt;="&amp;(MAX(AU81,AL81)))</f>
        <v>46205</v>
      </c>
      <c r="AW81" s="4" t="str">
        <f>VLOOKUP(AV81,ReleaseTimeline!$A$1:$E$27,2,FALSE)</f>
        <v>Release 14</v>
      </c>
      <c r="AX81" s="4" t="e">
        <f t="shared" si="54"/>
        <v>#VALUE!</v>
      </c>
      <c r="AY81" s="4">
        <f>VLOOKUP(AW81,ReleaseTimeline!$B$2:$C$27,2,FALSE)</f>
        <v>46212</v>
      </c>
      <c r="AZ81" s="4">
        <f t="shared" si="56"/>
        <v>46205</v>
      </c>
      <c r="BA81">
        <f t="shared" si="50"/>
        <v>30</v>
      </c>
      <c r="BC81">
        <f t="shared" si="51"/>
        <v>3</v>
      </c>
    </row>
    <row r="82" spans="1:58" hidden="1" x14ac:dyDescent="0.2">
      <c r="A82" s="3">
        <v>75</v>
      </c>
      <c r="B82" s="5" t="s">
        <v>141</v>
      </c>
      <c r="C82" s="5" t="s">
        <v>125</v>
      </c>
      <c r="D82" s="5" t="s">
        <v>54</v>
      </c>
      <c r="E82" s="5">
        <v>0</v>
      </c>
      <c r="F82" s="80">
        <v>46191</v>
      </c>
      <c r="G82" s="80" t="s">
        <v>160</v>
      </c>
      <c r="H82" s="80" t="s">
        <v>67</v>
      </c>
      <c r="I82" s="80" t="s">
        <v>102</v>
      </c>
      <c r="J82" s="80">
        <f t="shared" si="29"/>
        <v>46191</v>
      </c>
      <c r="K82" s="5">
        <v>3</v>
      </c>
      <c r="L82" s="5">
        <v>0</v>
      </c>
      <c r="M82" s="5">
        <v>19</v>
      </c>
      <c r="N82" s="4">
        <f t="shared" si="31"/>
        <v>46195</v>
      </c>
      <c r="O82" s="4">
        <f t="shared" si="32"/>
        <v>46195</v>
      </c>
      <c r="P82" s="4">
        <f t="shared" si="33"/>
        <v>46195</v>
      </c>
      <c r="Q82" s="5">
        <v>1</v>
      </c>
      <c r="R82" s="4">
        <f t="shared" si="34"/>
        <v>46196</v>
      </c>
      <c r="S82" s="5">
        <v>3</v>
      </c>
      <c r="T82" s="4">
        <f t="shared" si="35"/>
        <v>46202</v>
      </c>
      <c r="U82" s="4">
        <f t="shared" si="36"/>
        <v>46202</v>
      </c>
      <c r="V82" s="5">
        <v>1</v>
      </c>
      <c r="W82" s="4">
        <f t="shared" si="37"/>
        <v>46203</v>
      </c>
      <c r="X82" s="4">
        <f t="shared" si="53"/>
        <v>46203</v>
      </c>
      <c r="Y82" s="4">
        <f t="shared" si="53"/>
        <v>46203</v>
      </c>
      <c r="Z82" s="4">
        <f t="shared" si="38"/>
        <v>46204</v>
      </c>
      <c r="AA82" s="4">
        <f t="shared" si="39"/>
        <v>46204</v>
      </c>
      <c r="AB82" s="5">
        <v>3</v>
      </c>
      <c r="AC82" s="4">
        <f t="shared" si="52"/>
        <v>46209</v>
      </c>
      <c r="AD82" s="5">
        <v>1</v>
      </c>
      <c r="AE82" s="4">
        <f t="shared" si="40"/>
        <v>46211</v>
      </c>
      <c r="AF82" s="5">
        <v>1</v>
      </c>
      <c r="AG82" s="4">
        <f t="shared" si="41"/>
        <v>46212</v>
      </c>
      <c r="AH82" s="4">
        <f t="shared" si="42"/>
        <v>46212</v>
      </c>
      <c r="AI82" s="4">
        <f t="shared" si="43"/>
        <v>46213</v>
      </c>
      <c r="AJ82" s="4">
        <f t="shared" si="44"/>
        <v>46213</v>
      </c>
      <c r="AK82" s="5">
        <v>1</v>
      </c>
      <c r="AL82" s="4">
        <f t="shared" si="45"/>
        <v>46216</v>
      </c>
      <c r="AM82" s="4">
        <f t="shared" si="55"/>
        <v>46216</v>
      </c>
      <c r="AN82" s="4">
        <f t="shared" si="55"/>
        <v>46216</v>
      </c>
      <c r="AO82" s="4">
        <f t="shared" si="46"/>
        <v>46217</v>
      </c>
      <c r="AP82" s="5">
        <v>3</v>
      </c>
      <c r="AQ82" s="4">
        <f t="shared" si="47"/>
        <v>46220</v>
      </c>
      <c r="AR82" s="5">
        <v>0</v>
      </c>
      <c r="AS82" s="4">
        <f t="shared" si="48"/>
        <v>46220</v>
      </c>
      <c r="AT82" s="5">
        <v>0</v>
      </c>
      <c r="AU82" s="4">
        <f t="shared" si="49"/>
        <v>46220</v>
      </c>
      <c r="AV82" s="4">
        <f>_xlfn.MINIFS(ReleaseTimeline!$A$2:$A$27, ReleaseTimeline!$A$2:$A$27, "&gt;="&amp;(MAX(AU82,AL82)))</f>
        <v>46233</v>
      </c>
      <c r="AW82" s="4" t="str">
        <f>VLOOKUP(AV82,ReleaseTimeline!$A$1:$E$27,2,FALSE)</f>
        <v>Release 16</v>
      </c>
      <c r="AX82" s="4" t="e">
        <f t="shared" si="54"/>
        <v>#VALUE!</v>
      </c>
      <c r="AY82" s="74">
        <f>VLOOKUP(AW82,ReleaseTimeline!$B$2:$C$27,2,FALSE)</f>
        <v>46240</v>
      </c>
      <c r="AZ82" s="4">
        <f t="shared" si="56"/>
        <v>46233</v>
      </c>
      <c r="BA82">
        <f t="shared" si="50"/>
        <v>45</v>
      </c>
      <c r="BC82">
        <f t="shared" si="51"/>
        <v>3</v>
      </c>
    </row>
    <row r="83" spans="1:58" hidden="1" x14ac:dyDescent="0.2">
      <c r="A83" s="3">
        <v>76</v>
      </c>
      <c r="B83" s="5" t="s">
        <v>141</v>
      </c>
      <c r="C83" s="5" t="s">
        <v>125</v>
      </c>
      <c r="D83" s="5" t="s">
        <v>54</v>
      </c>
      <c r="E83" s="5">
        <v>0</v>
      </c>
      <c r="F83" s="80">
        <v>46183</v>
      </c>
      <c r="G83" s="80" t="s">
        <v>161</v>
      </c>
      <c r="H83" s="80" t="s">
        <v>67</v>
      </c>
      <c r="I83" s="80" t="s">
        <v>103</v>
      </c>
      <c r="J83" s="80">
        <f t="shared" si="29"/>
        <v>46183</v>
      </c>
      <c r="K83" s="5">
        <v>3</v>
      </c>
      <c r="L83" s="5">
        <v>0</v>
      </c>
      <c r="M83" s="5">
        <v>23</v>
      </c>
      <c r="N83" s="4">
        <f t="shared" si="31"/>
        <v>46185</v>
      </c>
      <c r="O83" s="4">
        <f t="shared" si="32"/>
        <v>46185</v>
      </c>
      <c r="P83" s="4">
        <f t="shared" si="33"/>
        <v>46185</v>
      </c>
      <c r="Q83" s="5">
        <v>1</v>
      </c>
      <c r="R83" s="4">
        <f t="shared" si="34"/>
        <v>46188</v>
      </c>
      <c r="S83" s="5">
        <v>1.5</v>
      </c>
      <c r="T83" s="4">
        <f t="shared" si="35"/>
        <v>46189</v>
      </c>
      <c r="U83" s="4">
        <f t="shared" si="36"/>
        <v>46189</v>
      </c>
      <c r="V83" s="5">
        <v>1</v>
      </c>
      <c r="W83" s="4">
        <f t="shared" si="37"/>
        <v>46190</v>
      </c>
      <c r="X83" s="4">
        <f t="shared" si="53"/>
        <v>46190</v>
      </c>
      <c r="Y83" s="4">
        <f t="shared" si="53"/>
        <v>46190</v>
      </c>
      <c r="Z83" s="4">
        <f t="shared" si="38"/>
        <v>46191</v>
      </c>
      <c r="AA83" s="4">
        <f t="shared" si="39"/>
        <v>46191</v>
      </c>
      <c r="AB83" s="5"/>
      <c r="AC83" s="4">
        <f t="shared" si="52"/>
        <v>46191</v>
      </c>
      <c r="AD83" s="5">
        <v>1</v>
      </c>
      <c r="AE83" s="4">
        <f t="shared" si="40"/>
        <v>46192</v>
      </c>
      <c r="AF83" s="5">
        <v>1</v>
      </c>
      <c r="AG83" s="4">
        <f t="shared" si="41"/>
        <v>46195</v>
      </c>
      <c r="AH83" s="4">
        <f t="shared" si="42"/>
        <v>46195</v>
      </c>
      <c r="AI83" s="4">
        <f t="shared" si="43"/>
        <v>46196</v>
      </c>
      <c r="AJ83" s="4">
        <f t="shared" si="44"/>
        <v>46196</v>
      </c>
      <c r="AK83" s="5"/>
      <c r="AL83" s="4">
        <f t="shared" si="45"/>
        <v>46196</v>
      </c>
      <c r="AM83" s="4">
        <f t="shared" si="55"/>
        <v>46196</v>
      </c>
      <c r="AN83" s="4">
        <f t="shared" si="55"/>
        <v>46196</v>
      </c>
      <c r="AO83" s="4">
        <f t="shared" si="46"/>
        <v>46197</v>
      </c>
      <c r="AP83" s="5"/>
      <c r="AQ83" s="4">
        <f t="shared" si="47"/>
        <v>46197</v>
      </c>
      <c r="AR83" s="5">
        <v>0</v>
      </c>
      <c r="AS83" s="4">
        <f t="shared" si="48"/>
        <v>46197</v>
      </c>
      <c r="AT83" s="5">
        <v>0</v>
      </c>
      <c r="AU83" s="4">
        <f t="shared" si="49"/>
        <v>46197</v>
      </c>
      <c r="AV83" s="4">
        <f>_xlfn.MINIFS(ReleaseTimeline!$A$2:$A$27, ReleaseTimeline!$A$2:$A$27, "&gt;="&amp;(MAX(AU83,AL83)))</f>
        <v>46205</v>
      </c>
      <c r="AW83" s="4" t="str">
        <f>VLOOKUP(AV83,ReleaseTimeline!$A$1:$E$27,2,FALSE)</f>
        <v>Release 14</v>
      </c>
      <c r="AX83" s="4" t="e">
        <f t="shared" si="54"/>
        <v>#VALUE!</v>
      </c>
      <c r="AY83" s="4">
        <f>VLOOKUP(AW83,ReleaseTimeline!$B$2:$C$27,2,FALSE)</f>
        <v>46212</v>
      </c>
      <c r="AZ83" s="4">
        <f t="shared" si="56"/>
        <v>46205</v>
      </c>
      <c r="BA83">
        <f t="shared" si="50"/>
        <v>27</v>
      </c>
      <c r="BC83">
        <f t="shared" si="51"/>
        <v>3</v>
      </c>
    </row>
    <row r="84" spans="1:58" hidden="1" x14ac:dyDescent="0.2">
      <c r="A84" s="3">
        <v>77</v>
      </c>
      <c r="B84" s="5" t="s">
        <v>141</v>
      </c>
      <c r="C84" s="5" t="s">
        <v>125</v>
      </c>
      <c r="D84" s="5" t="s">
        <v>54</v>
      </c>
      <c r="E84" s="5">
        <v>0</v>
      </c>
      <c r="F84" s="80">
        <v>46183</v>
      </c>
      <c r="G84" s="80" t="s">
        <v>162</v>
      </c>
      <c r="H84" s="80" t="s">
        <v>67</v>
      </c>
      <c r="I84" s="80" t="s">
        <v>104</v>
      </c>
      <c r="J84" s="80">
        <f t="shared" si="29"/>
        <v>46183</v>
      </c>
      <c r="K84" s="5">
        <v>3</v>
      </c>
      <c r="L84" s="5">
        <v>0</v>
      </c>
      <c r="M84" s="5">
        <v>24</v>
      </c>
      <c r="N84" s="4">
        <f t="shared" si="31"/>
        <v>46185</v>
      </c>
      <c r="O84" s="4">
        <f t="shared" si="32"/>
        <v>46185</v>
      </c>
      <c r="P84" s="4">
        <f t="shared" si="33"/>
        <v>46185</v>
      </c>
      <c r="Q84" s="5">
        <v>1</v>
      </c>
      <c r="R84" s="4">
        <f t="shared" si="34"/>
        <v>46188</v>
      </c>
      <c r="S84" s="5">
        <v>1.5</v>
      </c>
      <c r="T84" s="4">
        <f t="shared" si="35"/>
        <v>46189</v>
      </c>
      <c r="U84" s="4">
        <f t="shared" si="36"/>
        <v>46189</v>
      </c>
      <c r="V84" s="5">
        <v>1</v>
      </c>
      <c r="W84" s="4">
        <f t="shared" si="37"/>
        <v>46190</v>
      </c>
      <c r="X84" s="4">
        <f t="shared" si="53"/>
        <v>46190</v>
      </c>
      <c r="Y84" s="4">
        <f t="shared" si="53"/>
        <v>46190</v>
      </c>
      <c r="Z84" s="4">
        <f t="shared" si="38"/>
        <v>46191</v>
      </c>
      <c r="AA84" s="4">
        <f t="shared" si="39"/>
        <v>46191</v>
      </c>
      <c r="AB84" s="5">
        <v>3</v>
      </c>
      <c r="AC84" s="4">
        <f t="shared" si="52"/>
        <v>46196</v>
      </c>
      <c r="AD84" s="5">
        <v>1</v>
      </c>
      <c r="AE84" s="4">
        <f t="shared" si="40"/>
        <v>46197</v>
      </c>
      <c r="AF84" s="5">
        <v>1</v>
      </c>
      <c r="AG84" s="4">
        <f t="shared" si="41"/>
        <v>46198</v>
      </c>
      <c r="AH84" s="4">
        <f t="shared" si="42"/>
        <v>46198</v>
      </c>
      <c r="AI84" s="4">
        <f t="shared" si="43"/>
        <v>46202</v>
      </c>
      <c r="AJ84" s="4">
        <f t="shared" si="44"/>
        <v>46202</v>
      </c>
      <c r="AK84" s="5">
        <v>1</v>
      </c>
      <c r="AL84" s="4">
        <f t="shared" si="45"/>
        <v>46203</v>
      </c>
      <c r="AM84" s="4">
        <f t="shared" si="55"/>
        <v>46203</v>
      </c>
      <c r="AN84" s="4">
        <f t="shared" si="55"/>
        <v>46203</v>
      </c>
      <c r="AO84" s="4">
        <f t="shared" si="46"/>
        <v>46204</v>
      </c>
      <c r="AP84" s="5">
        <v>3</v>
      </c>
      <c r="AQ84" s="4">
        <f t="shared" si="47"/>
        <v>46209</v>
      </c>
      <c r="AR84" s="5">
        <v>0</v>
      </c>
      <c r="AS84" s="4">
        <f t="shared" si="48"/>
        <v>46209</v>
      </c>
      <c r="AT84" s="5">
        <v>0</v>
      </c>
      <c r="AU84" s="4">
        <f t="shared" si="49"/>
        <v>46209</v>
      </c>
      <c r="AV84" s="4">
        <f>_xlfn.MINIFS(ReleaseTimeline!$A$2:$A$27, ReleaseTimeline!$A$2:$A$27, "&gt;="&amp;(MAX(AU84,AL84)))</f>
        <v>46219</v>
      </c>
      <c r="AW84" s="4" t="str">
        <f>VLOOKUP(AV84,ReleaseTimeline!$A$1:$E$27,2,FALSE)</f>
        <v>Release 15</v>
      </c>
      <c r="AX84" s="4" t="e">
        <f t="shared" si="54"/>
        <v>#VALUE!</v>
      </c>
      <c r="AY84" s="4">
        <f>VLOOKUP(AW84,ReleaseTimeline!$B$2:$C$27,2,FALSE)</f>
        <v>46226</v>
      </c>
      <c r="AZ84" s="4">
        <f t="shared" si="56"/>
        <v>46219</v>
      </c>
      <c r="BA84">
        <f t="shared" si="50"/>
        <v>41</v>
      </c>
      <c r="BC84">
        <f t="shared" si="51"/>
        <v>3</v>
      </c>
    </row>
    <row r="85" spans="1:58" hidden="1" x14ac:dyDescent="0.2">
      <c r="A85" s="3">
        <v>78</v>
      </c>
      <c r="B85" s="5" t="s">
        <v>141</v>
      </c>
      <c r="C85" s="5" t="s">
        <v>125</v>
      </c>
      <c r="D85" s="5" t="s">
        <v>54</v>
      </c>
      <c r="E85" s="5">
        <v>0</v>
      </c>
      <c r="F85" s="80">
        <v>46196</v>
      </c>
      <c r="G85" s="80" t="s">
        <v>163</v>
      </c>
      <c r="H85" s="80" t="s">
        <v>67</v>
      </c>
      <c r="I85" s="80" t="s">
        <v>102</v>
      </c>
      <c r="J85" s="80">
        <f t="shared" si="29"/>
        <v>46196</v>
      </c>
      <c r="K85" s="5">
        <v>3</v>
      </c>
      <c r="L85" s="5">
        <v>0</v>
      </c>
      <c r="M85" s="5">
        <v>22</v>
      </c>
      <c r="N85" s="4">
        <f t="shared" si="31"/>
        <v>46198</v>
      </c>
      <c r="O85" s="4">
        <f t="shared" si="32"/>
        <v>46198</v>
      </c>
      <c r="P85" s="4">
        <f t="shared" si="33"/>
        <v>46198</v>
      </c>
      <c r="Q85" s="5">
        <v>1</v>
      </c>
      <c r="R85" s="4">
        <f t="shared" si="34"/>
        <v>46202</v>
      </c>
      <c r="S85" s="5">
        <v>3</v>
      </c>
      <c r="T85" s="4">
        <f t="shared" si="35"/>
        <v>46205</v>
      </c>
      <c r="U85" s="4">
        <f t="shared" si="36"/>
        <v>46205</v>
      </c>
      <c r="V85" s="5">
        <v>1</v>
      </c>
      <c r="W85" s="4">
        <f t="shared" si="37"/>
        <v>46206</v>
      </c>
      <c r="X85" s="4">
        <f t="shared" si="53"/>
        <v>46206</v>
      </c>
      <c r="Y85" s="4">
        <f t="shared" si="53"/>
        <v>46206</v>
      </c>
      <c r="Z85" s="4">
        <f t="shared" si="38"/>
        <v>46209</v>
      </c>
      <c r="AA85" s="4">
        <f t="shared" si="39"/>
        <v>46209</v>
      </c>
      <c r="AB85" s="5"/>
      <c r="AC85" s="4">
        <f t="shared" si="52"/>
        <v>46209</v>
      </c>
      <c r="AD85" s="5">
        <v>1</v>
      </c>
      <c r="AE85" s="4">
        <f t="shared" si="40"/>
        <v>46211</v>
      </c>
      <c r="AF85" s="5">
        <v>1</v>
      </c>
      <c r="AG85" s="4">
        <f t="shared" si="41"/>
        <v>46212</v>
      </c>
      <c r="AH85" s="4">
        <f t="shared" si="42"/>
        <v>46212</v>
      </c>
      <c r="AI85" s="4">
        <f t="shared" si="43"/>
        <v>46213</v>
      </c>
      <c r="AJ85" s="4">
        <f t="shared" si="44"/>
        <v>46213</v>
      </c>
      <c r="AK85" s="5"/>
      <c r="AL85" s="4">
        <f t="shared" si="45"/>
        <v>46213</v>
      </c>
      <c r="AM85" s="4">
        <f t="shared" si="55"/>
        <v>46213</v>
      </c>
      <c r="AN85" s="4">
        <f t="shared" si="55"/>
        <v>46213</v>
      </c>
      <c r="AO85" s="4">
        <f t="shared" si="46"/>
        <v>46216</v>
      </c>
      <c r="AP85" s="5"/>
      <c r="AQ85" s="4">
        <f t="shared" si="47"/>
        <v>46216</v>
      </c>
      <c r="AR85" s="5">
        <v>0</v>
      </c>
      <c r="AS85" s="4">
        <f t="shared" si="48"/>
        <v>46216</v>
      </c>
      <c r="AT85" s="5">
        <v>0</v>
      </c>
      <c r="AU85" s="4">
        <f t="shared" si="49"/>
        <v>46216</v>
      </c>
      <c r="AV85" s="4">
        <f>_xlfn.MINIFS(ReleaseTimeline!$A$2:$A$27, ReleaseTimeline!$A$2:$A$27, "&gt;="&amp;(MAX(AU85,AL85)))</f>
        <v>46219</v>
      </c>
      <c r="AW85" s="4" t="str">
        <f>VLOOKUP(AV85,ReleaseTimeline!$A$1:$E$27,2,FALSE)</f>
        <v>Release 15</v>
      </c>
      <c r="AX85" s="4" t="e">
        <f t="shared" si="54"/>
        <v>#VALUE!</v>
      </c>
      <c r="AY85" s="4">
        <f>VLOOKUP(AW85,ReleaseTimeline!$B$2:$C$27,2,FALSE)</f>
        <v>46226</v>
      </c>
      <c r="AZ85" s="4">
        <f t="shared" si="56"/>
        <v>46219</v>
      </c>
      <c r="BA85">
        <f t="shared" si="50"/>
        <v>28</v>
      </c>
      <c r="BB85" t="e">
        <f>(AY85-AW85)</f>
        <v>#VALUE!</v>
      </c>
      <c r="BC85">
        <f t="shared" si="51"/>
        <v>3</v>
      </c>
      <c r="BF85" t="e">
        <f>(BB85+BC85)</f>
        <v>#VALUE!</v>
      </c>
    </row>
    <row r="86" spans="1:58" hidden="1" x14ac:dyDescent="0.2">
      <c r="A86" s="3">
        <v>79</v>
      </c>
      <c r="B86" s="5" t="s">
        <v>141</v>
      </c>
      <c r="C86" s="5" t="s">
        <v>125</v>
      </c>
      <c r="D86" s="5" t="s">
        <v>54</v>
      </c>
      <c r="E86" s="5">
        <v>0</v>
      </c>
      <c r="F86" s="80">
        <v>46188</v>
      </c>
      <c r="G86" s="80" t="s">
        <v>164</v>
      </c>
      <c r="H86" s="80" t="s">
        <v>67</v>
      </c>
      <c r="I86" s="80" t="s">
        <v>104</v>
      </c>
      <c r="J86" s="80">
        <f t="shared" si="29"/>
        <v>46188</v>
      </c>
      <c r="K86" s="5">
        <v>3</v>
      </c>
      <c r="L86" s="5">
        <v>0</v>
      </c>
      <c r="M86" s="5">
        <v>25</v>
      </c>
      <c r="N86" s="4">
        <f t="shared" si="31"/>
        <v>46190</v>
      </c>
      <c r="O86" s="4">
        <f t="shared" si="32"/>
        <v>46190</v>
      </c>
      <c r="P86" s="4">
        <f t="shared" si="33"/>
        <v>46190</v>
      </c>
      <c r="Q86" s="5">
        <v>1</v>
      </c>
      <c r="R86" s="4">
        <f t="shared" si="34"/>
        <v>46191</v>
      </c>
      <c r="S86" s="5">
        <v>1.5</v>
      </c>
      <c r="T86" s="4">
        <f t="shared" si="35"/>
        <v>46192</v>
      </c>
      <c r="U86" s="4">
        <f t="shared" si="36"/>
        <v>46192</v>
      </c>
      <c r="V86" s="5">
        <v>1</v>
      </c>
      <c r="W86" s="4">
        <f t="shared" si="37"/>
        <v>46195</v>
      </c>
      <c r="X86" s="4">
        <f t="shared" si="53"/>
        <v>46195</v>
      </c>
      <c r="Y86" s="4">
        <f t="shared" si="53"/>
        <v>46195</v>
      </c>
      <c r="Z86" s="4">
        <f t="shared" si="38"/>
        <v>46196</v>
      </c>
      <c r="AA86" s="4">
        <f t="shared" si="39"/>
        <v>46196</v>
      </c>
      <c r="AB86" s="5"/>
      <c r="AC86" s="4">
        <f t="shared" si="52"/>
        <v>46196</v>
      </c>
      <c r="AD86" s="5">
        <v>1</v>
      </c>
      <c r="AE86" s="4">
        <f t="shared" si="40"/>
        <v>46197</v>
      </c>
      <c r="AF86" s="5">
        <v>1</v>
      </c>
      <c r="AG86" s="4">
        <f t="shared" si="41"/>
        <v>46198</v>
      </c>
      <c r="AH86" s="4">
        <f t="shared" si="42"/>
        <v>46198</v>
      </c>
      <c r="AI86" s="4">
        <f t="shared" si="43"/>
        <v>46202</v>
      </c>
      <c r="AJ86" s="4">
        <f t="shared" si="44"/>
        <v>46202</v>
      </c>
      <c r="AK86" s="5"/>
      <c r="AL86" s="4">
        <f t="shared" si="45"/>
        <v>46202</v>
      </c>
      <c r="AM86" s="4">
        <f t="shared" si="55"/>
        <v>46202</v>
      </c>
      <c r="AN86" s="4">
        <f t="shared" si="55"/>
        <v>46202</v>
      </c>
      <c r="AO86" s="4">
        <f t="shared" si="46"/>
        <v>46203</v>
      </c>
      <c r="AP86" s="5"/>
      <c r="AQ86" s="4">
        <f t="shared" si="47"/>
        <v>46203</v>
      </c>
      <c r="AR86" s="5">
        <v>1</v>
      </c>
      <c r="AS86" s="4">
        <f t="shared" si="48"/>
        <v>46204</v>
      </c>
      <c r="AT86" s="5">
        <v>2</v>
      </c>
      <c r="AU86" s="4">
        <f t="shared" si="49"/>
        <v>46206</v>
      </c>
      <c r="AV86" s="4">
        <f>_xlfn.MINIFS(ReleaseTimeline!$A$2:$A$27, ReleaseTimeline!$A$2:$A$27, "&gt;="&amp;(MAX(AU86,AL86)))</f>
        <v>46219</v>
      </c>
      <c r="AW86" s="4" t="str">
        <f>VLOOKUP(AV86,ReleaseTimeline!$A$1:$E$27,2,FALSE)</f>
        <v>Release 15</v>
      </c>
      <c r="AX86" s="4" t="e">
        <f t="shared" si="54"/>
        <v>#VALUE!</v>
      </c>
      <c r="AY86" s="4">
        <f>VLOOKUP(AW86,ReleaseTimeline!$B$2:$C$27,2,FALSE)</f>
        <v>46226</v>
      </c>
      <c r="AZ86" s="4">
        <f t="shared" si="56"/>
        <v>46219</v>
      </c>
      <c r="BA86">
        <f t="shared" si="50"/>
        <v>36</v>
      </c>
      <c r="BC86">
        <f t="shared" si="51"/>
        <v>5</v>
      </c>
    </row>
    <row r="87" spans="1:58" hidden="1" x14ac:dyDescent="0.2">
      <c r="A87" s="3">
        <v>80</v>
      </c>
      <c r="B87" s="5" t="s">
        <v>141</v>
      </c>
      <c r="C87" s="5" t="s">
        <v>125</v>
      </c>
      <c r="D87" s="5" t="s">
        <v>54</v>
      </c>
      <c r="E87" s="5">
        <v>0</v>
      </c>
      <c r="F87" s="80">
        <v>46188</v>
      </c>
      <c r="G87" s="80" t="s">
        <v>165</v>
      </c>
      <c r="H87" s="80" t="s">
        <v>67</v>
      </c>
      <c r="I87" s="80" t="s">
        <v>103</v>
      </c>
      <c r="J87" s="80">
        <f t="shared" si="29"/>
        <v>46188</v>
      </c>
      <c r="K87" s="5">
        <v>3</v>
      </c>
      <c r="L87" s="5">
        <v>0</v>
      </c>
      <c r="M87" s="5">
        <v>26</v>
      </c>
      <c r="N87" s="4">
        <f t="shared" si="31"/>
        <v>46190</v>
      </c>
      <c r="O87" s="4">
        <f t="shared" si="32"/>
        <v>46190</v>
      </c>
      <c r="P87" s="4">
        <f t="shared" si="33"/>
        <v>46190</v>
      </c>
      <c r="Q87" s="5">
        <v>1</v>
      </c>
      <c r="R87" s="4">
        <f t="shared" si="34"/>
        <v>46191</v>
      </c>
      <c r="S87" s="5">
        <v>1.5</v>
      </c>
      <c r="T87" s="4">
        <f t="shared" si="35"/>
        <v>46192</v>
      </c>
      <c r="U87" s="4">
        <f t="shared" si="36"/>
        <v>46192</v>
      </c>
      <c r="V87" s="5">
        <v>1</v>
      </c>
      <c r="W87" s="4">
        <f t="shared" si="37"/>
        <v>46195</v>
      </c>
      <c r="X87" s="4">
        <f t="shared" si="53"/>
        <v>46195</v>
      </c>
      <c r="Y87" s="4">
        <f t="shared" si="53"/>
        <v>46195</v>
      </c>
      <c r="Z87" s="4">
        <f t="shared" si="38"/>
        <v>46196</v>
      </c>
      <c r="AA87" s="4">
        <f t="shared" si="39"/>
        <v>46196</v>
      </c>
      <c r="AB87" s="5">
        <v>3</v>
      </c>
      <c r="AC87" s="4">
        <f t="shared" si="52"/>
        <v>46202</v>
      </c>
      <c r="AD87" s="5">
        <v>1</v>
      </c>
      <c r="AE87" s="4">
        <f t="shared" si="40"/>
        <v>46203</v>
      </c>
      <c r="AF87" s="5">
        <v>1</v>
      </c>
      <c r="AG87" s="4">
        <f t="shared" si="41"/>
        <v>46204</v>
      </c>
      <c r="AH87" s="4">
        <f t="shared" si="42"/>
        <v>46204</v>
      </c>
      <c r="AI87" s="4">
        <f t="shared" si="43"/>
        <v>46205</v>
      </c>
      <c r="AJ87" s="4">
        <f t="shared" si="44"/>
        <v>46205</v>
      </c>
      <c r="AK87" s="5">
        <v>1</v>
      </c>
      <c r="AL87" s="4">
        <f t="shared" si="45"/>
        <v>46206</v>
      </c>
      <c r="AM87" s="4">
        <f t="shared" si="55"/>
        <v>46206</v>
      </c>
      <c r="AN87" s="4">
        <f t="shared" si="55"/>
        <v>46206</v>
      </c>
      <c r="AO87" s="4">
        <f t="shared" si="46"/>
        <v>46209</v>
      </c>
      <c r="AP87" s="5">
        <v>3</v>
      </c>
      <c r="AQ87" s="4">
        <f t="shared" si="47"/>
        <v>46213</v>
      </c>
      <c r="AR87" s="5">
        <v>1</v>
      </c>
      <c r="AS87" s="4">
        <f t="shared" si="48"/>
        <v>46216</v>
      </c>
      <c r="AT87" s="5">
        <v>2</v>
      </c>
      <c r="AU87" s="4">
        <f t="shared" si="49"/>
        <v>46218</v>
      </c>
      <c r="AV87" s="4">
        <f>_xlfn.MINIFS(ReleaseTimeline!$A$2:$A$27, ReleaseTimeline!$A$2:$A$27, "&gt;="&amp;(MAX(AU87,AL87)))</f>
        <v>46219</v>
      </c>
      <c r="AW87" s="4" t="str">
        <f>VLOOKUP(AV87,ReleaseTimeline!$A$1:$E$27,2,FALSE)</f>
        <v>Release 15</v>
      </c>
      <c r="AX87" s="4" t="e">
        <f t="shared" si="54"/>
        <v>#VALUE!</v>
      </c>
      <c r="AY87" s="4">
        <f>VLOOKUP(AW87,ReleaseTimeline!$B$2:$C$27,2,FALSE)</f>
        <v>46226</v>
      </c>
      <c r="AZ87" s="4">
        <f t="shared" si="56"/>
        <v>46219</v>
      </c>
      <c r="BA87">
        <f t="shared" si="50"/>
        <v>36</v>
      </c>
      <c r="BC87">
        <f t="shared" si="51"/>
        <v>5</v>
      </c>
    </row>
    <row r="88" spans="1:58" hidden="1" x14ac:dyDescent="0.2">
      <c r="A88" s="3">
        <v>81</v>
      </c>
      <c r="B88" s="5" t="s">
        <v>166</v>
      </c>
      <c r="C88" s="5" t="str">
        <f>VLOOKUP(B88,'Target Tech'!$C$7:$J$33,8,FALSE)</f>
        <v>Complete ASP</v>
      </c>
      <c r="D88" s="5" t="s">
        <v>54</v>
      </c>
      <c r="E88" s="5">
        <v>0</v>
      </c>
      <c r="F88" s="80">
        <v>46147</v>
      </c>
      <c r="G88" s="80" t="s">
        <v>55</v>
      </c>
      <c r="H88" s="80" t="s">
        <v>81</v>
      </c>
      <c r="I88" s="80" t="s">
        <v>131</v>
      </c>
      <c r="J88" s="80">
        <f t="shared" si="29"/>
        <v>46147</v>
      </c>
      <c r="K88" s="5">
        <v>3</v>
      </c>
      <c r="L88" s="5">
        <v>0</v>
      </c>
      <c r="M88" s="5">
        <v>1</v>
      </c>
      <c r="N88" s="4">
        <f t="shared" si="31"/>
        <v>46149</v>
      </c>
      <c r="O88" s="4">
        <f t="shared" si="32"/>
        <v>46149</v>
      </c>
      <c r="P88" s="4">
        <f t="shared" si="33"/>
        <v>46149</v>
      </c>
      <c r="Q88" s="5">
        <v>1</v>
      </c>
      <c r="R88" s="4">
        <f t="shared" si="34"/>
        <v>46150</v>
      </c>
      <c r="S88" s="5">
        <v>1.5</v>
      </c>
      <c r="T88" s="4">
        <f t="shared" si="35"/>
        <v>46153</v>
      </c>
      <c r="U88" s="4">
        <f t="shared" si="36"/>
        <v>46153</v>
      </c>
      <c r="V88" s="5">
        <v>1</v>
      </c>
      <c r="W88" s="4">
        <f t="shared" si="37"/>
        <v>46154</v>
      </c>
      <c r="X88" s="4">
        <f t="shared" ref="X88:Y107" si="57">WORKDAY(W88, 0, IndHolidays)</f>
        <v>46154</v>
      </c>
      <c r="Y88" s="4">
        <f t="shared" si="57"/>
        <v>46154</v>
      </c>
      <c r="Z88" s="4">
        <f t="shared" si="38"/>
        <v>46155</v>
      </c>
      <c r="AA88" s="4">
        <f t="shared" si="39"/>
        <v>46155</v>
      </c>
      <c r="AB88" s="5"/>
      <c r="AC88" s="4">
        <f t="shared" si="52"/>
        <v>46155</v>
      </c>
      <c r="AD88" s="5">
        <v>1</v>
      </c>
      <c r="AE88" s="4">
        <f t="shared" si="40"/>
        <v>46156</v>
      </c>
      <c r="AF88" s="5">
        <v>1</v>
      </c>
      <c r="AG88" s="4">
        <f t="shared" si="41"/>
        <v>46157</v>
      </c>
      <c r="AH88" s="4">
        <f t="shared" si="42"/>
        <v>46157</v>
      </c>
      <c r="AI88" s="4">
        <f t="shared" si="43"/>
        <v>46160</v>
      </c>
      <c r="AJ88" s="4">
        <f t="shared" si="44"/>
        <v>46160</v>
      </c>
      <c r="AK88" s="5"/>
      <c r="AL88" s="4">
        <f t="shared" si="45"/>
        <v>46160</v>
      </c>
      <c r="AM88" s="4">
        <f t="shared" si="55"/>
        <v>46160</v>
      </c>
      <c r="AN88" s="4">
        <f t="shared" si="55"/>
        <v>46160</v>
      </c>
      <c r="AO88" s="4">
        <f t="shared" si="46"/>
        <v>46161</v>
      </c>
      <c r="AP88" s="5"/>
      <c r="AQ88" s="4">
        <f t="shared" si="47"/>
        <v>46161</v>
      </c>
      <c r="AR88" s="5">
        <v>0</v>
      </c>
      <c r="AS88" s="4">
        <f t="shared" si="48"/>
        <v>46161</v>
      </c>
      <c r="AT88" s="5">
        <v>0</v>
      </c>
      <c r="AU88" s="4">
        <f t="shared" si="49"/>
        <v>46161</v>
      </c>
      <c r="AV88" s="4">
        <f>_xlfn.MINIFS(ReleaseTimeline!$A$2:$A$27, ReleaseTimeline!$A$2:$A$27, "&gt;="&amp;(MAX(AU88,AL88)))</f>
        <v>46163</v>
      </c>
      <c r="AW88" s="4" t="str">
        <f>VLOOKUP(AV88,ReleaseTimeline!$A$1:$E$27,2,FALSE)</f>
        <v>Release 11</v>
      </c>
      <c r="AX88" s="4" t="e">
        <f t="shared" si="54"/>
        <v>#VALUE!</v>
      </c>
      <c r="AY88" s="4">
        <f>VLOOKUP(AW88,ReleaseTimeline!$B$2:$C$27,2,FALSE)</f>
        <v>46170</v>
      </c>
      <c r="AZ88" s="4">
        <f t="shared" si="56"/>
        <v>46163</v>
      </c>
      <c r="BA88">
        <f t="shared" si="50"/>
        <v>21</v>
      </c>
      <c r="BC88">
        <f t="shared" si="51"/>
        <v>3</v>
      </c>
    </row>
    <row r="89" spans="1:58" hidden="1" x14ac:dyDescent="0.2">
      <c r="A89" s="3">
        <v>82</v>
      </c>
      <c r="B89" s="5" t="s">
        <v>166</v>
      </c>
      <c r="C89" s="5" t="str">
        <f>VLOOKUP(B89,'Target Tech'!$C$7:$J$33,8,FALSE)</f>
        <v>Complete ASP</v>
      </c>
      <c r="D89" s="5" t="s">
        <v>54</v>
      </c>
      <c r="E89" s="5">
        <v>0</v>
      </c>
      <c r="F89" s="80">
        <v>46147</v>
      </c>
      <c r="G89" s="80" t="s">
        <v>59</v>
      </c>
      <c r="H89" s="80" t="s">
        <v>81</v>
      </c>
      <c r="I89" s="80" t="s">
        <v>129</v>
      </c>
      <c r="J89" s="80">
        <f t="shared" si="29"/>
        <v>46147</v>
      </c>
      <c r="K89" s="5">
        <v>3</v>
      </c>
      <c r="L89" s="5">
        <v>0</v>
      </c>
      <c r="M89" s="5">
        <v>2</v>
      </c>
      <c r="N89" s="4">
        <f t="shared" si="31"/>
        <v>46149</v>
      </c>
      <c r="O89" s="4">
        <f t="shared" si="32"/>
        <v>46149</v>
      </c>
      <c r="P89" s="4">
        <f t="shared" si="33"/>
        <v>46149</v>
      </c>
      <c r="Q89" s="5">
        <v>1</v>
      </c>
      <c r="R89" s="4">
        <f t="shared" si="34"/>
        <v>46150</v>
      </c>
      <c r="S89" s="5">
        <v>1.5</v>
      </c>
      <c r="T89" s="4">
        <f t="shared" si="35"/>
        <v>46153</v>
      </c>
      <c r="U89" s="4">
        <f t="shared" si="36"/>
        <v>46153</v>
      </c>
      <c r="V89" s="5">
        <v>1</v>
      </c>
      <c r="W89" s="4">
        <f t="shared" si="37"/>
        <v>46154</v>
      </c>
      <c r="X89" s="4">
        <f t="shared" si="57"/>
        <v>46154</v>
      </c>
      <c r="Y89" s="4">
        <f t="shared" si="57"/>
        <v>46154</v>
      </c>
      <c r="Z89" s="4">
        <f t="shared" si="38"/>
        <v>46155</v>
      </c>
      <c r="AA89" s="4">
        <f t="shared" si="39"/>
        <v>46155</v>
      </c>
      <c r="AB89" s="5"/>
      <c r="AC89" s="4">
        <f t="shared" si="52"/>
        <v>46155</v>
      </c>
      <c r="AD89" s="5">
        <v>1</v>
      </c>
      <c r="AE89" s="4">
        <f t="shared" si="40"/>
        <v>46156</v>
      </c>
      <c r="AF89" s="5">
        <v>1</v>
      </c>
      <c r="AG89" s="4">
        <f t="shared" si="41"/>
        <v>46157</v>
      </c>
      <c r="AH89" s="4">
        <f t="shared" si="42"/>
        <v>46157</v>
      </c>
      <c r="AI89" s="4">
        <f t="shared" si="43"/>
        <v>46160</v>
      </c>
      <c r="AJ89" s="4">
        <f t="shared" si="44"/>
        <v>46160</v>
      </c>
      <c r="AK89" s="5"/>
      <c r="AL89" s="4">
        <f t="shared" si="45"/>
        <v>46160</v>
      </c>
      <c r="AM89" s="4">
        <f t="shared" si="55"/>
        <v>46160</v>
      </c>
      <c r="AN89" s="4">
        <f t="shared" si="55"/>
        <v>46160</v>
      </c>
      <c r="AO89" s="4">
        <f t="shared" si="46"/>
        <v>46161</v>
      </c>
      <c r="AP89" s="5"/>
      <c r="AQ89" s="4">
        <f t="shared" si="47"/>
        <v>46161</v>
      </c>
      <c r="AR89" s="5">
        <v>0</v>
      </c>
      <c r="AS89" s="4">
        <f t="shared" si="48"/>
        <v>46161</v>
      </c>
      <c r="AT89" s="5">
        <v>0</v>
      </c>
      <c r="AU89" s="4">
        <f t="shared" si="49"/>
        <v>46161</v>
      </c>
      <c r="AV89" s="4">
        <f>_xlfn.MINIFS(ReleaseTimeline!$A$2:$A$27, ReleaseTimeline!$A$2:$A$27, "&gt;="&amp;(MAX(AU89,AL89)))</f>
        <v>46163</v>
      </c>
      <c r="AW89" s="4" t="str">
        <f>VLOOKUP(AV89,ReleaseTimeline!$A$1:$E$27,2,FALSE)</f>
        <v>Release 11</v>
      </c>
      <c r="AX89" s="4" t="e">
        <f t="shared" si="54"/>
        <v>#VALUE!</v>
      </c>
      <c r="AY89" s="4">
        <f>VLOOKUP(AW89,ReleaseTimeline!$B$2:$C$27,2,FALSE)</f>
        <v>46170</v>
      </c>
      <c r="AZ89" s="4">
        <f t="shared" si="56"/>
        <v>46163</v>
      </c>
      <c r="BA89">
        <f t="shared" si="50"/>
        <v>21</v>
      </c>
      <c r="BB89" t="e">
        <f>(AY89-AW89)</f>
        <v>#VALUE!</v>
      </c>
      <c r="BC89">
        <f t="shared" si="51"/>
        <v>3</v>
      </c>
      <c r="BF89" t="e">
        <f>(BB89+BC89)</f>
        <v>#VALUE!</v>
      </c>
    </row>
    <row r="90" spans="1:58" hidden="1" x14ac:dyDescent="0.2">
      <c r="A90" s="3">
        <v>83</v>
      </c>
      <c r="B90" s="5" t="s">
        <v>166</v>
      </c>
      <c r="C90" s="5" t="str">
        <f>VLOOKUP(B90,'Target Tech'!$C$7:$J$33,8,FALSE)</f>
        <v>Complete ASP</v>
      </c>
      <c r="D90" s="5" t="s">
        <v>54</v>
      </c>
      <c r="E90" s="5">
        <v>0</v>
      </c>
      <c r="F90" s="80">
        <v>46141</v>
      </c>
      <c r="G90" s="80" t="s">
        <v>61</v>
      </c>
      <c r="H90" s="80" t="s">
        <v>81</v>
      </c>
      <c r="I90" s="80" t="s">
        <v>167</v>
      </c>
      <c r="J90" s="80">
        <f t="shared" si="29"/>
        <v>46141</v>
      </c>
      <c r="K90" s="5">
        <v>3</v>
      </c>
      <c r="L90" s="5">
        <v>0</v>
      </c>
      <c r="M90" s="5">
        <v>3</v>
      </c>
      <c r="N90" s="4">
        <f t="shared" si="31"/>
        <v>46146</v>
      </c>
      <c r="O90" s="4">
        <f t="shared" si="32"/>
        <v>46146</v>
      </c>
      <c r="P90" s="4">
        <f t="shared" si="33"/>
        <v>46146</v>
      </c>
      <c r="Q90" s="5">
        <v>1</v>
      </c>
      <c r="R90" s="4">
        <f t="shared" si="34"/>
        <v>46147</v>
      </c>
      <c r="S90" s="5">
        <v>1.5</v>
      </c>
      <c r="T90" s="4">
        <f t="shared" si="35"/>
        <v>46148</v>
      </c>
      <c r="U90" s="4">
        <f t="shared" si="36"/>
        <v>46148</v>
      </c>
      <c r="V90" s="5">
        <v>1</v>
      </c>
      <c r="W90" s="4">
        <f t="shared" si="37"/>
        <v>46149</v>
      </c>
      <c r="X90" s="4">
        <f t="shared" si="57"/>
        <v>46149</v>
      </c>
      <c r="Y90" s="4">
        <f t="shared" si="57"/>
        <v>46149</v>
      </c>
      <c r="Z90" s="4">
        <f t="shared" si="38"/>
        <v>46150</v>
      </c>
      <c r="AA90" s="4">
        <f t="shared" si="39"/>
        <v>46150</v>
      </c>
      <c r="AB90" s="5"/>
      <c r="AC90" s="4">
        <f t="shared" si="52"/>
        <v>46150</v>
      </c>
      <c r="AD90" s="5">
        <v>1</v>
      </c>
      <c r="AE90" s="4">
        <f t="shared" si="40"/>
        <v>46153</v>
      </c>
      <c r="AF90" s="5">
        <v>1</v>
      </c>
      <c r="AG90" s="4">
        <f t="shared" si="41"/>
        <v>46154</v>
      </c>
      <c r="AH90" s="4">
        <f t="shared" si="42"/>
        <v>46154</v>
      </c>
      <c r="AI90" s="4">
        <f t="shared" si="43"/>
        <v>46155</v>
      </c>
      <c r="AJ90" s="4">
        <f t="shared" si="44"/>
        <v>46155</v>
      </c>
      <c r="AK90" s="5"/>
      <c r="AL90" s="4">
        <f t="shared" si="45"/>
        <v>46155</v>
      </c>
      <c r="AM90" s="4">
        <f t="shared" si="55"/>
        <v>46155</v>
      </c>
      <c r="AN90" s="4">
        <f t="shared" si="55"/>
        <v>46155</v>
      </c>
      <c r="AO90" s="4">
        <f t="shared" si="46"/>
        <v>46156</v>
      </c>
      <c r="AP90" s="5"/>
      <c r="AQ90" s="4">
        <f t="shared" si="47"/>
        <v>46156</v>
      </c>
      <c r="AR90" s="5">
        <v>0</v>
      </c>
      <c r="AS90" s="4">
        <f t="shared" si="48"/>
        <v>46156</v>
      </c>
      <c r="AT90" s="5">
        <v>0</v>
      </c>
      <c r="AU90" s="4">
        <f t="shared" si="49"/>
        <v>46156</v>
      </c>
      <c r="AV90" s="4">
        <f>_xlfn.MINIFS(ReleaseTimeline!$A$2:$A$27, ReleaseTimeline!$A$2:$A$27, "&gt;="&amp;(MAX(AU90,AL90)))</f>
        <v>46163</v>
      </c>
      <c r="AW90" s="4" t="str">
        <f>VLOOKUP(AV90,ReleaseTimeline!$A$1:$E$27,2,FALSE)</f>
        <v>Release 11</v>
      </c>
      <c r="AX90" s="4" t="e">
        <f t="shared" si="54"/>
        <v>#VALUE!</v>
      </c>
      <c r="AY90" s="4">
        <f>VLOOKUP(AW90,ReleaseTimeline!$B$2:$C$27,2,FALSE)</f>
        <v>46170</v>
      </c>
      <c r="AZ90" s="4">
        <f t="shared" si="56"/>
        <v>46163</v>
      </c>
      <c r="BA90">
        <f t="shared" si="50"/>
        <v>24</v>
      </c>
      <c r="BC90">
        <f t="shared" si="51"/>
        <v>3</v>
      </c>
    </row>
    <row r="91" spans="1:58" hidden="1" x14ac:dyDescent="0.2">
      <c r="A91" s="3">
        <v>84</v>
      </c>
      <c r="B91" s="5" t="s">
        <v>166</v>
      </c>
      <c r="C91" s="5" t="str">
        <f>VLOOKUP(B91,'Target Tech'!$C$7:$J$33,8,FALSE)</f>
        <v>Complete ASP</v>
      </c>
      <c r="D91" s="5" t="s">
        <v>54</v>
      </c>
      <c r="E91" s="5">
        <v>0</v>
      </c>
      <c r="F91" s="80">
        <v>46150</v>
      </c>
      <c r="G91" s="80" t="s">
        <v>63</v>
      </c>
      <c r="H91" s="80" t="s">
        <v>81</v>
      </c>
      <c r="I91" s="80" t="s">
        <v>131</v>
      </c>
      <c r="J91" s="80">
        <f t="shared" si="29"/>
        <v>46150</v>
      </c>
      <c r="K91" s="5">
        <v>3</v>
      </c>
      <c r="L91" s="5">
        <v>0</v>
      </c>
      <c r="M91" s="5">
        <v>4</v>
      </c>
      <c r="N91" s="4">
        <f t="shared" si="31"/>
        <v>46154</v>
      </c>
      <c r="O91" s="4">
        <f t="shared" si="32"/>
        <v>46154</v>
      </c>
      <c r="P91" s="4">
        <f t="shared" si="33"/>
        <v>46154</v>
      </c>
      <c r="Q91" s="5">
        <v>1</v>
      </c>
      <c r="R91" s="4">
        <f t="shared" si="34"/>
        <v>46155</v>
      </c>
      <c r="S91" s="5">
        <v>1.5</v>
      </c>
      <c r="T91" s="4">
        <f t="shared" si="35"/>
        <v>46156</v>
      </c>
      <c r="U91" s="4">
        <f t="shared" si="36"/>
        <v>46156</v>
      </c>
      <c r="V91" s="5">
        <v>1</v>
      </c>
      <c r="W91" s="4">
        <f t="shared" si="37"/>
        <v>46157</v>
      </c>
      <c r="X91" s="4">
        <f t="shared" si="57"/>
        <v>46157</v>
      </c>
      <c r="Y91" s="4">
        <f t="shared" si="57"/>
        <v>46157</v>
      </c>
      <c r="Z91" s="4">
        <f t="shared" si="38"/>
        <v>46160</v>
      </c>
      <c r="AA91" s="4">
        <f t="shared" si="39"/>
        <v>46160</v>
      </c>
      <c r="AB91" s="5"/>
      <c r="AC91" s="4">
        <f t="shared" si="52"/>
        <v>46160</v>
      </c>
      <c r="AD91" s="5">
        <v>1</v>
      </c>
      <c r="AE91" s="4">
        <f t="shared" si="40"/>
        <v>46161</v>
      </c>
      <c r="AF91" s="5">
        <v>1</v>
      </c>
      <c r="AG91" s="4">
        <f t="shared" si="41"/>
        <v>46162</v>
      </c>
      <c r="AH91" s="4">
        <f t="shared" si="42"/>
        <v>46162</v>
      </c>
      <c r="AI91" s="4">
        <f t="shared" si="43"/>
        <v>46163</v>
      </c>
      <c r="AJ91" s="4">
        <f t="shared" si="44"/>
        <v>46163</v>
      </c>
      <c r="AK91" s="5"/>
      <c r="AL91" s="4">
        <f t="shared" si="45"/>
        <v>46163</v>
      </c>
      <c r="AM91" s="4">
        <f t="shared" si="55"/>
        <v>46163</v>
      </c>
      <c r="AN91" s="4">
        <f t="shared" si="55"/>
        <v>46163</v>
      </c>
      <c r="AO91" s="4">
        <f t="shared" si="46"/>
        <v>46164</v>
      </c>
      <c r="AP91" s="5"/>
      <c r="AQ91" s="4">
        <f t="shared" si="47"/>
        <v>46164</v>
      </c>
      <c r="AR91" s="5">
        <v>0</v>
      </c>
      <c r="AS91" s="4">
        <f t="shared" si="48"/>
        <v>46164</v>
      </c>
      <c r="AT91" s="5">
        <v>0</v>
      </c>
      <c r="AU91" s="4">
        <f t="shared" si="49"/>
        <v>46164</v>
      </c>
      <c r="AV91" s="4">
        <f>_xlfn.MINIFS(ReleaseTimeline!$A$2:$A$27, ReleaseTimeline!$A$2:$A$27, "&gt;="&amp;(MAX(AU91,AL91)))</f>
        <v>46177</v>
      </c>
      <c r="AW91" s="4" t="str">
        <f>VLOOKUP(AV91,ReleaseTimeline!$A$1:$E$27,2,FALSE)</f>
        <v>Release 12</v>
      </c>
      <c r="AX91" s="4" t="e">
        <f t="shared" si="54"/>
        <v>#VALUE!</v>
      </c>
      <c r="AY91" s="4">
        <f>VLOOKUP(AW91,ReleaseTimeline!$B$2:$C$27,2,FALSE)</f>
        <v>46184</v>
      </c>
      <c r="AZ91" s="4">
        <f t="shared" si="56"/>
        <v>46177</v>
      </c>
      <c r="BA91">
        <f t="shared" si="50"/>
        <v>30</v>
      </c>
      <c r="BC91">
        <f t="shared" si="51"/>
        <v>3</v>
      </c>
    </row>
    <row r="92" spans="1:58" hidden="1" x14ac:dyDescent="0.2">
      <c r="A92" s="3">
        <v>85</v>
      </c>
      <c r="B92" s="5" t="s">
        <v>166</v>
      </c>
      <c r="C92" s="5" t="str">
        <f>VLOOKUP(B92,'Target Tech'!$C$7:$J$33,8,FALSE)</f>
        <v>Complete ASP</v>
      </c>
      <c r="D92" s="5" t="s">
        <v>54</v>
      </c>
      <c r="E92" s="5">
        <v>0</v>
      </c>
      <c r="F92" s="80">
        <v>46150</v>
      </c>
      <c r="G92" s="80" t="s">
        <v>64</v>
      </c>
      <c r="H92" s="80" t="s">
        <v>81</v>
      </c>
      <c r="I92" s="80" t="s">
        <v>129</v>
      </c>
      <c r="J92" s="80">
        <f t="shared" si="29"/>
        <v>46150</v>
      </c>
      <c r="K92" s="5">
        <v>3</v>
      </c>
      <c r="L92" s="5">
        <v>0</v>
      </c>
      <c r="M92" s="5">
        <v>5</v>
      </c>
      <c r="N92" s="4">
        <f t="shared" si="31"/>
        <v>46154</v>
      </c>
      <c r="O92" s="4">
        <f t="shared" si="32"/>
        <v>46154</v>
      </c>
      <c r="P92" s="4">
        <f t="shared" si="33"/>
        <v>46154</v>
      </c>
      <c r="Q92" s="5">
        <v>1</v>
      </c>
      <c r="R92" s="4">
        <f t="shared" si="34"/>
        <v>46155</v>
      </c>
      <c r="S92" s="5">
        <v>1.5</v>
      </c>
      <c r="T92" s="4">
        <f t="shared" si="35"/>
        <v>46156</v>
      </c>
      <c r="U92" s="4">
        <f t="shared" si="36"/>
        <v>46156</v>
      </c>
      <c r="V92" s="5">
        <v>1</v>
      </c>
      <c r="W92" s="4">
        <f t="shared" si="37"/>
        <v>46157</v>
      </c>
      <c r="X92" s="4">
        <f t="shared" si="57"/>
        <v>46157</v>
      </c>
      <c r="Y92" s="4">
        <f t="shared" si="57"/>
        <v>46157</v>
      </c>
      <c r="Z92" s="4">
        <f t="shared" si="38"/>
        <v>46160</v>
      </c>
      <c r="AA92" s="4">
        <f t="shared" si="39"/>
        <v>46160</v>
      </c>
      <c r="AB92" s="5"/>
      <c r="AC92" s="4">
        <f t="shared" si="52"/>
        <v>46160</v>
      </c>
      <c r="AD92" s="5">
        <v>1</v>
      </c>
      <c r="AE92" s="4">
        <f t="shared" si="40"/>
        <v>46161</v>
      </c>
      <c r="AF92" s="5">
        <v>1</v>
      </c>
      <c r="AG92" s="4">
        <f t="shared" si="41"/>
        <v>46162</v>
      </c>
      <c r="AH92" s="4">
        <f t="shared" si="42"/>
        <v>46162</v>
      </c>
      <c r="AI92" s="4">
        <f t="shared" si="43"/>
        <v>46163</v>
      </c>
      <c r="AJ92" s="4">
        <f t="shared" si="44"/>
        <v>46163</v>
      </c>
      <c r="AK92" s="5"/>
      <c r="AL92" s="4">
        <f t="shared" si="45"/>
        <v>46163</v>
      </c>
      <c r="AM92" s="4">
        <f t="shared" si="55"/>
        <v>46163</v>
      </c>
      <c r="AN92" s="4">
        <f t="shared" si="55"/>
        <v>46163</v>
      </c>
      <c r="AO92" s="4">
        <f t="shared" si="46"/>
        <v>46164</v>
      </c>
      <c r="AP92" s="5"/>
      <c r="AQ92" s="4">
        <f t="shared" si="47"/>
        <v>46164</v>
      </c>
      <c r="AR92" s="5">
        <v>0</v>
      </c>
      <c r="AS92" s="4">
        <f t="shared" si="48"/>
        <v>46164</v>
      </c>
      <c r="AT92" s="5">
        <v>0</v>
      </c>
      <c r="AU92" s="4">
        <f t="shared" si="49"/>
        <v>46164</v>
      </c>
      <c r="AV92" s="4">
        <f>_xlfn.MINIFS(ReleaseTimeline!$A$2:$A$27, ReleaseTimeline!$A$2:$A$27, "&gt;="&amp;(MAX(AU92,AL92)))</f>
        <v>46177</v>
      </c>
      <c r="AW92" s="4" t="str">
        <f>VLOOKUP(AV92,ReleaseTimeline!$A$1:$E$27,2,FALSE)</f>
        <v>Release 12</v>
      </c>
      <c r="AX92" s="4" t="e">
        <f t="shared" si="54"/>
        <v>#VALUE!</v>
      </c>
      <c r="AY92" s="4">
        <f>VLOOKUP(AW92,ReleaseTimeline!$B$2:$C$27,2,FALSE)</f>
        <v>46184</v>
      </c>
      <c r="AZ92" s="4">
        <f t="shared" si="56"/>
        <v>46177</v>
      </c>
      <c r="BA92">
        <f t="shared" si="50"/>
        <v>30</v>
      </c>
      <c r="BC92">
        <f t="shared" si="51"/>
        <v>3</v>
      </c>
    </row>
    <row r="93" spans="1:58" hidden="1" x14ac:dyDescent="0.2">
      <c r="A93" s="3">
        <v>86</v>
      </c>
      <c r="B93" s="5" t="s">
        <v>166</v>
      </c>
      <c r="C93" s="5" t="str">
        <f>VLOOKUP(B93,'Target Tech'!$C$7:$J$33,8,FALSE)</f>
        <v>Complete ASP</v>
      </c>
      <c r="D93" s="5" t="s">
        <v>54</v>
      </c>
      <c r="E93" s="5">
        <v>0</v>
      </c>
      <c r="F93" s="80">
        <v>46147</v>
      </c>
      <c r="G93" s="80" t="s">
        <v>120</v>
      </c>
      <c r="H93" s="80" t="s">
        <v>81</v>
      </c>
      <c r="I93" s="80" t="s">
        <v>167</v>
      </c>
      <c r="J93" s="80">
        <f t="shared" si="29"/>
        <v>46147</v>
      </c>
      <c r="K93" s="5">
        <v>3</v>
      </c>
      <c r="L93" s="5">
        <v>0</v>
      </c>
      <c r="M93" s="5">
        <v>6</v>
      </c>
      <c r="N93" s="4">
        <f t="shared" si="31"/>
        <v>46149</v>
      </c>
      <c r="O93" s="4">
        <f t="shared" si="32"/>
        <v>46149</v>
      </c>
      <c r="P93" s="4">
        <f t="shared" si="33"/>
        <v>46149</v>
      </c>
      <c r="Q93" s="5">
        <v>1</v>
      </c>
      <c r="R93" s="4">
        <f t="shared" si="34"/>
        <v>46150</v>
      </c>
      <c r="S93" s="5">
        <v>1.5</v>
      </c>
      <c r="T93" s="4">
        <f t="shared" si="35"/>
        <v>46153</v>
      </c>
      <c r="U93" s="4">
        <f t="shared" si="36"/>
        <v>46153</v>
      </c>
      <c r="V93" s="5">
        <v>1</v>
      </c>
      <c r="W93" s="4">
        <f t="shared" si="37"/>
        <v>46154</v>
      </c>
      <c r="X93" s="4">
        <f t="shared" si="57"/>
        <v>46154</v>
      </c>
      <c r="Y93" s="4">
        <f t="shared" si="57"/>
        <v>46154</v>
      </c>
      <c r="Z93" s="4">
        <f t="shared" si="38"/>
        <v>46155</v>
      </c>
      <c r="AA93" s="4">
        <f t="shared" si="39"/>
        <v>46155</v>
      </c>
      <c r="AB93" s="5"/>
      <c r="AC93" s="4">
        <f t="shared" si="52"/>
        <v>46155</v>
      </c>
      <c r="AD93" s="5">
        <v>1</v>
      </c>
      <c r="AE93" s="4">
        <f t="shared" si="40"/>
        <v>46156</v>
      </c>
      <c r="AF93" s="5">
        <v>1</v>
      </c>
      <c r="AG93" s="4">
        <f t="shared" si="41"/>
        <v>46157</v>
      </c>
      <c r="AH93" s="4">
        <f t="shared" si="42"/>
        <v>46157</v>
      </c>
      <c r="AI93" s="4">
        <f t="shared" si="43"/>
        <v>46160</v>
      </c>
      <c r="AJ93" s="4">
        <f t="shared" si="44"/>
        <v>46160</v>
      </c>
      <c r="AK93" s="5"/>
      <c r="AL93" s="4">
        <f t="shared" si="45"/>
        <v>46160</v>
      </c>
      <c r="AM93" s="4">
        <f t="shared" si="55"/>
        <v>46160</v>
      </c>
      <c r="AN93" s="4">
        <f t="shared" si="55"/>
        <v>46160</v>
      </c>
      <c r="AO93" s="4">
        <f t="shared" si="46"/>
        <v>46161</v>
      </c>
      <c r="AP93" s="5"/>
      <c r="AQ93" s="4">
        <f t="shared" si="47"/>
        <v>46161</v>
      </c>
      <c r="AR93" s="5">
        <v>0</v>
      </c>
      <c r="AS93" s="4">
        <f t="shared" si="48"/>
        <v>46161</v>
      </c>
      <c r="AT93" s="5">
        <v>0</v>
      </c>
      <c r="AU93" s="4">
        <f t="shared" si="49"/>
        <v>46161</v>
      </c>
      <c r="AV93" s="4">
        <f>_xlfn.MINIFS(ReleaseTimeline!$A$2:$A$27, ReleaseTimeline!$A$2:$A$27, "&gt;="&amp;(MAX(AU93,AL93)))</f>
        <v>46163</v>
      </c>
      <c r="AW93" s="4" t="str">
        <f>VLOOKUP(AV93,ReleaseTimeline!$A$1:$E$27,2,FALSE)</f>
        <v>Release 11</v>
      </c>
      <c r="AX93" s="4" t="e">
        <f t="shared" si="54"/>
        <v>#VALUE!</v>
      </c>
      <c r="AY93" s="4">
        <f>VLOOKUP(AW93,ReleaseTimeline!$B$2:$C$27,2,FALSE)</f>
        <v>46170</v>
      </c>
      <c r="AZ93" s="4">
        <f t="shared" si="56"/>
        <v>46163</v>
      </c>
      <c r="BA93">
        <f t="shared" si="50"/>
        <v>21</v>
      </c>
      <c r="BC93">
        <f t="shared" si="51"/>
        <v>3</v>
      </c>
    </row>
    <row r="94" spans="1:58" hidden="1" x14ac:dyDescent="0.2">
      <c r="A94" s="3">
        <v>87</v>
      </c>
      <c r="B94" s="5" t="s">
        <v>166</v>
      </c>
      <c r="C94" s="5" t="str">
        <f>VLOOKUP(B94,'Target Tech'!$C$7:$J$33,8,FALSE)</f>
        <v>Complete ASP</v>
      </c>
      <c r="D94" s="5" t="s">
        <v>54</v>
      </c>
      <c r="E94" s="5">
        <v>0</v>
      </c>
      <c r="F94" s="80">
        <v>46155</v>
      </c>
      <c r="G94" s="80" t="s">
        <v>121</v>
      </c>
      <c r="H94" s="80" t="s">
        <v>81</v>
      </c>
      <c r="I94" s="80" t="s">
        <v>131</v>
      </c>
      <c r="J94" s="80">
        <f t="shared" si="29"/>
        <v>46155</v>
      </c>
      <c r="K94" s="5">
        <v>3</v>
      </c>
      <c r="L94" s="5">
        <v>0</v>
      </c>
      <c r="M94" s="5">
        <v>7</v>
      </c>
      <c r="N94" s="4">
        <f t="shared" si="31"/>
        <v>46157</v>
      </c>
      <c r="O94" s="4">
        <f t="shared" si="32"/>
        <v>46157</v>
      </c>
      <c r="P94" s="4">
        <f t="shared" si="33"/>
        <v>46157</v>
      </c>
      <c r="Q94" s="5">
        <v>1</v>
      </c>
      <c r="R94" s="4">
        <f t="shared" si="34"/>
        <v>46160</v>
      </c>
      <c r="S94" s="5">
        <v>1.5</v>
      </c>
      <c r="T94" s="4">
        <f t="shared" si="35"/>
        <v>46161</v>
      </c>
      <c r="U94" s="4">
        <f t="shared" si="36"/>
        <v>46161</v>
      </c>
      <c r="V94" s="5">
        <v>1</v>
      </c>
      <c r="W94" s="4">
        <f t="shared" si="37"/>
        <v>46162</v>
      </c>
      <c r="X94" s="4">
        <f t="shared" si="57"/>
        <v>46162</v>
      </c>
      <c r="Y94" s="4">
        <f t="shared" si="57"/>
        <v>46162</v>
      </c>
      <c r="Z94" s="4">
        <f t="shared" si="38"/>
        <v>46163</v>
      </c>
      <c r="AA94" s="4">
        <f t="shared" si="39"/>
        <v>46163</v>
      </c>
      <c r="AB94" s="5"/>
      <c r="AC94" s="4">
        <f t="shared" si="52"/>
        <v>46163</v>
      </c>
      <c r="AD94" s="5">
        <v>1</v>
      </c>
      <c r="AE94" s="4">
        <f t="shared" si="40"/>
        <v>46164</v>
      </c>
      <c r="AF94" s="5">
        <v>1</v>
      </c>
      <c r="AG94" s="4">
        <f t="shared" si="41"/>
        <v>46167</v>
      </c>
      <c r="AH94" s="4">
        <f t="shared" si="42"/>
        <v>46167</v>
      </c>
      <c r="AI94" s="4">
        <f t="shared" si="43"/>
        <v>46168</v>
      </c>
      <c r="AJ94" s="4">
        <f t="shared" si="44"/>
        <v>46168</v>
      </c>
      <c r="AK94" s="5"/>
      <c r="AL94" s="4">
        <f t="shared" si="45"/>
        <v>46168</v>
      </c>
      <c r="AM94" s="4">
        <f t="shared" si="55"/>
        <v>46168</v>
      </c>
      <c r="AN94" s="4">
        <f t="shared" si="55"/>
        <v>46168</v>
      </c>
      <c r="AO94" s="4">
        <f t="shared" si="46"/>
        <v>46169</v>
      </c>
      <c r="AP94" s="5"/>
      <c r="AQ94" s="4">
        <f t="shared" si="47"/>
        <v>46169</v>
      </c>
      <c r="AR94" s="5">
        <v>0</v>
      </c>
      <c r="AS94" s="4">
        <f t="shared" si="48"/>
        <v>46169</v>
      </c>
      <c r="AT94" s="5">
        <v>0</v>
      </c>
      <c r="AU94" s="4">
        <f t="shared" si="49"/>
        <v>46169</v>
      </c>
      <c r="AV94" s="4">
        <f>_xlfn.MINIFS(ReleaseTimeline!$A$2:$A$27, ReleaseTimeline!$A$2:$A$27, "&gt;="&amp;(MAX(AU94,AL94)))</f>
        <v>46177</v>
      </c>
      <c r="AW94" s="4" t="str">
        <f>VLOOKUP(AV94,ReleaseTimeline!$A$1:$E$27,2,FALSE)</f>
        <v>Release 12</v>
      </c>
      <c r="AX94" s="4" t="e">
        <f t="shared" si="54"/>
        <v>#VALUE!</v>
      </c>
      <c r="AY94" s="4">
        <f>VLOOKUP(AW94,ReleaseTimeline!$B$2:$C$27,2,FALSE)</f>
        <v>46184</v>
      </c>
      <c r="AZ94" s="4">
        <f t="shared" si="56"/>
        <v>46177</v>
      </c>
      <c r="BA94">
        <f t="shared" si="50"/>
        <v>27</v>
      </c>
      <c r="BC94">
        <f t="shared" si="51"/>
        <v>3</v>
      </c>
    </row>
    <row r="95" spans="1:58" hidden="1" x14ac:dyDescent="0.2">
      <c r="A95" s="3">
        <v>88</v>
      </c>
      <c r="B95" s="5" t="s">
        <v>166</v>
      </c>
      <c r="C95" s="5" t="str">
        <f>VLOOKUP(B95,'Target Tech'!$C$7:$J$33,8,FALSE)</f>
        <v>Complete ASP</v>
      </c>
      <c r="D95" s="5" t="s">
        <v>54</v>
      </c>
      <c r="E95" s="5">
        <v>0</v>
      </c>
      <c r="F95" s="80">
        <v>46155</v>
      </c>
      <c r="G95" s="80" t="s">
        <v>122</v>
      </c>
      <c r="H95" s="80" t="s">
        <v>81</v>
      </c>
      <c r="I95" s="80" t="s">
        <v>129</v>
      </c>
      <c r="J95" s="80">
        <f t="shared" si="29"/>
        <v>46155</v>
      </c>
      <c r="K95" s="5">
        <v>3</v>
      </c>
      <c r="L95" s="5">
        <v>0</v>
      </c>
      <c r="M95" s="5">
        <v>8</v>
      </c>
      <c r="N95" s="4">
        <f t="shared" si="31"/>
        <v>46157</v>
      </c>
      <c r="O95" s="4">
        <f t="shared" si="32"/>
        <v>46157</v>
      </c>
      <c r="P95" s="4">
        <f t="shared" si="33"/>
        <v>46157</v>
      </c>
      <c r="Q95" s="5">
        <v>1</v>
      </c>
      <c r="R95" s="4">
        <f t="shared" si="34"/>
        <v>46160</v>
      </c>
      <c r="S95" s="5">
        <v>1.5</v>
      </c>
      <c r="T95" s="4">
        <f t="shared" si="35"/>
        <v>46161</v>
      </c>
      <c r="U95" s="4">
        <f t="shared" si="36"/>
        <v>46161</v>
      </c>
      <c r="V95" s="5">
        <v>1</v>
      </c>
      <c r="W95" s="4">
        <f t="shared" si="37"/>
        <v>46162</v>
      </c>
      <c r="X95" s="4">
        <f t="shared" si="57"/>
        <v>46162</v>
      </c>
      <c r="Y95" s="4">
        <f t="shared" si="57"/>
        <v>46162</v>
      </c>
      <c r="Z95" s="4">
        <f t="shared" si="38"/>
        <v>46163</v>
      </c>
      <c r="AA95" s="4">
        <f t="shared" si="39"/>
        <v>46163</v>
      </c>
      <c r="AB95" s="5"/>
      <c r="AC95" s="4">
        <f t="shared" si="52"/>
        <v>46163</v>
      </c>
      <c r="AD95" s="5">
        <v>1</v>
      </c>
      <c r="AE95" s="4">
        <f t="shared" si="40"/>
        <v>46164</v>
      </c>
      <c r="AF95" s="5">
        <v>1</v>
      </c>
      <c r="AG95" s="4">
        <f t="shared" si="41"/>
        <v>46167</v>
      </c>
      <c r="AH95" s="4">
        <f t="shared" si="42"/>
        <v>46167</v>
      </c>
      <c r="AI95" s="4">
        <f t="shared" si="43"/>
        <v>46168</v>
      </c>
      <c r="AJ95" s="4">
        <f t="shared" si="44"/>
        <v>46168</v>
      </c>
      <c r="AK95" s="5"/>
      <c r="AL95" s="4">
        <f t="shared" si="45"/>
        <v>46168</v>
      </c>
      <c r="AM95" s="4">
        <f t="shared" si="55"/>
        <v>46168</v>
      </c>
      <c r="AN95" s="4">
        <f t="shared" si="55"/>
        <v>46168</v>
      </c>
      <c r="AO95" s="4">
        <f t="shared" si="46"/>
        <v>46169</v>
      </c>
      <c r="AP95" s="5"/>
      <c r="AQ95" s="4">
        <f t="shared" si="47"/>
        <v>46169</v>
      </c>
      <c r="AR95" s="5">
        <v>0</v>
      </c>
      <c r="AS95" s="4">
        <f t="shared" si="48"/>
        <v>46169</v>
      </c>
      <c r="AT95" s="5">
        <v>0</v>
      </c>
      <c r="AU95" s="4">
        <f t="shared" si="49"/>
        <v>46169</v>
      </c>
      <c r="AV95" s="4">
        <f>_xlfn.MINIFS(ReleaseTimeline!$A$2:$A$27, ReleaseTimeline!$A$2:$A$27, "&gt;="&amp;(MAX(AU95,AL95)))</f>
        <v>46177</v>
      </c>
      <c r="AW95" s="4" t="str">
        <f>VLOOKUP(AV95,ReleaseTimeline!$A$1:$E$27,2,FALSE)</f>
        <v>Release 12</v>
      </c>
      <c r="AX95" s="4" t="e">
        <f t="shared" si="54"/>
        <v>#VALUE!</v>
      </c>
      <c r="AY95" s="4">
        <f>VLOOKUP(AW95,ReleaseTimeline!$B$2:$C$27,2,FALSE)</f>
        <v>46184</v>
      </c>
      <c r="AZ95" s="4">
        <f t="shared" si="56"/>
        <v>46177</v>
      </c>
      <c r="BA95">
        <f t="shared" si="50"/>
        <v>27</v>
      </c>
      <c r="BC95">
        <f t="shared" si="51"/>
        <v>3</v>
      </c>
    </row>
    <row r="96" spans="1:58" hidden="1" x14ac:dyDescent="0.2">
      <c r="A96" s="3">
        <v>89</v>
      </c>
      <c r="B96" s="5" t="s">
        <v>166</v>
      </c>
      <c r="C96" s="5" t="str">
        <f>VLOOKUP(B96,'Target Tech'!$C$7:$J$33,8,FALSE)</f>
        <v>Complete ASP</v>
      </c>
      <c r="D96" s="5" t="s">
        <v>54</v>
      </c>
      <c r="E96" s="5">
        <v>0</v>
      </c>
      <c r="F96" s="80">
        <v>46150</v>
      </c>
      <c r="G96" s="80" t="s">
        <v>149</v>
      </c>
      <c r="H96" s="80" t="s">
        <v>81</v>
      </c>
      <c r="I96" s="80" t="s">
        <v>167</v>
      </c>
      <c r="J96" s="80">
        <f t="shared" si="29"/>
        <v>46150</v>
      </c>
      <c r="K96" s="5">
        <v>3</v>
      </c>
      <c r="L96" s="5">
        <v>0</v>
      </c>
      <c r="M96" s="5">
        <v>9</v>
      </c>
      <c r="N96" s="4">
        <f t="shared" si="31"/>
        <v>46154</v>
      </c>
      <c r="O96" s="4">
        <f t="shared" si="32"/>
        <v>46154</v>
      </c>
      <c r="P96" s="4">
        <f t="shared" si="33"/>
        <v>46154</v>
      </c>
      <c r="Q96" s="5">
        <v>1</v>
      </c>
      <c r="R96" s="4">
        <f t="shared" si="34"/>
        <v>46155</v>
      </c>
      <c r="S96" s="5">
        <v>1.5</v>
      </c>
      <c r="T96" s="4">
        <f t="shared" si="35"/>
        <v>46156</v>
      </c>
      <c r="U96" s="4">
        <f t="shared" si="36"/>
        <v>46156</v>
      </c>
      <c r="V96" s="5">
        <v>1</v>
      </c>
      <c r="W96" s="4">
        <f t="shared" si="37"/>
        <v>46157</v>
      </c>
      <c r="X96" s="4">
        <f t="shared" si="57"/>
        <v>46157</v>
      </c>
      <c r="Y96" s="4">
        <f t="shared" si="57"/>
        <v>46157</v>
      </c>
      <c r="Z96" s="4">
        <f t="shared" si="38"/>
        <v>46160</v>
      </c>
      <c r="AA96" s="4">
        <f t="shared" si="39"/>
        <v>46160</v>
      </c>
      <c r="AB96" s="5"/>
      <c r="AC96" s="4">
        <f t="shared" si="52"/>
        <v>46160</v>
      </c>
      <c r="AD96" s="5">
        <v>1</v>
      </c>
      <c r="AE96" s="4">
        <f t="shared" si="40"/>
        <v>46161</v>
      </c>
      <c r="AF96" s="5">
        <v>1</v>
      </c>
      <c r="AG96" s="4">
        <f t="shared" si="41"/>
        <v>46162</v>
      </c>
      <c r="AH96" s="4">
        <f t="shared" si="42"/>
        <v>46162</v>
      </c>
      <c r="AI96" s="4">
        <f t="shared" si="43"/>
        <v>46163</v>
      </c>
      <c r="AJ96" s="4">
        <f t="shared" si="44"/>
        <v>46163</v>
      </c>
      <c r="AK96" s="5"/>
      <c r="AL96" s="4">
        <f t="shared" si="45"/>
        <v>46163</v>
      </c>
      <c r="AM96" s="4">
        <f t="shared" si="55"/>
        <v>46163</v>
      </c>
      <c r="AN96" s="4">
        <f t="shared" si="55"/>
        <v>46163</v>
      </c>
      <c r="AO96" s="4">
        <f t="shared" si="46"/>
        <v>46164</v>
      </c>
      <c r="AP96" s="5"/>
      <c r="AQ96" s="4">
        <f t="shared" si="47"/>
        <v>46164</v>
      </c>
      <c r="AR96" s="5">
        <v>0</v>
      </c>
      <c r="AS96" s="4">
        <f t="shared" si="48"/>
        <v>46164</v>
      </c>
      <c r="AT96" s="5">
        <v>0</v>
      </c>
      <c r="AU96" s="4">
        <f t="shared" si="49"/>
        <v>46164</v>
      </c>
      <c r="AV96" s="4">
        <f>_xlfn.MINIFS(ReleaseTimeline!$A$2:$A$27, ReleaseTimeline!$A$2:$A$27, "&gt;="&amp;(MAX(AU96,AL96)))</f>
        <v>46177</v>
      </c>
      <c r="AW96" s="4" t="str">
        <f>VLOOKUP(AV96,ReleaseTimeline!$A$1:$E$27,2,FALSE)</f>
        <v>Release 12</v>
      </c>
      <c r="AX96" s="4" t="e">
        <f t="shared" si="54"/>
        <v>#VALUE!</v>
      </c>
      <c r="AY96" s="4">
        <f>VLOOKUP(AW96,ReleaseTimeline!$B$2:$C$27,2,FALSE)</f>
        <v>46184</v>
      </c>
      <c r="AZ96" s="4">
        <f t="shared" si="56"/>
        <v>46177</v>
      </c>
      <c r="BA96">
        <f t="shared" si="50"/>
        <v>30</v>
      </c>
      <c r="BC96">
        <f t="shared" si="51"/>
        <v>3</v>
      </c>
    </row>
    <row r="97" spans="1:58" hidden="1" x14ac:dyDescent="0.2">
      <c r="A97" s="3">
        <v>90</v>
      </c>
      <c r="B97" s="5" t="s">
        <v>166</v>
      </c>
      <c r="C97" s="5" t="str">
        <f>VLOOKUP(B97,'Target Tech'!$C$7:$J$33,8,FALSE)</f>
        <v>Complete ASP</v>
      </c>
      <c r="D97" s="5" t="s">
        <v>54</v>
      </c>
      <c r="E97" s="5">
        <v>0</v>
      </c>
      <c r="F97" s="80">
        <v>46160</v>
      </c>
      <c r="G97" s="80" t="s">
        <v>85</v>
      </c>
      <c r="H97" s="80" t="s">
        <v>81</v>
      </c>
      <c r="I97" s="80" t="s">
        <v>131</v>
      </c>
      <c r="J97" s="80">
        <f t="shared" si="29"/>
        <v>46160</v>
      </c>
      <c r="K97" s="5">
        <v>3</v>
      </c>
      <c r="L97" s="5">
        <v>0</v>
      </c>
      <c r="M97" s="5">
        <v>10</v>
      </c>
      <c r="N97" s="4">
        <f t="shared" si="31"/>
        <v>46162</v>
      </c>
      <c r="O97" s="4">
        <f t="shared" si="32"/>
        <v>46162</v>
      </c>
      <c r="P97" s="4">
        <f t="shared" si="33"/>
        <v>46162</v>
      </c>
      <c r="Q97" s="5">
        <v>1</v>
      </c>
      <c r="R97" s="4">
        <f t="shared" si="34"/>
        <v>46163</v>
      </c>
      <c r="S97" s="5">
        <v>1.5</v>
      </c>
      <c r="T97" s="4">
        <f t="shared" si="35"/>
        <v>46164</v>
      </c>
      <c r="U97" s="4">
        <f t="shared" si="36"/>
        <v>46164</v>
      </c>
      <c r="V97" s="5">
        <v>1</v>
      </c>
      <c r="W97" s="4">
        <f t="shared" si="37"/>
        <v>46167</v>
      </c>
      <c r="X97" s="4">
        <f t="shared" si="57"/>
        <v>46167</v>
      </c>
      <c r="Y97" s="4">
        <f t="shared" si="57"/>
        <v>46167</v>
      </c>
      <c r="Z97" s="4">
        <f t="shared" si="38"/>
        <v>46168</v>
      </c>
      <c r="AA97" s="4">
        <f t="shared" si="39"/>
        <v>46168</v>
      </c>
      <c r="AB97" s="5"/>
      <c r="AC97" s="4">
        <f t="shared" si="52"/>
        <v>46168</v>
      </c>
      <c r="AD97" s="5">
        <v>1</v>
      </c>
      <c r="AE97" s="4">
        <f t="shared" si="40"/>
        <v>46169</v>
      </c>
      <c r="AF97" s="5">
        <v>1</v>
      </c>
      <c r="AG97" s="4">
        <f t="shared" si="41"/>
        <v>46171</v>
      </c>
      <c r="AH97" s="4">
        <f t="shared" si="42"/>
        <v>46171</v>
      </c>
      <c r="AI97" s="4">
        <f t="shared" si="43"/>
        <v>46174</v>
      </c>
      <c r="AJ97" s="4">
        <f t="shared" si="44"/>
        <v>46174</v>
      </c>
      <c r="AK97" s="5"/>
      <c r="AL97" s="4">
        <f t="shared" si="45"/>
        <v>46174</v>
      </c>
      <c r="AM97" s="4">
        <f t="shared" si="55"/>
        <v>46174</v>
      </c>
      <c r="AN97" s="4">
        <f t="shared" si="55"/>
        <v>46174</v>
      </c>
      <c r="AO97" s="4">
        <f t="shared" si="46"/>
        <v>46176</v>
      </c>
      <c r="AP97" s="5"/>
      <c r="AQ97" s="4">
        <f t="shared" si="47"/>
        <v>46176</v>
      </c>
      <c r="AR97" s="5">
        <v>0</v>
      </c>
      <c r="AS97" s="4">
        <f t="shared" si="48"/>
        <v>46176</v>
      </c>
      <c r="AT97" s="5">
        <v>0</v>
      </c>
      <c r="AU97" s="4">
        <f t="shared" si="49"/>
        <v>46176</v>
      </c>
      <c r="AV97" s="4">
        <f>_xlfn.MINIFS(ReleaseTimeline!$A$2:$A$27, ReleaseTimeline!$A$2:$A$27, "&gt;="&amp;(MAX(AU97,AL97)))</f>
        <v>46177</v>
      </c>
      <c r="AW97" s="4" t="str">
        <f>VLOOKUP(AV97,ReleaseTimeline!$A$1:$E$27,2,FALSE)</f>
        <v>Release 12</v>
      </c>
      <c r="AX97" s="4" t="e">
        <f t="shared" si="54"/>
        <v>#VALUE!</v>
      </c>
      <c r="AY97" s="4">
        <f>VLOOKUP(AW97,ReleaseTimeline!$B$2:$C$27,2,FALSE)</f>
        <v>46184</v>
      </c>
      <c r="AZ97" s="4">
        <f t="shared" si="56"/>
        <v>46177</v>
      </c>
      <c r="BA97">
        <f t="shared" si="50"/>
        <v>22</v>
      </c>
      <c r="BC97">
        <f t="shared" si="51"/>
        <v>3</v>
      </c>
    </row>
    <row r="98" spans="1:58" hidden="1" x14ac:dyDescent="0.2">
      <c r="A98" s="3">
        <v>91</v>
      </c>
      <c r="B98" s="5" t="s">
        <v>166</v>
      </c>
      <c r="C98" s="5" t="str">
        <f>VLOOKUP(B98,'Target Tech'!$C$7:$J$33,8,FALSE)</f>
        <v>Complete ASP</v>
      </c>
      <c r="D98" s="5" t="s">
        <v>54</v>
      </c>
      <c r="E98" s="5">
        <v>0</v>
      </c>
      <c r="F98" s="80">
        <v>46160</v>
      </c>
      <c r="G98" s="80" t="s">
        <v>150</v>
      </c>
      <c r="H98" s="80" t="s">
        <v>81</v>
      </c>
      <c r="I98" s="80" t="s">
        <v>129</v>
      </c>
      <c r="J98" s="80">
        <f t="shared" si="29"/>
        <v>46160</v>
      </c>
      <c r="K98" s="5">
        <v>3</v>
      </c>
      <c r="L98" s="5">
        <v>0</v>
      </c>
      <c r="M98" s="5">
        <v>11</v>
      </c>
      <c r="N98" s="4">
        <f t="shared" si="31"/>
        <v>46162</v>
      </c>
      <c r="O98" s="4">
        <f t="shared" si="32"/>
        <v>46162</v>
      </c>
      <c r="P98" s="4">
        <f t="shared" si="33"/>
        <v>46162</v>
      </c>
      <c r="Q98" s="5">
        <v>1</v>
      </c>
      <c r="R98" s="4">
        <f t="shared" si="34"/>
        <v>46163</v>
      </c>
      <c r="S98" s="5">
        <v>1.5</v>
      </c>
      <c r="T98" s="4">
        <f t="shared" si="35"/>
        <v>46164</v>
      </c>
      <c r="U98" s="4">
        <f t="shared" si="36"/>
        <v>46164</v>
      </c>
      <c r="V98" s="5">
        <v>1</v>
      </c>
      <c r="W98" s="4">
        <f t="shared" si="37"/>
        <v>46167</v>
      </c>
      <c r="X98" s="4">
        <f t="shared" si="57"/>
        <v>46167</v>
      </c>
      <c r="Y98" s="4">
        <f t="shared" si="57"/>
        <v>46167</v>
      </c>
      <c r="Z98" s="4">
        <f t="shared" si="38"/>
        <v>46168</v>
      </c>
      <c r="AA98" s="4">
        <f t="shared" si="39"/>
        <v>46168</v>
      </c>
      <c r="AB98" s="5">
        <v>3</v>
      </c>
      <c r="AC98" s="4">
        <f t="shared" si="52"/>
        <v>46174</v>
      </c>
      <c r="AD98" s="5">
        <v>1</v>
      </c>
      <c r="AE98" s="4">
        <f t="shared" si="40"/>
        <v>46176</v>
      </c>
      <c r="AF98" s="5">
        <v>1</v>
      </c>
      <c r="AG98" s="4">
        <f t="shared" si="41"/>
        <v>46177</v>
      </c>
      <c r="AH98" s="4">
        <f t="shared" si="42"/>
        <v>46177</v>
      </c>
      <c r="AI98" s="4">
        <f t="shared" si="43"/>
        <v>46178</v>
      </c>
      <c r="AJ98" s="4">
        <f t="shared" si="44"/>
        <v>46178</v>
      </c>
      <c r="AK98" s="5">
        <v>1</v>
      </c>
      <c r="AL98" s="4">
        <f t="shared" si="45"/>
        <v>46181</v>
      </c>
      <c r="AM98" s="4">
        <f t="shared" si="55"/>
        <v>46181</v>
      </c>
      <c r="AN98" s="4">
        <f t="shared" si="55"/>
        <v>46181</v>
      </c>
      <c r="AO98" s="4">
        <f t="shared" si="46"/>
        <v>46182</v>
      </c>
      <c r="AP98" s="5">
        <v>3</v>
      </c>
      <c r="AQ98" s="4">
        <f t="shared" si="47"/>
        <v>46185</v>
      </c>
      <c r="AR98" s="5">
        <v>0</v>
      </c>
      <c r="AS98" s="4">
        <f t="shared" si="48"/>
        <v>46185</v>
      </c>
      <c r="AT98" s="5">
        <v>0</v>
      </c>
      <c r="AU98" s="4">
        <f t="shared" si="49"/>
        <v>46185</v>
      </c>
      <c r="AV98" s="4">
        <f>_xlfn.MINIFS(ReleaseTimeline!$A$2:$A$27, ReleaseTimeline!$A$2:$A$27, "&gt;="&amp;(MAX(AU98,AL98)))</f>
        <v>46191</v>
      </c>
      <c r="AW98" s="4" t="str">
        <f>VLOOKUP(AV98,ReleaseTimeline!$A$1:$E$27,2,FALSE)</f>
        <v>Release 13</v>
      </c>
      <c r="AX98" s="4" t="e">
        <f t="shared" si="54"/>
        <v>#VALUE!</v>
      </c>
      <c r="AY98" s="74">
        <f>VLOOKUP(AW98,ReleaseTimeline!$B$2:$C$27,2,FALSE)</f>
        <v>46198</v>
      </c>
      <c r="AZ98" s="4">
        <f t="shared" si="56"/>
        <v>46191</v>
      </c>
      <c r="BA98">
        <f t="shared" si="50"/>
        <v>36</v>
      </c>
      <c r="BC98">
        <f t="shared" si="51"/>
        <v>3</v>
      </c>
    </row>
    <row r="99" spans="1:58" hidden="1" x14ac:dyDescent="0.2">
      <c r="A99" s="3">
        <v>92</v>
      </c>
      <c r="B99" s="5" t="s">
        <v>168</v>
      </c>
      <c r="C99" s="5" t="str">
        <f>VLOOKUP(B99,'Target Tech'!$C$7:$J$33,8,FALSE)</f>
        <v>Complete ASP</v>
      </c>
      <c r="D99" s="5" t="s">
        <v>54</v>
      </c>
      <c r="E99" s="5">
        <v>0</v>
      </c>
      <c r="F99" s="80">
        <v>46199</v>
      </c>
      <c r="G99" s="80" t="s">
        <v>55</v>
      </c>
      <c r="H99" s="80" t="s">
        <v>67</v>
      </c>
      <c r="I99" s="80" t="s">
        <v>102</v>
      </c>
      <c r="J99" s="80">
        <f t="shared" si="29"/>
        <v>46199</v>
      </c>
      <c r="K99" s="5">
        <v>3</v>
      </c>
      <c r="L99" s="5">
        <v>0</v>
      </c>
      <c r="M99" s="5">
        <v>1</v>
      </c>
      <c r="N99" s="4">
        <f t="shared" si="31"/>
        <v>46204</v>
      </c>
      <c r="O99" s="4">
        <f t="shared" si="32"/>
        <v>46204</v>
      </c>
      <c r="P99" s="4">
        <f t="shared" si="33"/>
        <v>46204</v>
      </c>
      <c r="Q99" s="5">
        <v>1</v>
      </c>
      <c r="R99" s="4">
        <f t="shared" si="34"/>
        <v>46205</v>
      </c>
      <c r="S99" s="5">
        <v>1.5</v>
      </c>
      <c r="T99" s="4">
        <f t="shared" si="35"/>
        <v>46206</v>
      </c>
      <c r="U99" s="4">
        <f t="shared" si="36"/>
        <v>46206</v>
      </c>
      <c r="V99" s="5">
        <v>1</v>
      </c>
      <c r="W99" s="4">
        <f t="shared" si="37"/>
        <v>46209</v>
      </c>
      <c r="X99" s="4">
        <f t="shared" si="57"/>
        <v>46209</v>
      </c>
      <c r="Y99" s="4">
        <f t="shared" si="57"/>
        <v>46209</v>
      </c>
      <c r="Z99" s="4">
        <f t="shared" si="38"/>
        <v>46211</v>
      </c>
      <c r="AA99" s="4">
        <f t="shared" si="39"/>
        <v>46211</v>
      </c>
      <c r="AB99" s="5"/>
      <c r="AC99" s="4">
        <f t="shared" si="52"/>
        <v>46211</v>
      </c>
      <c r="AD99" s="5">
        <v>1</v>
      </c>
      <c r="AE99" s="4">
        <f t="shared" si="40"/>
        <v>46212</v>
      </c>
      <c r="AF99" s="5">
        <v>1</v>
      </c>
      <c r="AG99" s="4">
        <f t="shared" si="41"/>
        <v>46213</v>
      </c>
      <c r="AH99" s="4">
        <f t="shared" si="42"/>
        <v>46213</v>
      </c>
      <c r="AI99" s="4">
        <f t="shared" si="43"/>
        <v>46216</v>
      </c>
      <c r="AJ99" s="4">
        <f t="shared" si="44"/>
        <v>46216</v>
      </c>
      <c r="AK99" s="5"/>
      <c r="AL99" s="4">
        <f t="shared" si="45"/>
        <v>46216</v>
      </c>
      <c r="AM99" s="4">
        <f t="shared" si="55"/>
        <v>46216</v>
      </c>
      <c r="AN99" s="4">
        <f t="shared" si="55"/>
        <v>46216</v>
      </c>
      <c r="AO99" s="4">
        <f t="shared" si="46"/>
        <v>46217</v>
      </c>
      <c r="AP99" s="5"/>
      <c r="AQ99" s="4">
        <f t="shared" si="47"/>
        <v>46217</v>
      </c>
      <c r="AR99" s="5">
        <v>0</v>
      </c>
      <c r="AS99" s="4">
        <f t="shared" si="48"/>
        <v>46217</v>
      </c>
      <c r="AT99" s="5">
        <v>0</v>
      </c>
      <c r="AU99" s="4">
        <f t="shared" si="49"/>
        <v>46217</v>
      </c>
      <c r="AV99" s="4">
        <f>_xlfn.MINIFS(ReleaseTimeline!$A$2:$A$27, ReleaseTimeline!$A$2:$A$27, "&gt;="&amp;(MAX(AU99,AL99)))</f>
        <v>46219</v>
      </c>
      <c r="AW99" s="4" t="str">
        <f>VLOOKUP(AV99,ReleaseTimeline!$A$1:$E$27,2,FALSE)</f>
        <v>Release 15</v>
      </c>
      <c r="AX99" s="4" t="e">
        <f t="shared" si="54"/>
        <v>#VALUE!</v>
      </c>
      <c r="AY99" s="4">
        <f>VLOOKUP(AW99,ReleaseTimeline!$B$2:$C$27,2,FALSE)</f>
        <v>46226</v>
      </c>
      <c r="AZ99" s="4">
        <f t="shared" si="56"/>
        <v>46219</v>
      </c>
      <c r="BA99">
        <f t="shared" si="50"/>
        <v>22</v>
      </c>
      <c r="BB99" t="e">
        <f>(AY99-AW99)</f>
        <v>#VALUE!</v>
      </c>
      <c r="BC99">
        <f t="shared" si="51"/>
        <v>3</v>
      </c>
      <c r="BF99" t="e">
        <f>(BB99+BC99)</f>
        <v>#VALUE!</v>
      </c>
    </row>
    <row r="100" spans="1:58" hidden="1" x14ac:dyDescent="0.2">
      <c r="A100" s="3">
        <v>93</v>
      </c>
      <c r="B100" s="5" t="s">
        <v>168</v>
      </c>
      <c r="C100" s="5" t="str">
        <f>VLOOKUP(B100,'Target Tech'!$C$7:$J$33,8,FALSE)</f>
        <v>Complete ASP</v>
      </c>
      <c r="D100" s="5" t="s">
        <v>54</v>
      </c>
      <c r="E100" s="5">
        <v>0</v>
      </c>
      <c r="F100" s="80">
        <v>46191</v>
      </c>
      <c r="G100" s="80" t="s">
        <v>59</v>
      </c>
      <c r="H100" s="80" t="s">
        <v>67</v>
      </c>
      <c r="I100" s="80" t="s">
        <v>103</v>
      </c>
      <c r="J100" s="80">
        <f t="shared" si="29"/>
        <v>46191</v>
      </c>
      <c r="K100" s="5">
        <v>3</v>
      </c>
      <c r="L100" s="5">
        <v>0</v>
      </c>
      <c r="M100" s="5">
        <v>2</v>
      </c>
      <c r="N100" s="4">
        <f t="shared" si="31"/>
        <v>46195</v>
      </c>
      <c r="O100" s="4">
        <f t="shared" si="32"/>
        <v>46195</v>
      </c>
      <c r="P100" s="4">
        <f t="shared" si="33"/>
        <v>46195</v>
      </c>
      <c r="Q100" s="5">
        <v>1</v>
      </c>
      <c r="R100" s="4">
        <f t="shared" si="34"/>
        <v>46196</v>
      </c>
      <c r="S100" s="5">
        <v>1.5</v>
      </c>
      <c r="T100" s="4">
        <f t="shared" si="35"/>
        <v>46197</v>
      </c>
      <c r="U100" s="4">
        <f t="shared" si="36"/>
        <v>46197</v>
      </c>
      <c r="V100" s="5">
        <v>1</v>
      </c>
      <c r="W100" s="4">
        <f t="shared" si="37"/>
        <v>46198</v>
      </c>
      <c r="X100" s="4">
        <f t="shared" si="57"/>
        <v>46198</v>
      </c>
      <c r="Y100" s="4">
        <f t="shared" si="57"/>
        <v>46198</v>
      </c>
      <c r="Z100" s="4">
        <f t="shared" si="38"/>
        <v>46202</v>
      </c>
      <c r="AA100" s="4">
        <f t="shared" si="39"/>
        <v>46202</v>
      </c>
      <c r="AB100" s="5"/>
      <c r="AC100" s="4">
        <f t="shared" si="52"/>
        <v>46202</v>
      </c>
      <c r="AD100" s="5">
        <v>1</v>
      </c>
      <c r="AE100" s="4">
        <f t="shared" si="40"/>
        <v>46203</v>
      </c>
      <c r="AF100" s="5">
        <v>1</v>
      </c>
      <c r="AG100" s="4">
        <f t="shared" si="41"/>
        <v>46204</v>
      </c>
      <c r="AH100" s="4">
        <f t="shared" si="42"/>
        <v>46204</v>
      </c>
      <c r="AI100" s="4">
        <f t="shared" si="43"/>
        <v>46205</v>
      </c>
      <c r="AJ100" s="4">
        <f t="shared" si="44"/>
        <v>46205</v>
      </c>
      <c r="AK100" s="5"/>
      <c r="AL100" s="4">
        <f t="shared" si="45"/>
        <v>46205</v>
      </c>
      <c r="AM100" s="4">
        <f t="shared" si="55"/>
        <v>46205</v>
      </c>
      <c r="AN100" s="4">
        <f t="shared" si="55"/>
        <v>46205</v>
      </c>
      <c r="AO100" s="4">
        <f t="shared" si="46"/>
        <v>46206</v>
      </c>
      <c r="AP100" s="5"/>
      <c r="AQ100" s="4">
        <f t="shared" si="47"/>
        <v>46206</v>
      </c>
      <c r="AR100" s="5">
        <v>0</v>
      </c>
      <c r="AS100" s="4">
        <f t="shared" si="48"/>
        <v>46206</v>
      </c>
      <c r="AT100" s="5">
        <v>0</v>
      </c>
      <c r="AU100" s="4">
        <f t="shared" si="49"/>
        <v>46206</v>
      </c>
      <c r="AV100" s="4">
        <f>_xlfn.MINIFS(ReleaseTimeline!$A$2:$A$27, ReleaseTimeline!$A$2:$A$27, "&gt;="&amp;(MAX(AU100,AL100)))</f>
        <v>46219</v>
      </c>
      <c r="AW100" s="4" t="str">
        <f>VLOOKUP(AV100,ReleaseTimeline!$A$1:$E$27,2,FALSE)</f>
        <v>Release 15</v>
      </c>
      <c r="AX100" s="4" t="e">
        <f t="shared" si="54"/>
        <v>#VALUE!</v>
      </c>
      <c r="AY100" s="4">
        <f>VLOOKUP(AW100,ReleaseTimeline!$B$2:$C$27,2,FALSE)</f>
        <v>46226</v>
      </c>
      <c r="AZ100" s="4">
        <f t="shared" si="56"/>
        <v>46219</v>
      </c>
      <c r="BA100">
        <f t="shared" si="50"/>
        <v>31</v>
      </c>
      <c r="BC100">
        <f t="shared" si="51"/>
        <v>3</v>
      </c>
    </row>
    <row r="101" spans="1:58" hidden="1" x14ac:dyDescent="0.2">
      <c r="A101" s="3">
        <v>94</v>
      </c>
      <c r="B101" s="5" t="s">
        <v>168</v>
      </c>
      <c r="C101" s="5" t="str">
        <f>VLOOKUP(B101,'Target Tech'!$C$7:$J$33,8,FALSE)</f>
        <v>Complete ASP</v>
      </c>
      <c r="D101" s="5" t="s">
        <v>54</v>
      </c>
      <c r="E101" s="5">
        <v>0</v>
      </c>
      <c r="F101" s="80">
        <v>46191</v>
      </c>
      <c r="G101" s="80" t="s">
        <v>61</v>
      </c>
      <c r="H101" s="80" t="s">
        <v>67</v>
      </c>
      <c r="I101" s="80" t="s">
        <v>104</v>
      </c>
      <c r="J101" s="80">
        <f t="shared" ref="J101:J117" si="58">F101</f>
        <v>46191</v>
      </c>
      <c r="K101" s="5">
        <v>3</v>
      </c>
      <c r="L101" s="5">
        <v>0</v>
      </c>
      <c r="M101" s="5">
        <v>3</v>
      </c>
      <c r="N101" s="4">
        <f t="shared" si="31"/>
        <v>46195</v>
      </c>
      <c r="O101" s="4">
        <f t="shared" si="32"/>
        <v>46195</v>
      </c>
      <c r="P101" s="4">
        <f t="shared" si="33"/>
        <v>46195</v>
      </c>
      <c r="Q101" s="5">
        <v>1</v>
      </c>
      <c r="R101" s="4">
        <f t="shared" si="34"/>
        <v>46196</v>
      </c>
      <c r="S101" s="5">
        <v>1.5</v>
      </c>
      <c r="T101" s="4">
        <f t="shared" si="35"/>
        <v>46197</v>
      </c>
      <c r="U101" s="4">
        <f t="shared" si="36"/>
        <v>46197</v>
      </c>
      <c r="V101" s="5">
        <v>1</v>
      </c>
      <c r="W101" s="4">
        <f t="shared" si="37"/>
        <v>46198</v>
      </c>
      <c r="X101" s="4">
        <f t="shared" si="57"/>
        <v>46198</v>
      </c>
      <c r="Y101" s="4">
        <f t="shared" si="57"/>
        <v>46198</v>
      </c>
      <c r="Z101" s="4">
        <f t="shared" si="38"/>
        <v>46202</v>
      </c>
      <c r="AA101" s="4">
        <f t="shared" si="39"/>
        <v>46202</v>
      </c>
      <c r="AB101" s="5"/>
      <c r="AC101" s="4">
        <f t="shared" si="52"/>
        <v>46202</v>
      </c>
      <c r="AD101" s="5">
        <v>1</v>
      </c>
      <c r="AE101" s="4">
        <f t="shared" si="40"/>
        <v>46203</v>
      </c>
      <c r="AF101" s="5">
        <v>1</v>
      </c>
      <c r="AG101" s="4">
        <f t="shared" si="41"/>
        <v>46204</v>
      </c>
      <c r="AH101" s="4">
        <f t="shared" si="42"/>
        <v>46204</v>
      </c>
      <c r="AI101" s="4">
        <f t="shared" si="43"/>
        <v>46205</v>
      </c>
      <c r="AJ101" s="4">
        <f t="shared" si="44"/>
        <v>46205</v>
      </c>
      <c r="AK101" s="5"/>
      <c r="AL101" s="4">
        <f t="shared" si="45"/>
        <v>46205</v>
      </c>
      <c r="AM101" s="4">
        <f t="shared" si="55"/>
        <v>46205</v>
      </c>
      <c r="AN101" s="4">
        <f t="shared" si="55"/>
        <v>46205</v>
      </c>
      <c r="AO101" s="4">
        <f t="shared" si="46"/>
        <v>46206</v>
      </c>
      <c r="AP101" s="5"/>
      <c r="AQ101" s="4">
        <f t="shared" si="47"/>
        <v>46206</v>
      </c>
      <c r="AR101" s="5">
        <v>0</v>
      </c>
      <c r="AS101" s="4">
        <f t="shared" si="48"/>
        <v>46206</v>
      </c>
      <c r="AT101" s="5">
        <v>0</v>
      </c>
      <c r="AU101" s="4">
        <f t="shared" si="49"/>
        <v>46206</v>
      </c>
      <c r="AV101" s="4">
        <f>_xlfn.MINIFS(ReleaseTimeline!$A$2:$A$27, ReleaseTimeline!$A$2:$A$27, "&gt;="&amp;(MAX(AU101,AL101)))</f>
        <v>46219</v>
      </c>
      <c r="AW101" s="4" t="str">
        <f>VLOOKUP(AV101,ReleaseTimeline!$A$1:$E$27,2,FALSE)</f>
        <v>Release 15</v>
      </c>
      <c r="AX101" s="4" t="e">
        <f t="shared" si="54"/>
        <v>#VALUE!</v>
      </c>
      <c r="AY101" s="4">
        <f>VLOOKUP(AW101,ReleaseTimeline!$B$2:$C$27,2,FALSE)</f>
        <v>46226</v>
      </c>
      <c r="AZ101" s="4">
        <f t="shared" si="56"/>
        <v>46219</v>
      </c>
      <c r="BA101">
        <f t="shared" si="50"/>
        <v>31</v>
      </c>
      <c r="BC101">
        <f t="shared" si="51"/>
        <v>3</v>
      </c>
    </row>
    <row r="102" spans="1:58" hidden="1" x14ac:dyDescent="0.2">
      <c r="A102" s="3">
        <v>95</v>
      </c>
      <c r="B102" s="5" t="s">
        <v>168</v>
      </c>
      <c r="C102" s="5" t="str">
        <f>VLOOKUP(B102,'Target Tech'!$C$7:$J$33,8,FALSE)</f>
        <v>Complete ASP</v>
      </c>
      <c r="D102" s="5" t="s">
        <v>54</v>
      </c>
      <c r="E102" s="5">
        <v>0</v>
      </c>
      <c r="F102" s="80">
        <v>46205</v>
      </c>
      <c r="G102" s="80" t="s">
        <v>63</v>
      </c>
      <c r="H102" s="80" t="s">
        <v>67</v>
      </c>
      <c r="I102" s="80" t="s">
        <v>102</v>
      </c>
      <c r="J102" s="80">
        <f t="shared" si="58"/>
        <v>46205</v>
      </c>
      <c r="K102" s="5">
        <v>3</v>
      </c>
      <c r="L102" s="5">
        <v>0</v>
      </c>
      <c r="M102" s="5">
        <v>4</v>
      </c>
      <c r="N102" s="4">
        <f t="shared" si="31"/>
        <v>46209</v>
      </c>
      <c r="O102" s="4">
        <f t="shared" si="32"/>
        <v>46209</v>
      </c>
      <c r="P102" s="4">
        <f t="shared" si="33"/>
        <v>46209</v>
      </c>
      <c r="Q102" s="5">
        <v>1</v>
      </c>
      <c r="R102" s="4">
        <f t="shared" si="34"/>
        <v>46211</v>
      </c>
      <c r="S102" s="5">
        <v>3</v>
      </c>
      <c r="T102" s="4">
        <f t="shared" si="35"/>
        <v>46216</v>
      </c>
      <c r="U102" s="4">
        <f t="shared" si="36"/>
        <v>46216</v>
      </c>
      <c r="V102" s="5">
        <v>1</v>
      </c>
      <c r="W102" s="4">
        <f t="shared" si="37"/>
        <v>46217</v>
      </c>
      <c r="X102" s="4">
        <f t="shared" si="57"/>
        <v>46217</v>
      </c>
      <c r="Y102" s="4">
        <f t="shared" si="57"/>
        <v>46217</v>
      </c>
      <c r="Z102" s="4">
        <f t="shared" si="38"/>
        <v>46218</v>
      </c>
      <c r="AA102" s="4">
        <f t="shared" si="39"/>
        <v>46218</v>
      </c>
      <c r="AB102" s="5"/>
      <c r="AC102" s="4">
        <f t="shared" si="52"/>
        <v>46218</v>
      </c>
      <c r="AD102" s="5">
        <v>1</v>
      </c>
      <c r="AE102" s="4">
        <f t="shared" si="40"/>
        <v>46219</v>
      </c>
      <c r="AF102" s="5">
        <v>1</v>
      </c>
      <c r="AG102" s="4">
        <f t="shared" si="41"/>
        <v>46220</v>
      </c>
      <c r="AH102" s="4">
        <f t="shared" si="42"/>
        <v>46220</v>
      </c>
      <c r="AI102" s="4">
        <f t="shared" si="43"/>
        <v>46223</v>
      </c>
      <c r="AJ102" s="4">
        <f t="shared" si="44"/>
        <v>46223</v>
      </c>
      <c r="AK102" s="5">
        <v>2</v>
      </c>
      <c r="AL102" s="4">
        <f t="shared" si="45"/>
        <v>46225</v>
      </c>
      <c r="AM102" s="4">
        <f t="shared" si="55"/>
        <v>46225</v>
      </c>
      <c r="AN102" s="4">
        <f t="shared" si="55"/>
        <v>46225</v>
      </c>
      <c r="AO102" s="4">
        <f t="shared" si="46"/>
        <v>46226</v>
      </c>
      <c r="AP102" s="5"/>
      <c r="AQ102" s="4">
        <f t="shared" si="47"/>
        <v>46226</v>
      </c>
      <c r="AR102" s="5">
        <v>0</v>
      </c>
      <c r="AS102" s="4">
        <f t="shared" si="48"/>
        <v>46226</v>
      </c>
      <c r="AT102" s="5">
        <v>0</v>
      </c>
      <c r="AU102" s="4">
        <f t="shared" si="49"/>
        <v>46226</v>
      </c>
      <c r="AV102" s="4">
        <f>_xlfn.MINIFS(ReleaseTimeline!$A$2:$A$27, ReleaseTimeline!$A$2:$A$27, "&gt;="&amp;(MAX(AU102,AL102)))</f>
        <v>46233</v>
      </c>
      <c r="AW102" s="4" t="str">
        <f>VLOOKUP(AV102,ReleaseTimeline!$A$1:$E$27,2,FALSE)</f>
        <v>Release 16</v>
      </c>
      <c r="AX102" s="4" t="e">
        <f t="shared" si="54"/>
        <v>#VALUE!</v>
      </c>
      <c r="AY102" s="74">
        <f>VLOOKUP(AW102,ReleaseTimeline!$B$2:$C$27,2,FALSE)</f>
        <v>46240</v>
      </c>
      <c r="AZ102" s="4">
        <f t="shared" si="56"/>
        <v>46233</v>
      </c>
      <c r="BA102">
        <f t="shared" si="50"/>
        <v>31</v>
      </c>
      <c r="BC102">
        <f t="shared" si="51"/>
        <v>3</v>
      </c>
    </row>
    <row r="103" spans="1:58" hidden="1" x14ac:dyDescent="0.2">
      <c r="A103" s="3">
        <v>96</v>
      </c>
      <c r="B103" s="5" t="s">
        <v>168</v>
      </c>
      <c r="C103" s="5" t="str">
        <f>VLOOKUP(B103,'Target Tech'!$C$7:$J$33,8,FALSE)</f>
        <v>Complete ASP</v>
      </c>
      <c r="D103" s="5" t="s">
        <v>54</v>
      </c>
      <c r="E103" s="5">
        <v>0</v>
      </c>
      <c r="F103" s="80">
        <v>46196</v>
      </c>
      <c r="G103" s="80" t="s">
        <v>64</v>
      </c>
      <c r="H103" s="80" t="s">
        <v>67</v>
      </c>
      <c r="I103" s="80" t="s">
        <v>103</v>
      </c>
      <c r="J103" s="80">
        <f t="shared" si="58"/>
        <v>46196</v>
      </c>
      <c r="K103" s="5">
        <v>3</v>
      </c>
      <c r="L103" s="5">
        <v>0</v>
      </c>
      <c r="M103" s="5">
        <v>5</v>
      </c>
      <c r="N103" s="4">
        <f t="shared" si="31"/>
        <v>46198</v>
      </c>
      <c r="O103" s="4">
        <f t="shared" si="32"/>
        <v>46198</v>
      </c>
      <c r="P103" s="4">
        <f t="shared" si="33"/>
        <v>46198</v>
      </c>
      <c r="Q103" s="5">
        <v>1</v>
      </c>
      <c r="R103" s="4">
        <f t="shared" si="34"/>
        <v>46202</v>
      </c>
      <c r="S103" s="5">
        <v>3</v>
      </c>
      <c r="T103" s="4">
        <f t="shared" si="35"/>
        <v>46205</v>
      </c>
      <c r="U103" s="4">
        <f t="shared" si="36"/>
        <v>46205</v>
      </c>
      <c r="V103" s="5">
        <v>1</v>
      </c>
      <c r="W103" s="4">
        <f t="shared" si="37"/>
        <v>46206</v>
      </c>
      <c r="X103" s="4">
        <f t="shared" si="57"/>
        <v>46206</v>
      </c>
      <c r="Y103" s="4">
        <f t="shared" si="57"/>
        <v>46206</v>
      </c>
      <c r="Z103" s="4">
        <f t="shared" si="38"/>
        <v>46209</v>
      </c>
      <c r="AA103" s="4">
        <f t="shared" si="39"/>
        <v>46209</v>
      </c>
      <c r="AB103" s="5"/>
      <c r="AC103" s="4">
        <f t="shared" si="52"/>
        <v>46209</v>
      </c>
      <c r="AD103" s="5">
        <v>1</v>
      </c>
      <c r="AE103" s="4">
        <f t="shared" si="40"/>
        <v>46211</v>
      </c>
      <c r="AF103" s="5">
        <v>1</v>
      </c>
      <c r="AG103" s="4">
        <f t="shared" si="41"/>
        <v>46212</v>
      </c>
      <c r="AH103" s="4">
        <f t="shared" si="42"/>
        <v>46212</v>
      </c>
      <c r="AI103" s="4">
        <f t="shared" si="43"/>
        <v>46213</v>
      </c>
      <c r="AJ103" s="4">
        <f t="shared" si="44"/>
        <v>46213</v>
      </c>
      <c r="AK103" s="5"/>
      <c r="AL103" s="4">
        <f t="shared" si="45"/>
        <v>46213</v>
      </c>
      <c r="AM103" s="4">
        <f t="shared" si="55"/>
        <v>46213</v>
      </c>
      <c r="AN103" s="4">
        <f t="shared" si="55"/>
        <v>46213</v>
      </c>
      <c r="AO103" s="4">
        <f t="shared" si="46"/>
        <v>46216</v>
      </c>
      <c r="AP103" s="5"/>
      <c r="AQ103" s="4">
        <f t="shared" si="47"/>
        <v>46216</v>
      </c>
      <c r="AR103" s="5">
        <v>0</v>
      </c>
      <c r="AS103" s="4">
        <f t="shared" si="48"/>
        <v>46216</v>
      </c>
      <c r="AT103" s="5">
        <v>0</v>
      </c>
      <c r="AU103" s="4">
        <f t="shared" si="49"/>
        <v>46216</v>
      </c>
      <c r="AV103" s="4">
        <f>_xlfn.MINIFS(ReleaseTimeline!$A$2:$A$27, ReleaseTimeline!$A$2:$A$27, "&gt;="&amp;(MAX(AU103,AL103)))</f>
        <v>46219</v>
      </c>
      <c r="AW103" s="4" t="str">
        <f>VLOOKUP(AV103,ReleaseTimeline!$A$1:$E$27,2,FALSE)</f>
        <v>Release 15</v>
      </c>
      <c r="AX103" s="4" t="e">
        <f t="shared" si="54"/>
        <v>#VALUE!</v>
      </c>
      <c r="AY103" s="4">
        <f>VLOOKUP(AW103,ReleaseTimeline!$B$2:$C$27,2,FALSE)</f>
        <v>46226</v>
      </c>
      <c r="AZ103" s="4">
        <f t="shared" si="56"/>
        <v>46219</v>
      </c>
      <c r="BA103">
        <f t="shared" si="50"/>
        <v>28</v>
      </c>
      <c r="BC103">
        <f t="shared" si="51"/>
        <v>3</v>
      </c>
    </row>
    <row r="104" spans="1:58" hidden="1" x14ac:dyDescent="0.2">
      <c r="A104" s="3">
        <v>97</v>
      </c>
      <c r="B104" s="5" t="s">
        <v>168</v>
      </c>
      <c r="C104" s="5" t="str">
        <f>VLOOKUP(B104,'Target Tech'!$C$7:$J$33,8,FALSE)</f>
        <v>Complete ASP</v>
      </c>
      <c r="D104" s="5" t="s">
        <v>54</v>
      </c>
      <c r="E104" s="5">
        <v>0</v>
      </c>
      <c r="F104" s="80">
        <v>46196</v>
      </c>
      <c r="G104" s="80" t="s">
        <v>120</v>
      </c>
      <c r="H104" s="80" t="s">
        <v>67</v>
      </c>
      <c r="I104" s="80" t="s">
        <v>104</v>
      </c>
      <c r="J104" s="80">
        <f t="shared" si="58"/>
        <v>46196</v>
      </c>
      <c r="K104" s="5">
        <v>3</v>
      </c>
      <c r="L104" s="5">
        <v>0</v>
      </c>
      <c r="M104" s="5">
        <v>6</v>
      </c>
      <c r="N104" s="4">
        <f t="shared" si="31"/>
        <v>46198</v>
      </c>
      <c r="O104" s="4">
        <f t="shared" si="32"/>
        <v>46198</v>
      </c>
      <c r="P104" s="4">
        <f t="shared" si="33"/>
        <v>46198</v>
      </c>
      <c r="Q104" s="5">
        <v>1</v>
      </c>
      <c r="R104" s="4">
        <f t="shared" si="34"/>
        <v>46202</v>
      </c>
      <c r="S104" s="5">
        <v>1.5</v>
      </c>
      <c r="T104" s="4">
        <f t="shared" si="35"/>
        <v>46203</v>
      </c>
      <c r="U104" s="4">
        <f t="shared" si="36"/>
        <v>46203</v>
      </c>
      <c r="V104" s="5">
        <v>1</v>
      </c>
      <c r="W104" s="4">
        <f t="shared" si="37"/>
        <v>46204</v>
      </c>
      <c r="X104" s="4">
        <f t="shared" si="57"/>
        <v>46204</v>
      </c>
      <c r="Y104" s="4">
        <f t="shared" si="57"/>
        <v>46204</v>
      </c>
      <c r="Z104" s="4">
        <f t="shared" si="38"/>
        <v>46205</v>
      </c>
      <c r="AA104" s="4">
        <f t="shared" si="39"/>
        <v>46205</v>
      </c>
      <c r="AB104" s="5"/>
      <c r="AC104" s="4">
        <f t="shared" si="52"/>
        <v>46205</v>
      </c>
      <c r="AD104" s="5">
        <v>1</v>
      </c>
      <c r="AE104" s="4">
        <f t="shared" si="40"/>
        <v>46206</v>
      </c>
      <c r="AF104" s="5">
        <v>1</v>
      </c>
      <c r="AG104" s="4">
        <f t="shared" si="41"/>
        <v>46209</v>
      </c>
      <c r="AH104" s="4">
        <f t="shared" si="42"/>
        <v>46209</v>
      </c>
      <c r="AI104" s="4">
        <f t="shared" si="43"/>
        <v>46211</v>
      </c>
      <c r="AJ104" s="4">
        <f t="shared" si="44"/>
        <v>46211</v>
      </c>
      <c r="AK104" s="5"/>
      <c r="AL104" s="4">
        <f t="shared" si="45"/>
        <v>46211</v>
      </c>
      <c r="AM104" s="4">
        <f t="shared" si="55"/>
        <v>46211</v>
      </c>
      <c r="AN104" s="4">
        <f t="shared" si="55"/>
        <v>46211</v>
      </c>
      <c r="AO104" s="4">
        <f t="shared" si="46"/>
        <v>46212</v>
      </c>
      <c r="AP104" s="5"/>
      <c r="AQ104" s="4">
        <f t="shared" si="47"/>
        <v>46212</v>
      </c>
      <c r="AR104" s="5">
        <v>0</v>
      </c>
      <c r="AS104" s="4">
        <f t="shared" si="48"/>
        <v>46212</v>
      </c>
      <c r="AT104" s="5">
        <v>0</v>
      </c>
      <c r="AU104" s="4">
        <f t="shared" si="49"/>
        <v>46212</v>
      </c>
      <c r="AV104" s="4">
        <f>_xlfn.MINIFS(ReleaseTimeline!$A$2:$A$27, ReleaseTimeline!$A$2:$A$27, "&gt;="&amp;(MAX(AU104,AL104)))</f>
        <v>46219</v>
      </c>
      <c r="AW104" s="4" t="str">
        <f>VLOOKUP(AV104,ReleaseTimeline!$A$1:$E$27,2,FALSE)</f>
        <v>Release 15</v>
      </c>
      <c r="AX104" s="4" t="e">
        <f t="shared" si="54"/>
        <v>#VALUE!</v>
      </c>
      <c r="AY104" s="4">
        <f>VLOOKUP(AW104,ReleaseTimeline!$B$2:$C$27,2,FALSE)</f>
        <v>46226</v>
      </c>
      <c r="AZ104" s="4">
        <f t="shared" si="56"/>
        <v>46219</v>
      </c>
      <c r="BA104">
        <f t="shared" si="50"/>
        <v>28</v>
      </c>
      <c r="BC104">
        <f t="shared" si="51"/>
        <v>3</v>
      </c>
    </row>
    <row r="105" spans="1:58" hidden="1" x14ac:dyDescent="0.2">
      <c r="A105" s="3">
        <v>98</v>
      </c>
      <c r="B105" s="5" t="s">
        <v>168</v>
      </c>
      <c r="C105" s="5" t="str">
        <f>VLOOKUP(B105,'Target Tech'!$C$7:$J$33,8,FALSE)</f>
        <v>Complete ASP</v>
      </c>
      <c r="D105" s="5" t="s">
        <v>54</v>
      </c>
      <c r="E105" s="5">
        <v>0</v>
      </c>
      <c r="F105" s="80">
        <v>46174</v>
      </c>
      <c r="G105" s="80" t="s">
        <v>121</v>
      </c>
      <c r="H105" s="80" t="s">
        <v>56</v>
      </c>
      <c r="I105" s="80" t="s">
        <v>57</v>
      </c>
      <c r="J105" s="80">
        <f t="shared" si="58"/>
        <v>46174</v>
      </c>
      <c r="K105" s="5">
        <v>3</v>
      </c>
      <c r="L105" s="5">
        <v>0</v>
      </c>
      <c r="M105" s="5">
        <v>7</v>
      </c>
      <c r="N105" s="4">
        <f t="shared" si="31"/>
        <v>46177</v>
      </c>
      <c r="O105" s="4">
        <f t="shared" si="32"/>
        <v>46177</v>
      </c>
      <c r="P105" s="4">
        <f t="shared" si="33"/>
        <v>46177</v>
      </c>
      <c r="Q105" s="5">
        <v>1</v>
      </c>
      <c r="R105" s="4">
        <f t="shared" si="34"/>
        <v>46178</v>
      </c>
      <c r="S105" s="5">
        <v>1.5</v>
      </c>
      <c r="T105" s="4">
        <f t="shared" si="35"/>
        <v>46181</v>
      </c>
      <c r="U105" s="4">
        <f t="shared" si="36"/>
        <v>46181</v>
      </c>
      <c r="V105" s="5">
        <v>1</v>
      </c>
      <c r="W105" s="4">
        <f t="shared" si="37"/>
        <v>46182</v>
      </c>
      <c r="X105" s="4">
        <f t="shared" si="57"/>
        <v>46182</v>
      </c>
      <c r="Y105" s="4">
        <f t="shared" si="57"/>
        <v>46182</v>
      </c>
      <c r="Z105" s="4">
        <f t="shared" si="38"/>
        <v>46183</v>
      </c>
      <c r="AA105" s="4">
        <f t="shared" si="39"/>
        <v>46183</v>
      </c>
      <c r="AB105" s="5"/>
      <c r="AC105" s="4">
        <f t="shared" si="52"/>
        <v>46183</v>
      </c>
      <c r="AD105" s="5">
        <v>1</v>
      </c>
      <c r="AE105" s="4">
        <f t="shared" si="40"/>
        <v>46184</v>
      </c>
      <c r="AF105" s="5">
        <v>1</v>
      </c>
      <c r="AG105" s="4">
        <f t="shared" si="41"/>
        <v>46185</v>
      </c>
      <c r="AH105" s="4">
        <f t="shared" si="42"/>
        <v>46185</v>
      </c>
      <c r="AI105" s="4">
        <f t="shared" si="43"/>
        <v>46188</v>
      </c>
      <c r="AJ105" s="4">
        <f t="shared" si="44"/>
        <v>46188</v>
      </c>
      <c r="AK105" s="5"/>
      <c r="AL105" s="4">
        <f t="shared" si="45"/>
        <v>46188</v>
      </c>
      <c r="AM105" s="4">
        <f t="shared" si="55"/>
        <v>46188</v>
      </c>
      <c r="AN105" s="4">
        <f t="shared" si="55"/>
        <v>46188</v>
      </c>
      <c r="AO105" s="4">
        <f t="shared" si="46"/>
        <v>46189</v>
      </c>
      <c r="AP105" s="5"/>
      <c r="AQ105" s="4">
        <f t="shared" si="47"/>
        <v>46189</v>
      </c>
      <c r="AR105" s="5">
        <v>0</v>
      </c>
      <c r="AS105" s="4">
        <f t="shared" si="48"/>
        <v>46189</v>
      </c>
      <c r="AT105" s="5">
        <v>0</v>
      </c>
      <c r="AU105" s="4">
        <f t="shared" si="49"/>
        <v>46189</v>
      </c>
      <c r="AV105" s="4">
        <f>_xlfn.MINIFS(ReleaseTimeline!$A$2:$A$27, ReleaseTimeline!$A$2:$A$27, "&gt;="&amp;(MAX(AU105,AL105)))</f>
        <v>46191</v>
      </c>
      <c r="AW105" s="4" t="str">
        <f>VLOOKUP(AV105,ReleaseTimeline!$A$1:$E$27,2,FALSE)</f>
        <v>Release 13</v>
      </c>
      <c r="AX105" s="4" t="e">
        <f t="shared" si="54"/>
        <v>#VALUE!</v>
      </c>
      <c r="AY105" s="4">
        <f>VLOOKUP(AW105,ReleaseTimeline!$B$2:$C$27,2,FALSE)</f>
        <v>46198</v>
      </c>
      <c r="AZ105" s="4">
        <f t="shared" si="56"/>
        <v>46191</v>
      </c>
      <c r="BA105">
        <f t="shared" si="50"/>
        <v>21</v>
      </c>
      <c r="BC105">
        <f t="shared" si="51"/>
        <v>3</v>
      </c>
    </row>
    <row r="106" spans="1:58" hidden="1" x14ac:dyDescent="0.2">
      <c r="A106" s="3">
        <v>99</v>
      </c>
      <c r="B106" s="5" t="s">
        <v>168</v>
      </c>
      <c r="C106" s="5" t="str">
        <f>VLOOKUP(B106,'Target Tech'!$C$7:$J$33,8,FALSE)</f>
        <v>Complete ASP</v>
      </c>
      <c r="D106" s="5" t="s">
        <v>54</v>
      </c>
      <c r="E106" s="5">
        <v>0</v>
      </c>
      <c r="F106" s="80">
        <v>46163</v>
      </c>
      <c r="G106" s="80" t="s">
        <v>122</v>
      </c>
      <c r="H106" s="80" t="s">
        <v>56</v>
      </c>
      <c r="I106" s="80" t="s">
        <v>60</v>
      </c>
      <c r="J106" s="80">
        <f t="shared" si="58"/>
        <v>46163</v>
      </c>
      <c r="K106" s="5">
        <v>3</v>
      </c>
      <c r="L106" s="5">
        <v>0</v>
      </c>
      <c r="M106" s="5">
        <v>8</v>
      </c>
      <c r="N106" s="4">
        <f t="shared" si="31"/>
        <v>46167</v>
      </c>
      <c r="O106" s="4">
        <f t="shared" si="32"/>
        <v>46167</v>
      </c>
      <c r="P106" s="4">
        <f t="shared" si="33"/>
        <v>46167</v>
      </c>
      <c r="Q106" s="5">
        <v>1</v>
      </c>
      <c r="R106" s="4">
        <f t="shared" si="34"/>
        <v>46168</v>
      </c>
      <c r="S106" s="5">
        <v>1.5</v>
      </c>
      <c r="T106" s="4">
        <f t="shared" si="35"/>
        <v>46169</v>
      </c>
      <c r="U106" s="4">
        <f t="shared" si="36"/>
        <v>46169</v>
      </c>
      <c r="V106" s="5">
        <v>1</v>
      </c>
      <c r="W106" s="4">
        <f t="shared" si="37"/>
        <v>46171</v>
      </c>
      <c r="X106" s="4">
        <f t="shared" si="57"/>
        <v>46171</v>
      </c>
      <c r="Y106" s="4">
        <f t="shared" si="57"/>
        <v>46171</v>
      </c>
      <c r="Z106" s="4">
        <f t="shared" si="38"/>
        <v>46174</v>
      </c>
      <c r="AA106" s="4">
        <f t="shared" si="39"/>
        <v>46174</v>
      </c>
      <c r="AB106" s="5"/>
      <c r="AC106" s="4">
        <f t="shared" si="52"/>
        <v>46174</v>
      </c>
      <c r="AD106" s="5">
        <v>1</v>
      </c>
      <c r="AE106" s="4">
        <f t="shared" si="40"/>
        <v>46176</v>
      </c>
      <c r="AF106" s="5">
        <v>1</v>
      </c>
      <c r="AG106" s="4">
        <f t="shared" si="41"/>
        <v>46177</v>
      </c>
      <c r="AH106" s="4">
        <f t="shared" si="42"/>
        <v>46177</v>
      </c>
      <c r="AI106" s="4">
        <f t="shared" si="43"/>
        <v>46178</v>
      </c>
      <c r="AJ106" s="4">
        <f t="shared" si="44"/>
        <v>46178</v>
      </c>
      <c r="AK106" s="5"/>
      <c r="AL106" s="4">
        <f t="shared" si="45"/>
        <v>46178</v>
      </c>
      <c r="AM106" s="4">
        <f t="shared" si="55"/>
        <v>46178</v>
      </c>
      <c r="AN106" s="4">
        <f t="shared" si="55"/>
        <v>46178</v>
      </c>
      <c r="AO106" s="4">
        <f t="shared" si="46"/>
        <v>46181</v>
      </c>
      <c r="AP106" s="5"/>
      <c r="AQ106" s="4">
        <f t="shared" si="47"/>
        <v>46181</v>
      </c>
      <c r="AR106" s="5">
        <v>0</v>
      </c>
      <c r="AS106" s="4">
        <f t="shared" si="48"/>
        <v>46181</v>
      </c>
      <c r="AT106" s="5">
        <v>0</v>
      </c>
      <c r="AU106" s="4">
        <f t="shared" si="49"/>
        <v>46181</v>
      </c>
      <c r="AV106" s="4">
        <f>_xlfn.MINIFS(ReleaseTimeline!$A$2:$A$27, ReleaseTimeline!$A$2:$A$27, "&gt;="&amp;(MAX(AU106,AL106)))</f>
        <v>46191</v>
      </c>
      <c r="AW106" s="4" t="str">
        <f>VLOOKUP(AV106,ReleaseTimeline!$A$1:$E$27,2,FALSE)</f>
        <v>Release 13</v>
      </c>
      <c r="AX106" s="4" t="e">
        <f t="shared" si="54"/>
        <v>#VALUE!</v>
      </c>
      <c r="AY106" s="4">
        <f>VLOOKUP(AW106,ReleaseTimeline!$B$2:$C$27,2,FALSE)</f>
        <v>46198</v>
      </c>
      <c r="AZ106" s="4">
        <f t="shared" si="56"/>
        <v>46191</v>
      </c>
      <c r="BA106">
        <f t="shared" si="50"/>
        <v>31</v>
      </c>
      <c r="BC106">
        <f t="shared" si="51"/>
        <v>3</v>
      </c>
    </row>
    <row r="107" spans="1:58" hidden="1" x14ac:dyDescent="0.2">
      <c r="A107" s="3">
        <v>100</v>
      </c>
      <c r="B107" s="5" t="s">
        <v>168</v>
      </c>
      <c r="C107" s="5" t="str">
        <f>VLOOKUP(B107,'Target Tech'!$C$7:$J$33,8,FALSE)</f>
        <v>Complete ASP</v>
      </c>
      <c r="D107" s="5" t="s">
        <v>54</v>
      </c>
      <c r="E107" s="5">
        <v>0</v>
      </c>
      <c r="F107" s="80">
        <v>46155</v>
      </c>
      <c r="G107" s="80" t="s">
        <v>149</v>
      </c>
      <c r="H107" s="80" t="s">
        <v>56</v>
      </c>
      <c r="I107" s="80" t="s">
        <v>62</v>
      </c>
      <c r="J107" s="80">
        <f t="shared" si="58"/>
        <v>46155</v>
      </c>
      <c r="K107" s="5">
        <v>3</v>
      </c>
      <c r="L107" s="5">
        <v>0</v>
      </c>
      <c r="M107" s="5">
        <v>9</v>
      </c>
      <c r="N107" s="4">
        <f t="shared" si="31"/>
        <v>46157</v>
      </c>
      <c r="O107" s="4">
        <f t="shared" si="32"/>
        <v>46157</v>
      </c>
      <c r="P107" s="4">
        <f t="shared" si="33"/>
        <v>46157</v>
      </c>
      <c r="Q107" s="5">
        <v>1</v>
      </c>
      <c r="R107" s="4">
        <f t="shared" si="34"/>
        <v>46160</v>
      </c>
      <c r="S107" s="5">
        <v>1.5</v>
      </c>
      <c r="T107" s="4">
        <f t="shared" si="35"/>
        <v>46161</v>
      </c>
      <c r="U107" s="4">
        <f t="shared" si="36"/>
        <v>46161</v>
      </c>
      <c r="V107" s="5">
        <v>1</v>
      </c>
      <c r="W107" s="4">
        <f t="shared" si="37"/>
        <v>46162</v>
      </c>
      <c r="X107" s="4">
        <f t="shared" si="57"/>
        <v>46162</v>
      </c>
      <c r="Y107" s="4">
        <f t="shared" si="57"/>
        <v>46162</v>
      </c>
      <c r="Z107" s="4">
        <f t="shared" si="38"/>
        <v>46163</v>
      </c>
      <c r="AA107" s="4">
        <f t="shared" si="39"/>
        <v>46163</v>
      </c>
      <c r="AB107" s="5"/>
      <c r="AC107" s="4">
        <f t="shared" si="52"/>
        <v>46163</v>
      </c>
      <c r="AD107" s="5">
        <v>1</v>
      </c>
      <c r="AE107" s="4">
        <f t="shared" si="40"/>
        <v>46164</v>
      </c>
      <c r="AF107" s="5">
        <v>1</v>
      </c>
      <c r="AG107" s="4">
        <f t="shared" si="41"/>
        <v>46167</v>
      </c>
      <c r="AH107" s="4">
        <f t="shared" si="42"/>
        <v>46167</v>
      </c>
      <c r="AI107" s="4">
        <f t="shared" si="43"/>
        <v>46168</v>
      </c>
      <c r="AJ107" s="4">
        <f t="shared" si="44"/>
        <v>46168</v>
      </c>
      <c r="AK107" s="5"/>
      <c r="AL107" s="4">
        <f t="shared" si="45"/>
        <v>46168</v>
      </c>
      <c r="AM107" s="4">
        <f t="shared" si="55"/>
        <v>46168</v>
      </c>
      <c r="AN107" s="4">
        <f t="shared" si="55"/>
        <v>46168</v>
      </c>
      <c r="AO107" s="4">
        <f t="shared" si="46"/>
        <v>46169</v>
      </c>
      <c r="AP107" s="5"/>
      <c r="AQ107" s="4">
        <f t="shared" si="47"/>
        <v>46169</v>
      </c>
      <c r="AR107" s="5">
        <v>0</v>
      </c>
      <c r="AS107" s="4">
        <f t="shared" si="48"/>
        <v>46169</v>
      </c>
      <c r="AT107" s="5">
        <v>0</v>
      </c>
      <c r="AU107" s="4">
        <f t="shared" si="49"/>
        <v>46169</v>
      </c>
      <c r="AV107" s="4">
        <f>_xlfn.MINIFS(ReleaseTimeline!$A$2:$A$27, ReleaseTimeline!$A$2:$A$27, "&gt;="&amp;(MAX(AU107,AL107)))</f>
        <v>46177</v>
      </c>
      <c r="AW107" s="4" t="str">
        <f>VLOOKUP(AV107,ReleaseTimeline!$A$1:$E$27,2,FALSE)</f>
        <v>Release 12</v>
      </c>
      <c r="AX107" s="4" t="e">
        <f t="shared" si="54"/>
        <v>#VALUE!</v>
      </c>
      <c r="AY107" s="4">
        <f>VLOOKUP(AW107,ReleaseTimeline!$B$2:$C$27,2,FALSE)</f>
        <v>46184</v>
      </c>
      <c r="AZ107" s="4">
        <f t="shared" si="56"/>
        <v>46177</v>
      </c>
      <c r="BA107">
        <f t="shared" si="50"/>
        <v>27</v>
      </c>
      <c r="BC107">
        <f t="shared" si="51"/>
        <v>3</v>
      </c>
    </row>
    <row r="108" spans="1:58" hidden="1" x14ac:dyDescent="0.2">
      <c r="A108" s="3">
        <v>101</v>
      </c>
      <c r="B108" s="5" t="s">
        <v>168</v>
      </c>
      <c r="C108" s="5" t="str">
        <f>VLOOKUP(B108,'Target Tech'!$C$7:$J$33,8,FALSE)</f>
        <v>Complete ASP</v>
      </c>
      <c r="D108" s="5" t="s">
        <v>54</v>
      </c>
      <c r="E108" s="5">
        <v>0</v>
      </c>
      <c r="F108" s="80">
        <v>46163</v>
      </c>
      <c r="G108" s="80" t="s">
        <v>85</v>
      </c>
      <c r="H108" s="80" t="s">
        <v>81</v>
      </c>
      <c r="I108" s="80" t="s">
        <v>129</v>
      </c>
      <c r="J108" s="80">
        <f t="shared" si="58"/>
        <v>46163</v>
      </c>
      <c r="K108" s="5">
        <v>3</v>
      </c>
      <c r="L108" s="5">
        <v>0</v>
      </c>
      <c r="M108" s="5">
        <v>10</v>
      </c>
      <c r="N108" s="4">
        <f t="shared" si="31"/>
        <v>46167</v>
      </c>
      <c r="O108" s="4">
        <f t="shared" si="32"/>
        <v>46167</v>
      </c>
      <c r="P108" s="4">
        <f t="shared" si="33"/>
        <v>46167</v>
      </c>
      <c r="Q108" s="5">
        <v>1</v>
      </c>
      <c r="R108" s="4">
        <f t="shared" si="34"/>
        <v>46168</v>
      </c>
      <c r="S108" s="5">
        <v>1.5</v>
      </c>
      <c r="T108" s="4">
        <f t="shared" si="35"/>
        <v>46169</v>
      </c>
      <c r="U108" s="4">
        <f t="shared" si="36"/>
        <v>46169</v>
      </c>
      <c r="V108" s="5">
        <v>1</v>
      </c>
      <c r="W108" s="4">
        <f t="shared" si="37"/>
        <v>46171</v>
      </c>
      <c r="X108" s="4">
        <f t="shared" ref="X108:Y132" si="59">WORKDAY(W108, 0, IndHolidays)</f>
        <v>46171</v>
      </c>
      <c r="Y108" s="4">
        <f t="shared" si="59"/>
        <v>46171</v>
      </c>
      <c r="Z108" s="4">
        <f t="shared" si="38"/>
        <v>46174</v>
      </c>
      <c r="AA108" s="4">
        <f t="shared" si="39"/>
        <v>46174</v>
      </c>
      <c r="AB108" s="5">
        <v>3</v>
      </c>
      <c r="AC108" s="4">
        <f t="shared" si="52"/>
        <v>46178</v>
      </c>
      <c r="AD108" s="5">
        <v>1</v>
      </c>
      <c r="AE108" s="4">
        <f t="shared" si="40"/>
        <v>46181</v>
      </c>
      <c r="AF108" s="5">
        <v>1</v>
      </c>
      <c r="AG108" s="4">
        <f t="shared" si="41"/>
        <v>46182</v>
      </c>
      <c r="AH108" s="4">
        <f t="shared" si="42"/>
        <v>46182</v>
      </c>
      <c r="AI108" s="4">
        <f t="shared" si="43"/>
        <v>46183</v>
      </c>
      <c r="AJ108" s="4">
        <f t="shared" si="44"/>
        <v>46183</v>
      </c>
      <c r="AK108" s="5">
        <v>1</v>
      </c>
      <c r="AL108" s="4">
        <f t="shared" si="45"/>
        <v>46184</v>
      </c>
      <c r="AM108" s="4">
        <f t="shared" si="55"/>
        <v>46184</v>
      </c>
      <c r="AN108" s="4">
        <f t="shared" si="55"/>
        <v>46184</v>
      </c>
      <c r="AO108" s="4">
        <f t="shared" si="46"/>
        <v>46185</v>
      </c>
      <c r="AP108" s="5">
        <v>3</v>
      </c>
      <c r="AQ108" s="4">
        <f t="shared" si="47"/>
        <v>46190</v>
      </c>
      <c r="AR108" s="5">
        <v>0</v>
      </c>
      <c r="AS108" s="4">
        <f t="shared" si="48"/>
        <v>46190</v>
      </c>
      <c r="AT108" s="5">
        <v>0</v>
      </c>
      <c r="AU108" s="4">
        <f t="shared" si="49"/>
        <v>46190</v>
      </c>
      <c r="AV108" s="4">
        <f>_xlfn.MINIFS(ReleaseTimeline!$A$2:$A$27, ReleaseTimeline!$A$2:$A$27, "&gt;="&amp;(MAX(AU108,AL108)))</f>
        <v>46191</v>
      </c>
      <c r="AW108" s="4" t="str">
        <f>VLOOKUP(AV108,ReleaseTimeline!$A$1:$E$27,2,FALSE)</f>
        <v>Release 13</v>
      </c>
      <c r="AX108" s="4" t="e">
        <f t="shared" si="54"/>
        <v>#VALUE!</v>
      </c>
      <c r="AY108" s="4">
        <f>VLOOKUP(AW108,ReleaseTimeline!$B$2:$C$27,2,FALSE)</f>
        <v>46198</v>
      </c>
      <c r="AZ108" s="4">
        <f t="shared" si="56"/>
        <v>46191</v>
      </c>
      <c r="BA108">
        <f t="shared" si="50"/>
        <v>31</v>
      </c>
      <c r="BB108" t="e">
        <f>(AY108-AW108)</f>
        <v>#VALUE!</v>
      </c>
      <c r="BC108">
        <f t="shared" si="51"/>
        <v>3</v>
      </c>
      <c r="BF108" t="e">
        <f>(BB108+BC108)</f>
        <v>#VALUE!</v>
      </c>
    </row>
    <row r="109" spans="1:58" hidden="1" x14ac:dyDescent="0.2">
      <c r="A109" s="3">
        <v>102</v>
      </c>
      <c r="B109" s="5" t="s">
        <v>169</v>
      </c>
      <c r="C109" s="5" t="str">
        <f>VLOOKUP(B109,'Target Tech'!$C$7:$J$33,8,FALSE)</f>
        <v>React/ASP</v>
      </c>
      <c r="D109" s="5" t="s">
        <v>54</v>
      </c>
      <c r="E109" s="5">
        <v>0</v>
      </c>
      <c r="F109" s="80">
        <v>46174</v>
      </c>
      <c r="G109" s="80" t="s">
        <v>64</v>
      </c>
      <c r="H109" s="80" t="s">
        <v>81</v>
      </c>
      <c r="I109" s="80" t="s">
        <v>167</v>
      </c>
      <c r="J109" s="80">
        <f t="shared" si="58"/>
        <v>46174</v>
      </c>
      <c r="K109" s="5">
        <v>3</v>
      </c>
      <c r="L109" s="5">
        <v>0</v>
      </c>
      <c r="M109" s="5">
        <v>1</v>
      </c>
      <c r="N109" s="4">
        <f t="shared" si="31"/>
        <v>46177</v>
      </c>
      <c r="O109" s="4">
        <f t="shared" si="32"/>
        <v>46177</v>
      </c>
      <c r="P109" s="4">
        <f t="shared" si="33"/>
        <v>46177</v>
      </c>
      <c r="Q109" s="5">
        <v>1</v>
      </c>
      <c r="R109" s="4">
        <f t="shared" si="34"/>
        <v>46178</v>
      </c>
      <c r="S109" s="5">
        <v>1.5</v>
      </c>
      <c r="T109" s="4">
        <f t="shared" si="35"/>
        <v>46181</v>
      </c>
      <c r="U109" s="4">
        <f t="shared" si="36"/>
        <v>46181</v>
      </c>
      <c r="V109" s="5">
        <v>1</v>
      </c>
      <c r="W109" s="4">
        <f t="shared" si="37"/>
        <v>46182</v>
      </c>
      <c r="X109" s="4">
        <f t="shared" si="59"/>
        <v>46182</v>
      </c>
      <c r="Y109" s="4">
        <f t="shared" si="59"/>
        <v>46182</v>
      </c>
      <c r="Z109" s="4">
        <f t="shared" si="38"/>
        <v>46183</v>
      </c>
      <c r="AA109" s="4">
        <f t="shared" si="39"/>
        <v>46183</v>
      </c>
      <c r="AB109" s="5"/>
      <c r="AC109" s="4">
        <f t="shared" si="52"/>
        <v>46183</v>
      </c>
      <c r="AD109" s="5">
        <v>1</v>
      </c>
      <c r="AE109" s="4">
        <f t="shared" si="40"/>
        <v>46184</v>
      </c>
      <c r="AF109" s="5">
        <v>1</v>
      </c>
      <c r="AG109" s="4">
        <f t="shared" si="41"/>
        <v>46185</v>
      </c>
      <c r="AH109" s="4">
        <f t="shared" si="42"/>
        <v>46185</v>
      </c>
      <c r="AI109" s="4">
        <f t="shared" si="43"/>
        <v>46188</v>
      </c>
      <c r="AJ109" s="4">
        <f t="shared" si="44"/>
        <v>46188</v>
      </c>
      <c r="AK109" s="5"/>
      <c r="AL109" s="4">
        <f t="shared" si="45"/>
        <v>46188</v>
      </c>
      <c r="AM109" s="4">
        <f t="shared" si="55"/>
        <v>46188</v>
      </c>
      <c r="AN109" s="4">
        <f t="shared" si="55"/>
        <v>46188</v>
      </c>
      <c r="AO109" s="4">
        <f t="shared" si="46"/>
        <v>46189</v>
      </c>
      <c r="AP109" s="5"/>
      <c r="AQ109" s="4">
        <f t="shared" si="47"/>
        <v>46189</v>
      </c>
      <c r="AR109" s="5">
        <v>0</v>
      </c>
      <c r="AS109" s="4">
        <f t="shared" si="48"/>
        <v>46189</v>
      </c>
      <c r="AT109" s="5">
        <v>0</v>
      </c>
      <c r="AU109" s="4">
        <f t="shared" si="49"/>
        <v>46189</v>
      </c>
      <c r="AV109" s="4">
        <f>_xlfn.MINIFS(ReleaseTimeline!$A$2:$A$27, ReleaseTimeline!$A$2:$A$27, "&gt;="&amp;(MAX(AU109,AL109)))</f>
        <v>46191</v>
      </c>
      <c r="AW109" s="4" t="str">
        <f>VLOOKUP(AV109,ReleaseTimeline!$A$1:$E$27,2,FALSE)</f>
        <v>Release 13</v>
      </c>
      <c r="AX109" s="4" t="e">
        <f t="shared" si="54"/>
        <v>#VALUE!</v>
      </c>
      <c r="AY109" s="4">
        <f>VLOOKUP(AW109,ReleaseTimeline!$B$2:$C$27,2,FALSE)</f>
        <v>46198</v>
      </c>
      <c r="AZ109" s="4">
        <f t="shared" si="56"/>
        <v>46191</v>
      </c>
      <c r="BA109">
        <f t="shared" si="50"/>
        <v>21</v>
      </c>
      <c r="BC109">
        <f t="shared" si="51"/>
        <v>3</v>
      </c>
    </row>
    <row r="110" spans="1:58" s="87" customFormat="1" hidden="1" x14ac:dyDescent="0.2">
      <c r="A110" s="83">
        <v>102</v>
      </c>
      <c r="B110" s="84" t="s">
        <v>169</v>
      </c>
      <c r="C110" s="84" t="str">
        <f>VLOOKUP(B110,'Target Tech'!$C$7:$J$33,8,FALSE)</f>
        <v>React/ASP</v>
      </c>
      <c r="D110" s="84" t="s">
        <v>54</v>
      </c>
      <c r="E110" s="5">
        <v>0</v>
      </c>
      <c r="F110" s="85">
        <v>46174</v>
      </c>
      <c r="G110" s="85" t="s">
        <v>64</v>
      </c>
      <c r="H110" s="85" t="s">
        <v>142</v>
      </c>
      <c r="I110" s="85" t="s">
        <v>143</v>
      </c>
      <c r="J110" s="85">
        <f t="shared" si="58"/>
        <v>46174</v>
      </c>
      <c r="K110" s="84">
        <v>5</v>
      </c>
      <c r="L110" s="84">
        <v>0</v>
      </c>
      <c r="M110" s="84">
        <v>1</v>
      </c>
      <c r="N110" s="86">
        <f t="shared" si="31"/>
        <v>46181</v>
      </c>
      <c r="O110" s="86">
        <f t="shared" si="32"/>
        <v>46181</v>
      </c>
      <c r="P110" s="86">
        <f t="shared" si="33"/>
        <v>46181</v>
      </c>
      <c r="Q110" s="5">
        <v>1</v>
      </c>
      <c r="R110" s="86">
        <f t="shared" si="34"/>
        <v>46182</v>
      </c>
      <c r="S110" s="84">
        <v>1.5</v>
      </c>
      <c r="T110" s="86">
        <f t="shared" si="35"/>
        <v>46183</v>
      </c>
      <c r="U110" s="86">
        <f t="shared" si="36"/>
        <v>46183</v>
      </c>
      <c r="V110" s="5">
        <v>1</v>
      </c>
      <c r="W110" s="86">
        <f t="shared" si="37"/>
        <v>46184</v>
      </c>
      <c r="X110" s="86">
        <f t="shared" si="59"/>
        <v>46184</v>
      </c>
      <c r="Y110" s="86">
        <f t="shared" si="59"/>
        <v>46184</v>
      </c>
      <c r="Z110" s="86">
        <f t="shared" si="38"/>
        <v>46185</v>
      </c>
      <c r="AA110" s="86">
        <f t="shared" si="39"/>
        <v>46185</v>
      </c>
      <c r="AB110" s="84"/>
      <c r="AC110" s="86">
        <f t="shared" si="52"/>
        <v>46185</v>
      </c>
      <c r="AD110" s="5">
        <v>1</v>
      </c>
      <c r="AE110" s="86">
        <f t="shared" si="40"/>
        <v>46188</v>
      </c>
      <c r="AF110" s="5">
        <v>1</v>
      </c>
      <c r="AG110" s="86">
        <f t="shared" si="41"/>
        <v>46189</v>
      </c>
      <c r="AH110" s="86">
        <f t="shared" si="42"/>
        <v>46189</v>
      </c>
      <c r="AI110" s="86">
        <f t="shared" si="43"/>
        <v>46190</v>
      </c>
      <c r="AJ110" s="86">
        <f t="shared" si="44"/>
        <v>46190</v>
      </c>
      <c r="AK110" s="84"/>
      <c r="AL110" s="86">
        <f t="shared" si="45"/>
        <v>46190</v>
      </c>
      <c r="AM110" s="86">
        <f t="shared" si="55"/>
        <v>46190</v>
      </c>
      <c r="AN110" s="86">
        <f t="shared" si="55"/>
        <v>46190</v>
      </c>
      <c r="AO110" s="86">
        <f t="shared" si="46"/>
        <v>46191</v>
      </c>
      <c r="AP110" s="84"/>
      <c r="AQ110" s="86">
        <f t="shared" si="47"/>
        <v>46191</v>
      </c>
      <c r="AR110" s="84">
        <v>0</v>
      </c>
      <c r="AS110" s="86">
        <f t="shared" si="48"/>
        <v>46191</v>
      </c>
      <c r="AT110" s="84">
        <v>0</v>
      </c>
      <c r="AU110" s="86">
        <f t="shared" si="49"/>
        <v>46191</v>
      </c>
      <c r="AV110" s="4">
        <f>_xlfn.MINIFS(ReleaseTimeline!$A$2:$A$27, ReleaseTimeline!$A$2:$A$27, "&gt;="&amp;(MAX(AU110,AL110)))</f>
        <v>46191</v>
      </c>
      <c r="AW110" s="86" t="str">
        <f>VLOOKUP(AV110,ReleaseTimeline!$A$1:$E$27,2,FALSE)</f>
        <v>Release 13</v>
      </c>
      <c r="AX110" s="86" t="e">
        <f t="shared" si="54"/>
        <v>#VALUE!</v>
      </c>
      <c r="AY110" s="86">
        <f>VLOOKUP(AW110,ReleaseTimeline!$B$2:$C$27,2,FALSE)</f>
        <v>46198</v>
      </c>
      <c r="AZ110" s="86">
        <f t="shared" si="56"/>
        <v>46191</v>
      </c>
      <c r="BA110" s="87">
        <f t="shared" si="50"/>
        <v>17</v>
      </c>
      <c r="BC110" s="87">
        <f t="shared" si="51"/>
        <v>3</v>
      </c>
    </row>
    <row r="111" spans="1:58" hidden="1" x14ac:dyDescent="0.2">
      <c r="A111" s="3">
        <v>103</v>
      </c>
      <c r="B111" s="5" t="s">
        <v>169</v>
      </c>
      <c r="C111" s="5" t="str">
        <f>VLOOKUP(B111,'Target Tech'!$C$7:$J$33,8,FALSE)</f>
        <v>React/ASP</v>
      </c>
      <c r="D111" s="5" t="s">
        <v>54</v>
      </c>
      <c r="E111" s="5">
        <v>0</v>
      </c>
      <c r="F111" s="80">
        <v>46178</v>
      </c>
      <c r="G111" s="80" t="s">
        <v>120</v>
      </c>
      <c r="H111" s="80" t="s">
        <v>81</v>
      </c>
      <c r="I111" s="80" t="s">
        <v>131</v>
      </c>
      <c r="J111" s="80">
        <f t="shared" si="58"/>
        <v>46178</v>
      </c>
      <c r="K111" s="5">
        <v>3</v>
      </c>
      <c r="L111" s="5">
        <v>0</v>
      </c>
      <c r="M111" s="5">
        <v>2</v>
      </c>
      <c r="N111" s="4">
        <f t="shared" si="31"/>
        <v>46182</v>
      </c>
      <c r="O111" s="4">
        <f t="shared" si="32"/>
        <v>46182</v>
      </c>
      <c r="P111" s="4">
        <f t="shared" si="33"/>
        <v>46182</v>
      </c>
      <c r="Q111" s="5">
        <v>1</v>
      </c>
      <c r="R111" s="4">
        <f t="shared" si="34"/>
        <v>46183</v>
      </c>
      <c r="S111" s="5">
        <v>1.5</v>
      </c>
      <c r="T111" s="4">
        <f t="shared" si="35"/>
        <v>46184</v>
      </c>
      <c r="U111" s="4">
        <f t="shared" si="36"/>
        <v>46184</v>
      </c>
      <c r="V111" s="5">
        <v>1</v>
      </c>
      <c r="W111" s="4">
        <f t="shared" si="37"/>
        <v>46185</v>
      </c>
      <c r="X111" s="4">
        <f t="shared" si="59"/>
        <v>46185</v>
      </c>
      <c r="Y111" s="4">
        <f t="shared" si="59"/>
        <v>46185</v>
      </c>
      <c r="Z111" s="4">
        <f t="shared" si="38"/>
        <v>46188</v>
      </c>
      <c r="AA111" s="4">
        <f t="shared" si="39"/>
        <v>46188</v>
      </c>
      <c r="AB111" s="5"/>
      <c r="AC111" s="4">
        <f t="shared" si="52"/>
        <v>46188</v>
      </c>
      <c r="AD111" s="5">
        <v>1</v>
      </c>
      <c r="AE111" s="4">
        <f t="shared" si="40"/>
        <v>46189</v>
      </c>
      <c r="AF111" s="5">
        <v>1</v>
      </c>
      <c r="AG111" s="4">
        <f t="shared" si="41"/>
        <v>46190</v>
      </c>
      <c r="AH111" s="4">
        <f t="shared" si="42"/>
        <v>46190</v>
      </c>
      <c r="AI111" s="4">
        <f t="shared" si="43"/>
        <v>46191</v>
      </c>
      <c r="AJ111" s="4">
        <f t="shared" si="44"/>
        <v>46191</v>
      </c>
      <c r="AK111" s="5"/>
      <c r="AL111" s="4">
        <f t="shared" si="45"/>
        <v>46191</v>
      </c>
      <c r="AM111" s="4">
        <f t="shared" si="55"/>
        <v>46191</v>
      </c>
      <c r="AN111" s="4">
        <f t="shared" si="55"/>
        <v>46191</v>
      </c>
      <c r="AO111" s="4">
        <f t="shared" si="46"/>
        <v>46192</v>
      </c>
      <c r="AP111" s="5"/>
      <c r="AQ111" s="4">
        <f t="shared" si="47"/>
        <v>46192</v>
      </c>
      <c r="AR111" s="5">
        <v>0</v>
      </c>
      <c r="AS111" s="4">
        <f t="shared" si="48"/>
        <v>46192</v>
      </c>
      <c r="AT111" s="5">
        <v>0</v>
      </c>
      <c r="AU111" s="4">
        <f t="shared" si="49"/>
        <v>46192</v>
      </c>
      <c r="AV111" s="4">
        <f>_xlfn.MINIFS(ReleaseTimeline!$A$2:$A$27, ReleaseTimeline!$A$2:$A$27, "&gt;="&amp;(MAX(AU111,AL111)))</f>
        <v>46205</v>
      </c>
      <c r="AW111" s="4" t="str">
        <f>VLOOKUP(AV111,ReleaseTimeline!$A$1:$E$27,2,FALSE)</f>
        <v>Release 14</v>
      </c>
      <c r="AX111" s="4" t="e">
        <f t="shared" si="54"/>
        <v>#VALUE!</v>
      </c>
      <c r="AY111" s="4">
        <f>VLOOKUP(AW111,ReleaseTimeline!$B$2:$C$27,2,FALSE)</f>
        <v>46212</v>
      </c>
      <c r="AZ111" s="4">
        <f t="shared" si="56"/>
        <v>46205</v>
      </c>
      <c r="BA111">
        <f t="shared" si="50"/>
        <v>30</v>
      </c>
      <c r="BC111">
        <f t="shared" si="51"/>
        <v>3</v>
      </c>
    </row>
    <row r="112" spans="1:58" s="87" customFormat="1" hidden="1" x14ac:dyDescent="0.2">
      <c r="A112" s="83">
        <v>102</v>
      </c>
      <c r="B112" s="84" t="s">
        <v>169</v>
      </c>
      <c r="C112" s="84" t="str">
        <f>VLOOKUP(B112,'Target Tech'!$C$7:$J$33,8,FALSE)</f>
        <v>React/ASP</v>
      </c>
      <c r="D112" s="84" t="s">
        <v>54</v>
      </c>
      <c r="E112" s="5">
        <v>0</v>
      </c>
      <c r="F112" s="85">
        <v>46174</v>
      </c>
      <c r="G112" s="85" t="s">
        <v>64</v>
      </c>
      <c r="H112" s="85" t="s">
        <v>142</v>
      </c>
      <c r="I112" s="85" t="s">
        <v>144</v>
      </c>
      <c r="J112" s="85">
        <f t="shared" si="58"/>
        <v>46174</v>
      </c>
      <c r="K112" s="84">
        <v>5</v>
      </c>
      <c r="L112" s="84">
        <v>0</v>
      </c>
      <c r="M112" s="84">
        <v>1</v>
      </c>
      <c r="N112" s="86">
        <f t="shared" si="31"/>
        <v>46181</v>
      </c>
      <c r="O112" s="86">
        <f t="shared" si="32"/>
        <v>46181</v>
      </c>
      <c r="P112" s="86">
        <f t="shared" si="33"/>
        <v>46181</v>
      </c>
      <c r="Q112" s="5">
        <v>1</v>
      </c>
      <c r="R112" s="86">
        <f t="shared" si="34"/>
        <v>46182</v>
      </c>
      <c r="S112" s="84">
        <v>1.5</v>
      </c>
      <c r="T112" s="86">
        <f t="shared" si="35"/>
        <v>46183</v>
      </c>
      <c r="U112" s="86">
        <f t="shared" si="36"/>
        <v>46183</v>
      </c>
      <c r="V112" s="5">
        <v>1</v>
      </c>
      <c r="W112" s="86">
        <f t="shared" si="37"/>
        <v>46184</v>
      </c>
      <c r="X112" s="86">
        <f t="shared" si="59"/>
        <v>46184</v>
      </c>
      <c r="Y112" s="86">
        <f t="shared" si="59"/>
        <v>46184</v>
      </c>
      <c r="Z112" s="86">
        <f t="shared" si="38"/>
        <v>46185</v>
      </c>
      <c r="AA112" s="86">
        <f t="shared" si="39"/>
        <v>46185</v>
      </c>
      <c r="AB112" s="84"/>
      <c r="AC112" s="86">
        <f t="shared" si="52"/>
        <v>46185</v>
      </c>
      <c r="AD112" s="5">
        <v>1</v>
      </c>
      <c r="AE112" s="86">
        <f t="shared" si="40"/>
        <v>46188</v>
      </c>
      <c r="AF112" s="5">
        <v>1</v>
      </c>
      <c r="AG112" s="86">
        <f t="shared" si="41"/>
        <v>46189</v>
      </c>
      <c r="AH112" s="86">
        <f t="shared" si="42"/>
        <v>46189</v>
      </c>
      <c r="AI112" s="86">
        <f t="shared" si="43"/>
        <v>46190</v>
      </c>
      <c r="AJ112" s="86">
        <f t="shared" si="44"/>
        <v>46190</v>
      </c>
      <c r="AK112" s="84"/>
      <c r="AL112" s="86">
        <f t="shared" si="45"/>
        <v>46190</v>
      </c>
      <c r="AM112" s="86">
        <f t="shared" si="55"/>
        <v>46190</v>
      </c>
      <c r="AN112" s="86">
        <f t="shared" si="55"/>
        <v>46190</v>
      </c>
      <c r="AO112" s="86">
        <f t="shared" si="46"/>
        <v>46191</v>
      </c>
      <c r="AP112" s="84"/>
      <c r="AQ112" s="86">
        <f t="shared" si="47"/>
        <v>46191</v>
      </c>
      <c r="AR112" s="84">
        <v>0</v>
      </c>
      <c r="AS112" s="86">
        <f t="shared" si="48"/>
        <v>46191</v>
      </c>
      <c r="AT112" s="84">
        <v>0</v>
      </c>
      <c r="AU112" s="86">
        <f t="shared" si="49"/>
        <v>46191</v>
      </c>
      <c r="AV112" s="4">
        <f>_xlfn.MINIFS(ReleaseTimeline!$A$2:$A$27, ReleaseTimeline!$A$2:$A$27, "&gt;="&amp;(MAX(AU112,AL112)))</f>
        <v>46191</v>
      </c>
      <c r="AW112" s="86" t="str">
        <f>VLOOKUP(AV112,ReleaseTimeline!$A$1:$E$27,2,FALSE)</f>
        <v>Release 13</v>
      </c>
      <c r="AX112" s="86" t="e">
        <f t="shared" si="54"/>
        <v>#VALUE!</v>
      </c>
      <c r="AY112" s="86">
        <f>VLOOKUP(AW112,ReleaseTimeline!$B$2:$C$27,2,FALSE)</f>
        <v>46198</v>
      </c>
      <c r="AZ112" s="86">
        <f t="shared" si="56"/>
        <v>46191</v>
      </c>
      <c r="BA112" s="87">
        <f t="shared" si="50"/>
        <v>17</v>
      </c>
      <c r="BC112" s="87">
        <f t="shared" si="51"/>
        <v>3</v>
      </c>
    </row>
    <row r="113" spans="1:58" hidden="1" x14ac:dyDescent="0.2">
      <c r="A113" s="3">
        <v>104</v>
      </c>
      <c r="B113" s="5" t="s">
        <v>169</v>
      </c>
      <c r="C113" s="5" t="str">
        <f>VLOOKUP(B113,'Target Tech'!$C$7:$J$33,8,FALSE)</f>
        <v>React/ASP</v>
      </c>
      <c r="D113" s="5" t="s">
        <v>54</v>
      </c>
      <c r="E113" s="5">
        <v>0</v>
      </c>
      <c r="F113" s="80">
        <v>46183</v>
      </c>
      <c r="G113" s="80" t="s">
        <v>121</v>
      </c>
      <c r="H113" s="80" t="s">
        <v>81</v>
      </c>
      <c r="I113" s="80" t="s">
        <v>129</v>
      </c>
      <c r="J113" s="80">
        <f t="shared" si="58"/>
        <v>46183</v>
      </c>
      <c r="K113" s="5">
        <v>3</v>
      </c>
      <c r="L113" s="5">
        <v>0</v>
      </c>
      <c r="M113" s="5">
        <v>3</v>
      </c>
      <c r="N113" s="4">
        <f t="shared" si="31"/>
        <v>46185</v>
      </c>
      <c r="O113" s="4">
        <f t="shared" si="32"/>
        <v>46185</v>
      </c>
      <c r="P113" s="4">
        <f t="shared" si="33"/>
        <v>46185</v>
      </c>
      <c r="Q113" s="5">
        <v>1</v>
      </c>
      <c r="R113" s="4">
        <f t="shared" si="34"/>
        <v>46188</v>
      </c>
      <c r="S113" s="5">
        <v>1.5</v>
      </c>
      <c r="T113" s="4">
        <f t="shared" si="35"/>
        <v>46189</v>
      </c>
      <c r="U113" s="4">
        <f t="shared" si="36"/>
        <v>46189</v>
      </c>
      <c r="V113" s="5">
        <v>1</v>
      </c>
      <c r="W113" s="4">
        <f t="shared" si="37"/>
        <v>46190</v>
      </c>
      <c r="X113" s="4">
        <f t="shared" si="59"/>
        <v>46190</v>
      </c>
      <c r="Y113" s="4">
        <f t="shared" si="59"/>
        <v>46190</v>
      </c>
      <c r="Z113" s="4">
        <f t="shared" si="38"/>
        <v>46191</v>
      </c>
      <c r="AA113" s="4">
        <f t="shared" si="39"/>
        <v>46191</v>
      </c>
      <c r="AB113" s="5"/>
      <c r="AC113" s="4">
        <f t="shared" si="52"/>
        <v>46191</v>
      </c>
      <c r="AD113" s="5">
        <v>1</v>
      </c>
      <c r="AE113" s="4">
        <f t="shared" si="40"/>
        <v>46192</v>
      </c>
      <c r="AF113" s="5">
        <v>1</v>
      </c>
      <c r="AG113" s="4">
        <f t="shared" si="41"/>
        <v>46195</v>
      </c>
      <c r="AH113" s="4">
        <f t="shared" si="42"/>
        <v>46195</v>
      </c>
      <c r="AI113" s="4">
        <f t="shared" si="43"/>
        <v>46196</v>
      </c>
      <c r="AJ113" s="4">
        <f t="shared" si="44"/>
        <v>46196</v>
      </c>
      <c r="AK113" s="5"/>
      <c r="AL113" s="4">
        <f t="shared" si="45"/>
        <v>46196</v>
      </c>
      <c r="AM113" s="4">
        <f t="shared" si="55"/>
        <v>46196</v>
      </c>
      <c r="AN113" s="4">
        <f t="shared" si="55"/>
        <v>46196</v>
      </c>
      <c r="AO113" s="4">
        <f t="shared" si="46"/>
        <v>46197</v>
      </c>
      <c r="AP113" s="5"/>
      <c r="AQ113" s="4">
        <f t="shared" si="47"/>
        <v>46197</v>
      </c>
      <c r="AR113" s="5">
        <v>0</v>
      </c>
      <c r="AS113" s="4">
        <f t="shared" si="48"/>
        <v>46197</v>
      </c>
      <c r="AT113" s="5">
        <v>0</v>
      </c>
      <c r="AU113" s="4">
        <f t="shared" si="49"/>
        <v>46197</v>
      </c>
      <c r="AV113" s="4">
        <f>_xlfn.MINIFS(ReleaseTimeline!$A$2:$A$27, ReleaseTimeline!$A$2:$A$27, "&gt;="&amp;(MAX(AU113,AL113)))</f>
        <v>46205</v>
      </c>
      <c r="AW113" s="4" t="str">
        <f>VLOOKUP(AV113,ReleaseTimeline!$A$1:$E$27,2,FALSE)</f>
        <v>Release 14</v>
      </c>
      <c r="AX113" s="4" t="e">
        <f t="shared" si="54"/>
        <v>#VALUE!</v>
      </c>
      <c r="AY113" s="4">
        <f>VLOOKUP(AW113,ReleaseTimeline!$B$2:$C$27,2,FALSE)</f>
        <v>46212</v>
      </c>
      <c r="AZ113" s="4">
        <f t="shared" si="56"/>
        <v>46205</v>
      </c>
      <c r="BA113">
        <f t="shared" si="50"/>
        <v>27</v>
      </c>
      <c r="BC113">
        <f t="shared" si="51"/>
        <v>3</v>
      </c>
    </row>
    <row r="114" spans="1:58" s="87" customFormat="1" hidden="1" x14ac:dyDescent="0.2">
      <c r="A114" s="83">
        <v>102</v>
      </c>
      <c r="B114" s="84" t="s">
        <v>169</v>
      </c>
      <c r="C114" s="84" t="str">
        <f>VLOOKUP(B114,'Target Tech'!$C$7:$J$33,8,FALSE)</f>
        <v>React/ASP</v>
      </c>
      <c r="D114" s="84" t="s">
        <v>54</v>
      </c>
      <c r="E114" s="5">
        <v>0</v>
      </c>
      <c r="F114" s="85">
        <v>46174</v>
      </c>
      <c r="G114" s="85" t="s">
        <v>64</v>
      </c>
      <c r="H114" s="85" t="s">
        <v>142</v>
      </c>
      <c r="I114" s="85" t="s">
        <v>145</v>
      </c>
      <c r="J114" s="85">
        <f t="shared" si="58"/>
        <v>46174</v>
      </c>
      <c r="K114" s="84">
        <v>5</v>
      </c>
      <c r="L114" s="84">
        <v>0</v>
      </c>
      <c r="M114" s="84">
        <v>1</v>
      </c>
      <c r="N114" s="86">
        <f t="shared" si="31"/>
        <v>46181</v>
      </c>
      <c r="O114" s="86">
        <f t="shared" si="32"/>
        <v>46181</v>
      </c>
      <c r="P114" s="86">
        <f t="shared" si="33"/>
        <v>46181</v>
      </c>
      <c r="Q114" s="5">
        <v>1</v>
      </c>
      <c r="R114" s="86">
        <f t="shared" si="34"/>
        <v>46182</v>
      </c>
      <c r="S114" s="84">
        <v>1.5</v>
      </c>
      <c r="T114" s="86">
        <f t="shared" si="35"/>
        <v>46183</v>
      </c>
      <c r="U114" s="86">
        <f t="shared" si="36"/>
        <v>46183</v>
      </c>
      <c r="V114" s="5">
        <v>1</v>
      </c>
      <c r="W114" s="86">
        <f t="shared" si="37"/>
        <v>46184</v>
      </c>
      <c r="X114" s="86">
        <f t="shared" si="59"/>
        <v>46184</v>
      </c>
      <c r="Y114" s="86">
        <f t="shared" si="59"/>
        <v>46184</v>
      </c>
      <c r="Z114" s="86">
        <f t="shared" si="38"/>
        <v>46185</v>
      </c>
      <c r="AA114" s="86">
        <f t="shared" si="39"/>
        <v>46185</v>
      </c>
      <c r="AB114" s="84"/>
      <c r="AC114" s="86">
        <f t="shared" si="52"/>
        <v>46185</v>
      </c>
      <c r="AD114" s="5">
        <v>1</v>
      </c>
      <c r="AE114" s="86">
        <f t="shared" si="40"/>
        <v>46188</v>
      </c>
      <c r="AF114" s="5">
        <v>1</v>
      </c>
      <c r="AG114" s="86">
        <f t="shared" si="41"/>
        <v>46189</v>
      </c>
      <c r="AH114" s="86">
        <f t="shared" si="42"/>
        <v>46189</v>
      </c>
      <c r="AI114" s="86">
        <f t="shared" si="43"/>
        <v>46190</v>
      </c>
      <c r="AJ114" s="86">
        <f t="shared" si="44"/>
        <v>46190</v>
      </c>
      <c r="AK114" s="84"/>
      <c r="AL114" s="86">
        <f t="shared" si="45"/>
        <v>46190</v>
      </c>
      <c r="AM114" s="86">
        <f t="shared" si="55"/>
        <v>46190</v>
      </c>
      <c r="AN114" s="86">
        <f t="shared" si="55"/>
        <v>46190</v>
      </c>
      <c r="AO114" s="86">
        <f t="shared" si="46"/>
        <v>46191</v>
      </c>
      <c r="AP114" s="84"/>
      <c r="AQ114" s="86">
        <f t="shared" si="47"/>
        <v>46191</v>
      </c>
      <c r="AR114" s="84">
        <v>0</v>
      </c>
      <c r="AS114" s="86">
        <f t="shared" si="48"/>
        <v>46191</v>
      </c>
      <c r="AT114" s="84">
        <v>0</v>
      </c>
      <c r="AU114" s="86">
        <f t="shared" si="49"/>
        <v>46191</v>
      </c>
      <c r="AV114" s="4">
        <f>_xlfn.MINIFS(ReleaseTimeline!$A$2:$A$27, ReleaseTimeline!$A$2:$A$27, "&gt;="&amp;(MAX(AU114,AL114)))</f>
        <v>46191</v>
      </c>
      <c r="AW114" s="86" t="str">
        <f>VLOOKUP(AV114,ReleaseTimeline!$A$1:$E$27,2,FALSE)</f>
        <v>Release 13</v>
      </c>
      <c r="AX114" s="86" t="e">
        <f t="shared" si="54"/>
        <v>#VALUE!</v>
      </c>
      <c r="AY114" s="86">
        <f>VLOOKUP(AW114,ReleaseTimeline!$B$2:$C$27,2,FALSE)</f>
        <v>46198</v>
      </c>
      <c r="AZ114" s="86">
        <f t="shared" si="56"/>
        <v>46191</v>
      </c>
      <c r="BA114" s="87">
        <f t="shared" si="50"/>
        <v>17</v>
      </c>
      <c r="BC114" s="87">
        <f t="shared" si="51"/>
        <v>3</v>
      </c>
    </row>
    <row r="115" spans="1:58" hidden="1" x14ac:dyDescent="0.2">
      <c r="A115" s="3">
        <v>105</v>
      </c>
      <c r="B115" s="5" t="s">
        <v>169</v>
      </c>
      <c r="C115" s="5" t="str">
        <f>VLOOKUP(B115,'Target Tech'!$C$7:$J$33,8,FALSE)</f>
        <v>React/ASP</v>
      </c>
      <c r="D115" s="5" t="s">
        <v>54</v>
      </c>
      <c r="E115" s="5">
        <v>0</v>
      </c>
      <c r="F115" s="80">
        <v>46178</v>
      </c>
      <c r="G115" s="80" t="s">
        <v>122</v>
      </c>
      <c r="H115" s="80" t="s">
        <v>81</v>
      </c>
      <c r="I115" s="80" t="s">
        <v>167</v>
      </c>
      <c r="J115" s="80">
        <f t="shared" si="58"/>
        <v>46178</v>
      </c>
      <c r="K115" s="5">
        <v>3</v>
      </c>
      <c r="L115" s="5">
        <v>0</v>
      </c>
      <c r="M115" s="5">
        <v>4</v>
      </c>
      <c r="N115" s="4">
        <f t="shared" si="31"/>
        <v>46182</v>
      </c>
      <c r="O115" s="4">
        <f t="shared" si="32"/>
        <v>46182</v>
      </c>
      <c r="P115" s="4">
        <f t="shared" si="33"/>
        <v>46182</v>
      </c>
      <c r="Q115" s="5">
        <v>1</v>
      </c>
      <c r="R115" s="4">
        <f t="shared" si="34"/>
        <v>46183</v>
      </c>
      <c r="S115" s="5">
        <v>1.5</v>
      </c>
      <c r="T115" s="4">
        <f t="shared" si="35"/>
        <v>46184</v>
      </c>
      <c r="U115" s="4">
        <f t="shared" si="36"/>
        <v>46184</v>
      </c>
      <c r="V115" s="5">
        <v>1</v>
      </c>
      <c r="W115" s="4">
        <f t="shared" si="37"/>
        <v>46185</v>
      </c>
      <c r="X115" s="4">
        <f t="shared" si="59"/>
        <v>46185</v>
      </c>
      <c r="Y115" s="4">
        <f t="shared" si="59"/>
        <v>46185</v>
      </c>
      <c r="Z115" s="4">
        <f t="shared" si="38"/>
        <v>46188</v>
      </c>
      <c r="AA115" s="4">
        <f t="shared" si="39"/>
        <v>46188</v>
      </c>
      <c r="AB115" s="5">
        <v>3</v>
      </c>
      <c r="AC115" s="4">
        <f t="shared" si="52"/>
        <v>46191</v>
      </c>
      <c r="AD115" s="5">
        <v>1</v>
      </c>
      <c r="AE115" s="4">
        <f t="shared" si="40"/>
        <v>46192</v>
      </c>
      <c r="AF115" s="5">
        <v>1</v>
      </c>
      <c r="AG115" s="4">
        <f t="shared" si="41"/>
        <v>46195</v>
      </c>
      <c r="AH115" s="4">
        <f t="shared" si="42"/>
        <v>46195</v>
      </c>
      <c r="AI115" s="4">
        <f t="shared" si="43"/>
        <v>46196</v>
      </c>
      <c r="AJ115" s="4">
        <f t="shared" si="44"/>
        <v>46196</v>
      </c>
      <c r="AK115" s="5">
        <v>1</v>
      </c>
      <c r="AL115" s="4">
        <f t="shared" si="45"/>
        <v>46197</v>
      </c>
      <c r="AM115" s="4">
        <f t="shared" si="55"/>
        <v>46197</v>
      </c>
      <c r="AN115" s="4">
        <f t="shared" si="55"/>
        <v>46197</v>
      </c>
      <c r="AO115" s="4">
        <f t="shared" si="46"/>
        <v>46198</v>
      </c>
      <c r="AP115" s="5">
        <v>3</v>
      </c>
      <c r="AQ115" s="4">
        <f t="shared" si="47"/>
        <v>46204</v>
      </c>
      <c r="AR115" s="5">
        <v>0</v>
      </c>
      <c r="AS115" s="4">
        <f t="shared" si="48"/>
        <v>46204</v>
      </c>
      <c r="AT115" s="5">
        <v>0</v>
      </c>
      <c r="AU115" s="4">
        <f t="shared" si="49"/>
        <v>46204</v>
      </c>
      <c r="AV115" s="4">
        <f>_xlfn.MINIFS(ReleaseTimeline!$A$2:$A$27, ReleaseTimeline!$A$2:$A$27, "&gt;="&amp;(MAX(AU115,AL115)))</f>
        <v>46205</v>
      </c>
      <c r="AW115" s="4" t="str">
        <f>VLOOKUP(AV115,ReleaseTimeline!$A$1:$E$27,2,FALSE)</f>
        <v>Release 14</v>
      </c>
      <c r="AX115" s="4" t="e">
        <f t="shared" si="54"/>
        <v>#VALUE!</v>
      </c>
      <c r="AY115" s="4">
        <f>VLOOKUP(AW115,ReleaseTimeline!$B$2:$C$27,2,FALSE)</f>
        <v>46212</v>
      </c>
      <c r="AZ115" s="4">
        <f t="shared" si="56"/>
        <v>46205</v>
      </c>
      <c r="BA115">
        <f t="shared" si="50"/>
        <v>30</v>
      </c>
      <c r="BC115">
        <f t="shared" si="51"/>
        <v>3</v>
      </c>
    </row>
    <row r="116" spans="1:58" s="87" customFormat="1" hidden="1" x14ac:dyDescent="0.2">
      <c r="A116" s="83">
        <v>102</v>
      </c>
      <c r="B116" s="84" t="s">
        <v>169</v>
      </c>
      <c r="C116" s="84" t="str">
        <f>VLOOKUP(B116,'Target Tech'!$C$7:$J$33,8,FALSE)</f>
        <v>React/ASP</v>
      </c>
      <c r="D116" s="84" t="s">
        <v>54</v>
      </c>
      <c r="E116" s="5">
        <v>0</v>
      </c>
      <c r="F116" s="85">
        <v>46174</v>
      </c>
      <c r="G116" s="85" t="s">
        <v>64</v>
      </c>
      <c r="H116" s="85" t="s">
        <v>142</v>
      </c>
      <c r="I116" s="85" t="s">
        <v>146</v>
      </c>
      <c r="J116" s="85">
        <f t="shared" si="58"/>
        <v>46174</v>
      </c>
      <c r="K116" s="84">
        <v>5</v>
      </c>
      <c r="L116" s="84">
        <v>0</v>
      </c>
      <c r="M116" s="84">
        <v>1</v>
      </c>
      <c r="N116" s="86">
        <f t="shared" si="31"/>
        <v>46181</v>
      </c>
      <c r="O116" s="86">
        <f t="shared" si="32"/>
        <v>46181</v>
      </c>
      <c r="P116" s="86">
        <f t="shared" si="33"/>
        <v>46181</v>
      </c>
      <c r="Q116" s="5">
        <v>1</v>
      </c>
      <c r="R116" s="86">
        <f t="shared" si="34"/>
        <v>46182</v>
      </c>
      <c r="S116" s="84">
        <v>1.5</v>
      </c>
      <c r="T116" s="86">
        <f t="shared" si="35"/>
        <v>46183</v>
      </c>
      <c r="U116" s="86">
        <f t="shared" si="36"/>
        <v>46183</v>
      </c>
      <c r="V116" s="5">
        <v>1</v>
      </c>
      <c r="W116" s="86">
        <f t="shared" si="37"/>
        <v>46184</v>
      </c>
      <c r="X116" s="86">
        <f t="shared" si="59"/>
        <v>46184</v>
      </c>
      <c r="Y116" s="86">
        <f t="shared" si="59"/>
        <v>46184</v>
      </c>
      <c r="Z116" s="86">
        <f t="shared" si="38"/>
        <v>46185</v>
      </c>
      <c r="AA116" s="86">
        <f t="shared" si="39"/>
        <v>46185</v>
      </c>
      <c r="AB116" s="84"/>
      <c r="AC116" s="86">
        <f t="shared" si="52"/>
        <v>46185</v>
      </c>
      <c r="AD116" s="5">
        <v>1</v>
      </c>
      <c r="AE116" s="86">
        <f t="shared" si="40"/>
        <v>46188</v>
      </c>
      <c r="AF116" s="5">
        <v>1</v>
      </c>
      <c r="AG116" s="86">
        <f t="shared" si="41"/>
        <v>46189</v>
      </c>
      <c r="AH116" s="86">
        <f t="shared" si="42"/>
        <v>46189</v>
      </c>
      <c r="AI116" s="86">
        <f t="shared" si="43"/>
        <v>46190</v>
      </c>
      <c r="AJ116" s="86">
        <f t="shared" si="44"/>
        <v>46190</v>
      </c>
      <c r="AK116" s="84"/>
      <c r="AL116" s="86">
        <f t="shared" si="45"/>
        <v>46190</v>
      </c>
      <c r="AM116" s="86">
        <f t="shared" si="55"/>
        <v>46190</v>
      </c>
      <c r="AN116" s="86">
        <f t="shared" si="55"/>
        <v>46190</v>
      </c>
      <c r="AO116" s="86">
        <f t="shared" si="46"/>
        <v>46191</v>
      </c>
      <c r="AP116" s="84"/>
      <c r="AQ116" s="86">
        <f t="shared" si="47"/>
        <v>46191</v>
      </c>
      <c r="AR116" s="84">
        <v>0</v>
      </c>
      <c r="AS116" s="86">
        <f t="shared" si="48"/>
        <v>46191</v>
      </c>
      <c r="AT116" s="84">
        <v>0</v>
      </c>
      <c r="AU116" s="86">
        <f t="shared" si="49"/>
        <v>46191</v>
      </c>
      <c r="AV116" s="4">
        <f>_xlfn.MINIFS(ReleaseTimeline!$A$2:$A$27, ReleaseTimeline!$A$2:$A$27, "&gt;="&amp;(MAX(AU116,AL116)))</f>
        <v>46191</v>
      </c>
      <c r="AW116" s="86" t="str">
        <f>VLOOKUP(AV116,ReleaseTimeline!$A$1:$E$27,2,FALSE)</f>
        <v>Release 13</v>
      </c>
      <c r="AX116" s="86" t="e">
        <f t="shared" si="54"/>
        <v>#VALUE!</v>
      </c>
      <c r="AY116" s="86">
        <f>VLOOKUP(AW116,ReleaseTimeline!$B$2:$C$27,2,FALSE)</f>
        <v>46198</v>
      </c>
      <c r="AZ116" s="86">
        <f t="shared" si="56"/>
        <v>46191</v>
      </c>
      <c r="BA116" s="87">
        <f t="shared" si="50"/>
        <v>17</v>
      </c>
      <c r="BC116" s="87">
        <f t="shared" si="51"/>
        <v>3</v>
      </c>
    </row>
    <row r="117" spans="1:58" s="87" customFormat="1" hidden="1" x14ac:dyDescent="0.2">
      <c r="A117" s="83">
        <v>102</v>
      </c>
      <c r="B117" s="84" t="s">
        <v>169</v>
      </c>
      <c r="C117" s="84" t="str">
        <f>VLOOKUP(B117,'Target Tech'!$C$7:$J$33,8,FALSE)</f>
        <v>React/ASP</v>
      </c>
      <c r="D117" s="84" t="s">
        <v>54</v>
      </c>
      <c r="E117" s="5">
        <v>0</v>
      </c>
      <c r="F117" s="85">
        <v>46181</v>
      </c>
      <c r="G117" s="85" t="s">
        <v>64</v>
      </c>
      <c r="H117" s="85" t="s">
        <v>142</v>
      </c>
      <c r="I117" s="85" t="s">
        <v>148</v>
      </c>
      <c r="J117" s="85">
        <f t="shared" si="58"/>
        <v>46181</v>
      </c>
      <c r="K117" s="84">
        <v>5</v>
      </c>
      <c r="L117" s="84">
        <v>0</v>
      </c>
      <c r="M117" s="84">
        <v>1</v>
      </c>
      <c r="N117" s="86">
        <f t="shared" si="31"/>
        <v>46185</v>
      </c>
      <c r="O117" s="86">
        <f t="shared" si="32"/>
        <v>46185</v>
      </c>
      <c r="P117" s="86">
        <f t="shared" si="33"/>
        <v>46185</v>
      </c>
      <c r="Q117" s="5">
        <v>1</v>
      </c>
      <c r="R117" s="86">
        <f t="shared" si="34"/>
        <v>46188</v>
      </c>
      <c r="S117" s="84">
        <v>1.5</v>
      </c>
      <c r="T117" s="86">
        <f t="shared" si="35"/>
        <v>46189</v>
      </c>
      <c r="U117" s="86">
        <f t="shared" si="36"/>
        <v>46189</v>
      </c>
      <c r="V117" s="5">
        <v>1</v>
      </c>
      <c r="W117" s="86">
        <f t="shared" si="37"/>
        <v>46190</v>
      </c>
      <c r="X117" s="86">
        <f t="shared" si="59"/>
        <v>46190</v>
      </c>
      <c r="Y117" s="86">
        <f t="shared" si="59"/>
        <v>46190</v>
      </c>
      <c r="Z117" s="86">
        <f t="shared" si="38"/>
        <v>46191</v>
      </c>
      <c r="AA117" s="86">
        <f t="shared" si="39"/>
        <v>46191</v>
      </c>
      <c r="AB117" s="84"/>
      <c r="AC117" s="86">
        <f t="shared" si="52"/>
        <v>46191</v>
      </c>
      <c r="AD117" s="5">
        <v>1</v>
      </c>
      <c r="AE117" s="86">
        <f t="shared" si="40"/>
        <v>46192</v>
      </c>
      <c r="AF117" s="5">
        <v>1</v>
      </c>
      <c r="AG117" s="86">
        <f t="shared" si="41"/>
        <v>46195</v>
      </c>
      <c r="AH117" s="86">
        <f t="shared" si="42"/>
        <v>46195</v>
      </c>
      <c r="AI117" s="86">
        <f t="shared" si="43"/>
        <v>46196</v>
      </c>
      <c r="AJ117" s="86">
        <f t="shared" si="44"/>
        <v>46196</v>
      </c>
      <c r="AK117" s="84"/>
      <c r="AL117" s="86">
        <f t="shared" si="45"/>
        <v>46196</v>
      </c>
      <c r="AM117" s="86">
        <f t="shared" si="55"/>
        <v>46196</v>
      </c>
      <c r="AN117" s="86">
        <f t="shared" si="55"/>
        <v>46196</v>
      </c>
      <c r="AO117" s="86">
        <f t="shared" si="46"/>
        <v>46197</v>
      </c>
      <c r="AP117" s="84"/>
      <c r="AQ117" s="86">
        <f t="shared" si="47"/>
        <v>46197</v>
      </c>
      <c r="AR117" s="84">
        <v>0</v>
      </c>
      <c r="AS117" s="86">
        <f t="shared" si="48"/>
        <v>46197</v>
      </c>
      <c r="AT117" s="84">
        <v>0</v>
      </c>
      <c r="AU117" s="86">
        <f t="shared" si="49"/>
        <v>46197</v>
      </c>
      <c r="AV117" s="4">
        <f>_xlfn.MINIFS(ReleaseTimeline!$A$2:$A$27, ReleaseTimeline!$A$2:$A$27, "&gt;="&amp;(MAX(AU117,AL117)))</f>
        <v>46205</v>
      </c>
      <c r="AW117" s="86" t="str">
        <f>VLOOKUP(AV117,ReleaseTimeline!$A$1:$E$27,2,FALSE)</f>
        <v>Release 14</v>
      </c>
      <c r="AX117" s="86" t="e">
        <f t="shared" si="54"/>
        <v>#VALUE!</v>
      </c>
      <c r="AY117" s="88">
        <f>VLOOKUP(AW117,ReleaseTimeline!$B$2:$C$27,2,FALSE)</f>
        <v>46212</v>
      </c>
      <c r="AZ117" s="86">
        <f t="shared" si="56"/>
        <v>46205</v>
      </c>
      <c r="BA117" s="87">
        <f t="shared" si="50"/>
        <v>27</v>
      </c>
      <c r="BC117" s="87">
        <f t="shared" si="51"/>
        <v>3</v>
      </c>
    </row>
    <row r="118" spans="1:58" hidden="1" x14ac:dyDescent="0.2">
      <c r="A118" s="3">
        <v>106</v>
      </c>
      <c r="B118" s="5" t="s">
        <v>177</v>
      </c>
      <c r="C118" s="5" t="str">
        <f>VLOOKUP(B118,'Target Tech'!$C$7:$J$33,8,FALSE)</f>
        <v>Complete ASP</v>
      </c>
      <c r="D118" s="5" t="s">
        <v>87</v>
      </c>
      <c r="E118" s="5">
        <v>2</v>
      </c>
      <c r="F118" s="80">
        <f>WORKDAY(P34,1)</f>
        <v>46157</v>
      </c>
      <c r="G118" s="80" t="s">
        <v>55</v>
      </c>
      <c r="H118" s="80" t="s">
        <v>56</v>
      </c>
      <c r="I118" s="80" t="s">
        <v>60</v>
      </c>
      <c r="J118" s="80">
        <f t="shared" ref="J118:J160" si="60">WORKDAY(F118,E118)</f>
        <v>46161</v>
      </c>
      <c r="K118" s="5">
        <v>3</v>
      </c>
      <c r="L118" s="5">
        <v>0</v>
      </c>
      <c r="M118" s="5">
        <v>1</v>
      </c>
      <c r="N118" s="4">
        <f t="shared" si="31"/>
        <v>46163</v>
      </c>
      <c r="O118" s="4">
        <f t="shared" si="32"/>
        <v>46163</v>
      </c>
      <c r="P118" s="4">
        <f t="shared" si="33"/>
        <v>46163</v>
      </c>
      <c r="Q118" s="5">
        <v>1</v>
      </c>
      <c r="R118" s="4">
        <f t="shared" si="34"/>
        <v>46164</v>
      </c>
      <c r="S118" s="5">
        <v>1.5</v>
      </c>
      <c r="T118" s="4">
        <f t="shared" si="35"/>
        <v>46167</v>
      </c>
      <c r="U118" s="4">
        <f t="shared" si="36"/>
        <v>46167</v>
      </c>
      <c r="V118" s="5">
        <v>1</v>
      </c>
      <c r="W118" s="4">
        <f t="shared" si="37"/>
        <v>46168</v>
      </c>
      <c r="X118" s="4">
        <f t="shared" si="59"/>
        <v>46168</v>
      </c>
      <c r="Y118" s="4">
        <f t="shared" si="59"/>
        <v>46168</v>
      </c>
      <c r="Z118" s="4">
        <f t="shared" si="38"/>
        <v>46169</v>
      </c>
      <c r="AA118" s="4">
        <f t="shared" si="39"/>
        <v>46169</v>
      </c>
      <c r="AB118" s="5"/>
      <c r="AC118" s="4">
        <f t="shared" si="52"/>
        <v>46169</v>
      </c>
      <c r="AD118" s="5">
        <v>1</v>
      </c>
      <c r="AE118" s="4">
        <f t="shared" si="40"/>
        <v>46171</v>
      </c>
      <c r="AF118" s="5">
        <v>1</v>
      </c>
      <c r="AG118" s="4">
        <f t="shared" si="41"/>
        <v>46174</v>
      </c>
      <c r="AH118" s="4">
        <f t="shared" si="42"/>
        <v>46174</v>
      </c>
      <c r="AI118" s="4">
        <f t="shared" si="43"/>
        <v>46176</v>
      </c>
      <c r="AJ118" s="4">
        <f t="shared" si="44"/>
        <v>46176</v>
      </c>
      <c r="AK118" s="5"/>
      <c r="AL118" s="4">
        <f t="shared" si="45"/>
        <v>46176</v>
      </c>
      <c r="AM118" s="4">
        <f t="shared" si="55"/>
        <v>46176</v>
      </c>
      <c r="AN118" s="4">
        <f t="shared" si="55"/>
        <v>46176</v>
      </c>
      <c r="AO118" s="4">
        <f t="shared" si="46"/>
        <v>46177</v>
      </c>
      <c r="AP118" s="5"/>
      <c r="AQ118" s="4">
        <f t="shared" si="47"/>
        <v>46177</v>
      </c>
      <c r="AR118" s="5">
        <v>0</v>
      </c>
      <c r="AS118" s="4">
        <f t="shared" si="48"/>
        <v>46177</v>
      </c>
      <c r="AT118" s="5">
        <v>0</v>
      </c>
      <c r="AU118" s="4">
        <f t="shared" si="49"/>
        <v>46177</v>
      </c>
      <c r="AV118" s="4">
        <f>_xlfn.MINIFS(ReleaseTimeline!$A$2:$A$27, ReleaseTimeline!$A$2:$A$27, "&gt;="&amp;(MAX(AU118,AL118)))</f>
        <v>46177</v>
      </c>
      <c r="AW118" s="4" t="str">
        <f>VLOOKUP(AV118,ReleaseTimeline!$A$1:$E$27,2,FALSE)</f>
        <v>Release 12</v>
      </c>
      <c r="AX118" s="4" t="e">
        <f t="shared" si="54"/>
        <v>#VALUE!</v>
      </c>
      <c r="AY118" s="4">
        <f>VLOOKUP(AW118,ReleaseTimeline!$B$2:$C$27,2,FALSE)</f>
        <v>46184</v>
      </c>
      <c r="AZ118" s="4">
        <f t="shared" si="56"/>
        <v>46177</v>
      </c>
      <c r="BA118">
        <f t="shared" si="50"/>
        <v>21</v>
      </c>
      <c r="BC118">
        <f t="shared" si="51"/>
        <v>3</v>
      </c>
    </row>
    <row r="119" spans="1:58" hidden="1" x14ac:dyDescent="0.2">
      <c r="A119" s="3">
        <v>107</v>
      </c>
      <c r="B119" s="5" t="s">
        <v>177</v>
      </c>
      <c r="C119" s="5" t="str">
        <f>VLOOKUP(B119,'Target Tech'!$C$7:$J$33,8,FALSE)</f>
        <v>Complete ASP</v>
      </c>
      <c r="D119" s="5" t="s">
        <v>87</v>
      </c>
      <c r="E119" s="5">
        <v>2</v>
      </c>
      <c r="F119" s="80">
        <f>WORKDAY(P35,1)</f>
        <v>46161</v>
      </c>
      <c r="G119" s="80" t="s">
        <v>59</v>
      </c>
      <c r="H119" s="80" t="s">
        <v>56</v>
      </c>
      <c r="I119" s="80" t="s">
        <v>62</v>
      </c>
      <c r="J119" s="80">
        <f t="shared" si="60"/>
        <v>46163</v>
      </c>
      <c r="K119" s="5">
        <v>3</v>
      </c>
      <c r="L119" s="5">
        <v>0</v>
      </c>
      <c r="M119" s="5">
        <v>2</v>
      </c>
      <c r="N119" s="4">
        <f t="shared" si="31"/>
        <v>46167</v>
      </c>
      <c r="O119" s="4">
        <f t="shared" si="32"/>
        <v>46167</v>
      </c>
      <c r="P119" s="4">
        <f t="shared" si="33"/>
        <v>46167</v>
      </c>
      <c r="Q119" s="5">
        <v>1</v>
      </c>
      <c r="R119" s="4">
        <f t="shared" si="34"/>
        <v>46168</v>
      </c>
      <c r="S119" s="5">
        <v>1.5</v>
      </c>
      <c r="T119" s="4">
        <f t="shared" si="35"/>
        <v>46169</v>
      </c>
      <c r="U119" s="4">
        <f t="shared" si="36"/>
        <v>46169</v>
      </c>
      <c r="V119" s="5">
        <v>1</v>
      </c>
      <c r="W119" s="4">
        <f t="shared" si="37"/>
        <v>46171</v>
      </c>
      <c r="X119" s="4">
        <f t="shared" si="59"/>
        <v>46171</v>
      </c>
      <c r="Y119" s="4">
        <f t="shared" si="59"/>
        <v>46171</v>
      </c>
      <c r="Z119" s="4">
        <f t="shared" si="38"/>
        <v>46174</v>
      </c>
      <c r="AA119" s="4">
        <f t="shared" si="39"/>
        <v>46174</v>
      </c>
      <c r="AB119" s="5"/>
      <c r="AC119" s="4">
        <f t="shared" si="52"/>
        <v>46174</v>
      </c>
      <c r="AD119" s="5">
        <v>1</v>
      </c>
      <c r="AE119" s="4">
        <f t="shared" si="40"/>
        <v>46176</v>
      </c>
      <c r="AF119" s="5">
        <v>1</v>
      </c>
      <c r="AG119" s="4">
        <f t="shared" si="41"/>
        <v>46177</v>
      </c>
      <c r="AH119" s="4">
        <f t="shared" si="42"/>
        <v>46177</v>
      </c>
      <c r="AI119" s="4">
        <f t="shared" si="43"/>
        <v>46178</v>
      </c>
      <c r="AJ119" s="4">
        <f t="shared" si="44"/>
        <v>46178</v>
      </c>
      <c r="AK119" s="5"/>
      <c r="AL119" s="4">
        <f t="shared" si="45"/>
        <v>46178</v>
      </c>
      <c r="AM119" s="4">
        <f t="shared" si="55"/>
        <v>46178</v>
      </c>
      <c r="AN119" s="4">
        <f t="shared" si="55"/>
        <v>46178</v>
      </c>
      <c r="AO119" s="4">
        <f t="shared" si="46"/>
        <v>46181</v>
      </c>
      <c r="AP119" s="5"/>
      <c r="AQ119" s="4">
        <f t="shared" si="47"/>
        <v>46181</v>
      </c>
      <c r="AR119" s="5">
        <v>0</v>
      </c>
      <c r="AS119" s="4">
        <f t="shared" si="48"/>
        <v>46181</v>
      </c>
      <c r="AT119" s="5">
        <v>0</v>
      </c>
      <c r="AU119" s="4">
        <f t="shared" si="49"/>
        <v>46181</v>
      </c>
      <c r="AV119" s="4">
        <f>_xlfn.MINIFS(ReleaseTimeline!$A$2:$A$27, ReleaseTimeline!$A$2:$A$27, "&gt;="&amp;(MAX(AU119,AL119)))</f>
        <v>46191</v>
      </c>
      <c r="AW119" s="4" t="str">
        <f>VLOOKUP(AV119,ReleaseTimeline!$A$1:$E$27,2,FALSE)</f>
        <v>Release 13</v>
      </c>
      <c r="AX119" s="4" t="e">
        <f t="shared" si="54"/>
        <v>#VALUE!</v>
      </c>
      <c r="AY119" s="4">
        <f>VLOOKUP(AW119,ReleaseTimeline!$B$2:$C$27,2,FALSE)</f>
        <v>46198</v>
      </c>
      <c r="AZ119" s="4">
        <f t="shared" si="56"/>
        <v>46191</v>
      </c>
      <c r="BA119">
        <f t="shared" si="50"/>
        <v>31</v>
      </c>
      <c r="BC119">
        <f t="shared" si="51"/>
        <v>3</v>
      </c>
    </row>
    <row r="120" spans="1:58" hidden="1" x14ac:dyDescent="0.2">
      <c r="A120" s="3">
        <v>108</v>
      </c>
      <c r="B120" s="5" t="s">
        <v>177</v>
      </c>
      <c r="C120" s="5" t="str">
        <f>VLOOKUP(B120,'Target Tech'!$C$7:$J$33,8,FALSE)</f>
        <v>Complete ASP</v>
      </c>
      <c r="D120" s="5" t="s">
        <v>87</v>
      </c>
      <c r="E120" s="5">
        <v>2</v>
      </c>
      <c r="F120" s="80">
        <v>46174</v>
      </c>
      <c r="G120" s="80" t="s">
        <v>61</v>
      </c>
      <c r="H120" s="80" t="s">
        <v>56</v>
      </c>
      <c r="I120" s="80" t="s">
        <v>57</v>
      </c>
      <c r="J120" s="80">
        <f t="shared" si="60"/>
        <v>46176</v>
      </c>
      <c r="K120" s="5">
        <v>3</v>
      </c>
      <c r="L120" s="5">
        <v>0</v>
      </c>
      <c r="M120" s="5">
        <v>3</v>
      </c>
      <c r="N120" s="4">
        <f t="shared" si="31"/>
        <v>46178</v>
      </c>
      <c r="O120" s="4">
        <f t="shared" si="32"/>
        <v>46178</v>
      </c>
      <c r="P120" s="4">
        <f t="shared" si="33"/>
        <v>46178</v>
      </c>
      <c r="Q120" s="5">
        <v>1</v>
      </c>
      <c r="R120" s="4">
        <f t="shared" si="34"/>
        <v>46181</v>
      </c>
      <c r="S120" s="5">
        <v>1.5</v>
      </c>
      <c r="T120" s="4">
        <f t="shared" si="35"/>
        <v>46182</v>
      </c>
      <c r="U120" s="4">
        <f t="shared" si="36"/>
        <v>46182</v>
      </c>
      <c r="V120" s="5">
        <v>1</v>
      </c>
      <c r="W120" s="4">
        <f t="shared" si="37"/>
        <v>46183</v>
      </c>
      <c r="X120" s="4">
        <f t="shared" si="59"/>
        <v>46183</v>
      </c>
      <c r="Y120" s="4">
        <f t="shared" si="59"/>
        <v>46183</v>
      </c>
      <c r="Z120" s="4">
        <f t="shared" si="38"/>
        <v>46184</v>
      </c>
      <c r="AA120" s="4">
        <f t="shared" si="39"/>
        <v>46184</v>
      </c>
      <c r="AB120" s="5"/>
      <c r="AC120" s="4">
        <f t="shared" si="52"/>
        <v>46184</v>
      </c>
      <c r="AD120" s="5">
        <v>1</v>
      </c>
      <c r="AE120" s="4">
        <f t="shared" si="40"/>
        <v>46185</v>
      </c>
      <c r="AF120" s="5">
        <v>1</v>
      </c>
      <c r="AG120" s="4">
        <f t="shared" si="41"/>
        <v>46188</v>
      </c>
      <c r="AH120" s="4">
        <f t="shared" si="42"/>
        <v>46188</v>
      </c>
      <c r="AI120" s="4">
        <f t="shared" si="43"/>
        <v>46189</v>
      </c>
      <c r="AJ120" s="4">
        <f t="shared" si="44"/>
        <v>46189</v>
      </c>
      <c r="AK120" s="5"/>
      <c r="AL120" s="4">
        <f t="shared" si="45"/>
        <v>46189</v>
      </c>
      <c r="AM120" s="4">
        <f t="shared" si="55"/>
        <v>46189</v>
      </c>
      <c r="AN120" s="4">
        <f t="shared" si="55"/>
        <v>46189</v>
      </c>
      <c r="AO120" s="4">
        <f t="shared" si="46"/>
        <v>46190</v>
      </c>
      <c r="AP120" s="5"/>
      <c r="AQ120" s="4">
        <f t="shared" si="47"/>
        <v>46190</v>
      </c>
      <c r="AR120" s="5">
        <v>0</v>
      </c>
      <c r="AS120" s="4">
        <f t="shared" si="48"/>
        <v>46190</v>
      </c>
      <c r="AT120" s="5">
        <v>0</v>
      </c>
      <c r="AU120" s="4">
        <f t="shared" si="49"/>
        <v>46190</v>
      </c>
      <c r="AV120" s="4">
        <f>_xlfn.MINIFS(ReleaseTimeline!$A$2:$A$27, ReleaseTimeline!$A$2:$A$27, "&gt;="&amp;(MAX(AU120,AL120)))</f>
        <v>46191</v>
      </c>
      <c r="AW120" s="4" t="str">
        <f>VLOOKUP(AV120,ReleaseTimeline!$A$1:$E$27,2,FALSE)</f>
        <v>Release 13</v>
      </c>
      <c r="AX120" s="4" t="e">
        <f t="shared" si="54"/>
        <v>#VALUE!</v>
      </c>
      <c r="AY120" s="4">
        <f>VLOOKUP(AW120,ReleaseTimeline!$B$2:$C$27,2,FALSE)</f>
        <v>46198</v>
      </c>
      <c r="AZ120" s="4">
        <f t="shared" si="56"/>
        <v>46191</v>
      </c>
      <c r="BA120">
        <f t="shared" si="50"/>
        <v>20</v>
      </c>
      <c r="BC120">
        <f t="shared" si="51"/>
        <v>3</v>
      </c>
    </row>
    <row r="121" spans="1:58" hidden="1" x14ac:dyDescent="0.2">
      <c r="A121" s="3">
        <v>109</v>
      </c>
      <c r="B121" s="5" t="s">
        <v>177</v>
      </c>
      <c r="C121" s="5" t="str">
        <f>VLOOKUP(B121,'Target Tech'!$C$7:$J$33,8,FALSE)</f>
        <v>Complete ASP</v>
      </c>
      <c r="D121" s="5" t="s">
        <v>87</v>
      </c>
      <c r="E121" s="5">
        <v>2</v>
      </c>
      <c r="F121" s="80">
        <f>WORKDAY(P118,1)</f>
        <v>46164</v>
      </c>
      <c r="G121" s="80" t="s">
        <v>63</v>
      </c>
      <c r="H121" s="80" t="s">
        <v>56</v>
      </c>
      <c r="I121" s="80" t="s">
        <v>60</v>
      </c>
      <c r="J121" s="80">
        <f t="shared" si="60"/>
        <v>46168</v>
      </c>
      <c r="K121" s="5">
        <v>3</v>
      </c>
      <c r="L121" s="5">
        <v>0</v>
      </c>
      <c r="M121" s="5">
        <v>4</v>
      </c>
      <c r="N121" s="4">
        <f t="shared" si="31"/>
        <v>46171</v>
      </c>
      <c r="O121" s="4">
        <f t="shared" si="32"/>
        <v>46171</v>
      </c>
      <c r="P121" s="4">
        <f t="shared" si="33"/>
        <v>46171</v>
      </c>
      <c r="Q121" s="5">
        <v>1</v>
      </c>
      <c r="R121" s="4">
        <f t="shared" si="34"/>
        <v>46174</v>
      </c>
      <c r="S121" s="5">
        <v>1.5</v>
      </c>
      <c r="T121" s="4">
        <f t="shared" si="35"/>
        <v>46176</v>
      </c>
      <c r="U121" s="4">
        <f t="shared" si="36"/>
        <v>46176</v>
      </c>
      <c r="V121" s="5">
        <v>1</v>
      </c>
      <c r="W121" s="4">
        <f t="shared" si="37"/>
        <v>46177</v>
      </c>
      <c r="X121" s="4">
        <f t="shared" si="59"/>
        <v>46177</v>
      </c>
      <c r="Y121" s="4">
        <f t="shared" si="59"/>
        <v>46177</v>
      </c>
      <c r="Z121" s="4">
        <f t="shared" si="38"/>
        <v>46178</v>
      </c>
      <c r="AA121" s="4">
        <f t="shared" si="39"/>
        <v>46178</v>
      </c>
      <c r="AB121" s="5"/>
      <c r="AC121" s="4">
        <f t="shared" si="52"/>
        <v>46178</v>
      </c>
      <c r="AD121" s="5">
        <v>1</v>
      </c>
      <c r="AE121" s="4">
        <f t="shared" si="40"/>
        <v>46181</v>
      </c>
      <c r="AF121" s="5">
        <v>1</v>
      </c>
      <c r="AG121" s="4">
        <f t="shared" si="41"/>
        <v>46182</v>
      </c>
      <c r="AH121" s="4">
        <f t="shared" si="42"/>
        <v>46182</v>
      </c>
      <c r="AI121" s="4">
        <f t="shared" si="43"/>
        <v>46183</v>
      </c>
      <c r="AJ121" s="4">
        <f t="shared" si="44"/>
        <v>46183</v>
      </c>
      <c r="AK121" s="5"/>
      <c r="AL121" s="4">
        <f t="shared" si="45"/>
        <v>46183</v>
      </c>
      <c r="AM121" s="4">
        <f t="shared" si="55"/>
        <v>46183</v>
      </c>
      <c r="AN121" s="4">
        <f t="shared" si="55"/>
        <v>46183</v>
      </c>
      <c r="AO121" s="4">
        <f t="shared" si="46"/>
        <v>46184</v>
      </c>
      <c r="AP121" s="5"/>
      <c r="AQ121" s="4">
        <f t="shared" si="47"/>
        <v>46184</v>
      </c>
      <c r="AR121" s="5">
        <v>0</v>
      </c>
      <c r="AS121" s="4">
        <f t="shared" si="48"/>
        <v>46184</v>
      </c>
      <c r="AT121" s="5">
        <v>0</v>
      </c>
      <c r="AU121" s="4">
        <f t="shared" si="49"/>
        <v>46184</v>
      </c>
      <c r="AV121" s="4">
        <f>_xlfn.MINIFS(ReleaseTimeline!$A$2:$A$27, ReleaseTimeline!$A$2:$A$27, "&gt;="&amp;(MAX(AU121,AL121)))</f>
        <v>46191</v>
      </c>
      <c r="AW121" s="4" t="str">
        <f>VLOOKUP(AV121,ReleaseTimeline!$A$1:$E$27,2,FALSE)</f>
        <v>Release 13</v>
      </c>
      <c r="AX121" s="4" t="e">
        <f t="shared" si="54"/>
        <v>#VALUE!</v>
      </c>
      <c r="AY121" s="4">
        <f>VLOOKUP(AW121,ReleaseTimeline!$B$2:$C$27,2,FALSE)</f>
        <v>46198</v>
      </c>
      <c r="AZ121" s="4">
        <f t="shared" si="56"/>
        <v>46191</v>
      </c>
      <c r="BA121">
        <f t="shared" si="50"/>
        <v>27</v>
      </c>
      <c r="BC121">
        <f t="shared" si="51"/>
        <v>3</v>
      </c>
    </row>
    <row r="122" spans="1:58" hidden="1" x14ac:dyDescent="0.2">
      <c r="A122" s="3">
        <v>110</v>
      </c>
      <c r="B122" s="5" t="s">
        <v>177</v>
      </c>
      <c r="C122" s="5" t="str">
        <f>VLOOKUP(B122,'Target Tech'!$C$7:$J$33,8,FALSE)</f>
        <v>Complete ASP</v>
      </c>
      <c r="D122" s="5" t="s">
        <v>87</v>
      </c>
      <c r="E122" s="5">
        <v>2</v>
      </c>
      <c r="F122" s="80">
        <f>WORKDAY(P119,1)</f>
        <v>46168</v>
      </c>
      <c r="G122" s="80" t="s">
        <v>64</v>
      </c>
      <c r="H122" s="80" t="s">
        <v>56</v>
      </c>
      <c r="I122" s="80" t="s">
        <v>62</v>
      </c>
      <c r="J122" s="80">
        <f t="shared" si="60"/>
        <v>46170</v>
      </c>
      <c r="K122" s="5">
        <v>3</v>
      </c>
      <c r="L122" s="5">
        <v>0</v>
      </c>
      <c r="M122" s="5">
        <v>5</v>
      </c>
      <c r="N122" s="4">
        <f t="shared" si="31"/>
        <v>46176</v>
      </c>
      <c r="O122" s="4">
        <f t="shared" si="32"/>
        <v>46176</v>
      </c>
      <c r="P122" s="4">
        <f t="shared" si="33"/>
        <v>46176</v>
      </c>
      <c r="Q122" s="5">
        <v>1</v>
      </c>
      <c r="R122" s="4">
        <f t="shared" si="34"/>
        <v>46177</v>
      </c>
      <c r="S122" s="5">
        <v>1.5</v>
      </c>
      <c r="T122" s="4">
        <f t="shared" si="35"/>
        <v>46178</v>
      </c>
      <c r="U122" s="4">
        <f t="shared" si="36"/>
        <v>46178</v>
      </c>
      <c r="V122" s="5">
        <v>1</v>
      </c>
      <c r="W122" s="4">
        <f t="shared" si="37"/>
        <v>46181</v>
      </c>
      <c r="X122" s="4">
        <f t="shared" si="59"/>
        <v>46181</v>
      </c>
      <c r="Y122" s="4">
        <f t="shared" si="59"/>
        <v>46181</v>
      </c>
      <c r="Z122" s="4">
        <f t="shared" si="38"/>
        <v>46182</v>
      </c>
      <c r="AA122" s="4">
        <f t="shared" si="39"/>
        <v>46182</v>
      </c>
      <c r="AB122" s="5"/>
      <c r="AC122" s="4">
        <f t="shared" si="52"/>
        <v>46182</v>
      </c>
      <c r="AD122" s="5">
        <v>1</v>
      </c>
      <c r="AE122" s="4">
        <f t="shared" si="40"/>
        <v>46183</v>
      </c>
      <c r="AF122" s="5">
        <v>1</v>
      </c>
      <c r="AG122" s="4">
        <f t="shared" si="41"/>
        <v>46184</v>
      </c>
      <c r="AH122" s="4">
        <f t="shared" si="42"/>
        <v>46184</v>
      </c>
      <c r="AI122" s="4">
        <f t="shared" si="43"/>
        <v>46185</v>
      </c>
      <c r="AJ122" s="4">
        <f t="shared" si="44"/>
        <v>46185</v>
      </c>
      <c r="AK122" s="5"/>
      <c r="AL122" s="4">
        <f t="shared" si="45"/>
        <v>46185</v>
      </c>
      <c r="AM122" s="4">
        <f t="shared" si="55"/>
        <v>46185</v>
      </c>
      <c r="AN122" s="4">
        <f t="shared" si="55"/>
        <v>46185</v>
      </c>
      <c r="AO122" s="4">
        <f t="shared" si="46"/>
        <v>46188</v>
      </c>
      <c r="AP122" s="5"/>
      <c r="AQ122" s="4">
        <f t="shared" si="47"/>
        <v>46188</v>
      </c>
      <c r="AR122" s="5">
        <v>0</v>
      </c>
      <c r="AS122" s="4">
        <f t="shared" si="48"/>
        <v>46188</v>
      </c>
      <c r="AT122" s="5">
        <v>0</v>
      </c>
      <c r="AU122" s="4">
        <f t="shared" si="49"/>
        <v>46188</v>
      </c>
      <c r="AV122" s="4">
        <f>_xlfn.MINIFS(ReleaseTimeline!$A$2:$A$27, ReleaseTimeline!$A$2:$A$27, "&gt;="&amp;(MAX(AU122,AL122)))</f>
        <v>46191</v>
      </c>
      <c r="AW122" s="4" t="str">
        <f>VLOOKUP(AV122,ReleaseTimeline!$A$1:$E$27,2,FALSE)</f>
        <v>Release 13</v>
      </c>
      <c r="AX122" s="4" t="e">
        <f t="shared" si="54"/>
        <v>#VALUE!</v>
      </c>
      <c r="AY122" s="4">
        <f>VLOOKUP(AW122,ReleaseTimeline!$B$2:$C$27,2,FALSE)</f>
        <v>46198</v>
      </c>
      <c r="AZ122" s="4">
        <f t="shared" si="56"/>
        <v>46191</v>
      </c>
      <c r="BA122">
        <f t="shared" si="50"/>
        <v>22</v>
      </c>
      <c r="BC122">
        <f t="shared" si="51"/>
        <v>3</v>
      </c>
    </row>
    <row r="123" spans="1:58" hidden="1" x14ac:dyDescent="0.2">
      <c r="A123" s="3">
        <v>111</v>
      </c>
      <c r="B123" s="5" t="s">
        <v>177</v>
      </c>
      <c r="C123" s="5" t="str">
        <f>VLOOKUP(B123,'Target Tech'!$C$7:$J$33,8,FALSE)</f>
        <v>Complete ASP</v>
      </c>
      <c r="D123" s="5" t="s">
        <v>87</v>
      </c>
      <c r="E123" s="5">
        <v>2</v>
      </c>
      <c r="F123" s="80">
        <v>46181</v>
      </c>
      <c r="G123" s="80" t="s">
        <v>120</v>
      </c>
      <c r="H123" s="80" t="s">
        <v>56</v>
      </c>
      <c r="I123" s="80" t="s">
        <v>57</v>
      </c>
      <c r="J123" s="80">
        <f t="shared" si="60"/>
        <v>46183</v>
      </c>
      <c r="K123" s="5">
        <v>3</v>
      </c>
      <c r="L123" s="5">
        <v>0</v>
      </c>
      <c r="M123" s="5">
        <v>6</v>
      </c>
      <c r="N123" s="4">
        <f t="shared" si="31"/>
        <v>46185</v>
      </c>
      <c r="O123" s="4">
        <f t="shared" si="32"/>
        <v>46185</v>
      </c>
      <c r="P123" s="4">
        <f t="shared" si="33"/>
        <v>46185</v>
      </c>
      <c r="Q123" s="5">
        <v>1</v>
      </c>
      <c r="R123" s="4">
        <f t="shared" si="34"/>
        <v>46188</v>
      </c>
      <c r="S123" s="5">
        <v>1.5</v>
      </c>
      <c r="T123" s="4">
        <f t="shared" si="35"/>
        <v>46189</v>
      </c>
      <c r="U123" s="4">
        <f t="shared" si="36"/>
        <v>46189</v>
      </c>
      <c r="V123" s="5">
        <v>1</v>
      </c>
      <c r="W123" s="4">
        <f t="shared" si="37"/>
        <v>46190</v>
      </c>
      <c r="X123" s="4">
        <f t="shared" si="59"/>
        <v>46190</v>
      </c>
      <c r="Y123" s="4">
        <f t="shared" si="59"/>
        <v>46190</v>
      </c>
      <c r="Z123" s="4">
        <f t="shared" si="38"/>
        <v>46191</v>
      </c>
      <c r="AA123" s="4">
        <f t="shared" si="39"/>
        <v>46191</v>
      </c>
      <c r="AB123" s="5"/>
      <c r="AC123" s="4">
        <f t="shared" si="52"/>
        <v>46191</v>
      </c>
      <c r="AD123" s="5">
        <v>1</v>
      </c>
      <c r="AE123" s="4">
        <f t="shared" si="40"/>
        <v>46192</v>
      </c>
      <c r="AF123" s="5">
        <v>1</v>
      </c>
      <c r="AG123" s="4">
        <f t="shared" si="41"/>
        <v>46195</v>
      </c>
      <c r="AH123" s="4">
        <f t="shared" si="42"/>
        <v>46195</v>
      </c>
      <c r="AI123" s="4">
        <f t="shared" si="43"/>
        <v>46196</v>
      </c>
      <c r="AJ123" s="4">
        <f t="shared" si="44"/>
        <v>46196</v>
      </c>
      <c r="AK123" s="5"/>
      <c r="AL123" s="4">
        <f t="shared" si="45"/>
        <v>46196</v>
      </c>
      <c r="AM123" s="4">
        <f t="shared" si="55"/>
        <v>46196</v>
      </c>
      <c r="AN123" s="4">
        <f t="shared" si="55"/>
        <v>46196</v>
      </c>
      <c r="AO123" s="4">
        <f t="shared" si="46"/>
        <v>46197</v>
      </c>
      <c r="AP123" s="5"/>
      <c r="AQ123" s="4">
        <f t="shared" si="47"/>
        <v>46197</v>
      </c>
      <c r="AR123" s="5">
        <v>0</v>
      </c>
      <c r="AS123" s="4">
        <f t="shared" si="48"/>
        <v>46197</v>
      </c>
      <c r="AT123" s="5">
        <v>0</v>
      </c>
      <c r="AU123" s="4">
        <f t="shared" si="49"/>
        <v>46197</v>
      </c>
      <c r="AV123" s="4">
        <f>_xlfn.MINIFS(ReleaseTimeline!$A$2:$A$27, ReleaseTimeline!$A$2:$A$27, "&gt;="&amp;(MAX(AU123,AL123)))</f>
        <v>46205</v>
      </c>
      <c r="AW123" s="4" t="str">
        <f>VLOOKUP(AV123,ReleaseTimeline!$A$1:$E$27,2,FALSE)</f>
        <v>Release 14</v>
      </c>
      <c r="AX123" s="4" t="e">
        <f t="shared" si="54"/>
        <v>#VALUE!</v>
      </c>
      <c r="AY123" s="74">
        <f>VLOOKUP(AW123,ReleaseTimeline!$B$2:$C$27,2,FALSE)</f>
        <v>46212</v>
      </c>
      <c r="AZ123" s="4">
        <f t="shared" si="56"/>
        <v>46205</v>
      </c>
      <c r="BA123">
        <f t="shared" si="50"/>
        <v>27</v>
      </c>
      <c r="BB123" t="e">
        <f>(AY123-AW123)</f>
        <v>#VALUE!</v>
      </c>
      <c r="BC123">
        <f t="shared" si="51"/>
        <v>3</v>
      </c>
      <c r="BF123" t="e">
        <f>(BB123+BC123)</f>
        <v>#VALUE!</v>
      </c>
    </row>
    <row r="124" spans="1:58" hidden="1" x14ac:dyDescent="0.2">
      <c r="A124" s="3">
        <v>112</v>
      </c>
      <c r="B124" s="5" t="s">
        <v>177</v>
      </c>
      <c r="C124" s="5" t="str">
        <f>VLOOKUP(B124,'Target Tech'!$C$7:$J$33,8,FALSE)</f>
        <v>Complete ASP</v>
      </c>
      <c r="D124" s="5" t="s">
        <v>87</v>
      </c>
      <c r="E124" s="5">
        <v>2</v>
      </c>
      <c r="F124" s="80">
        <f>WORKDAY(P121,1)</f>
        <v>46174</v>
      </c>
      <c r="G124" s="80" t="s">
        <v>121</v>
      </c>
      <c r="H124" s="80" t="s">
        <v>56</v>
      </c>
      <c r="I124" s="80" t="s">
        <v>60</v>
      </c>
      <c r="J124" s="80">
        <f t="shared" si="60"/>
        <v>46176</v>
      </c>
      <c r="K124" s="5">
        <v>3</v>
      </c>
      <c r="L124" s="5">
        <v>0</v>
      </c>
      <c r="M124" s="5">
        <v>7</v>
      </c>
      <c r="N124" s="4">
        <f t="shared" si="31"/>
        <v>46178</v>
      </c>
      <c r="O124" s="4">
        <f t="shared" si="32"/>
        <v>46178</v>
      </c>
      <c r="P124" s="4">
        <f t="shared" si="33"/>
        <v>46178</v>
      </c>
      <c r="Q124" s="5">
        <v>1</v>
      </c>
      <c r="R124" s="4">
        <f t="shared" si="34"/>
        <v>46181</v>
      </c>
      <c r="S124" s="5">
        <v>1.5</v>
      </c>
      <c r="T124" s="4">
        <f t="shared" si="35"/>
        <v>46182</v>
      </c>
      <c r="U124" s="4">
        <f t="shared" si="36"/>
        <v>46182</v>
      </c>
      <c r="V124" s="5">
        <v>1</v>
      </c>
      <c r="W124" s="4">
        <f t="shared" si="37"/>
        <v>46183</v>
      </c>
      <c r="X124" s="4">
        <f t="shared" si="59"/>
        <v>46183</v>
      </c>
      <c r="Y124" s="4">
        <f t="shared" si="59"/>
        <v>46183</v>
      </c>
      <c r="Z124" s="4">
        <f t="shared" si="38"/>
        <v>46184</v>
      </c>
      <c r="AA124" s="4">
        <f t="shared" si="39"/>
        <v>46184</v>
      </c>
      <c r="AB124" s="5">
        <v>3</v>
      </c>
      <c r="AC124" s="4">
        <f t="shared" si="52"/>
        <v>46189</v>
      </c>
      <c r="AD124" s="5">
        <v>1</v>
      </c>
      <c r="AE124" s="4">
        <f t="shared" si="40"/>
        <v>46190</v>
      </c>
      <c r="AF124" s="5">
        <v>1</v>
      </c>
      <c r="AG124" s="4">
        <f t="shared" si="41"/>
        <v>46191</v>
      </c>
      <c r="AH124" s="4">
        <f t="shared" si="42"/>
        <v>46191</v>
      </c>
      <c r="AI124" s="4">
        <f t="shared" si="43"/>
        <v>46192</v>
      </c>
      <c r="AJ124" s="4">
        <f t="shared" si="44"/>
        <v>46192</v>
      </c>
      <c r="AK124" s="5">
        <v>1</v>
      </c>
      <c r="AL124" s="4">
        <f t="shared" si="45"/>
        <v>46195</v>
      </c>
      <c r="AM124" s="4">
        <f t="shared" si="55"/>
        <v>46195</v>
      </c>
      <c r="AN124" s="4">
        <f t="shared" si="55"/>
        <v>46195</v>
      </c>
      <c r="AO124" s="4">
        <f t="shared" si="46"/>
        <v>46196</v>
      </c>
      <c r="AP124" s="5">
        <v>3</v>
      </c>
      <c r="AQ124" s="4">
        <f t="shared" si="47"/>
        <v>46202</v>
      </c>
      <c r="AR124" s="5">
        <v>0</v>
      </c>
      <c r="AS124" s="4">
        <f t="shared" si="48"/>
        <v>46202</v>
      </c>
      <c r="AT124" s="5">
        <v>0</v>
      </c>
      <c r="AU124" s="4">
        <f t="shared" si="49"/>
        <v>46202</v>
      </c>
      <c r="AV124" s="4">
        <f>_xlfn.MINIFS(ReleaseTimeline!$A$2:$A$27, ReleaseTimeline!$A$2:$A$27, "&gt;="&amp;(MAX(AU124,AL124)))</f>
        <v>46205</v>
      </c>
      <c r="AW124" s="4" t="str">
        <f>VLOOKUP(AV124,ReleaseTimeline!$A$1:$E$27,2,FALSE)</f>
        <v>Release 14</v>
      </c>
      <c r="AX124" s="4" t="e">
        <f t="shared" si="54"/>
        <v>#VALUE!</v>
      </c>
      <c r="AY124" s="4">
        <f>VLOOKUP(AW124,ReleaseTimeline!$B$2:$C$27,2,FALSE)</f>
        <v>46212</v>
      </c>
      <c r="AZ124" s="4">
        <f t="shared" si="56"/>
        <v>46205</v>
      </c>
      <c r="BA124">
        <f t="shared" si="50"/>
        <v>34</v>
      </c>
      <c r="BC124">
        <f t="shared" si="51"/>
        <v>3</v>
      </c>
    </row>
    <row r="125" spans="1:58" hidden="1" x14ac:dyDescent="0.2">
      <c r="A125" s="3">
        <v>113</v>
      </c>
      <c r="B125" s="5" t="s">
        <v>178</v>
      </c>
      <c r="C125" s="5" t="s">
        <v>125</v>
      </c>
      <c r="D125" s="5" t="s">
        <v>87</v>
      </c>
      <c r="E125" s="5">
        <v>2</v>
      </c>
      <c r="F125" s="80">
        <f>WORKDAY(P122,1)</f>
        <v>46177</v>
      </c>
      <c r="G125" s="80" t="s">
        <v>55</v>
      </c>
      <c r="H125" s="80" t="s">
        <v>56</v>
      </c>
      <c r="I125" s="80" t="s">
        <v>62</v>
      </c>
      <c r="J125" s="80">
        <f t="shared" si="60"/>
        <v>46181</v>
      </c>
      <c r="K125" s="5">
        <v>3</v>
      </c>
      <c r="L125" s="5">
        <v>0</v>
      </c>
      <c r="M125" s="5">
        <v>1</v>
      </c>
      <c r="N125" s="4">
        <f t="shared" si="31"/>
        <v>46183</v>
      </c>
      <c r="O125" s="4">
        <f t="shared" si="32"/>
        <v>46183</v>
      </c>
      <c r="P125" s="4">
        <f t="shared" si="33"/>
        <v>46183</v>
      </c>
      <c r="Q125" s="5">
        <v>1</v>
      </c>
      <c r="R125" s="4">
        <f t="shared" si="34"/>
        <v>46184</v>
      </c>
      <c r="S125" s="5">
        <v>1.5</v>
      </c>
      <c r="T125" s="4">
        <f t="shared" si="35"/>
        <v>46185</v>
      </c>
      <c r="U125" s="4">
        <f t="shared" si="36"/>
        <v>46185</v>
      </c>
      <c r="V125" s="5">
        <v>1</v>
      </c>
      <c r="W125" s="4">
        <f t="shared" si="37"/>
        <v>46188</v>
      </c>
      <c r="X125" s="4">
        <f t="shared" si="59"/>
        <v>46188</v>
      </c>
      <c r="Y125" s="4">
        <f t="shared" si="59"/>
        <v>46188</v>
      </c>
      <c r="Z125" s="4">
        <f t="shared" si="38"/>
        <v>46189</v>
      </c>
      <c r="AA125" s="4">
        <f t="shared" si="39"/>
        <v>46189</v>
      </c>
      <c r="AB125" s="5"/>
      <c r="AC125" s="4">
        <f t="shared" si="52"/>
        <v>46189</v>
      </c>
      <c r="AD125" s="5">
        <v>1</v>
      </c>
      <c r="AE125" s="4">
        <f t="shared" si="40"/>
        <v>46190</v>
      </c>
      <c r="AF125" s="5">
        <v>1</v>
      </c>
      <c r="AG125" s="4">
        <f t="shared" si="41"/>
        <v>46191</v>
      </c>
      <c r="AH125" s="4">
        <f t="shared" si="42"/>
        <v>46191</v>
      </c>
      <c r="AI125" s="4">
        <f t="shared" si="43"/>
        <v>46192</v>
      </c>
      <c r="AJ125" s="4">
        <f t="shared" si="44"/>
        <v>46192</v>
      </c>
      <c r="AK125" s="5"/>
      <c r="AL125" s="4">
        <f t="shared" si="45"/>
        <v>46192</v>
      </c>
      <c r="AM125" s="4">
        <f t="shared" si="55"/>
        <v>46192</v>
      </c>
      <c r="AN125" s="4">
        <f t="shared" si="55"/>
        <v>46192</v>
      </c>
      <c r="AO125" s="4">
        <f t="shared" si="46"/>
        <v>46195</v>
      </c>
      <c r="AP125" s="5"/>
      <c r="AQ125" s="4">
        <f t="shared" si="47"/>
        <v>46195</v>
      </c>
      <c r="AR125" s="5">
        <v>0</v>
      </c>
      <c r="AS125" s="4">
        <f t="shared" si="48"/>
        <v>46195</v>
      </c>
      <c r="AT125" s="5">
        <v>0</v>
      </c>
      <c r="AU125" s="4">
        <f t="shared" si="49"/>
        <v>46195</v>
      </c>
      <c r="AV125" s="4">
        <f>_xlfn.MINIFS(ReleaseTimeline!$A$2:$A$27, ReleaseTimeline!$A$2:$A$27, "&gt;="&amp;(MAX(AU125,AL125)))</f>
        <v>46205</v>
      </c>
      <c r="AW125" s="4" t="str">
        <f>VLOOKUP(AV125,ReleaseTimeline!$A$1:$E$27,2,FALSE)</f>
        <v>Release 14</v>
      </c>
      <c r="AX125" s="4" t="e">
        <f t="shared" si="54"/>
        <v>#VALUE!</v>
      </c>
      <c r="AY125" s="4">
        <f>VLOOKUP(AW125,ReleaseTimeline!$B$2:$C$27,2,FALSE)</f>
        <v>46212</v>
      </c>
      <c r="AZ125" s="4">
        <f t="shared" si="56"/>
        <v>46205</v>
      </c>
      <c r="BA125">
        <f t="shared" si="50"/>
        <v>29</v>
      </c>
      <c r="BC125">
        <f t="shared" si="51"/>
        <v>3</v>
      </c>
    </row>
    <row r="126" spans="1:58" hidden="1" x14ac:dyDescent="0.2">
      <c r="A126" s="3">
        <v>114</v>
      </c>
      <c r="B126" s="5" t="s">
        <v>178</v>
      </c>
      <c r="C126" s="5" t="s">
        <v>125</v>
      </c>
      <c r="D126" s="5" t="s">
        <v>87</v>
      </c>
      <c r="E126" s="5">
        <v>2</v>
      </c>
      <c r="F126" s="80">
        <v>46188</v>
      </c>
      <c r="G126" s="80" t="s">
        <v>59</v>
      </c>
      <c r="H126" s="80" t="s">
        <v>56</v>
      </c>
      <c r="I126" s="80" t="s">
        <v>57</v>
      </c>
      <c r="J126" s="80">
        <f t="shared" si="60"/>
        <v>46190</v>
      </c>
      <c r="K126" s="5">
        <v>3</v>
      </c>
      <c r="L126" s="5">
        <v>0</v>
      </c>
      <c r="M126" s="5">
        <v>2</v>
      </c>
      <c r="N126" s="4">
        <f t="shared" si="31"/>
        <v>46192</v>
      </c>
      <c r="O126" s="4">
        <f t="shared" si="32"/>
        <v>46192</v>
      </c>
      <c r="P126" s="4">
        <f t="shared" si="33"/>
        <v>46192</v>
      </c>
      <c r="Q126" s="5">
        <v>1</v>
      </c>
      <c r="R126" s="4">
        <f t="shared" si="34"/>
        <v>46195</v>
      </c>
      <c r="S126" s="5">
        <v>1.5</v>
      </c>
      <c r="T126" s="4">
        <f t="shared" si="35"/>
        <v>46196</v>
      </c>
      <c r="U126" s="4">
        <f t="shared" si="36"/>
        <v>46196</v>
      </c>
      <c r="V126" s="5">
        <v>1</v>
      </c>
      <c r="W126" s="4">
        <f t="shared" si="37"/>
        <v>46197</v>
      </c>
      <c r="X126" s="4">
        <f t="shared" si="59"/>
        <v>46197</v>
      </c>
      <c r="Y126" s="4">
        <f t="shared" si="59"/>
        <v>46197</v>
      </c>
      <c r="Z126" s="4">
        <f t="shared" si="38"/>
        <v>46198</v>
      </c>
      <c r="AA126" s="4">
        <f t="shared" si="39"/>
        <v>46198</v>
      </c>
      <c r="AB126" s="5"/>
      <c r="AC126" s="4">
        <f t="shared" si="52"/>
        <v>46198</v>
      </c>
      <c r="AD126" s="5">
        <v>1</v>
      </c>
      <c r="AE126" s="4">
        <f t="shared" si="40"/>
        <v>46202</v>
      </c>
      <c r="AF126" s="5">
        <v>1</v>
      </c>
      <c r="AG126" s="4">
        <f t="shared" si="41"/>
        <v>46203</v>
      </c>
      <c r="AH126" s="4">
        <f t="shared" si="42"/>
        <v>46203</v>
      </c>
      <c r="AI126" s="4">
        <f t="shared" si="43"/>
        <v>46204</v>
      </c>
      <c r="AJ126" s="4">
        <f t="shared" si="44"/>
        <v>46204</v>
      </c>
      <c r="AK126" s="5"/>
      <c r="AL126" s="4">
        <f t="shared" si="45"/>
        <v>46204</v>
      </c>
      <c r="AM126" s="4">
        <f t="shared" si="55"/>
        <v>46204</v>
      </c>
      <c r="AN126" s="4">
        <f t="shared" si="55"/>
        <v>46204</v>
      </c>
      <c r="AO126" s="4">
        <f t="shared" si="46"/>
        <v>46205</v>
      </c>
      <c r="AP126" s="5"/>
      <c r="AQ126" s="4">
        <f t="shared" si="47"/>
        <v>46205</v>
      </c>
      <c r="AR126" s="5">
        <v>0</v>
      </c>
      <c r="AS126" s="4">
        <f t="shared" si="48"/>
        <v>46205</v>
      </c>
      <c r="AT126" s="5">
        <v>0</v>
      </c>
      <c r="AU126" s="4">
        <f t="shared" si="49"/>
        <v>46205</v>
      </c>
      <c r="AV126" s="4">
        <f>_xlfn.MINIFS(ReleaseTimeline!$A$2:$A$27, ReleaseTimeline!$A$2:$A$27, "&gt;="&amp;(MAX(AU126,AL126)))</f>
        <v>46205</v>
      </c>
      <c r="AW126" s="4" t="str">
        <f>VLOOKUP(AV126,ReleaseTimeline!$A$1:$E$27,2,FALSE)</f>
        <v>Release 14</v>
      </c>
      <c r="AX126" s="4" t="e">
        <f t="shared" si="54"/>
        <v>#VALUE!</v>
      </c>
      <c r="AY126" s="4">
        <f>VLOOKUP(AW126,ReleaseTimeline!$B$2:$C$27,2,FALSE)</f>
        <v>46212</v>
      </c>
      <c r="AZ126" s="4">
        <f t="shared" si="56"/>
        <v>46205</v>
      </c>
      <c r="BA126">
        <f t="shared" si="50"/>
        <v>20</v>
      </c>
      <c r="BC126">
        <f t="shared" si="51"/>
        <v>3</v>
      </c>
    </row>
    <row r="127" spans="1:58" hidden="1" x14ac:dyDescent="0.2">
      <c r="A127" s="3">
        <v>115</v>
      </c>
      <c r="B127" s="5" t="s">
        <v>178</v>
      </c>
      <c r="C127" s="5" t="s">
        <v>125</v>
      </c>
      <c r="D127" s="5" t="s">
        <v>87</v>
      </c>
      <c r="E127" s="5">
        <v>2</v>
      </c>
      <c r="F127" s="80">
        <f>WORKDAY(P124,1)</f>
        <v>46181</v>
      </c>
      <c r="G127" s="80" t="s">
        <v>61</v>
      </c>
      <c r="H127" s="80" t="s">
        <v>56</v>
      </c>
      <c r="I127" s="80" t="s">
        <v>60</v>
      </c>
      <c r="J127" s="80">
        <f t="shared" si="60"/>
        <v>46183</v>
      </c>
      <c r="K127" s="5">
        <v>3</v>
      </c>
      <c r="L127" s="5">
        <v>0</v>
      </c>
      <c r="M127" s="5">
        <v>3</v>
      </c>
      <c r="N127" s="4">
        <f t="shared" si="31"/>
        <v>46185</v>
      </c>
      <c r="O127" s="4">
        <f t="shared" si="32"/>
        <v>46185</v>
      </c>
      <c r="P127" s="4">
        <f t="shared" si="33"/>
        <v>46185</v>
      </c>
      <c r="Q127" s="5">
        <v>1</v>
      </c>
      <c r="R127" s="4">
        <f t="shared" si="34"/>
        <v>46188</v>
      </c>
      <c r="S127" s="5">
        <v>1.5</v>
      </c>
      <c r="T127" s="4">
        <f t="shared" si="35"/>
        <v>46189</v>
      </c>
      <c r="U127" s="4">
        <f t="shared" si="36"/>
        <v>46189</v>
      </c>
      <c r="V127" s="5">
        <v>1</v>
      </c>
      <c r="W127" s="4">
        <f t="shared" si="37"/>
        <v>46190</v>
      </c>
      <c r="X127" s="4">
        <f t="shared" si="59"/>
        <v>46190</v>
      </c>
      <c r="Y127" s="4">
        <f t="shared" si="59"/>
        <v>46190</v>
      </c>
      <c r="Z127" s="4">
        <f t="shared" si="38"/>
        <v>46191</v>
      </c>
      <c r="AA127" s="4">
        <f t="shared" si="39"/>
        <v>46191</v>
      </c>
      <c r="AB127" s="5"/>
      <c r="AC127" s="4">
        <f t="shared" si="52"/>
        <v>46191</v>
      </c>
      <c r="AD127" s="5">
        <v>1</v>
      </c>
      <c r="AE127" s="4">
        <f t="shared" si="40"/>
        <v>46192</v>
      </c>
      <c r="AF127" s="5">
        <v>1</v>
      </c>
      <c r="AG127" s="4">
        <f t="shared" si="41"/>
        <v>46195</v>
      </c>
      <c r="AH127" s="4">
        <f t="shared" si="42"/>
        <v>46195</v>
      </c>
      <c r="AI127" s="4">
        <f t="shared" si="43"/>
        <v>46196</v>
      </c>
      <c r="AJ127" s="4">
        <f t="shared" si="44"/>
        <v>46196</v>
      </c>
      <c r="AK127" s="5"/>
      <c r="AL127" s="4">
        <f t="shared" si="45"/>
        <v>46196</v>
      </c>
      <c r="AM127" s="4">
        <f t="shared" si="55"/>
        <v>46196</v>
      </c>
      <c r="AN127" s="4">
        <f t="shared" si="55"/>
        <v>46196</v>
      </c>
      <c r="AO127" s="4">
        <f t="shared" si="46"/>
        <v>46197</v>
      </c>
      <c r="AP127" s="5"/>
      <c r="AQ127" s="4">
        <f t="shared" si="47"/>
        <v>46197</v>
      </c>
      <c r="AR127" s="5">
        <v>0</v>
      </c>
      <c r="AS127" s="4">
        <f t="shared" si="48"/>
        <v>46197</v>
      </c>
      <c r="AT127" s="5">
        <v>0</v>
      </c>
      <c r="AU127" s="4">
        <f t="shared" si="49"/>
        <v>46197</v>
      </c>
      <c r="AV127" s="4">
        <f>_xlfn.MINIFS(ReleaseTimeline!$A$2:$A$27, ReleaseTimeline!$A$2:$A$27, "&gt;="&amp;(MAX(AU127,AL127)))</f>
        <v>46205</v>
      </c>
      <c r="AW127" s="4" t="str">
        <f>VLOOKUP(AV127,ReleaseTimeline!$A$1:$E$27,2,FALSE)</f>
        <v>Release 14</v>
      </c>
      <c r="AX127" s="4" t="e">
        <f t="shared" si="54"/>
        <v>#VALUE!</v>
      </c>
      <c r="AY127" s="4">
        <f>VLOOKUP(AW127,ReleaseTimeline!$B$2:$C$27,2,FALSE)</f>
        <v>46212</v>
      </c>
      <c r="AZ127" s="4">
        <f t="shared" si="56"/>
        <v>46205</v>
      </c>
      <c r="BA127">
        <f t="shared" si="50"/>
        <v>27</v>
      </c>
      <c r="BC127">
        <f t="shared" si="51"/>
        <v>3</v>
      </c>
    </row>
    <row r="128" spans="1:58" hidden="1" x14ac:dyDescent="0.2">
      <c r="A128" s="3">
        <v>116</v>
      </c>
      <c r="B128" s="5" t="s">
        <v>178</v>
      </c>
      <c r="C128" s="5" t="s">
        <v>125</v>
      </c>
      <c r="D128" s="5" t="s">
        <v>87</v>
      </c>
      <c r="E128" s="5">
        <v>2</v>
      </c>
      <c r="F128" s="80">
        <f>WORKDAY(P125,1)</f>
        <v>46184</v>
      </c>
      <c r="G128" s="80" t="s">
        <v>63</v>
      </c>
      <c r="H128" s="80" t="s">
        <v>56</v>
      </c>
      <c r="I128" s="80" t="s">
        <v>62</v>
      </c>
      <c r="J128" s="80">
        <f t="shared" si="60"/>
        <v>46188</v>
      </c>
      <c r="K128" s="5">
        <v>3</v>
      </c>
      <c r="L128" s="5">
        <v>0</v>
      </c>
      <c r="M128" s="5">
        <v>4</v>
      </c>
      <c r="N128" s="4">
        <f t="shared" si="31"/>
        <v>46190</v>
      </c>
      <c r="O128" s="4">
        <f t="shared" si="32"/>
        <v>46190</v>
      </c>
      <c r="P128" s="4">
        <f t="shared" si="33"/>
        <v>46190</v>
      </c>
      <c r="Q128" s="5">
        <v>1</v>
      </c>
      <c r="R128" s="4">
        <f t="shared" si="34"/>
        <v>46191</v>
      </c>
      <c r="S128" s="5">
        <v>1.5</v>
      </c>
      <c r="T128" s="4">
        <f t="shared" si="35"/>
        <v>46192</v>
      </c>
      <c r="U128" s="4">
        <f t="shared" si="36"/>
        <v>46192</v>
      </c>
      <c r="V128" s="5">
        <v>1</v>
      </c>
      <c r="W128" s="4">
        <f t="shared" si="37"/>
        <v>46195</v>
      </c>
      <c r="X128" s="4">
        <f t="shared" si="59"/>
        <v>46195</v>
      </c>
      <c r="Y128" s="4">
        <f t="shared" si="59"/>
        <v>46195</v>
      </c>
      <c r="Z128" s="4">
        <f t="shared" si="38"/>
        <v>46196</v>
      </c>
      <c r="AA128" s="4">
        <f t="shared" si="39"/>
        <v>46196</v>
      </c>
      <c r="AB128" s="5"/>
      <c r="AC128" s="4">
        <f t="shared" si="52"/>
        <v>46196</v>
      </c>
      <c r="AD128" s="5">
        <v>1</v>
      </c>
      <c r="AE128" s="4">
        <f t="shared" si="40"/>
        <v>46197</v>
      </c>
      <c r="AF128" s="5">
        <v>1</v>
      </c>
      <c r="AG128" s="4">
        <f t="shared" si="41"/>
        <v>46198</v>
      </c>
      <c r="AH128" s="4">
        <f t="shared" si="42"/>
        <v>46198</v>
      </c>
      <c r="AI128" s="4">
        <f t="shared" si="43"/>
        <v>46202</v>
      </c>
      <c r="AJ128" s="4">
        <f t="shared" si="44"/>
        <v>46202</v>
      </c>
      <c r="AK128" s="5"/>
      <c r="AL128" s="4">
        <f t="shared" si="45"/>
        <v>46202</v>
      </c>
      <c r="AM128" s="4">
        <f t="shared" si="55"/>
        <v>46202</v>
      </c>
      <c r="AN128" s="4">
        <f t="shared" si="55"/>
        <v>46202</v>
      </c>
      <c r="AO128" s="4">
        <f t="shared" si="46"/>
        <v>46203</v>
      </c>
      <c r="AP128" s="5"/>
      <c r="AQ128" s="4">
        <f t="shared" si="47"/>
        <v>46203</v>
      </c>
      <c r="AR128" s="5">
        <v>0</v>
      </c>
      <c r="AS128" s="4">
        <f t="shared" si="48"/>
        <v>46203</v>
      </c>
      <c r="AT128" s="5">
        <v>0</v>
      </c>
      <c r="AU128" s="4">
        <f t="shared" si="49"/>
        <v>46203</v>
      </c>
      <c r="AV128" s="4">
        <f>_xlfn.MINIFS(ReleaseTimeline!$A$2:$A$27, ReleaseTimeline!$A$2:$A$27, "&gt;="&amp;(MAX(AU128,AL128)))</f>
        <v>46205</v>
      </c>
      <c r="AW128" s="4" t="str">
        <f>VLOOKUP(AV128,ReleaseTimeline!$A$1:$E$27,2,FALSE)</f>
        <v>Release 14</v>
      </c>
      <c r="AX128" s="4" t="e">
        <f t="shared" si="54"/>
        <v>#VALUE!</v>
      </c>
      <c r="AY128" s="4">
        <f>VLOOKUP(AW128,ReleaseTimeline!$B$2:$C$27,2,FALSE)</f>
        <v>46212</v>
      </c>
      <c r="AZ128" s="4">
        <f t="shared" si="56"/>
        <v>46205</v>
      </c>
      <c r="BA128">
        <f t="shared" si="50"/>
        <v>22</v>
      </c>
      <c r="BB128" t="e">
        <f>(AY128-AW128)</f>
        <v>#VALUE!</v>
      </c>
      <c r="BC128">
        <f t="shared" si="51"/>
        <v>3</v>
      </c>
      <c r="BF128" t="e">
        <f>(BB128+BC128)</f>
        <v>#VALUE!</v>
      </c>
    </row>
    <row r="129" spans="1:58" hidden="1" x14ac:dyDescent="0.2">
      <c r="A129" s="3">
        <v>117</v>
      </c>
      <c r="B129" s="5" t="s">
        <v>178</v>
      </c>
      <c r="C129" s="5" t="s">
        <v>125</v>
      </c>
      <c r="D129" s="5" t="s">
        <v>87</v>
      </c>
      <c r="E129" s="5">
        <v>2</v>
      </c>
      <c r="F129" s="80">
        <v>46195</v>
      </c>
      <c r="G129" s="80" t="s">
        <v>64</v>
      </c>
      <c r="H129" s="80" t="s">
        <v>56</v>
      </c>
      <c r="I129" s="80" t="s">
        <v>57</v>
      </c>
      <c r="J129" s="80">
        <f t="shared" si="60"/>
        <v>46197</v>
      </c>
      <c r="K129" s="5">
        <v>3</v>
      </c>
      <c r="L129" s="5">
        <v>0</v>
      </c>
      <c r="M129" s="5">
        <v>5</v>
      </c>
      <c r="N129" s="4">
        <f t="shared" si="31"/>
        <v>46202</v>
      </c>
      <c r="O129" s="4">
        <f t="shared" si="32"/>
        <v>46202</v>
      </c>
      <c r="P129" s="4">
        <f t="shared" si="33"/>
        <v>46202</v>
      </c>
      <c r="Q129" s="5">
        <v>1</v>
      </c>
      <c r="R129" s="4">
        <f t="shared" si="34"/>
        <v>46203</v>
      </c>
      <c r="S129" s="5">
        <v>1.5</v>
      </c>
      <c r="T129" s="4">
        <f t="shared" si="35"/>
        <v>46204</v>
      </c>
      <c r="U129" s="4">
        <f t="shared" si="36"/>
        <v>46204</v>
      </c>
      <c r="V129" s="5">
        <v>1</v>
      </c>
      <c r="W129" s="4">
        <f t="shared" si="37"/>
        <v>46205</v>
      </c>
      <c r="X129" s="4">
        <f t="shared" si="59"/>
        <v>46205</v>
      </c>
      <c r="Y129" s="4">
        <f t="shared" si="59"/>
        <v>46205</v>
      </c>
      <c r="Z129" s="4">
        <f t="shared" si="38"/>
        <v>46206</v>
      </c>
      <c r="AA129" s="4">
        <f t="shared" si="39"/>
        <v>46206</v>
      </c>
      <c r="AB129" s="5">
        <v>3</v>
      </c>
      <c r="AC129" s="4">
        <f t="shared" si="52"/>
        <v>46212</v>
      </c>
      <c r="AD129" s="5">
        <v>1</v>
      </c>
      <c r="AE129" s="4">
        <f t="shared" si="40"/>
        <v>46213</v>
      </c>
      <c r="AF129" s="5">
        <v>1</v>
      </c>
      <c r="AG129" s="4">
        <f t="shared" si="41"/>
        <v>46216</v>
      </c>
      <c r="AH129" s="4">
        <f t="shared" si="42"/>
        <v>46216</v>
      </c>
      <c r="AI129" s="4">
        <f t="shared" si="43"/>
        <v>46217</v>
      </c>
      <c r="AJ129" s="4">
        <f t="shared" si="44"/>
        <v>46217</v>
      </c>
      <c r="AK129" s="5">
        <v>1</v>
      </c>
      <c r="AL129" s="4">
        <f t="shared" si="45"/>
        <v>46218</v>
      </c>
      <c r="AM129" s="4">
        <f t="shared" si="55"/>
        <v>46218</v>
      </c>
      <c r="AN129" s="4">
        <f t="shared" si="55"/>
        <v>46218</v>
      </c>
      <c r="AO129" s="4">
        <f t="shared" si="46"/>
        <v>46219</v>
      </c>
      <c r="AP129" s="5">
        <v>3</v>
      </c>
      <c r="AQ129" s="4">
        <f t="shared" si="47"/>
        <v>46224</v>
      </c>
      <c r="AR129" s="5">
        <v>1</v>
      </c>
      <c r="AS129" s="4">
        <f t="shared" si="48"/>
        <v>46225</v>
      </c>
      <c r="AT129" s="5">
        <v>2</v>
      </c>
      <c r="AU129" s="4">
        <f t="shared" si="49"/>
        <v>46227</v>
      </c>
      <c r="AV129" s="4">
        <f>_xlfn.MINIFS(ReleaseTimeline!$A$2:$A$27, ReleaseTimeline!$A$2:$A$27, "&gt;="&amp;(MAX(AU129,AL129)))</f>
        <v>46233</v>
      </c>
      <c r="AW129" s="4" t="str">
        <f>VLOOKUP(AV129,ReleaseTimeline!$A$1:$E$27,2,FALSE)</f>
        <v>Release 16</v>
      </c>
      <c r="AX129" s="4" t="e">
        <f t="shared" si="54"/>
        <v>#VALUE!</v>
      </c>
      <c r="AY129" s="74">
        <f>VLOOKUP(AW129,ReleaseTimeline!$B$2:$C$27,2,FALSE)</f>
        <v>46240</v>
      </c>
      <c r="AZ129" s="4">
        <f t="shared" si="56"/>
        <v>46233</v>
      </c>
      <c r="BA129">
        <f t="shared" si="50"/>
        <v>38</v>
      </c>
      <c r="BB129" t="e">
        <f>(AY129-AW129)</f>
        <v>#VALUE!</v>
      </c>
      <c r="BC129">
        <f t="shared" si="51"/>
        <v>5</v>
      </c>
      <c r="BF129" t="e">
        <f>(BB129+BC129)</f>
        <v>#VALUE!</v>
      </c>
    </row>
    <row r="130" spans="1:58" hidden="1" x14ac:dyDescent="0.2">
      <c r="A130" s="3">
        <v>118</v>
      </c>
      <c r="B130" s="5" t="s">
        <v>179</v>
      </c>
      <c r="C130" s="5" t="str">
        <f>VLOOKUP(B130,'Target Tech'!$C$7:$J$33,8,FALSE)</f>
        <v>Complete ASP</v>
      </c>
      <c r="D130" s="5" t="s">
        <v>87</v>
      </c>
      <c r="E130" s="5">
        <v>2</v>
      </c>
      <c r="F130" s="80">
        <f>WORKDAY(P127,1)</f>
        <v>46188</v>
      </c>
      <c r="G130" s="80" t="s">
        <v>55</v>
      </c>
      <c r="H130" s="80" t="s">
        <v>56</v>
      </c>
      <c r="I130" s="80" t="s">
        <v>60</v>
      </c>
      <c r="J130" s="80">
        <f t="shared" si="60"/>
        <v>46190</v>
      </c>
      <c r="K130" s="5">
        <v>3</v>
      </c>
      <c r="L130" s="5">
        <v>0</v>
      </c>
      <c r="M130" s="5">
        <v>1</v>
      </c>
      <c r="N130" s="4">
        <f t="shared" ref="N130:N160" si="61">WORKDAY(J130-1, K130+L130, IndHolidays)</f>
        <v>46192</v>
      </c>
      <c r="O130" s="4">
        <f t="shared" ref="O130:O160" si="62">WORKDAY(J130-1, K130+L130, IndHolidays)</f>
        <v>46192</v>
      </c>
      <c r="P130" s="4">
        <f t="shared" ref="P130:P160" si="63">WORKDAY(J130-1, K130+L130, IndHolidays)</f>
        <v>46192</v>
      </c>
      <c r="Q130" s="5">
        <v>1</v>
      </c>
      <c r="R130" s="4">
        <f t="shared" ref="R130:R160" si="64">WORKDAY(P130, Q130, IndHolidays)</f>
        <v>46195</v>
      </c>
      <c r="S130" s="5">
        <v>3</v>
      </c>
      <c r="T130" s="4">
        <f t="shared" ref="T130:T160" si="65">WORKDAY(R130, S130, IndHolidays)</f>
        <v>46198</v>
      </c>
      <c r="U130" s="4">
        <f t="shared" ref="U130:U160" si="66">WORKDAY(T130,0, IndHolidays)</f>
        <v>46198</v>
      </c>
      <c r="V130" s="5">
        <v>1</v>
      </c>
      <c r="W130" s="4">
        <f t="shared" ref="W130:W160" si="67">WORKDAY(U130, V130, IndHolidays)</f>
        <v>46202</v>
      </c>
      <c r="X130" s="4">
        <f t="shared" si="59"/>
        <v>46202</v>
      </c>
      <c r="Y130" s="4">
        <f t="shared" si="59"/>
        <v>46202</v>
      </c>
      <c r="Z130" s="4">
        <f t="shared" ref="Z130:Z160" si="68">WORKDAY(Y130, 1, IndHolidays)</f>
        <v>46203</v>
      </c>
      <c r="AA130" s="4">
        <f t="shared" ref="AA130:AA160" si="69">WORKDAY(Z130, 0, IndHolidays)</f>
        <v>46203</v>
      </c>
      <c r="AB130" s="5"/>
      <c r="AC130" s="4">
        <f t="shared" si="52"/>
        <v>46203</v>
      </c>
      <c r="AD130" s="5">
        <v>1</v>
      </c>
      <c r="AE130" s="4">
        <f t="shared" ref="AE130:AE160" si="70">WORKDAY(AC130, AD130, IndHolidays)</f>
        <v>46204</v>
      </c>
      <c r="AF130" s="5">
        <v>1</v>
      </c>
      <c r="AG130" s="4">
        <f t="shared" ref="AG130:AG160" si="71">WORKDAY(AE130, AF130, IndHolidays)</f>
        <v>46205</v>
      </c>
      <c r="AH130" s="4">
        <f t="shared" ref="AH130:AH160" si="72">WORKDAY(AG130, 0, IndHolidays)</f>
        <v>46205</v>
      </c>
      <c r="AI130" s="4">
        <f t="shared" ref="AI130:AI160" si="73">WORKDAY(AH130, 1, IndHolidays)</f>
        <v>46206</v>
      </c>
      <c r="AJ130" s="4">
        <f t="shared" ref="AJ130:AJ160" si="74">WORKDAY(AI130, 0, IndHolidays)</f>
        <v>46206</v>
      </c>
      <c r="AK130" s="5"/>
      <c r="AL130" s="4">
        <f t="shared" ref="AL130:AL160" si="75">WORKDAY(AJ130, AK130, IndHolidays)</f>
        <v>46206</v>
      </c>
      <c r="AM130" s="4">
        <f t="shared" si="55"/>
        <v>46206</v>
      </c>
      <c r="AN130" s="4">
        <f t="shared" si="55"/>
        <v>46206</v>
      </c>
      <c r="AO130" s="4">
        <f t="shared" ref="AO130:AO160" si="76">WORKDAY(AN130, 1, IndHolidays)</f>
        <v>46209</v>
      </c>
      <c r="AP130" s="5"/>
      <c r="AQ130" s="4">
        <f t="shared" ref="AQ130:AQ160" si="77">WORKDAY(AO130, AP130, IndHolidays)</f>
        <v>46209</v>
      </c>
      <c r="AR130" s="5">
        <v>0</v>
      </c>
      <c r="AS130" s="4">
        <f t="shared" ref="AS130:AS160" si="78">WORKDAY(AQ130, AR130, IndHolidays)</f>
        <v>46209</v>
      </c>
      <c r="AT130" s="5">
        <v>0</v>
      </c>
      <c r="AU130" s="4">
        <f t="shared" ref="AU130:AU160" si="79">WORKDAY(AS130, AT130, IndHolidays)</f>
        <v>46209</v>
      </c>
      <c r="AV130" s="4">
        <f>_xlfn.MINIFS(ReleaseTimeline!$A$2:$A$27, ReleaseTimeline!$A$2:$A$27, "&gt;="&amp;(MAX(AU130,AL130)))</f>
        <v>46219</v>
      </c>
      <c r="AW130" s="4" t="str">
        <f>VLOOKUP(AV130,ReleaseTimeline!$A$1:$E$27,2,FALSE)</f>
        <v>Release 15</v>
      </c>
      <c r="AX130" s="4" t="e">
        <f t="shared" si="54"/>
        <v>#VALUE!</v>
      </c>
      <c r="AY130" s="4">
        <f>VLOOKUP(AW130,ReleaseTimeline!$B$2:$C$27,2,FALSE)</f>
        <v>46226</v>
      </c>
      <c r="AZ130" s="4">
        <f t="shared" si="56"/>
        <v>46219</v>
      </c>
      <c r="BA130">
        <f t="shared" ref="BA130:BA140" si="80">(AY130 - O130)</f>
        <v>34</v>
      </c>
      <c r="BC130">
        <f t="shared" ref="BC130:BC140" si="81">(Q130+V130+AF130+AT130)</f>
        <v>3</v>
      </c>
    </row>
    <row r="131" spans="1:58" hidden="1" x14ac:dyDescent="0.2">
      <c r="A131" s="3">
        <v>119</v>
      </c>
      <c r="B131" s="5" t="s">
        <v>179</v>
      </c>
      <c r="C131" s="5" t="str">
        <f>VLOOKUP(B131,'Target Tech'!$C$7:$J$33,8,FALSE)</f>
        <v>Complete ASP</v>
      </c>
      <c r="D131" s="5" t="s">
        <v>87</v>
      </c>
      <c r="E131" s="5">
        <v>2</v>
      </c>
      <c r="F131" s="80">
        <f>WORKDAY(P128,1)</f>
        <v>46191</v>
      </c>
      <c r="G131" s="80" t="s">
        <v>59</v>
      </c>
      <c r="H131" s="80" t="s">
        <v>56</v>
      </c>
      <c r="I131" s="80" t="s">
        <v>62</v>
      </c>
      <c r="J131" s="80">
        <f t="shared" si="60"/>
        <v>46195</v>
      </c>
      <c r="K131" s="5">
        <v>3</v>
      </c>
      <c r="L131" s="5">
        <v>0</v>
      </c>
      <c r="M131" s="5">
        <v>2</v>
      </c>
      <c r="N131" s="4">
        <f t="shared" si="61"/>
        <v>46197</v>
      </c>
      <c r="O131" s="4">
        <f t="shared" si="62"/>
        <v>46197</v>
      </c>
      <c r="P131" s="4">
        <f t="shared" si="63"/>
        <v>46197</v>
      </c>
      <c r="Q131" s="5">
        <v>1</v>
      </c>
      <c r="R131" s="4">
        <f t="shared" si="64"/>
        <v>46198</v>
      </c>
      <c r="S131" s="5">
        <v>3</v>
      </c>
      <c r="T131" s="4">
        <f t="shared" si="65"/>
        <v>46204</v>
      </c>
      <c r="U131" s="4">
        <f t="shared" si="66"/>
        <v>46204</v>
      </c>
      <c r="V131" s="5">
        <v>1</v>
      </c>
      <c r="W131" s="4">
        <f t="shared" si="67"/>
        <v>46205</v>
      </c>
      <c r="X131" s="4">
        <f t="shared" si="59"/>
        <v>46205</v>
      </c>
      <c r="Y131" s="4">
        <f t="shared" si="59"/>
        <v>46205</v>
      </c>
      <c r="Z131" s="4">
        <f t="shared" si="68"/>
        <v>46206</v>
      </c>
      <c r="AA131" s="4">
        <f t="shared" si="69"/>
        <v>46206</v>
      </c>
      <c r="AB131" s="5"/>
      <c r="AC131" s="4">
        <f t="shared" ref="AC131:AC160" si="82">WORKDAY(AA131, AB131, IndHolidays)</f>
        <v>46206</v>
      </c>
      <c r="AD131" s="5">
        <v>1</v>
      </c>
      <c r="AE131" s="4">
        <f t="shared" si="70"/>
        <v>46209</v>
      </c>
      <c r="AF131" s="5">
        <v>1</v>
      </c>
      <c r="AG131" s="4">
        <f t="shared" si="71"/>
        <v>46211</v>
      </c>
      <c r="AH131" s="4">
        <f t="shared" si="72"/>
        <v>46211</v>
      </c>
      <c r="AI131" s="4">
        <f t="shared" si="73"/>
        <v>46212</v>
      </c>
      <c r="AJ131" s="4">
        <f t="shared" si="74"/>
        <v>46212</v>
      </c>
      <c r="AK131" s="5">
        <v>2</v>
      </c>
      <c r="AL131" s="4">
        <f t="shared" si="75"/>
        <v>46216</v>
      </c>
      <c r="AM131" s="4">
        <f t="shared" si="55"/>
        <v>46216</v>
      </c>
      <c r="AN131" s="4">
        <f t="shared" si="55"/>
        <v>46216</v>
      </c>
      <c r="AO131" s="4">
        <f t="shared" si="76"/>
        <v>46217</v>
      </c>
      <c r="AP131" s="5"/>
      <c r="AQ131" s="4">
        <f t="shared" si="77"/>
        <v>46217</v>
      </c>
      <c r="AR131" s="5">
        <v>1</v>
      </c>
      <c r="AS131" s="4">
        <f t="shared" si="78"/>
        <v>46218</v>
      </c>
      <c r="AT131" s="5">
        <v>2</v>
      </c>
      <c r="AU131" s="4">
        <f t="shared" si="79"/>
        <v>46220</v>
      </c>
      <c r="AV131" s="4">
        <f>_xlfn.MINIFS(ReleaseTimeline!$A$2:$A$27, ReleaseTimeline!$A$2:$A$27, "&gt;="&amp;(MAX(AU131,AL131)))</f>
        <v>46233</v>
      </c>
      <c r="AW131" s="4" t="str">
        <f>VLOOKUP(AV131,ReleaseTimeline!$A$1:$E$27,2,FALSE)</f>
        <v>Release 16</v>
      </c>
      <c r="AX131" s="4" t="e">
        <f t="shared" si="54"/>
        <v>#VALUE!</v>
      </c>
      <c r="AY131" s="4">
        <f>VLOOKUP(AW131,ReleaseTimeline!$B$2:$C$27,2,FALSE)</f>
        <v>46240</v>
      </c>
      <c r="AZ131" s="4">
        <f t="shared" si="56"/>
        <v>46233</v>
      </c>
      <c r="BA131">
        <f t="shared" si="80"/>
        <v>43</v>
      </c>
      <c r="BC131">
        <f t="shared" si="81"/>
        <v>5</v>
      </c>
    </row>
    <row r="132" spans="1:58" hidden="1" x14ac:dyDescent="0.2">
      <c r="A132" s="3">
        <v>120</v>
      </c>
      <c r="B132" s="5" t="s">
        <v>179</v>
      </c>
      <c r="C132" s="5" t="str">
        <f>VLOOKUP(B132,'Target Tech'!$C$7:$J$33,8,FALSE)</f>
        <v>Complete ASP</v>
      </c>
      <c r="D132" s="5" t="s">
        <v>87</v>
      </c>
      <c r="E132" s="5">
        <v>2</v>
      </c>
      <c r="F132" s="80">
        <v>46203</v>
      </c>
      <c r="G132" s="80" t="s">
        <v>61</v>
      </c>
      <c r="H132" s="80" t="s">
        <v>56</v>
      </c>
      <c r="I132" s="80" t="s">
        <v>57</v>
      </c>
      <c r="J132" s="80">
        <f t="shared" si="60"/>
        <v>46205</v>
      </c>
      <c r="K132" s="5">
        <v>3</v>
      </c>
      <c r="L132" s="5">
        <v>0</v>
      </c>
      <c r="M132" s="5">
        <v>3</v>
      </c>
      <c r="N132" s="4">
        <f t="shared" si="61"/>
        <v>46209</v>
      </c>
      <c r="O132" s="4">
        <f t="shared" si="62"/>
        <v>46209</v>
      </c>
      <c r="P132" s="4">
        <f t="shared" si="63"/>
        <v>46209</v>
      </c>
      <c r="Q132" s="5">
        <v>1</v>
      </c>
      <c r="R132" s="4">
        <f t="shared" si="64"/>
        <v>46211</v>
      </c>
      <c r="S132" s="5">
        <v>3</v>
      </c>
      <c r="T132" s="4">
        <f t="shared" si="65"/>
        <v>46216</v>
      </c>
      <c r="U132" s="4">
        <f t="shared" si="66"/>
        <v>46216</v>
      </c>
      <c r="V132" s="5">
        <v>1</v>
      </c>
      <c r="W132" s="4">
        <f t="shared" si="67"/>
        <v>46217</v>
      </c>
      <c r="X132" s="4">
        <f t="shared" si="59"/>
        <v>46217</v>
      </c>
      <c r="Y132" s="4">
        <f t="shared" si="59"/>
        <v>46217</v>
      </c>
      <c r="Z132" s="4">
        <f t="shared" si="68"/>
        <v>46218</v>
      </c>
      <c r="AA132" s="4">
        <f t="shared" si="69"/>
        <v>46218</v>
      </c>
      <c r="AB132" s="5"/>
      <c r="AC132" s="4">
        <f t="shared" si="82"/>
        <v>46218</v>
      </c>
      <c r="AD132" s="5">
        <v>1</v>
      </c>
      <c r="AE132" s="4">
        <f t="shared" si="70"/>
        <v>46219</v>
      </c>
      <c r="AF132" s="5">
        <v>1</v>
      </c>
      <c r="AG132" s="4">
        <f t="shared" si="71"/>
        <v>46220</v>
      </c>
      <c r="AH132" s="4">
        <f t="shared" si="72"/>
        <v>46220</v>
      </c>
      <c r="AI132" s="4">
        <f t="shared" si="73"/>
        <v>46223</v>
      </c>
      <c r="AJ132" s="4">
        <f t="shared" si="74"/>
        <v>46223</v>
      </c>
      <c r="AK132" s="5"/>
      <c r="AL132" s="4">
        <f t="shared" si="75"/>
        <v>46223</v>
      </c>
      <c r="AM132" s="4">
        <f t="shared" si="55"/>
        <v>46223</v>
      </c>
      <c r="AN132" s="4">
        <f t="shared" si="55"/>
        <v>46223</v>
      </c>
      <c r="AO132" s="4">
        <f t="shared" si="76"/>
        <v>46224</v>
      </c>
      <c r="AP132" s="5"/>
      <c r="AQ132" s="4">
        <f t="shared" si="77"/>
        <v>46224</v>
      </c>
      <c r="AR132" s="5">
        <v>0</v>
      </c>
      <c r="AS132" s="4">
        <f t="shared" si="78"/>
        <v>46224</v>
      </c>
      <c r="AT132" s="5">
        <v>0</v>
      </c>
      <c r="AU132" s="4">
        <f t="shared" si="79"/>
        <v>46224</v>
      </c>
      <c r="AV132" s="4">
        <f>_xlfn.MINIFS(ReleaseTimeline!$A$2:$A$27, ReleaseTimeline!$A$2:$A$27, "&gt;="&amp;(MAX(AU132,AL132)))</f>
        <v>46233</v>
      </c>
      <c r="AW132" s="4" t="str">
        <f>VLOOKUP(AV132,ReleaseTimeline!$A$1:$E$27,2,FALSE)</f>
        <v>Release 16</v>
      </c>
      <c r="AX132" s="4" t="e">
        <f t="shared" si="54"/>
        <v>#VALUE!</v>
      </c>
      <c r="AY132" s="4">
        <f>VLOOKUP(AW132,ReleaseTimeline!$B$2:$C$27,2,FALSE)</f>
        <v>46240</v>
      </c>
      <c r="AZ132" s="4">
        <f t="shared" si="56"/>
        <v>46233</v>
      </c>
      <c r="BA132">
        <f t="shared" si="80"/>
        <v>31</v>
      </c>
      <c r="BC132">
        <f t="shared" si="81"/>
        <v>3</v>
      </c>
    </row>
    <row r="133" spans="1:58" hidden="1" x14ac:dyDescent="0.2">
      <c r="A133" s="3">
        <v>121</v>
      </c>
      <c r="B133" s="5" t="s">
        <v>179</v>
      </c>
      <c r="C133" s="5" t="str">
        <f>VLOOKUP(B133,'Target Tech'!$C$7:$J$33,8,FALSE)</f>
        <v>Complete ASP</v>
      </c>
      <c r="D133" s="5" t="s">
        <v>87</v>
      </c>
      <c r="E133" s="5">
        <v>2</v>
      </c>
      <c r="F133" s="80">
        <f>WORKDAY(P131,1)</f>
        <v>46198</v>
      </c>
      <c r="G133" s="80" t="s">
        <v>63</v>
      </c>
      <c r="H133" s="80" t="s">
        <v>56</v>
      </c>
      <c r="I133" s="80" t="s">
        <v>62</v>
      </c>
      <c r="J133" s="80">
        <f t="shared" si="60"/>
        <v>46202</v>
      </c>
      <c r="K133" s="5">
        <v>3</v>
      </c>
      <c r="L133" s="5">
        <v>0</v>
      </c>
      <c r="M133" s="5">
        <v>4</v>
      </c>
      <c r="N133" s="4">
        <f t="shared" si="61"/>
        <v>46204</v>
      </c>
      <c r="O133" s="4">
        <f t="shared" si="62"/>
        <v>46204</v>
      </c>
      <c r="P133" s="4">
        <f t="shared" si="63"/>
        <v>46204</v>
      </c>
      <c r="Q133" s="5">
        <v>1</v>
      </c>
      <c r="R133" s="4">
        <f t="shared" si="64"/>
        <v>46205</v>
      </c>
      <c r="S133" s="5">
        <v>3</v>
      </c>
      <c r="T133" s="4">
        <f t="shared" si="65"/>
        <v>46211</v>
      </c>
      <c r="U133" s="4">
        <f t="shared" si="66"/>
        <v>46211</v>
      </c>
      <c r="V133" s="5">
        <v>1</v>
      </c>
      <c r="W133" s="4">
        <f t="shared" si="67"/>
        <v>46212</v>
      </c>
      <c r="X133" s="4">
        <f t="shared" ref="X133:Y148" si="83">WORKDAY(W133, 0, IndHolidays)</f>
        <v>46212</v>
      </c>
      <c r="Y133" s="4">
        <f t="shared" si="83"/>
        <v>46212</v>
      </c>
      <c r="Z133" s="4">
        <f t="shared" si="68"/>
        <v>46213</v>
      </c>
      <c r="AA133" s="4">
        <f t="shared" si="69"/>
        <v>46213</v>
      </c>
      <c r="AB133" s="5"/>
      <c r="AC133" s="4">
        <f t="shared" si="82"/>
        <v>46213</v>
      </c>
      <c r="AD133" s="5">
        <v>1</v>
      </c>
      <c r="AE133" s="4">
        <f t="shared" si="70"/>
        <v>46216</v>
      </c>
      <c r="AF133" s="5">
        <v>1</v>
      </c>
      <c r="AG133" s="4">
        <f t="shared" si="71"/>
        <v>46217</v>
      </c>
      <c r="AH133" s="4">
        <f t="shared" si="72"/>
        <v>46217</v>
      </c>
      <c r="AI133" s="4">
        <f t="shared" si="73"/>
        <v>46218</v>
      </c>
      <c r="AJ133" s="4">
        <f t="shared" si="74"/>
        <v>46218</v>
      </c>
      <c r="AK133" s="5"/>
      <c r="AL133" s="4">
        <f t="shared" si="75"/>
        <v>46218</v>
      </c>
      <c r="AM133" s="4">
        <f t="shared" si="55"/>
        <v>46218</v>
      </c>
      <c r="AN133" s="4">
        <f t="shared" si="55"/>
        <v>46218</v>
      </c>
      <c r="AO133" s="4">
        <f t="shared" si="76"/>
        <v>46219</v>
      </c>
      <c r="AP133" s="5"/>
      <c r="AQ133" s="4">
        <f t="shared" si="77"/>
        <v>46219</v>
      </c>
      <c r="AR133" s="5">
        <v>0</v>
      </c>
      <c r="AS133" s="4">
        <f t="shared" si="78"/>
        <v>46219</v>
      </c>
      <c r="AT133" s="5">
        <v>0</v>
      </c>
      <c r="AU133" s="4">
        <f t="shared" si="79"/>
        <v>46219</v>
      </c>
      <c r="AV133" s="4">
        <f>_xlfn.MINIFS(ReleaseTimeline!$A$2:$A$27, ReleaseTimeline!$A$2:$A$27, "&gt;="&amp;(MAX(AU133,AL133)))</f>
        <v>46219</v>
      </c>
      <c r="AW133" s="4" t="str">
        <f>VLOOKUP(AV133,ReleaseTimeline!$A$1:$E$27,2,FALSE)</f>
        <v>Release 15</v>
      </c>
      <c r="AX133" s="4" t="e">
        <f t="shared" si="54"/>
        <v>#VALUE!</v>
      </c>
      <c r="AY133" s="4">
        <f>VLOOKUP(AW133,ReleaseTimeline!$B$2:$C$27,2,FALSE)</f>
        <v>46226</v>
      </c>
      <c r="AZ133" s="4">
        <f t="shared" si="56"/>
        <v>46219</v>
      </c>
      <c r="BA133">
        <f t="shared" si="80"/>
        <v>22</v>
      </c>
      <c r="BB133" t="e">
        <f>(AY133-AW133)</f>
        <v>#VALUE!</v>
      </c>
      <c r="BC133">
        <f t="shared" si="81"/>
        <v>3</v>
      </c>
      <c r="BF133" t="e">
        <f>(BB133+BC133)</f>
        <v>#VALUE!</v>
      </c>
    </row>
    <row r="134" spans="1:58" hidden="1" x14ac:dyDescent="0.2">
      <c r="A134" s="3">
        <v>122</v>
      </c>
      <c r="B134" s="5" t="s">
        <v>179</v>
      </c>
      <c r="C134" s="5" t="str">
        <f>VLOOKUP(B134,'Target Tech'!$C$7:$J$33,8,FALSE)</f>
        <v>Complete ASP</v>
      </c>
      <c r="D134" s="5" t="s">
        <v>87</v>
      </c>
      <c r="E134" s="5">
        <v>2</v>
      </c>
      <c r="F134" s="80">
        <f>WORKDAY(P130,1)</f>
        <v>46195</v>
      </c>
      <c r="G134" s="80" t="s">
        <v>64</v>
      </c>
      <c r="H134" s="80" t="s">
        <v>56</v>
      </c>
      <c r="I134" s="80" t="s">
        <v>60</v>
      </c>
      <c r="J134" s="80">
        <f t="shared" si="60"/>
        <v>46197</v>
      </c>
      <c r="K134" s="5">
        <v>3</v>
      </c>
      <c r="L134" s="5">
        <v>0</v>
      </c>
      <c r="M134" s="5">
        <v>5</v>
      </c>
      <c r="N134" s="4">
        <f t="shared" si="61"/>
        <v>46202</v>
      </c>
      <c r="O134" s="4">
        <f t="shared" si="62"/>
        <v>46202</v>
      </c>
      <c r="P134" s="4">
        <f t="shared" si="63"/>
        <v>46202</v>
      </c>
      <c r="Q134" s="5">
        <v>1</v>
      </c>
      <c r="R134" s="4">
        <f t="shared" si="64"/>
        <v>46203</v>
      </c>
      <c r="S134" s="5">
        <v>3</v>
      </c>
      <c r="T134" s="4">
        <f t="shared" si="65"/>
        <v>46206</v>
      </c>
      <c r="U134" s="4">
        <f t="shared" si="66"/>
        <v>46206</v>
      </c>
      <c r="V134" s="5">
        <v>1</v>
      </c>
      <c r="W134" s="4">
        <f t="shared" si="67"/>
        <v>46209</v>
      </c>
      <c r="X134" s="4">
        <f t="shared" si="83"/>
        <v>46209</v>
      </c>
      <c r="Y134" s="4">
        <f t="shared" si="83"/>
        <v>46209</v>
      </c>
      <c r="Z134" s="4">
        <f t="shared" si="68"/>
        <v>46211</v>
      </c>
      <c r="AA134" s="4">
        <f t="shared" si="69"/>
        <v>46211</v>
      </c>
      <c r="AB134" s="5">
        <v>3</v>
      </c>
      <c r="AC134" s="4">
        <f t="shared" si="82"/>
        <v>46216</v>
      </c>
      <c r="AD134" s="5">
        <v>1</v>
      </c>
      <c r="AE134" s="4">
        <f t="shared" si="70"/>
        <v>46217</v>
      </c>
      <c r="AF134" s="5">
        <v>1</v>
      </c>
      <c r="AG134" s="4">
        <f t="shared" si="71"/>
        <v>46218</v>
      </c>
      <c r="AH134" s="4">
        <f t="shared" si="72"/>
        <v>46218</v>
      </c>
      <c r="AI134" s="4">
        <f t="shared" si="73"/>
        <v>46219</v>
      </c>
      <c r="AJ134" s="4">
        <f t="shared" si="74"/>
        <v>46219</v>
      </c>
      <c r="AK134" s="5">
        <v>1</v>
      </c>
      <c r="AL134" s="4">
        <f t="shared" si="75"/>
        <v>46220</v>
      </c>
      <c r="AM134" s="4">
        <f t="shared" si="55"/>
        <v>46220</v>
      </c>
      <c r="AN134" s="4">
        <f t="shared" si="55"/>
        <v>46220</v>
      </c>
      <c r="AO134" s="4">
        <f t="shared" si="76"/>
        <v>46223</v>
      </c>
      <c r="AP134" s="5">
        <v>3</v>
      </c>
      <c r="AQ134" s="4">
        <f t="shared" si="77"/>
        <v>46226</v>
      </c>
      <c r="AR134" s="5">
        <v>0</v>
      </c>
      <c r="AS134" s="4">
        <f t="shared" si="78"/>
        <v>46226</v>
      </c>
      <c r="AT134" s="5">
        <v>0</v>
      </c>
      <c r="AU134" s="4">
        <f t="shared" si="79"/>
        <v>46226</v>
      </c>
      <c r="AV134" s="4">
        <f>_xlfn.MINIFS(ReleaseTimeline!$A$2:$A$27, ReleaseTimeline!$A$2:$A$27, "&gt;="&amp;(MAX(AU134,AL134)))</f>
        <v>46233</v>
      </c>
      <c r="AW134" s="4" t="str">
        <f>VLOOKUP(AV134,ReleaseTimeline!$A$1:$E$27,2,FALSE)</f>
        <v>Release 16</v>
      </c>
      <c r="AX134" s="4" t="e">
        <f t="shared" si="54"/>
        <v>#VALUE!</v>
      </c>
      <c r="AY134" s="74">
        <f>VLOOKUP(AW134,ReleaseTimeline!$B$2:$C$27,2,FALSE)</f>
        <v>46240</v>
      </c>
      <c r="AZ134" s="4">
        <f t="shared" si="56"/>
        <v>46233</v>
      </c>
      <c r="BA134">
        <f t="shared" si="80"/>
        <v>38</v>
      </c>
      <c r="BC134">
        <f t="shared" si="81"/>
        <v>3</v>
      </c>
    </row>
    <row r="135" spans="1:58" hidden="1" x14ac:dyDescent="0.2">
      <c r="A135" s="3">
        <v>123</v>
      </c>
      <c r="B135" s="5" t="s">
        <v>180</v>
      </c>
      <c r="C135" s="5" t="str">
        <f>VLOOKUP(B135,'Target Tech'!$C$7:$J$33,8,FALSE)</f>
        <v>Complete ASP</v>
      </c>
      <c r="D135" s="5" t="s">
        <v>87</v>
      </c>
      <c r="E135" s="5">
        <v>2</v>
      </c>
      <c r="F135" s="80">
        <f>WORKDAY(P49,1)</f>
        <v>46141</v>
      </c>
      <c r="G135" s="80" t="s">
        <v>55</v>
      </c>
      <c r="H135" s="80" t="s">
        <v>81</v>
      </c>
      <c r="I135" s="80" t="s">
        <v>167</v>
      </c>
      <c r="J135" s="80">
        <f t="shared" si="60"/>
        <v>46143</v>
      </c>
      <c r="K135" s="5">
        <v>3</v>
      </c>
      <c r="L135" s="5">
        <v>0</v>
      </c>
      <c r="M135" s="5">
        <v>1</v>
      </c>
      <c r="N135" s="4">
        <f t="shared" si="61"/>
        <v>46148</v>
      </c>
      <c r="O135" s="4">
        <f t="shared" si="62"/>
        <v>46148</v>
      </c>
      <c r="P135" s="4">
        <f t="shared" si="63"/>
        <v>46148</v>
      </c>
      <c r="Q135" s="5">
        <v>1</v>
      </c>
      <c r="R135" s="4">
        <f t="shared" si="64"/>
        <v>46149</v>
      </c>
      <c r="S135" s="5">
        <v>1.5</v>
      </c>
      <c r="T135" s="4">
        <f t="shared" si="65"/>
        <v>46150</v>
      </c>
      <c r="U135" s="4">
        <f t="shared" si="66"/>
        <v>46150</v>
      </c>
      <c r="V135" s="5">
        <v>1</v>
      </c>
      <c r="W135" s="4">
        <f t="shared" si="67"/>
        <v>46153</v>
      </c>
      <c r="X135" s="4">
        <f t="shared" si="83"/>
        <v>46153</v>
      </c>
      <c r="Y135" s="4">
        <f t="shared" si="83"/>
        <v>46153</v>
      </c>
      <c r="Z135" s="4">
        <f t="shared" si="68"/>
        <v>46154</v>
      </c>
      <c r="AA135" s="4">
        <f t="shared" si="69"/>
        <v>46154</v>
      </c>
      <c r="AB135" s="5"/>
      <c r="AC135" s="4">
        <f t="shared" si="82"/>
        <v>46154</v>
      </c>
      <c r="AD135" s="5">
        <v>1</v>
      </c>
      <c r="AE135" s="4">
        <f t="shared" si="70"/>
        <v>46155</v>
      </c>
      <c r="AF135" s="5">
        <v>1</v>
      </c>
      <c r="AG135" s="4">
        <f t="shared" si="71"/>
        <v>46156</v>
      </c>
      <c r="AH135" s="4">
        <f t="shared" si="72"/>
        <v>46156</v>
      </c>
      <c r="AI135" s="4">
        <f t="shared" si="73"/>
        <v>46157</v>
      </c>
      <c r="AJ135" s="4">
        <f t="shared" si="74"/>
        <v>46157</v>
      </c>
      <c r="AK135" s="5"/>
      <c r="AL135" s="4">
        <f t="shared" si="75"/>
        <v>46157</v>
      </c>
      <c r="AM135" s="4">
        <f t="shared" si="55"/>
        <v>46157</v>
      </c>
      <c r="AN135" s="4">
        <f t="shared" si="55"/>
        <v>46157</v>
      </c>
      <c r="AO135" s="4">
        <f t="shared" si="76"/>
        <v>46160</v>
      </c>
      <c r="AP135" s="5"/>
      <c r="AQ135" s="4">
        <f t="shared" si="77"/>
        <v>46160</v>
      </c>
      <c r="AR135" s="5">
        <v>0</v>
      </c>
      <c r="AS135" s="4">
        <f t="shared" si="78"/>
        <v>46160</v>
      </c>
      <c r="AT135" s="5">
        <v>0</v>
      </c>
      <c r="AU135" s="4">
        <f t="shared" si="79"/>
        <v>46160</v>
      </c>
      <c r="AV135" s="4">
        <f>_xlfn.MINIFS(ReleaseTimeline!$A$2:$A$27, ReleaseTimeline!$A$2:$A$27, "&gt;="&amp;(MAX(AU135,AL135)))</f>
        <v>46163</v>
      </c>
      <c r="AW135" s="4" t="str">
        <f>VLOOKUP(AV135,ReleaseTimeline!$A$1:$E$27,2,FALSE)</f>
        <v>Release 11</v>
      </c>
      <c r="AX135" s="4" t="e">
        <f t="shared" ref="AX135:AX160" si="84">WORKDAY(AW135, 3, IndHolidays)</f>
        <v>#VALUE!</v>
      </c>
      <c r="AY135" s="4">
        <f>VLOOKUP(AW135,ReleaseTimeline!$B$2:$C$27,2,FALSE)</f>
        <v>46170</v>
      </c>
      <c r="AZ135" s="4">
        <f t="shared" si="56"/>
        <v>46163</v>
      </c>
      <c r="BA135">
        <f t="shared" si="80"/>
        <v>22</v>
      </c>
      <c r="BC135">
        <f t="shared" si="81"/>
        <v>3</v>
      </c>
    </row>
    <row r="136" spans="1:58" hidden="1" x14ac:dyDescent="0.2">
      <c r="A136" s="3">
        <v>124</v>
      </c>
      <c r="B136" s="5" t="s">
        <v>180</v>
      </c>
      <c r="C136" s="5" t="str">
        <f>VLOOKUP(B136,'Target Tech'!$C$7:$J$33,8,FALSE)</f>
        <v>Complete ASP</v>
      </c>
      <c r="D136" s="5" t="s">
        <v>87</v>
      </c>
      <c r="E136" s="5">
        <v>2</v>
      </c>
      <c r="F136" s="80">
        <f>WORKDAY(P50,1)</f>
        <v>46149</v>
      </c>
      <c r="G136" s="80" t="s">
        <v>59</v>
      </c>
      <c r="H136" s="80" t="s">
        <v>81</v>
      </c>
      <c r="I136" s="80" t="s">
        <v>131</v>
      </c>
      <c r="J136" s="80">
        <f t="shared" si="60"/>
        <v>46153</v>
      </c>
      <c r="K136" s="5">
        <v>3</v>
      </c>
      <c r="L136" s="5">
        <v>0</v>
      </c>
      <c r="M136" s="5">
        <v>2</v>
      </c>
      <c r="N136" s="4">
        <f t="shared" si="61"/>
        <v>46155</v>
      </c>
      <c r="O136" s="4">
        <f t="shared" si="62"/>
        <v>46155</v>
      </c>
      <c r="P136" s="4">
        <f t="shared" si="63"/>
        <v>46155</v>
      </c>
      <c r="Q136" s="5">
        <v>1</v>
      </c>
      <c r="R136" s="4">
        <f t="shared" si="64"/>
        <v>46156</v>
      </c>
      <c r="S136" s="5">
        <v>1.5</v>
      </c>
      <c r="T136" s="4">
        <f t="shared" si="65"/>
        <v>46157</v>
      </c>
      <c r="U136" s="4">
        <f t="shared" si="66"/>
        <v>46157</v>
      </c>
      <c r="V136" s="5">
        <v>1</v>
      </c>
      <c r="W136" s="4">
        <f t="shared" si="67"/>
        <v>46160</v>
      </c>
      <c r="X136" s="4">
        <f t="shared" si="83"/>
        <v>46160</v>
      </c>
      <c r="Y136" s="4">
        <f t="shared" si="83"/>
        <v>46160</v>
      </c>
      <c r="Z136" s="4">
        <f t="shared" si="68"/>
        <v>46161</v>
      </c>
      <c r="AA136" s="4">
        <f t="shared" si="69"/>
        <v>46161</v>
      </c>
      <c r="AB136" s="5"/>
      <c r="AC136" s="4">
        <f t="shared" si="82"/>
        <v>46161</v>
      </c>
      <c r="AD136" s="5">
        <v>1</v>
      </c>
      <c r="AE136" s="4">
        <f t="shared" si="70"/>
        <v>46162</v>
      </c>
      <c r="AF136" s="5">
        <v>1</v>
      </c>
      <c r="AG136" s="4">
        <f t="shared" si="71"/>
        <v>46163</v>
      </c>
      <c r="AH136" s="4">
        <f t="shared" si="72"/>
        <v>46163</v>
      </c>
      <c r="AI136" s="4">
        <f t="shared" si="73"/>
        <v>46164</v>
      </c>
      <c r="AJ136" s="4">
        <f t="shared" si="74"/>
        <v>46164</v>
      </c>
      <c r="AK136" s="5"/>
      <c r="AL136" s="4">
        <f t="shared" si="75"/>
        <v>46164</v>
      </c>
      <c r="AM136" s="4">
        <f t="shared" si="55"/>
        <v>46164</v>
      </c>
      <c r="AN136" s="4">
        <f t="shared" si="55"/>
        <v>46164</v>
      </c>
      <c r="AO136" s="4">
        <f t="shared" si="76"/>
        <v>46167</v>
      </c>
      <c r="AP136" s="5"/>
      <c r="AQ136" s="4">
        <f t="shared" si="77"/>
        <v>46167</v>
      </c>
      <c r="AR136" s="5">
        <v>0</v>
      </c>
      <c r="AS136" s="4">
        <f t="shared" si="78"/>
        <v>46167</v>
      </c>
      <c r="AT136" s="5">
        <v>0</v>
      </c>
      <c r="AU136" s="4">
        <f t="shared" si="79"/>
        <v>46167</v>
      </c>
      <c r="AV136" s="4">
        <f>_xlfn.MINIFS(ReleaseTimeline!$A$2:$A$27, ReleaseTimeline!$A$2:$A$27, "&gt;="&amp;(MAX(AU136,AL136)))</f>
        <v>46177</v>
      </c>
      <c r="AW136" s="4" t="str">
        <f>VLOOKUP(AV136,ReleaseTimeline!$A$1:$E$27,2,FALSE)</f>
        <v>Release 12</v>
      </c>
      <c r="AX136" s="4" t="e">
        <f t="shared" si="84"/>
        <v>#VALUE!</v>
      </c>
      <c r="AY136" s="4">
        <f>VLOOKUP(AW136,ReleaseTimeline!$B$2:$C$27,2,FALSE)</f>
        <v>46184</v>
      </c>
      <c r="AZ136" s="4">
        <f t="shared" si="56"/>
        <v>46177</v>
      </c>
      <c r="BA136">
        <f t="shared" si="80"/>
        <v>29</v>
      </c>
      <c r="BB136" t="e">
        <f>(AY136-AW136)</f>
        <v>#VALUE!</v>
      </c>
      <c r="BC136">
        <f t="shared" si="81"/>
        <v>3</v>
      </c>
    </row>
    <row r="137" spans="1:58" hidden="1" x14ac:dyDescent="0.2">
      <c r="A137" s="3">
        <v>125</v>
      </c>
      <c r="B137" s="5" t="s">
        <v>180</v>
      </c>
      <c r="C137" s="5" t="str">
        <f>VLOOKUP(B137,'Target Tech'!$C$7:$J$33,8,FALSE)</f>
        <v>Complete ASP</v>
      </c>
      <c r="D137" s="5" t="s">
        <v>87</v>
      </c>
      <c r="E137" s="5">
        <v>2</v>
      </c>
      <c r="F137" s="80">
        <f>WORKDAY(P48,1)</f>
        <v>46149</v>
      </c>
      <c r="G137" s="80" t="s">
        <v>61</v>
      </c>
      <c r="H137" s="80" t="s">
        <v>81</v>
      </c>
      <c r="I137" s="80" t="s">
        <v>129</v>
      </c>
      <c r="J137" s="80">
        <f t="shared" si="60"/>
        <v>46153</v>
      </c>
      <c r="K137" s="5">
        <v>3</v>
      </c>
      <c r="L137" s="5">
        <v>0</v>
      </c>
      <c r="M137" s="5">
        <v>3</v>
      </c>
      <c r="N137" s="4">
        <f t="shared" si="61"/>
        <v>46155</v>
      </c>
      <c r="O137" s="4">
        <f t="shared" si="62"/>
        <v>46155</v>
      </c>
      <c r="P137" s="4">
        <f t="shared" si="63"/>
        <v>46155</v>
      </c>
      <c r="Q137" s="5">
        <v>1</v>
      </c>
      <c r="R137" s="4">
        <f t="shared" si="64"/>
        <v>46156</v>
      </c>
      <c r="S137" s="5">
        <v>1.5</v>
      </c>
      <c r="T137" s="4">
        <f t="shared" si="65"/>
        <v>46157</v>
      </c>
      <c r="U137" s="4">
        <f t="shared" si="66"/>
        <v>46157</v>
      </c>
      <c r="V137" s="5">
        <v>1</v>
      </c>
      <c r="W137" s="4">
        <f t="shared" si="67"/>
        <v>46160</v>
      </c>
      <c r="X137" s="4">
        <f t="shared" si="83"/>
        <v>46160</v>
      </c>
      <c r="Y137" s="4">
        <f t="shared" si="83"/>
        <v>46160</v>
      </c>
      <c r="Z137" s="4">
        <f t="shared" si="68"/>
        <v>46161</v>
      </c>
      <c r="AA137" s="4">
        <f t="shared" si="69"/>
        <v>46161</v>
      </c>
      <c r="AB137" s="5"/>
      <c r="AC137" s="4">
        <f t="shared" si="82"/>
        <v>46161</v>
      </c>
      <c r="AD137" s="5">
        <v>1</v>
      </c>
      <c r="AE137" s="4">
        <f t="shared" si="70"/>
        <v>46162</v>
      </c>
      <c r="AF137" s="5">
        <v>1</v>
      </c>
      <c r="AG137" s="4">
        <f t="shared" si="71"/>
        <v>46163</v>
      </c>
      <c r="AH137" s="4">
        <f t="shared" si="72"/>
        <v>46163</v>
      </c>
      <c r="AI137" s="4">
        <f t="shared" si="73"/>
        <v>46164</v>
      </c>
      <c r="AJ137" s="4">
        <f t="shared" si="74"/>
        <v>46164</v>
      </c>
      <c r="AK137" s="5"/>
      <c r="AL137" s="4">
        <f t="shared" si="75"/>
        <v>46164</v>
      </c>
      <c r="AM137" s="4">
        <f t="shared" si="55"/>
        <v>46164</v>
      </c>
      <c r="AN137" s="4">
        <f t="shared" si="55"/>
        <v>46164</v>
      </c>
      <c r="AO137" s="4">
        <f t="shared" si="76"/>
        <v>46167</v>
      </c>
      <c r="AP137" s="5"/>
      <c r="AQ137" s="4">
        <f t="shared" si="77"/>
        <v>46167</v>
      </c>
      <c r="AR137" s="5">
        <v>0</v>
      </c>
      <c r="AS137" s="4">
        <f t="shared" si="78"/>
        <v>46167</v>
      </c>
      <c r="AT137" s="5">
        <v>0</v>
      </c>
      <c r="AU137" s="4">
        <f t="shared" si="79"/>
        <v>46167</v>
      </c>
      <c r="AV137" s="4">
        <f>_xlfn.MINIFS(ReleaseTimeline!$A$2:$A$27, ReleaseTimeline!$A$2:$A$27, "&gt;="&amp;(MAX(AU137,AL137)))</f>
        <v>46177</v>
      </c>
      <c r="AW137" s="4" t="str">
        <f>VLOOKUP(AV137,ReleaseTimeline!$A$1:$E$27,2,FALSE)</f>
        <v>Release 12</v>
      </c>
      <c r="AX137" s="4" t="e">
        <f t="shared" si="84"/>
        <v>#VALUE!</v>
      </c>
      <c r="AY137" s="4">
        <f>VLOOKUP(AW137,ReleaseTimeline!$B$2:$C$27,2,FALSE)</f>
        <v>46184</v>
      </c>
      <c r="AZ137" s="4">
        <f t="shared" si="56"/>
        <v>46177</v>
      </c>
      <c r="BA137">
        <f t="shared" si="80"/>
        <v>29</v>
      </c>
      <c r="BB137" t="e">
        <f>(AY137-AW137)</f>
        <v>#VALUE!</v>
      </c>
      <c r="BC137">
        <f t="shared" si="81"/>
        <v>3</v>
      </c>
    </row>
    <row r="138" spans="1:58" hidden="1" x14ac:dyDescent="0.2">
      <c r="A138" s="3">
        <v>126</v>
      </c>
      <c r="B138" s="5" t="s">
        <v>180</v>
      </c>
      <c r="C138" s="5" t="str">
        <f>VLOOKUP(B138,'Target Tech'!$C$7:$J$33,8,FALSE)</f>
        <v>Complete ASP</v>
      </c>
      <c r="D138" s="5" t="s">
        <v>87</v>
      </c>
      <c r="E138" s="5">
        <v>2</v>
      </c>
      <c r="F138" s="80">
        <f t="shared" ref="F138:F144" si="85">WORKDAY(P135,1)</f>
        <v>46149</v>
      </c>
      <c r="G138" s="80" t="s">
        <v>63</v>
      </c>
      <c r="H138" s="80" t="s">
        <v>81</v>
      </c>
      <c r="I138" s="80" t="s">
        <v>167</v>
      </c>
      <c r="J138" s="80">
        <f t="shared" si="60"/>
        <v>46153</v>
      </c>
      <c r="K138" s="5">
        <v>3</v>
      </c>
      <c r="L138" s="5">
        <v>0</v>
      </c>
      <c r="M138" s="5">
        <v>4</v>
      </c>
      <c r="N138" s="4">
        <f t="shared" si="61"/>
        <v>46155</v>
      </c>
      <c r="O138" s="4">
        <f t="shared" si="62"/>
        <v>46155</v>
      </c>
      <c r="P138" s="4">
        <f t="shared" si="63"/>
        <v>46155</v>
      </c>
      <c r="Q138" s="5">
        <v>1</v>
      </c>
      <c r="R138" s="4">
        <f t="shared" si="64"/>
        <v>46156</v>
      </c>
      <c r="S138" s="5">
        <v>1.5</v>
      </c>
      <c r="T138" s="4">
        <f t="shared" si="65"/>
        <v>46157</v>
      </c>
      <c r="U138" s="4">
        <f t="shared" si="66"/>
        <v>46157</v>
      </c>
      <c r="V138" s="5">
        <v>1</v>
      </c>
      <c r="W138" s="4">
        <f t="shared" si="67"/>
        <v>46160</v>
      </c>
      <c r="X138" s="4">
        <f t="shared" si="83"/>
        <v>46160</v>
      </c>
      <c r="Y138" s="4">
        <f t="shared" si="83"/>
        <v>46160</v>
      </c>
      <c r="Z138" s="4">
        <f t="shared" si="68"/>
        <v>46161</v>
      </c>
      <c r="AA138" s="4">
        <f t="shared" si="69"/>
        <v>46161</v>
      </c>
      <c r="AB138" s="5"/>
      <c r="AC138" s="4">
        <f t="shared" si="82"/>
        <v>46161</v>
      </c>
      <c r="AD138" s="5">
        <v>1</v>
      </c>
      <c r="AE138" s="4">
        <f t="shared" si="70"/>
        <v>46162</v>
      </c>
      <c r="AF138" s="5">
        <v>1</v>
      </c>
      <c r="AG138" s="4">
        <f t="shared" si="71"/>
        <v>46163</v>
      </c>
      <c r="AH138" s="4">
        <f t="shared" si="72"/>
        <v>46163</v>
      </c>
      <c r="AI138" s="4">
        <f t="shared" si="73"/>
        <v>46164</v>
      </c>
      <c r="AJ138" s="4">
        <f t="shared" si="74"/>
        <v>46164</v>
      </c>
      <c r="AK138" s="5"/>
      <c r="AL138" s="4">
        <f t="shared" si="75"/>
        <v>46164</v>
      </c>
      <c r="AM138" s="4">
        <f t="shared" si="55"/>
        <v>46164</v>
      </c>
      <c r="AN138" s="4">
        <f t="shared" si="55"/>
        <v>46164</v>
      </c>
      <c r="AO138" s="4">
        <f t="shared" si="76"/>
        <v>46167</v>
      </c>
      <c r="AP138" s="5"/>
      <c r="AQ138" s="4">
        <f t="shared" si="77"/>
        <v>46167</v>
      </c>
      <c r="AR138" s="5">
        <v>0</v>
      </c>
      <c r="AS138" s="4">
        <f t="shared" si="78"/>
        <v>46167</v>
      </c>
      <c r="AT138" s="5">
        <v>0</v>
      </c>
      <c r="AU138" s="4">
        <f t="shared" si="79"/>
        <v>46167</v>
      </c>
      <c r="AV138" s="4">
        <f>_xlfn.MINIFS(ReleaseTimeline!$A$2:$A$27, ReleaseTimeline!$A$2:$A$27, "&gt;="&amp;(MAX(AU138,AL138)))</f>
        <v>46177</v>
      </c>
      <c r="AW138" s="4" t="str">
        <f>VLOOKUP(AV138,ReleaseTimeline!$A$1:$E$27,2,FALSE)</f>
        <v>Release 12</v>
      </c>
      <c r="AX138" s="4" t="e">
        <f t="shared" si="84"/>
        <v>#VALUE!</v>
      </c>
      <c r="AY138" s="4">
        <f>VLOOKUP(AW138,ReleaseTimeline!$B$2:$C$27,2,FALSE)</f>
        <v>46184</v>
      </c>
      <c r="AZ138" s="4">
        <f t="shared" si="56"/>
        <v>46177</v>
      </c>
      <c r="BA138">
        <f t="shared" si="80"/>
        <v>29</v>
      </c>
      <c r="BC138">
        <f t="shared" si="81"/>
        <v>3</v>
      </c>
    </row>
    <row r="139" spans="1:58" hidden="1" x14ac:dyDescent="0.2">
      <c r="A139" s="3">
        <v>127</v>
      </c>
      <c r="B139" s="5" t="s">
        <v>180</v>
      </c>
      <c r="C139" s="5" t="str">
        <f>VLOOKUP(B139,'Target Tech'!$C$7:$J$33,8,FALSE)</f>
        <v>Complete ASP</v>
      </c>
      <c r="D139" s="5" t="s">
        <v>87</v>
      </c>
      <c r="E139" s="5">
        <v>2</v>
      </c>
      <c r="F139" s="80">
        <f t="shared" si="85"/>
        <v>46156</v>
      </c>
      <c r="G139" s="80" t="s">
        <v>64</v>
      </c>
      <c r="H139" s="80" t="s">
        <v>81</v>
      </c>
      <c r="I139" s="80" t="s">
        <v>131</v>
      </c>
      <c r="J139" s="80">
        <f t="shared" si="60"/>
        <v>46160</v>
      </c>
      <c r="K139" s="5">
        <v>3</v>
      </c>
      <c r="L139" s="5">
        <v>0</v>
      </c>
      <c r="M139" s="5">
        <v>5</v>
      </c>
      <c r="N139" s="4">
        <f t="shared" si="61"/>
        <v>46162</v>
      </c>
      <c r="O139" s="4">
        <f t="shared" si="62"/>
        <v>46162</v>
      </c>
      <c r="P139" s="4">
        <f t="shared" si="63"/>
        <v>46162</v>
      </c>
      <c r="Q139" s="5">
        <v>1</v>
      </c>
      <c r="R139" s="4">
        <f t="shared" si="64"/>
        <v>46163</v>
      </c>
      <c r="S139" s="5">
        <v>1.5</v>
      </c>
      <c r="T139" s="4">
        <f t="shared" si="65"/>
        <v>46164</v>
      </c>
      <c r="U139" s="4">
        <f t="shared" si="66"/>
        <v>46164</v>
      </c>
      <c r="V139" s="5">
        <v>1</v>
      </c>
      <c r="W139" s="4">
        <f t="shared" si="67"/>
        <v>46167</v>
      </c>
      <c r="X139" s="4">
        <f t="shared" si="83"/>
        <v>46167</v>
      </c>
      <c r="Y139" s="4">
        <f t="shared" si="83"/>
        <v>46167</v>
      </c>
      <c r="Z139" s="4">
        <f t="shared" si="68"/>
        <v>46168</v>
      </c>
      <c r="AA139" s="4">
        <f t="shared" si="69"/>
        <v>46168</v>
      </c>
      <c r="AB139" s="5"/>
      <c r="AC139" s="4">
        <f t="shared" si="82"/>
        <v>46168</v>
      </c>
      <c r="AD139" s="5">
        <v>1</v>
      </c>
      <c r="AE139" s="4">
        <f t="shared" si="70"/>
        <v>46169</v>
      </c>
      <c r="AF139" s="5">
        <v>1</v>
      </c>
      <c r="AG139" s="4">
        <f t="shared" si="71"/>
        <v>46171</v>
      </c>
      <c r="AH139" s="4">
        <f t="shared" si="72"/>
        <v>46171</v>
      </c>
      <c r="AI139" s="4">
        <f t="shared" si="73"/>
        <v>46174</v>
      </c>
      <c r="AJ139" s="4">
        <f t="shared" si="74"/>
        <v>46174</v>
      </c>
      <c r="AK139" s="5"/>
      <c r="AL139" s="4">
        <f t="shared" si="75"/>
        <v>46174</v>
      </c>
      <c r="AM139" s="4">
        <f t="shared" si="55"/>
        <v>46174</v>
      </c>
      <c r="AN139" s="4">
        <f t="shared" si="55"/>
        <v>46174</v>
      </c>
      <c r="AO139" s="4">
        <f t="shared" si="76"/>
        <v>46176</v>
      </c>
      <c r="AP139" s="5"/>
      <c r="AQ139" s="4">
        <f t="shared" si="77"/>
        <v>46176</v>
      </c>
      <c r="AR139" s="5">
        <v>0</v>
      </c>
      <c r="AS139" s="4">
        <f t="shared" si="78"/>
        <v>46176</v>
      </c>
      <c r="AT139" s="5">
        <v>0</v>
      </c>
      <c r="AU139" s="4">
        <f t="shared" si="79"/>
        <v>46176</v>
      </c>
      <c r="AV139" s="4">
        <f>_xlfn.MINIFS(ReleaseTimeline!$A$2:$A$27, ReleaseTimeline!$A$2:$A$27, "&gt;="&amp;(MAX(AU139,AL139)))</f>
        <v>46177</v>
      </c>
      <c r="AW139" s="4" t="str">
        <f>VLOOKUP(AV139,ReleaseTimeline!$A$1:$E$27,2,FALSE)</f>
        <v>Release 12</v>
      </c>
      <c r="AX139" s="4" t="e">
        <f t="shared" si="84"/>
        <v>#VALUE!</v>
      </c>
      <c r="AY139" s="4">
        <f>VLOOKUP(AW139,ReleaseTimeline!$B$2:$C$27,2,FALSE)</f>
        <v>46184</v>
      </c>
      <c r="AZ139" s="4">
        <f t="shared" si="56"/>
        <v>46177</v>
      </c>
      <c r="BA139">
        <f t="shared" si="80"/>
        <v>22</v>
      </c>
      <c r="BB139" t="e">
        <f>(AY139-AW139)</f>
        <v>#VALUE!</v>
      </c>
      <c r="BC139">
        <f t="shared" si="81"/>
        <v>3</v>
      </c>
    </row>
    <row r="140" spans="1:58" hidden="1" x14ac:dyDescent="0.2">
      <c r="A140" s="3">
        <v>128</v>
      </c>
      <c r="B140" s="5" t="s">
        <v>180</v>
      </c>
      <c r="C140" s="5" t="str">
        <f>VLOOKUP(B140,'Target Tech'!$C$7:$J$33,8,FALSE)</f>
        <v>Complete ASP</v>
      </c>
      <c r="D140" s="5" t="s">
        <v>87</v>
      </c>
      <c r="E140" s="5">
        <v>2</v>
      </c>
      <c r="F140" s="80">
        <f t="shared" si="85"/>
        <v>46156</v>
      </c>
      <c r="G140" s="80" t="s">
        <v>55</v>
      </c>
      <c r="H140" s="80" t="s">
        <v>81</v>
      </c>
      <c r="I140" s="80" t="s">
        <v>129</v>
      </c>
      <c r="J140" s="80">
        <f t="shared" si="60"/>
        <v>46160</v>
      </c>
      <c r="K140" s="5">
        <v>3</v>
      </c>
      <c r="L140" s="5">
        <v>0</v>
      </c>
      <c r="M140" s="5">
        <v>6</v>
      </c>
      <c r="N140" s="4">
        <f t="shared" si="61"/>
        <v>46162</v>
      </c>
      <c r="O140" s="4">
        <f t="shared" si="62"/>
        <v>46162</v>
      </c>
      <c r="P140" s="4">
        <f t="shared" si="63"/>
        <v>46162</v>
      </c>
      <c r="Q140" s="5">
        <v>1</v>
      </c>
      <c r="R140" s="4">
        <f t="shared" si="64"/>
        <v>46163</v>
      </c>
      <c r="S140" s="5">
        <v>1.5</v>
      </c>
      <c r="T140" s="4">
        <f t="shared" si="65"/>
        <v>46164</v>
      </c>
      <c r="U140" s="4">
        <f t="shared" si="66"/>
        <v>46164</v>
      </c>
      <c r="V140" s="5">
        <v>1</v>
      </c>
      <c r="W140" s="4">
        <f t="shared" si="67"/>
        <v>46167</v>
      </c>
      <c r="X140" s="4">
        <f t="shared" si="83"/>
        <v>46167</v>
      </c>
      <c r="Y140" s="4">
        <f t="shared" si="83"/>
        <v>46167</v>
      </c>
      <c r="Z140" s="4">
        <f t="shared" si="68"/>
        <v>46168</v>
      </c>
      <c r="AA140" s="4">
        <f t="shared" si="69"/>
        <v>46168</v>
      </c>
      <c r="AB140" s="5"/>
      <c r="AC140" s="4">
        <f t="shared" si="82"/>
        <v>46168</v>
      </c>
      <c r="AD140" s="5">
        <v>1</v>
      </c>
      <c r="AE140" s="4">
        <f t="shared" si="70"/>
        <v>46169</v>
      </c>
      <c r="AF140" s="5">
        <v>1</v>
      </c>
      <c r="AG140" s="4">
        <f t="shared" si="71"/>
        <v>46171</v>
      </c>
      <c r="AH140" s="4">
        <f t="shared" si="72"/>
        <v>46171</v>
      </c>
      <c r="AI140" s="4">
        <f t="shared" si="73"/>
        <v>46174</v>
      </c>
      <c r="AJ140" s="4">
        <f t="shared" si="74"/>
        <v>46174</v>
      </c>
      <c r="AK140" s="5"/>
      <c r="AL140" s="4">
        <f t="shared" si="75"/>
        <v>46174</v>
      </c>
      <c r="AM140" s="4">
        <f t="shared" si="55"/>
        <v>46174</v>
      </c>
      <c r="AN140" s="4">
        <f t="shared" si="55"/>
        <v>46174</v>
      </c>
      <c r="AO140" s="4">
        <f t="shared" si="76"/>
        <v>46176</v>
      </c>
      <c r="AP140" s="5"/>
      <c r="AQ140" s="4">
        <f t="shared" si="77"/>
        <v>46176</v>
      </c>
      <c r="AR140" s="5">
        <v>0</v>
      </c>
      <c r="AS140" s="4">
        <f t="shared" si="78"/>
        <v>46176</v>
      </c>
      <c r="AT140" s="5">
        <v>0</v>
      </c>
      <c r="AU140" s="4">
        <f t="shared" si="79"/>
        <v>46176</v>
      </c>
      <c r="AV140" s="4">
        <f>_xlfn.MINIFS(ReleaseTimeline!$A$2:$A$27, ReleaseTimeline!$A$2:$A$27, "&gt;="&amp;(MAX(AU140,AL140)))</f>
        <v>46177</v>
      </c>
      <c r="AW140" s="4" t="str">
        <f>VLOOKUP(AV140,ReleaseTimeline!$A$1:$E$27,2,FALSE)</f>
        <v>Release 12</v>
      </c>
      <c r="AX140" s="4" t="e">
        <f t="shared" si="84"/>
        <v>#VALUE!</v>
      </c>
      <c r="AY140" s="4">
        <f>VLOOKUP(AW140,ReleaseTimeline!$B$2:$C$27,2,FALSE)</f>
        <v>46184</v>
      </c>
      <c r="AZ140" s="4">
        <f t="shared" si="56"/>
        <v>46177</v>
      </c>
      <c r="BA140">
        <f t="shared" si="80"/>
        <v>22</v>
      </c>
      <c r="BB140" t="e">
        <f>(AY140-AW140)</f>
        <v>#VALUE!</v>
      </c>
      <c r="BC140">
        <f t="shared" si="81"/>
        <v>3</v>
      </c>
    </row>
    <row r="141" spans="1:58" hidden="1" x14ac:dyDescent="0.2">
      <c r="A141" s="3">
        <v>129</v>
      </c>
      <c r="B141" s="5" t="s">
        <v>180</v>
      </c>
      <c r="C141" s="5" t="str">
        <f>VLOOKUP(B141,'Target Tech'!$C$7:$J$33,8,FALSE)</f>
        <v>Complete ASP</v>
      </c>
      <c r="D141" s="5" t="s">
        <v>87</v>
      </c>
      <c r="E141" s="5">
        <v>2</v>
      </c>
      <c r="F141" s="80">
        <f t="shared" si="85"/>
        <v>46156</v>
      </c>
      <c r="G141" s="80" t="s">
        <v>59</v>
      </c>
      <c r="H141" s="80" t="s">
        <v>81</v>
      </c>
      <c r="I141" s="80" t="s">
        <v>167</v>
      </c>
      <c r="J141" s="80">
        <f t="shared" si="60"/>
        <v>46160</v>
      </c>
      <c r="K141" s="5">
        <v>3</v>
      </c>
      <c r="M141" s="5">
        <v>7</v>
      </c>
      <c r="N141" s="4">
        <f t="shared" si="61"/>
        <v>46162</v>
      </c>
      <c r="O141" s="4">
        <f t="shared" si="62"/>
        <v>46162</v>
      </c>
      <c r="P141" s="4">
        <f t="shared" si="63"/>
        <v>46162</v>
      </c>
      <c r="Q141" s="5">
        <v>1</v>
      </c>
      <c r="R141" s="4">
        <f t="shared" si="64"/>
        <v>46163</v>
      </c>
      <c r="S141" s="5">
        <v>1.5</v>
      </c>
      <c r="T141" s="4">
        <f t="shared" si="65"/>
        <v>46164</v>
      </c>
      <c r="U141" s="4">
        <f t="shared" si="66"/>
        <v>46164</v>
      </c>
      <c r="V141" s="5">
        <v>1</v>
      </c>
      <c r="W141" s="4">
        <f t="shared" si="67"/>
        <v>46167</v>
      </c>
      <c r="X141" s="4">
        <f t="shared" si="83"/>
        <v>46167</v>
      </c>
      <c r="Y141" s="4">
        <f t="shared" si="83"/>
        <v>46167</v>
      </c>
      <c r="Z141" s="4">
        <f t="shared" si="68"/>
        <v>46168</v>
      </c>
      <c r="AA141" s="4">
        <f t="shared" si="69"/>
        <v>46168</v>
      </c>
      <c r="AB141" s="5"/>
      <c r="AC141" s="4">
        <f t="shared" si="82"/>
        <v>46168</v>
      </c>
      <c r="AD141" s="5">
        <v>1</v>
      </c>
      <c r="AE141" s="4">
        <f t="shared" si="70"/>
        <v>46169</v>
      </c>
      <c r="AF141" s="5">
        <v>1</v>
      </c>
      <c r="AG141" s="4">
        <f t="shared" si="71"/>
        <v>46171</v>
      </c>
      <c r="AH141" s="4">
        <f t="shared" si="72"/>
        <v>46171</v>
      </c>
      <c r="AI141" s="4">
        <f t="shared" si="73"/>
        <v>46174</v>
      </c>
      <c r="AJ141" s="4">
        <f t="shared" si="74"/>
        <v>46174</v>
      </c>
      <c r="AK141" s="5"/>
      <c r="AL141" s="4">
        <f t="shared" si="75"/>
        <v>46174</v>
      </c>
      <c r="AM141" s="4">
        <f t="shared" si="55"/>
        <v>46174</v>
      </c>
      <c r="AN141" s="4">
        <f t="shared" si="55"/>
        <v>46174</v>
      </c>
      <c r="AO141" s="4">
        <f t="shared" si="76"/>
        <v>46176</v>
      </c>
      <c r="AP141" s="5"/>
      <c r="AQ141" s="4">
        <f t="shared" si="77"/>
        <v>46176</v>
      </c>
      <c r="AR141" s="5">
        <v>0</v>
      </c>
      <c r="AS141" s="4">
        <f t="shared" si="78"/>
        <v>46176</v>
      </c>
      <c r="AT141" s="5">
        <v>0</v>
      </c>
      <c r="AU141" s="4">
        <f t="shared" si="79"/>
        <v>46176</v>
      </c>
      <c r="AV141" s="4">
        <f>_xlfn.MINIFS(ReleaseTimeline!$A$2:$A$27, ReleaseTimeline!$A$2:$A$27, "&gt;="&amp;(MAX(AU141,AL141)))</f>
        <v>46177</v>
      </c>
      <c r="AW141" s="4" t="str">
        <f>VLOOKUP(AV141,ReleaseTimeline!$A$1:$E$27,2,FALSE)</f>
        <v>Release 12</v>
      </c>
      <c r="AX141" s="4" t="e">
        <f t="shared" si="84"/>
        <v>#VALUE!</v>
      </c>
      <c r="AY141" s="4">
        <f>VLOOKUP(AW141,ReleaseTimeline!$B$2:$C$27,2,FALSE)</f>
        <v>46184</v>
      </c>
      <c r="AZ141" s="4">
        <f t="shared" si="56"/>
        <v>46177</v>
      </c>
    </row>
    <row r="142" spans="1:58" hidden="1" x14ac:dyDescent="0.2">
      <c r="A142" s="3">
        <v>130</v>
      </c>
      <c r="B142" s="5" t="s">
        <v>180</v>
      </c>
      <c r="C142" s="5" t="str">
        <f>VLOOKUP(B142,'Target Tech'!$C$7:$J$33,8,FALSE)</f>
        <v>Complete ASP</v>
      </c>
      <c r="D142" s="5" t="s">
        <v>87</v>
      </c>
      <c r="E142" s="5">
        <v>2</v>
      </c>
      <c r="F142" s="80">
        <f t="shared" si="85"/>
        <v>46163</v>
      </c>
      <c r="G142" s="80" t="s">
        <v>61</v>
      </c>
      <c r="H142" s="80" t="s">
        <v>81</v>
      </c>
      <c r="I142" s="80" t="s">
        <v>131</v>
      </c>
      <c r="J142" s="80">
        <f t="shared" si="60"/>
        <v>46167</v>
      </c>
      <c r="K142" s="5">
        <v>3</v>
      </c>
      <c r="M142" s="5">
        <v>8</v>
      </c>
      <c r="N142" s="4">
        <f t="shared" si="61"/>
        <v>46169</v>
      </c>
      <c r="O142" s="4">
        <f t="shared" si="62"/>
        <v>46169</v>
      </c>
      <c r="P142" s="4">
        <f t="shared" si="63"/>
        <v>46169</v>
      </c>
      <c r="Q142" s="5">
        <v>1</v>
      </c>
      <c r="R142" s="4">
        <f t="shared" si="64"/>
        <v>46171</v>
      </c>
      <c r="S142" s="5">
        <v>1.5</v>
      </c>
      <c r="T142" s="4">
        <f t="shared" si="65"/>
        <v>46174</v>
      </c>
      <c r="U142" s="4">
        <f t="shared" si="66"/>
        <v>46174</v>
      </c>
      <c r="V142" s="5">
        <v>1</v>
      </c>
      <c r="W142" s="4">
        <f t="shared" si="67"/>
        <v>46176</v>
      </c>
      <c r="X142" s="4">
        <f t="shared" si="83"/>
        <v>46176</v>
      </c>
      <c r="Y142" s="4">
        <f t="shared" si="83"/>
        <v>46176</v>
      </c>
      <c r="Z142" s="4">
        <f t="shared" si="68"/>
        <v>46177</v>
      </c>
      <c r="AA142" s="4">
        <f t="shared" si="69"/>
        <v>46177</v>
      </c>
      <c r="AB142" s="5"/>
      <c r="AC142" s="4">
        <f t="shared" si="82"/>
        <v>46177</v>
      </c>
      <c r="AD142" s="5">
        <v>1</v>
      </c>
      <c r="AE142" s="4">
        <f t="shared" si="70"/>
        <v>46178</v>
      </c>
      <c r="AF142" s="5">
        <v>1</v>
      </c>
      <c r="AG142" s="4">
        <f t="shared" si="71"/>
        <v>46181</v>
      </c>
      <c r="AH142" s="4">
        <f t="shared" si="72"/>
        <v>46181</v>
      </c>
      <c r="AI142" s="4">
        <f t="shared" si="73"/>
        <v>46182</v>
      </c>
      <c r="AJ142" s="4">
        <f t="shared" si="74"/>
        <v>46182</v>
      </c>
      <c r="AK142" s="5"/>
      <c r="AL142" s="4">
        <f t="shared" si="75"/>
        <v>46182</v>
      </c>
      <c r="AM142" s="4">
        <f t="shared" ref="AM142:AN157" si="86">AL142</f>
        <v>46182</v>
      </c>
      <c r="AN142" s="4">
        <f t="shared" si="86"/>
        <v>46182</v>
      </c>
      <c r="AO142" s="4">
        <f t="shared" si="76"/>
        <v>46183</v>
      </c>
      <c r="AP142" s="5"/>
      <c r="AQ142" s="4">
        <f t="shared" si="77"/>
        <v>46183</v>
      </c>
      <c r="AR142" s="5">
        <v>0</v>
      </c>
      <c r="AS142" s="4">
        <f t="shared" si="78"/>
        <v>46183</v>
      </c>
      <c r="AT142" s="5">
        <v>0</v>
      </c>
      <c r="AU142" s="4">
        <f t="shared" si="79"/>
        <v>46183</v>
      </c>
      <c r="AV142" s="4">
        <f>_xlfn.MINIFS(ReleaseTimeline!$A$2:$A$27, ReleaseTimeline!$A$2:$A$27, "&gt;="&amp;(MAX(AU142,AL142)))</f>
        <v>46191</v>
      </c>
      <c r="AW142" s="4" t="str">
        <f>VLOOKUP(AV142,ReleaseTimeline!$A$1:$E$27,2,FALSE)</f>
        <v>Release 13</v>
      </c>
      <c r="AX142" s="4" t="e">
        <f t="shared" si="84"/>
        <v>#VALUE!</v>
      </c>
      <c r="AY142" s="4">
        <f>VLOOKUP(AW142,ReleaseTimeline!$B$2:$C$27,2,FALSE)</f>
        <v>46198</v>
      </c>
      <c r="AZ142" s="4">
        <f t="shared" ref="AZ142:AZ144" si="87">WORKDAY(AY142, -5)</f>
        <v>46191</v>
      </c>
    </row>
    <row r="143" spans="1:58" hidden="1" x14ac:dyDescent="0.2">
      <c r="A143" s="3">
        <v>131</v>
      </c>
      <c r="B143" s="5" t="s">
        <v>180</v>
      </c>
      <c r="C143" s="5" t="str">
        <f>VLOOKUP(B143,'Target Tech'!$C$7:$J$33,8,FALSE)</f>
        <v>Complete ASP</v>
      </c>
      <c r="D143" s="5" t="s">
        <v>87</v>
      </c>
      <c r="E143" s="5">
        <v>2</v>
      </c>
      <c r="F143" s="80">
        <f t="shared" si="85"/>
        <v>46163</v>
      </c>
      <c r="G143" s="80" t="s">
        <v>63</v>
      </c>
      <c r="H143" s="80" t="s">
        <v>81</v>
      </c>
      <c r="I143" s="80" t="s">
        <v>129</v>
      </c>
      <c r="J143" s="80">
        <f t="shared" si="60"/>
        <v>46167</v>
      </c>
      <c r="K143" s="5">
        <v>3</v>
      </c>
      <c r="M143" s="5">
        <v>9</v>
      </c>
      <c r="N143" s="4">
        <f t="shared" si="61"/>
        <v>46169</v>
      </c>
      <c r="O143" s="4">
        <f t="shared" si="62"/>
        <v>46169</v>
      </c>
      <c r="P143" s="4">
        <f t="shared" si="63"/>
        <v>46169</v>
      </c>
      <c r="Q143" s="5">
        <v>1</v>
      </c>
      <c r="R143" s="4">
        <f t="shared" si="64"/>
        <v>46171</v>
      </c>
      <c r="S143" s="5">
        <v>1.5</v>
      </c>
      <c r="T143" s="4">
        <f t="shared" si="65"/>
        <v>46174</v>
      </c>
      <c r="U143" s="4">
        <f t="shared" si="66"/>
        <v>46174</v>
      </c>
      <c r="V143" s="5">
        <v>1</v>
      </c>
      <c r="W143" s="4">
        <f t="shared" si="67"/>
        <v>46176</v>
      </c>
      <c r="X143" s="4">
        <f t="shared" si="83"/>
        <v>46176</v>
      </c>
      <c r="Y143" s="4">
        <f t="shared" si="83"/>
        <v>46176</v>
      </c>
      <c r="Z143" s="4">
        <f t="shared" si="68"/>
        <v>46177</v>
      </c>
      <c r="AA143" s="4">
        <f t="shared" si="69"/>
        <v>46177</v>
      </c>
      <c r="AB143" s="5"/>
      <c r="AC143" s="4">
        <f t="shared" si="82"/>
        <v>46177</v>
      </c>
      <c r="AD143" s="5">
        <v>1</v>
      </c>
      <c r="AE143" s="4">
        <f t="shared" si="70"/>
        <v>46178</v>
      </c>
      <c r="AF143" s="5">
        <v>1</v>
      </c>
      <c r="AG143" s="4">
        <f t="shared" si="71"/>
        <v>46181</v>
      </c>
      <c r="AH143" s="4">
        <f t="shared" si="72"/>
        <v>46181</v>
      </c>
      <c r="AI143" s="4">
        <f t="shared" si="73"/>
        <v>46182</v>
      </c>
      <c r="AJ143" s="4">
        <f t="shared" si="74"/>
        <v>46182</v>
      </c>
      <c r="AK143" s="5"/>
      <c r="AL143" s="4">
        <f t="shared" si="75"/>
        <v>46182</v>
      </c>
      <c r="AM143" s="4">
        <f t="shared" si="86"/>
        <v>46182</v>
      </c>
      <c r="AN143" s="4">
        <f t="shared" si="86"/>
        <v>46182</v>
      </c>
      <c r="AO143" s="4">
        <f t="shared" si="76"/>
        <v>46183</v>
      </c>
      <c r="AP143" s="5"/>
      <c r="AQ143" s="4">
        <f t="shared" si="77"/>
        <v>46183</v>
      </c>
      <c r="AR143" s="5">
        <v>0</v>
      </c>
      <c r="AS143" s="4">
        <f t="shared" si="78"/>
        <v>46183</v>
      </c>
      <c r="AT143" s="5">
        <v>0</v>
      </c>
      <c r="AU143" s="4">
        <f t="shared" si="79"/>
        <v>46183</v>
      </c>
      <c r="AV143" s="4">
        <f>_xlfn.MINIFS(ReleaseTimeline!$A$2:$A$27, ReleaseTimeline!$A$2:$A$27, "&gt;="&amp;(MAX(AU143,AL143)))</f>
        <v>46191</v>
      </c>
      <c r="AW143" s="4" t="str">
        <f>VLOOKUP(AV143,ReleaseTimeline!$A$1:$E$27,2,FALSE)</f>
        <v>Release 13</v>
      </c>
      <c r="AX143" s="4" t="e">
        <f t="shared" si="84"/>
        <v>#VALUE!</v>
      </c>
      <c r="AY143" s="4">
        <f>VLOOKUP(AW143,ReleaseTimeline!$B$2:$C$27,2,FALSE)</f>
        <v>46198</v>
      </c>
      <c r="AZ143" s="4">
        <f t="shared" si="87"/>
        <v>46191</v>
      </c>
    </row>
    <row r="144" spans="1:58" hidden="1" x14ac:dyDescent="0.2">
      <c r="A144" s="3">
        <v>132</v>
      </c>
      <c r="B144" s="5" t="s">
        <v>180</v>
      </c>
      <c r="C144" s="5" t="str">
        <f>VLOOKUP(B144,'Target Tech'!$C$7:$J$33,8,FALSE)</f>
        <v>Complete ASP</v>
      </c>
      <c r="D144" s="5" t="s">
        <v>87</v>
      </c>
      <c r="E144" s="5">
        <v>2</v>
      </c>
      <c r="F144" s="80">
        <f t="shared" si="85"/>
        <v>46163</v>
      </c>
      <c r="G144" s="80" t="s">
        <v>64</v>
      </c>
      <c r="H144" s="80" t="s">
        <v>81</v>
      </c>
      <c r="I144" s="80" t="s">
        <v>167</v>
      </c>
      <c r="J144" s="80">
        <f t="shared" si="60"/>
        <v>46167</v>
      </c>
      <c r="K144" s="5">
        <v>3</v>
      </c>
      <c r="M144" s="5">
        <v>10</v>
      </c>
      <c r="N144" s="4">
        <f t="shared" si="61"/>
        <v>46169</v>
      </c>
      <c r="O144" s="4">
        <f t="shared" si="62"/>
        <v>46169</v>
      </c>
      <c r="P144" s="4">
        <f t="shared" si="63"/>
        <v>46169</v>
      </c>
      <c r="Q144" s="5">
        <v>1</v>
      </c>
      <c r="R144" s="4">
        <f t="shared" si="64"/>
        <v>46171</v>
      </c>
      <c r="S144" s="5">
        <v>1.5</v>
      </c>
      <c r="T144" s="4">
        <f t="shared" si="65"/>
        <v>46174</v>
      </c>
      <c r="U144" s="4">
        <f t="shared" si="66"/>
        <v>46174</v>
      </c>
      <c r="V144" s="5">
        <v>1</v>
      </c>
      <c r="W144" s="4">
        <f t="shared" si="67"/>
        <v>46176</v>
      </c>
      <c r="X144" s="4">
        <f t="shared" si="83"/>
        <v>46176</v>
      </c>
      <c r="Y144" s="4">
        <f t="shared" si="83"/>
        <v>46176</v>
      </c>
      <c r="Z144" s="4">
        <f t="shared" si="68"/>
        <v>46177</v>
      </c>
      <c r="AA144" s="4">
        <f t="shared" si="69"/>
        <v>46177</v>
      </c>
      <c r="AB144" s="5">
        <v>3</v>
      </c>
      <c r="AC144" s="4">
        <f t="shared" si="82"/>
        <v>46182</v>
      </c>
      <c r="AD144" s="5">
        <v>1</v>
      </c>
      <c r="AE144" s="4">
        <f t="shared" si="70"/>
        <v>46183</v>
      </c>
      <c r="AF144" s="5">
        <v>1</v>
      </c>
      <c r="AG144" s="4">
        <f t="shared" si="71"/>
        <v>46184</v>
      </c>
      <c r="AH144" s="4">
        <f t="shared" si="72"/>
        <v>46184</v>
      </c>
      <c r="AI144" s="4">
        <f t="shared" si="73"/>
        <v>46185</v>
      </c>
      <c r="AJ144" s="4">
        <f t="shared" si="74"/>
        <v>46185</v>
      </c>
      <c r="AK144" s="5">
        <v>1</v>
      </c>
      <c r="AL144" s="4">
        <f t="shared" si="75"/>
        <v>46188</v>
      </c>
      <c r="AM144" s="4">
        <f t="shared" si="86"/>
        <v>46188</v>
      </c>
      <c r="AN144" s="4">
        <f t="shared" si="86"/>
        <v>46188</v>
      </c>
      <c r="AO144" s="4">
        <f t="shared" si="76"/>
        <v>46189</v>
      </c>
      <c r="AP144" s="5">
        <v>3</v>
      </c>
      <c r="AQ144" s="4">
        <f t="shared" si="77"/>
        <v>46192</v>
      </c>
      <c r="AR144" s="5">
        <v>0</v>
      </c>
      <c r="AS144" s="4">
        <f t="shared" si="78"/>
        <v>46192</v>
      </c>
      <c r="AT144" s="5">
        <v>0</v>
      </c>
      <c r="AU144" s="4">
        <f t="shared" si="79"/>
        <v>46192</v>
      </c>
      <c r="AV144" s="4">
        <f>_xlfn.MINIFS(ReleaseTimeline!$A$2:$A$27, ReleaseTimeline!$A$2:$A$27, "&gt;="&amp;(MAX(AU144,AL144)))</f>
        <v>46205</v>
      </c>
      <c r="AW144" s="4" t="str">
        <f>VLOOKUP(AV144,ReleaseTimeline!$A$1:$E$27,2,FALSE)</f>
        <v>Release 14</v>
      </c>
      <c r="AX144" s="4" t="e">
        <f t="shared" si="84"/>
        <v>#VALUE!</v>
      </c>
      <c r="AY144" s="74">
        <f>VLOOKUP(AW144,ReleaseTimeline!$B$2:$C$27,2,FALSE)</f>
        <v>46212</v>
      </c>
      <c r="AZ144" s="4">
        <f t="shared" si="87"/>
        <v>46205</v>
      </c>
    </row>
    <row r="145" spans="1:51" ht="15" hidden="1" customHeight="1" x14ac:dyDescent="0.2">
      <c r="A145" s="3">
        <v>133</v>
      </c>
      <c r="B145" s="5" t="s">
        <v>181</v>
      </c>
      <c r="C145" s="5" t="s">
        <v>125</v>
      </c>
      <c r="D145" s="5" t="s">
        <v>87</v>
      </c>
      <c r="E145" s="5">
        <v>2</v>
      </c>
      <c r="F145" s="80">
        <f>WORKDAY(P143,1)</f>
        <v>46170</v>
      </c>
      <c r="G145" s="80" t="s">
        <v>120</v>
      </c>
      <c r="H145" s="80" t="s">
        <v>81</v>
      </c>
      <c r="I145" s="80" t="s">
        <v>129</v>
      </c>
      <c r="J145" s="80">
        <f t="shared" si="60"/>
        <v>46174</v>
      </c>
      <c r="K145" s="5">
        <v>3</v>
      </c>
      <c r="M145" s="5">
        <v>1</v>
      </c>
      <c r="N145" s="4">
        <f t="shared" si="61"/>
        <v>46177</v>
      </c>
      <c r="O145" s="4">
        <f t="shared" si="62"/>
        <v>46177</v>
      </c>
      <c r="P145" s="4">
        <f t="shared" si="63"/>
        <v>46177</v>
      </c>
      <c r="Q145" s="5">
        <v>1</v>
      </c>
      <c r="R145" s="4">
        <f t="shared" si="64"/>
        <v>46178</v>
      </c>
      <c r="S145" s="5">
        <v>1.5</v>
      </c>
      <c r="T145" s="4">
        <f t="shared" si="65"/>
        <v>46181</v>
      </c>
      <c r="U145" s="4">
        <f t="shared" si="66"/>
        <v>46181</v>
      </c>
      <c r="V145" s="5">
        <v>1</v>
      </c>
      <c r="W145" s="4">
        <f t="shared" si="67"/>
        <v>46182</v>
      </c>
      <c r="X145" s="4">
        <f t="shared" si="83"/>
        <v>46182</v>
      </c>
      <c r="Y145" s="4">
        <f t="shared" si="83"/>
        <v>46182</v>
      </c>
      <c r="Z145" s="4">
        <f t="shared" si="68"/>
        <v>46183</v>
      </c>
      <c r="AA145" s="4">
        <f t="shared" si="69"/>
        <v>46183</v>
      </c>
      <c r="AB145" s="5"/>
      <c r="AC145" s="4">
        <f t="shared" si="82"/>
        <v>46183</v>
      </c>
      <c r="AD145" s="5">
        <v>1</v>
      </c>
      <c r="AE145" s="4">
        <f t="shared" si="70"/>
        <v>46184</v>
      </c>
      <c r="AF145" s="5">
        <v>1</v>
      </c>
      <c r="AG145" s="4">
        <f t="shared" si="71"/>
        <v>46185</v>
      </c>
      <c r="AH145" s="4">
        <f t="shared" si="72"/>
        <v>46185</v>
      </c>
      <c r="AI145" s="4">
        <f t="shared" si="73"/>
        <v>46188</v>
      </c>
      <c r="AJ145" s="4">
        <f t="shared" si="74"/>
        <v>46188</v>
      </c>
      <c r="AK145" s="5"/>
      <c r="AL145" s="4">
        <f t="shared" si="75"/>
        <v>46188</v>
      </c>
      <c r="AM145" s="4">
        <f t="shared" si="86"/>
        <v>46188</v>
      </c>
      <c r="AN145" s="4">
        <f t="shared" si="86"/>
        <v>46188</v>
      </c>
      <c r="AO145" s="4">
        <f t="shared" si="76"/>
        <v>46189</v>
      </c>
      <c r="AP145" s="5"/>
      <c r="AQ145" s="4">
        <f t="shared" si="77"/>
        <v>46189</v>
      </c>
      <c r="AR145" s="5">
        <v>0</v>
      </c>
      <c r="AS145" s="4">
        <f t="shared" si="78"/>
        <v>46189</v>
      </c>
      <c r="AT145" s="5">
        <v>0</v>
      </c>
      <c r="AU145" s="4">
        <f t="shared" si="79"/>
        <v>46189</v>
      </c>
      <c r="AV145" s="4">
        <f>_xlfn.MINIFS(ReleaseTimeline!$A$2:$A$27, ReleaseTimeline!$A$2:$A$27, "&gt;="&amp;(MAX(AU145,AL145)))</f>
        <v>46191</v>
      </c>
      <c r="AW145" s="4" t="str">
        <f>VLOOKUP(AV145,ReleaseTimeline!$A$1:$E$27,2,FALSE)</f>
        <v>Release 13</v>
      </c>
      <c r="AX145" s="4" t="e">
        <f t="shared" si="84"/>
        <v>#VALUE!</v>
      </c>
      <c r="AY145" s="4">
        <f>VLOOKUP(AW145,ReleaseTimeline!$B$2:$C$27,2,FALSE)</f>
        <v>46198</v>
      </c>
    </row>
    <row r="146" spans="1:51" ht="15" hidden="1" customHeight="1" x14ac:dyDescent="0.2">
      <c r="A146" s="3">
        <v>134</v>
      </c>
      <c r="B146" s="5" t="s">
        <v>181</v>
      </c>
      <c r="C146" s="5" t="s">
        <v>125</v>
      </c>
      <c r="D146" s="5" t="s">
        <v>87</v>
      </c>
      <c r="E146" s="5">
        <v>2</v>
      </c>
      <c r="F146" s="80">
        <f>WORKDAY(P145,1)</f>
        <v>46178</v>
      </c>
      <c r="G146" s="80" t="s">
        <v>121</v>
      </c>
      <c r="H146" s="80" t="s">
        <v>81</v>
      </c>
      <c r="I146" s="80" t="s">
        <v>129</v>
      </c>
      <c r="J146" s="80">
        <f t="shared" si="60"/>
        <v>46182</v>
      </c>
      <c r="K146" s="5">
        <v>3</v>
      </c>
      <c r="M146" s="5">
        <v>2</v>
      </c>
      <c r="N146" s="4">
        <f t="shared" si="61"/>
        <v>46184</v>
      </c>
      <c r="O146" s="4">
        <f t="shared" si="62"/>
        <v>46184</v>
      </c>
      <c r="P146" s="4">
        <f t="shared" si="63"/>
        <v>46184</v>
      </c>
      <c r="Q146" s="5">
        <v>1</v>
      </c>
      <c r="R146" s="4">
        <f t="shared" si="64"/>
        <v>46185</v>
      </c>
      <c r="S146" s="5">
        <v>1.5</v>
      </c>
      <c r="T146" s="4">
        <f t="shared" si="65"/>
        <v>46188</v>
      </c>
      <c r="U146" s="4">
        <f t="shared" si="66"/>
        <v>46188</v>
      </c>
      <c r="V146" s="5">
        <v>1</v>
      </c>
      <c r="W146" s="4">
        <f t="shared" si="67"/>
        <v>46189</v>
      </c>
      <c r="X146" s="4">
        <f t="shared" si="83"/>
        <v>46189</v>
      </c>
      <c r="Y146" s="4">
        <f t="shared" si="83"/>
        <v>46189</v>
      </c>
      <c r="Z146" s="4">
        <f t="shared" si="68"/>
        <v>46190</v>
      </c>
      <c r="AA146" s="4">
        <f t="shared" si="69"/>
        <v>46190</v>
      </c>
      <c r="AB146" s="5"/>
      <c r="AC146" s="4">
        <f t="shared" si="82"/>
        <v>46190</v>
      </c>
      <c r="AD146" s="5">
        <v>1</v>
      </c>
      <c r="AE146" s="4">
        <f t="shared" si="70"/>
        <v>46191</v>
      </c>
      <c r="AF146" s="5">
        <v>1</v>
      </c>
      <c r="AG146" s="4">
        <f t="shared" si="71"/>
        <v>46192</v>
      </c>
      <c r="AH146" s="4">
        <f t="shared" si="72"/>
        <v>46192</v>
      </c>
      <c r="AI146" s="4">
        <f t="shared" si="73"/>
        <v>46195</v>
      </c>
      <c r="AJ146" s="4">
        <f t="shared" si="74"/>
        <v>46195</v>
      </c>
      <c r="AK146" s="5"/>
      <c r="AL146" s="4">
        <f t="shared" si="75"/>
        <v>46195</v>
      </c>
      <c r="AM146" s="4">
        <f t="shared" si="86"/>
        <v>46195</v>
      </c>
      <c r="AN146" s="4">
        <f t="shared" si="86"/>
        <v>46195</v>
      </c>
      <c r="AO146" s="4">
        <f t="shared" si="76"/>
        <v>46196</v>
      </c>
      <c r="AP146" s="5"/>
      <c r="AQ146" s="4">
        <f t="shared" si="77"/>
        <v>46196</v>
      </c>
      <c r="AR146" s="5">
        <v>0</v>
      </c>
      <c r="AS146" s="4">
        <f t="shared" si="78"/>
        <v>46196</v>
      </c>
      <c r="AT146" s="5">
        <v>0</v>
      </c>
      <c r="AU146" s="4">
        <f t="shared" si="79"/>
        <v>46196</v>
      </c>
      <c r="AV146" s="4">
        <f>_xlfn.MINIFS(ReleaseTimeline!$A$2:$A$27, ReleaseTimeline!$A$2:$A$27, "&gt;="&amp;(MAX(AU146,AL146)))</f>
        <v>46205</v>
      </c>
      <c r="AW146" s="4" t="str">
        <f>VLOOKUP(AV146,ReleaseTimeline!$A$1:$E$27,2,FALSE)</f>
        <v>Release 14</v>
      </c>
      <c r="AX146" s="4" t="e">
        <f t="shared" si="84"/>
        <v>#VALUE!</v>
      </c>
      <c r="AY146" s="4">
        <f>VLOOKUP(AW146,ReleaseTimeline!$B$2:$C$27,2,FALSE)</f>
        <v>46212</v>
      </c>
    </row>
    <row r="147" spans="1:51" ht="15" hidden="1" customHeight="1" x14ac:dyDescent="0.2">
      <c r="A147" s="3">
        <v>135</v>
      </c>
      <c r="B147" s="5" t="s">
        <v>181</v>
      </c>
      <c r="C147" s="5" t="s">
        <v>125</v>
      </c>
      <c r="D147" s="5" t="s">
        <v>87</v>
      </c>
      <c r="E147" s="5">
        <v>2</v>
      </c>
      <c r="F147" s="80">
        <f>WORKDAY(P144,1)</f>
        <v>46170</v>
      </c>
      <c r="G147" s="80" t="s">
        <v>122</v>
      </c>
      <c r="H147" s="80" t="s">
        <v>81</v>
      </c>
      <c r="I147" s="80" t="s">
        <v>167</v>
      </c>
      <c r="J147" s="80">
        <f t="shared" si="60"/>
        <v>46174</v>
      </c>
      <c r="K147" s="5">
        <v>3</v>
      </c>
      <c r="M147" s="5">
        <v>3</v>
      </c>
      <c r="N147" s="4">
        <f t="shared" si="61"/>
        <v>46177</v>
      </c>
      <c r="O147" s="4">
        <f t="shared" si="62"/>
        <v>46177</v>
      </c>
      <c r="P147" s="4">
        <f t="shared" si="63"/>
        <v>46177</v>
      </c>
      <c r="Q147" s="5">
        <v>1</v>
      </c>
      <c r="R147" s="4">
        <f t="shared" si="64"/>
        <v>46178</v>
      </c>
      <c r="S147" s="5">
        <v>1.5</v>
      </c>
      <c r="T147" s="4">
        <f t="shared" si="65"/>
        <v>46181</v>
      </c>
      <c r="U147" s="4">
        <f t="shared" si="66"/>
        <v>46181</v>
      </c>
      <c r="V147" s="5">
        <v>1</v>
      </c>
      <c r="W147" s="4">
        <f t="shared" si="67"/>
        <v>46182</v>
      </c>
      <c r="X147" s="4">
        <f t="shared" si="83"/>
        <v>46182</v>
      </c>
      <c r="Y147" s="4">
        <f t="shared" si="83"/>
        <v>46182</v>
      </c>
      <c r="Z147" s="4">
        <f t="shared" si="68"/>
        <v>46183</v>
      </c>
      <c r="AA147" s="4">
        <f t="shared" si="69"/>
        <v>46183</v>
      </c>
      <c r="AB147" s="5"/>
      <c r="AC147" s="4">
        <f t="shared" si="82"/>
        <v>46183</v>
      </c>
      <c r="AD147" s="5">
        <v>1</v>
      </c>
      <c r="AE147" s="4">
        <f t="shared" si="70"/>
        <v>46184</v>
      </c>
      <c r="AF147" s="5">
        <v>1</v>
      </c>
      <c r="AG147" s="4">
        <f t="shared" si="71"/>
        <v>46185</v>
      </c>
      <c r="AH147" s="4">
        <f t="shared" si="72"/>
        <v>46185</v>
      </c>
      <c r="AI147" s="4">
        <f t="shared" si="73"/>
        <v>46188</v>
      </c>
      <c r="AJ147" s="4">
        <f t="shared" si="74"/>
        <v>46188</v>
      </c>
      <c r="AK147" s="5"/>
      <c r="AL147" s="4">
        <f t="shared" si="75"/>
        <v>46188</v>
      </c>
      <c r="AM147" s="4">
        <f t="shared" si="86"/>
        <v>46188</v>
      </c>
      <c r="AN147" s="4">
        <f t="shared" si="86"/>
        <v>46188</v>
      </c>
      <c r="AO147" s="4">
        <f t="shared" si="76"/>
        <v>46189</v>
      </c>
      <c r="AP147" s="5"/>
      <c r="AQ147" s="4">
        <f t="shared" si="77"/>
        <v>46189</v>
      </c>
      <c r="AR147" s="5">
        <v>0</v>
      </c>
      <c r="AS147" s="4">
        <f t="shared" si="78"/>
        <v>46189</v>
      </c>
      <c r="AT147" s="5">
        <v>0</v>
      </c>
      <c r="AU147" s="4">
        <f t="shared" si="79"/>
        <v>46189</v>
      </c>
      <c r="AV147" s="4">
        <f>_xlfn.MINIFS(ReleaseTimeline!$A$2:$A$27, ReleaseTimeline!$A$2:$A$27, "&gt;="&amp;(MAX(AU147,AL147)))</f>
        <v>46191</v>
      </c>
      <c r="AW147" s="4" t="str">
        <f>VLOOKUP(AV147,ReleaseTimeline!$A$1:$E$27,2,FALSE)</f>
        <v>Release 13</v>
      </c>
      <c r="AX147" s="4" t="e">
        <f t="shared" si="84"/>
        <v>#VALUE!</v>
      </c>
      <c r="AY147" s="4">
        <f>VLOOKUP(AW147,ReleaseTimeline!$B$2:$C$27,2,FALSE)</f>
        <v>46198</v>
      </c>
    </row>
    <row r="148" spans="1:51" ht="15" hidden="1" customHeight="1" x14ac:dyDescent="0.2">
      <c r="A148" s="3">
        <v>136</v>
      </c>
      <c r="B148" s="5" t="s">
        <v>181</v>
      </c>
      <c r="C148" s="5" t="str">
        <f>VLOOKUP(B148,'Target Tech'!$C$7:$J$33,8,FALSE)</f>
        <v>React/ASP</v>
      </c>
      <c r="D148" s="5" t="s">
        <v>87</v>
      </c>
      <c r="E148" s="5">
        <v>2</v>
      </c>
      <c r="F148" s="80">
        <f>WORKDAY(P147,1)</f>
        <v>46178</v>
      </c>
      <c r="G148" s="80" t="s">
        <v>149</v>
      </c>
      <c r="H148" s="80" t="s">
        <v>81</v>
      </c>
      <c r="I148" s="80" t="s">
        <v>167</v>
      </c>
      <c r="J148" s="80">
        <f t="shared" si="60"/>
        <v>46182</v>
      </c>
      <c r="K148" s="5">
        <v>3</v>
      </c>
      <c r="M148" s="5">
        <v>4</v>
      </c>
      <c r="N148" s="4">
        <f t="shared" si="61"/>
        <v>46184</v>
      </c>
      <c r="O148" s="4">
        <f t="shared" si="62"/>
        <v>46184</v>
      </c>
      <c r="P148" s="4">
        <f t="shared" si="63"/>
        <v>46184</v>
      </c>
      <c r="Q148" s="5">
        <v>1</v>
      </c>
      <c r="R148" s="4">
        <f t="shared" si="64"/>
        <v>46185</v>
      </c>
      <c r="S148" s="5">
        <v>1.5</v>
      </c>
      <c r="T148" s="4">
        <f t="shared" si="65"/>
        <v>46188</v>
      </c>
      <c r="U148" s="4">
        <f t="shared" si="66"/>
        <v>46188</v>
      </c>
      <c r="V148" s="5">
        <v>1</v>
      </c>
      <c r="W148" s="4">
        <f t="shared" si="67"/>
        <v>46189</v>
      </c>
      <c r="X148" s="4">
        <f t="shared" si="83"/>
        <v>46189</v>
      </c>
      <c r="Y148" s="4">
        <f t="shared" si="83"/>
        <v>46189</v>
      </c>
      <c r="Z148" s="4">
        <f t="shared" si="68"/>
        <v>46190</v>
      </c>
      <c r="AA148" s="4">
        <f t="shared" si="69"/>
        <v>46190</v>
      </c>
      <c r="AB148" s="5"/>
      <c r="AC148" s="4">
        <f t="shared" si="82"/>
        <v>46190</v>
      </c>
      <c r="AD148" s="5">
        <v>1</v>
      </c>
      <c r="AE148" s="4">
        <f t="shared" si="70"/>
        <v>46191</v>
      </c>
      <c r="AF148" s="5">
        <v>1</v>
      </c>
      <c r="AG148" s="4">
        <f t="shared" si="71"/>
        <v>46192</v>
      </c>
      <c r="AH148" s="4">
        <f t="shared" si="72"/>
        <v>46192</v>
      </c>
      <c r="AI148" s="4">
        <f t="shared" si="73"/>
        <v>46195</v>
      </c>
      <c r="AJ148" s="4">
        <f t="shared" si="74"/>
        <v>46195</v>
      </c>
      <c r="AK148" s="5"/>
      <c r="AL148" s="4">
        <f t="shared" si="75"/>
        <v>46195</v>
      </c>
      <c r="AM148" s="4">
        <f t="shared" si="86"/>
        <v>46195</v>
      </c>
      <c r="AN148" s="4">
        <f t="shared" si="86"/>
        <v>46195</v>
      </c>
      <c r="AO148" s="4">
        <f t="shared" si="76"/>
        <v>46196</v>
      </c>
      <c r="AP148" s="5"/>
      <c r="AQ148" s="4">
        <f t="shared" si="77"/>
        <v>46196</v>
      </c>
      <c r="AR148" s="5">
        <v>0</v>
      </c>
      <c r="AS148" s="4">
        <f t="shared" si="78"/>
        <v>46196</v>
      </c>
      <c r="AT148" s="5">
        <v>0</v>
      </c>
      <c r="AU148" s="4">
        <f t="shared" si="79"/>
        <v>46196</v>
      </c>
      <c r="AV148" s="4">
        <f>_xlfn.MINIFS(ReleaseTimeline!$A$2:$A$27, ReleaseTimeline!$A$2:$A$27, "&gt;="&amp;(MAX(AU148,AL148)))</f>
        <v>46205</v>
      </c>
      <c r="AW148" s="4" t="str">
        <f>VLOOKUP(AV148,ReleaseTimeline!$A$1:$E$27,2,FALSE)</f>
        <v>Release 14</v>
      </c>
      <c r="AX148" s="4" t="e">
        <f t="shared" si="84"/>
        <v>#VALUE!</v>
      </c>
      <c r="AY148" s="4">
        <f>VLOOKUP(AW148,ReleaseTimeline!$B$2:$C$27,2,FALSE)</f>
        <v>46212</v>
      </c>
    </row>
    <row r="149" spans="1:51" s="87" customFormat="1" ht="15" hidden="1" customHeight="1" x14ac:dyDescent="0.2">
      <c r="A149" s="83">
        <v>136</v>
      </c>
      <c r="B149" s="84" t="s">
        <v>181</v>
      </c>
      <c r="C149" s="84" t="str">
        <f>VLOOKUP(B149,'Target Tech'!$C$7:$J$33,8,FALSE)</f>
        <v>React/ASP</v>
      </c>
      <c r="D149" s="84" t="s">
        <v>87</v>
      </c>
      <c r="E149" s="5">
        <v>2</v>
      </c>
      <c r="F149" s="85">
        <v>46184</v>
      </c>
      <c r="G149" s="85" t="s">
        <v>149</v>
      </c>
      <c r="H149" s="85" t="s">
        <v>142</v>
      </c>
      <c r="I149" s="85" t="s">
        <v>143</v>
      </c>
      <c r="J149" s="80">
        <f t="shared" si="60"/>
        <v>46188</v>
      </c>
      <c r="K149" s="84">
        <v>5</v>
      </c>
      <c r="M149" s="84">
        <v>4</v>
      </c>
      <c r="N149" s="86">
        <f t="shared" si="61"/>
        <v>46192</v>
      </c>
      <c r="O149" s="86">
        <f t="shared" si="62"/>
        <v>46192</v>
      </c>
      <c r="P149" s="86">
        <f t="shared" si="63"/>
        <v>46192</v>
      </c>
      <c r="Q149" s="5">
        <v>1</v>
      </c>
      <c r="R149" s="86">
        <f t="shared" si="64"/>
        <v>46195</v>
      </c>
      <c r="S149" s="84">
        <v>1.5</v>
      </c>
      <c r="T149" s="86">
        <f t="shared" si="65"/>
        <v>46196</v>
      </c>
      <c r="U149" s="86">
        <f t="shared" si="66"/>
        <v>46196</v>
      </c>
      <c r="V149" s="5">
        <v>1</v>
      </c>
      <c r="W149" s="86">
        <f t="shared" si="67"/>
        <v>46197</v>
      </c>
      <c r="X149" s="86">
        <f t="shared" ref="X149:Y160" si="88">WORKDAY(W149, 0, IndHolidays)</f>
        <v>46197</v>
      </c>
      <c r="Y149" s="86">
        <f t="shared" si="88"/>
        <v>46197</v>
      </c>
      <c r="Z149" s="86">
        <f t="shared" si="68"/>
        <v>46198</v>
      </c>
      <c r="AA149" s="86">
        <f t="shared" si="69"/>
        <v>46198</v>
      </c>
      <c r="AB149" s="84"/>
      <c r="AC149" s="86">
        <f t="shared" si="82"/>
        <v>46198</v>
      </c>
      <c r="AD149" s="5">
        <v>1</v>
      </c>
      <c r="AE149" s="86">
        <f t="shared" si="70"/>
        <v>46202</v>
      </c>
      <c r="AF149" s="5">
        <v>1</v>
      </c>
      <c r="AG149" s="86">
        <f t="shared" si="71"/>
        <v>46203</v>
      </c>
      <c r="AH149" s="86">
        <f t="shared" si="72"/>
        <v>46203</v>
      </c>
      <c r="AI149" s="86">
        <f t="shared" si="73"/>
        <v>46204</v>
      </c>
      <c r="AJ149" s="86">
        <f t="shared" si="74"/>
        <v>46204</v>
      </c>
      <c r="AK149" s="84"/>
      <c r="AL149" s="86">
        <f t="shared" si="75"/>
        <v>46204</v>
      </c>
      <c r="AM149" s="86">
        <f t="shared" si="86"/>
        <v>46204</v>
      </c>
      <c r="AN149" s="86">
        <f t="shared" si="86"/>
        <v>46204</v>
      </c>
      <c r="AO149" s="86">
        <f t="shared" si="76"/>
        <v>46205</v>
      </c>
      <c r="AP149" s="84"/>
      <c r="AQ149" s="86">
        <f t="shared" si="77"/>
        <v>46205</v>
      </c>
      <c r="AR149" s="84">
        <v>0</v>
      </c>
      <c r="AS149" s="86">
        <f t="shared" si="78"/>
        <v>46205</v>
      </c>
      <c r="AT149" s="84">
        <v>0</v>
      </c>
      <c r="AU149" s="86">
        <f t="shared" si="79"/>
        <v>46205</v>
      </c>
      <c r="AV149" s="4">
        <f>_xlfn.MINIFS(ReleaseTimeline!$A$2:$A$27, ReleaseTimeline!$A$2:$A$27, "&gt;="&amp;(MAX(AU149,AL149)))</f>
        <v>46205</v>
      </c>
      <c r="AW149" s="86" t="str">
        <f>VLOOKUP(AV149,ReleaseTimeline!$A$1:$E$27,2,FALSE)</f>
        <v>Release 14</v>
      </c>
      <c r="AX149" s="86" t="e">
        <f t="shared" si="84"/>
        <v>#VALUE!</v>
      </c>
      <c r="AY149" s="86">
        <f>VLOOKUP(AW149,ReleaseTimeline!$B$2:$C$27,2,FALSE)</f>
        <v>46212</v>
      </c>
    </row>
    <row r="150" spans="1:51" ht="15" hidden="1" customHeight="1" x14ac:dyDescent="0.2">
      <c r="A150" s="3">
        <v>137</v>
      </c>
      <c r="B150" s="5" t="s">
        <v>181</v>
      </c>
      <c r="C150" s="5" t="str">
        <f>VLOOKUP(B150,'Target Tech'!$C$7:$J$33,8,FALSE)</f>
        <v>React/ASP</v>
      </c>
      <c r="D150" s="5" t="s">
        <v>87</v>
      </c>
      <c r="E150" s="5">
        <v>2</v>
      </c>
      <c r="F150" s="80">
        <f>WORKDAY(P142,1)</f>
        <v>46170</v>
      </c>
      <c r="G150" s="80" t="s">
        <v>85</v>
      </c>
      <c r="H150" s="80" t="s">
        <v>81</v>
      </c>
      <c r="I150" s="80" t="s">
        <v>131</v>
      </c>
      <c r="J150" s="80">
        <f t="shared" si="60"/>
        <v>46174</v>
      </c>
      <c r="K150" s="5">
        <v>3</v>
      </c>
      <c r="M150" s="5">
        <v>5</v>
      </c>
      <c r="N150" s="4">
        <f t="shared" si="61"/>
        <v>46177</v>
      </c>
      <c r="O150" s="4">
        <f t="shared" si="62"/>
        <v>46177</v>
      </c>
      <c r="P150" s="4">
        <f t="shared" si="63"/>
        <v>46177</v>
      </c>
      <c r="Q150" s="5">
        <v>1</v>
      </c>
      <c r="R150" s="4">
        <f t="shared" si="64"/>
        <v>46178</v>
      </c>
      <c r="S150" s="5">
        <v>1.5</v>
      </c>
      <c r="T150" s="4">
        <f t="shared" si="65"/>
        <v>46181</v>
      </c>
      <c r="U150" s="4">
        <f t="shared" si="66"/>
        <v>46181</v>
      </c>
      <c r="V150" s="5">
        <v>1</v>
      </c>
      <c r="W150" s="4">
        <f t="shared" si="67"/>
        <v>46182</v>
      </c>
      <c r="X150" s="4">
        <f t="shared" si="88"/>
        <v>46182</v>
      </c>
      <c r="Y150" s="4">
        <f t="shared" si="88"/>
        <v>46182</v>
      </c>
      <c r="Z150" s="4">
        <f t="shared" si="68"/>
        <v>46183</v>
      </c>
      <c r="AA150" s="4">
        <f t="shared" si="69"/>
        <v>46183</v>
      </c>
      <c r="AB150" s="5"/>
      <c r="AC150" s="4">
        <f t="shared" si="82"/>
        <v>46183</v>
      </c>
      <c r="AD150" s="5">
        <v>1</v>
      </c>
      <c r="AE150" s="4">
        <f t="shared" si="70"/>
        <v>46184</v>
      </c>
      <c r="AF150" s="5">
        <v>1</v>
      </c>
      <c r="AG150" s="4">
        <f t="shared" si="71"/>
        <v>46185</v>
      </c>
      <c r="AH150" s="4">
        <f t="shared" si="72"/>
        <v>46185</v>
      </c>
      <c r="AI150" s="4">
        <f t="shared" si="73"/>
        <v>46188</v>
      </c>
      <c r="AJ150" s="4">
        <f t="shared" si="74"/>
        <v>46188</v>
      </c>
      <c r="AK150" s="5"/>
      <c r="AL150" s="4">
        <f t="shared" si="75"/>
        <v>46188</v>
      </c>
      <c r="AM150" s="4">
        <f t="shared" si="86"/>
        <v>46188</v>
      </c>
      <c r="AN150" s="4">
        <f t="shared" si="86"/>
        <v>46188</v>
      </c>
      <c r="AO150" s="4">
        <f t="shared" si="76"/>
        <v>46189</v>
      </c>
      <c r="AP150" s="5"/>
      <c r="AQ150" s="4">
        <f t="shared" si="77"/>
        <v>46189</v>
      </c>
      <c r="AR150" s="5">
        <v>0</v>
      </c>
      <c r="AS150" s="4">
        <f t="shared" si="78"/>
        <v>46189</v>
      </c>
      <c r="AT150" s="5">
        <v>0</v>
      </c>
      <c r="AU150" s="4">
        <f t="shared" si="79"/>
        <v>46189</v>
      </c>
      <c r="AV150" s="4">
        <f>_xlfn.MINIFS(ReleaseTimeline!$A$2:$A$27, ReleaseTimeline!$A$2:$A$27, "&gt;="&amp;(MAX(AU150,AL150)))</f>
        <v>46191</v>
      </c>
      <c r="AW150" s="4" t="str">
        <f>VLOOKUP(AV150,ReleaseTimeline!$A$1:$E$27,2,FALSE)</f>
        <v>Release 13</v>
      </c>
      <c r="AX150" s="4" t="e">
        <f t="shared" si="84"/>
        <v>#VALUE!</v>
      </c>
      <c r="AY150" s="4">
        <f>VLOOKUP(AW150,ReleaseTimeline!$B$2:$C$27,2,FALSE)</f>
        <v>46198</v>
      </c>
    </row>
    <row r="151" spans="1:51" s="87" customFormat="1" ht="15" hidden="1" customHeight="1" x14ac:dyDescent="0.2">
      <c r="A151" s="83">
        <v>136</v>
      </c>
      <c r="B151" s="84" t="s">
        <v>181</v>
      </c>
      <c r="C151" s="84" t="str">
        <f>VLOOKUP(B151,'Target Tech'!$C$7:$J$33,8,FALSE)</f>
        <v>React/ASP</v>
      </c>
      <c r="D151" s="84" t="s">
        <v>87</v>
      </c>
      <c r="E151" s="5">
        <v>2</v>
      </c>
      <c r="F151" s="85">
        <v>46184</v>
      </c>
      <c r="G151" s="85" t="s">
        <v>149</v>
      </c>
      <c r="H151" s="85" t="s">
        <v>142</v>
      </c>
      <c r="I151" s="85" t="s">
        <v>144</v>
      </c>
      <c r="J151" s="80">
        <f t="shared" si="60"/>
        <v>46188</v>
      </c>
      <c r="K151" s="84">
        <v>5</v>
      </c>
      <c r="M151" s="84">
        <v>4</v>
      </c>
      <c r="N151" s="86">
        <f t="shared" si="61"/>
        <v>46192</v>
      </c>
      <c r="O151" s="86">
        <f t="shared" si="62"/>
        <v>46192</v>
      </c>
      <c r="P151" s="86">
        <f t="shared" si="63"/>
        <v>46192</v>
      </c>
      <c r="Q151" s="5">
        <v>1</v>
      </c>
      <c r="R151" s="86">
        <f t="shared" si="64"/>
        <v>46195</v>
      </c>
      <c r="S151" s="84">
        <v>1.5</v>
      </c>
      <c r="T151" s="86">
        <f t="shared" si="65"/>
        <v>46196</v>
      </c>
      <c r="U151" s="86">
        <f t="shared" si="66"/>
        <v>46196</v>
      </c>
      <c r="V151" s="5">
        <v>1</v>
      </c>
      <c r="W151" s="86">
        <f t="shared" si="67"/>
        <v>46197</v>
      </c>
      <c r="X151" s="86">
        <f t="shared" si="88"/>
        <v>46197</v>
      </c>
      <c r="Y151" s="86">
        <f t="shared" si="88"/>
        <v>46197</v>
      </c>
      <c r="Z151" s="86">
        <f t="shared" si="68"/>
        <v>46198</v>
      </c>
      <c r="AA151" s="86">
        <f t="shared" si="69"/>
        <v>46198</v>
      </c>
      <c r="AB151" s="84"/>
      <c r="AC151" s="86">
        <f t="shared" si="82"/>
        <v>46198</v>
      </c>
      <c r="AD151" s="5">
        <v>1</v>
      </c>
      <c r="AE151" s="86">
        <f t="shared" si="70"/>
        <v>46202</v>
      </c>
      <c r="AF151" s="5">
        <v>1</v>
      </c>
      <c r="AG151" s="86">
        <f t="shared" si="71"/>
        <v>46203</v>
      </c>
      <c r="AH151" s="86">
        <f t="shared" si="72"/>
        <v>46203</v>
      </c>
      <c r="AI151" s="86">
        <f t="shared" si="73"/>
        <v>46204</v>
      </c>
      <c r="AJ151" s="86">
        <f t="shared" si="74"/>
        <v>46204</v>
      </c>
      <c r="AK151" s="84"/>
      <c r="AL151" s="86">
        <f t="shared" si="75"/>
        <v>46204</v>
      </c>
      <c r="AM151" s="86">
        <f t="shared" si="86"/>
        <v>46204</v>
      </c>
      <c r="AN151" s="86">
        <f t="shared" si="86"/>
        <v>46204</v>
      </c>
      <c r="AO151" s="86">
        <f t="shared" si="76"/>
        <v>46205</v>
      </c>
      <c r="AP151" s="84"/>
      <c r="AQ151" s="86">
        <f t="shared" si="77"/>
        <v>46205</v>
      </c>
      <c r="AR151" s="84">
        <v>0</v>
      </c>
      <c r="AS151" s="86">
        <f t="shared" si="78"/>
        <v>46205</v>
      </c>
      <c r="AT151" s="84">
        <v>0</v>
      </c>
      <c r="AU151" s="86">
        <f t="shared" si="79"/>
        <v>46205</v>
      </c>
      <c r="AV151" s="4">
        <f>_xlfn.MINIFS(ReleaseTimeline!$A$2:$A$27, ReleaseTimeline!$A$2:$A$27, "&gt;="&amp;(MAX(AU151,AL151)))</f>
        <v>46205</v>
      </c>
      <c r="AW151" s="86" t="str">
        <f>VLOOKUP(AV151,ReleaseTimeline!$A$1:$E$27,2,FALSE)</f>
        <v>Release 14</v>
      </c>
      <c r="AX151" s="86" t="e">
        <f t="shared" si="84"/>
        <v>#VALUE!</v>
      </c>
      <c r="AY151" s="86">
        <f>VLOOKUP(AW151,ReleaseTimeline!$B$2:$C$27,2,FALSE)</f>
        <v>46212</v>
      </c>
    </row>
    <row r="152" spans="1:51" ht="15" hidden="1" customHeight="1" x14ac:dyDescent="0.2">
      <c r="A152" s="3">
        <v>138</v>
      </c>
      <c r="B152" s="5" t="s">
        <v>181</v>
      </c>
      <c r="C152" s="5" t="str">
        <f>VLOOKUP(B152,'Target Tech'!$C$7:$J$33,8,FALSE)</f>
        <v>React/ASP</v>
      </c>
      <c r="D152" s="5" t="s">
        <v>87</v>
      </c>
      <c r="E152" s="5">
        <v>2</v>
      </c>
      <c r="F152" s="80">
        <f>WORKDAY(P150,1)</f>
        <v>46178</v>
      </c>
      <c r="G152" s="80" t="s">
        <v>150</v>
      </c>
      <c r="H152" s="80" t="s">
        <v>81</v>
      </c>
      <c r="I152" s="80" t="s">
        <v>131</v>
      </c>
      <c r="J152" s="80">
        <f t="shared" si="60"/>
        <v>46182</v>
      </c>
      <c r="K152" s="5">
        <v>3</v>
      </c>
      <c r="M152" s="5">
        <v>6</v>
      </c>
      <c r="N152" s="4">
        <f t="shared" si="61"/>
        <v>46184</v>
      </c>
      <c r="O152" s="4">
        <f t="shared" si="62"/>
        <v>46184</v>
      </c>
      <c r="P152" s="4">
        <f t="shared" si="63"/>
        <v>46184</v>
      </c>
      <c r="Q152" s="5">
        <v>1</v>
      </c>
      <c r="R152" s="4">
        <f t="shared" si="64"/>
        <v>46185</v>
      </c>
      <c r="S152" s="5">
        <v>1.5</v>
      </c>
      <c r="T152" s="4">
        <f t="shared" si="65"/>
        <v>46188</v>
      </c>
      <c r="U152" s="4">
        <f t="shared" si="66"/>
        <v>46188</v>
      </c>
      <c r="V152" s="5">
        <v>1</v>
      </c>
      <c r="W152" s="4">
        <f t="shared" si="67"/>
        <v>46189</v>
      </c>
      <c r="X152" s="4">
        <f t="shared" si="88"/>
        <v>46189</v>
      </c>
      <c r="Y152" s="4">
        <f t="shared" si="88"/>
        <v>46189</v>
      </c>
      <c r="Z152" s="4">
        <f t="shared" si="68"/>
        <v>46190</v>
      </c>
      <c r="AA152" s="4">
        <f t="shared" si="69"/>
        <v>46190</v>
      </c>
      <c r="AB152" s="5"/>
      <c r="AC152" s="4">
        <f t="shared" si="82"/>
        <v>46190</v>
      </c>
      <c r="AD152" s="5">
        <v>1</v>
      </c>
      <c r="AE152" s="4">
        <f t="shared" si="70"/>
        <v>46191</v>
      </c>
      <c r="AF152" s="5">
        <v>1</v>
      </c>
      <c r="AG152" s="4">
        <f t="shared" si="71"/>
        <v>46192</v>
      </c>
      <c r="AH152" s="4">
        <f t="shared" si="72"/>
        <v>46192</v>
      </c>
      <c r="AI152" s="4">
        <f t="shared" si="73"/>
        <v>46195</v>
      </c>
      <c r="AJ152" s="4">
        <f t="shared" si="74"/>
        <v>46195</v>
      </c>
      <c r="AK152" s="5"/>
      <c r="AL152" s="4">
        <f t="shared" si="75"/>
        <v>46195</v>
      </c>
      <c r="AM152" s="4">
        <f t="shared" si="86"/>
        <v>46195</v>
      </c>
      <c r="AN152" s="4">
        <f t="shared" si="86"/>
        <v>46195</v>
      </c>
      <c r="AO152" s="4">
        <f t="shared" si="76"/>
        <v>46196</v>
      </c>
      <c r="AP152" s="5"/>
      <c r="AQ152" s="4">
        <f t="shared" si="77"/>
        <v>46196</v>
      </c>
      <c r="AR152" s="5">
        <v>0</v>
      </c>
      <c r="AS152" s="4">
        <f t="shared" si="78"/>
        <v>46196</v>
      </c>
      <c r="AT152" s="5">
        <v>0</v>
      </c>
      <c r="AU152" s="4">
        <f t="shared" si="79"/>
        <v>46196</v>
      </c>
      <c r="AV152" s="4">
        <f>_xlfn.MINIFS(ReleaseTimeline!$A$2:$A$27, ReleaseTimeline!$A$2:$A$27, "&gt;="&amp;(MAX(AU152,AL152)))</f>
        <v>46205</v>
      </c>
      <c r="AW152" s="4" t="str">
        <f>VLOOKUP(AV152,ReleaseTimeline!$A$1:$E$27,2,FALSE)</f>
        <v>Release 14</v>
      </c>
      <c r="AX152" s="4" t="e">
        <f t="shared" si="84"/>
        <v>#VALUE!</v>
      </c>
      <c r="AY152" s="4">
        <f>VLOOKUP(AW152,ReleaseTimeline!$B$2:$C$27,2,FALSE)</f>
        <v>46212</v>
      </c>
    </row>
    <row r="153" spans="1:51" s="87" customFormat="1" ht="15" hidden="1" customHeight="1" x14ac:dyDescent="0.2">
      <c r="A153" s="83">
        <v>136</v>
      </c>
      <c r="B153" s="84" t="s">
        <v>181</v>
      </c>
      <c r="C153" s="84" t="str">
        <f>VLOOKUP(B153,'Target Tech'!$C$7:$J$33,8,FALSE)</f>
        <v>React/ASP</v>
      </c>
      <c r="D153" s="84" t="s">
        <v>87</v>
      </c>
      <c r="E153" s="5">
        <v>2</v>
      </c>
      <c r="F153" s="85">
        <v>46184</v>
      </c>
      <c r="G153" s="85" t="s">
        <v>149</v>
      </c>
      <c r="H153" s="85" t="s">
        <v>142</v>
      </c>
      <c r="I153" s="85" t="s">
        <v>145</v>
      </c>
      <c r="J153" s="80">
        <f t="shared" si="60"/>
        <v>46188</v>
      </c>
      <c r="K153" s="84">
        <v>5</v>
      </c>
      <c r="M153" s="84">
        <v>4</v>
      </c>
      <c r="N153" s="86">
        <f t="shared" si="61"/>
        <v>46192</v>
      </c>
      <c r="O153" s="86">
        <f t="shared" si="62"/>
        <v>46192</v>
      </c>
      <c r="P153" s="86">
        <f t="shared" si="63"/>
        <v>46192</v>
      </c>
      <c r="Q153" s="5">
        <v>1</v>
      </c>
      <c r="R153" s="86">
        <f t="shared" si="64"/>
        <v>46195</v>
      </c>
      <c r="S153" s="84">
        <v>1.5</v>
      </c>
      <c r="T153" s="86">
        <f t="shared" si="65"/>
        <v>46196</v>
      </c>
      <c r="U153" s="86">
        <f t="shared" si="66"/>
        <v>46196</v>
      </c>
      <c r="V153" s="5">
        <v>1</v>
      </c>
      <c r="W153" s="86">
        <f t="shared" si="67"/>
        <v>46197</v>
      </c>
      <c r="X153" s="86">
        <f t="shared" si="88"/>
        <v>46197</v>
      </c>
      <c r="Y153" s="86">
        <f t="shared" si="88"/>
        <v>46197</v>
      </c>
      <c r="Z153" s="86">
        <f t="shared" si="68"/>
        <v>46198</v>
      </c>
      <c r="AA153" s="86">
        <f t="shared" si="69"/>
        <v>46198</v>
      </c>
      <c r="AB153" s="84"/>
      <c r="AC153" s="86">
        <f t="shared" si="82"/>
        <v>46198</v>
      </c>
      <c r="AD153" s="5">
        <v>1</v>
      </c>
      <c r="AE153" s="86">
        <f t="shared" si="70"/>
        <v>46202</v>
      </c>
      <c r="AF153" s="5">
        <v>1</v>
      </c>
      <c r="AG153" s="86">
        <f t="shared" si="71"/>
        <v>46203</v>
      </c>
      <c r="AH153" s="86">
        <f t="shared" si="72"/>
        <v>46203</v>
      </c>
      <c r="AI153" s="86">
        <f t="shared" si="73"/>
        <v>46204</v>
      </c>
      <c r="AJ153" s="86">
        <f t="shared" si="74"/>
        <v>46204</v>
      </c>
      <c r="AK153" s="84"/>
      <c r="AL153" s="86">
        <f t="shared" si="75"/>
        <v>46204</v>
      </c>
      <c r="AM153" s="86">
        <f t="shared" si="86"/>
        <v>46204</v>
      </c>
      <c r="AN153" s="86">
        <f t="shared" si="86"/>
        <v>46204</v>
      </c>
      <c r="AO153" s="86">
        <f t="shared" si="76"/>
        <v>46205</v>
      </c>
      <c r="AP153" s="84"/>
      <c r="AQ153" s="86">
        <f t="shared" si="77"/>
        <v>46205</v>
      </c>
      <c r="AR153" s="84">
        <v>0</v>
      </c>
      <c r="AS153" s="86">
        <f t="shared" si="78"/>
        <v>46205</v>
      </c>
      <c r="AT153" s="84">
        <v>0</v>
      </c>
      <c r="AU153" s="86">
        <f t="shared" si="79"/>
        <v>46205</v>
      </c>
      <c r="AV153" s="4">
        <f>_xlfn.MINIFS(ReleaseTimeline!$A$2:$A$27, ReleaseTimeline!$A$2:$A$27, "&gt;="&amp;(MAX(AU153,AL153)))</f>
        <v>46205</v>
      </c>
      <c r="AW153" s="86" t="str">
        <f>VLOOKUP(AV153,ReleaseTimeline!$A$1:$E$27,2,FALSE)</f>
        <v>Release 14</v>
      </c>
      <c r="AX153" s="86" t="e">
        <f t="shared" si="84"/>
        <v>#VALUE!</v>
      </c>
      <c r="AY153" s="86">
        <f>VLOOKUP(AW153,ReleaseTimeline!$B$2:$C$27,2,FALSE)</f>
        <v>46212</v>
      </c>
    </row>
    <row r="154" spans="1:51" ht="15" hidden="1" customHeight="1" x14ac:dyDescent="0.2">
      <c r="A154" s="3">
        <v>139</v>
      </c>
      <c r="B154" s="5" t="s">
        <v>181</v>
      </c>
      <c r="C154" s="5" t="str">
        <f>VLOOKUP(B154,'Target Tech'!$C$7:$J$33,8,FALSE)</f>
        <v>React/ASP</v>
      </c>
      <c r="D154" s="5" t="s">
        <v>87</v>
      </c>
      <c r="E154" s="5">
        <v>2</v>
      </c>
      <c r="F154" s="80">
        <f>WORKDAY(P146,1)</f>
        <v>46185</v>
      </c>
      <c r="G154" s="80" t="s">
        <v>151</v>
      </c>
      <c r="H154" s="80" t="s">
        <v>81</v>
      </c>
      <c r="I154" s="80" t="s">
        <v>129</v>
      </c>
      <c r="J154" s="80">
        <f t="shared" si="60"/>
        <v>46189</v>
      </c>
      <c r="K154" s="5">
        <v>3</v>
      </c>
      <c r="M154" s="5">
        <v>7</v>
      </c>
      <c r="N154" s="4">
        <f t="shared" si="61"/>
        <v>46191</v>
      </c>
      <c r="O154" s="4">
        <f t="shared" si="62"/>
        <v>46191</v>
      </c>
      <c r="P154" s="4">
        <f t="shared" si="63"/>
        <v>46191</v>
      </c>
      <c r="Q154" s="5">
        <v>1</v>
      </c>
      <c r="R154" s="4">
        <f t="shared" si="64"/>
        <v>46192</v>
      </c>
      <c r="S154" s="5">
        <v>1.5</v>
      </c>
      <c r="T154" s="4">
        <f t="shared" si="65"/>
        <v>46195</v>
      </c>
      <c r="U154" s="4">
        <f t="shared" si="66"/>
        <v>46195</v>
      </c>
      <c r="V154" s="5">
        <v>1</v>
      </c>
      <c r="W154" s="4">
        <f t="shared" si="67"/>
        <v>46196</v>
      </c>
      <c r="X154" s="4">
        <f t="shared" si="88"/>
        <v>46196</v>
      </c>
      <c r="Y154" s="4">
        <f t="shared" si="88"/>
        <v>46196</v>
      </c>
      <c r="Z154" s="4">
        <f t="shared" si="68"/>
        <v>46197</v>
      </c>
      <c r="AA154" s="4">
        <f t="shared" si="69"/>
        <v>46197</v>
      </c>
      <c r="AB154" s="5"/>
      <c r="AC154" s="4">
        <f t="shared" si="82"/>
        <v>46197</v>
      </c>
      <c r="AD154" s="5">
        <v>1</v>
      </c>
      <c r="AE154" s="4">
        <f t="shared" si="70"/>
        <v>46198</v>
      </c>
      <c r="AF154" s="5">
        <v>1</v>
      </c>
      <c r="AG154" s="4">
        <f t="shared" si="71"/>
        <v>46202</v>
      </c>
      <c r="AH154" s="4">
        <f t="shared" si="72"/>
        <v>46202</v>
      </c>
      <c r="AI154" s="4">
        <f t="shared" si="73"/>
        <v>46203</v>
      </c>
      <c r="AJ154" s="4">
        <f t="shared" si="74"/>
        <v>46203</v>
      </c>
      <c r="AK154" s="5"/>
      <c r="AL154" s="4">
        <f t="shared" si="75"/>
        <v>46203</v>
      </c>
      <c r="AM154" s="4">
        <f t="shared" si="86"/>
        <v>46203</v>
      </c>
      <c r="AN154" s="4">
        <f t="shared" si="86"/>
        <v>46203</v>
      </c>
      <c r="AO154" s="4">
        <f t="shared" si="76"/>
        <v>46204</v>
      </c>
      <c r="AP154" s="5"/>
      <c r="AQ154" s="4">
        <f t="shared" si="77"/>
        <v>46204</v>
      </c>
      <c r="AR154" s="5">
        <v>0</v>
      </c>
      <c r="AS154" s="4">
        <f t="shared" si="78"/>
        <v>46204</v>
      </c>
      <c r="AT154" s="5">
        <v>0</v>
      </c>
      <c r="AU154" s="4">
        <f t="shared" si="79"/>
        <v>46204</v>
      </c>
      <c r="AV154" s="4">
        <f>_xlfn.MINIFS(ReleaseTimeline!$A$2:$A$27, ReleaseTimeline!$A$2:$A$27, "&gt;="&amp;(MAX(AU154,AL154)))</f>
        <v>46205</v>
      </c>
      <c r="AW154" s="4" t="str">
        <f>VLOOKUP(AV154,ReleaseTimeline!$A$1:$E$27,2,FALSE)</f>
        <v>Release 14</v>
      </c>
      <c r="AX154" s="4" t="e">
        <f t="shared" si="84"/>
        <v>#VALUE!</v>
      </c>
      <c r="AY154" s="4">
        <f>VLOOKUP(AW154,ReleaseTimeline!$B$2:$C$27,2,FALSE)</f>
        <v>46212</v>
      </c>
    </row>
    <row r="155" spans="1:51" s="87" customFormat="1" ht="15" hidden="1" customHeight="1" x14ac:dyDescent="0.2">
      <c r="A155" s="83">
        <v>136</v>
      </c>
      <c r="B155" s="84" t="s">
        <v>181</v>
      </c>
      <c r="C155" s="84" t="str">
        <f>VLOOKUP(B155,'Target Tech'!$C$7:$J$33,8,FALSE)</f>
        <v>React/ASP</v>
      </c>
      <c r="D155" s="84" t="s">
        <v>87</v>
      </c>
      <c r="E155" s="5">
        <v>2</v>
      </c>
      <c r="F155" s="85">
        <v>46184</v>
      </c>
      <c r="G155" s="85" t="s">
        <v>149</v>
      </c>
      <c r="H155" s="85" t="s">
        <v>142</v>
      </c>
      <c r="I155" s="85" t="s">
        <v>146</v>
      </c>
      <c r="J155" s="80">
        <f t="shared" si="60"/>
        <v>46188</v>
      </c>
      <c r="K155" s="84">
        <v>5</v>
      </c>
      <c r="M155" s="84">
        <v>4</v>
      </c>
      <c r="N155" s="86">
        <f t="shared" si="61"/>
        <v>46192</v>
      </c>
      <c r="O155" s="86">
        <f t="shared" si="62"/>
        <v>46192</v>
      </c>
      <c r="P155" s="86">
        <f t="shared" si="63"/>
        <v>46192</v>
      </c>
      <c r="Q155" s="5">
        <v>1</v>
      </c>
      <c r="R155" s="86">
        <f t="shared" si="64"/>
        <v>46195</v>
      </c>
      <c r="S155" s="84">
        <v>1.5</v>
      </c>
      <c r="T155" s="86">
        <f t="shared" si="65"/>
        <v>46196</v>
      </c>
      <c r="U155" s="86">
        <f t="shared" si="66"/>
        <v>46196</v>
      </c>
      <c r="V155" s="5">
        <v>1</v>
      </c>
      <c r="W155" s="86">
        <f t="shared" si="67"/>
        <v>46197</v>
      </c>
      <c r="X155" s="86">
        <f t="shared" si="88"/>
        <v>46197</v>
      </c>
      <c r="Y155" s="86">
        <f t="shared" si="88"/>
        <v>46197</v>
      </c>
      <c r="Z155" s="86">
        <f t="shared" si="68"/>
        <v>46198</v>
      </c>
      <c r="AA155" s="86">
        <f t="shared" si="69"/>
        <v>46198</v>
      </c>
      <c r="AB155" s="84"/>
      <c r="AC155" s="86">
        <f t="shared" si="82"/>
        <v>46198</v>
      </c>
      <c r="AD155" s="5">
        <v>1</v>
      </c>
      <c r="AE155" s="86">
        <f t="shared" si="70"/>
        <v>46202</v>
      </c>
      <c r="AF155" s="5">
        <v>1</v>
      </c>
      <c r="AG155" s="86">
        <f t="shared" si="71"/>
        <v>46203</v>
      </c>
      <c r="AH155" s="86">
        <f t="shared" si="72"/>
        <v>46203</v>
      </c>
      <c r="AI155" s="86">
        <f t="shared" si="73"/>
        <v>46204</v>
      </c>
      <c r="AJ155" s="86">
        <f t="shared" si="74"/>
        <v>46204</v>
      </c>
      <c r="AK155" s="84"/>
      <c r="AL155" s="86">
        <f t="shared" si="75"/>
        <v>46204</v>
      </c>
      <c r="AM155" s="86">
        <f t="shared" si="86"/>
        <v>46204</v>
      </c>
      <c r="AN155" s="86">
        <f t="shared" si="86"/>
        <v>46204</v>
      </c>
      <c r="AO155" s="86">
        <f t="shared" si="76"/>
        <v>46205</v>
      </c>
      <c r="AP155" s="84"/>
      <c r="AQ155" s="86">
        <f t="shared" si="77"/>
        <v>46205</v>
      </c>
      <c r="AR155" s="84">
        <v>0</v>
      </c>
      <c r="AS155" s="86">
        <f t="shared" si="78"/>
        <v>46205</v>
      </c>
      <c r="AT155" s="84">
        <v>0</v>
      </c>
      <c r="AU155" s="86">
        <f t="shared" si="79"/>
        <v>46205</v>
      </c>
      <c r="AV155" s="4">
        <f>_xlfn.MINIFS(ReleaseTimeline!$A$2:$A$27, ReleaseTimeline!$A$2:$A$27, "&gt;="&amp;(MAX(AU155,AL155)))</f>
        <v>46205</v>
      </c>
      <c r="AW155" s="86" t="str">
        <f>VLOOKUP(AV155,ReleaseTimeline!$A$1:$E$27,2,FALSE)</f>
        <v>Release 14</v>
      </c>
      <c r="AX155" s="86" t="e">
        <f t="shared" si="84"/>
        <v>#VALUE!</v>
      </c>
      <c r="AY155" s="86">
        <f>VLOOKUP(AW155,ReleaseTimeline!$B$2:$C$27,2,FALSE)</f>
        <v>46212</v>
      </c>
    </row>
    <row r="156" spans="1:51" ht="15" hidden="1" customHeight="1" x14ac:dyDescent="0.2">
      <c r="A156" s="3">
        <v>140</v>
      </c>
      <c r="B156" s="5" t="s">
        <v>181</v>
      </c>
      <c r="C156" s="5" t="str">
        <f>VLOOKUP(B156,'Target Tech'!$C$7:$J$33,8,FALSE)</f>
        <v>React/ASP</v>
      </c>
      <c r="D156" s="5" t="s">
        <v>87</v>
      </c>
      <c r="E156" s="5">
        <v>2</v>
      </c>
      <c r="F156" s="80">
        <f>WORKDAY(P148,1)</f>
        <v>46185</v>
      </c>
      <c r="G156" s="80" t="s">
        <v>154</v>
      </c>
      <c r="H156" s="80" t="s">
        <v>81</v>
      </c>
      <c r="I156" s="80" t="s">
        <v>167</v>
      </c>
      <c r="J156" s="80">
        <f t="shared" si="60"/>
        <v>46189</v>
      </c>
      <c r="K156" s="5">
        <v>3</v>
      </c>
      <c r="M156" s="5">
        <v>8</v>
      </c>
      <c r="N156" s="4">
        <f t="shared" si="61"/>
        <v>46191</v>
      </c>
      <c r="O156" s="4">
        <f t="shared" si="62"/>
        <v>46191</v>
      </c>
      <c r="P156" s="4">
        <f t="shared" si="63"/>
        <v>46191</v>
      </c>
      <c r="Q156" s="5">
        <v>1</v>
      </c>
      <c r="R156" s="4">
        <f t="shared" si="64"/>
        <v>46192</v>
      </c>
      <c r="S156" s="5">
        <v>1.5</v>
      </c>
      <c r="T156" s="4">
        <f t="shared" si="65"/>
        <v>46195</v>
      </c>
      <c r="U156" s="4">
        <f t="shared" si="66"/>
        <v>46195</v>
      </c>
      <c r="V156" s="5">
        <v>1</v>
      </c>
      <c r="W156" s="4">
        <f t="shared" si="67"/>
        <v>46196</v>
      </c>
      <c r="X156" s="4">
        <f t="shared" si="88"/>
        <v>46196</v>
      </c>
      <c r="Y156" s="4">
        <f t="shared" si="88"/>
        <v>46196</v>
      </c>
      <c r="Z156" s="4">
        <f t="shared" si="68"/>
        <v>46197</v>
      </c>
      <c r="AA156" s="4">
        <f t="shared" si="69"/>
        <v>46197</v>
      </c>
      <c r="AB156" s="5"/>
      <c r="AC156" s="4">
        <f t="shared" si="82"/>
        <v>46197</v>
      </c>
      <c r="AD156" s="5">
        <v>1</v>
      </c>
      <c r="AE156" s="4">
        <f t="shared" si="70"/>
        <v>46198</v>
      </c>
      <c r="AF156" s="5">
        <v>1</v>
      </c>
      <c r="AG156" s="4">
        <f t="shared" si="71"/>
        <v>46202</v>
      </c>
      <c r="AH156" s="4">
        <f t="shared" si="72"/>
        <v>46202</v>
      </c>
      <c r="AI156" s="4">
        <f t="shared" si="73"/>
        <v>46203</v>
      </c>
      <c r="AJ156" s="4">
        <f t="shared" si="74"/>
        <v>46203</v>
      </c>
      <c r="AK156" s="5"/>
      <c r="AL156" s="4">
        <f t="shared" si="75"/>
        <v>46203</v>
      </c>
      <c r="AM156" s="4">
        <f t="shared" si="86"/>
        <v>46203</v>
      </c>
      <c r="AN156" s="4">
        <f t="shared" si="86"/>
        <v>46203</v>
      </c>
      <c r="AO156" s="4">
        <f t="shared" si="76"/>
        <v>46204</v>
      </c>
      <c r="AP156" s="5"/>
      <c r="AQ156" s="4">
        <f t="shared" si="77"/>
        <v>46204</v>
      </c>
      <c r="AR156" s="5">
        <v>0</v>
      </c>
      <c r="AS156" s="4">
        <f t="shared" si="78"/>
        <v>46204</v>
      </c>
      <c r="AT156" s="5">
        <v>0</v>
      </c>
      <c r="AU156" s="4">
        <f t="shared" si="79"/>
        <v>46204</v>
      </c>
      <c r="AV156" s="4">
        <f>_xlfn.MINIFS(ReleaseTimeline!$A$2:$A$27, ReleaseTimeline!$A$2:$A$27, "&gt;="&amp;(MAX(AU156,AL156)))</f>
        <v>46205</v>
      </c>
      <c r="AW156" s="4" t="str">
        <f>VLOOKUP(AV156,ReleaseTimeline!$A$1:$E$27,2,FALSE)</f>
        <v>Release 14</v>
      </c>
      <c r="AX156" s="4" t="e">
        <f t="shared" si="84"/>
        <v>#VALUE!</v>
      </c>
      <c r="AY156" s="4">
        <f>VLOOKUP(AW156,ReleaseTimeline!$B$2:$C$27,2,FALSE)</f>
        <v>46212</v>
      </c>
    </row>
    <row r="157" spans="1:51" s="87" customFormat="1" ht="15" hidden="1" customHeight="1" x14ac:dyDescent="0.2">
      <c r="A157" s="83">
        <v>136</v>
      </c>
      <c r="B157" s="84" t="s">
        <v>181</v>
      </c>
      <c r="C157" s="84" t="str">
        <f>VLOOKUP(B157,'Target Tech'!$C$7:$J$33,8,FALSE)</f>
        <v>React/ASP</v>
      </c>
      <c r="D157" s="84" t="s">
        <v>87</v>
      </c>
      <c r="E157" s="5">
        <v>2</v>
      </c>
      <c r="F157" s="85">
        <f>WORKDAY(P149,1)</f>
        <v>46195</v>
      </c>
      <c r="G157" s="85" t="s">
        <v>149</v>
      </c>
      <c r="H157" s="85" t="s">
        <v>142</v>
      </c>
      <c r="I157" s="85" t="s">
        <v>143</v>
      </c>
      <c r="J157" s="80">
        <f t="shared" si="60"/>
        <v>46197</v>
      </c>
      <c r="K157" s="84">
        <v>5</v>
      </c>
      <c r="M157" s="84">
        <v>4</v>
      </c>
      <c r="N157" s="86">
        <f t="shared" si="61"/>
        <v>46204</v>
      </c>
      <c r="O157" s="86">
        <f t="shared" si="62"/>
        <v>46204</v>
      </c>
      <c r="P157" s="86">
        <f t="shared" si="63"/>
        <v>46204</v>
      </c>
      <c r="Q157" s="5">
        <v>1</v>
      </c>
      <c r="R157" s="86">
        <f t="shared" si="64"/>
        <v>46205</v>
      </c>
      <c r="S157" s="84">
        <v>1.5</v>
      </c>
      <c r="T157" s="86">
        <f t="shared" si="65"/>
        <v>46206</v>
      </c>
      <c r="U157" s="86">
        <f t="shared" si="66"/>
        <v>46206</v>
      </c>
      <c r="V157" s="5">
        <v>1</v>
      </c>
      <c r="W157" s="86">
        <f t="shared" si="67"/>
        <v>46209</v>
      </c>
      <c r="X157" s="86">
        <f t="shared" si="88"/>
        <v>46209</v>
      </c>
      <c r="Y157" s="86">
        <f t="shared" si="88"/>
        <v>46209</v>
      </c>
      <c r="Z157" s="86">
        <f t="shared" si="68"/>
        <v>46211</v>
      </c>
      <c r="AA157" s="86">
        <f t="shared" si="69"/>
        <v>46211</v>
      </c>
      <c r="AB157" s="84"/>
      <c r="AC157" s="86">
        <f t="shared" si="82"/>
        <v>46211</v>
      </c>
      <c r="AD157" s="5">
        <v>1</v>
      </c>
      <c r="AE157" s="86">
        <f t="shared" si="70"/>
        <v>46212</v>
      </c>
      <c r="AF157" s="5">
        <v>1</v>
      </c>
      <c r="AG157" s="86">
        <f t="shared" si="71"/>
        <v>46213</v>
      </c>
      <c r="AH157" s="86">
        <f t="shared" si="72"/>
        <v>46213</v>
      </c>
      <c r="AI157" s="86">
        <f t="shared" si="73"/>
        <v>46216</v>
      </c>
      <c r="AJ157" s="86">
        <f t="shared" si="74"/>
        <v>46216</v>
      </c>
      <c r="AK157" s="84"/>
      <c r="AL157" s="86">
        <f t="shared" si="75"/>
        <v>46216</v>
      </c>
      <c r="AM157" s="86">
        <f t="shared" si="86"/>
        <v>46216</v>
      </c>
      <c r="AN157" s="86">
        <f t="shared" si="86"/>
        <v>46216</v>
      </c>
      <c r="AO157" s="86">
        <f t="shared" si="76"/>
        <v>46217</v>
      </c>
      <c r="AP157" s="84"/>
      <c r="AQ157" s="86">
        <f t="shared" si="77"/>
        <v>46217</v>
      </c>
      <c r="AR157" s="84">
        <v>0</v>
      </c>
      <c r="AS157" s="86">
        <f t="shared" si="78"/>
        <v>46217</v>
      </c>
      <c r="AT157" s="84">
        <v>0</v>
      </c>
      <c r="AU157" s="86">
        <f t="shared" si="79"/>
        <v>46217</v>
      </c>
      <c r="AV157" s="4">
        <f>_xlfn.MINIFS(ReleaseTimeline!$A$2:$A$27, ReleaseTimeline!$A$2:$A$27, "&gt;="&amp;(MAX(AU157,AL157)))</f>
        <v>46219</v>
      </c>
      <c r="AW157" s="86" t="str">
        <f>VLOOKUP(AV157,ReleaseTimeline!$A$1:$E$27,2,FALSE)</f>
        <v>Release 15</v>
      </c>
      <c r="AX157" s="86" t="e">
        <f t="shared" si="84"/>
        <v>#VALUE!</v>
      </c>
      <c r="AY157" s="86">
        <f>VLOOKUP(AW157,ReleaseTimeline!$B$2:$C$27,2,FALSE)</f>
        <v>46226</v>
      </c>
    </row>
    <row r="158" spans="1:51" ht="15" hidden="1" customHeight="1" x14ac:dyDescent="0.2">
      <c r="A158" s="3">
        <v>141</v>
      </c>
      <c r="B158" s="5" t="s">
        <v>181</v>
      </c>
      <c r="C158" s="5" t="str">
        <f>VLOOKUP(B158,'Target Tech'!$C$7:$J$33,8,FALSE)</f>
        <v>React/ASP</v>
      </c>
      <c r="D158" s="5" t="s">
        <v>87</v>
      </c>
      <c r="E158" s="5">
        <v>2</v>
      </c>
      <c r="F158" s="80">
        <f>WORKDAY(P152,1)</f>
        <v>46185</v>
      </c>
      <c r="G158" s="80" t="s">
        <v>152</v>
      </c>
      <c r="H158" s="80" t="s">
        <v>81</v>
      </c>
      <c r="I158" s="80" t="s">
        <v>131</v>
      </c>
      <c r="J158" s="80">
        <f t="shared" si="60"/>
        <v>46189</v>
      </c>
      <c r="K158" s="5">
        <v>3</v>
      </c>
      <c r="M158" s="5">
        <v>9</v>
      </c>
      <c r="N158" s="4">
        <f t="shared" si="61"/>
        <v>46191</v>
      </c>
      <c r="O158" s="4">
        <f t="shared" si="62"/>
        <v>46191</v>
      </c>
      <c r="P158" s="4">
        <f t="shared" si="63"/>
        <v>46191</v>
      </c>
      <c r="Q158" s="5">
        <v>1</v>
      </c>
      <c r="R158" s="4">
        <f t="shared" si="64"/>
        <v>46192</v>
      </c>
      <c r="S158" s="5">
        <v>1.5</v>
      </c>
      <c r="T158" s="4">
        <f t="shared" si="65"/>
        <v>46195</v>
      </c>
      <c r="U158" s="4">
        <f t="shared" si="66"/>
        <v>46195</v>
      </c>
      <c r="V158" s="5">
        <v>1</v>
      </c>
      <c r="W158" s="4">
        <f t="shared" si="67"/>
        <v>46196</v>
      </c>
      <c r="X158" s="4">
        <f t="shared" si="88"/>
        <v>46196</v>
      </c>
      <c r="Y158" s="4">
        <f t="shared" si="88"/>
        <v>46196</v>
      </c>
      <c r="Z158" s="4">
        <f t="shared" si="68"/>
        <v>46197</v>
      </c>
      <c r="AA158" s="4">
        <f t="shared" si="69"/>
        <v>46197</v>
      </c>
      <c r="AB158" s="5">
        <v>3</v>
      </c>
      <c r="AC158" s="4">
        <f t="shared" si="82"/>
        <v>46203</v>
      </c>
      <c r="AD158" s="5">
        <v>1</v>
      </c>
      <c r="AE158" s="4">
        <f t="shared" si="70"/>
        <v>46204</v>
      </c>
      <c r="AF158" s="5">
        <v>1</v>
      </c>
      <c r="AG158" s="4">
        <f t="shared" si="71"/>
        <v>46205</v>
      </c>
      <c r="AH158" s="4">
        <f t="shared" si="72"/>
        <v>46205</v>
      </c>
      <c r="AI158" s="4">
        <f t="shared" si="73"/>
        <v>46206</v>
      </c>
      <c r="AJ158" s="4">
        <f t="shared" si="74"/>
        <v>46206</v>
      </c>
      <c r="AK158" s="5">
        <v>1</v>
      </c>
      <c r="AL158" s="4">
        <f t="shared" si="75"/>
        <v>46209</v>
      </c>
      <c r="AM158" s="4">
        <f t="shared" ref="AM158:AN160" si="89">AL158</f>
        <v>46209</v>
      </c>
      <c r="AN158" s="4">
        <f t="shared" si="89"/>
        <v>46209</v>
      </c>
      <c r="AO158" s="4">
        <f t="shared" si="76"/>
        <v>46211</v>
      </c>
      <c r="AP158" s="5">
        <v>3</v>
      </c>
      <c r="AQ158" s="4">
        <f t="shared" si="77"/>
        <v>46216</v>
      </c>
      <c r="AR158" s="5">
        <v>0</v>
      </c>
      <c r="AS158" s="4">
        <f t="shared" si="78"/>
        <v>46216</v>
      </c>
      <c r="AT158" s="5">
        <v>0</v>
      </c>
      <c r="AU158" s="4">
        <f t="shared" si="79"/>
        <v>46216</v>
      </c>
      <c r="AV158" s="4">
        <f>_xlfn.MINIFS(ReleaseTimeline!$A$2:$A$27, ReleaseTimeline!$A$2:$A$27, "&gt;="&amp;(MAX(AU158,AL158)))</f>
        <v>46219</v>
      </c>
      <c r="AW158" s="4" t="str">
        <f>VLOOKUP(AV158,ReleaseTimeline!$A$1:$E$27,2,FALSE)</f>
        <v>Release 15</v>
      </c>
      <c r="AX158" s="4" t="e">
        <f t="shared" si="84"/>
        <v>#VALUE!</v>
      </c>
      <c r="AY158" s="4">
        <f>VLOOKUP(AW158,ReleaseTimeline!$B$2:$C$27,2,FALSE)</f>
        <v>46226</v>
      </c>
    </row>
    <row r="159" spans="1:51" s="87" customFormat="1" ht="15" hidden="1" customHeight="1" x14ac:dyDescent="0.2">
      <c r="A159" s="83">
        <v>136</v>
      </c>
      <c r="B159" s="84" t="s">
        <v>181</v>
      </c>
      <c r="C159" s="84" t="str">
        <f>VLOOKUP(B159,'Target Tech'!$C$7:$J$33,8,FALSE)</f>
        <v>React/ASP</v>
      </c>
      <c r="D159" s="84" t="s">
        <v>87</v>
      </c>
      <c r="E159" s="5">
        <v>2</v>
      </c>
      <c r="F159" s="85">
        <f>WORKDAY(P151,1)</f>
        <v>46195</v>
      </c>
      <c r="G159" s="85" t="s">
        <v>149</v>
      </c>
      <c r="H159" s="85" t="s">
        <v>142</v>
      </c>
      <c r="I159" s="85" t="s">
        <v>144</v>
      </c>
      <c r="J159" s="80">
        <f t="shared" si="60"/>
        <v>46197</v>
      </c>
      <c r="K159" s="84">
        <v>5</v>
      </c>
      <c r="M159" s="84">
        <v>4</v>
      </c>
      <c r="N159" s="86">
        <f t="shared" si="61"/>
        <v>46204</v>
      </c>
      <c r="O159" s="86">
        <f t="shared" si="62"/>
        <v>46204</v>
      </c>
      <c r="P159" s="86">
        <f t="shared" si="63"/>
        <v>46204</v>
      </c>
      <c r="Q159" s="5">
        <v>1</v>
      </c>
      <c r="R159" s="86">
        <f t="shared" si="64"/>
        <v>46205</v>
      </c>
      <c r="S159" s="84">
        <v>1.5</v>
      </c>
      <c r="T159" s="86">
        <f t="shared" si="65"/>
        <v>46206</v>
      </c>
      <c r="U159" s="86">
        <f t="shared" si="66"/>
        <v>46206</v>
      </c>
      <c r="V159" s="5">
        <v>1</v>
      </c>
      <c r="W159" s="86">
        <f t="shared" si="67"/>
        <v>46209</v>
      </c>
      <c r="X159" s="86">
        <f t="shared" si="88"/>
        <v>46209</v>
      </c>
      <c r="Y159" s="86">
        <f t="shared" si="88"/>
        <v>46209</v>
      </c>
      <c r="Z159" s="86">
        <f t="shared" si="68"/>
        <v>46211</v>
      </c>
      <c r="AA159" s="86">
        <f t="shared" si="69"/>
        <v>46211</v>
      </c>
      <c r="AB159" s="84"/>
      <c r="AC159" s="86">
        <f t="shared" si="82"/>
        <v>46211</v>
      </c>
      <c r="AD159" s="5">
        <v>1</v>
      </c>
      <c r="AE159" s="86">
        <f t="shared" si="70"/>
        <v>46212</v>
      </c>
      <c r="AF159" s="5">
        <v>1</v>
      </c>
      <c r="AG159" s="86">
        <f t="shared" si="71"/>
        <v>46213</v>
      </c>
      <c r="AH159" s="86">
        <f t="shared" si="72"/>
        <v>46213</v>
      </c>
      <c r="AI159" s="86">
        <f t="shared" si="73"/>
        <v>46216</v>
      </c>
      <c r="AJ159" s="86">
        <f t="shared" si="74"/>
        <v>46216</v>
      </c>
      <c r="AK159" s="84"/>
      <c r="AL159" s="86">
        <f t="shared" si="75"/>
        <v>46216</v>
      </c>
      <c r="AM159" s="86">
        <f t="shared" si="89"/>
        <v>46216</v>
      </c>
      <c r="AN159" s="86">
        <f t="shared" si="89"/>
        <v>46216</v>
      </c>
      <c r="AO159" s="86">
        <f t="shared" si="76"/>
        <v>46217</v>
      </c>
      <c r="AP159" s="84"/>
      <c r="AQ159" s="86">
        <f t="shared" si="77"/>
        <v>46217</v>
      </c>
      <c r="AR159" s="84">
        <v>0</v>
      </c>
      <c r="AS159" s="86">
        <f t="shared" si="78"/>
        <v>46217</v>
      </c>
      <c r="AT159" s="84">
        <v>0</v>
      </c>
      <c r="AU159" s="86">
        <f t="shared" si="79"/>
        <v>46217</v>
      </c>
      <c r="AV159" s="4">
        <f>_xlfn.MINIFS(ReleaseTimeline!$A$2:$A$27, ReleaseTimeline!$A$2:$A$27, "&gt;="&amp;(MAX(AU159,AL159)))</f>
        <v>46219</v>
      </c>
      <c r="AW159" s="86" t="str">
        <f>VLOOKUP(AV159,ReleaseTimeline!$A$1:$E$27,2,FALSE)</f>
        <v>Release 15</v>
      </c>
      <c r="AX159" s="86" t="e">
        <f t="shared" si="84"/>
        <v>#VALUE!</v>
      </c>
      <c r="AY159" s="86">
        <f>VLOOKUP(AW159,ReleaseTimeline!$B$2:$C$27,2,FALSE)</f>
        <v>46226</v>
      </c>
    </row>
    <row r="160" spans="1:51" s="87" customFormat="1" ht="15" hidden="1" customHeight="1" x14ac:dyDescent="0.2">
      <c r="A160" s="83">
        <v>136</v>
      </c>
      <c r="B160" s="84" t="s">
        <v>181</v>
      </c>
      <c r="C160" s="84" t="str">
        <f>VLOOKUP(B160,'Target Tech'!$C$7:$J$33,8,FALSE)</f>
        <v>React/ASP</v>
      </c>
      <c r="D160" s="84" t="s">
        <v>87</v>
      </c>
      <c r="E160" s="5">
        <v>0</v>
      </c>
      <c r="F160" s="85">
        <v>46196</v>
      </c>
      <c r="G160" s="85" t="s">
        <v>149</v>
      </c>
      <c r="H160" s="85" t="s">
        <v>142</v>
      </c>
      <c r="I160" s="85" t="s">
        <v>148</v>
      </c>
      <c r="J160" s="80">
        <f t="shared" si="60"/>
        <v>46196</v>
      </c>
      <c r="K160" s="84">
        <v>5</v>
      </c>
      <c r="M160" s="84">
        <v>4</v>
      </c>
      <c r="N160" s="86">
        <f t="shared" si="61"/>
        <v>46203</v>
      </c>
      <c r="O160" s="86">
        <f t="shared" si="62"/>
        <v>46203</v>
      </c>
      <c r="P160" s="86">
        <f t="shared" si="63"/>
        <v>46203</v>
      </c>
      <c r="Q160" s="5">
        <v>1</v>
      </c>
      <c r="R160" s="86">
        <f t="shared" si="64"/>
        <v>46204</v>
      </c>
      <c r="S160" s="84">
        <v>1.5</v>
      </c>
      <c r="T160" s="86">
        <f t="shared" si="65"/>
        <v>46205</v>
      </c>
      <c r="U160" s="86">
        <f t="shared" si="66"/>
        <v>46205</v>
      </c>
      <c r="V160" s="5">
        <v>1</v>
      </c>
      <c r="W160" s="86">
        <f t="shared" si="67"/>
        <v>46206</v>
      </c>
      <c r="X160" s="86">
        <f t="shared" si="88"/>
        <v>46206</v>
      </c>
      <c r="Y160" s="86">
        <f t="shared" si="88"/>
        <v>46206</v>
      </c>
      <c r="Z160" s="86">
        <f t="shared" si="68"/>
        <v>46209</v>
      </c>
      <c r="AA160" s="86">
        <f t="shared" si="69"/>
        <v>46209</v>
      </c>
      <c r="AB160" s="84"/>
      <c r="AC160" s="86">
        <f t="shared" si="82"/>
        <v>46209</v>
      </c>
      <c r="AD160" s="5">
        <v>1</v>
      </c>
      <c r="AE160" s="86">
        <f t="shared" si="70"/>
        <v>46211</v>
      </c>
      <c r="AF160" s="5">
        <v>1</v>
      </c>
      <c r="AG160" s="86">
        <f t="shared" si="71"/>
        <v>46212</v>
      </c>
      <c r="AH160" s="86">
        <f t="shared" si="72"/>
        <v>46212</v>
      </c>
      <c r="AI160" s="86">
        <f t="shared" si="73"/>
        <v>46213</v>
      </c>
      <c r="AJ160" s="86">
        <f t="shared" si="74"/>
        <v>46213</v>
      </c>
      <c r="AK160" s="84"/>
      <c r="AL160" s="86">
        <f t="shared" si="75"/>
        <v>46213</v>
      </c>
      <c r="AM160" s="86">
        <f t="shared" si="89"/>
        <v>46213</v>
      </c>
      <c r="AN160" s="86">
        <f t="shared" si="89"/>
        <v>46213</v>
      </c>
      <c r="AO160" s="86">
        <f t="shared" si="76"/>
        <v>46216</v>
      </c>
      <c r="AP160" s="84"/>
      <c r="AQ160" s="86">
        <f t="shared" si="77"/>
        <v>46216</v>
      </c>
      <c r="AR160" s="84">
        <v>0</v>
      </c>
      <c r="AS160" s="86">
        <f t="shared" si="78"/>
        <v>46216</v>
      </c>
      <c r="AT160" s="84">
        <v>0</v>
      </c>
      <c r="AU160" s="86">
        <f t="shared" si="79"/>
        <v>46216</v>
      </c>
      <c r="AV160" s="4">
        <f>_xlfn.MINIFS(ReleaseTimeline!$A$2:$A$27, ReleaseTimeline!$A$2:$A$27, "&gt;="&amp;(MAX(AU160,AL160)))</f>
        <v>46219</v>
      </c>
      <c r="AW160" s="86" t="str">
        <f>VLOOKUP(AV160,ReleaseTimeline!$A$1:$E$27,2,FALSE)</f>
        <v>Release 15</v>
      </c>
      <c r="AX160" s="86" t="e">
        <f t="shared" si="84"/>
        <v>#VALUE!</v>
      </c>
      <c r="AY160" s="88">
        <f>VLOOKUP(AW160,ReleaseTimeline!$B$2:$C$27,2,FALSE)</f>
        <v>46226</v>
      </c>
    </row>
  </sheetData>
  <autoFilter ref="A1:BH160" xr:uid="{38649C0C-CF34-4D42-A9DB-CDCBCEAD0FE3}">
    <filterColumn colId="1">
      <filters>
        <filter val="Communication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A950-79D6-409B-9EC9-332AF968489A}">
  <dimension ref="A1:BH162"/>
  <sheetViews>
    <sheetView zoomScale="15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U1" sqref="U1"/>
    </sheetView>
  </sheetViews>
  <sheetFormatPr baseColWidth="10" defaultColWidth="8.83203125" defaultRowHeight="15" customHeight="1" x14ac:dyDescent="0.2"/>
  <cols>
    <col min="2" max="3" width="15.5" customWidth="1"/>
    <col min="4" max="4" width="13.1640625" customWidth="1"/>
    <col min="5" max="5" width="13.1640625" style="89" customWidth="1"/>
    <col min="6" max="6" width="14" style="10" customWidth="1"/>
    <col min="7" max="7" width="13.6640625" customWidth="1"/>
    <col min="8" max="8" width="9.1640625" bestFit="1" customWidth="1"/>
    <col min="9" max="9" width="18.6640625" customWidth="1"/>
    <col min="10" max="10" width="11" style="10" customWidth="1"/>
    <col min="11" max="11" width="8.83203125" customWidth="1"/>
    <col min="12" max="12" width="8.83203125" hidden="1" customWidth="1"/>
    <col min="13" max="13" width="8.83203125" customWidth="1"/>
    <col min="14" max="14" width="14.33203125" customWidth="1"/>
    <col min="15" max="15" width="13.5" customWidth="1"/>
    <col min="16" max="16" width="12.5" customWidth="1"/>
    <col min="17" max="17" width="9.1640625" bestFit="1" customWidth="1"/>
    <col min="18" max="18" width="14.6640625" customWidth="1"/>
    <col min="19" max="19" width="12" style="7" customWidth="1"/>
    <col min="20" max="20" width="13.5" style="7" customWidth="1"/>
    <col min="21" max="21" width="12.83203125" style="7" customWidth="1"/>
    <col min="22" max="22" width="10.1640625" style="7" customWidth="1"/>
    <col min="23" max="23" width="12.5" style="7" customWidth="1"/>
    <col min="24" max="24" width="14.6640625" style="7" customWidth="1"/>
    <col min="25" max="25" width="12.83203125" style="7" customWidth="1"/>
    <col min="26" max="26" width="13.5" style="7" customWidth="1"/>
    <col min="27" max="27" width="13.83203125" style="7" customWidth="1"/>
    <col min="28" max="28" width="10.5" customWidth="1"/>
    <col min="29" max="29" width="12" customWidth="1"/>
    <col min="30" max="30" width="9.1640625" bestFit="1" customWidth="1"/>
    <col min="31" max="31" width="11.1640625" customWidth="1"/>
    <col min="32" max="32" width="9.83203125" customWidth="1"/>
    <col min="33" max="33" width="11.83203125" customWidth="1"/>
    <col min="34" max="36" width="15.5" customWidth="1"/>
    <col min="37" max="37" width="11.5" style="7" customWidth="1"/>
    <col min="38" max="40" width="12.5" customWidth="1"/>
    <col min="41" max="41" width="13.83203125" customWidth="1"/>
    <col min="42" max="42" width="13" customWidth="1"/>
    <col min="43" max="43" width="15.83203125" customWidth="1"/>
    <col min="44" max="44" width="15.6640625" style="7" customWidth="1"/>
    <col min="45" max="45" width="16.5" style="7" customWidth="1"/>
    <col min="46" max="46" width="12.83203125" style="7" customWidth="1"/>
    <col min="47" max="48" width="15.83203125" style="7" customWidth="1"/>
    <col min="49" max="49" width="16.5" style="7" customWidth="1"/>
    <col min="50" max="50" width="17.5" style="7" hidden="1" customWidth="1"/>
    <col min="51" max="51" width="17.5" customWidth="1"/>
    <col min="52" max="52" width="22.83203125" hidden="1" customWidth="1"/>
    <col min="53" max="53" width="21.5" customWidth="1"/>
    <col min="54" max="54" width="25.83203125" customWidth="1"/>
    <col min="55" max="57" width="18.33203125" customWidth="1"/>
    <col min="58" max="59" width="24.5" customWidth="1"/>
    <col min="60" max="60" width="46.1640625" customWidth="1"/>
  </cols>
  <sheetData>
    <row r="1" spans="1:60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7</v>
      </c>
      <c r="H1" s="1" t="s">
        <v>8</v>
      </c>
      <c r="I1" s="1" t="s">
        <v>9</v>
      </c>
      <c r="J1" s="9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19</v>
      </c>
      <c r="R1" s="1" t="s">
        <v>20</v>
      </c>
      <c r="S1" s="6" t="s">
        <v>21</v>
      </c>
      <c r="T1" s="6" t="s">
        <v>22</v>
      </c>
      <c r="U1" s="6" t="s">
        <v>23</v>
      </c>
      <c r="V1" s="6" t="s">
        <v>19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19</v>
      </c>
      <c r="AG1" s="1" t="s">
        <v>20</v>
      </c>
      <c r="AH1" s="1" t="s">
        <v>33</v>
      </c>
      <c r="AI1" s="1" t="s">
        <v>26</v>
      </c>
      <c r="AJ1" s="1" t="s">
        <v>34</v>
      </c>
      <c r="AK1" s="6" t="s">
        <v>29</v>
      </c>
      <c r="AL1" s="1" t="s">
        <v>35</v>
      </c>
      <c r="AM1" s="1" t="s">
        <v>36</v>
      </c>
      <c r="AN1" s="6" t="s">
        <v>37</v>
      </c>
      <c r="AO1" s="1" t="s">
        <v>38</v>
      </c>
      <c r="AP1" s="1" t="s">
        <v>39</v>
      </c>
      <c r="AQ1" s="1" t="s">
        <v>40</v>
      </c>
      <c r="AR1" s="6" t="s">
        <v>31</v>
      </c>
      <c r="AS1" s="6" t="s">
        <v>16</v>
      </c>
      <c r="AT1" s="6" t="s">
        <v>19</v>
      </c>
      <c r="AU1" s="6" t="s">
        <v>20</v>
      </c>
      <c r="AV1" s="6" t="s">
        <v>41</v>
      </c>
      <c r="AW1" s="1" t="s">
        <v>42</v>
      </c>
      <c r="AX1" s="6" t="s">
        <v>43</v>
      </c>
      <c r="AY1" s="1" t="s">
        <v>44</v>
      </c>
      <c r="AZ1" s="9" t="s">
        <v>41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8" t="s">
        <v>51</v>
      </c>
      <c r="BH1" s="8" t="s">
        <v>52</v>
      </c>
    </row>
    <row r="2" spans="1:60" x14ac:dyDescent="0.2">
      <c r="A2" s="3">
        <v>1</v>
      </c>
      <c r="B2" s="5" t="s">
        <v>53</v>
      </c>
      <c r="C2" s="5" t="str">
        <f>VLOOKUP(B2,'Target Tech'!$C$7:$J$33,8,FALSE)</f>
        <v>Complete ASP</v>
      </c>
      <c r="D2" s="5" t="s">
        <v>54</v>
      </c>
      <c r="E2" s="5">
        <v>0</v>
      </c>
      <c r="F2" s="80">
        <v>46127</v>
      </c>
      <c r="G2" s="80" t="s">
        <v>55</v>
      </c>
      <c r="H2" s="80" t="s">
        <v>56</v>
      </c>
      <c r="I2" s="80" t="s">
        <v>57</v>
      </c>
      <c r="J2" s="80">
        <f t="shared" ref="J2:J16" si="0">F2</f>
        <v>46127</v>
      </c>
      <c r="K2" s="5">
        <v>3</v>
      </c>
      <c r="L2" s="5">
        <v>0</v>
      </c>
      <c r="M2" s="5">
        <v>1</v>
      </c>
      <c r="N2" s="4">
        <f t="shared" ref="N2:N33" si="1">WORKDAY(J2-1, K2+L2, IndHolidays)</f>
        <v>46129</v>
      </c>
      <c r="O2" s="4">
        <f t="shared" ref="O2:O33" si="2">WORKDAY(J2-1, K2+L2, IndHolidays)</f>
        <v>46129</v>
      </c>
      <c r="P2" s="4">
        <f t="shared" ref="P2:P33" si="3">WORKDAY(J2-1, K2+L2, IndHolidays)</f>
        <v>46129</v>
      </c>
      <c r="Q2" s="5">
        <v>5</v>
      </c>
      <c r="R2" s="4">
        <f t="shared" ref="R2:R33" si="4">WORKDAY(P2, Q2, IndHolidays)</f>
        <v>46136</v>
      </c>
      <c r="S2" s="5">
        <v>1</v>
      </c>
      <c r="T2" s="4">
        <f t="shared" ref="T2:T33" si="5">WORKDAY(R2, S2, IndHolidays)</f>
        <v>46139</v>
      </c>
      <c r="U2" s="4">
        <f t="shared" ref="U2:U33" si="6">WORKDAY(T2,0, IndHolidays)</f>
        <v>46139</v>
      </c>
      <c r="V2" s="5">
        <v>3</v>
      </c>
      <c r="W2" s="4">
        <f t="shared" ref="W2:W33" si="7">WORKDAY(U2, V2, IndHolidays)</f>
        <v>46142</v>
      </c>
      <c r="X2" s="4">
        <f t="shared" ref="X2:Y21" si="8">WORKDAY(W2, 0, IndHolidays)</f>
        <v>46142</v>
      </c>
      <c r="Y2" s="4">
        <f t="shared" si="8"/>
        <v>46142</v>
      </c>
      <c r="Z2" s="4">
        <f t="shared" ref="Z2:Z33" si="9">WORKDAY(Y2, 1, IndHolidays)</f>
        <v>46146</v>
      </c>
      <c r="AA2" s="4">
        <f t="shared" ref="AA2:AA33" si="10">WORKDAY(Z2, 0, IndHolidays)</f>
        <v>46146</v>
      </c>
      <c r="AB2" s="5"/>
      <c r="AC2" s="4">
        <f t="shared" ref="AC2:AC33" si="11">WORKDAY(AA2, AB2, IndHolidays)</f>
        <v>46146</v>
      </c>
      <c r="AD2" s="5">
        <v>1</v>
      </c>
      <c r="AE2" s="4">
        <f t="shared" ref="AE2:AE33" si="12">WORKDAY(AC2, AD2, IndHolidays)</f>
        <v>46147</v>
      </c>
      <c r="AF2" s="5">
        <v>5</v>
      </c>
      <c r="AG2" s="4">
        <f t="shared" ref="AG2:AG33" si="13">WORKDAY(AE2, AF2, IndHolidays)</f>
        <v>46154</v>
      </c>
      <c r="AH2" s="4">
        <f t="shared" ref="AH2:AH33" si="14">WORKDAY(AG2, 0, IndHolidays)</f>
        <v>46154</v>
      </c>
      <c r="AI2" s="4">
        <f t="shared" ref="AI2:AI33" si="15">WORKDAY(AH2, 1, IndHolidays)</f>
        <v>46155</v>
      </c>
      <c r="AJ2" s="4">
        <f t="shared" ref="AJ2:AJ33" si="16">WORKDAY(AI2, 0, IndHolidays)</f>
        <v>46155</v>
      </c>
      <c r="AK2" s="5"/>
      <c r="AL2" s="4">
        <f t="shared" ref="AL2:AL33" si="17">WORKDAY(AJ2, AK2, IndHolidays)</f>
        <v>46155</v>
      </c>
      <c r="AM2" s="4">
        <f t="shared" ref="AM2:AN21" si="18">AL2</f>
        <v>46155</v>
      </c>
      <c r="AN2" s="4">
        <f t="shared" si="18"/>
        <v>46155</v>
      </c>
      <c r="AO2" s="4">
        <f t="shared" ref="AO2:AO33" si="19">WORKDAY(AN2, 1, IndHolidays)</f>
        <v>46156</v>
      </c>
      <c r="AP2" s="5"/>
      <c r="AQ2" s="4">
        <f t="shared" ref="AQ2:AQ33" si="20">WORKDAY(AO2, AP2, IndHolidays)</f>
        <v>46156</v>
      </c>
      <c r="AR2" s="5"/>
      <c r="AS2" s="4">
        <f t="shared" ref="AS2:AS33" si="21">WORKDAY(AQ2, AR2, IndHolidays)</f>
        <v>46156</v>
      </c>
      <c r="AT2" s="5"/>
      <c r="AU2" s="4">
        <f t="shared" ref="AU2:AU33" si="22">WORKDAY(AS2, AT2, IndHolidays)</f>
        <v>46156</v>
      </c>
      <c r="AV2" s="4">
        <f>_xlfn.MINIFS(ReleaseTimeline!$A$2:$A$27, ReleaseTimeline!$A$2:$A$27, "&gt;="&amp;(MAX(AU2,AL2)))</f>
        <v>46163</v>
      </c>
      <c r="AW2" s="4" t="str">
        <f>VLOOKUP(AV2,ReleaseTimeline!$A$1:$E$27,2,FALSE)</f>
        <v>Release 11</v>
      </c>
      <c r="AX2" s="4" t="e">
        <f>WORKDAY(AW2, 2, IndHolidays)</f>
        <v>#VALUE!</v>
      </c>
      <c r="AY2" s="4">
        <f>VLOOKUP(AW2,ReleaseTimeline!$B$2:$C$27,2,FALSE)</f>
        <v>46170</v>
      </c>
      <c r="AZ2" s="4" t="e">
        <f>VLOOKUP(AX2,ReleaseTimeline!$B$2:$C$27,2,FALSE)</f>
        <v>#VALUE!</v>
      </c>
      <c r="BA2">
        <f t="shared" ref="BA2:BA33" si="23">(AY2 - O2)</f>
        <v>41</v>
      </c>
      <c r="BC2">
        <f t="shared" ref="BC2:BC33" si="24">(Q2+V2+AF2+AT2)</f>
        <v>13</v>
      </c>
    </row>
    <row r="3" spans="1:60" x14ac:dyDescent="0.2">
      <c r="A3" s="3">
        <v>2</v>
      </c>
      <c r="B3" s="5" t="s">
        <v>53</v>
      </c>
      <c r="C3" s="5" t="str">
        <f>VLOOKUP(B3,'Target Tech'!$C$7:$J$33,8,FALSE)</f>
        <v>Complete ASP</v>
      </c>
      <c r="D3" s="5" t="s">
        <v>54</v>
      </c>
      <c r="E3" s="5">
        <v>0</v>
      </c>
      <c r="F3" s="80">
        <v>46127</v>
      </c>
      <c r="G3" s="80" t="s">
        <v>59</v>
      </c>
      <c r="H3" s="80" t="s">
        <v>56</v>
      </c>
      <c r="I3" s="80" t="s">
        <v>60</v>
      </c>
      <c r="J3" s="80">
        <f t="shared" si="0"/>
        <v>46127</v>
      </c>
      <c r="K3" s="5">
        <v>3</v>
      </c>
      <c r="L3" s="5">
        <v>0</v>
      </c>
      <c r="M3" s="5">
        <v>2</v>
      </c>
      <c r="N3" s="4">
        <f t="shared" si="1"/>
        <v>46129</v>
      </c>
      <c r="O3" s="4">
        <f t="shared" si="2"/>
        <v>46129</v>
      </c>
      <c r="P3" s="4">
        <f t="shared" si="3"/>
        <v>46129</v>
      </c>
      <c r="Q3" s="5">
        <v>5</v>
      </c>
      <c r="R3" s="4">
        <f t="shared" si="4"/>
        <v>46136</v>
      </c>
      <c r="S3" s="5">
        <v>1</v>
      </c>
      <c r="T3" s="4">
        <f t="shared" si="5"/>
        <v>46139</v>
      </c>
      <c r="U3" s="4">
        <f t="shared" si="6"/>
        <v>46139</v>
      </c>
      <c r="V3" s="5">
        <v>3</v>
      </c>
      <c r="W3" s="4">
        <f t="shared" si="7"/>
        <v>46142</v>
      </c>
      <c r="X3" s="4">
        <f t="shared" si="8"/>
        <v>46142</v>
      </c>
      <c r="Y3" s="4">
        <f t="shared" si="8"/>
        <v>46142</v>
      </c>
      <c r="Z3" s="4">
        <f t="shared" si="9"/>
        <v>46146</v>
      </c>
      <c r="AA3" s="4">
        <f t="shared" si="10"/>
        <v>46146</v>
      </c>
      <c r="AB3" s="5"/>
      <c r="AC3" s="4">
        <f t="shared" si="11"/>
        <v>46146</v>
      </c>
      <c r="AD3" s="5">
        <v>1</v>
      </c>
      <c r="AE3" s="4">
        <f t="shared" si="12"/>
        <v>46147</v>
      </c>
      <c r="AF3" s="5">
        <v>5</v>
      </c>
      <c r="AG3" s="4">
        <f t="shared" si="13"/>
        <v>46154</v>
      </c>
      <c r="AH3" s="4">
        <f t="shared" si="14"/>
        <v>46154</v>
      </c>
      <c r="AI3" s="4">
        <f t="shared" si="15"/>
        <v>46155</v>
      </c>
      <c r="AJ3" s="4">
        <f t="shared" si="16"/>
        <v>46155</v>
      </c>
      <c r="AK3" s="5"/>
      <c r="AL3" s="4">
        <f t="shared" si="17"/>
        <v>46155</v>
      </c>
      <c r="AM3" s="4">
        <f t="shared" si="18"/>
        <v>46155</v>
      </c>
      <c r="AN3" s="4">
        <f t="shared" si="18"/>
        <v>46155</v>
      </c>
      <c r="AO3" s="4">
        <f t="shared" si="19"/>
        <v>46156</v>
      </c>
      <c r="AP3" s="5"/>
      <c r="AQ3" s="4">
        <f t="shared" si="20"/>
        <v>46156</v>
      </c>
      <c r="AR3" s="5"/>
      <c r="AS3" s="4">
        <f t="shared" si="21"/>
        <v>46156</v>
      </c>
      <c r="AT3" s="5"/>
      <c r="AU3" s="4">
        <f t="shared" si="22"/>
        <v>46156</v>
      </c>
      <c r="AV3" s="4">
        <f>_xlfn.MINIFS(ReleaseTimeline!$A$2:$A$27, ReleaseTimeline!$A$2:$A$27, "&gt;="&amp;(MAX(AU3,AL3)))</f>
        <v>46163</v>
      </c>
      <c r="AW3" s="4" t="str">
        <f>VLOOKUP(AV3,ReleaseTimeline!$A$1:$E$27,2,FALSE)</f>
        <v>Release 11</v>
      </c>
      <c r="AX3" s="4" t="e">
        <f>WORKDAY(AW3, 2, IndHolidays)</f>
        <v>#VALUE!</v>
      </c>
      <c r="AY3" s="4">
        <f>VLOOKUP(AW3,ReleaseTimeline!$B$2:$C$27,2,FALSE)</f>
        <v>46170</v>
      </c>
      <c r="AZ3" s="4">
        <f t="shared" ref="AZ3:AZ34" si="25">WORKDAY(AY3, -5)</f>
        <v>46163</v>
      </c>
      <c r="BA3">
        <f t="shared" si="23"/>
        <v>41</v>
      </c>
      <c r="BC3">
        <f t="shared" si="24"/>
        <v>13</v>
      </c>
    </row>
    <row r="4" spans="1:60" x14ac:dyDescent="0.2">
      <c r="A4" s="3">
        <v>3</v>
      </c>
      <c r="B4" s="5" t="s">
        <v>53</v>
      </c>
      <c r="C4" s="5" t="str">
        <f>VLOOKUP(B4,'Target Tech'!$C$7:$J$33,8,FALSE)</f>
        <v>Complete ASP</v>
      </c>
      <c r="D4" s="5" t="s">
        <v>54</v>
      </c>
      <c r="E4" s="5">
        <v>0</v>
      </c>
      <c r="F4" s="80">
        <v>46127</v>
      </c>
      <c r="G4" s="80" t="s">
        <v>61</v>
      </c>
      <c r="H4" s="80" t="s">
        <v>56</v>
      </c>
      <c r="I4" s="80" t="s">
        <v>62</v>
      </c>
      <c r="J4" s="80">
        <f t="shared" si="0"/>
        <v>46127</v>
      </c>
      <c r="K4" s="5">
        <v>3</v>
      </c>
      <c r="L4" s="5">
        <v>0</v>
      </c>
      <c r="M4" s="5">
        <v>3</v>
      </c>
      <c r="N4" s="4">
        <f t="shared" si="1"/>
        <v>46129</v>
      </c>
      <c r="O4" s="4">
        <f t="shared" si="2"/>
        <v>46129</v>
      </c>
      <c r="P4" s="4">
        <f t="shared" si="3"/>
        <v>46129</v>
      </c>
      <c r="Q4" s="5">
        <v>5</v>
      </c>
      <c r="R4" s="4">
        <f t="shared" si="4"/>
        <v>46136</v>
      </c>
      <c r="S4" s="5">
        <v>1</v>
      </c>
      <c r="T4" s="4">
        <f t="shared" si="5"/>
        <v>46139</v>
      </c>
      <c r="U4" s="4">
        <f t="shared" si="6"/>
        <v>46139</v>
      </c>
      <c r="V4" s="5">
        <v>3</v>
      </c>
      <c r="W4" s="4">
        <f t="shared" si="7"/>
        <v>46142</v>
      </c>
      <c r="X4" s="4">
        <f t="shared" si="8"/>
        <v>46142</v>
      </c>
      <c r="Y4" s="4">
        <f t="shared" si="8"/>
        <v>46142</v>
      </c>
      <c r="Z4" s="4">
        <f t="shared" si="9"/>
        <v>46146</v>
      </c>
      <c r="AA4" s="4">
        <f t="shared" si="10"/>
        <v>46146</v>
      </c>
      <c r="AB4" s="5"/>
      <c r="AC4" s="4">
        <f t="shared" si="11"/>
        <v>46146</v>
      </c>
      <c r="AD4" s="5">
        <v>1</v>
      </c>
      <c r="AE4" s="4">
        <f t="shared" si="12"/>
        <v>46147</v>
      </c>
      <c r="AF4" s="5">
        <v>5</v>
      </c>
      <c r="AG4" s="4">
        <f t="shared" si="13"/>
        <v>46154</v>
      </c>
      <c r="AH4" s="4">
        <f t="shared" si="14"/>
        <v>46154</v>
      </c>
      <c r="AI4" s="4">
        <f t="shared" si="15"/>
        <v>46155</v>
      </c>
      <c r="AJ4" s="4">
        <f t="shared" si="16"/>
        <v>46155</v>
      </c>
      <c r="AK4" s="5"/>
      <c r="AL4" s="4">
        <f t="shared" si="17"/>
        <v>46155</v>
      </c>
      <c r="AM4" s="4">
        <f t="shared" si="18"/>
        <v>46155</v>
      </c>
      <c r="AN4" s="4">
        <f t="shared" si="18"/>
        <v>46155</v>
      </c>
      <c r="AO4" s="4">
        <f t="shared" si="19"/>
        <v>46156</v>
      </c>
      <c r="AP4" s="5"/>
      <c r="AQ4" s="4">
        <f t="shared" si="20"/>
        <v>46156</v>
      </c>
      <c r="AR4" s="5"/>
      <c r="AS4" s="4">
        <f t="shared" si="21"/>
        <v>46156</v>
      </c>
      <c r="AT4" s="5"/>
      <c r="AU4" s="4">
        <f t="shared" si="22"/>
        <v>46156</v>
      </c>
      <c r="AV4" s="4">
        <f>_xlfn.MINIFS(ReleaseTimeline!$A$2:$A$27, ReleaseTimeline!$A$2:$A$27, "&gt;="&amp;(MAX(AU4,AL4)))</f>
        <v>46163</v>
      </c>
      <c r="AW4" s="4" t="str">
        <f>VLOOKUP(AV4,ReleaseTimeline!$A$1:$E$27,2,FALSE)</f>
        <v>Release 11</v>
      </c>
      <c r="AX4" s="4" t="e">
        <f>WORKDAY(AW4, 2, IndHolidays)</f>
        <v>#VALUE!</v>
      </c>
      <c r="AY4" s="4">
        <f>VLOOKUP(AW4,ReleaseTimeline!$B$2:$C$27,2,FALSE)</f>
        <v>46170</v>
      </c>
      <c r="AZ4" s="4">
        <f t="shared" si="25"/>
        <v>46163</v>
      </c>
      <c r="BA4">
        <f t="shared" si="23"/>
        <v>41</v>
      </c>
      <c r="BC4">
        <f t="shared" si="24"/>
        <v>13</v>
      </c>
    </row>
    <row r="5" spans="1:60" x14ac:dyDescent="0.2">
      <c r="A5" s="3">
        <v>4</v>
      </c>
      <c r="B5" s="5" t="s">
        <v>53</v>
      </c>
      <c r="C5" s="5" t="str">
        <f>VLOOKUP(B5,'Target Tech'!$C$7:$J$33,8,FALSE)</f>
        <v>Complete ASP</v>
      </c>
      <c r="D5" s="5" t="s">
        <v>54</v>
      </c>
      <c r="E5" s="5">
        <v>0</v>
      </c>
      <c r="F5" s="80">
        <v>46132</v>
      </c>
      <c r="G5" s="80" t="s">
        <v>63</v>
      </c>
      <c r="H5" s="80" t="s">
        <v>56</v>
      </c>
      <c r="I5" s="80" t="s">
        <v>57</v>
      </c>
      <c r="J5" s="80">
        <f t="shared" si="0"/>
        <v>46132</v>
      </c>
      <c r="K5" s="5">
        <v>3</v>
      </c>
      <c r="L5" s="5">
        <v>0</v>
      </c>
      <c r="M5" s="5">
        <v>4</v>
      </c>
      <c r="N5" s="4">
        <f t="shared" si="1"/>
        <v>46134</v>
      </c>
      <c r="O5" s="4">
        <f t="shared" si="2"/>
        <v>46134</v>
      </c>
      <c r="P5" s="4">
        <f t="shared" si="3"/>
        <v>46134</v>
      </c>
      <c r="Q5" s="5">
        <v>5</v>
      </c>
      <c r="R5" s="4">
        <f t="shared" si="4"/>
        <v>46141</v>
      </c>
      <c r="S5" s="5">
        <v>1</v>
      </c>
      <c r="T5" s="4">
        <f t="shared" si="5"/>
        <v>46142</v>
      </c>
      <c r="U5" s="4">
        <f t="shared" si="6"/>
        <v>46142</v>
      </c>
      <c r="V5" s="5">
        <v>3</v>
      </c>
      <c r="W5" s="4">
        <f t="shared" si="7"/>
        <v>46148</v>
      </c>
      <c r="X5" s="4">
        <f t="shared" si="8"/>
        <v>46148</v>
      </c>
      <c r="Y5" s="4">
        <f t="shared" si="8"/>
        <v>46148</v>
      </c>
      <c r="Z5" s="4">
        <f t="shared" si="9"/>
        <v>46149</v>
      </c>
      <c r="AA5" s="4">
        <f t="shared" si="10"/>
        <v>46149</v>
      </c>
      <c r="AB5" s="5"/>
      <c r="AC5" s="4">
        <f t="shared" si="11"/>
        <v>46149</v>
      </c>
      <c r="AD5" s="5">
        <v>1</v>
      </c>
      <c r="AE5" s="4">
        <f t="shared" si="12"/>
        <v>46150</v>
      </c>
      <c r="AF5" s="5">
        <v>5</v>
      </c>
      <c r="AG5" s="4">
        <f t="shared" si="13"/>
        <v>46157</v>
      </c>
      <c r="AH5" s="4">
        <f t="shared" si="14"/>
        <v>46157</v>
      </c>
      <c r="AI5" s="4">
        <f t="shared" si="15"/>
        <v>46160</v>
      </c>
      <c r="AJ5" s="4">
        <f t="shared" si="16"/>
        <v>46160</v>
      </c>
      <c r="AK5" s="5"/>
      <c r="AL5" s="4">
        <f t="shared" si="17"/>
        <v>46160</v>
      </c>
      <c r="AM5" s="4">
        <f t="shared" si="18"/>
        <v>46160</v>
      </c>
      <c r="AN5" s="4">
        <f t="shared" si="18"/>
        <v>46160</v>
      </c>
      <c r="AO5" s="4">
        <f t="shared" si="19"/>
        <v>46161</v>
      </c>
      <c r="AP5" s="5"/>
      <c r="AQ5" s="4">
        <f t="shared" si="20"/>
        <v>46161</v>
      </c>
      <c r="AR5" s="5"/>
      <c r="AS5" s="4">
        <f t="shared" si="21"/>
        <v>46161</v>
      </c>
      <c r="AT5" s="5"/>
      <c r="AU5" s="4">
        <f t="shared" si="22"/>
        <v>46161</v>
      </c>
      <c r="AV5" s="4">
        <f>_xlfn.MINIFS(ReleaseTimeline!$A$2:$A$27, ReleaseTimeline!$A$2:$A$27, "&gt;="&amp;(MAX(AU5,AL5)))</f>
        <v>46163</v>
      </c>
      <c r="AW5" s="4" t="str">
        <f>VLOOKUP(AV5,ReleaseTimeline!$A$1:$E$27,2,FALSE)</f>
        <v>Release 11</v>
      </c>
      <c r="AX5" s="4" t="e">
        <f>WORKDAY(AW5, 2, IndHolidays)</f>
        <v>#VALUE!</v>
      </c>
      <c r="AY5" s="4">
        <f>VLOOKUP(AW5,ReleaseTimeline!$B$2:$C$27,2,FALSE)</f>
        <v>46170</v>
      </c>
      <c r="AZ5" s="4">
        <f t="shared" si="25"/>
        <v>46163</v>
      </c>
      <c r="BA5">
        <f t="shared" si="23"/>
        <v>36</v>
      </c>
      <c r="BC5">
        <f t="shared" si="24"/>
        <v>13</v>
      </c>
    </row>
    <row r="6" spans="1:60" x14ac:dyDescent="0.2">
      <c r="A6" s="3">
        <v>5</v>
      </c>
      <c r="B6" s="5" t="s">
        <v>53</v>
      </c>
      <c r="C6" s="5" t="str">
        <f>VLOOKUP(B6,'Target Tech'!$C$7:$J$33,8,FALSE)</f>
        <v>Complete ASP</v>
      </c>
      <c r="D6" s="5" t="s">
        <v>54</v>
      </c>
      <c r="E6" s="5">
        <v>0</v>
      </c>
      <c r="F6" s="80">
        <v>46132</v>
      </c>
      <c r="G6" s="80" t="s">
        <v>64</v>
      </c>
      <c r="H6" s="80" t="s">
        <v>56</v>
      </c>
      <c r="I6" s="80" t="s">
        <v>60</v>
      </c>
      <c r="J6" s="80">
        <f t="shared" si="0"/>
        <v>46132</v>
      </c>
      <c r="K6" s="5">
        <v>3</v>
      </c>
      <c r="L6" s="5">
        <v>0</v>
      </c>
      <c r="M6" s="5">
        <v>5</v>
      </c>
      <c r="N6" s="4">
        <f t="shared" si="1"/>
        <v>46134</v>
      </c>
      <c r="O6" s="4">
        <f t="shared" si="2"/>
        <v>46134</v>
      </c>
      <c r="P6" s="4">
        <f t="shared" si="3"/>
        <v>46134</v>
      </c>
      <c r="Q6" s="5">
        <v>5</v>
      </c>
      <c r="R6" s="4">
        <f t="shared" si="4"/>
        <v>46141</v>
      </c>
      <c r="S6" s="5">
        <v>1</v>
      </c>
      <c r="T6" s="4">
        <f t="shared" si="5"/>
        <v>46142</v>
      </c>
      <c r="U6" s="4">
        <f t="shared" si="6"/>
        <v>46142</v>
      </c>
      <c r="V6" s="5">
        <v>3</v>
      </c>
      <c r="W6" s="4">
        <f t="shared" si="7"/>
        <v>46148</v>
      </c>
      <c r="X6" s="4">
        <f t="shared" si="8"/>
        <v>46148</v>
      </c>
      <c r="Y6" s="4">
        <f t="shared" si="8"/>
        <v>46148</v>
      </c>
      <c r="Z6" s="4">
        <f t="shared" si="9"/>
        <v>46149</v>
      </c>
      <c r="AA6" s="4">
        <f t="shared" si="10"/>
        <v>46149</v>
      </c>
      <c r="AB6" s="5">
        <v>3</v>
      </c>
      <c r="AC6" s="4">
        <f t="shared" si="11"/>
        <v>46154</v>
      </c>
      <c r="AD6" s="5">
        <v>1</v>
      </c>
      <c r="AE6" s="4">
        <f t="shared" si="12"/>
        <v>46155</v>
      </c>
      <c r="AF6" s="5">
        <v>5</v>
      </c>
      <c r="AG6" s="4">
        <f t="shared" si="13"/>
        <v>46162</v>
      </c>
      <c r="AH6" s="4">
        <f t="shared" si="14"/>
        <v>46162</v>
      </c>
      <c r="AI6" s="4">
        <f t="shared" si="15"/>
        <v>46163</v>
      </c>
      <c r="AJ6" s="4">
        <f t="shared" si="16"/>
        <v>46163</v>
      </c>
      <c r="AK6" s="5">
        <v>1</v>
      </c>
      <c r="AL6" s="4">
        <f t="shared" si="17"/>
        <v>46164</v>
      </c>
      <c r="AM6" s="4">
        <f t="shared" si="18"/>
        <v>46164</v>
      </c>
      <c r="AN6" s="4">
        <f t="shared" si="18"/>
        <v>46164</v>
      </c>
      <c r="AO6" s="4">
        <f t="shared" si="19"/>
        <v>46167</v>
      </c>
      <c r="AP6" s="5">
        <v>3</v>
      </c>
      <c r="AQ6" s="4">
        <f t="shared" si="20"/>
        <v>46171</v>
      </c>
      <c r="AR6" s="5">
        <v>1</v>
      </c>
      <c r="AS6" s="4">
        <f t="shared" si="21"/>
        <v>46174</v>
      </c>
      <c r="AT6" s="5">
        <v>5</v>
      </c>
      <c r="AU6" s="4">
        <f t="shared" si="22"/>
        <v>46182</v>
      </c>
      <c r="AV6" s="4">
        <f>_xlfn.MINIFS(ReleaseTimeline!$A$2:$A$27, ReleaseTimeline!$A$2:$A$27, "&gt;="&amp;(MAX(AU6,AL6)))</f>
        <v>46191</v>
      </c>
      <c r="AW6" s="4" t="str">
        <f>VLOOKUP(AV6,ReleaseTimeline!$A$1:$E$27,2,FALSE)</f>
        <v>Release 13</v>
      </c>
      <c r="AX6" s="4" t="e">
        <f>WORKDAY(AW6, 2, IndHolidays)</f>
        <v>#VALUE!</v>
      </c>
      <c r="AY6" s="74">
        <f>VLOOKUP(AW6,ReleaseTimeline!$B$2:$C$27,2,FALSE)</f>
        <v>46198</v>
      </c>
      <c r="AZ6" s="4">
        <f t="shared" si="25"/>
        <v>46191</v>
      </c>
      <c r="BA6">
        <f t="shared" si="23"/>
        <v>64</v>
      </c>
      <c r="BB6" t="e">
        <f>(AY6-AW6)</f>
        <v>#VALUE!</v>
      </c>
      <c r="BC6">
        <f t="shared" si="24"/>
        <v>18</v>
      </c>
      <c r="BF6" t="e">
        <f>(BB6+BC6)</f>
        <v>#VALUE!</v>
      </c>
    </row>
    <row r="7" spans="1:60" x14ac:dyDescent="0.2">
      <c r="A7" s="3">
        <v>6</v>
      </c>
      <c r="B7" s="5" t="s">
        <v>65</v>
      </c>
      <c r="C7" s="5" t="str">
        <f>VLOOKUP(B7,'Target Tech'!$C$7:$J$33,8,FALSE)</f>
        <v>Complete ASP</v>
      </c>
      <c r="D7" s="5" t="s">
        <v>54</v>
      </c>
      <c r="E7" s="5">
        <v>0</v>
      </c>
      <c r="F7" s="80">
        <v>46127</v>
      </c>
      <c r="G7" s="80" t="s">
        <v>55</v>
      </c>
      <c r="H7" s="80" t="s">
        <v>67</v>
      </c>
      <c r="I7" s="80" t="s">
        <v>102</v>
      </c>
      <c r="J7" s="80">
        <f t="shared" si="0"/>
        <v>46127</v>
      </c>
      <c r="K7" s="5">
        <v>3</v>
      </c>
      <c r="L7" s="5">
        <v>0</v>
      </c>
      <c r="M7" s="5">
        <v>1</v>
      </c>
      <c r="N7" s="4">
        <f t="shared" si="1"/>
        <v>46129</v>
      </c>
      <c r="O7" s="4">
        <f t="shared" si="2"/>
        <v>46129</v>
      </c>
      <c r="P7" s="4">
        <f t="shared" si="3"/>
        <v>46129</v>
      </c>
      <c r="Q7" s="5">
        <v>5</v>
      </c>
      <c r="R7" s="4">
        <f t="shared" si="4"/>
        <v>46136</v>
      </c>
      <c r="S7" s="5">
        <v>1</v>
      </c>
      <c r="T7" s="4">
        <f t="shared" si="5"/>
        <v>46139</v>
      </c>
      <c r="U7" s="4">
        <f t="shared" si="6"/>
        <v>46139</v>
      </c>
      <c r="V7" s="5">
        <v>3</v>
      </c>
      <c r="W7" s="4">
        <f t="shared" si="7"/>
        <v>46142</v>
      </c>
      <c r="X7" s="4">
        <f t="shared" si="8"/>
        <v>46142</v>
      </c>
      <c r="Y7" s="4">
        <f t="shared" si="8"/>
        <v>46142</v>
      </c>
      <c r="Z7" s="4">
        <f t="shared" si="9"/>
        <v>46146</v>
      </c>
      <c r="AA7" s="4">
        <f t="shared" si="10"/>
        <v>46146</v>
      </c>
      <c r="AB7" s="5"/>
      <c r="AC7" s="4">
        <f t="shared" si="11"/>
        <v>46146</v>
      </c>
      <c r="AD7" s="5">
        <v>1</v>
      </c>
      <c r="AE7" s="4">
        <f t="shared" si="12"/>
        <v>46147</v>
      </c>
      <c r="AF7" s="5">
        <v>5</v>
      </c>
      <c r="AG7" s="4">
        <f t="shared" si="13"/>
        <v>46154</v>
      </c>
      <c r="AH7" s="4">
        <f t="shared" si="14"/>
        <v>46154</v>
      </c>
      <c r="AI7" s="4">
        <f t="shared" si="15"/>
        <v>46155</v>
      </c>
      <c r="AJ7" s="4">
        <f t="shared" si="16"/>
        <v>46155</v>
      </c>
      <c r="AK7" s="5"/>
      <c r="AL7" s="4">
        <f t="shared" si="17"/>
        <v>46155</v>
      </c>
      <c r="AM7" s="4">
        <f t="shared" si="18"/>
        <v>46155</v>
      </c>
      <c r="AN7" s="4">
        <f t="shared" si="18"/>
        <v>46155</v>
      </c>
      <c r="AO7" s="4">
        <f t="shared" si="19"/>
        <v>46156</v>
      </c>
      <c r="AP7" s="5"/>
      <c r="AQ7" s="4">
        <f t="shared" si="20"/>
        <v>46156</v>
      </c>
      <c r="AR7" s="5"/>
      <c r="AS7" s="4">
        <f t="shared" si="21"/>
        <v>46156</v>
      </c>
      <c r="AT7" s="5"/>
      <c r="AU7" s="4">
        <f t="shared" si="22"/>
        <v>46156</v>
      </c>
      <c r="AV7" s="4">
        <f>_xlfn.MINIFS(ReleaseTimeline!$A$2:$A$27, ReleaseTimeline!$A$2:$A$27, "&gt;="&amp;(MAX(AU7,AL7)))</f>
        <v>46163</v>
      </c>
      <c r="AW7" s="4" t="str">
        <f>VLOOKUP(AV7,ReleaseTimeline!$A$1:$E$27,2,FALSE)</f>
        <v>Release 11</v>
      </c>
      <c r="AX7" s="4" t="e">
        <f t="shared" ref="AX7:AX38" si="26">WORKDAY(AW7, 3, IndHolidays)</f>
        <v>#VALUE!</v>
      </c>
      <c r="AY7" s="4">
        <f>VLOOKUP(AW7,ReleaseTimeline!$B$2:$C$27,2,FALSE)</f>
        <v>46170</v>
      </c>
      <c r="AZ7" s="4">
        <f t="shared" si="25"/>
        <v>46163</v>
      </c>
      <c r="BA7">
        <f t="shared" si="23"/>
        <v>41</v>
      </c>
      <c r="BC7">
        <f t="shared" si="24"/>
        <v>13</v>
      </c>
    </row>
    <row r="8" spans="1:60" x14ac:dyDescent="0.2">
      <c r="A8" s="3">
        <v>7</v>
      </c>
      <c r="B8" s="5" t="s">
        <v>65</v>
      </c>
      <c r="C8" s="5" t="str">
        <f>VLOOKUP(B8,'Target Tech'!$C$7:$J$33,8,FALSE)</f>
        <v>Complete ASP</v>
      </c>
      <c r="D8" s="5" t="s">
        <v>54</v>
      </c>
      <c r="E8" s="5">
        <v>0</v>
      </c>
      <c r="F8" s="80">
        <v>46127</v>
      </c>
      <c r="G8" s="80" t="s">
        <v>59</v>
      </c>
      <c r="H8" s="80" t="s">
        <v>67</v>
      </c>
      <c r="I8" s="80" t="s">
        <v>103</v>
      </c>
      <c r="J8" s="80">
        <f t="shared" si="0"/>
        <v>46127</v>
      </c>
      <c r="K8" s="5">
        <v>3</v>
      </c>
      <c r="L8" s="5">
        <v>0</v>
      </c>
      <c r="M8" s="5">
        <v>2</v>
      </c>
      <c r="N8" s="4">
        <f t="shared" si="1"/>
        <v>46129</v>
      </c>
      <c r="O8" s="4">
        <f t="shared" si="2"/>
        <v>46129</v>
      </c>
      <c r="P8" s="4">
        <f t="shared" si="3"/>
        <v>46129</v>
      </c>
      <c r="Q8" s="5">
        <v>5</v>
      </c>
      <c r="R8" s="4">
        <f t="shared" si="4"/>
        <v>46136</v>
      </c>
      <c r="S8" s="5">
        <v>1</v>
      </c>
      <c r="T8" s="4">
        <f t="shared" si="5"/>
        <v>46139</v>
      </c>
      <c r="U8" s="4">
        <f t="shared" si="6"/>
        <v>46139</v>
      </c>
      <c r="V8" s="5">
        <v>3</v>
      </c>
      <c r="W8" s="4">
        <f t="shared" si="7"/>
        <v>46142</v>
      </c>
      <c r="X8" s="4">
        <f t="shared" si="8"/>
        <v>46142</v>
      </c>
      <c r="Y8" s="4">
        <f t="shared" si="8"/>
        <v>46142</v>
      </c>
      <c r="Z8" s="4">
        <f t="shared" si="9"/>
        <v>46146</v>
      </c>
      <c r="AA8" s="4">
        <f t="shared" si="10"/>
        <v>46146</v>
      </c>
      <c r="AB8" s="5"/>
      <c r="AC8" s="4">
        <f t="shared" si="11"/>
        <v>46146</v>
      </c>
      <c r="AD8" s="5">
        <v>1</v>
      </c>
      <c r="AE8" s="4">
        <f t="shared" si="12"/>
        <v>46147</v>
      </c>
      <c r="AF8" s="5">
        <v>5</v>
      </c>
      <c r="AG8" s="4">
        <f t="shared" si="13"/>
        <v>46154</v>
      </c>
      <c r="AH8" s="4">
        <f t="shared" si="14"/>
        <v>46154</v>
      </c>
      <c r="AI8" s="4">
        <f t="shared" si="15"/>
        <v>46155</v>
      </c>
      <c r="AJ8" s="4">
        <f t="shared" si="16"/>
        <v>46155</v>
      </c>
      <c r="AK8" s="5"/>
      <c r="AL8" s="4">
        <f t="shared" si="17"/>
        <v>46155</v>
      </c>
      <c r="AM8" s="4">
        <f t="shared" si="18"/>
        <v>46155</v>
      </c>
      <c r="AN8" s="4">
        <f t="shared" si="18"/>
        <v>46155</v>
      </c>
      <c r="AO8" s="4">
        <f t="shared" si="19"/>
        <v>46156</v>
      </c>
      <c r="AP8" s="5"/>
      <c r="AQ8" s="4">
        <f t="shared" si="20"/>
        <v>46156</v>
      </c>
      <c r="AR8" s="5"/>
      <c r="AS8" s="4">
        <f t="shared" si="21"/>
        <v>46156</v>
      </c>
      <c r="AT8" s="5"/>
      <c r="AU8" s="4">
        <f t="shared" si="22"/>
        <v>46156</v>
      </c>
      <c r="AV8" s="4">
        <f>_xlfn.MINIFS(ReleaseTimeline!$A$2:$A$27, ReleaseTimeline!$A$2:$A$27, "&gt;="&amp;(MAX(AU8,AL8)))</f>
        <v>46163</v>
      </c>
      <c r="AW8" s="4" t="str">
        <f>VLOOKUP(AV8,ReleaseTimeline!$A$1:$E$27,2,FALSE)</f>
        <v>Release 11</v>
      </c>
      <c r="AX8" s="4" t="e">
        <f t="shared" si="26"/>
        <v>#VALUE!</v>
      </c>
      <c r="AY8" s="4">
        <f>VLOOKUP(AW8,ReleaseTimeline!$B$2:$C$27,2,FALSE)</f>
        <v>46170</v>
      </c>
      <c r="AZ8" s="4">
        <f t="shared" si="25"/>
        <v>46163</v>
      </c>
      <c r="BA8">
        <f t="shared" si="23"/>
        <v>41</v>
      </c>
      <c r="BC8">
        <f t="shared" si="24"/>
        <v>13</v>
      </c>
    </row>
    <row r="9" spans="1:60" x14ac:dyDescent="0.2">
      <c r="A9" s="3">
        <v>8</v>
      </c>
      <c r="B9" s="5" t="s">
        <v>65</v>
      </c>
      <c r="C9" s="5" t="str">
        <f>VLOOKUP(B9,'Target Tech'!$C$7:$J$33,8,FALSE)</f>
        <v>Complete ASP</v>
      </c>
      <c r="D9" s="5" t="s">
        <v>54</v>
      </c>
      <c r="E9" s="5">
        <v>0</v>
      </c>
      <c r="F9" s="80">
        <v>46127</v>
      </c>
      <c r="G9" s="80" t="s">
        <v>61</v>
      </c>
      <c r="H9" s="80" t="s">
        <v>67</v>
      </c>
      <c r="I9" s="80" t="s">
        <v>104</v>
      </c>
      <c r="J9" s="80">
        <f t="shared" si="0"/>
        <v>46127</v>
      </c>
      <c r="K9" s="5">
        <v>3</v>
      </c>
      <c r="L9" s="5">
        <v>0</v>
      </c>
      <c r="M9" s="5">
        <v>3</v>
      </c>
      <c r="N9" s="4">
        <f t="shared" si="1"/>
        <v>46129</v>
      </c>
      <c r="O9" s="4">
        <f t="shared" si="2"/>
        <v>46129</v>
      </c>
      <c r="P9" s="4">
        <f t="shared" si="3"/>
        <v>46129</v>
      </c>
      <c r="Q9" s="5">
        <v>5</v>
      </c>
      <c r="R9" s="4">
        <f t="shared" si="4"/>
        <v>46136</v>
      </c>
      <c r="S9" s="5">
        <v>1</v>
      </c>
      <c r="T9" s="4">
        <f t="shared" si="5"/>
        <v>46139</v>
      </c>
      <c r="U9" s="4">
        <f t="shared" si="6"/>
        <v>46139</v>
      </c>
      <c r="V9" s="5">
        <v>3</v>
      </c>
      <c r="W9" s="4">
        <f t="shared" si="7"/>
        <v>46142</v>
      </c>
      <c r="X9" s="4">
        <f t="shared" si="8"/>
        <v>46142</v>
      </c>
      <c r="Y9" s="4">
        <f t="shared" si="8"/>
        <v>46142</v>
      </c>
      <c r="Z9" s="4">
        <f t="shared" si="9"/>
        <v>46146</v>
      </c>
      <c r="AA9" s="4">
        <f t="shared" si="10"/>
        <v>46146</v>
      </c>
      <c r="AB9" s="5"/>
      <c r="AC9" s="4">
        <f t="shared" si="11"/>
        <v>46146</v>
      </c>
      <c r="AD9" s="5">
        <v>1</v>
      </c>
      <c r="AE9" s="4">
        <f t="shared" si="12"/>
        <v>46147</v>
      </c>
      <c r="AF9" s="5">
        <v>5</v>
      </c>
      <c r="AG9" s="4">
        <f t="shared" si="13"/>
        <v>46154</v>
      </c>
      <c r="AH9" s="4">
        <f t="shared" si="14"/>
        <v>46154</v>
      </c>
      <c r="AI9" s="4">
        <f t="shared" si="15"/>
        <v>46155</v>
      </c>
      <c r="AJ9" s="4">
        <f t="shared" si="16"/>
        <v>46155</v>
      </c>
      <c r="AK9" s="5"/>
      <c r="AL9" s="4">
        <f t="shared" si="17"/>
        <v>46155</v>
      </c>
      <c r="AM9" s="4">
        <f t="shared" si="18"/>
        <v>46155</v>
      </c>
      <c r="AN9" s="4">
        <f t="shared" si="18"/>
        <v>46155</v>
      </c>
      <c r="AO9" s="4">
        <f t="shared" si="19"/>
        <v>46156</v>
      </c>
      <c r="AP9" s="5"/>
      <c r="AQ9" s="4">
        <f t="shared" si="20"/>
        <v>46156</v>
      </c>
      <c r="AR9" s="5"/>
      <c r="AS9" s="4">
        <f t="shared" si="21"/>
        <v>46156</v>
      </c>
      <c r="AT9" s="5"/>
      <c r="AU9" s="4">
        <f t="shared" si="22"/>
        <v>46156</v>
      </c>
      <c r="AV9" s="4">
        <f>_xlfn.MINIFS(ReleaseTimeline!$A$2:$A$27, ReleaseTimeline!$A$2:$A$27, "&gt;="&amp;(MAX(AU9,AL9)))</f>
        <v>46163</v>
      </c>
      <c r="AW9" s="4" t="str">
        <f>VLOOKUP(AV9,ReleaseTimeline!$A$1:$E$27,2,FALSE)</f>
        <v>Release 11</v>
      </c>
      <c r="AX9" s="4" t="e">
        <f t="shared" si="26"/>
        <v>#VALUE!</v>
      </c>
      <c r="AY9" s="4">
        <f>VLOOKUP(AW9,ReleaseTimeline!$B$2:$C$27,2,FALSE)</f>
        <v>46170</v>
      </c>
      <c r="AZ9" s="4">
        <f t="shared" si="25"/>
        <v>46163</v>
      </c>
      <c r="BA9">
        <f t="shared" si="23"/>
        <v>41</v>
      </c>
      <c r="BC9">
        <f t="shared" si="24"/>
        <v>13</v>
      </c>
    </row>
    <row r="10" spans="1:60" x14ac:dyDescent="0.2">
      <c r="A10" s="3">
        <v>9</v>
      </c>
      <c r="B10" s="5" t="s">
        <v>65</v>
      </c>
      <c r="C10" s="5" t="str">
        <f>VLOOKUP(B10,'Target Tech'!$C$7:$J$33,8,FALSE)</f>
        <v>Complete ASP</v>
      </c>
      <c r="D10" s="5" t="s">
        <v>54</v>
      </c>
      <c r="E10" s="5">
        <v>0</v>
      </c>
      <c r="F10" s="80">
        <v>46132</v>
      </c>
      <c r="G10" s="80" t="s">
        <v>63</v>
      </c>
      <c r="H10" s="80" t="s">
        <v>67</v>
      </c>
      <c r="I10" s="80" t="s">
        <v>102</v>
      </c>
      <c r="J10" s="80">
        <f t="shared" si="0"/>
        <v>46132</v>
      </c>
      <c r="K10" s="5">
        <v>3</v>
      </c>
      <c r="L10" s="5">
        <v>0</v>
      </c>
      <c r="M10" s="5">
        <v>4</v>
      </c>
      <c r="N10" s="4">
        <f t="shared" si="1"/>
        <v>46134</v>
      </c>
      <c r="O10" s="4">
        <f t="shared" si="2"/>
        <v>46134</v>
      </c>
      <c r="P10" s="4">
        <f t="shared" si="3"/>
        <v>46134</v>
      </c>
      <c r="Q10" s="5">
        <v>5</v>
      </c>
      <c r="R10" s="4">
        <f t="shared" si="4"/>
        <v>46141</v>
      </c>
      <c r="S10" s="5">
        <v>1</v>
      </c>
      <c r="T10" s="4">
        <f t="shared" si="5"/>
        <v>46142</v>
      </c>
      <c r="U10" s="4">
        <f t="shared" si="6"/>
        <v>46142</v>
      </c>
      <c r="V10" s="5">
        <v>3</v>
      </c>
      <c r="W10" s="4">
        <f t="shared" si="7"/>
        <v>46148</v>
      </c>
      <c r="X10" s="4">
        <f t="shared" si="8"/>
        <v>46148</v>
      </c>
      <c r="Y10" s="4">
        <f t="shared" si="8"/>
        <v>46148</v>
      </c>
      <c r="Z10" s="4">
        <f t="shared" si="9"/>
        <v>46149</v>
      </c>
      <c r="AA10" s="4">
        <f t="shared" si="10"/>
        <v>46149</v>
      </c>
      <c r="AB10" s="5"/>
      <c r="AC10" s="4">
        <f t="shared" si="11"/>
        <v>46149</v>
      </c>
      <c r="AD10" s="5">
        <v>1</v>
      </c>
      <c r="AE10" s="4">
        <f t="shared" si="12"/>
        <v>46150</v>
      </c>
      <c r="AF10" s="5">
        <v>5</v>
      </c>
      <c r="AG10" s="4">
        <f t="shared" si="13"/>
        <v>46157</v>
      </c>
      <c r="AH10" s="4">
        <f t="shared" si="14"/>
        <v>46157</v>
      </c>
      <c r="AI10" s="4">
        <f t="shared" si="15"/>
        <v>46160</v>
      </c>
      <c r="AJ10" s="4">
        <f t="shared" si="16"/>
        <v>46160</v>
      </c>
      <c r="AK10" s="5"/>
      <c r="AL10" s="4">
        <f t="shared" si="17"/>
        <v>46160</v>
      </c>
      <c r="AM10" s="4">
        <f t="shared" si="18"/>
        <v>46160</v>
      </c>
      <c r="AN10" s="4">
        <f t="shared" si="18"/>
        <v>46160</v>
      </c>
      <c r="AO10" s="4">
        <f t="shared" si="19"/>
        <v>46161</v>
      </c>
      <c r="AP10" s="5"/>
      <c r="AQ10" s="4">
        <f t="shared" si="20"/>
        <v>46161</v>
      </c>
      <c r="AR10" s="5"/>
      <c r="AS10" s="4">
        <f t="shared" si="21"/>
        <v>46161</v>
      </c>
      <c r="AT10" s="5"/>
      <c r="AU10" s="4">
        <f t="shared" si="22"/>
        <v>46161</v>
      </c>
      <c r="AV10" s="4">
        <f>_xlfn.MINIFS(ReleaseTimeline!$A$2:$A$27, ReleaseTimeline!$A$2:$A$27, "&gt;="&amp;(MAX(AU10,AL10)))</f>
        <v>46163</v>
      </c>
      <c r="AW10" s="4" t="str">
        <f>VLOOKUP(AV10,ReleaseTimeline!$A$1:$E$27,2,FALSE)</f>
        <v>Release 11</v>
      </c>
      <c r="AX10" s="4" t="e">
        <f t="shared" si="26"/>
        <v>#VALUE!</v>
      </c>
      <c r="AY10" s="4">
        <f>VLOOKUP(AW10,ReleaseTimeline!$B$2:$C$27,2,FALSE)</f>
        <v>46170</v>
      </c>
      <c r="AZ10" s="4">
        <f t="shared" si="25"/>
        <v>46163</v>
      </c>
      <c r="BA10">
        <f t="shared" si="23"/>
        <v>36</v>
      </c>
      <c r="BC10">
        <f t="shared" si="24"/>
        <v>13</v>
      </c>
    </row>
    <row r="11" spans="1:60" x14ac:dyDescent="0.2">
      <c r="A11" s="3">
        <v>10</v>
      </c>
      <c r="B11" s="5" t="s">
        <v>65</v>
      </c>
      <c r="C11" s="5" t="str">
        <f>VLOOKUP(B11,'Target Tech'!$C$7:$J$33,8,FALSE)</f>
        <v>Complete ASP</v>
      </c>
      <c r="D11" s="5" t="s">
        <v>54</v>
      </c>
      <c r="E11" s="5">
        <v>0</v>
      </c>
      <c r="F11" s="80">
        <v>46132</v>
      </c>
      <c r="G11" s="80" t="s">
        <v>64</v>
      </c>
      <c r="H11" s="80" t="s">
        <v>67</v>
      </c>
      <c r="I11" s="80" t="s">
        <v>103</v>
      </c>
      <c r="J11" s="80">
        <f t="shared" si="0"/>
        <v>46132</v>
      </c>
      <c r="K11" s="5">
        <v>3</v>
      </c>
      <c r="L11" s="5">
        <v>0</v>
      </c>
      <c r="M11" s="5">
        <v>5</v>
      </c>
      <c r="N11" s="4">
        <f t="shared" si="1"/>
        <v>46134</v>
      </c>
      <c r="O11" s="4">
        <f t="shared" si="2"/>
        <v>46134</v>
      </c>
      <c r="P11" s="4">
        <f t="shared" si="3"/>
        <v>46134</v>
      </c>
      <c r="Q11" s="5">
        <v>5</v>
      </c>
      <c r="R11" s="4">
        <f t="shared" si="4"/>
        <v>46141</v>
      </c>
      <c r="S11" s="5">
        <v>1</v>
      </c>
      <c r="T11" s="4">
        <f t="shared" si="5"/>
        <v>46142</v>
      </c>
      <c r="U11" s="4">
        <f t="shared" si="6"/>
        <v>46142</v>
      </c>
      <c r="V11" s="5">
        <v>3</v>
      </c>
      <c r="W11" s="4">
        <f t="shared" si="7"/>
        <v>46148</v>
      </c>
      <c r="X11" s="4">
        <f t="shared" si="8"/>
        <v>46148</v>
      </c>
      <c r="Y11" s="4">
        <f t="shared" si="8"/>
        <v>46148</v>
      </c>
      <c r="Z11" s="4">
        <f t="shared" si="9"/>
        <v>46149</v>
      </c>
      <c r="AA11" s="4">
        <f t="shared" si="10"/>
        <v>46149</v>
      </c>
      <c r="AB11" s="5"/>
      <c r="AC11" s="4">
        <f t="shared" si="11"/>
        <v>46149</v>
      </c>
      <c r="AD11" s="5">
        <v>1</v>
      </c>
      <c r="AE11" s="4">
        <f t="shared" si="12"/>
        <v>46150</v>
      </c>
      <c r="AF11" s="5">
        <v>5</v>
      </c>
      <c r="AG11" s="4">
        <f t="shared" si="13"/>
        <v>46157</v>
      </c>
      <c r="AH11" s="4">
        <f t="shared" si="14"/>
        <v>46157</v>
      </c>
      <c r="AI11" s="4">
        <f t="shared" si="15"/>
        <v>46160</v>
      </c>
      <c r="AJ11" s="4">
        <f t="shared" si="16"/>
        <v>46160</v>
      </c>
      <c r="AK11" s="5"/>
      <c r="AL11" s="4">
        <f t="shared" si="17"/>
        <v>46160</v>
      </c>
      <c r="AM11" s="4">
        <f t="shared" si="18"/>
        <v>46160</v>
      </c>
      <c r="AN11" s="4">
        <f t="shared" si="18"/>
        <v>46160</v>
      </c>
      <c r="AO11" s="4">
        <f t="shared" si="19"/>
        <v>46161</v>
      </c>
      <c r="AP11" s="5"/>
      <c r="AQ11" s="4">
        <f t="shared" si="20"/>
        <v>46161</v>
      </c>
      <c r="AR11" s="5"/>
      <c r="AS11" s="4">
        <f t="shared" si="21"/>
        <v>46161</v>
      </c>
      <c r="AT11" s="5"/>
      <c r="AU11" s="4">
        <f t="shared" si="22"/>
        <v>46161</v>
      </c>
      <c r="AV11" s="4">
        <f>_xlfn.MINIFS(ReleaseTimeline!$A$2:$A$27, ReleaseTimeline!$A$2:$A$27, "&gt;="&amp;(MAX(AU11,AL11)))</f>
        <v>46163</v>
      </c>
      <c r="AW11" s="4" t="str">
        <f>VLOOKUP(AV11,ReleaseTimeline!$A$1:$E$27,2,FALSE)</f>
        <v>Release 11</v>
      </c>
      <c r="AX11" s="4" t="e">
        <f t="shared" si="26"/>
        <v>#VALUE!</v>
      </c>
      <c r="AY11" s="4">
        <f>VLOOKUP(AW11,ReleaseTimeline!$B$2:$C$27,2,FALSE)</f>
        <v>46170</v>
      </c>
      <c r="AZ11" s="4">
        <f t="shared" si="25"/>
        <v>46163</v>
      </c>
      <c r="BA11">
        <f t="shared" si="23"/>
        <v>36</v>
      </c>
      <c r="BC11">
        <f t="shared" si="24"/>
        <v>13</v>
      </c>
    </row>
    <row r="12" spans="1:60" x14ac:dyDescent="0.2">
      <c r="A12" s="3">
        <v>11</v>
      </c>
      <c r="B12" s="5" t="s">
        <v>65</v>
      </c>
      <c r="C12" s="5" t="str">
        <f>VLOOKUP(B12,'Target Tech'!$C$7:$J$33,8,FALSE)</f>
        <v>Complete ASP</v>
      </c>
      <c r="D12" s="5" t="s">
        <v>54</v>
      </c>
      <c r="E12" s="5">
        <v>0</v>
      </c>
      <c r="F12" s="80">
        <v>46132</v>
      </c>
      <c r="G12" s="80" t="s">
        <v>120</v>
      </c>
      <c r="H12" s="80" t="s">
        <v>67</v>
      </c>
      <c r="I12" s="80" t="s">
        <v>104</v>
      </c>
      <c r="J12" s="80">
        <f t="shared" si="0"/>
        <v>46132</v>
      </c>
      <c r="K12" s="5">
        <v>3</v>
      </c>
      <c r="L12" s="5">
        <v>0</v>
      </c>
      <c r="M12" s="5">
        <v>6</v>
      </c>
      <c r="N12" s="4">
        <f t="shared" si="1"/>
        <v>46134</v>
      </c>
      <c r="O12" s="4">
        <f t="shared" si="2"/>
        <v>46134</v>
      </c>
      <c r="P12" s="4">
        <f t="shared" si="3"/>
        <v>46134</v>
      </c>
      <c r="Q12" s="5">
        <v>5</v>
      </c>
      <c r="R12" s="4">
        <f t="shared" si="4"/>
        <v>46141</v>
      </c>
      <c r="S12" s="5">
        <v>1</v>
      </c>
      <c r="T12" s="4">
        <f t="shared" si="5"/>
        <v>46142</v>
      </c>
      <c r="U12" s="4">
        <f t="shared" si="6"/>
        <v>46142</v>
      </c>
      <c r="V12" s="5">
        <v>3</v>
      </c>
      <c r="W12" s="4">
        <f t="shared" si="7"/>
        <v>46148</v>
      </c>
      <c r="X12" s="4">
        <f t="shared" si="8"/>
        <v>46148</v>
      </c>
      <c r="Y12" s="4">
        <f t="shared" si="8"/>
        <v>46148</v>
      </c>
      <c r="Z12" s="4">
        <f t="shared" si="9"/>
        <v>46149</v>
      </c>
      <c r="AA12" s="4">
        <f t="shared" si="10"/>
        <v>46149</v>
      </c>
      <c r="AB12" s="5"/>
      <c r="AC12" s="4">
        <f t="shared" si="11"/>
        <v>46149</v>
      </c>
      <c r="AD12" s="5">
        <v>1</v>
      </c>
      <c r="AE12" s="4">
        <f t="shared" si="12"/>
        <v>46150</v>
      </c>
      <c r="AF12" s="5">
        <v>5</v>
      </c>
      <c r="AG12" s="4">
        <f t="shared" si="13"/>
        <v>46157</v>
      </c>
      <c r="AH12" s="4">
        <f t="shared" si="14"/>
        <v>46157</v>
      </c>
      <c r="AI12" s="4">
        <f t="shared" si="15"/>
        <v>46160</v>
      </c>
      <c r="AJ12" s="4">
        <f t="shared" si="16"/>
        <v>46160</v>
      </c>
      <c r="AK12" s="5"/>
      <c r="AL12" s="4">
        <f t="shared" si="17"/>
        <v>46160</v>
      </c>
      <c r="AM12" s="4">
        <f t="shared" si="18"/>
        <v>46160</v>
      </c>
      <c r="AN12" s="4">
        <f t="shared" si="18"/>
        <v>46160</v>
      </c>
      <c r="AO12" s="4">
        <f t="shared" si="19"/>
        <v>46161</v>
      </c>
      <c r="AP12" s="5"/>
      <c r="AQ12" s="4">
        <f t="shared" si="20"/>
        <v>46161</v>
      </c>
      <c r="AR12" s="5"/>
      <c r="AS12" s="4">
        <f t="shared" si="21"/>
        <v>46161</v>
      </c>
      <c r="AT12" s="5"/>
      <c r="AU12" s="4">
        <f t="shared" si="22"/>
        <v>46161</v>
      </c>
      <c r="AV12" s="4">
        <f>_xlfn.MINIFS(ReleaseTimeline!$A$2:$A$27, ReleaseTimeline!$A$2:$A$27, "&gt;="&amp;(MAX(AU12,AL12)))</f>
        <v>46163</v>
      </c>
      <c r="AW12" s="4" t="str">
        <f>VLOOKUP(AV12,ReleaseTimeline!$A$1:$E$27,2,FALSE)</f>
        <v>Release 11</v>
      </c>
      <c r="AX12" s="4" t="e">
        <f t="shared" si="26"/>
        <v>#VALUE!</v>
      </c>
      <c r="AY12" s="4">
        <f>VLOOKUP(AW12,ReleaseTimeline!$B$2:$C$27,2,FALSE)</f>
        <v>46170</v>
      </c>
      <c r="AZ12" s="4">
        <f t="shared" si="25"/>
        <v>46163</v>
      </c>
      <c r="BA12">
        <f t="shared" si="23"/>
        <v>36</v>
      </c>
      <c r="BC12">
        <f t="shared" si="24"/>
        <v>13</v>
      </c>
    </row>
    <row r="13" spans="1:60" x14ac:dyDescent="0.2">
      <c r="A13" s="3">
        <v>12</v>
      </c>
      <c r="B13" s="5" t="s">
        <v>65</v>
      </c>
      <c r="C13" s="5" t="str">
        <f>VLOOKUP(B13,'Target Tech'!$C$7:$J$33,8,FALSE)</f>
        <v>Complete ASP</v>
      </c>
      <c r="D13" s="5" t="s">
        <v>54</v>
      </c>
      <c r="E13" s="5">
        <v>0</v>
      </c>
      <c r="F13" s="80">
        <v>46136</v>
      </c>
      <c r="G13" s="80" t="s">
        <v>121</v>
      </c>
      <c r="H13" s="80" t="s">
        <v>67</v>
      </c>
      <c r="I13" s="80" t="s">
        <v>102</v>
      </c>
      <c r="J13" s="80">
        <f t="shared" si="0"/>
        <v>46136</v>
      </c>
      <c r="K13" s="5">
        <v>3</v>
      </c>
      <c r="L13" s="5">
        <v>0</v>
      </c>
      <c r="M13" s="5">
        <v>7</v>
      </c>
      <c r="N13" s="4">
        <f t="shared" si="1"/>
        <v>46140</v>
      </c>
      <c r="O13" s="4">
        <f t="shared" si="2"/>
        <v>46140</v>
      </c>
      <c r="P13" s="4">
        <f t="shared" si="3"/>
        <v>46140</v>
      </c>
      <c r="Q13" s="5">
        <v>5</v>
      </c>
      <c r="R13" s="4">
        <f t="shared" si="4"/>
        <v>46148</v>
      </c>
      <c r="S13" s="5">
        <v>1</v>
      </c>
      <c r="T13" s="4">
        <f t="shared" si="5"/>
        <v>46149</v>
      </c>
      <c r="U13" s="4">
        <f t="shared" si="6"/>
        <v>46149</v>
      </c>
      <c r="V13" s="5">
        <v>3</v>
      </c>
      <c r="W13" s="4">
        <f t="shared" si="7"/>
        <v>46154</v>
      </c>
      <c r="X13" s="4">
        <f t="shared" si="8"/>
        <v>46154</v>
      </c>
      <c r="Y13" s="4">
        <f t="shared" si="8"/>
        <v>46154</v>
      </c>
      <c r="Z13" s="4">
        <f t="shared" si="9"/>
        <v>46155</v>
      </c>
      <c r="AA13" s="4">
        <f t="shared" si="10"/>
        <v>46155</v>
      </c>
      <c r="AB13" s="5"/>
      <c r="AC13" s="4">
        <f t="shared" si="11"/>
        <v>46155</v>
      </c>
      <c r="AD13" s="5">
        <v>1</v>
      </c>
      <c r="AE13" s="4">
        <f t="shared" si="12"/>
        <v>46156</v>
      </c>
      <c r="AF13" s="5">
        <v>5</v>
      </c>
      <c r="AG13" s="4">
        <f t="shared" si="13"/>
        <v>46163</v>
      </c>
      <c r="AH13" s="4">
        <f t="shared" si="14"/>
        <v>46163</v>
      </c>
      <c r="AI13" s="4">
        <f t="shared" si="15"/>
        <v>46164</v>
      </c>
      <c r="AJ13" s="4">
        <f t="shared" si="16"/>
        <v>46164</v>
      </c>
      <c r="AK13" s="5"/>
      <c r="AL13" s="4">
        <f t="shared" si="17"/>
        <v>46164</v>
      </c>
      <c r="AM13" s="4">
        <f t="shared" si="18"/>
        <v>46164</v>
      </c>
      <c r="AN13" s="4">
        <f t="shared" si="18"/>
        <v>46164</v>
      </c>
      <c r="AO13" s="4">
        <f t="shared" si="19"/>
        <v>46167</v>
      </c>
      <c r="AP13" s="5"/>
      <c r="AQ13" s="4">
        <f t="shared" si="20"/>
        <v>46167</v>
      </c>
      <c r="AR13" s="5"/>
      <c r="AS13" s="4">
        <f t="shared" si="21"/>
        <v>46167</v>
      </c>
      <c r="AT13" s="5"/>
      <c r="AU13" s="4">
        <f t="shared" si="22"/>
        <v>46167</v>
      </c>
      <c r="AV13" s="4">
        <f>_xlfn.MINIFS(ReleaseTimeline!$A$2:$A$27, ReleaseTimeline!$A$2:$A$27, "&gt;="&amp;(MAX(AU13,AL13)))</f>
        <v>46177</v>
      </c>
      <c r="AW13" s="4" t="str">
        <f>VLOOKUP(AV13,ReleaseTimeline!$A$1:$E$27,2,FALSE)</f>
        <v>Release 12</v>
      </c>
      <c r="AX13" s="4" t="e">
        <f t="shared" si="26"/>
        <v>#VALUE!</v>
      </c>
      <c r="AY13" s="4">
        <f>VLOOKUP(AW13,ReleaseTimeline!$B$2:$C$27,2,FALSE)</f>
        <v>46184</v>
      </c>
      <c r="AZ13" s="4">
        <f t="shared" si="25"/>
        <v>46177</v>
      </c>
      <c r="BA13">
        <f t="shared" si="23"/>
        <v>44</v>
      </c>
      <c r="BC13">
        <f t="shared" si="24"/>
        <v>13</v>
      </c>
    </row>
    <row r="14" spans="1:60" x14ac:dyDescent="0.2">
      <c r="A14" s="3">
        <v>13</v>
      </c>
      <c r="B14" s="5" t="s">
        <v>65</v>
      </c>
      <c r="C14" s="5" t="str">
        <f>VLOOKUP(B14,'Target Tech'!$C$7:$J$33,8,FALSE)</f>
        <v>Complete ASP</v>
      </c>
      <c r="D14" s="5" t="s">
        <v>54</v>
      </c>
      <c r="E14" s="5">
        <v>0</v>
      </c>
      <c r="F14" s="80">
        <v>46136</v>
      </c>
      <c r="G14" s="80" t="s">
        <v>122</v>
      </c>
      <c r="H14" s="80" t="s">
        <v>67</v>
      </c>
      <c r="I14" s="80" t="s">
        <v>103</v>
      </c>
      <c r="J14" s="80">
        <f t="shared" si="0"/>
        <v>46136</v>
      </c>
      <c r="K14" s="5">
        <v>3</v>
      </c>
      <c r="L14" s="5">
        <v>0</v>
      </c>
      <c r="M14" s="5">
        <v>8</v>
      </c>
      <c r="N14" s="4">
        <f t="shared" si="1"/>
        <v>46140</v>
      </c>
      <c r="O14" s="4">
        <f t="shared" si="2"/>
        <v>46140</v>
      </c>
      <c r="P14" s="4">
        <f t="shared" si="3"/>
        <v>46140</v>
      </c>
      <c r="Q14" s="5">
        <v>5</v>
      </c>
      <c r="R14" s="4">
        <f t="shared" si="4"/>
        <v>46148</v>
      </c>
      <c r="S14" s="5">
        <v>1</v>
      </c>
      <c r="T14" s="4">
        <f t="shared" si="5"/>
        <v>46149</v>
      </c>
      <c r="U14" s="4">
        <f t="shared" si="6"/>
        <v>46149</v>
      </c>
      <c r="V14" s="5">
        <v>3</v>
      </c>
      <c r="W14" s="4">
        <f t="shared" si="7"/>
        <v>46154</v>
      </c>
      <c r="X14" s="4">
        <f t="shared" si="8"/>
        <v>46154</v>
      </c>
      <c r="Y14" s="4">
        <f t="shared" si="8"/>
        <v>46154</v>
      </c>
      <c r="Z14" s="4">
        <f t="shared" si="9"/>
        <v>46155</v>
      </c>
      <c r="AA14" s="4">
        <f t="shared" si="10"/>
        <v>46155</v>
      </c>
      <c r="AB14" s="5"/>
      <c r="AC14" s="4">
        <f t="shared" si="11"/>
        <v>46155</v>
      </c>
      <c r="AD14" s="5">
        <v>1</v>
      </c>
      <c r="AE14" s="4">
        <f t="shared" si="12"/>
        <v>46156</v>
      </c>
      <c r="AF14" s="5">
        <v>5</v>
      </c>
      <c r="AG14" s="4">
        <f t="shared" si="13"/>
        <v>46163</v>
      </c>
      <c r="AH14" s="4">
        <f t="shared" si="14"/>
        <v>46163</v>
      </c>
      <c r="AI14" s="4">
        <f t="shared" si="15"/>
        <v>46164</v>
      </c>
      <c r="AJ14" s="4">
        <f t="shared" si="16"/>
        <v>46164</v>
      </c>
      <c r="AK14" s="5"/>
      <c r="AL14" s="4">
        <f t="shared" si="17"/>
        <v>46164</v>
      </c>
      <c r="AM14" s="4">
        <f t="shared" si="18"/>
        <v>46164</v>
      </c>
      <c r="AN14" s="4">
        <f t="shared" si="18"/>
        <v>46164</v>
      </c>
      <c r="AO14" s="4">
        <f t="shared" si="19"/>
        <v>46167</v>
      </c>
      <c r="AP14" s="5"/>
      <c r="AQ14" s="4">
        <f t="shared" si="20"/>
        <v>46167</v>
      </c>
      <c r="AR14" s="5"/>
      <c r="AS14" s="4">
        <f t="shared" si="21"/>
        <v>46167</v>
      </c>
      <c r="AT14" s="5"/>
      <c r="AU14" s="4">
        <f t="shared" si="22"/>
        <v>46167</v>
      </c>
      <c r="AV14" s="4">
        <f>_xlfn.MINIFS(ReleaseTimeline!$A$2:$A$27, ReleaseTimeline!$A$2:$A$27, "&gt;="&amp;(MAX(AU14,AL14)))</f>
        <v>46177</v>
      </c>
      <c r="AW14" s="4" t="str">
        <f>VLOOKUP(AV14,ReleaseTimeline!$A$1:$E$27,2,FALSE)</f>
        <v>Release 12</v>
      </c>
      <c r="AX14" s="4" t="e">
        <f t="shared" si="26"/>
        <v>#VALUE!</v>
      </c>
      <c r="AY14" s="4">
        <f>VLOOKUP(AW14,ReleaseTimeline!$B$2:$C$27,2,FALSE)</f>
        <v>46184</v>
      </c>
      <c r="AZ14" s="4">
        <f t="shared" si="25"/>
        <v>46177</v>
      </c>
      <c r="BA14">
        <f t="shared" si="23"/>
        <v>44</v>
      </c>
      <c r="BB14" t="e">
        <f>(AY14-AW14)</f>
        <v>#VALUE!</v>
      </c>
      <c r="BC14">
        <f t="shared" si="24"/>
        <v>13</v>
      </c>
      <c r="BF14" t="e">
        <f>(BB14+BC14)</f>
        <v>#VALUE!</v>
      </c>
    </row>
    <row r="15" spans="1:60" x14ac:dyDescent="0.2">
      <c r="A15" s="3">
        <v>14</v>
      </c>
      <c r="B15" s="5" t="s">
        <v>65</v>
      </c>
      <c r="C15" s="5" t="str">
        <f>VLOOKUP(B15,'Target Tech'!$C$7:$J$33,8,FALSE)</f>
        <v>Complete ASP</v>
      </c>
      <c r="D15" s="5" t="s">
        <v>54</v>
      </c>
      <c r="E15" s="5">
        <v>0</v>
      </c>
      <c r="F15" s="80">
        <v>46136</v>
      </c>
      <c r="G15" s="80" t="s">
        <v>149</v>
      </c>
      <c r="H15" s="80" t="s">
        <v>67</v>
      </c>
      <c r="I15" s="80" t="s">
        <v>104</v>
      </c>
      <c r="J15" s="80">
        <f t="shared" si="0"/>
        <v>46136</v>
      </c>
      <c r="K15" s="5">
        <v>3</v>
      </c>
      <c r="L15" s="5">
        <v>0</v>
      </c>
      <c r="M15" s="5">
        <v>9</v>
      </c>
      <c r="N15" s="4">
        <f t="shared" si="1"/>
        <v>46140</v>
      </c>
      <c r="O15" s="4">
        <f t="shared" si="2"/>
        <v>46140</v>
      </c>
      <c r="P15" s="4">
        <f t="shared" si="3"/>
        <v>46140</v>
      </c>
      <c r="Q15" s="5">
        <v>5</v>
      </c>
      <c r="R15" s="4">
        <f t="shared" si="4"/>
        <v>46148</v>
      </c>
      <c r="S15" s="5">
        <v>1</v>
      </c>
      <c r="T15" s="4">
        <f t="shared" si="5"/>
        <v>46149</v>
      </c>
      <c r="U15" s="4">
        <f t="shared" si="6"/>
        <v>46149</v>
      </c>
      <c r="V15" s="5">
        <v>3</v>
      </c>
      <c r="W15" s="4">
        <f t="shared" si="7"/>
        <v>46154</v>
      </c>
      <c r="X15" s="4">
        <f t="shared" si="8"/>
        <v>46154</v>
      </c>
      <c r="Y15" s="4">
        <f t="shared" si="8"/>
        <v>46154</v>
      </c>
      <c r="Z15" s="4">
        <f t="shared" si="9"/>
        <v>46155</v>
      </c>
      <c r="AA15" s="4">
        <f t="shared" si="10"/>
        <v>46155</v>
      </c>
      <c r="AB15" s="5"/>
      <c r="AC15" s="4">
        <f t="shared" si="11"/>
        <v>46155</v>
      </c>
      <c r="AD15" s="5">
        <v>1</v>
      </c>
      <c r="AE15" s="4">
        <f t="shared" si="12"/>
        <v>46156</v>
      </c>
      <c r="AF15" s="5">
        <v>5</v>
      </c>
      <c r="AG15" s="4">
        <f t="shared" si="13"/>
        <v>46163</v>
      </c>
      <c r="AH15" s="4">
        <f t="shared" si="14"/>
        <v>46163</v>
      </c>
      <c r="AI15" s="4">
        <f t="shared" si="15"/>
        <v>46164</v>
      </c>
      <c r="AJ15" s="4">
        <f t="shared" si="16"/>
        <v>46164</v>
      </c>
      <c r="AK15" s="5"/>
      <c r="AL15" s="4">
        <f t="shared" si="17"/>
        <v>46164</v>
      </c>
      <c r="AM15" s="4">
        <f t="shared" si="18"/>
        <v>46164</v>
      </c>
      <c r="AN15" s="4">
        <f t="shared" si="18"/>
        <v>46164</v>
      </c>
      <c r="AO15" s="4">
        <f t="shared" si="19"/>
        <v>46167</v>
      </c>
      <c r="AP15" s="5"/>
      <c r="AQ15" s="4">
        <f t="shared" si="20"/>
        <v>46167</v>
      </c>
      <c r="AR15" s="5"/>
      <c r="AS15" s="4">
        <f t="shared" si="21"/>
        <v>46167</v>
      </c>
      <c r="AT15" s="5"/>
      <c r="AU15" s="4">
        <f t="shared" si="22"/>
        <v>46167</v>
      </c>
      <c r="AV15" s="4">
        <f>_xlfn.MINIFS(ReleaseTimeline!$A$2:$A$27, ReleaseTimeline!$A$2:$A$27, "&gt;="&amp;(MAX(AU15,AL15)))</f>
        <v>46177</v>
      </c>
      <c r="AW15" s="4" t="str">
        <f>VLOOKUP(AV15,ReleaseTimeline!$A$1:$E$27,2,FALSE)</f>
        <v>Release 12</v>
      </c>
      <c r="AX15" s="4" t="e">
        <f t="shared" si="26"/>
        <v>#VALUE!</v>
      </c>
      <c r="AY15" s="4">
        <f>VLOOKUP(AW15,ReleaseTimeline!$B$2:$C$27,2,FALSE)</f>
        <v>46184</v>
      </c>
      <c r="AZ15" s="4">
        <f t="shared" si="25"/>
        <v>46177</v>
      </c>
      <c r="BA15">
        <f t="shared" si="23"/>
        <v>44</v>
      </c>
      <c r="BC15">
        <f t="shared" si="24"/>
        <v>13</v>
      </c>
    </row>
    <row r="16" spans="1:60" x14ac:dyDescent="0.2">
      <c r="A16" s="3">
        <v>15</v>
      </c>
      <c r="B16" s="5" t="s">
        <v>65</v>
      </c>
      <c r="C16" s="5" t="str">
        <f>VLOOKUP(B16,'Target Tech'!$C$7:$J$33,8,FALSE)</f>
        <v>Complete ASP</v>
      </c>
      <c r="D16" s="5" t="s">
        <v>54</v>
      </c>
      <c r="E16" s="5">
        <v>0</v>
      </c>
      <c r="F16" s="80">
        <v>46141</v>
      </c>
      <c r="G16" s="80" t="s">
        <v>85</v>
      </c>
      <c r="H16" s="80" t="s">
        <v>67</v>
      </c>
      <c r="I16" s="80" t="s">
        <v>102</v>
      </c>
      <c r="J16" s="80">
        <f t="shared" si="0"/>
        <v>46141</v>
      </c>
      <c r="K16" s="5">
        <v>3</v>
      </c>
      <c r="L16" s="5">
        <v>0</v>
      </c>
      <c r="M16" s="5">
        <v>10</v>
      </c>
      <c r="N16" s="4">
        <f t="shared" si="1"/>
        <v>46146</v>
      </c>
      <c r="O16" s="4">
        <f t="shared" si="2"/>
        <v>46146</v>
      </c>
      <c r="P16" s="4">
        <f t="shared" si="3"/>
        <v>46146</v>
      </c>
      <c r="Q16" s="5">
        <v>5</v>
      </c>
      <c r="R16" s="4">
        <f t="shared" si="4"/>
        <v>46153</v>
      </c>
      <c r="S16" s="5">
        <v>1</v>
      </c>
      <c r="T16" s="4">
        <f t="shared" si="5"/>
        <v>46154</v>
      </c>
      <c r="U16" s="4">
        <f t="shared" si="6"/>
        <v>46154</v>
      </c>
      <c r="V16" s="5">
        <v>3</v>
      </c>
      <c r="W16" s="4">
        <f t="shared" si="7"/>
        <v>46157</v>
      </c>
      <c r="X16" s="4">
        <f t="shared" si="8"/>
        <v>46157</v>
      </c>
      <c r="Y16" s="4">
        <f t="shared" si="8"/>
        <v>46157</v>
      </c>
      <c r="Z16" s="4">
        <f t="shared" si="9"/>
        <v>46160</v>
      </c>
      <c r="AA16" s="4">
        <f t="shared" si="10"/>
        <v>46160</v>
      </c>
      <c r="AB16" s="5">
        <v>3</v>
      </c>
      <c r="AC16" s="4">
        <f t="shared" si="11"/>
        <v>46163</v>
      </c>
      <c r="AD16" s="5">
        <v>1</v>
      </c>
      <c r="AE16" s="4">
        <f t="shared" si="12"/>
        <v>46164</v>
      </c>
      <c r="AF16" s="5">
        <v>5</v>
      </c>
      <c r="AG16" s="4">
        <f t="shared" si="13"/>
        <v>46174</v>
      </c>
      <c r="AH16" s="4">
        <f t="shared" si="14"/>
        <v>46174</v>
      </c>
      <c r="AI16" s="4">
        <f t="shared" si="15"/>
        <v>46176</v>
      </c>
      <c r="AJ16" s="4">
        <f t="shared" si="16"/>
        <v>46176</v>
      </c>
      <c r="AK16" s="5">
        <v>1</v>
      </c>
      <c r="AL16" s="4">
        <f t="shared" si="17"/>
        <v>46177</v>
      </c>
      <c r="AM16" s="4">
        <f t="shared" si="18"/>
        <v>46177</v>
      </c>
      <c r="AN16" s="4">
        <f t="shared" si="18"/>
        <v>46177</v>
      </c>
      <c r="AO16" s="4">
        <f t="shared" si="19"/>
        <v>46178</v>
      </c>
      <c r="AP16" s="5">
        <v>3</v>
      </c>
      <c r="AQ16" s="4">
        <f t="shared" si="20"/>
        <v>46183</v>
      </c>
      <c r="AR16" s="5">
        <v>1</v>
      </c>
      <c r="AS16" s="4">
        <f t="shared" si="21"/>
        <v>46184</v>
      </c>
      <c r="AT16" s="5">
        <v>5</v>
      </c>
      <c r="AU16" s="4">
        <f t="shared" si="22"/>
        <v>46191</v>
      </c>
      <c r="AV16" s="4">
        <f>_xlfn.MINIFS(ReleaseTimeline!$A$2:$A$27, ReleaseTimeline!$A$2:$A$27, "&gt;="&amp;(MAX(AU16,AL16)))</f>
        <v>46191</v>
      </c>
      <c r="AW16" s="4" t="str">
        <f>VLOOKUP(AV16,ReleaseTimeline!$A$1:$E$27,2,FALSE)</f>
        <v>Release 13</v>
      </c>
      <c r="AX16" s="4" t="e">
        <f t="shared" si="26"/>
        <v>#VALUE!</v>
      </c>
      <c r="AY16" s="74">
        <f>VLOOKUP(AW16,ReleaseTimeline!$B$2:$C$27,2,FALSE)</f>
        <v>46198</v>
      </c>
      <c r="AZ16" s="4">
        <f t="shared" si="25"/>
        <v>46191</v>
      </c>
      <c r="BA16">
        <f t="shared" si="23"/>
        <v>52</v>
      </c>
      <c r="BC16">
        <f t="shared" si="24"/>
        <v>18</v>
      </c>
    </row>
    <row r="17" spans="1:58" x14ac:dyDescent="0.2">
      <c r="A17" s="3">
        <v>16</v>
      </c>
      <c r="B17" s="5" t="s">
        <v>86</v>
      </c>
      <c r="C17" s="5" t="str">
        <f>VLOOKUP(B17,'Target Tech'!$C$7:$J$33,8,FALSE)</f>
        <v>Complete ASP</v>
      </c>
      <c r="D17" s="5" t="s">
        <v>87</v>
      </c>
      <c r="E17" s="5">
        <v>2</v>
      </c>
      <c r="F17" s="80">
        <v>46136</v>
      </c>
      <c r="G17" s="80" t="s">
        <v>55</v>
      </c>
      <c r="H17" s="80" t="s">
        <v>56</v>
      </c>
      <c r="I17" s="80" t="s">
        <v>57</v>
      </c>
      <c r="J17" s="80">
        <f t="shared" ref="J17:J36" si="27">WORKDAY(F17,E17)</f>
        <v>46140</v>
      </c>
      <c r="K17" s="5">
        <v>3</v>
      </c>
      <c r="L17" s="5">
        <v>0</v>
      </c>
      <c r="M17" s="5">
        <v>1</v>
      </c>
      <c r="N17" s="4">
        <f t="shared" si="1"/>
        <v>46142</v>
      </c>
      <c r="O17" s="4">
        <f t="shared" si="2"/>
        <v>46142</v>
      </c>
      <c r="P17" s="4">
        <f t="shared" si="3"/>
        <v>46142</v>
      </c>
      <c r="Q17" s="5">
        <v>5</v>
      </c>
      <c r="R17" s="4">
        <f t="shared" si="4"/>
        <v>46150</v>
      </c>
      <c r="S17" s="5">
        <v>1</v>
      </c>
      <c r="T17" s="4">
        <f t="shared" si="5"/>
        <v>46153</v>
      </c>
      <c r="U17" s="4">
        <f t="shared" si="6"/>
        <v>46153</v>
      </c>
      <c r="V17" s="5">
        <v>3</v>
      </c>
      <c r="W17" s="4">
        <f t="shared" si="7"/>
        <v>46156</v>
      </c>
      <c r="X17" s="4">
        <f t="shared" si="8"/>
        <v>46156</v>
      </c>
      <c r="Y17" s="4">
        <f t="shared" si="8"/>
        <v>46156</v>
      </c>
      <c r="Z17" s="4">
        <f t="shared" si="9"/>
        <v>46157</v>
      </c>
      <c r="AA17" s="4">
        <f t="shared" si="10"/>
        <v>46157</v>
      </c>
      <c r="AB17" s="5"/>
      <c r="AC17" s="4">
        <f t="shared" si="11"/>
        <v>46157</v>
      </c>
      <c r="AD17" s="5">
        <v>1</v>
      </c>
      <c r="AE17" s="4">
        <f t="shared" si="12"/>
        <v>46160</v>
      </c>
      <c r="AF17" s="5">
        <v>5</v>
      </c>
      <c r="AG17" s="4">
        <f t="shared" si="13"/>
        <v>46167</v>
      </c>
      <c r="AH17" s="4">
        <f t="shared" si="14"/>
        <v>46167</v>
      </c>
      <c r="AI17" s="4">
        <f t="shared" si="15"/>
        <v>46168</v>
      </c>
      <c r="AJ17" s="4">
        <f t="shared" si="16"/>
        <v>46168</v>
      </c>
      <c r="AK17" s="5"/>
      <c r="AL17" s="4">
        <f t="shared" si="17"/>
        <v>46168</v>
      </c>
      <c r="AM17" s="4">
        <f t="shared" si="18"/>
        <v>46168</v>
      </c>
      <c r="AN17" s="4">
        <f t="shared" si="18"/>
        <v>46168</v>
      </c>
      <c r="AO17" s="4">
        <f t="shared" si="19"/>
        <v>46169</v>
      </c>
      <c r="AP17" s="5"/>
      <c r="AQ17" s="4">
        <f t="shared" si="20"/>
        <v>46169</v>
      </c>
      <c r="AR17" s="5"/>
      <c r="AS17" s="4">
        <f t="shared" si="21"/>
        <v>46169</v>
      </c>
      <c r="AT17" s="5"/>
      <c r="AU17" s="4">
        <f t="shared" si="22"/>
        <v>46169</v>
      </c>
      <c r="AV17" s="4">
        <f>_xlfn.MINIFS(ReleaseTimeline!$A$2:$A$27, ReleaseTimeline!$A$2:$A$27, "&gt;="&amp;(MAX(AU17,AL17)))</f>
        <v>46177</v>
      </c>
      <c r="AW17" s="4" t="str">
        <f>VLOOKUP(AV17,ReleaseTimeline!$A$1:$E$27,2,FALSE)</f>
        <v>Release 12</v>
      </c>
      <c r="AX17" s="4" t="e">
        <f t="shared" si="26"/>
        <v>#VALUE!</v>
      </c>
      <c r="AY17" s="4">
        <f>VLOOKUP(AW17,ReleaseTimeline!$B$2:$C$27,2,FALSE)</f>
        <v>46184</v>
      </c>
      <c r="AZ17" s="4">
        <f t="shared" si="25"/>
        <v>46177</v>
      </c>
      <c r="BA17">
        <f t="shared" si="23"/>
        <v>42</v>
      </c>
      <c r="BC17">
        <f t="shared" si="24"/>
        <v>13</v>
      </c>
    </row>
    <row r="18" spans="1:58" x14ac:dyDescent="0.2">
      <c r="A18" s="3">
        <v>17</v>
      </c>
      <c r="B18" s="5" t="s">
        <v>86</v>
      </c>
      <c r="C18" s="5" t="str">
        <f>VLOOKUP(B18,'Target Tech'!$C$7:$J$33,8,FALSE)</f>
        <v>Complete ASP</v>
      </c>
      <c r="D18" s="5" t="s">
        <v>87</v>
      </c>
      <c r="E18" s="5">
        <v>2</v>
      </c>
      <c r="F18" s="80">
        <v>46136</v>
      </c>
      <c r="G18" s="80" t="s">
        <v>59</v>
      </c>
      <c r="H18" s="80" t="s">
        <v>56</v>
      </c>
      <c r="I18" s="80" t="s">
        <v>60</v>
      </c>
      <c r="J18" s="80">
        <f t="shared" si="27"/>
        <v>46140</v>
      </c>
      <c r="K18" s="5">
        <v>3</v>
      </c>
      <c r="L18" s="5">
        <v>0</v>
      </c>
      <c r="M18" s="5">
        <v>2</v>
      </c>
      <c r="N18" s="4">
        <f t="shared" si="1"/>
        <v>46142</v>
      </c>
      <c r="O18" s="4">
        <f t="shared" si="2"/>
        <v>46142</v>
      </c>
      <c r="P18" s="4">
        <f t="shared" si="3"/>
        <v>46142</v>
      </c>
      <c r="Q18" s="5">
        <v>5</v>
      </c>
      <c r="R18" s="4">
        <f t="shared" si="4"/>
        <v>46150</v>
      </c>
      <c r="S18" s="5">
        <v>1</v>
      </c>
      <c r="T18" s="4">
        <f t="shared" si="5"/>
        <v>46153</v>
      </c>
      <c r="U18" s="4">
        <f t="shared" si="6"/>
        <v>46153</v>
      </c>
      <c r="V18" s="5">
        <v>3</v>
      </c>
      <c r="W18" s="4">
        <f t="shared" si="7"/>
        <v>46156</v>
      </c>
      <c r="X18" s="4">
        <f t="shared" si="8"/>
        <v>46156</v>
      </c>
      <c r="Y18" s="4">
        <f t="shared" si="8"/>
        <v>46156</v>
      </c>
      <c r="Z18" s="4">
        <f t="shared" si="9"/>
        <v>46157</v>
      </c>
      <c r="AA18" s="4">
        <f t="shared" si="10"/>
        <v>46157</v>
      </c>
      <c r="AB18" s="5"/>
      <c r="AC18" s="4">
        <f t="shared" si="11"/>
        <v>46157</v>
      </c>
      <c r="AD18" s="5">
        <v>1</v>
      </c>
      <c r="AE18" s="4">
        <f t="shared" si="12"/>
        <v>46160</v>
      </c>
      <c r="AF18" s="5">
        <v>5</v>
      </c>
      <c r="AG18" s="4">
        <f t="shared" si="13"/>
        <v>46167</v>
      </c>
      <c r="AH18" s="4">
        <f t="shared" si="14"/>
        <v>46167</v>
      </c>
      <c r="AI18" s="4">
        <f t="shared" si="15"/>
        <v>46168</v>
      </c>
      <c r="AJ18" s="4">
        <f t="shared" si="16"/>
        <v>46168</v>
      </c>
      <c r="AK18" s="5"/>
      <c r="AL18" s="4">
        <f t="shared" si="17"/>
        <v>46168</v>
      </c>
      <c r="AM18" s="4">
        <f t="shared" si="18"/>
        <v>46168</v>
      </c>
      <c r="AN18" s="4">
        <f t="shared" si="18"/>
        <v>46168</v>
      </c>
      <c r="AO18" s="4">
        <f t="shared" si="19"/>
        <v>46169</v>
      </c>
      <c r="AP18" s="5"/>
      <c r="AQ18" s="4">
        <f t="shared" si="20"/>
        <v>46169</v>
      </c>
      <c r="AR18" s="5"/>
      <c r="AS18" s="4">
        <f t="shared" si="21"/>
        <v>46169</v>
      </c>
      <c r="AT18" s="5"/>
      <c r="AU18" s="4">
        <f t="shared" si="22"/>
        <v>46169</v>
      </c>
      <c r="AV18" s="4">
        <f>_xlfn.MINIFS(ReleaseTimeline!$A$2:$A$27, ReleaseTimeline!$A$2:$A$27, "&gt;="&amp;(MAX(AU18,AL18)))</f>
        <v>46177</v>
      </c>
      <c r="AW18" s="4" t="str">
        <f>VLOOKUP(AV18,ReleaseTimeline!$A$1:$E$27,2,FALSE)</f>
        <v>Release 12</v>
      </c>
      <c r="AX18" s="4" t="e">
        <f t="shared" si="26"/>
        <v>#VALUE!</v>
      </c>
      <c r="AY18" s="4">
        <f>VLOOKUP(AW18,ReleaseTimeline!$B$2:$C$27,2,FALSE)</f>
        <v>46184</v>
      </c>
      <c r="AZ18" s="4">
        <f t="shared" si="25"/>
        <v>46177</v>
      </c>
      <c r="BA18">
        <f t="shared" si="23"/>
        <v>42</v>
      </c>
      <c r="BC18">
        <f t="shared" si="24"/>
        <v>13</v>
      </c>
    </row>
    <row r="19" spans="1:58" x14ac:dyDescent="0.2">
      <c r="A19" s="3">
        <v>18</v>
      </c>
      <c r="B19" s="5" t="s">
        <v>86</v>
      </c>
      <c r="C19" s="5" t="str">
        <f>VLOOKUP(B19,'Target Tech'!$C$7:$J$33,8,FALSE)</f>
        <v>Complete ASP</v>
      </c>
      <c r="D19" s="5" t="s">
        <v>87</v>
      </c>
      <c r="E19" s="5">
        <v>2</v>
      </c>
      <c r="F19" s="80">
        <v>46132</v>
      </c>
      <c r="G19" s="80" t="s">
        <v>61</v>
      </c>
      <c r="H19" s="80" t="s">
        <v>56</v>
      </c>
      <c r="I19" s="80" t="s">
        <v>62</v>
      </c>
      <c r="J19" s="80">
        <f t="shared" si="27"/>
        <v>46134</v>
      </c>
      <c r="K19" s="5">
        <v>3</v>
      </c>
      <c r="L19" s="5">
        <v>0</v>
      </c>
      <c r="M19" s="5">
        <v>3</v>
      </c>
      <c r="N19" s="4">
        <f t="shared" si="1"/>
        <v>46136</v>
      </c>
      <c r="O19" s="4">
        <f t="shared" si="2"/>
        <v>46136</v>
      </c>
      <c r="P19" s="4">
        <f t="shared" si="3"/>
        <v>46136</v>
      </c>
      <c r="Q19" s="5">
        <v>5</v>
      </c>
      <c r="R19" s="4">
        <f t="shared" si="4"/>
        <v>46146</v>
      </c>
      <c r="S19" s="5">
        <v>1</v>
      </c>
      <c r="T19" s="4">
        <f t="shared" si="5"/>
        <v>46147</v>
      </c>
      <c r="U19" s="4">
        <f t="shared" si="6"/>
        <v>46147</v>
      </c>
      <c r="V19" s="5">
        <v>3</v>
      </c>
      <c r="W19" s="4">
        <f t="shared" si="7"/>
        <v>46150</v>
      </c>
      <c r="X19" s="4">
        <f t="shared" si="8"/>
        <v>46150</v>
      </c>
      <c r="Y19" s="4">
        <f t="shared" si="8"/>
        <v>46150</v>
      </c>
      <c r="Z19" s="4">
        <f t="shared" si="9"/>
        <v>46153</v>
      </c>
      <c r="AA19" s="4">
        <f t="shared" si="10"/>
        <v>46153</v>
      </c>
      <c r="AB19" s="5"/>
      <c r="AC19" s="4">
        <f t="shared" si="11"/>
        <v>46153</v>
      </c>
      <c r="AD19" s="5">
        <v>1</v>
      </c>
      <c r="AE19" s="4">
        <f t="shared" si="12"/>
        <v>46154</v>
      </c>
      <c r="AF19" s="5">
        <v>5</v>
      </c>
      <c r="AG19" s="4">
        <f t="shared" si="13"/>
        <v>46161</v>
      </c>
      <c r="AH19" s="4">
        <f t="shared" si="14"/>
        <v>46161</v>
      </c>
      <c r="AI19" s="4">
        <f t="shared" si="15"/>
        <v>46162</v>
      </c>
      <c r="AJ19" s="4">
        <f t="shared" si="16"/>
        <v>46162</v>
      </c>
      <c r="AK19" s="5"/>
      <c r="AL19" s="4">
        <f t="shared" si="17"/>
        <v>46162</v>
      </c>
      <c r="AM19" s="4">
        <f t="shared" si="18"/>
        <v>46162</v>
      </c>
      <c r="AN19" s="4">
        <f t="shared" si="18"/>
        <v>46162</v>
      </c>
      <c r="AO19" s="4">
        <f t="shared" si="19"/>
        <v>46163</v>
      </c>
      <c r="AP19" s="5"/>
      <c r="AQ19" s="4">
        <f t="shared" si="20"/>
        <v>46163</v>
      </c>
      <c r="AR19" s="5"/>
      <c r="AS19" s="4">
        <f t="shared" si="21"/>
        <v>46163</v>
      </c>
      <c r="AT19" s="5"/>
      <c r="AU19" s="4">
        <f t="shared" si="22"/>
        <v>46163</v>
      </c>
      <c r="AV19" s="4">
        <f>_xlfn.MINIFS(ReleaseTimeline!$A$2:$A$27, ReleaseTimeline!$A$2:$A$27, "&gt;="&amp;(MAX(AU19,AL19)))</f>
        <v>46163</v>
      </c>
      <c r="AW19" s="4" t="str">
        <f>VLOOKUP(AV19,ReleaseTimeline!$A$1:$E$27,2,FALSE)</f>
        <v>Release 11</v>
      </c>
      <c r="AX19" s="4" t="e">
        <f t="shared" si="26"/>
        <v>#VALUE!</v>
      </c>
      <c r="AY19" s="4">
        <f>VLOOKUP(AW19,ReleaseTimeline!$B$2:$C$27,2,FALSE)</f>
        <v>46170</v>
      </c>
      <c r="AZ19" s="4">
        <f t="shared" si="25"/>
        <v>46163</v>
      </c>
      <c r="BA19">
        <f t="shared" si="23"/>
        <v>34</v>
      </c>
      <c r="BC19">
        <f t="shared" si="24"/>
        <v>13</v>
      </c>
    </row>
    <row r="20" spans="1:58" x14ac:dyDescent="0.2">
      <c r="A20" s="3">
        <v>19</v>
      </c>
      <c r="B20" s="5" t="s">
        <v>86</v>
      </c>
      <c r="C20" s="5" t="str">
        <f>VLOOKUP(B20,'Target Tech'!$C$7:$J$33,8,FALSE)</f>
        <v>Complete ASP</v>
      </c>
      <c r="D20" s="5" t="s">
        <v>87</v>
      </c>
      <c r="E20" s="5">
        <v>2</v>
      </c>
      <c r="F20" s="80">
        <v>46143</v>
      </c>
      <c r="G20" s="80" t="s">
        <v>63</v>
      </c>
      <c r="H20" s="80" t="s">
        <v>56</v>
      </c>
      <c r="I20" s="80" t="s">
        <v>57</v>
      </c>
      <c r="J20" s="80">
        <f t="shared" si="27"/>
        <v>46147</v>
      </c>
      <c r="K20" s="5">
        <v>3</v>
      </c>
      <c r="L20" s="5">
        <v>0</v>
      </c>
      <c r="M20" s="5">
        <v>4</v>
      </c>
      <c r="N20" s="4">
        <f t="shared" si="1"/>
        <v>46149</v>
      </c>
      <c r="O20" s="4">
        <f t="shared" si="2"/>
        <v>46149</v>
      </c>
      <c r="P20" s="4">
        <f t="shared" si="3"/>
        <v>46149</v>
      </c>
      <c r="Q20" s="5">
        <v>5</v>
      </c>
      <c r="R20" s="4">
        <f t="shared" si="4"/>
        <v>46156</v>
      </c>
      <c r="S20" s="5">
        <v>1</v>
      </c>
      <c r="T20" s="4">
        <f t="shared" si="5"/>
        <v>46157</v>
      </c>
      <c r="U20" s="4">
        <f t="shared" si="6"/>
        <v>46157</v>
      </c>
      <c r="V20" s="5">
        <v>3</v>
      </c>
      <c r="W20" s="4">
        <f t="shared" si="7"/>
        <v>46162</v>
      </c>
      <c r="X20" s="4">
        <f t="shared" si="8"/>
        <v>46162</v>
      </c>
      <c r="Y20" s="4">
        <f t="shared" si="8"/>
        <v>46162</v>
      </c>
      <c r="Z20" s="4">
        <f t="shared" si="9"/>
        <v>46163</v>
      </c>
      <c r="AA20" s="4">
        <f t="shared" si="10"/>
        <v>46163</v>
      </c>
      <c r="AB20" s="5">
        <v>3</v>
      </c>
      <c r="AC20" s="4">
        <f t="shared" si="11"/>
        <v>46168</v>
      </c>
      <c r="AD20" s="5">
        <v>1</v>
      </c>
      <c r="AE20" s="4">
        <f t="shared" si="12"/>
        <v>46169</v>
      </c>
      <c r="AF20" s="5">
        <v>5</v>
      </c>
      <c r="AG20" s="4">
        <f t="shared" si="13"/>
        <v>46178</v>
      </c>
      <c r="AH20" s="4">
        <f t="shared" si="14"/>
        <v>46178</v>
      </c>
      <c r="AI20" s="4">
        <f t="shared" si="15"/>
        <v>46181</v>
      </c>
      <c r="AJ20" s="4">
        <f t="shared" si="16"/>
        <v>46181</v>
      </c>
      <c r="AK20" s="5">
        <v>1</v>
      </c>
      <c r="AL20" s="4">
        <f t="shared" si="17"/>
        <v>46182</v>
      </c>
      <c r="AM20" s="4">
        <f t="shared" si="18"/>
        <v>46182</v>
      </c>
      <c r="AN20" s="4">
        <f t="shared" si="18"/>
        <v>46182</v>
      </c>
      <c r="AO20" s="4">
        <f t="shared" si="19"/>
        <v>46183</v>
      </c>
      <c r="AP20" s="5">
        <v>3</v>
      </c>
      <c r="AQ20" s="4">
        <f t="shared" si="20"/>
        <v>46188</v>
      </c>
      <c r="AR20" s="5">
        <v>1</v>
      </c>
      <c r="AS20" s="4">
        <f t="shared" si="21"/>
        <v>46189</v>
      </c>
      <c r="AT20" s="5">
        <v>5</v>
      </c>
      <c r="AU20" s="4">
        <f t="shared" si="22"/>
        <v>46196</v>
      </c>
      <c r="AV20" s="4">
        <f>_xlfn.MINIFS(ReleaseTimeline!$A$2:$A$27, ReleaseTimeline!$A$2:$A$27, "&gt;="&amp;(MAX(AU20,AL20)))</f>
        <v>46205</v>
      </c>
      <c r="AW20" s="4" t="str">
        <f>VLOOKUP(AV20,ReleaseTimeline!$A$1:$E$27,2,FALSE)</f>
        <v>Release 14</v>
      </c>
      <c r="AX20" s="4" t="e">
        <f t="shared" si="26"/>
        <v>#VALUE!</v>
      </c>
      <c r="AY20" s="74">
        <f>VLOOKUP(AW20,ReleaseTimeline!$B$2:$C$27,2,FALSE)</f>
        <v>46212</v>
      </c>
      <c r="AZ20" s="4">
        <f t="shared" si="25"/>
        <v>46205</v>
      </c>
      <c r="BA20">
        <f t="shared" si="23"/>
        <v>63</v>
      </c>
      <c r="BC20">
        <f t="shared" si="24"/>
        <v>18</v>
      </c>
    </row>
    <row r="21" spans="1:58" x14ac:dyDescent="0.2">
      <c r="A21" s="3">
        <v>20</v>
      </c>
      <c r="B21" s="5" t="s">
        <v>101</v>
      </c>
      <c r="C21" s="5" t="str">
        <f>VLOOKUP(B21,'Target Tech'!$C$7:$J$33,8,FALSE)</f>
        <v>Complete ASP</v>
      </c>
      <c r="D21" s="5" t="s">
        <v>87</v>
      </c>
      <c r="E21" s="5">
        <v>2</v>
      </c>
      <c r="F21" s="80">
        <v>46147</v>
      </c>
      <c r="G21" s="80" t="s">
        <v>55</v>
      </c>
      <c r="H21" s="80" t="s">
        <v>67</v>
      </c>
      <c r="I21" s="80" t="s">
        <v>102</v>
      </c>
      <c r="J21" s="80">
        <f t="shared" si="27"/>
        <v>46149</v>
      </c>
      <c r="K21" s="5">
        <v>3</v>
      </c>
      <c r="L21" s="5">
        <v>0</v>
      </c>
      <c r="M21" s="5">
        <v>1</v>
      </c>
      <c r="N21" s="4">
        <f t="shared" si="1"/>
        <v>46153</v>
      </c>
      <c r="O21" s="4">
        <f t="shared" si="2"/>
        <v>46153</v>
      </c>
      <c r="P21" s="4">
        <f t="shared" si="3"/>
        <v>46153</v>
      </c>
      <c r="Q21" s="5">
        <v>5</v>
      </c>
      <c r="R21" s="4">
        <f t="shared" si="4"/>
        <v>46160</v>
      </c>
      <c r="S21" s="5">
        <v>1</v>
      </c>
      <c r="T21" s="4">
        <f t="shared" si="5"/>
        <v>46161</v>
      </c>
      <c r="U21" s="4">
        <f t="shared" si="6"/>
        <v>46161</v>
      </c>
      <c r="V21" s="5">
        <v>3</v>
      </c>
      <c r="W21" s="4">
        <f t="shared" si="7"/>
        <v>46164</v>
      </c>
      <c r="X21" s="4">
        <f t="shared" si="8"/>
        <v>46164</v>
      </c>
      <c r="Y21" s="4">
        <f t="shared" si="8"/>
        <v>46164</v>
      </c>
      <c r="Z21" s="4">
        <f t="shared" si="9"/>
        <v>46167</v>
      </c>
      <c r="AA21" s="4">
        <f t="shared" si="10"/>
        <v>46167</v>
      </c>
      <c r="AB21" s="5"/>
      <c r="AC21" s="4">
        <f t="shared" si="11"/>
        <v>46167</v>
      </c>
      <c r="AD21" s="5">
        <v>1</v>
      </c>
      <c r="AE21" s="4">
        <f t="shared" si="12"/>
        <v>46168</v>
      </c>
      <c r="AF21" s="5">
        <v>5</v>
      </c>
      <c r="AG21" s="4">
        <f t="shared" si="13"/>
        <v>46177</v>
      </c>
      <c r="AH21" s="4">
        <f t="shared" si="14"/>
        <v>46177</v>
      </c>
      <c r="AI21" s="4">
        <f t="shared" si="15"/>
        <v>46178</v>
      </c>
      <c r="AJ21" s="4">
        <f t="shared" si="16"/>
        <v>46178</v>
      </c>
      <c r="AK21" s="5"/>
      <c r="AL21" s="4">
        <f t="shared" si="17"/>
        <v>46178</v>
      </c>
      <c r="AM21" s="4">
        <f t="shared" si="18"/>
        <v>46178</v>
      </c>
      <c r="AN21" s="4">
        <f t="shared" si="18"/>
        <v>46178</v>
      </c>
      <c r="AO21" s="4">
        <f t="shared" si="19"/>
        <v>46181</v>
      </c>
      <c r="AP21" s="5"/>
      <c r="AQ21" s="4">
        <f t="shared" si="20"/>
        <v>46181</v>
      </c>
      <c r="AR21" s="5"/>
      <c r="AS21" s="4">
        <f t="shared" si="21"/>
        <v>46181</v>
      </c>
      <c r="AT21" s="5"/>
      <c r="AU21" s="4">
        <f t="shared" si="22"/>
        <v>46181</v>
      </c>
      <c r="AV21" s="4">
        <f>_xlfn.MINIFS(ReleaseTimeline!$A$2:$A$27, ReleaseTimeline!$A$2:$A$27, "&gt;="&amp;(MAX(AU21,AL21)))</f>
        <v>46191</v>
      </c>
      <c r="AW21" s="4" t="str">
        <f>VLOOKUP(AV21,ReleaseTimeline!$A$1:$E$27,2,FALSE)</f>
        <v>Release 13</v>
      </c>
      <c r="AX21" s="4" t="e">
        <f t="shared" si="26"/>
        <v>#VALUE!</v>
      </c>
      <c r="AY21" s="4">
        <f>VLOOKUP(AW21,ReleaseTimeline!$B$2:$C$27,2,FALSE)</f>
        <v>46198</v>
      </c>
      <c r="AZ21" s="4">
        <f t="shared" si="25"/>
        <v>46191</v>
      </c>
      <c r="BA21">
        <f t="shared" si="23"/>
        <v>45</v>
      </c>
      <c r="BC21">
        <f t="shared" si="24"/>
        <v>13</v>
      </c>
    </row>
    <row r="22" spans="1:58" x14ac:dyDescent="0.2">
      <c r="A22" s="3">
        <v>21</v>
      </c>
      <c r="B22" s="5" t="s">
        <v>101</v>
      </c>
      <c r="C22" s="5" t="str">
        <f>VLOOKUP(B22,'Target Tech'!$C$7:$J$33,8,FALSE)</f>
        <v>Complete ASP</v>
      </c>
      <c r="D22" s="5" t="s">
        <v>87</v>
      </c>
      <c r="E22" s="5">
        <v>2</v>
      </c>
      <c r="F22" s="80">
        <v>46141</v>
      </c>
      <c r="G22" s="80" t="s">
        <v>59</v>
      </c>
      <c r="H22" s="80" t="s">
        <v>67</v>
      </c>
      <c r="I22" s="80" t="s">
        <v>103</v>
      </c>
      <c r="J22" s="80">
        <f t="shared" si="27"/>
        <v>46143</v>
      </c>
      <c r="K22" s="5">
        <v>3</v>
      </c>
      <c r="L22" s="5">
        <v>0</v>
      </c>
      <c r="M22" s="5">
        <v>2</v>
      </c>
      <c r="N22" s="4">
        <f t="shared" si="1"/>
        <v>46148</v>
      </c>
      <c r="O22" s="4">
        <f t="shared" si="2"/>
        <v>46148</v>
      </c>
      <c r="P22" s="4">
        <f t="shared" si="3"/>
        <v>46148</v>
      </c>
      <c r="Q22" s="5">
        <v>5</v>
      </c>
      <c r="R22" s="4">
        <f t="shared" si="4"/>
        <v>46155</v>
      </c>
      <c r="S22" s="5">
        <v>1</v>
      </c>
      <c r="T22" s="4">
        <f t="shared" si="5"/>
        <v>46156</v>
      </c>
      <c r="U22" s="4">
        <f t="shared" si="6"/>
        <v>46156</v>
      </c>
      <c r="V22" s="5">
        <v>3</v>
      </c>
      <c r="W22" s="4">
        <f t="shared" si="7"/>
        <v>46161</v>
      </c>
      <c r="X22" s="4">
        <f t="shared" ref="X22:Y41" si="28">WORKDAY(W22, 0, IndHolidays)</f>
        <v>46161</v>
      </c>
      <c r="Y22" s="4">
        <f t="shared" si="28"/>
        <v>46161</v>
      </c>
      <c r="Z22" s="4">
        <f t="shared" si="9"/>
        <v>46162</v>
      </c>
      <c r="AA22" s="4">
        <f t="shared" si="10"/>
        <v>46162</v>
      </c>
      <c r="AB22" s="5"/>
      <c r="AC22" s="4">
        <f t="shared" si="11"/>
        <v>46162</v>
      </c>
      <c r="AD22" s="5">
        <v>1</v>
      </c>
      <c r="AE22" s="4">
        <f t="shared" si="12"/>
        <v>46163</v>
      </c>
      <c r="AF22" s="5">
        <v>5</v>
      </c>
      <c r="AG22" s="4">
        <f t="shared" si="13"/>
        <v>46171</v>
      </c>
      <c r="AH22" s="4">
        <f t="shared" si="14"/>
        <v>46171</v>
      </c>
      <c r="AI22" s="4">
        <f t="shared" si="15"/>
        <v>46174</v>
      </c>
      <c r="AJ22" s="4">
        <f t="shared" si="16"/>
        <v>46174</v>
      </c>
      <c r="AK22" s="5"/>
      <c r="AL22" s="4">
        <f t="shared" si="17"/>
        <v>46174</v>
      </c>
      <c r="AM22" s="4">
        <f t="shared" ref="AM22:AN41" si="29">AL22</f>
        <v>46174</v>
      </c>
      <c r="AN22" s="4">
        <f t="shared" si="29"/>
        <v>46174</v>
      </c>
      <c r="AO22" s="4">
        <f t="shared" si="19"/>
        <v>46176</v>
      </c>
      <c r="AP22" s="5"/>
      <c r="AQ22" s="4">
        <f t="shared" si="20"/>
        <v>46176</v>
      </c>
      <c r="AR22" s="5"/>
      <c r="AS22" s="4">
        <f t="shared" si="21"/>
        <v>46176</v>
      </c>
      <c r="AT22" s="5"/>
      <c r="AU22" s="4">
        <f t="shared" si="22"/>
        <v>46176</v>
      </c>
      <c r="AV22" s="4">
        <f>_xlfn.MINIFS(ReleaseTimeline!$A$2:$A$27, ReleaseTimeline!$A$2:$A$27, "&gt;="&amp;(MAX(AU22,AL22)))</f>
        <v>46177</v>
      </c>
      <c r="AW22" s="4" t="str">
        <f>VLOOKUP(AV22,ReleaseTimeline!$A$1:$E$27,2,FALSE)</f>
        <v>Release 12</v>
      </c>
      <c r="AX22" s="4" t="e">
        <f t="shared" si="26"/>
        <v>#VALUE!</v>
      </c>
      <c r="AY22" s="4">
        <f>VLOOKUP(AW22,ReleaseTimeline!$B$2:$C$27,2,FALSE)</f>
        <v>46184</v>
      </c>
      <c r="AZ22" s="4">
        <f t="shared" si="25"/>
        <v>46177</v>
      </c>
      <c r="BA22">
        <f t="shared" si="23"/>
        <v>36</v>
      </c>
      <c r="BC22">
        <f t="shared" si="24"/>
        <v>13</v>
      </c>
    </row>
    <row r="23" spans="1:58" x14ac:dyDescent="0.2">
      <c r="A23" s="3">
        <v>22</v>
      </c>
      <c r="B23" s="5" t="s">
        <v>101</v>
      </c>
      <c r="C23" s="5" t="str">
        <f>VLOOKUP(B23,'Target Tech'!$C$7:$J$33,8,FALSE)</f>
        <v>Complete ASP</v>
      </c>
      <c r="D23" s="5" t="s">
        <v>87</v>
      </c>
      <c r="E23" s="5">
        <v>2</v>
      </c>
      <c r="F23" s="80">
        <v>46141</v>
      </c>
      <c r="G23" s="80" t="s">
        <v>61</v>
      </c>
      <c r="H23" s="80" t="s">
        <v>67</v>
      </c>
      <c r="I23" s="80" t="s">
        <v>104</v>
      </c>
      <c r="J23" s="80">
        <f t="shared" si="27"/>
        <v>46143</v>
      </c>
      <c r="K23" s="5">
        <v>3</v>
      </c>
      <c r="L23" s="5">
        <v>0</v>
      </c>
      <c r="M23" s="5">
        <v>3</v>
      </c>
      <c r="N23" s="4">
        <f t="shared" si="1"/>
        <v>46148</v>
      </c>
      <c r="O23" s="4">
        <f t="shared" si="2"/>
        <v>46148</v>
      </c>
      <c r="P23" s="4">
        <f t="shared" si="3"/>
        <v>46148</v>
      </c>
      <c r="Q23" s="5">
        <v>5</v>
      </c>
      <c r="R23" s="4">
        <f t="shared" si="4"/>
        <v>46155</v>
      </c>
      <c r="S23" s="5">
        <v>1</v>
      </c>
      <c r="T23" s="4">
        <f t="shared" si="5"/>
        <v>46156</v>
      </c>
      <c r="U23" s="4">
        <f t="shared" si="6"/>
        <v>46156</v>
      </c>
      <c r="V23" s="5">
        <v>3</v>
      </c>
      <c r="W23" s="4">
        <f t="shared" si="7"/>
        <v>46161</v>
      </c>
      <c r="X23" s="4">
        <f t="shared" si="28"/>
        <v>46161</v>
      </c>
      <c r="Y23" s="4">
        <f t="shared" si="28"/>
        <v>46161</v>
      </c>
      <c r="Z23" s="4">
        <f t="shared" si="9"/>
        <v>46162</v>
      </c>
      <c r="AA23" s="4">
        <f t="shared" si="10"/>
        <v>46162</v>
      </c>
      <c r="AB23" s="5"/>
      <c r="AC23" s="4">
        <f t="shared" si="11"/>
        <v>46162</v>
      </c>
      <c r="AD23" s="5">
        <v>1</v>
      </c>
      <c r="AE23" s="4">
        <f t="shared" si="12"/>
        <v>46163</v>
      </c>
      <c r="AF23" s="5">
        <v>5</v>
      </c>
      <c r="AG23" s="4">
        <f t="shared" si="13"/>
        <v>46171</v>
      </c>
      <c r="AH23" s="4">
        <f t="shared" si="14"/>
        <v>46171</v>
      </c>
      <c r="AI23" s="4">
        <f t="shared" si="15"/>
        <v>46174</v>
      </c>
      <c r="AJ23" s="4">
        <f t="shared" si="16"/>
        <v>46174</v>
      </c>
      <c r="AK23" s="5"/>
      <c r="AL23" s="4">
        <f t="shared" si="17"/>
        <v>46174</v>
      </c>
      <c r="AM23" s="4">
        <f t="shared" si="29"/>
        <v>46174</v>
      </c>
      <c r="AN23" s="4">
        <f t="shared" si="29"/>
        <v>46174</v>
      </c>
      <c r="AO23" s="4">
        <f t="shared" si="19"/>
        <v>46176</v>
      </c>
      <c r="AP23" s="5"/>
      <c r="AQ23" s="4">
        <f t="shared" si="20"/>
        <v>46176</v>
      </c>
      <c r="AR23" s="5"/>
      <c r="AS23" s="4">
        <f t="shared" si="21"/>
        <v>46176</v>
      </c>
      <c r="AT23" s="5"/>
      <c r="AU23" s="4">
        <f t="shared" si="22"/>
        <v>46176</v>
      </c>
      <c r="AV23" s="4">
        <f>_xlfn.MINIFS(ReleaseTimeline!$A$2:$A$27, ReleaseTimeline!$A$2:$A$27, "&gt;="&amp;(MAX(AU23,AL23)))</f>
        <v>46177</v>
      </c>
      <c r="AW23" s="4" t="str">
        <f>VLOOKUP(AV23,ReleaseTimeline!$A$1:$E$27,2,FALSE)</f>
        <v>Release 12</v>
      </c>
      <c r="AX23" s="4" t="e">
        <f t="shared" si="26"/>
        <v>#VALUE!</v>
      </c>
      <c r="AY23" s="4">
        <f>VLOOKUP(AW23,ReleaseTimeline!$B$2:$C$27,2,FALSE)</f>
        <v>46184</v>
      </c>
      <c r="AZ23" s="4">
        <f t="shared" si="25"/>
        <v>46177</v>
      </c>
      <c r="BA23">
        <f t="shared" si="23"/>
        <v>36</v>
      </c>
      <c r="BC23">
        <f t="shared" si="24"/>
        <v>13</v>
      </c>
    </row>
    <row r="24" spans="1:58" x14ac:dyDescent="0.2">
      <c r="A24" s="3">
        <v>23</v>
      </c>
      <c r="B24" s="5" t="s">
        <v>101</v>
      </c>
      <c r="C24" s="5" t="str">
        <f>VLOOKUP(B24,'Target Tech'!$C$7:$J$33,8,FALSE)</f>
        <v>Complete ASP</v>
      </c>
      <c r="D24" s="5" t="s">
        <v>87</v>
      </c>
      <c r="E24" s="5">
        <v>2</v>
      </c>
      <c r="F24" s="80">
        <f>WORKDAY(P21,1)</f>
        <v>46154</v>
      </c>
      <c r="G24" s="80" t="s">
        <v>63</v>
      </c>
      <c r="H24" s="80" t="s">
        <v>67</v>
      </c>
      <c r="I24" s="80" t="s">
        <v>102</v>
      </c>
      <c r="J24" s="80">
        <f t="shared" si="27"/>
        <v>46156</v>
      </c>
      <c r="K24" s="5">
        <v>3</v>
      </c>
      <c r="L24" s="5">
        <v>0</v>
      </c>
      <c r="M24" s="5">
        <v>4</v>
      </c>
      <c r="N24" s="4">
        <f t="shared" si="1"/>
        <v>46160</v>
      </c>
      <c r="O24" s="4">
        <f t="shared" si="2"/>
        <v>46160</v>
      </c>
      <c r="P24" s="4">
        <f t="shared" si="3"/>
        <v>46160</v>
      </c>
      <c r="Q24" s="5">
        <v>5</v>
      </c>
      <c r="R24" s="4">
        <f t="shared" si="4"/>
        <v>46167</v>
      </c>
      <c r="S24" s="5">
        <v>1</v>
      </c>
      <c r="T24" s="4">
        <f t="shared" si="5"/>
        <v>46168</v>
      </c>
      <c r="U24" s="4">
        <f t="shared" si="6"/>
        <v>46168</v>
      </c>
      <c r="V24" s="5">
        <v>3</v>
      </c>
      <c r="W24" s="4">
        <f t="shared" si="7"/>
        <v>46174</v>
      </c>
      <c r="X24" s="4">
        <f t="shared" si="28"/>
        <v>46174</v>
      </c>
      <c r="Y24" s="4">
        <f t="shared" si="28"/>
        <v>46174</v>
      </c>
      <c r="Z24" s="4">
        <f t="shared" si="9"/>
        <v>46176</v>
      </c>
      <c r="AA24" s="4">
        <f t="shared" si="10"/>
        <v>46176</v>
      </c>
      <c r="AB24" s="5">
        <v>3</v>
      </c>
      <c r="AC24" s="4">
        <f t="shared" si="11"/>
        <v>46181</v>
      </c>
      <c r="AD24" s="5">
        <v>1</v>
      </c>
      <c r="AE24" s="4">
        <f t="shared" si="12"/>
        <v>46182</v>
      </c>
      <c r="AF24" s="5">
        <v>5</v>
      </c>
      <c r="AG24" s="4">
        <f t="shared" si="13"/>
        <v>46189</v>
      </c>
      <c r="AH24" s="4">
        <f t="shared" si="14"/>
        <v>46189</v>
      </c>
      <c r="AI24" s="4">
        <f t="shared" si="15"/>
        <v>46190</v>
      </c>
      <c r="AJ24" s="4">
        <f t="shared" si="16"/>
        <v>46190</v>
      </c>
      <c r="AK24" s="5">
        <v>1</v>
      </c>
      <c r="AL24" s="4">
        <f t="shared" si="17"/>
        <v>46191</v>
      </c>
      <c r="AM24" s="4">
        <f t="shared" si="29"/>
        <v>46191</v>
      </c>
      <c r="AN24" s="4">
        <f t="shared" si="29"/>
        <v>46191</v>
      </c>
      <c r="AO24" s="4">
        <f t="shared" si="19"/>
        <v>46192</v>
      </c>
      <c r="AP24" s="5">
        <v>3</v>
      </c>
      <c r="AQ24" s="4">
        <f t="shared" si="20"/>
        <v>46197</v>
      </c>
      <c r="AR24" s="5">
        <v>1</v>
      </c>
      <c r="AS24" s="4">
        <f t="shared" si="21"/>
        <v>46198</v>
      </c>
      <c r="AT24" s="5">
        <v>5</v>
      </c>
      <c r="AU24" s="4">
        <f t="shared" si="22"/>
        <v>46206</v>
      </c>
      <c r="AV24" s="4">
        <f>_xlfn.MINIFS(ReleaseTimeline!$A$2:$A$27, ReleaseTimeline!$A$2:$A$27, "&gt;="&amp;(MAX(AU24,AL24)))</f>
        <v>46219</v>
      </c>
      <c r="AW24" s="4" t="str">
        <f>VLOOKUP(AV24,ReleaseTimeline!$A$1:$E$27,2,FALSE)</f>
        <v>Release 15</v>
      </c>
      <c r="AX24" s="4" t="e">
        <f t="shared" si="26"/>
        <v>#VALUE!</v>
      </c>
      <c r="AY24" s="74">
        <f>VLOOKUP(AW24,ReleaseTimeline!$B$2:$C$27,2,FALSE)</f>
        <v>46226</v>
      </c>
      <c r="AZ24" s="4">
        <f t="shared" si="25"/>
        <v>46219</v>
      </c>
      <c r="BA24">
        <f t="shared" si="23"/>
        <v>66</v>
      </c>
      <c r="BB24" t="e">
        <f>(AY24-AW24)</f>
        <v>#VALUE!</v>
      </c>
      <c r="BC24">
        <f t="shared" si="24"/>
        <v>18</v>
      </c>
      <c r="BF24" t="e">
        <f>(BB24+BC24)</f>
        <v>#VALUE!</v>
      </c>
    </row>
    <row r="25" spans="1:58" x14ac:dyDescent="0.2">
      <c r="A25" s="3">
        <v>24</v>
      </c>
      <c r="B25" s="5" t="s">
        <v>105</v>
      </c>
      <c r="C25" s="5" t="str">
        <f>VLOOKUP(B25,'Target Tech'!$C$7:$J$33,8,FALSE)</f>
        <v>Complete ASP</v>
      </c>
      <c r="D25" s="5" t="s">
        <v>87</v>
      </c>
      <c r="E25" s="5">
        <v>2</v>
      </c>
      <c r="F25" s="80">
        <v>46127</v>
      </c>
      <c r="G25" s="80" t="s">
        <v>55</v>
      </c>
      <c r="H25" s="80" t="s">
        <v>81</v>
      </c>
      <c r="I25" s="80" t="s">
        <v>129</v>
      </c>
      <c r="J25" s="80">
        <f t="shared" si="27"/>
        <v>46129</v>
      </c>
      <c r="K25" s="5">
        <v>3</v>
      </c>
      <c r="L25" s="5">
        <v>0</v>
      </c>
      <c r="M25" s="5">
        <v>1</v>
      </c>
      <c r="N25" s="4">
        <f t="shared" si="1"/>
        <v>46133</v>
      </c>
      <c r="O25" s="4">
        <f t="shared" si="2"/>
        <v>46133</v>
      </c>
      <c r="P25" s="4">
        <f t="shared" si="3"/>
        <v>46133</v>
      </c>
      <c r="Q25" s="5">
        <v>5</v>
      </c>
      <c r="R25" s="4">
        <f t="shared" si="4"/>
        <v>46140</v>
      </c>
      <c r="S25" s="5">
        <v>1</v>
      </c>
      <c r="T25" s="4">
        <f t="shared" si="5"/>
        <v>46141</v>
      </c>
      <c r="U25" s="4">
        <f t="shared" si="6"/>
        <v>46141</v>
      </c>
      <c r="V25" s="5">
        <v>3</v>
      </c>
      <c r="W25" s="4">
        <f t="shared" si="7"/>
        <v>46147</v>
      </c>
      <c r="X25" s="4">
        <f t="shared" si="28"/>
        <v>46147</v>
      </c>
      <c r="Y25" s="4">
        <f t="shared" si="28"/>
        <v>46147</v>
      </c>
      <c r="Z25" s="4">
        <f t="shared" si="9"/>
        <v>46148</v>
      </c>
      <c r="AA25" s="4">
        <f t="shared" si="10"/>
        <v>46148</v>
      </c>
      <c r="AB25" s="5"/>
      <c r="AC25" s="4">
        <f t="shared" si="11"/>
        <v>46148</v>
      </c>
      <c r="AD25" s="5">
        <v>1</v>
      </c>
      <c r="AE25" s="4">
        <f t="shared" si="12"/>
        <v>46149</v>
      </c>
      <c r="AF25" s="5">
        <v>5</v>
      </c>
      <c r="AG25" s="4">
        <f t="shared" si="13"/>
        <v>46156</v>
      </c>
      <c r="AH25" s="4">
        <f t="shared" si="14"/>
        <v>46156</v>
      </c>
      <c r="AI25" s="4">
        <f t="shared" si="15"/>
        <v>46157</v>
      </c>
      <c r="AJ25" s="4">
        <f t="shared" si="16"/>
        <v>46157</v>
      </c>
      <c r="AK25" s="5"/>
      <c r="AL25" s="4">
        <f t="shared" si="17"/>
        <v>46157</v>
      </c>
      <c r="AM25" s="4">
        <f t="shared" si="29"/>
        <v>46157</v>
      </c>
      <c r="AN25" s="4">
        <f t="shared" si="29"/>
        <v>46157</v>
      </c>
      <c r="AO25" s="4">
        <f t="shared" si="19"/>
        <v>46160</v>
      </c>
      <c r="AP25" s="5"/>
      <c r="AQ25" s="4">
        <f t="shared" si="20"/>
        <v>46160</v>
      </c>
      <c r="AR25" s="5"/>
      <c r="AS25" s="4">
        <f t="shared" si="21"/>
        <v>46160</v>
      </c>
      <c r="AT25" s="5"/>
      <c r="AU25" s="4">
        <f t="shared" si="22"/>
        <v>46160</v>
      </c>
      <c r="AV25" s="4">
        <f>_xlfn.MINIFS(ReleaseTimeline!$A$2:$A$27, ReleaseTimeline!$A$2:$A$27, "&gt;="&amp;(MAX(AU25,AL25)))</f>
        <v>46163</v>
      </c>
      <c r="AW25" s="4" t="str">
        <f>VLOOKUP(AV25,ReleaseTimeline!$A$1:$E$27,2,FALSE)</f>
        <v>Release 11</v>
      </c>
      <c r="AX25" s="4" t="e">
        <f t="shared" si="26"/>
        <v>#VALUE!</v>
      </c>
      <c r="AY25" s="4">
        <f>VLOOKUP(AW25,ReleaseTimeline!$B$2:$C$27,2,FALSE)</f>
        <v>46170</v>
      </c>
      <c r="AZ25" s="4">
        <f t="shared" si="25"/>
        <v>46163</v>
      </c>
      <c r="BA25">
        <f t="shared" si="23"/>
        <v>37</v>
      </c>
      <c r="BC25">
        <f t="shared" si="24"/>
        <v>13</v>
      </c>
    </row>
    <row r="26" spans="1:58" x14ac:dyDescent="0.2">
      <c r="A26" s="3">
        <v>25</v>
      </c>
      <c r="B26" s="5" t="s">
        <v>105</v>
      </c>
      <c r="C26" s="5" t="str">
        <f>VLOOKUP(B26,'Target Tech'!$C$7:$J$33,8,FALSE)</f>
        <v>Complete ASP</v>
      </c>
      <c r="D26" s="5" t="s">
        <v>87</v>
      </c>
      <c r="E26" s="5">
        <v>2</v>
      </c>
      <c r="F26" s="80">
        <v>46127</v>
      </c>
      <c r="G26" s="80" t="s">
        <v>59</v>
      </c>
      <c r="H26" s="80" t="s">
        <v>81</v>
      </c>
      <c r="I26" s="80" t="s">
        <v>167</v>
      </c>
      <c r="J26" s="80">
        <f t="shared" si="27"/>
        <v>46129</v>
      </c>
      <c r="K26" s="5">
        <v>3</v>
      </c>
      <c r="L26" s="5">
        <v>0</v>
      </c>
      <c r="M26" s="5">
        <v>2</v>
      </c>
      <c r="N26" s="4">
        <f t="shared" si="1"/>
        <v>46133</v>
      </c>
      <c r="O26" s="4">
        <f t="shared" si="2"/>
        <v>46133</v>
      </c>
      <c r="P26" s="4">
        <f t="shared" si="3"/>
        <v>46133</v>
      </c>
      <c r="Q26" s="5">
        <v>5</v>
      </c>
      <c r="R26" s="4">
        <f t="shared" si="4"/>
        <v>46140</v>
      </c>
      <c r="S26" s="5">
        <v>1</v>
      </c>
      <c r="T26" s="4">
        <f t="shared" si="5"/>
        <v>46141</v>
      </c>
      <c r="U26" s="4">
        <f t="shared" si="6"/>
        <v>46141</v>
      </c>
      <c r="V26" s="5">
        <v>3</v>
      </c>
      <c r="W26" s="4">
        <f t="shared" si="7"/>
        <v>46147</v>
      </c>
      <c r="X26" s="4">
        <f t="shared" si="28"/>
        <v>46147</v>
      </c>
      <c r="Y26" s="4">
        <f t="shared" si="28"/>
        <v>46147</v>
      </c>
      <c r="Z26" s="4">
        <f t="shared" si="9"/>
        <v>46148</v>
      </c>
      <c r="AA26" s="4">
        <f t="shared" si="10"/>
        <v>46148</v>
      </c>
      <c r="AB26" s="5"/>
      <c r="AC26" s="4">
        <f t="shared" si="11"/>
        <v>46148</v>
      </c>
      <c r="AD26" s="5">
        <v>1</v>
      </c>
      <c r="AE26" s="4">
        <f t="shared" si="12"/>
        <v>46149</v>
      </c>
      <c r="AF26" s="5">
        <v>5</v>
      </c>
      <c r="AG26" s="4">
        <f t="shared" si="13"/>
        <v>46156</v>
      </c>
      <c r="AH26" s="4">
        <f t="shared" si="14"/>
        <v>46156</v>
      </c>
      <c r="AI26" s="4">
        <f t="shared" si="15"/>
        <v>46157</v>
      </c>
      <c r="AJ26" s="4">
        <f t="shared" si="16"/>
        <v>46157</v>
      </c>
      <c r="AK26" s="5"/>
      <c r="AL26" s="4">
        <f t="shared" si="17"/>
        <v>46157</v>
      </c>
      <c r="AM26" s="4">
        <f t="shared" si="29"/>
        <v>46157</v>
      </c>
      <c r="AN26" s="4">
        <f t="shared" si="29"/>
        <v>46157</v>
      </c>
      <c r="AO26" s="4">
        <f t="shared" si="19"/>
        <v>46160</v>
      </c>
      <c r="AP26" s="5"/>
      <c r="AQ26" s="4">
        <f t="shared" si="20"/>
        <v>46160</v>
      </c>
      <c r="AR26" s="5"/>
      <c r="AS26" s="4">
        <f t="shared" si="21"/>
        <v>46160</v>
      </c>
      <c r="AT26" s="5"/>
      <c r="AU26" s="4">
        <f t="shared" si="22"/>
        <v>46160</v>
      </c>
      <c r="AV26" s="4">
        <f>_xlfn.MINIFS(ReleaseTimeline!$A$2:$A$27, ReleaseTimeline!$A$2:$A$27, "&gt;="&amp;(MAX(AU26,AL26)))</f>
        <v>46163</v>
      </c>
      <c r="AW26" s="4" t="str">
        <f>VLOOKUP(AV26,ReleaseTimeline!$A$1:$E$27,2,FALSE)</f>
        <v>Release 11</v>
      </c>
      <c r="AX26" s="4" t="e">
        <f t="shared" si="26"/>
        <v>#VALUE!</v>
      </c>
      <c r="AY26" s="4">
        <f>VLOOKUP(AW26,ReleaseTimeline!$B$2:$C$27,2,FALSE)</f>
        <v>46170</v>
      </c>
      <c r="AZ26" s="4">
        <f t="shared" si="25"/>
        <v>46163</v>
      </c>
      <c r="BA26">
        <f t="shared" si="23"/>
        <v>37</v>
      </c>
      <c r="BC26">
        <f t="shared" si="24"/>
        <v>13</v>
      </c>
    </row>
    <row r="27" spans="1:58" x14ac:dyDescent="0.2">
      <c r="A27" s="3">
        <v>26</v>
      </c>
      <c r="B27" s="5" t="s">
        <v>105</v>
      </c>
      <c r="C27" s="5" t="str">
        <f>VLOOKUP(B27,'Target Tech'!$C$7:$J$33,8,FALSE)</f>
        <v>Complete ASP</v>
      </c>
      <c r="D27" s="5" t="s">
        <v>87</v>
      </c>
      <c r="E27" s="5">
        <v>2</v>
      </c>
      <c r="F27" s="80">
        <v>46127</v>
      </c>
      <c r="G27" s="80" t="s">
        <v>61</v>
      </c>
      <c r="H27" s="80" t="s">
        <v>81</v>
      </c>
      <c r="I27" s="80" t="s">
        <v>131</v>
      </c>
      <c r="J27" s="80">
        <f t="shared" si="27"/>
        <v>46129</v>
      </c>
      <c r="K27" s="5">
        <v>3</v>
      </c>
      <c r="L27" s="5">
        <v>0</v>
      </c>
      <c r="M27" s="5">
        <v>3</v>
      </c>
      <c r="N27" s="4">
        <f t="shared" si="1"/>
        <v>46133</v>
      </c>
      <c r="O27" s="4">
        <f t="shared" si="2"/>
        <v>46133</v>
      </c>
      <c r="P27" s="4">
        <f t="shared" si="3"/>
        <v>46133</v>
      </c>
      <c r="Q27" s="5">
        <v>5</v>
      </c>
      <c r="R27" s="4">
        <f t="shared" si="4"/>
        <v>46140</v>
      </c>
      <c r="S27" s="5">
        <v>1</v>
      </c>
      <c r="T27" s="4">
        <f t="shared" si="5"/>
        <v>46141</v>
      </c>
      <c r="U27" s="4">
        <f t="shared" si="6"/>
        <v>46141</v>
      </c>
      <c r="V27" s="5">
        <v>3</v>
      </c>
      <c r="W27" s="4">
        <f t="shared" si="7"/>
        <v>46147</v>
      </c>
      <c r="X27" s="4">
        <f t="shared" si="28"/>
        <v>46147</v>
      </c>
      <c r="Y27" s="4">
        <f t="shared" si="28"/>
        <v>46147</v>
      </c>
      <c r="Z27" s="4">
        <f t="shared" si="9"/>
        <v>46148</v>
      </c>
      <c r="AA27" s="4">
        <f t="shared" si="10"/>
        <v>46148</v>
      </c>
      <c r="AB27" s="5"/>
      <c r="AC27" s="4">
        <f t="shared" si="11"/>
        <v>46148</v>
      </c>
      <c r="AD27" s="5">
        <v>1</v>
      </c>
      <c r="AE27" s="4">
        <f t="shared" si="12"/>
        <v>46149</v>
      </c>
      <c r="AF27" s="5">
        <v>5</v>
      </c>
      <c r="AG27" s="4">
        <f t="shared" si="13"/>
        <v>46156</v>
      </c>
      <c r="AH27" s="4">
        <f t="shared" si="14"/>
        <v>46156</v>
      </c>
      <c r="AI27" s="4">
        <f t="shared" si="15"/>
        <v>46157</v>
      </c>
      <c r="AJ27" s="4">
        <f t="shared" si="16"/>
        <v>46157</v>
      </c>
      <c r="AK27" s="5"/>
      <c r="AL27" s="4">
        <f t="shared" si="17"/>
        <v>46157</v>
      </c>
      <c r="AM27" s="4">
        <f t="shared" si="29"/>
        <v>46157</v>
      </c>
      <c r="AN27" s="4">
        <f t="shared" si="29"/>
        <v>46157</v>
      </c>
      <c r="AO27" s="4">
        <f t="shared" si="19"/>
        <v>46160</v>
      </c>
      <c r="AP27" s="5"/>
      <c r="AQ27" s="4">
        <f t="shared" si="20"/>
        <v>46160</v>
      </c>
      <c r="AR27" s="5"/>
      <c r="AS27" s="4">
        <f t="shared" si="21"/>
        <v>46160</v>
      </c>
      <c r="AT27" s="5"/>
      <c r="AU27" s="4">
        <f t="shared" si="22"/>
        <v>46160</v>
      </c>
      <c r="AV27" s="4">
        <f>_xlfn.MINIFS(ReleaseTimeline!$A$2:$A$27, ReleaseTimeline!$A$2:$A$27, "&gt;="&amp;(MAX(AU27,AL27)))</f>
        <v>46163</v>
      </c>
      <c r="AW27" s="4" t="str">
        <f>VLOOKUP(AV27,ReleaseTimeline!$A$1:$E$27,2,FALSE)</f>
        <v>Release 11</v>
      </c>
      <c r="AX27" s="4" t="e">
        <f t="shared" si="26"/>
        <v>#VALUE!</v>
      </c>
      <c r="AY27" s="4">
        <f>VLOOKUP(AW27,ReleaseTimeline!$B$2:$C$27,2,FALSE)</f>
        <v>46170</v>
      </c>
      <c r="AZ27" s="4">
        <f t="shared" si="25"/>
        <v>46163</v>
      </c>
      <c r="BA27">
        <f t="shared" si="23"/>
        <v>37</v>
      </c>
      <c r="BC27">
        <f t="shared" si="24"/>
        <v>13</v>
      </c>
    </row>
    <row r="28" spans="1:58" x14ac:dyDescent="0.2">
      <c r="A28" s="3">
        <v>27</v>
      </c>
      <c r="B28" s="5" t="s">
        <v>105</v>
      </c>
      <c r="C28" s="5" t="str">
        <f>VLOOKUP(B28,'Target Tech'!$C$7:$J$33,8,FALSE)</f>
        <v>Complete ASP</v>
      </c>
      <c r="D28" s="5" t="s">
        <v>87</v>
      </c>
      <c r="E28" s="5">
        <v>2</v>
      </c>
      <c r="F28" s="80">
        <f>WORKDAY(P25,1)</f>
        <v>46134</v>
      </c>
      <c r="G28" s="80" t="s">
        <v>63</v>
      </c>
      <c r="H28" s="80" t="s">
        <v>81</v>
      </c>
      <c r="I28" s="80" t="s">
        <v>129</v>
      </c>
      <c r="J28" s="80">
        <f t="shared" si="27"/>
        <v>46136</v>
      </c>
      <c r="K28" s="5">
        <v>3</v>
      </c>
      <c r="L28" s="5">
        <v>0</v>
      </c>
      <c r="M28" s="5">
        <v>4</v>
      </c>
      <c r="N28" s="4">
        <f t="shared" si="1"/>
        <v>46140</v>
      </c>
      <c r="O28" s="4">
        <f t="shared" si="2"/>
        <v>46140</v>
      </c>
      <c r="P28" s="4">
        <f t="shared" si="3"/>
        <v>46140</v>
      </c>
      <c r="Q28" s="5">
        <v>5</v>
      </c>
      <c r="R28" s="4">
        <f t="shared" si="4"/>
        <v>46148</v>
      </c>
      <c r="S28" s="5">
        <v>1</v>
      </c>
      <c r="T28" s="4">
        <f t="shared" si="5"/>
        <v>46149</v>
      </c>
      <c r="U28" s="4">
        <f t="shared" si="6"/>
        <v>46149</v>
      </c>
      <c r="V28" s="5">
        <v>3</v>
      </c>
      <c r="W28" s="4">
        <f t="shared" si="7"/>
        <v>46154</v>
      </c>
      <c r="X28" s="4">
        <f t="shared" si="28"/>
        <v>46154</v>
      </c>
      <c r="Y28" s="4">
        <f t="shared" si="28"/>
        <v>46154</v>
      </c>
      <c r="Z28" s="4">
        <f t="shared" si="9"/>
        <v>46155</v>
      </c>
      <c r="AA28" s="4">
        <f t="shared" si="10"/>
        <v>46155</v>
      </c>
      <c r="AB28" s="5">
        <v>3</v>
      </c>
      <c r="AC28" s="4">
        <f t="shared" si="11"/>
        <v>46160</v>
      </c>
      <c r="AD28" s="5">
        <v>1</v>
      </c>
      <c r="AE28" s="4">
        <f t="shared" si="12"/>
        <v>46161</v>
      </c>
      <c r="AF28" s="5">
        <v>5</v>
      </c>
      <c r="AG28" s="4">
        <f t="shared" si="13"/>
        <v>46168</v>
      </c>
      <c r="AH28" s="4">
        <f t="shared" si="14"/>
        <v>46168</v>
      </c>
      <c r="AI28" s="4">
        <f t="shared" si="15"/>
        <v>46169</v>
      </c>
      <c r="AJ28" s="4">
        <f t="shared" si="16"/>
        <v>46169</v>
      </c>
      <c r="AK28" s="5">
        <v>1</v>
      </c>
      <c r="AL28" s="4">
        <f t="shared" si="17"/>
        <v>46171</v>
      </c>
      <c r="AM28" s="4">
        <f t="shared" si="29"/>
        <v>46171</v>
      </c>
      <c r="AN28" s="4">
        <f t="shared" si="29"/>
        <v>46171</v>
      </c>
      <c r="AO28" s="4">
        <f t="shared" si="19"/>
        <v>46174</v>
      </c>
      <c r="AP28" s="5">
        <v>3</v>
      </c>
      <c r="AQ28" s="4">
        <f t="shared" si="20"/>
        <v>46178</v>
      </c>
      <c r="AR28" s="5">
        <v>1</v>
      </c>
      <c r="AS28" s="4">
        <f t="shared" si="21"/>
        <v>46181</v>
      </c>
      <c r="AT28" s="5">
        <v>5</v>
      </c>
      <c r="AU28" s="4">
        <f t="shared" si="22"/>
        <v>46188</v>
      </c>
      <c r="AV28" s="4">
        <f>_xlfn.MINIFS(ReleaseTimeline!$A$2:$A$27, ReleaseTimeline!$A$2:$A$27, "&gt;="&amp;(MAX(AU28,AL28)))</f>
        <v>46191</v>
      </c>
      <c r="AW28" s="4" t="str">
        <f>VLOOKUP(AV28,ReleaseTimeline!$A$1:$E$27,2,FALSE)</f>
        <v>Release 13</v>
      </c>
      <c r="AX28" s="4" t="e">
        <f t="shared" si="26"/>
        <v>#VALUE!</v>
      </c>
      <c r="AY28" s="74">
        <f>VLOOKUP(AW28,ReleaseTimeline!$B$2:$C$27,2,FALSE)</f>
        <v>46198</v>
      </c>
      <c r="AZ28" s="4">
        <f t="shared" si="25"/>
        <v>46191</v>
      </c>
      <c r="BA28">
        <f t="shared" si="23"/>
        <v>58</v>
      </c>
      <c r="BC28">
        <f t="shared" si="24"/>
        <v>18</v>
      </c>
    </row>
    <row r="29" spans="1:58" x14ac:dyDescent="0.2">
      <c r="A29" s="3">
        <v>28</v>
      </c>
      <c r="B29" s="5" t="s">
        <v>119</v>
      </c>
      <c r="C29" s="5" t="str">
        <f>VLOOKUP(B29,'Target Tech'!$C$7:$J$33,8,FALSE)</f>
        <v>Complete ASP</v>
      </c>
      <c r="D29" s="5" t="s">
        <v>87</v>
      </c>
      <c r="E29" s="5">
        <v>2</v>
      </c>
      <c r="F29" s="80">
        <f>WORKDAY(P19,1)</f>
        <v>46139</v>
      </c>
      <c r="G29" s="80" t="s">
        <v>55</v>
      </c>
      <c r="H29" s="80" t="s">
        <v>56</v>
      </c>
      <c r="I29" s="80" t="s">
        <v>62</v>
      </c>
      <c r="J29" s="80">
        <f t="shared" si="27"/>
        <v>46141</v>
      </c>
      <c r="K29" s="5">
        <v>3</v>
      </c>
      <c r="L29" s="5">
        <v>0</v>
      </c>
      <c r="M29" s="5">
        <v>1</v>
      </c>
      <c r="N29" s="4">
        <f t="shared" si="1"/>
        <v>46146</v>
      </c>
      <c r="O29" s="4">
        <f t="shared" si="2"/>
        <v>46146</v>
      </c>
      <c r="P29" s="4">
        <f t="shared" si="3"/>
        <v>46146</v>
      </c>
      <c r="Q29" s="5">
        <v>5</v>
      </c>
      <c r="R29" s="4">
        <f t="shared" si="4"/>
        <v>46153</v>
      </c>
      <c r="S29" s="5">
        <v>1</v>
      </c>
      <c r="T29" s="4">
        <f t="shared" si="5"/>
        <v>46154</v>
      </c>
      <c r="U29" s="4">
        <f t="shared" si="6"/>
        <v>46154</v>
      </c>
      <c r="V29" s="5">
        <v>3</v>
      </c>
      <c r="W29" s="4">
        <f t="shared" si="7"/>
        <v>46157</v>
      </c>
      <c r="X29" s="4">
        <f t="shared" si="28"/>
        <v>46157</v>
      </c>
      <c r="Y29" s="4">
        <f t="shared" si="28"/>
        <v>46157</v>
      </c>
      <c r="Z29" s="4">
        <f t="shared" si="9"/>
        <v>46160</v>
      </c>
      <c r="AA29" s="4">
        <f t="shared" si="10"/>
        <v>46160</v>
      </c>
      <c r="AB29" s="5"/>
      <c r="AC29" s="4">
        <f t="shared" si="11"/>
        <v>46160</v>
      </c>
      <c r="AD29" s="5">
        <v>1</v>
      </c>
      <c r="AE29" s="4">
        <f t="shared" si="12"/>
        <v>46161</v>
      </c>
      <c r="AF29" s="5">
        <v>5</v>
      </c>
      <c r="AG29" s="4">
        <f t="shared" si="13"/>
        <v>46168</v>
      </c>
      <c r="AH29" s="4">
        <f t="shared" si="14"/>
        <v>46168</v>
      </c>
      <c r="AI29" s="4">
        <f t="shared" si="15"/>
        <v>46169</v>
      </c>
      <c r="AJ29" s="4">
        <f t="shared" si="16"/>
        <v>46169</v>
      </c>
      <c r="AK29" s="5"/>
      <c r="AL29" s="4">
        <f t="shared" si="17"/>
        <v>46169</v>
      </c>
      <c r="AM29" s="4">
        <f t="shared" si="29"/>
        <v>46169</v>
      </c>
      <c r="AN29" s="4">
        <f t="shared" si="29"/>
        <v>46169</v>
      </c>
      <c r="AO29" s="4">
        <f t="shared" si="19"/>
        <v>46171</v>
      </c>
      <c r="AP29" s="5"/>
      <c r="AQ29" s="4">
        <f t="shared" si="20"/>
        <v>46171</v>
      </c>
      <c r="AR29" s="5"/>
      <c r="AS29" s="4">
        <f t="shared" si="21"/>
        <v>46171</v>
      </c>
      <c r="AT29" s="5"/>
      <c r="AU29" s="4">
        <f t="shared" si="22"/>
        <v>46171</v>
      </c>
      <c r="AV29" s="4">
        <f>_xlfn.MINIFS(ReleaseTimeline!$A$2:$A$27, ReleaseTimeline!$A$2:$A$27, "&gt;="&amp;(MAX(AU29,AL29)))</f>
        <v>46177</v>
      </c>
      <c r="AW29" s="4" t="str">
        <f>VLOOKUP(AV29,ReleaseTimeline!$A$1:$E$27,2,FALSE)</f>
        <v>Release 12</v>
      </c>
      <c r="AX29" s="4" t="e">
        <f t="shared" si="26"/>
        <v>#VALUE!</v>
      </c>
      <c r="AY29" s="4">
        <f>VLOOKUP(AW29,ReleaseTimeline!$B$2:$C$27,2,FALSE)</f>
        <v>46184</v>
      </c>
      <c r="AZ29" s="4">
        <f t="shared" si="25"/>
        <v>46177</v>
      </c>
      <c r="BA29">
        <f t="shared" si="23"/>
        <v>38</v>
      </c>
      <c r="BC29">
        <f t="shared" si="24"/>
        <v>13</v>
      </c>
    </row>
    <row r="30" spans="1:58" x14ac:dyDescent="0.2">
      <c r="A30" s="3">
        <v>29</v>
      </c>
      <c r="B30" s="5" t="s">
        <v>119</v>
      </c>
      <c r="C30" s="5" t="str">
        <f>VLOOKUP(B30,'Target Tech'!$C$7:$J$33,8,FALSE)</f>
        <v>Complete ASP</v>
      </c>
      <c r="D30" s="5" t="s">
        <v>87</v>
      </c>
      <c r="E30" s="5">
        <v>2</v>
      </c>
      <c r="F30" s="80">
        <v>46150</v>
      </c>
      <c r="G30" s="80" t="s">
        <v>59</v>
      </c>
      <c r="H30" s="80" t="s">
        <v>56</v>
      </c>
      <c r="I30" s="80" t="s">
        <v>57</v>
      </c>
      <c r="J30" s="80">
        <f t="shared" si="27"/>
        <v>46154</v>
      </c>
      <c r="K30" s="5">
        <v>3</v>
      </c>
      <c r="L30" s="5">
        <v>0</v>
      </c>
      <c r="M30" s="5">
        <v>2</v>
      </c>
      <c r="N30" s="4">
        <f t="shared" si="1"/>
        <v>46156</v>
      </c>
      <c r="O30" s="4">
        <f t="shared" si="2"/>
        <v>46156</v>
      </c>
      <c r="P30" s="4">
        <f t="shared" si="3"/>
        <v>46156</v>
      </c>
      <c r="Q30" s="5">
        <v>5</v>
      </c>
      <c r="R30" s="4">
        <f t="shared" si="4"/>
        <v>46163</v>
      </c>
      <c r="S30" s="5">
        <v>1</v>
      </c>
      <c r="T30" s="4">
        <f t="shared" si="5"/>
        <v>46164</v>
      </c>
      <c r="U30" s="4">
        <f t="shared" si="6"/>
        <v>46164</v>
      </c>
      <c r="V30" s="5">
        <v>3</v>
      </c>
      <c r="W30" s="4">
        <f t="shared" si="7"/>
        <v>46169</v>
      </c>
      <c r="X30" s="4">
        <f t="shared" si="28"/>
        <v>46169</v>
      </c>
      <c r="Y30" s="4">
        <f t="shared" si="28"/>
        <v>46169</v>
      </c>
      <c r="Z30" s="4">
        <f t="shared" si="9"/>
        <v>46171</v>
      </c>
      <c r="AA30" s="4">
        <f t="shared" si="10"/>
        <v>46171</v>
      </c>
      <c r="AB30" s="5"/>
      <c r="AC30" s="4">
        <f t="shared" si="11"/>
        <v>46171</v>
      </c>
      <c r="AD30" s="5">
        <v>1</v>
      </c>
      <c r="AE30" s="4">
        <f t="shared" si="12"/>
        <v>46174</v>
      </c>
      <c r="AF30" s="5">
        <v>5</v>
      </c>
      <c r="AG30" s="4">
        <f t="shared" si="13"/>
        <v>46182</v>
      </c>
      <c r="AH30" s="4">
        <f t="shared" si="14"/>
        <v>46182</v>
      </c>
      <c r="AI30" s="4">
        <f t="shared" si="15"/>
        <v>46183</v>
      </c>
      <c r="AJ30" s="4">
        <f t="shared" si="16"/>
        <v>46183</v>
      </c>
      <c r="AK30" s="5"/>
      <c r="AL30" s="4">
        <f t="shared" si="17"/>
        <v>46183</v>
      </c>
      <c r="AM30" s="4">
        <f t="shared" si="29"/>
        <v>46183</v>
      </c>
      <c r="AN30" s="4">
        <f t="shared" si="29"/>
        <v>46183</v>
      </c>
      <c r="AO30" s="4">
        <f t="shared" si="19"/>
        <v>46184</v>
      </c>
      <c r="AP30" s="5"/>
      <c r="AQ30" s="4">
        <f t="shared" si="20"/>
        <v>46184</v>
      </c>
      <c r="AR30" s="5"/>
      <c r="AS30" s="4">
        <f t="shared" si="21"/>
        <v>46184</v>
      </c>
      <c r="AT30" s="5"/>
      <c r="AU30" s="4">
        <f t="shared" si="22"/>
        <v>46184</v>
      </c>
      <c r="AV30" s="4">
        <f>_xlfn.MINIFS(ReleaseTimeline!$A$2:$A$27, ReleaseTimeline!$A$2:$A$27, "&gt;="&amp;(MAX(AU30,AL30)))</f>
        <v>46191</v>
      </c>
      <c r="AW30" s="4" t="str">
        <f>VLOOKUP(AV30,ReleaseTimeline!$A$1:$E$27,2,FALSE)</f>
        <v>Release 13</v>
      </c>
      <c r="AX30" s="4" t="e">
        <f t="shared" si="26"/>
        <v>#VALUE!</v>
      </c>
      <c r="AY30" s="4">
        <f>VLOOKUP(AW30,ReleaseTimeline!$B$2:$C$27,2,FALSE)</f>
        <v>46198</v>
      </c>
      <c r="AZ30" s="4">
        <f t="shared" si="25"/>
        <v>46191</v>
      </c>
      <c r="BA30">
        <f t="shared" si="23"/>
        <v>42</v>
      </c>
      <c r="BC30">
        <f t="shared" si="24"/>
        <v>13</v>
      </c>
    </row>
    <row r="31" spans="1:58" x14ac:dyDescent="0.2">
      <c r="A31" s="3">
        <v>30</v>
      </c>
      <c r="B31" s="5" t="s">
        <v>119</v>
      </c>
      <c r="C31" s="5" t="str">
        <f>VLOOKUP(B31,'Target Tech'!$C$7:$J$33,8,FALSE)</f>
        <v>Complete ASP</v>
      </c>
      <c r="D31" s="5" t="s">
        <v>87</v>
      </c>
      <c r="E31" s="5">
        <v>2</v>
      </c>
      <c r="F31" s="80">
        <f>WORKDAY(P18,1)</f>
        <v>46143</v>
      </c>
      <c r="G31" s="80" t="s">
        <v>61</v>
      </c>
      <c r="H31" s="80" t="s">
        <v>56</v>
      </c>
      <c r="I31" s="80" t="s">
        <v>60</v>
      </c>
      <c r="J31" s="80">
        <f t="shared" si="27"/>
        <v>46147</v>
      </c>
      <c r="K31" s="5">
        <v>3</v>
      </c>
      <c r="L31" s="5">
        <v>0</v>
      </c>
      <c r="M31" s="5">
        <v>3</v>
      </c>
      <c r="N31" s="4">
        <f t="shared" si="1"/>
        <v>46149</v>
      </c>
      <c r="O31" s="4">
        <f t="shared" si="2"/>
        <v>46149</v>
      </c>
      <c r="P31" s="4">
        <f t="shared" si="3"/>
        <v>46149</v>
      </c>
      <c r="Q31" s="5">
        <v>5</v>
      </c>
      <c r="R31" s="4">
        <f t="shared" si="4"/>
        <v>46156</v>
      </c>
      <c r="S31" s="5">
        <v>1</v>
      </c>
      <c r="T31" s="4">
        <f t="shared" si="5"/>
        <v>46157</v>
      </c>
      <c r="U31" s="4">
        <f t="shared" si="6"/>
        <v>46157</v>
      </c>
      <c r="V31" s="5">
        <v>3</v>
      </c>
      <c r="W31" s="4">
        <f t="shared" si="7"/>
        <v>46162</v>
      </c>
      <c r="X31" s="4">
        <f t="shared" si="28"/>
        <v>46162</v>
      </c>
      <c r="Y31" s="4">
        <f t="shared" si="28"/>
        <v>46162</v>
      </c>
      <c r="Z31" s="4">
        <f t="shared" si="9"/>
        <v>46163</v>
      </c>
      <c r="AA31" s="4">
        <f t="shared" si="10"/>
        <v>46163</v>
      </c>
      <c r="AB31" s="5"/>
      <c r="AC31" s="4">
        <f t="shared" si="11"/>
        <v>46163</v>
      </c>
      <c r="AD31" s="5">
        <v>1</v>
      </c>
      <c r="AE31" s="4">
        <f t="shared" si="12"/>
        <v>46164</v>
      </c>
      <c r="AF31" s="5">
        <v>5</v>
      </c>
      <c r="AG31" s="4">
        <f t="shared" si="13"/>
        <v>46174</v>
      </c>
      <c r="AH31" s="4">
        <f t="shared" si="14"/>
        <v>46174</v>
      </c>
      <c r="AI31" s="4">
        <f t="shared" si="15"/>
        <v>46176</v>
      </c>
      <c r="AJ31" s="4">
        <f t="shared" si="16"/>
        <v>46176</v>
      </c>
      <c r="AK31" s="5"/>
      <c r="AL31" s="4">
        <f t="shared" si="17"/>
        <v>46176</v>
      </c>
      <c r="AM31" s="4">
        <f t="shared" si="29"/>
        <v>46176</v>
      </c>
      <c r="AN31" s="4">
        <f t="shared" si="29"/>
        <v>46176</v>
      </c>
      <c r="AO31" s="4">
        <f t="shared" si="19"/>
        <v>46177</v>
      </c>
      <c r="AP31" s="5"/>
      <c r="AQ31" s="4">
        <f t="shared" si="20"/>
        <v>46177</v>
      </c>
      <c r="AR31" s="5"/>
      <c r="AS31" s="4">
        <f t="shared" si="21"/>
        <v>46177</v>
      </c>
      <c r="AT31" s="5"/>
      <c r="AU31" s="4">
        <f t="shared" si="22"/>
        <v>46177</v>
      </c>
      <c r="AV31" s="4">
        <f>_xlfn.MINIFS(ReleaseTimeline!$A$2:$A$27, ReleaseTimeline!$A$2:$A$27, "&gt;="&amp;(MAX(AU31,AL31)))</f>
        <v>46177</v>
      </c>
      <c r="AW31" s="4" t="str">
        <f>VLOOKUP(AV31,ReleaseTimeline!$A$1:$E$27,2,FALSE)</f>
        <v>Release 12</v>
      </c>
      <c r="AX31" s="4" t="e">
        <f t="shared" si="26"/>
        <v>#VALUE!</v>
      </c>
      <c r="AY31" s="4">
        <f>VLOOKUP(AW31,ReleaseTimeline!$B$2:$C$27,2,FALSE)</f>
        <v>46184</v>
      </c>
      <c r="AZ31" s="4">
        <f t="shared" si="25"/>
        <v>46177</v>
      </c>
      <c r="BA31">
        <f t="shared" si="23"/>
        <v>35</v>
      </c>
      <c r="BC31">
        <f t="shared" si="24"/>
        <v>13</v>
      </c>
    </row>
    <row r="32" spans="1:58" x14ac:dyDescent="0.2">
      <c r="A32" s="3">
        <v>31</v>
      </c>
      <c r="B32" s="5" t="s">
        <v>119</v>
      </c>
      <c r="C32" s="5" t="str">
        <f>VLOOKUP(B32,'Target Tech'!$C$7:$J$33,8,FALSE)</f>
        <v>Complete ASP</v>
      </c>
      <c r="D32" s="5" t="s">
        <v>87</v>
      </c>
      <c r="E32" s="5">
        <v>2</v>
      </c>
      <c r="F32" s="80">
        <f>WORKDAY(P29,1)</f>
        <v>46147</v>
      </c>
      <c r="G32" s="80" t="s">
        <v>63</v>
      </c>
      <c r="H32" s="80" t="s">
        <v>56</v>
      </c>
      <c r="I32" s="80" t="s">
        <v>62</v>
      </c>
      <c r="J32" s="80">
        <f t="shared" si="27"/>
        <v>46149</v>
      </c>
      <c r="K32" s="5">
        <v>3</v>
      </c>
      <c r="L32" s="5">
        <v>0</v>
      </c>
      <c r="M32" s="5">
        <v>4</v>
      </c>
      <c r="N32" s="4">
        <f t="shared" si="1"/>
        <v>46153</v>
      </c>
      <c r="O32" s="4">
        <f t="shared" si="2"/>
        <v>46153</v>
      </c>
      <c r="P32" s="4">
        <f t="shared" si="3"/>
        <v>46153</v>
      </c>
      <c r="Q32" s="5">
        <v>5</v>
      </c>
      <c r="R32" s="4">
        <f t="shared" si="4"/>
        <v>46160</v>
      </c>
      <c r="S32" s="5">
        <v>1</v>
      </c>
      <c r="T32" s="4">
        <f t="shared" si="5"/>
        <v>46161</v>
      </c>
      <c r="U32" s="4">
        <f t="shared" si="6"/>
        <v>46161</v>
      </c>
      <c r="V32" s="5">
        <v>3</v>
      </c>
      <c r="W32" s="4">
        <f t="shared" si="7"/>
        <v>46164</v>
      </c>
      <c r="X32" s="4">
        <f t="shared" si="28"/>
        <v>46164</v>
      </c>
      <c r="Y32" s="4">
        <f t="shared" si="28"/>
        <v>46164</v>
      </c>
      <c r="Z32" s="4">
        <f t="shared" si="9"/>
        <v>46167</v>
      </c>
      <c r="AA32" s="4">
        <f t="shared" si="10"/>
        <v>46167</v>
      </c>
      <c r="AB32" s="5"/>
      <c r="AC32" s="4">
        <f t="shared" si="11"/>
        <v>46167</v>
      </c>
      <c r="AD32" s="5">
        <v>1</v>
      </c>
      <c r="AE32" s="4">
        <f t="shared" si="12"/>
        <v>46168</v>
      </c>
      <c r="AF32" s="5">
        <v>5</v>
      </c>
      <c r="AG32" s="4">
        <f t="shared" si="13"/>
        <v>46177</v>
      </c>
      <c r="AH32" s="4">
        <f t="shared" si="14"/>
        <v>46177</v>
      </c>
      <c r="AI32" s="4">
        <f t="shared" si="15"/>
        <v>46178</v>
      </c>
      <c r="AJ32" s="4">
        <f t="shared" si="16"/>
        <v>46178</v>
      </c>
      <c r="AK32" s="5"/>
      <c r="AL32" s="4">
        <f t="shared" si="17"/>
        <v>46178</v>
      </c>
      <c r="AM32" s="4">
        <f t="shared" si="29"/>
        <v>46178</v>
      </c>
      <c r="AN32" s="4">
        <f t="shared" si="29"/>
        <v>46178</v>
      </c>
      <c r="AO32" s="4">
        <f t="shared" si="19"/>
        <v>46181</v>
      </c>
      <c r="AP32" s="5"/>
      <c r="AQ32" s="4">
        <f t="shared" si="20"/>
        <v>46181</v>
      </c>
      <c r="AR32" s="5"/>
      <c r="AS32" s="4">
        <f t="shared" si="21"/>
        <v>46181</v>
      </c>
      <c r="AT32" s="5"/>
      <c r="AU32" s="4">
        <f t="shared" si="22"/>
        <v>46181</v>
      </c>
      <c r="AV32" s="4">
        <f>_xlfn.MINIFS(ReleaseTimeline!$A$2:$A$27, ReleaseTimeline!$A$2:$A$27, "&gt;="&amp;(MAX(AU32,AL32)))</f>
        <v>46191</v>
      </c>
      <c r="AW32" s="4" t="str">
        <f>VLOOKUP(AV32,ReleaseTimeline!$A$1:$E$27,2,FALSE)</f>
        <v>Release 13</v>
      </c>
      <c r="AX32" s="4" t="e">
        <f t="shared" si="26"/>
        <v>#VALUE!</v>
      </c>
      <c r="AY32" s="4">
        <f>VLOOKUP(AW32,ReleaseTimeline!$B$2:$C$27,2,FALSE)</f>
        <v>46198</v>
      </c>
      <c r="AZ32" s="4">
        <f t="shared" si="25"/>
        <v>46191</v>
      </c>
      <c r="BA32">
        <f t="shared" si="23"/>
        <v>45</v>
      </c>
      <c r="BC32">
        <f t="shared" si="24"/>
        <v>13</v>
      </c>
    </row>
    <row r="33" spans="1:55" x14ac:dyDescent="0.2">
      <c r="A33" s="3">
        <v>32</v>
      </c>
      <c r="B33" s="5" t="s">
        <v>119</v>
      </c>
      <c r="C33" s="5" t="str">
        <f>VLOOKUP(B33,'Target Tech'!$C$7:$J$33,8,FALSE)</f>
        <v>Complete ASP</v>
      </c>
      <c r="D33" s="5" t="s">
        <v>87</v>
      </c>
      <c r="E33" s="5">
        <v>2</v>
      </c>
      <c r="F33" s="80">
        <v>46157</v>
      </c>
      <c r="G33" s="80" t="s">
        <v>64</v>
      </c>
      <c r="H33" s="80" t="s">
        <v>56</v>
      </c>
      <c r="I33" s="80" t="s">
        <v>57</v>
      </c>
      <c r="J33" s="80">
        <f t="shared" si="27"/>
        <v>46161</v>
      </c>
      <c r="K33" s="5">
        <v>3</v>
      </c>
      <c r="L33" s="5">
        <v>0</v>
      </c>
      <c r="M33" s="5">
        <v>5</v>
      </c>
      <c r="N33" s="4">
        <f t="shared" si="1"/>
        <v>46163</v>
      </c>
      <c r="O33" s="4">
        <f t="shared" si="2"/>
        <v>46163</v>
      </c>
      <c r="P33" s="4">
        <f t="shared" si="3"/>
        <v>46163</v>
      </c>
      <c r="Q33" s="5">
        <v>5</v>
      </c>
      <c r="R33" s="4">
        <f t="shared" si="4"/>
        <v>46171</v>
      </c>
      <c r="S33" s="5">
        <v>1</v>
      </c>
      <c r="T33" s="4">
        <f t="shared" si="5"/>
        <v>46174</v>
      </c>
      <c r="U33" s="4">
        <f t="shared" si="6"/>
        <v>46174</v>
      </c>
      <c r="V33" s="5">
        <v>3</v>
      </c>
      <c r="W33" s="4">
        <f t="shared" si="7"/>
        <v>46178</v>
      </c>
      <c r="X33" s="4">
        <f t="shared" si="28"/>
        <v>46178</v>
      </c>
      <c r="Y33" s="4">
        <f t="shared" si="28"/>
        <v>46178</v>
      </c>
      <c r="Z33" s="4">
        <f t="shared" si="9"/>
        <v>46181</v>
      </c>
      <c r="AA33" s="4">
        <f t="shared" si="10"/>
        <v>46181</v>
      </c>
      <c r="AB33" s="5"/>
      <c r="AC33" s="4">
        <f t="shared" si="11"/>
        <v>46181</v>
      </c>
      <c r="AD33" s="5">
        <v>1</v>
      </c>
      <c r="AE33" s="4">
        <f t="shared" si="12"/>
        <v>46182</v>
      </c>
      <c r="AF33" s="5">
        <v>5</v>
      </c>
      <c r="AG33" s="4">
        <f t="shared" si="13"/>
        <v>46189</v>
      </c>
      <c r="AH33" s="4">
        <f t="shared" si="14"/>
        <v>46189</v>
      </c>
      <c r="AI33" s="4">
        <f t="shared" si="15"/>
        <v>46190</v>
      </c>
      <c r="AJ33" s="4">
        <f t="shared" si="16"/>
        <v>46190</v>
      </c>
      <c r="AK33" s="5"/>
      <c r="AL33" s="4">
        <f t="shared" si="17"/>
        <v>46190</v>
      </c>
      <c r="AM33" s="4">
        <f t="shared" si="29"/>
        <v>46190</v>
      </c>
      <c r="AN33" s="4">
        <f t="shared" si="29"/>
        <v>46190</v>
      </c>
      <c r="AO33" s="4">
        <f t="shared" si="19"/>
        <v>46191</v>
      </c>
      <c r="AP33" s="5"/>
      <c r="AQ33" s="4">
        <f t="shared" si="20"/>
        <v>46191</v>
      </c>
      <c r="AR33" s="5"/>
      <c r="AS33" s="4">
        <f t="shared" si="21"/>
        <v>46191</v>
      </c>
      <c r="AT33" s="5"/>
      <c r="AU33" s="4">
        <f t="shared" si="22"/>
        <v>46191</v>
      </c>
      <c r="AV33" s="4">
        <f>_xlfn.MINIFS(ReleaseTimeline!$A$2:$A$27, ReleaseTimeline!$A$2:$A$27, "&gt;="&amp;(MAX(AU33,AL33)))</f>
        <v>46191</v>
      </c>
      <c r="AW33" s="4" t="str">
        <f>VLOOKUP(AV33,ReleaseTimeline!$A$1:$E$27,2,FALSE)</f>
        <v>Release 13</v>
      </c>
      <c r="AX33" s="4" t="e">
        <f t="shared" si="26"/>
        <v>#VALUE!</v>
      </c>
      <c r="AY33" s="4">
        <f>VLOOKUP(AW33,ReleaseTimeline!$B$2:$C$27,2,FALSE)</f>
        <v>46198</v>
      </c>
      <c r="AZ33" s="4">
        <f t="shared" si="25"/>
        <v>46191</v>
      </c>
      <c r="BA33">
        <f t="shared" si="23"/>
        <v>35</v>
      </c>
      <c r="BC33">
        <f t="shared" si="24"/>
        <v>13</v>
      </c>
    </row>
    <row r="34" spans="1:55" x14ac:dyDescent="0.2">
      <c r="A34" s="3">
        <v>33</v>
      </c>
      <c r="B34" s="5" t="s">
        <v>119</v>
      </c>
      <c r="C34" s="5" t="str">
        <f>VLOOKUP(B34,'Target Tech'!$C$7:$J$33,8,FALSE)</f>
        <v>Complete ASP</v>
      </c>
      <c r="D34" s="5" t="s">
        <v>87</v>
      </c>
      <c r="E34" s="5">
        <v>2</v>
      </c>
      <c r="F34" s="80">
        <f>WORKDAY(P31,1)</f>
        <v>46150</v>
      </c>
      <c r="G34" s="80" t="s">
        <v>120</v>
      </c>
      <c r="H34" s="80" t="s">
        <v>56</v>
      </c>
      <c r="I34" s="80" t="s">
        <v>60</v>
      </c>
      <c r="J34" s="80">
        <f t="shared" si="27"/>
        <v>46154</v>
      </c>
      <c r="K34" s="5">
        <v>3</v>
      </c>
      <c r="L34" s="5">
        <v>0</v>
      </c>
      <c r="M34" s="5">
        <v>6</v>
      </c>
      <c r="N34" s="4">
        <f t="shared" ref="N34:N65" si="30">WORKDAY(J34-1, K34+L34, IndHolidays)</f>
        <v>46156</v>
      </c>
      <c r="O34" s="4">
        <f t="shared" ref="O34:O65" si="31">WORKDAY(J34-1, K34+L34, IndHolidays)</f>
        <v>46156</v>
      </c>
      <c r="P34" s="4">
        <f t="shared" ref="P34:P65" si="32">WORKDAY(J34-1, K34+L34, IndHolidays)</f>
        <v>46156</v>
      </c>
      <c r="Q34" s="5">
        <v>5</v>
      </c>
      <c r="R34" s="4">
        <f t="shared" ref="R34:R65" si="33">WORKDAY(P34, Q34, IndHolidays)</f>
        <v>46163</v>
      </c>
      <c r="S34" s="5">
        <v>1</v>
      </c>
      <c r="T34" s="4">
        <f t="shared" ref="T34:T65" si="34">WORKDAY(R34, S34, IndHolidays)</f>
        <v>46164</v>
      </c>
      <c r="U34" s="4">
        <f t="shared" ref="U34:U65" si="35">WORKDAY(T34,0, IndHolidays)</f>
        <v>46164</v>
      </c>
      <c r="V34" s="5">
        <v>3</v>
      </c>
      <c r="W34" s="4">
        <f t="shared" ref="W34:W65" si="36">WORKDAY(U34, V34, IndHolidays)</f>
        <v>46169</v>
      </c>
      <c r="X34" s="4">
        <f t="shared" si="28"/>
        <v>46169</v>
      </c>
      <c r="Y34" s="4">
        <f t="shared" si="28"/>
        <v>46169</v>
      </c>
      <c r="Z34" s="4">
        <f t="shared" ref="Z34:Z65" si="37">WORKDAY(Y34, 1, IndHolidays)</f>
        <v>46171</v>
      </c>
      <c r="AA34" s="4">
        <f t="shared" ref="AA34:AA65" si="38">WORKDAY(Z34, 0, IndHolidays)</f>
        <v>46171</v>
      </c>
      <c r="AB34" s="5"/>
      <c r="AC34" s="4">
        <f t="shared" ref="AC34:AC65" si="39">WORKDAY(AA34, AB34, IndHolidays)</f>
        <v>46171</v>
      </c>
      <c r="AD34" s="5">
        <v>1</v>
      </c>
      <c r="AE34" s="4">
        <f t="shared" ref="AE34:AE65" si="40">WORKDAY(AC34, AD34, IndHolidays)</f>
        <v>46174</v>
      </c>
      <c r="AF34" s="5">
        <v>5</v>
      </c>
      <c r="AG34" s="4">
        <f t="shared" ref="AG34:AG65" si="41">WORKDAY(AE34, AF34, IndHolidays)</f>
        <v>46182</v>
      </c>
      <c r="AH34" s="4">
        <f t="shared" ref="AH34:AH65" si="42">WORKDAY(AG34, 0, IndHolidays)</f>
        <v>46182</v>
      </c>
      <c r="AI34" s="4">
        <f t="shared" ref="AI34:AI65" si="43">WORKDAY(AH34, 1, IndHolidays)</f>
        <v>46183</v>
      </c>
      <c r="AJ34" s="4">
        <f t="shared" ref="AJ34:AJ65" si="44">WORKDAY(AI34, 0, IndHolidays)</f>
        <v>46183</v>
      </c>
      <c r="AK34" s="5"/>
      <c r="AL34" s="4">
        <f t="shared" ref="AL34:AL65" si="45">WORKDAY(AJ34, AK34, IndHolidays)</f>
        <v>46183</v>
      </c>
      <c r="AM34" s="4">
        <f t="shared" si="29"/>
        <v>46183</v>
      </c>
      <c r="AN34" s="4">
        <f t="shared" si="29"/>
        <v>46183</v>
      </c>
      <c r="AO34" s="4">
        <f t="shared" ref="AO34:AO65" si="46">WORKDAY(AN34, 1, IndHolidays)</f>
        <v>46184</v>
      </c>
      <c r="AP34" s="5"/>
      <c r="AQ34" s="4">
        <f t="shared" ref="AQ34:AQ65" si="47">WORKDAY(AO34, AP34, IndHolidays)</f>
        <v>46184</v>
      </c>
      <c r="AR34" s="5"/>
      <c r="AS34" s="4">
        <f t="shared" ref="AS34:AS65" si="48">WORKDAY(AQ34, AR34, IndHolidays)</f>
        <v>46184</v>
      </c>
      <c r="AT34" s="5"/>
      <c r="AU34" s="4">
        <f t="shared" ref="AU34:AU65" si="49">WORKDAY(AS34, AT34, IndHolidays)</f>
        <v>46184</v>
      </c>
      <c r="AV34" s="4">
        <f>_xlfn.MINIFS(ReleaseTimeline!$A$2:$A$27, ReleaseTimeline!$A$2:$A$27, "&gt;="&amp;(MAX(AU34,AL34)))</f>
        <v>46191</v>
      </c>
      <c r="AW34" s="4" t="str">
        <f>VLOOKUP(AV34,ReleaseTimeline!$A$1:$E$27,2,FALSE)</f>
        <v>Release 13</v>
      </c>
      <c r="AX34" s="4" t="e">
        <f t="shared" si="26"/>
        <v>#VALUE!</v>
      </c>
      <c r="AY34" s="4">
        <f>VLOOKUP(AW34,ReleaseTimeline!$B$2:$C$27,2,FALSE)</f>
        <v>46198</v>
      </c>
      <c r="AZ34" s="4">
        <f t="shared" si="25"/>
        <v>46191</v>
      </c>
      <c r="BA34">
        <f t="shared" ref="BA34:BA65" si="50">(AY34 - O34)</f>
        <v>42</v>
      </c>
      <c r="BC34">
        <f t="shared" ref="BC34:BC65" si="51">(Q34+V34+AF34+AT34)</f>
        <v>13</v>
      </c>
    </row>
    <row r="35" spans="1:55" x14ac:dyDescent="0.2">
      <c r="A35" s="3">
        <v>34</v>
      </c>
      <c r="B35" s="5" t="s">
        <v>119</v>
      </c>
      <c r="C35" s="5" t="str">
        <f>VLOOKUP(B35,'Target Tech'!$C$7:$J$33,8,FALSE)</f>
        <v>Complete ASP</v>
      </c>
      <c r="D35" s="5" t="s">
        <v>87</v>
      </c>
      <c r="E35" s="5">
        <v>2</v>
      </c>
      <c r="F35" s="80">
        <f>WORKDAY(P32,1)</f>
        <v>46154</v>
      </c>
      <c r="G35" s="80" t="s">
        <v>121</v>
      </c>
      <c r="H35" s="80" t="s">
        <v>56</v>
      </c>
      <c r="I35" s="80" t="s">
        <v>62</v>
      </c>
      <c r="J35" s="80">
        <f t="shared" si="27"/>
        <v>46156</v>
      </c>
      <c r="K35" s="5">
        <v>3</v>
      </c>
      <c r="L35" s="5">
        <v>0</v>
      </c>
      <c r="M35" s="5">
        <v>7</v>
      </c>
      <c r="N35" s="4">
        <f t="shared" si="30"/>
        <v>46160</v>
      </c>
      <c r="O35" s="4">
        <f t="shared" si="31"/>
        <v>46160</v>
      </c>
      <c r="P35" s="4">
        <f t="shared" si="32"/>
        <v>46160</v>
      </c>
      <c r="Q35" s="5">
        <v>5</v>
      </c>
      <c r="R35" s="4">
        <f t="shared" si="33"/>
        <v>46167</v>
      </c>
      <c r="S35" s="5">
        <v>1</v>
      </c>
      <c r="T35" s="4">
        <f t="shared" si="34"/>
        <v>46168</v>
      </c>
      <c r="U35" s="4">
        <f t="shared" si="35"/>
        <v>46168</v>
      </c>
      <c r="V35" s="5">
        <v>3</v>
      </c>
      <c r="W35" s="4">
        <f t="shared" si="36"/>
        <v>46174</v>
      </c>
      <c r="X35" s="4">
        <f t="shared" si="28"/>
        <v>46174</v>
      </c>
      <c r="Y35" s="4">
        <f t="shared" si="28"/>
        <v>46174</v>
      </c>
      <c r="Z35" s="4">
        <f t="shared" si="37"/>
        <v>46176</v>
      </c>
      <c r="AA35" s="4">
        <f t="shared" si="38"/>
        <v>46176</v>
      </c>
      <c r="AB35" s="5"/>
      <c r="AC35" s="4">
        <f t="shared" si="39"/>
        <v>46176</v>
      </c>
      <c r="AD35" s="5">
        <v>1</v>
      </c>
      <c r="AE35" s="4">
        <f t="shared" si="40"/>
        <v>46177</v>
      </c>
      <c r="AF35" s="5">
        <v>5</v>
      </c>
      <c r="AG35" s="4">
        <f t="shared" si="41"/>
        <v>46184</v>
      </c>
      <c r="AH35" s="4">
        <f t="shared" si="42"/>
        <v>46184</v>
      </c>
      <c r="AI35" s="4">
        <f t="shared" si="43"/>
        <v>46185</v>
      </c>
      <c r="AJ35" s="4">
        <f t="shared" si="44"/>
        <v>46185</v>
      </c>
      <c r="AK35" s="5"/>
      <c r="AL35" s="4">
        <f t="shared" si="45"/>
        <v>46185</v>
      </c>
      <c r="AM35" s="4">
        <f t="shared" si="29"/>
        <v>46185</v>
      </c>
      <c r="AN35" s="4">
        <f t="shared" si="29"/>
        <v>46185</v>
      </c>
      <c r="AO35" s="4">
        <f t="shared" si="46"/>
        <v>46188</v>
      </c>
      <c r="AP35" s="5"/>
      <c r="AQ35" s="4">
        <f t="shared" si="47"/>
        <v>46188</v>
      </c>
      <c r="AR35" s="5"/>
      <c r="AS35" s="4">
        <f t="shared" si="48"/>
        <v>46188</v>
      </c>
      <c r="AT35" s="5"/>
      <c r="AU35" s="4">
        <f t="shared" si="49"/>
        <v>46188</v>
      </c>
      <c r="AV35" s="4">
        <f>_xlfn.MINIFS(ReleaseTimeline!$A$2:$A$27, ReleaseTimeline!$A$2:$A$27, "&gt;="&amp;(MAX(AU35,AL35)))</f>
        <v>46191</v>
      </c>
      <c r="AW35" s="4" t="str">
        <f>VLOOKUP(AV35,ReleaseTimeline!$A$1:$E$27,2,FALSE)</f>
        <v>Release 13</v>
      </c>
      <c r="AX35" s="4" t="e">
        <f t="shared" si="26"/>
        <v>#VALUE!</v>
      </c>
      <c r="AY35" s="4">
        <f>VLOOKUP(AW35,ReleaseTimeline!$B$2:$C$27,2,FALSE)</f>
        <v>46198</v>
      </c>
      <c r="AZ35" s="4">
        <f t="shared" ref="AZ35:AZ66" si="52">WORKDAY(AY35, -5)</f>
        <v>46191</v>
      </c>
      <c r="BA35">
        <f t="shared" si="50"/>
        <v>38</v>
      </c>
      <c r="BC35">
        <f t="shared" si="51"/>
        <v>13</v>
      </c>
    </row>
    <row r="36" spans="1:55" x14ac:dyDescent="0.2">
      <c r="A36" s="3">
        <v>35</v>
      </c>
      <c r="B36" s="5" t="s">
        <v>119</v>
      </c>
      <c r="C36" s="5" t="str">
        <f>VLOOKUP(B36,'Target Tech'!$C$7:$J$33,8,FALSE)</f>
        <v>Complete ASP</v>
      </c>
      <c r="D36" s="5" t="s">
        <v>87</v>
      </c>
      <c r="E36" s="5">
        <v>2</v>
      </c>
      <c r="F36" s="80">
        <v>46164</v>
      </c>
      <c r="G36" s="80" t="s">
        <v>122</v>
      </c>
      <c r="H36" s="80" t="s">
        <v>56</v>
      </c>
      <c r="I36" s="80" t="s">
        <v>57</v>
      </c>
      <c r="J36" s="80">
        <f t="shared" si="27"/>
        <v>46168</v>
      </c>
      <c r="K36" s="5">
        <v>3</v>
      </c>
      <c r="L36" s="5">
        <v>0</v>
      </c>
      <c r="M36" s="5">
        <v>8</v>
      </c>
      <c r="N36" s="4">
        <f t="shared" si="30"/>
        <v>46171</v>
      </c>
      <c r="O36" s="4">
        <f t="shared" si="31"/>
        <v>46171</v>
      </c>
      <c r="P36" s="4">
        <f t="shared" si="32"/>
        <v>46171</v>
      </c>
      <c r="Q36" s="5">
        <v>5</v>
      </c>
      <c r="R36" s="4">
        <f t="shared" si="33"/>
        <v>46181</v>
      </c>
      <c r="S36" s="5">
        <v>1</v>
      </c>
      <c r="T36" s="4">
        <f t="shared" si="34"/>
        <v>46182</v>
      </c>
      <c r="U36" s="4">
        <f t="shared" si="35"/>
        <v>46182</v>
      </c>
      <c r="V36" s="5">
        <v>3</v>
      </c>
      <c r="W36" s="4">
        <f t="shared" si="36"/>
        <v>46185</v>
      </c>
      <c r="X36" s="4">
        <f t="shared" si="28"/>
        <v>46185</v>
      </c>
      <c r="Y36" s="4">
        <f t="shared" si="28"/>
        <v>46185</v>
      </c>
      <c r="Z36" s="4">
        <f t="shared" si="37"/>
        <v>46188</v>
      </c>
      <c r="AA36" s="4">
        <f t="shared" si="38"/>
        <v>46188</v>
      </c>
      <c r="AB36" s="5">
        <v>3</v>
      </c>
      <c r="AC36" s="4">
        <f t="shared" si="39"/>
        <v>46191</v>
      </c>
      <c r="AD36" s="5">
        <v>1</v>
      </c>
      <c r="AE36" s="4">
        <f t="shared" si="40"/>
        <v>46192</v>
      </c>
      <c r="AF36" s="5">
        <v>5</v>
      </c>
      <c r="AG36" s="4">
        <f t="shared" si="41"/>
        <v>46202</v>
      </c>
      <c r="AH36" s="4">
        <f t="shared" si="42"/>
        <v>46202</v>
      </c>
      <c r="AI36" s="4">
        <f t="shared" si="43"/>
        <v>46203</v>
      </c>
      <c r="AJ36" s="4">
        <f t="shared" si="44"/>
        <v>46203</v>
      </c>
      <c r="AK36" s="5">
        <v>1</v>
      </c>
      <c r="AL36" s="4">
        <f t="shared" si="45"/>
        <v>46204</v>
      </c>
      <c r="AM36" s="4">
        <f t="shared" si="29"/>
        <v>46204</v>
      </c>
      <c r="AN36" s="4">
        <f t="shared" si="29"/>
        <v>46204</v>
      </c>
      <c r="AO36" s="4">
        <f t="shared" si="46"/>
        <v>46205</v>
      </c>
      <c r="AP36" s="5">
        <v>3</v>
      </c>
      <c r="AQ36" s="4">
        <f t="shared" si="47"/>
        <v>46211</v>
      </c>
      <c r="AR36" s="5">
        <v>1</v>
      </c>
      <c r="AS36" s="4">
        <f t="shared" si="48"/>
        <v>46212</v>
      </c>
      <c r="AT36" s="5">
        <v>5</v>
      </c>
      <c r="AU36" s="4">
        <f t="shared" si="49"/>
        <v>46219</v>
      </c>
      <c r="AV36" s="4">
        <f>_xlfn.MINIFS(ReleaseTimeline!$A$2:$A$27, ReleaseTimeline!$A$2:$A$27, "&gt;="&amp;(MAX(AU36,AL36)))</f>
        <v>46219</v>
      </c>
      <c r="AW36" s="4" t="str">
        <f>VLOOKUP(AV36,ReleaseTimeline!$A$1:$E$27,2,FALSE)</f>
        <v>Release 15</v>
      </c>
      <c r="AX36" s="4" t="e">
        <f t="shared" si="26"/>
        <v>#VALUE!</v>
      </c>
      <c r="AY36" s="74">
        <f>VLOOKUP(AW36,ReleaseTimeline!$B$2:$C$27,2,FALSE)</f>
        <v>46226</v>
      </c>
      <c r="AZ36" s="4">
        <f t="shared" si="52"/>
        <v>46219</v>
      </c>
      <c r="BA36">
        <f t="shared" si="50"/>
        <v>55</v>
      </c>
      <c r="BC36">
        <f t="shared" si="51"/>
        <v>18</v>
      </c>
    </row>
    <row r="37" spans="1:55" x14ac:dyDescent="0.2">
      <c r="A37" s="3">
        <v>36</v>
      </c>
      <c r="B37" s="5" t="s">
        <v>123</v>
      </c>
      <c r="C37" s="5" t="str">
        <f>VLOOKUP(B37,'Target Tech'!$C$7:$J$33,8,FALSE)</f>
        <v>Complete ASP</v>
      </c>
      <c r="D37" s="5" t="s">
        <v>54</v>
      </c>
      <c r="E37" s="5">
        <v>0</v>
      </c>
      <c r="F37" s="80">
        <v>46174</v>
      </c>
      <c r="G37" s="80" t="s">
        <v>55</v>
      </c>
      <c r="H37" s="80" t="s">
        <v>56</v>
      </c>
      <c r="I37" s="80" t="s">
        <v>57</v>
      </c>
      <c r="J37" s="80">
        <f t="shared" ref="J37:J46" si="53">F37</f>
        <v>46174</v>
      </c>
      <c r="K37" s="5">
        <v>3</v>
      </c>
      <c r="L37" s="5">
        <v>0</v>
      </c>
      <c r="M37" s="5">
        <v>1</v>
      </c>
      <c r="N37" s="4">
        <f t="shared" si="30"/>
        <v>46177</v>
      </c>
      <c r="O37" s="4">
        <f t="shared" si="31"/>
        <v>46177</v>
      </c>
      <c r="P37" s="4">
        <f t="shared" si="32"/>
        <v>46177</v>
      </c>
      <c r="Q37" s="5">
        <v>95</v>
      </c>
      <c r="R37" s="4">
        <f t="shared" si="33"/>
        <v>46322</v>
      </c>
      <c r="S37" s="5">
        <v>1</v>
      </c>
      <c r="T37" s="4">
        <f t="shared" si="34"/>
        <v>46323</v>
      </c>
      <c r="U37" s="4">
        <f t="shared" si="35"/>
        <v>46323</v>
      </c>
      <c r="V37" s="5">
        <v>3</v>
      </c>
      <c r="W37" s="4">
        <f t="shared" si="36"/>
        <v>46328</v>
      </c>
      <c r="X37" s="4">
        <f t="shared" si="28"/>
        <v>46328</v>
      </c>
      <c r="Y37" s="4">
        <f t="shared" si="28"/>
        <v>46328</v>
      </c>
      <c r="Z37" s="4">
        <f t="shared" si="37"/>
        <v>46329</v>
      </c>
      <c r="AA37" s="4">
        <f t="shared" si="38"/>
        <v>46329</v>
      </c>
      <c r="AB37" s="5"/>
      <c r="AC37" s="4">
        <f t="shared" si="39"/>
        <v>46329</v>
      </c>
      <c r="AD37" s="5">
        <v>1</v>
      </c>
      <c r="AE37" s="4">
        <f t="shared" si="40"/>
        <v>46330</v>
      </c>
      <c r="AF37" s="5">
        <v>5</v>
      </c>
      <c r="AG37" s="4">
        <f t="shared" si="41"/>
        <v>46338</v>
      </c>
      <c r="AH37" s="4">
        <f t="shared" si="42"/>
        <v>46338</v>
      </c>
      <c r="AI37" s="4">
        <f t="shared" si="43"/>
        <v>46339</v>
      </c>
      <c r="AJ37" s="4">
        <f t="shared" si="44"/>
        <v>46339</v>
      </c>
      <c r="AK37" s="5"/>
      <c r="AL37" s="4">
        <f t="shared" si="45"/>
        <v>46339</v>
      </c>
      <c r="AM37" s="4">
        <f t="shared" si="29"/>
        <v>46339</v>
      </c>
      <c r="AN37" s="4">
        <f t="shared" si="29"/>
        <v>46339</v>
      </c>
      <c r="AO37" s="4">
        <f t="shared" si="46"/>
        <v>46342</v>
      </c>
      <c r="AP37" s="5"/>
      <c r="AQ37" s="4">
        <f t="shared" si="47"/>
        <v>46342</v>
      </c>
      <c r="AR37" s="5"/>
      <c r="AS37" s="4">
        <f t="shared" si="48"/>
        <v>46342</v>
      </c>
      <c r="AT37" s="5"/>
      <c r="AU37" s="4">
        <f t="shared" si="49"/>
        <v>46342</v>
      </c>
      <c r="AV37" s="4">
        <f>_xlfn.MINIFS(ReleaseTimeline!$A$2:$A$27, ReleaseTimeline!$A$2:$A$27, "&gt;="&amp;(MAX(AU37,AL37)))</f>
        <v>46345</v>
      </c>
      <c r="AW37" s="4" t="str">
        <f>VLOOKUP(AV37,ReleaseTimeline!$A$1:$E$27,2,FALSE)</f>
        <v>Release 24</v>
      </c>
      <c r="AX37" s="4" t="e">
        <f t="shared" si="26"/>
        <v>#VALUE!</v>
      </c>
      <c r="AY37" s="4">
        <f>VLOOKUP(AW37,ReleaseTimeline!$B$2:$C$27,2,FALSE)</f>
        <v>46352</v>
      </c>
      <c r="AZ37" s="4">
        <f t="shared" si="52"/>
        <v>46345</v>
      </c>
      <c r="BA37">
        <f t="shared" si="50"/>
        <v>175</v>
      </c>
      <c r="BC37">
        <f t="shared" si="51"/>
        <v>103</v>
      </c>
    </row>
    <row r="38" spans="1:55" x14ac:dyDescent="0.2">
      <c r="A38" s="3">
        <v>37</v>
      </c>
      <c r="B38" s="5" t="s">
        <v>123</v>
      </c>
      <c r="C38" s="5" t="str">
        <f>VLOOKUP(B38,'Target Tech'!$C$7:$J$33,8,FALSE)</f>
        <v>Complete ASP</v>
      </c>
      <c r="D38" s="5" t="s">
        <v>54</v>
      </c>
      <c r="E38" s="5">
        <v>0</v>
      </c>
      <c r="F38" s="80">
        <v>46150</v>
      </c>
      <c r="G38" s="80" t="s">
        <v>59</v>
      </c>
      <c r="H38" s="80" t="s">
        <v>56</v>
      </c>
      <c r="I38" s="80" t="s">
        <v>60</v>
      </c>
      <c r="J38" s="80">
        <f t="shared" si="53"/>
        <v>46150</v>
      </c>
      <c r="K38" s="5">
        <v>3</v>
      </c>
      <c r="L38" s="5">
        <v>0</v>
      </c>
      <c r="M38" s="5">
        <v>2</v>
      </c>
      <c r="N38" s="4">
        <f t="shared" si="30"/>
        <v>46154</v>
      </c>
      <c r="O38" s="4">
        <f t="shared" si="31"/>
        <v>46154</v>
      </c>
      <c r="P38" s="4">
        <f t="shared" si="32"/>
        <v>46154</v>
      </c>
      <c r="Q38" s="5">
        <v>5</v>
      </c>
      <c r="R38" s="4">
        <f t="shared" si="33"/>
        <v>46161</v>
      </c>
      <c r="S38" s="5">
        <v>1</v>
      </c>
      <c r="T38" s="4">
        <f t="shared" si="34"/>
        <v>46162</v>
      </c>
      <c r="U38" s="4">
        <f t="shared" si="35"/>
        <v>46162</v>
      </c>
      <c r="V38" s="5">
        <v>3</v>
      </c>
      <c r="W38" s="4">
        <f t="shared" si="36"/>
        <v>46167</v>
      </c>
      <c r="X38" s="4">
        <f t="shared" si="28"/>
        <v>46167</v>
      </c>
      <c r="Y38" s="4">
        <f t="shared" si="28"/>
        <v>46167</v>
      </c>
      <c r="Z38" s="4">
        <f t="shared" si="37"/>
        <v>46168</v>
      </c>
      <c r="AA38" s="4">
        <f t="shared" si="38"/>
        <v>46168</v>
      </c>
      <c r="AB38" s="5"/>
      <c r="AC38" s="4">
        <f t="shared" si="39"/>
        <v>46168</v>
      </c>
      <c r="AD38" s="5">
        <v>1</v>
      </c>
      <c r="AE38" s="4">
        <f t="shared" si="40"/>
        <v>46169</v>
      </c>
      <c r="AF38" s="5">
        <v>5</v>
      </c>
      <c r="AG38" s="4">
        <f t="shared" si="41"/>
        <v>46178</v>
      </c>
      <c r="AH38" s="4">
        <f t="shared" si="42"/>
        <v>46178</v>
      </c>
      <c r="AI38" s="4">
        <f t="shared" si="43"/>
        <v>46181</v>
      </c>
      <c r="AJ38" s="4">
        <f t="shared" si="44"/>
        <v>46181</v>
      </c>
      <c r="AK38" s="5"/>
      <c r="AL38" s="4">
        <f t="shared" si="45"/>
        <v>46181</v>
      </c>
      <c r="AM38" s="4">
        <f t="shared" si="29"/>
        <v>46181</v>
      </c>
      <c r="AN38" s="4">
        <f t="shared" si="29"/>
        <v>46181</v>
      </c>
      <c r="AO38" s="4">
        <f t="shared" si="46"/>
        <v>46182</v>
      </c>
      <c r="AP38" s="5"/>
      <c r="AQ38" s="4">
        <f t="shared" si="47"/>
        <v>46182</v>
      </c>
      <c r="AR38" s="5"/>
      <c r="AS38" s="4">
        <f t="shared" si="48"/>
        <v>46182</v>
      </c>
      <c r="AT38" s="5"/>
      <c r="AU38" s="4">
        <f t="shared" si="49"/>
        <v>46182</v>
      </c>
      <c r="AV38" s="4">
        <f>_xlfn.MINIFS(ReleaseTimeline!$A$2:$A$27, ReleaseTimeline!$A$2:$A$27, "&gt;="&amp;(MAX(AU38,AL38)))</f>
        <v>46191</v>
      </c>
      <c r="AW38" s="4" t="str">
        <f>VLOOKUP(AV38,ReleaseTimeline!$A$1:$E$27,2,FALSE)</f>
        <v>Release 13</v>
      </c>
      <c r="AX38" s="4" t="e">
        <f t="shared" si="26"/>
        <v>#VALUE!</v>
      </c>
      <c r="AY38" s="4">
        <f>VLOOKUP(AW38,ReleaseTimeline!$B$2:$C$27,2,FALSE)</f>
        <v>46198</v>
      </c>
      <c r="AZ38" s="4">
        <f t="shared" si="52"/>
        <v>46191</v>
      </c>
      <c r="BA38">
        <f t="shared" si="50"/>
        <v>44</v>
      </c>
      <c r="BC38">
        <f t="shared" si="51"/>
        <v>13</v>
      </c>
    </row>
    <row r="39" spans="1:55" x14ac:dyDescent="0.2">
      <c r="A39" s="3">
        <v>38</v>
      </c>
      <c r="B39" s="5" t="s">
        <v>123</v>
      </c>
      <c r="C39" s="5" t="str">
        <f>VLOOKUP(B39,'Target Tech'!$C$7:$J$33,8,FALSE)</f>
        <v>Complete ASP</v>
      </c>
      <c r="D39" s="5" t="s">
        <v>54</v>
      </c>
      <c r="E39" s="5">
        <v>0</v>
      </c>
      <c r="F39" s="80">
        <v>46147</v>
      </c>
      <c r="G39" s="80" t="s">
        <v>61</v>
      </c>
      <c r="H39" s="80" t="s">
        <v>56</v>
      </c>
      <c r="I39" s="80" t="s">
        <v>62</v>
      </c>
      <c r="J39" s="80">
        <f t="shared" si="53"/>
        <v>46147</v>
      </c>
      <c r="K39" s="5">
        <v>3</v>
      </c>
      <c r="L39" s="5">
        <v>0</v>
      </c>
      <c r="M39" s="5">
        <v>3</v>
      </c>
      <c r="N39" s="4">
        <f t="shared" si="30"/>
        <v>46149</v>
      </c>
      <c r="O39" s="4">
        <f t="shared" si="31"/>
        <v>46149</v>
      </c>
      <c r="P39" s="4">
        <f t="shared" si="32"/>
        <v>46149</v>
      </c>
      <c r="Q39" s="5">
        <v>5</v>
      </c>
      <c r="R39" s="4">
        <f t="shared" si="33"/>
        <v>46156</v>
      </c>
      <c r="S39" s="5">
        <v>1</v>
      </c>
      <c r="T39" s="4">
        <f t="shared" si="34"/>
        <v>46157</v>
      </c>
      <c r="U39" s="4">
        <f t="shared" si="35"/>
        <v>46157</v>
      </c>
      <c r="V39" s="5">
        <v>3</v>
      </c>
      <c r="W39" s="4">
        <f t="shared" si="36"/>
        <v>46162</v>
      </c>
      <c r="X39" s="4">
        <f t="shared" si="28"/>
        <v>46162</v>
      </c>
      <c r="Y39" s="4">
        <f t="shared" si="28"/>
        <v>46162</v>
      </c>
      <c r="Z39" s="4">
        <f t="shared" si="37"/>
        <v>46163</v>
      </c>
      <c r="AA39" s="4">
        <f t="shared" si="38"/>
        <v>46163</v>
      </c>
      <c r="AB39" s="5"/>
      <c r="AC39" s="4">
        <f t="shared" si="39"/>
        <v>46163</v>
      </c>
      <c r="AD39" s="5">
        <v>1</v>
      </c>
      <c r="AE39" s="4">
        <f t="shared" si="40"/>
        <v>46164</v>
      </c>
      <c r="AF39" s="5">
        <v>5</v>
      </c>
      <c r="AG39" s="4">
        <f t="shared" si="41"/>
        <v>46174</v>
      </c>
      <c r="AH39" s="4">
        <f t="shared" si="42"/>
        <v>46174</v>
      </c>
      <c r="AI39" s="4">
        <f t="shared" si="43"/>
        <v>46176</v>
      </c>
      <c r="AJ39" s="4">
        <f t="shared" si="44"/>
        <v>46176</v>
      </c>
      <c r="AK39" s="5"/>
      <c r="AL39" s="4">
        <f t="shared" si="45"/>
        <v>46176</v>
      </c>
      <c r="AM39" s="4">
        <f t="shared" si="29"/>
        <v>46176</v>
      </c>
      <c r="AN39" s="4">
        <f t="shared" si="29"/>
        <v>46176</v>
      </c>
      <c r="AO39" s="4">
        <f t="shared" si="46"/>
        <v>46177</v>
      </c>
      <c r="AP39" s="5"/>
      <c r="AQ39" s="4">
        <f t="shared" si="47"/>
        <v>46177</v>
      </c>
      <c r="AR39" s="5"/>
      <c r="AS39" s="4">
        <f t="shared" si="48"/>
        <v>46177</v>
      </c>
      <c r="AT39" s="5"/>
      <c r="AU39" s="4">
        <f t="shared" si="49"/>
        <v>46177</v>
      </c>
      <c r="AV39" s="4">
        <f>_xlfn.MINIFS(ReleaseTimeline!$A$2:$A$27, ReleaseTimeline!$A$2:$A$27, "&gt;="&amp;(MAX(AU39,AL39)))</f>
        <v>46177</v>
      </c>
      <c r="AW39" s="4" t="str">
        <f>VLOOKUP(AV39,ReleaseTimeline!$A$1:$E$27,2,FALSE)</f>
        <v>Release 12</v>
      </c>
      <c r="AX39" s="4" t="e">
        <f t="shared" ref="AX39:AX70" si="54">WORKDAY(AW39, 3, IndHolidays)</f>
        <v>#VALUE!</v>
      </c>
      <c r="AY39" s="4">
        <f>VLOOKUP(AW39,ReleaseTimeline!$B$2:$C$27,2,FALSE)</f>
        <v>46184</v>
      </c>
      <c r="AZ39" s="4">
        <f t="shared" si="52"/>
        <v>46177</v>
      </c>
      <c r="BA39">
        <f t="shared" si="50"/>
        <v>35</v>
      </c>
      <c r="BC39">
        <f t="shared" si="51"/>
        <v>13</v>
      </c>
    </row>
    <row r="40" spans="1:55" x14ac:dyDescent="0.2">
      <c r="A40" s="3">
        <v>39</v>
      </c>
      <c r="B40" s="5" t="s">
        <v>123</v>
      </c>
      <c r="C40" s="5" t="str">
        <f>VLOOKUP(B40,'Target Tech'!$C$7:$J$33,8,FALSE)</f>
        <v>Complete ASP</v>
      </c>
      <c r="D40" s="5" t="s">
        <v>54</v>
      </c>
      <c r="E40" s="5">
        <v>0</v>
      </c>
      <c r="F40" s="80">
        <v>46178</v>
      </c>
      <c r="G40" s="80" t="s">
        <v>63</v>
      </c>
      <c r="H40" s="80" t="s">
        <v>56</v>
      </c>
      <c r="I40" s="80" t="s">
        <v>57</v>
      </c>
      <c r="J40" s="80">
        <f t="shared" si="53"/>
        <v>46178</v>
      </c>
      <c r="K40" s="5">
        <v>3</v>
      </c>
      <c r="L40" s="5">
        <v>0</v>
      </c>
      <c r="M40" s="5">
        <v>4</v>
      </c>
      <c r="N40" s="4">
        <f t="shared" si="30"/>
        <v>46182</v>
      </c>
      <c r="O40" s="4">
        <f t="shared" si="31"/>
        <v>46182</v>
      </c>
      <c r="P40" s="4">
        <f t="shared" si="32"/>
        <v>46182</v>
      </c>
      <c r="Q40" s="5">
        <v>95</v>
      </c>
      <c r="R40" s="4">
        <f t="shared" si="33"/>
        <v>46325</v>
      </c>
      <c r="S40" s="5">
        <v>1</v>
      </c>
      <c r="T40" s="4">
        <f t="shared" si="34"/>
        <v>46328</v>
      </c>
      <c r="U40" s="4">
        <f t="shared" si="35"/>
        <v>46328</v>
      </c>
      <c r="V40" s="5">
        <v>3</v>
      </c>
      <c r="W40" s="4">
        <f t="shared" si="36"/>
        <v>46331</v>
      </c>
      <c r="X40" s="4">
        <f t="shared" si="28"/>
        <v>46331</v>
      </c>
      <c r="Y40" s="4">
        <f t="shared" si="28"/>
        <v>46331</v>
      </c>
      <c r="Z40" s="4">
        <f t="shared" si="37"/>
        <v>46332</v>
      </c>
      <c r="AA40" s="4">
        <f t="shared" si="38"/>
        <v>46332</v>
      </c>
      <c r="AB40" s="5"/>
      <c r="AC40" s="4">
        <f t="shared" si="39"/>
        <v>46332</v>
      </c>
      <c r="AD40" s="5">
        <v>1</v>
      </c>
      <c r="AE40" s="4">
        <f t="shared" si="40"/>
        <v>46335</v>
      </c>
      <c r="AF40" s="5">
        <v>5</v>
      </c>
      <c r="AG40" s="4">
        <f t="shared" si="41"/>
        <v>46343</v>
      </c>
      <c r="AH40" s="4">
        <f t="shared" si="42"/>
        <v>46343</v>
      </c>
      <c r="AI40" s="4">
        <f t="shared" si="43"/>
        <v>46344</v>
      </c>
      <c r="AJ40" s="4">
        <f t="shared" si="44"/>
        <v>46344</v>
      </c>
      <c r="AK40" s="5"/>
      <c r="AL40" s="4">
        <f t="shared" si="45"/>
        <v>46344</v>
      </c>
      <c r="AM40" s="4">
        <f t="shared" si="29"/>
        <v>46344</v>
      </c>
      <c r="AN40" s="4">
        <f t="shared" si="29"/>
        <v>46344</v>
      </c>
      <c r="AO40" s="4">
        <f t="shared" si="46"/>
        <v>46345</v>
      </c>
      <c r="AP40" s="5"/>
      <c r="AQ40" s="4">
        <f t="shared" si="47"/>
        <v>46345</v>
      </c>
      <c r="AR40" s="5"/>
      <c r="AS40" s="4">
        <f t="shared" si="48"/>
        <v>46345</v>
      </c>
      <c r="AT40" s="5"/>
      <c r="AU40" s="4">
        <f t="shared" si="49"/>
        <v>46345</v>
      </c>
      <c r="AV40" s="4">
        <f>_xlfn.MINIFS(ReleaseTimeline!$A$2:$A$27, ReleaseTimeline!$A$2:$A$27, "&gt;="&amp;(MAX(AU40,AL40)))</f>
        <v>46345</v>
      </c>
      <c r="AW40" s="4" t="str">
        <f>VLOOKUP(AV40,ReleaseTimeline!$A$1:$E$27,2,FALSE)</f>
        <v>Release 24</v>
      </c>
      <c r="AX40" s="4" t="e">
        <f t="shared" si="54"/>
        <v>#VALUE!</v>
      </c>
      <c r="AY40" s="4">
        <f>VLOOKUP(AW40,ReleaseTimeline!$B$2:$C$27,2,FALSE)</f>
        <v>46352</v>
      </c>
      <c r="AZ40" s="4">
        <f t="shared" si="52"/>
        <v>46345</v>
      </c>
      <c r="BA40">
        <f t="shared" si="50"/>
        <v>170</v>
      </c>
      <c r="BC40">
        <f t="shared" si="51"/>
        <v>103</v>
      </c>
    </row>
    <row r="41" spans="1:55" x14ac:dyDescent="0.2">
      <c r="A41" s="3">
        <v>40</v>
      </c>
      <c r="B41" s="5" t="s">
        <v>123</v>
      </c>
      <c r="C41" s="5" t="str">
        <f>VLOOKUP(B41,'Target Tech'!$C$7:$J$33,8,FALSE)</f>
        <v>Complete ASP</v>
      </c>
      <c r="D41" s="5" t="s">
        <v>54</v>
      </c>
      <c r="E41" s="5">
        <v>0</v>
      </c>
      <c r="F41" s="80">
        <v>46155</v>
      </c>
      <c r="G41" s="80" t="s">
        <v>64</v>
      </c>
      <c r="H41" s="80" t="s">
        <v>56</v>
      </c>
      <c r="I41" s="80" t="s">
        <v>60</v>
      </c>
      <c r="J41" s="80">
        <f t="shared" si="53"/>
        <v>46155</v>
      </c>
      <c r="K41" s="5">
        <v>3</v>
      </c>
      <c r="L41" s="5">
        <v>0</v>
      </c>
      <c r="M41" s="5">
        <v>5</v>
      </c>
      <c r="N41" s="4">
        <f t="shared" si="30"/>
        <v>46157</v>
      </c>
      <c r="O41" s="4">
        <f t="shared" si="31"/>
        <v>46157</v>
      </c>
      <c r="P41" s="4">
        <f t="shared" si="32"/>
        <v>46157</v>
      </c>
      <c r="Q41" s="5">
        <v>5</v>
      </c>
      <c r="R41" s="4">
        <f t="shared" si="33"/>
        <v>46164</v>
      </c>
      <c r="S41" s="5">
        <v>1</v>
      </c>
      <c r="T41" s="4">
        <f t="shared" si="34"/>
        <v>46167</v>
      </c>
      <c r="U41" s="4">
        <f t="shared" si="35"/>
        <v>46167</v>
      </c>
      <c r="V41" s="5">
        <v>3</v>
      </c>
      <c r="W41" s="4">
        <f t="shared" si="36"/>
        <v>46171</v>
      </c>
      <c r="X41" s="4">
        <f t="shared" si="28"/>
        <v>46171</v>
      </c>
      <c r="Y41" s="4">
        <f t="shared" si="28"/>
        <v>46171</v>
      </c>
      <c r="Z41" s="4">
        <f t="shared" si="37"/>
        <v>46174</v>
      </c>
      <c r="AA41" s="4">
        <f t="shared" si="38"/>
        <v>46174</v>
      </c>
      <c r="AB41" s="5"/>
      <c r="AC41" s="4">
        <f t="shared" si="39"/>
        <v>46174</v>
      </c>
      <c r="AD41" s="5">
        <v>1</v>
      </c>
      <c r="AE41" s="4">
        <f t="shared" si="40"/>
        <v>46176</v>
      </c>
      <c r="AF41" s="5">
        <v>5</v>
      </c>
      <c r="AG41" s="4">
        <f t="shared" si="41"/>
        <v>46183</v>
      </c>
      <c r="AH41" s="4">
        <f t="shared" si="42"/>
        <v>46183</v>
      </c>
      <c r="AI41" s="4">
        <f t="shared" si="43"/>
        <v>46184</v>
      </c>
      <c r="AJ41" s="4">
        <f t="shared" si="44"/>
        <v>46184</v>
      </c>
      <c r="AK41" s="5"/>
      <c r="AL41" s="4">
        <f t="shared" si="45"/>
        <v>46184</v>
      </c>
      <c r="AM41" s="4">
        <f t="shared" si="29"/>
        <v>46184</v>
      </c>
      <c r="AN41" s="4">
        <f t="shared" si="29"/>
        <v>46184</v>
      </c>
      <c r="AO41" s="4">
        <f t="shared" si="46"/>
        <v>46185</v>
      </c>
      <c r="AP41" s="5"/>
      <c r="AQ41" s="4">
        <f t="shared" si="47"/>
        <v>46185</v>
      </c>
      <c r="AR41" s="5"/>
      <c r="AS41" s="4">
        <f t="shared" si="48"/>
        <v>46185</v>
      </c>
      <c r="AT41" s="5"/>
      <c r="AU41" s="4">
        <f t="shared" si="49"/>
        <v>46185</v>
      </c>
      <c r="AV41" s="4">
        <f>_xlfn.MINIFS(ReleaseTimeline!$A$2:$A$27, ReleaseTimeline!$A$2:$A$27, "&gt;="&amp;(MAX(AU41,AL41)))</f>
        <v>46191</v>
      </c>
      <c r="AW41" s="4" t="str">
        <f>VLOOKUP(AV41,ReleaseTimeline!$A$1:$E$27,2,FALSE)</f>
        <v>Release 13</v>
      </c>
      <c r="AX41" s="4" t="e">
        <f t="shared" si="54"/>
        <v>#VALUE!</v>
      </c>
      <c r="AY41" s="4">
        <f>VLOOKUP(AW41,ReleaseTimeline!$B$2:$C$27,2,FALSE)</f>
        <v>46198</v>
      </c>
      <c r="AZ41" s="4">
        <f t="shared" si="52"/>
        <v>46191</v>
      </c>
      <c r="BA41">
        <f t="shared" si="50"/>
        <v>41</v>
      </c>
      <c r="BC41">
        <f t="shared" si="51"/>
        <v>13</v>
      </c>
    </row>
    <row r="42" spans="1:55" x14ac:dyDescent="0.2">
      <c r="A42" s="3">
        <v>41</v>
      </c>
      <c r="B42" s="5" t="s">
        <v>123</v>
      </c>
      <c r="C42" s="5" t="str">
        <f>VLOOKUP(B42,'Target Tech'!$C$7:$J$33,8,FALSE)</f>
        <v>Complete ASP</v>
      </c>
      <c r="D42" s="5" t="s">
        <v>54</v>
      </c>
      <c r="E42" s="5">
        <v>0</v>
      </c>
      <c r="F42" s="80">
        <v>46150</v>
      </c>
      <c r="G42" s="80" t="s">
        <v>120</v>
      </c>
      <c r="H42" s="80" t="s">
        <v>56</v>
      </c>
      <c r="I42" s="80" t="s">
        <v>62</v>
      </c>
      <c r="J42" s="80">
        <f t="shared" si="53"/>
        <v>46150</v>
      </c>
      <c r="K42" s="5">
        <v>3</v>
      </c>
      <c r="L42" s="5">
        <v>0</v>
      </c>
      <c r="M42" s="5">
        <v>6</v>
      </c>
      <c r="N42" s="4">
        <f t="shared" si="30"/>
        <v>46154</v>
      </c>
      <c r="O42" s="4">
        <f t="shared" si="31"/>
        <v>46154</v>
      </c>
      <c r="P42" s="4">
        <f t="shared" si="32"/>
        <v>46154</v>
      </c>
      <c r="Q42" s="5">
        <v>5</v>
      </c>
      <c r="R42" s="4">
        <f t="shared" si="33"/>
        <v>46161</v>
      </c>
      <c r="S42" s="5">
        <v>1</v>
      </c>
      <c r="T42" s="4">
        <f t="shared" si="34"/>
        <v>46162</v>
      </c>
      <c r="U42" s="4">
        <f t="shared" si="35"/>
        <v>46162</v>
      </c>
      <c r="V42" s="5">
        <v>3</v>
      </c>
      <c r="W42" s="4">
        <f t="shared" si="36"/>
        <v>46167</v>
      </c>
      <c r="X42" s="4">
        <f t="shared" ref="X42:Y61" si="55">WORKDAY(W42, 0, IndHolidays)</f>
        <v>46167</v>
      </c>
      <c r="Y42" s="4">
        <f t="shared" si="55"/>
        <v>46167</v>
      </c>
      <c r="Z42" s="4">
        <f t="shared" si="37"/>
        <v>46168</v>
      </c>
      <c r="AA42" s="4">
        <f t="shared" si="38"/>
        <v>46168</v>
      </c>
      <c r="AB42" s="5"/>
      <c r="AC42" s="4">
        <f t="shared" si="39"/>
        <v>46168</v>
      </c>
      <c r="AD42" s="5">
        <v>1</v>
      </c>
      <c r="AE42" s="4">
        <f t="shared" si="40"/>
        <v>46169</v>
      </c>
      <c r="AF42" s="5">
        <v>5</v>
      </c>
      <c r="AG42" s="4">
        <f t="shared" si="41"/>
        <v>46178</v>
      </c>
      <c r="AH42" s="4">
        <f t="shared" si="42"/>
        <v>46178</v>
      </c>
      <c r="AI42" s="4">
        <f t="shared" si="43"/>
        <v>46181</v>
      </c>
      <c r="AJ42" s="4">
        <f t="shared" si="44"/>
        <v>46181</v>
      </c>
      <c r="AK42" s="5"/>
      <c r="AL42" s="4">
        <f t="shared" si="45"/>
        <v>46181</v>
      </c>
      <c r="AM42" s="4">
        <f t="shared" ref="AM42:AN61" si="56">AL42</f>
        <v>46181</v>
      </c>
      <c r="AN42" s="4">
        <f t="shared" si="56"/>
        <v>46181</v>
      </c>
      <c r="AO42" s="4">
        <f t="shared" si="46"/>
        <v>46182</v>
      </c>
      <c r="AP42" s="5"/>
      <c r="AQ42" s="4">
        <f t="shared" si="47"/>
        <v>46182</v>
      </c>
      <c r="AR42" s="5"/>
      <c r="AS42" s="4">
        <f t="shared" si="48"/>
        <v>46182</v>
      </c>
      <c r="AT42" s="5"/>
      <c r="AU42" s="4">
        <f t="shared" si="49"/>
        <v>46182</v>
      </c>
      <c r="AV42" s="4">
        <f>_xlfn.MINIFS(ReleaseTimeline!$A$2:$A$27, ReleaseTimeline!$A$2:$A$27, "&gt;="&amp;(MAX(AU42,AL42)))</f>
        <v>46191</v>
      </c>
      <c r="AW42" s="4" t="str">
        <f>VLOOKUP(AV42,ReleaseTimeline!$A$1:$E$27,2,FALSE)</f>
        <v>Release 13</v>
      </c>
      <c r="AX42" s="4" t="e">
        <f t="shared" si="54"/>
        <v>#VALUE!</v>
      </c>
      <c r="AY42" s="4">
        <f>VLOOKUP(AW42,ReleaseTimeline!$B$2:$C$27,2,FALSE)</f>
        <v>46198</v>
      </c>
      <c r="AZ42" s="4">
        <f t="shared" si="52"/>
        <v>46191</v>
      </c>
      <c r="BA42">
        <f t="shared" si="50"/>
        <v>44</v>
      </c>
      <c r="BC42">
        <f t="shared" si="51"/>
        <v>13</v>
      </c>
    </row>
    <row r="43" spans="1:55" x14ac:dyDescent="0.2">
      <c r="A43" s="3">
        <v>42</v>
      </c>
      <c r="B43" s="5" t="s">
        <v>123</v>
      </c>
      <c r="C43" s="5" t="str">
        <f>VLOOKUP(B43,'Target Tech'!$C$7:$J$33,8,FALSE)</f>
        <v>Complete ASP</v>
      </c>
      <c r="D43" s="5" t="s">
        <v>54</v>
      </c>
      <c r="E43" s="5">
        <v>0</v>
      </c>
      <c r="F43" s="80">
        <v>46183</v>
      </c>
      <c r="G43" s="80" t="s">
        <v>121</v>
      </c>
      <c r="H43" s="80" t="s">
        <v>56</v>
      </c>
      <c r="I43" s="80" t="s">
        <v>57</v>
      </c>
      <c r="J43" s="80">
        <f t="shared" si="53"/>
        <v>46183</v>
      </c>
      <c r="K43" s="5">
        <v>3</v>
      </c>
      <c r="L43" s="5">
        <v>0</v>
      </c>
      <c r="M43" s="5">
        <v>7</v>
      </c>
      <c r="N43" s="4">
        <f t="shared" si="30"/>
        <v>46185</v>
      </c>
      <c r="O43" s="4">
        <f t="shared" si="31"/>
        <v>46185</v>
      </c>
      <c r="P43" s="4">
        <f t="shared" si="32"/>
        <v>46185</v>
      </c>
      <c r="Q43" s="5">
        <v>95</v>
      </c>
      <c r="R43" s="4">
        <f t="shared" si="33"/>
        <v>46330</v>
      </c>
      <c r="S43" s="5">
        <v>1</v>
      </c>
      <c r="T43" s="4">
        <f t="shared" si="34"/>
        <v>46331</v>
      </c>
      <c r="U43" s="4">
        <f t="shared" si="35"/>
        <v>46331</v>
      </c>
      <c r="V43" s="5">
        <v>3</v>
      </c>
      <c r="W43" s="4">
        <f t="shared" si="36"/>
        <v>46337</v>
      </c>
      <c r="X43" s="4">
        <f t="shared" si="55"/>
        <v>46337</v>
      </c>
      <c r="Y43" s="4">
        <f t="shared" si="55"/>
        <v>46337</v>
      </c>
      <c r="Z43" s="4">
        <f t="shared" si="37"/>
        <v>46338</v>
      </c>
      <c r="AA43" s="4">
        <f t="shared" si="38"/>
        <v>46338</v>
      </c>
      <c r="AB43" s="5"/>
      <c r="AC43" s="4">
        <f t="shared" si="39"/>
        <v>46338</v>
      </c>
      <c r="AD43" s="5">
        <v>1</v>
      </c>
      <c r="AE43" s="4">
        <f t="shared" si="40"/>
        <v>46339</v>
      </c>
      <c r="AF43" s="5">
        <v>5</v>
      </c>
      <c r="AG43" s="4">
        <f t="shared" si="41"/>
        <v>46346</v>
      </c>
      <c r="AH43" s="4">
        <f t="shared" si="42"/>
        <v>46346</v>
      </c>
      <c r="AI43" s="4">
        <f t="shared" si="43"/>
        <v>46349</v>
      </c>
      <c r="AJ43" s="4">
        <f t="shared" si="44"/>
        <v>46349</v>
      </c>
      <c r="AK43" s="5"/>
      <c r="AL43" s="4">
        <f t="shared" si="45"/>
        <v>46349</v>
      </c>
      <c r="AM43" s="4">
        <f t="shared" si="56"/>
        <v>46349</v>
      </c>
      <c r="AN43" s="4">
        <f t="shared" si="56"/>
        <v>46349</v>
      </c>
      <c r="AO43" s="4">
        <f t="shared" si="46"/>
        <v>46350</v>
      </c>
      <c r="AP43" s="5"/>
      <c r="AQ43" s="4">
        <f t="shared" si="47"/>
        <v>46350</v>
      </c>
      <c r="AR43" s="5"/>
      <c r="AS43" s="4">
        <f t="shared" si="48"/>
        <v>46350</v>
      </c>
      <c r="AT43" s="5"/>
      <c r="AU43" s="4">
        <f t="shared" si="49"/>
        <v>46350</v>
      </c>
      <c r="AV43" s="4">
        <f>_xlfn.MINIFS(ReleaseTimeline!$A$2:$A$27, ReleaseTimeline!$A$2:$A$27, "&gt;="&amp;(MAX(AU43,AL43)))</f>
        <v>46359</v>
      </c>
      <c r="AW43" s="4" t="str">
        <f>VLOOKUP(AV43,ReleaseTimeline!$A$1:$E$27,2,FALSE)</f>
        <v>Release 25</v>
      </c>
      <c r="AX43" s="4" t="e">
        <f t="shared" si="54"/>
        <v>#VALUE!</v>
      </c>
      <c r="AY43" s="74">
        <f>VLOOKUP(AW43,ReleaseTimeline!$B$2:$C$27,2,FALSE)</f>
        <v>46366</v>
      </c>
      <c r="AZ43" s="4">
        <f t="shared" si="52"/>
        <v>46359</v>
      </c>
      <c r="BA43">
        <f t="shared" si="50"/>
        <v>181</v>
      </c>
      <c r="BC43">
        <f t="shared" si="51"/>
        <v>103</v>
      </c>
    </row>
    <row r="44" spans="1:55" x14ac:dyDescent="0.2">
      <c r="A44" s="3">
        <v>43</v>
      </c>
      <c r="B44" s="5" t="s">
        <v>123</v>
      </c>
      <c r="C44" s="5" t="str">
        <f>VLOOKUP(B44,'Target Tech'!$C$7:$J$33,8,FALSE)</f>
        <v>Complete ASP</v>
      </c>
      <c r="D44" s="5" t="s">
        <v>54</v>
      </c>
      <c r="E44" s="5">
        <v>0</v>
      </c>
      <c r="F44" s="80">
        <v>46160</v>
      </c>
      <c r="G44" s="80" t="s">
        <v>122</v>
      </c>
      <c r="H44" s="80" t="s">
        <v>56</v>
      </c>
      <c r="I44" s="80" t="s">
        <v>60</v>
      </c>
      <c r="J44" s="80">
        <f t="shared" si="53"/>
        <v>46160</v>
      </c>
      <c r="K44" s="5">
        <v>3</v>
      </c>
      <c r="L44" s="5">
        <v>0</v>
      </c>
      <c r="M44" s="5">
        <v>8</v>
      </c>
      <c r="N44" s="4">
        <f t="shared" si="30"/>
        <v>46162</v>
      </c>
      <c r="O44" s="4">
        <f t="shared" si="31"/>
        <v>46162</v>
      </c>
      <c r="P44" s="4">
        <f t="shared" si="32"/>
        <v>46162</v>
      </c>
      <c r="Q44" s="5">
        <v>5</v>
      </c>
      <c r="R44" s="4">
        <f t="shared" si="33"/>
        <v>46169</v>
      </c>
      <c r="S44" s="5">
        <v>1</v>
      </c>
      <c r="T44" s="4">
        <f t="shared" si="34"/>
        <v>46171</v>
      </c>
      <c r="U44" s="4">
        <f t="shared" si="35"/>
        <v>46171</v>
      </c>
      <c r="V44" s="5">
        <v>3</v>
      </c>
      <c r="W44" s="4">
        <f t="shared" si="36"/>
        <v>46177</v>
      </c>
      <c r="X44" s="4">
        <f t="shared" si="55"/>
        <v>46177</v>
      </c>
      <c r="Y44" s="4">
        <f t="shared" si="55"/>
        <v>46177</v>
      </c>
      <c r="Z44" s="4">
        <f t="shared" si="37"/>
        <v>46178</v>
      </c>
      <c r="AA44" s="4">
        <f t="shared" si="38"/>
        <v>46178</v>
      </c>
      <c r="AB44" s="5">
        <v>3</v>
      </c>
      <c r="AC44" s="4">
        <f t="shared" si="39"/>
        <v>46183</v>
      </c>
      <c r="AD44" s="5">
        <v>1</v>
      </c>
      <c r="AE44" s="4">
        <f t="shared" si="40"/>
        <v>46184</v>
      </c>
      <c r="AF44" s="5">
        <v>5</v>
      </c>
      <c r="AG44" s="4">
        <f t="shared" si="41"/>
        <v>46191</v>
      </c>
      <c r="AH44" s="4">
        <f t="shared" si="42"/>
        <v>46191</v>
      </c>
      <c r="AI44" s="4">
        <f t="shared" si="43"/>
        <v>46192</v>
      </c>
      <c r="AJ44" s="4">
        <f t="shared" si="44"/>
        <v>46192</v>
      </c>
      <c r="AK44" s="5">
        <v>1</v>
      </c>
      <c r="AL44" s="4">
        <f t="shared" si="45"/>
        <v>46195</v>
      </c>
      <c r="AM44" s="4">
        <f t="shared" si="56"/>
        <v>46195</v>
      </c>
      <c r="AN44" s="4">
        <f t="shared" si="56"/>
        <v>46195</v>
      </c>
      <c r="AO44" s="4">
        <f t="shared" si="46"/>
        <v>46196</v>
      </c>
      <c r="AP44" s="5">
        <v>3</v>
      </c>
      <c r="AQ44" s="4">
        <f t="shared" si="47"/>
        <v>46202</v>
      </c>
      <c r="AR44" s="5">
        <v>1</v>
      </c>
      <c r="AS44" s="4">
        <f t="shared" si="48"/>
        <v>46203</v>
      </c>
      <c r="AT44" s="5">
        <v>5</v>
      </c>
      <c r="AU44" s="4">
        <f t="shared" si="49"/>
        <v>46211</v>
      </c>
      <c r="AV44" s="4">
        <f>_xlfn.MINIFS(ReleaseTimeline!$A$2:$A$27, ReleaseTimeline!$A$2:$A$27, "&gt;="&amp;(MAX(AU44,AL44)))</f>
        <v>46219</v>
      </c>
      <c r="AW44" s="4" t="str">
        <f>VLOOKUP(AV44,ReleaseTimeline!$A$1:$E$27,2,FALSE)</f>
        <v>Release 15</v>
      </c>
      <c r="AX44" s="4" t="e">
        <f t="shared" si="54"/>
        <v>#VALUE!</v>
      </c>
      <c r="AY44" s="4">
        <f>VLOOKUP(AW44,ReleaseTimeline!$B$2:$C$27,2,FALSE)</f>
        <v>46226</v>
      </c>
      <c r="AZ44" s="4">
        <f t="shared" si="52"/>
        <v>46219</v>
      </c>
      <c r="BA44">
        <f t="shared" si="50"/>
        <v>64</v>
      </c>
      <c r="BC44">
        <f t="shared" si="51"/>
        <v>18</v>
      </c>
    </row>
    <row r="45" spans="1:55" x14ac:dyDescent="0.2">
      <c r="A45" s="3">
        <v>44</v>
      </c>
      <c r="B45" s="5" t="s">
        <v>124</v>
      </c>
      <c r="C45" s="5" t="s">
        <v>125</v>
      </c>
      <c r="D45" s="5" t="s">
        <v>54</v>
      </c>
      <c r="E45" s="5">
        <v>0</v>
      </c>
      <c r="F45" s="80">
        <v>46155</v>
      </c>
      <c r="G45" s="80" t="s">
        <v>61</v>
      </c>
      <c r="H45" s="80" t="s">
        <v>67</v>
      </c>
      <c r="I45" s="80" t="s">
        <v>102</v>
      </c>
      <c r="J45" s="80">
        <f t="shared" si="53"/>
        <v>46155</v>
      </c>
      <c r="K45" s="5">
        <v>3</v>
      </c>
      <c r="L45" s="5">
        <v>0</v>
      </c>
      <c r="M45" s="5">
        <v>1</v>
      </c>
      <c r="N45" s="4">
        <f t="shared" si="30"/>
        <v>46157</v>
      </c>
      <c r="O45" s="4">
        <f t="shared" si="31"/>
        <v>46157</v>
      </c>
      <c r="P45" s="4">
        <f t="shared" si="32"/>
        <v>46157</v>
      </c>
      <c r="Q45" s="5">
        <v>5</v>
      </c>
      <c r="R45" s="4">
        <f t="shared" si="33"/>
        <v>46164</v>
      </c>
      <c r="S45" s="5">
        <v>1</v>
      </c>
      <c r="T45" s="4">
        <f t="shared" si="34"/>
        <v>46167</v>
      </c>
      <c r="U45" s="4">
        <f t="shared" si="35"/>
        <v>46167</v>
      </c>
      <c r="V45" s="5">
        <v>3</v>
      </c>
      <c r="W45" s="4">
        <f t="shared" si="36"/>
        <v>46171</v>
      </c>
      <c r="X45" s="4">
        <f t="shared" si="55"/>
        <v>46171</v>
      </c>
      <c r="Y45" s="4">
        <f t="shared" si="55"/>
        <v>46171</v>
      </c>
      <c r="Z45" s="4">
        <f t="shared" si="37"/>
        <v>46174</v>
      </c>
      <c r="AA45" s="4">
        <f t="shared" si="38"/>
        <v>46174</v>
      </c>
      <c r="AB45" s="5">
        <v>3</v>
      </c>
      <c r="AC45" s="4">
        <f t="shared" si="39"/>
        <v>46178</v>
      </c>
      <c r="AD45" s="5">
        <v>1</v>
      </c>
      <c r="AE45" s="4">
        <f t="shared" si="40"/>
        <v>46181</v>
      </c>
      <c r="AF45" s="5">
        <v>5</v>
      </c>
      <c r="AG45" s="4">
        <f t="shared" si="41"/>
        <v>46188</v>
      </c>
      <c r="AH45" s="4">
        <f t="shared" si="42"/>
        <v>46188</v>
      </c>
      <c r="AI45" s="4">
        <f t="shared" si="43"/>
        <v>46189</v>
      </c>
      <c r="AJ45" s="4">
        <f t="shared" si="44"/>
        <v>46189</v>
      </c>
      <c r="AK45" s="5">
        <v>1</v>
      </c>
      <c r="AL45" s="4">
        <f t="shared" si="45"/>
        <v>46190</v>
      </c>
      <c r="AM45" s="4">
        <f t="shared" si="56"/>
        <v>46190</v>
      </c>
      <c r="AN45" s="4">
        <f t="shared" si="56"/>
        <v>46190</v>
      </c>
      <c r="AO45" s="4">
        <f t="shared" si="46"/>
        <v>46191</v>
      </c>
      <c r="AP45" s="5">
        <v>3</v>
      </c>
      <c r="AQ45" s="4">
        <f t="shared" si="47"/>
        <v>46196</v>
      </c>
      <c r="AR45" s="5">
        <v>1</v>
      </c>
      <c r="AS45" s="4">
        <f t="shared" si="48"/>
        <v>46197</v>
      </c>
      <c r="AT45" s="5">
        <v>5</v>
      </c>
      <c r="AU45" s="4">
        <f t="shared" si="49"/>
        <v>46205</v>
      </c>
      <c r="AV45" s="4">
        <f>_xlfn.MINIFS(ReleaseTimeline!$A$2:$A$27, ReleaseTimeline!$A$2:$A$27, "&gt;="&amp;(MAX(AU45,AL45)))</f>
        <v>46205</v>
      </c>
      <c r="AW45" s="4" t="str">
        <f>VLOOKUP(AV45,ReleaseTimeline!$A$1:$E$27,2,FALSE)</f>
        <v>Release 14</v>
      </c>
      <c r="AX45" s="4" t="e">
        <f t="shared" si="54"/>
        <v>#VALUE!</v>
      </c>
      <c r="AY45" s="4">
        <f>VLOOKUP(AW45,ReleaseTimeline!$B$2:$C$27,2,FALSE)</f>
        <v>46212</v>
      </c>
      <c r="AZ45" s="4">
        <f t="shared" si="52"/>
        <v>46205</v>
      </c>
      <c r="BA45">
        <f t="shared" si="50"/>
        <v>55</v>
      </c>
      <c r="BC45">
        <f t="shared" si="51"/>
        <v>18</v>
      </c>
    </row>
    <row r="46" spans="1:55" x14ac:dyDescent="0.2">
      <c r="A46" s="3">
        <v>45</v>
      </c>
      <c r="B46" s="5" t="s">
        <v>124</v>
      </c>
      <c r="C46" s="5" t="s">
        <v>125</v>
      </c>
      <c r="D46" s="5" t="s">
        <v>54</v>
      </c>
      <c r="E46" s="5">
        <v>0</v>
      </c>
      <c r="F46" s="80">
        <v>46147</v>
      </c>
      <c r="G46" s="80" t="s">
        <v>63</v>
      </c>
      <c r="H46" s="80" t="s">
        <v>67</v>
      </c>
      <c r="I46" s="80" t="s">
        <v>103</v>
      </c>
      <c r="J46" s="80">
        <f t="shared" si="53"/>
        <v>46147</v>
      </c>
      <c r="K46" s="5">
        <v>3</v>
      </c>
      <c r="L46" s="5">
        <v>0</v>
      </c>
      <c r="M46" s="5">
        <v>2</v>
      </c>
      <c r="N46" s="4">
        <f t="shared" si="30"/>
        <v>46149</v>
      </c>
      <c r="O46" s="4">
        <f t="shared" si="31"/>
        <v>46149</v>
      </c>
      <c r="P46" s="4">
        <f t="shared" si="32"/>
        <v>46149</v>
      </c>
      <c r="Q46" s="5">
        <v>5</v>
      </c>
      <c r="R46" s="4">
        <f t="shared" si="33"/>
        <v>46156</v>
      </c>
      <c r="S46" s="5">
        <v>1</v>
      </c>
      <c r="T46" s="4">
        <f t="shared" si="34"/>
        <v>46157</v>
      </c>
      <c r="U46" s="4">
        <f t="shared" si="35"/>
        <v>46157</v>
      </c>
      <c r="V46" s="5">
        <v>3</v>
      </c>
      <c r="W46" s="4">
        <f t="shared" si="36"/>
        <v>46162</v>
      </c>
      <c r="X46" s="4">
        <f t="shared" si="55"/>
        <v>46162</v>
      </c>
      <c r="Y46" s="4">
        <f t="shared" si="55"/>
        <v>46162</v>
      </c>
      <c r="Z46" s="4">
        <f t="shared" si="37"/>
        <v>46163</v>
      </c>
      <c r="AA46" s="4">
        <f t="shared" si="38"/>
        <v>46163</v>
      </c>
      <c r="AB46" s="5">
        <v>3</v>
      </c>
      <c r="AC46" s="4">
        <f t="shared" si="39"/>
        <v>46168</v>
      </c>
      <c r="AD46" s="5">
        <v>1</v>
      </c>
      <c r="AE46" s="4">
        <f t="shared" si="40"/>
        <v>46169</v>
      </c>
      <c r="AF46" s="5">
        <v>5</v>
      </c>
      <c r="AG46" s="4">
        <f t="shared" si="41"/>
        <v>46178</v>
      </c>
      <c r="AH46" s="4">
        <f t="shared" si="42"/>
        <v>46178</v>
      </c>
      <c r="AI46" s="4">
        <f t="shared" si="43"/>
        <v>46181</v>
      </c>
      <c r="AJ46" s="4">
        <f t="shared" si="44"/>
        <v>46181</v>
      </c>
      <c r="AK46" s="5">
        <v>1</v>
      </c>
      <c r="AL46" s="4">
        <f t="shared" si="45"/>
        <v>46182</v>
      </c>
      <c r="AM46" s="4">
        <f t="shared" si="56"/>
        <v>46182</v>
      </c>
      <c r="AN46" s="4">
        <f t="shared" si="56"/>
        <v>46182</v>
      </c>
      <c r="AO46" s="4">
        <f t="shared" si="46"/>
        <v>46183</v>
      </c>
      <c r="AP46" s="5">
        <v>3</v>
      </c>
      <c r="AQ46" s="4">
        <f t="shared" si="47"/>
        <v>46188</v>
      </c>
      <c r="AR46" s="5">
        <v>1</v>
      </c>
      <c r="AS46" s="4">
        <f t="shared" si="48"/>
        <v>46189</v>
      </c>
      <c r="AT46" s="5">
        <v>5</v>
      </c>
      <c r="AU46" s="4">
        <f t="shared" si="49"/>
        <v>46196</v>
      </c>
      <c r="AV46" s="4">
        <f>_xlfn.MINIFS(ReleaseTimeline!$A$2:$A$27, ReleaseTimeline!$A$2:$A$27, "&gt;="&amp;(MAX(AU46,AL46)))</f>
        <v>46205</v>
      </c>
      <c r="AW46" s="4" t="str">
        <f>VLOOKUP(AV46,ReleaseTimeline!$A$1:$E$27,2,FALSE)</f>
        <v>Release 14</v>
      </c>
      <c r="AX46" s="4" t="e">
        <f t="shared" si="54"/>
        <v>#VALUE!</v>
      </c>
      <c r="AY46" s="4">
        <f>VLOOKUP(AW46,ReleaseTimeline!$B$2:$C$27,2,FALSE)</f>
        <v>46212</v>
      </c>
      <c r="AZ46" s="4">
        <f t="shared" si="52"/>
        <v>46205</v>
      </c>
      <c r="BA46">
        <f t="shared" si="50"/>
        <v>63</v>
      </c>
      <c r="BC46">
        <f t="shared" si="51"/>
        <v>18</v>
      </c>
    </row>
    <row r="47" spans="1:55" x14ac:dyDescent="0.2">
      <c r="A47" s="3">
        <v>46</v>
      </c>
      <c r="B47" s="5" t="s">
        <v>126</v>
      </c>
      <c r="C47" s="5" t="str">
        <f>VLOOKUP(B47,'Target Tech'!$C$7:$J$33,8,FALSE)</f>
        <v>Complete ASP</v>
      </c>
      <c r="D47" s="5" t="s">
        <v>87</v>
      </c>
      <c r="E47" s="5">
        <v>2</v>
      </c>
      <c r="F47" s="80">
        <f>WORKDAY(P27,1)</f>
        <v>46134</v>
      </c>
      <c r="G47" s="80" t="s">
        <v>55</v>
      </c>
      <c r="H47" s="80" t="s">
        <v>81</v>
      </c>
      <c r="I47" s="80" t="s">
        <v>131</v>
      </c>
      <c r="J47" s="80">
        <f>WORKDAY(F47,E47)</f>
        <v>46136</v>
      </c>
      <c r="K47" s="5">
        <v>3</v>
      </c>
      <c r="L47" s="5">
        <v>0</v>
      </c>
      <c r="M47" s="5">
        <v>1</v>
      </c>
      <c r="N47" s="4">
        <f t="shared" si="30"/>
        <v>46140</v>
      </c>
      <c r="O47" s="4">
        <f t="shared" si="31"/>
        <v>46140</v>
      </c>
      <c r="P47" s="4">
        <f t="shared" si="32"/>
        <v>46140</v>
      </c>
      <c r="Q47" s="5">
        <v>5</v>
      </c>
      <c r="R47" s="4">
        <f t="shared" si="33"/>
        <v>46148</v>
      </c>
      <c r="S47" s="5">
        <v>1</v>
      </c>
      <c r="T47" s="4">
        <f t="shared" si="34"/>
        <v>46149</v>
      </c>
      <c r="U47" s="4">
        <f t="shared" si="35"/>
        <v>46149</v>
      </c>
      <c r="V47" s="5">
        <v>3</v>
      </c>
      <c r="W47" s="4">
        <f t="shared" si="36"/>
        <v>46154</v>
      </c>
      <c r="X47" s="4">
        <f t="shared" si="55"/>
        <v>46154</v>
      </c>
      <c r="Y47" s="4">
        <f t="shared" si="55"/>
        <v>46154</v>
      </c>
      <c r="Z47" s="4">
        <f t="shared" si="37"/>
        <v>46155</v>
      </c>
      <c r="AA47" s="4">
        <f t="shared" si="38"/>
        <v>46155</v>
      </c>
      <c r="AB47" s="5"/>
      <c r="AC47" s="4">
        <f t="shared" si="39"/>
        <v>46155</v>
      </c>
      <c r="AD47" s="5">
        <v>1</v>
      </c>
      <c r="AE47" s="4">
        <f t="shared" si="40"/>
        <v>46156</v>
      </c>
      <c r="AF47" s="5">
        <v>5</v>
      </c>
      <c r="AG47" s="4">
        <f t="shared" si="41"/>
        <v>46163</v>
      </c>
      <c r="AH47" s="4">
        <f t="shared" si="42"/>
        <v>46163</v>
      </c>
      <c r="AI47" s="4">
        <f t="shared" si="43"/>
        <v>46164</v>
      </c>
      <c r="AJ47" s="4">
        <f t="shared" si="44"/>
        <v>46164</v>
      </c>
      <c r="AK47" s="5"/>
      <c r="AL47" s="4">
        <f t="shared" si="45"/>
        <v>46164</v>
      </c>
      <c r="AM47" s="4">
        <f t="shared" si="56"/>
        <v>46164</v>
      </c>
      <c r="AN47" s="4">
        <f t="shared" si="56"/>
        <v>46164</v>
      </c>
      <c r="AO47" s="4">
        <f t="shared" si="46"/>
        <v>46167</v>
      </c>
      <c r="AP47" s="5"/>
      <c r="AQ47" s="4">
        <f t="shared" si="47"/>
        <v>46167</v>
      </c>
      <c r="AR47" s="5"/>
      <c r="AS47" s="4">
        <f t="shared" si="48"/>
        <v>46167</v>
      </c>
      <c r="AT47" s="5"/>
      <c r="AU47" s="4">
        <f t="shared" si="49"/>
        <v>46167</v>
      </c>
      <c r="AV47" s="4">
        <f>_xlfn.MINIFS(ReleaseTimeline!$A$2:$A$27, ReleaseTimeline!$A$2:$A$27, "&gt;="&amp;(MAX(AU47,AL47)))</f>
        <v>46177</v>
      </c>
      <c r="AW47" s="4" t="str">
        <f>VLOOKUP(AV47,ReleaseTimeline!$A$1:$E$27,2,FALSE)</f>
        <v>Release 12</v>
      </c>
      <c r="AX47" s="4" t="e">
        <f t="shared" si="54"/>
        <v>#VALUE!</v>
      </c>
      <c r="AY47" s="4">
        <f>VLOOKUP(AW47,ReleaseTimeline!$B$2:$C$27,2,FALSE)</f>
        <v>46184</v>
      </c>
      <c r="AZ47" s="4">
        <f t="shared" si="52"/>
        <v>46177</v>
      </c>
      <c r="BA47">
        <f t="shared" si="50"/>
        <v>44</v>
      </c>
      <c r="BC47">
        <f t="shared" si="51"/>
        <v>13</v>
      </c>
    </row>
    <row r="48" spans="1:55" x14ac:dyDescent="0.2">
      <c r="A48" s="3">
        <v>47</v>
      </c>
      <c r="B48" s="5" t="s">
        <v>126</v>
      </c>
      <c r="C48" s="5" t="str">
        <f>VLOOKUP(B48,'Target Tech'!$C$7:$J$33,8,FALSE)</f>
        <v>Complete ASP</v>
      </c>
      <c r="D48" s="5" t="s">
        <v>87</v>
      </c>
      <c r="E48" s="5">
        <v>2</v>
      </c>
      <c r="F48" s="80">
        <f>WORKDAY(P28,1)</f>
        <v>46141</v>
      </c>
      <c r="G48" s="80" t="s">
        <v>59</v>
      </c>
      <c r="H48" s="80" t="s">
        <v>81</v>
      </c>
      <c r="I48" s="80" t="s">
        <v>129</v>
      </c>
      <c r="J48" s="80">
        <f>WORKDAY(F48,E48)</f>
        <v>46143</v>
      </c>
      <c r="K48" s="5">
        <v>3</v>
      </c>
      <c r="L48" s="5">
        <v>0</v>
      </c>
      <c r="M48" s="5">
        <v>2</v>
      </c>
      <c r="N48" s="4">
        <f t="shared" si="30"/>
        <v>46148</v>
      </c>
      <c r="O48" s="4">
        <f t="shared" si="31"/>
        <v>46148</v>
      </c>
      <c r="P48" s="4">
        <f t="shared" si="32"/>
        <v>46148</v>
      </c>
      <c r="Q48" s="5">
        <v>5</v>
      </c>
      <c r="R48" s="4">
        <f t="shared" si="33"/>
        <v>46155</v>
      </c>
      <c r="S48" s="5">
        <v>1</v>
      </c>
      <c r="T48" s="4">
        <f t="shared" si="34"/>
        <v>46156</v>
      </c>
      <c r="U48" s="4">
        <f t="shared" si="35"/>
        <v>46156</v>
      </c>
      <c r="V48" s="5">
        <v>3</v>
      </c>
      <c r="W48" s="4">
        <f t="shared" si="36"/>
        <v>46161</v>
      </c>
      <c r="X48" s="4">
        <f t="shared" si="55"/>
        <v>46161</v>
      </c>
      <c r="Y48" s="4">
        <f t="shared" si="55"/>
        <v>46161</v>
      </c>
      <c r="Z48" s="4">
        <f t="shared" si="37"/>
        <v>46162</v>
      </c>
      <c r="AA48" s="4">
        <f t="shared" si="38"/>
        <v>46162</v>
      </c>
      <c r="AB48" s="5"/>
      <c r="AC48" s="4">
        <f t="shared" si="39"/>
        <v>46162</v>
      </c>
      <c r="AD48" s="5">
        <v>1</v>
      </c>
      <c r="AE48" s="4">
        <f t="shared" si="40"/>
        <v>46163</v>
      </c>
      <c r="AF48" s="5">
        <v>5</v>
      </c>
      <c r="AG48" s="4">
        <f t="shared" si="41"/>
        <v>46171</v>
      </c>
      <c r="AH48" s="4">
        <f t="shared" si="42"/>
        <v>46171</v>
      </c>
      <c r="AI48" s="4">
        <f t="shared" si="43"/>
        <v>46174</v>
      </c>
      <c r="AJ48" s="4">
        <f t="shared" si="44"/>
        <v>46174</v>
      </c>
      <c r="AK48" s="5"/>
      <c r="AL48" s="4">
        <f t="shared" si="45"/>
        <v>46174</v>
      </c>
      <c r="AM48" s="4">
        <f t="shared" si="56"/>
        <v>46174</v>
      </c>
      <c r="AN48" s="4">
        <f t="shared" si="56"/>
        <v>46174</v>
      </c>
      <c r="AO48" s="4">
        <f t="shared" si="46"/>
        <v>46176</v>
      </c>
      <c r="AP48" s="5"/>
      <c r="AQ48" s="4">
        <f t="shared" si="47"/>
        <v>46176</v>
      </c>
      <c r="AR48" s="5"/>
      <c r="AS48" s="4">
        <f t="shared" si="48"/>
        <v>46176</v>
      </c>
      <c r="AT48" s="5"/>
      <c r="AU48" s="4">
        <f t="shared" si="49"/>
        <v>46176</v>
      </c>
      <c r="AV48" s="4">
        <f>_xlfn.MINIFS(ReleaseTimeline!$A$2:$A$27, ReleaseTimeline!$A$2:$A$27, "&gt;="&amp;(MAX(AU48,AL48)))</f>
        <v>46177</v>
      </c>
      <c r="AW48" s="4" t="str">
        <f>VLOOKUP(AV48,ReleaseTimeline!$A$1:$E$27,2,FALSE)</f>
        <v>Release 12</v>
      </c>
      <c r="AX48" s="4" t="e">
        <f t="shared" si="54"/>
        <v>#VALUE!</v>
      </c>
      <c r="AY48" s="4">
        <f>VLOOKUP(AW48,ReleaseTimeline!$B$2:$C$27,2,FALSE)</f>
        <v>46184</v>
      </c>
      <c r="AZ48" s="4">
        <f t="shared" si="52"/>
        <v>46177</v>
      </c>
      <c r="BA48">
        <f t="shared" si="50"/>
        <v>36</v>
      </c>
      <c r="BC48">
        <f t="shared" si="51"/>
        <v>13</v>
      </c>
    </row>
    <row r="49" spans="1:60" x14ac:dyDescent="0.2">
      <c r="A49" s="3">
        <v>48</v>
      </c>
      <c r="B49" s="5" t="s">
        <v>126</v>
      </c>
      <c r="C49" s="5" t="str">
        <f>VLOOKUP(B49,'Target Tech'!$C$7:$J$33,8,FALSE)</f>
        <v>Complete ASP</v>
      </c>
      <c r="D49" s="5" t="s">
        <v>87</v>
      </c>
      <c r="E49" s="5">
        <v>2</v>
      </c>
      <c r="F49" s="80">
        <f>WORKDAY(P26,1)</f>
        <v>46134</v>
      </c>
      <c r="G49" s="80" t="s">
        <v>61</v>
      </c>
      <c r="H49" s="80" t="s">
        <v>81</v>
      </c>
      <c r="I49" s="80" t="s">
        <v>167</v>
      </c>
      <c r="J49" s="80">
        <f>WORKDAY(F49,E49)</f>
        <v>46136</v>
      </c>
      <c r="K49" s="5">
        <v>3</v>
      </c>
      <c r="L49" s="5">
        <v>0</v>
      </c>
      <c r="M49" s="5">
        <v>3</v>
      </c>
      <c r="N49" s="4">
        <f t="shared" si="30"/>
        <v>46140</v>
      </c>
      <c r="O49" s="4">
        <f t="shared" si="31"/>
        <v>46140</v>
      </c>
      <c r="P49" s="4">
        <f t="shared" si="32"/>
        <v>46140</v>
      </c>
      <c r="Q49" s="5">
        <v>5</v>
      </c>
      <c r="R49" s="4">
        <f t="shared" si="33"/>
        <v>46148</v>
      </c>
      <c r="S49" s="5">
        <v>1</v>
      </c>
      <c r="T49" s="4">
        <f t="shared" si="34"/>
        <v>46149</v>
      </c>
      <c r="U49" s="4">
        <f t="shared" si="35"/>
        <v>46149</v>
      </c>
      <c r="V49" s="5">
        <v>3</v>
      </c>
      <c r="W49" s="4">
        <f t="shared" si="36"/>
        <v>46154</v>
      </c>
      <c r="X49" s="4">
        <f t="shared" si="55"/>
        <v>46154</v>
      </c>
      <c r="Y49" s="4">
        <f t="shared" si="55"/>
        <v>46154</v>
      </c>
      <c r="Z49" s="4">
        <f t="shared" si="37"/>
        <v>46155</v>
      </c>
      <c r="AA49" s="4">
        <f t="shared" si="38"/>
        <v>46155</v>
      </c>
      <c r="AB49" s="5"/>
      <c r="AC49" s="4">
        <f t="shared" si="39"/>
        <v>46155</v>
      </c>
      <c r="AD49" s="5">
        <v>1</v>
      </c>
      <c r="AE49" s="4">
        <f t="shared" si="40"/>
        <v>46156</v>
      </c>
      <c r="AF49" s="5">
        <v>5</v>
      </c>
      <c r="AG49" s="4">
        <f t="shared" si="41"/>
        <v>46163</v>
      </c>
      <c r="AH49" s="4">
        <f t="shared" si="42"/>
        <v>46163</v>
      </c>
      <c r="AI49" s="4">
        <f t="shared" si="43"/>
        <v>46164</v>
      </c>
      <c r="AJ49" s="4">
        <f t="shared" si="44"/>
        <v>46164</v>
      </c>
      <c r="AK49" s="5"/>
      <c r="AL49" s="4">
        <f t="shared" si="45"/>
        <v>46164</v>
      </c>
      <c r="AM49" s="4">
        <f t="shared" si="56"/>
        <v>46164</v>
      </c>
      <c r="AN49" s="4">
        <f t="shared" si="56"/>
        <v>46164</v>
      </c>
      <c r="AO49" s="4">
        <f t="shared" si="46"/>
        <v>46167</v>
      </c>
      <c r="AP49" s="5"/>
      <c r="AQ49" s="4">
        <f t="shared" si="47"/>
        <v>46167</v>
      </c>
      <c r="AR49" s="5"/>
      <c r="AS49" s="4">
        <f t="shared" si="48"/>
        <v>46167</v>
      </c>
      <c r="AT49" s="5"/>
      <c r="AU49" s="4">
        <f t="shared" si="49"/>
        <v>46167</v>
      </c>
      <c r="AV49" s="4">
        <f>_xlfn.MINIFS(ReleaseTimeline!$A$2:$A$27, ReleaseTimeline!$A$2:$A$27, "&gt;="&amp;(MAX(AU49,AL49)))</f>
        <v>46177</v>
      </c>
      <c r="AW49" s="4" t="str">
        <f>VLOOKUP(AV49,ReleaseTimeline!$A$1:$E$27,2,FALSE)</f>
        <v>Release 12</v>
      </c>
      <c r="AX49" s="4" t="e">
        <f t="shared" si="54"/>
        <v>#VALUE!</v>
      </c>
      <c r="AY49" s="4">
        <f>VLOOKUP(AW49,ReleaseTimeline!$B$2:$C$27,2,FALSE)</f>
        <v>46184</v>
      </c>
      <c r="AZ49" s="4">
        <f t="shared" si="52"/>
        <v>46177</v>
      </c>
      <c r="BA49">
        <f t="shared" si="50"/>
        <v>44</v>
      </c>
      <c r="BC49">
        <f t="shared" si="51"/>
        <v>13</v>
      </c>
    </row>
    <row r="50" spans="1:60" x14ac:dyDescent="0.2">
      <c r="A50" s="3">
        <v>49</v>
      </c>
      <c r="B50" s="5" t="s">
        <v>126</v>
      </c>
      <c r="C50" s="5" t="str">
        <f>VLOOKUP(B50,'Target Tech'!$C$7:$J$33,8,FALSE)</f>
        <v>Complete ASP</v>
      </c>
      <c r="D50" s="5" t="s">
        <v>87</v>
      </c>
      <c r="E50" s="5">
        <v>2</v>
      </c>
      <c r="F50" s="80">
        <f>WORKDAY(P47,1)</f>
        <v>46141</v>
      </c>
      <c r="G50" s="80" t="s">
        <v>63</v>
      </c>
      <c r="H50" s="80" t="s">
        <v>81</v>
      </c>
      <c r="I50" s="80" t="s">
        <v>131</v>
      </c>
      <c r="J50" s="80">
        <f>WORKDAY(F50,E50)</f>
        <v>46143</v>
      </c>
      <c r="K50" s="5">
        <v>3</v>
      </c>
      <c r="L50" s="5">
        <v>0</v>
      </c>
      <c r="M50" s="5">
        <v>4</v>
      </c>
      <c r="N50" s="4">
        <f t="shared" si="30"/>
        <v>46148</v>
      </c>
      <c r="O50" s="4">
        <f t="shared" si="31"/>
        <v>46148</v>
      </c>
      <c r="P50" s="4">
        <f t="shared" si="32"/>
        <v>46148</v>
      </c>
      <c r="Q50" s="5">
        <v>5</v>
      </c>
      <c r="R50" s="4">
        <f t="shared" si="33"/>
        <v>46155</v>
      </c>
      <c r="S50" s="5">
        <v>1</v>
      </c>
      <c r="T50" s="4">
        <f t="shared" si="34"/>
        <v>46156</v>
      </c>
      <c r="U50" s="4">
        <f t="shared" si="35"/>
        <v>46156</v>
      </c>
      <c r="V50" s="5">
        <v>3</v>
      </c>
      <c r="W50" s="4">
        <f t="shared" si="36"/>
        <v>46161</v>
      </c>
      <c r="X50" s="4">
        <f t="shared" si="55"/>
        <v>46161</v>
      </c>
      <c r="Y50" s="4">
        <f t="shared" si="55"/>
        <v>46161</v>
      </c>
      <c r="Z50" s="4">
        <f t="shared" si="37"/>
        <v>46162</v>
      </c>
      <c r="AA50" s="4">
        <f t="shared" si="38"/>
        <v>46162</v>
      </c>
      <c r="AB50" s="5">
        <v>3</v>
      </c>
      <c r="AC50" s="4">
        <f t="shared" si="39"/>
        <v>46167</v>
      </c>
      <c r="AD50" s="5">
        <v>1</v>
      </c>
      <c r="AE50" s="4">
        <f t="shared" si="40"/>
        <v>46168</v>
      </c>
      <c r="AF50" s="5">
        <v>5</v>
      </c>
      <c r="AG50" s="4">
        <f t="shared" si="41"/>
        <v>46177</v>
      </c>
      <c r="AH50" s="4">
        <f t="shared" si="42"/>
        <v>46177</v>
      </c>
      <c r="AI50" s="4">
        <f t="shared" si="43"/>
        <v>46178</v>
      </c>
      <c r="AJ50" s="4">
        <f t="shared" si="44"/>
        <v>46178</v>
      </c>
      <c r="AK50" s="5">
        <v>1</v>
      </c>
      <c r="AL50" s="4">
        <f t="shared" si="45"/>
        <v>46181</v>
      </c>
      <c r="AM50" s="4">
        <f t="shared" si="56"/>
        <v>46181</v>
      </c>
      <c r="AN50" s="4">
        <f t="shared" si="56"/>
        <v>46181</v>
      </c>
      <c r="AO50" s="4">
        <f t="shared" si="46"/>
        <v>46182</v>
      </c>
      <c r="AP50" s="5">
        <v>3</v>
      </c>
      <c r="AQ50" s="4">
        <f t="shared" si="47"/>
        <v>46185</v>
      </c>
      <c r="AR50" s="5">
        <v>1</v>
      </c>
      <c r="AS50" s="4">
        <f t="shared" si="48"/>
        <v>46188</v>
      </c>
      <c r="AT50" s="5">
        <v>5</v>
      </c>
      <c r="AU50" s="4">
        <f t="shared" si="49"/>
        <v>46195</v>
      </c>
      <c r="AV50" s="4">
        <f>_xlfn.MINIFS(ReleaseTimeline!$A$2:$A$27, ReleaseTimeline!$A$2:$A$27, "&gt;="&amp;(MAX(AU50,AL50)))</f>
        <v>46205</v>
      </c>
      <c r="AW50" s="4" t="str">
        <f>VLOOKUP(AV50,ReleaseTimeline!$A$1:$E$27,2,FALSE)</f>
        <v>Release 14</v>
      </c>
      <c r="AX50" s="4" t="e">
        <f t="shared" si="54"/>
        <v>#VALUE!</v>
      </c>
      <c r="AY50" s="74">
        <f>VLOOKUP(AW50,ReleaseTimeline!$B$2:$C$27,2,FALSE)</f>
        <v>46212</v>
      </c>
      <c r="AZ50" s="4">
        <f t="shared" si="52"/>
        <v>46205</v>
      </c>
      <c r="BA50">
        <f t="shared" si="50"/>
        <v>64</v>
      </c>
      <c r="BB50" t="e">
        <f>(AY50-AW50)</f>
        <v>#VALUE!</v>
      </c>
      <c r="BC50">
        <f t="shared" si="51"/>
        <v>18</v>
      </c>
      <c r="BF50" t="e">
        <f>(BB50+BC50)</f>
        <v>#VALUE!</v>
      </c>
    </row>
    <row r="51" spans="1:60" x14ac:dyDescent="0.2">
      <c r="A51" s="3">
        <v>50</v>
      </c>
      <c r="B51" s="5" t="s">
        <v>132</v>
      </c>
      <c r="C51" s="5" t="str">
        <f>VLOOKUP(B51,'Target Tech'!$C$7:$J$33,8,FALSE)</f>
        <v>Complete ASP</v>
      </c>
      <c r="D51" s="5" t="s">
        <v>54</v>
      </c>
      <c r="E51" s="5">
        <v>0</v>
      </c>
      <c r="F51" s="80">
        <v>46147</v>
      </c>
      <c r="G51" s="80" t="s">
        <v>55</v>
      </c>
      <c r="H51" s="80" t="s">
        <v>67</v>
      </c>
      <c r="I51" s="80" t="s">
        <v>104</v>
      </c>
      <c r="J51" s="80">
        <f t="shared" ref="J51:J82" si="57">F51</f>
        <v>46147</v>
      </c>
      <c r="K51" s="5">
        <v>3</v>
      </c>
      <c r="L51" s="5">
        <v>0</v>
      </c>
      <c r="M51" s="5">
        <v>1</v>
      </c>
      <c r="N51" s="4">
        <f t="shared" si="30"/>
        <v>46149</v>
      </c>
      <c r="O51" s="4">
        <f t="shared" si="31"/>
        <v>46149</v>
      </c>
      <c r="P51" s="4">
        <f t="shared" si="32"/>
        <v>46149</v>
      </c>
      <c r="Q51" s="5">
        <v>35</v>
      </c>
      <c r="R51" s="4">
        <f t="shared" si="33"/>
        <v>46203</v>
      </c>
      <c r="S51" s="5">
        <v>1</v>
      </c>
      <c r="T51" s="4">
        <f t="shared" si="34"/>
        <v>46204</v>
      </c>
      <c r="U51" s="4">
        <f t="shared" si="35"/>
        <v>46204</v>
      </c>
      <c r="V51" s="5">
        <v>3</v>
      </c>
      <c r="W51" s="4">
        <f t="shared" si="36"/>
        <v>46209</v>
      </c>
      <c r="X51" s="4">
        <f t="shared" si="55"/>
        <v>46209</v>
      </c>
      <c r="Y51" s="4">
        <f t="shared" si="55"/>
        <v>46209</v>
      </c>
      <c r="Z51" s="4">
        <f t="shared" si="37"/>
        <v>46211</v>
      </c>
      <c r="AA51" s="4">
        <f t="shared" si="38"/>
        <v>46211</v>
      </c>
      <c r="AB51" s="5"/>
      <c r="AC51" s="4">
        <f t="shared" si="39"/>
        <v>46211</v>
      </c>
      <c r="AD51" s="5">
        <v>1</v>
      </c>
      <c r="AE51" s="4">
        <f t="shared" si="40"/>
        <v>46212</v>
      </c>
      <c r="AF51" s="5">
        <v>5</v>
      </c>
      <c r="AG51" s="4">
        <f t="shared" si="41"/>
        <v>46219</v>
      </c>
      <c r="AH51" s="4">
        <f t="shared" si="42"/>
        <v>46219</v>
      </c>
      <c r="AI51" s="4">
        <f t="shared" si="43"/>
        <v>46220</v>
      </c>
      <c r="AJ51" s="4">
        <f t="shared" si="44"/>
        <v>46220</v>
      </c>
      <c r="AK51" s="5"/>
      <c r="AL51" s="4">
        <f t="shared" si="45"/>
        <v>46220</v>
      </c>
      <c r="AM51" s="4">
        <f t="shared" si="56"/>
        <v>46220</v>
      </c>
      <c r="AN51" s="4">
        <f t="shared" si="56"/>
        <v>46220</v>
      </c>
      <c r="AO51" s="4">
        <f t="shared" si="46"/>
        <v>46223</v>
      </c>
      <c r="AP51" s="5"/>
      <c r="AQ51" s="4">
        <f t="shared" si="47"/>
        <v>46223</v>
      </c>
      <c r="AR51" s="5"/>
      <c r="AS51" s="4">
        <f t="shared" si="48"/>
        <v>46223</v>
      </c>
      <c r="AT51" s="5"/>
      <c r="AU51" s="4">
        <f t="shared" si="49"/>
        <v>46223</v>
      </c>
      <c r="AV51" s="4">
        <f>_xlfn.MINIFS(ReleaseTimeline!$A$2:$A$27, ReleaseTimeline!$A$2:$A$27, "&gt;="&amp;(MAX(AU51,AL51)))</f>
        <v>46233</v>
      </c>
      <c r="AW51" s="4" t="str">
        <f>VLOOKUP(AV51,ReleaseTimeline!$A$1:$E$27,2,FALSE)</f>
        <v>Release 16</v>
      </c>
      <c r="AX51" s="4" t="e">
        <f t="shared" si="54"/>
        <v>#VALUE!</v>
      </c>
      <c r="AY51" s="4">
        <f>VLOOKUP(AW51,ReleaseTimeline!$B$2:$C$27,2,FALSE)</f>
        <v>46240</v>
      </c>
      <c r="AZ51" s="4">
        <f t="shared" si="52"/>
        <v>46233</v>
      </c>
      <c r="BA51">
        <f t="shared" si="50"/>
        <v>91</v>
      </c>
      <c r="BC51">
        <f t="shared" si="51"/>
        <v>43</v>
      </c>
    </row>
    <row r="52" spans="1:60" x14ac:dyDescent="0.2">
      <c r="A52" s="3">
        <v>51</v>
      </c>
      <c r="B52" s="5" t="s">
        <v>132</v>
      </c>
      <c r="C52" s="5" t="str">
        <f>VLOOKUP(B52,'Target Tech'!$C$7:$J$33,8,FALSE)</f>
        <v>Complete ASP</v>
      </c>
      <c r="D52" s="5" t="s">
        <v>54</v>
      </c>
      <c r="E52" s="5">
        <v>0</v>
      </c>
      <c r="F52" s="80">
        <v>46160</v>
      </c>
      <c r="G52" s="80" t="s">
        <v>59</v>
      </c>
      <c r="H52" s="80" t="s">
        <v>67</v>
      </c>
      <c r="I52" s="80" t="s">
        <v>102</v>
      </c>
      <c r="J52" s="80">
        <f t="shared" si="57"/>
        <v>46160</v>
      </c>
      <c r="K52" s="5">
        <v>3</v>
      </c>
      <c r="L52" s="5">
        <v>0</v>
      </c>
      <c r="M52" s="5">
        <v>2</v>
      </c>
      <c r="N52" s="4">
        <f t="shared" si="30"/>
        <v>46162</v>
      </c>
      <c r="O52" s="4">
        <f t="shared" si="31"/>
        <v>46162</v>
      </c>
      <c r="P52" s="4">
        <f t="shared" si="32"/>
        <v>46162</v>
      </c>
      <c r="Q52" s="5">
        <v>35</v>
      </c>
      <c r="R52" s="4">
        <f t="shared" si="33"/>
        <v>46217</v>
      </c>
      <c r="S52" s="5">
        <v>1</v>
      </c>
      <c r="T52" s="4">
        <f t="shared" si="34"/>
        <v>46218</v>
      </c>
      <c r="U52" s="4">
        <f t="shared" si="35"/>
        <v>46218</v>
      </c>
      <c r="V52" s="5">
        <v>3</v>
      </c>
      <c r="W52" s="4">
        <f t="shared" si="36"/>
        <v>46223</v>
      </c>
      <c r="X52" s="4">
        <f t="shared" si="55"/>
        <v>46223</v>
      </c>
      <c r="Y52" s="4">
        <f t="shared" si="55"/>
        <v>46223</v>
      </c>
      <c r="Z52" s="4">
        <f t="shared" si="37"/>
        <v>46224</v>
      </c>
      <c r="AA52" s="4">
        <f t="shared" si="38"/>
        <v>46224</v>
      </c>
      <c r="AB52" s="5">
        <v>3</v>
      </c>
      <c r="AC52" s="4">
        <f t="shared" si="39"/>
        <v>46227</v>
      </c>
      <c r="AD52" s="5">
        <v>1</v>
      </c>
      <c r="AE52" s="4">
        <f t="shared" si="40"/>
        <v>46230</v>
      </c>
      <c r="AF52" s="5">
        <v>5</v>
      </c>
      <c r="AG52" s="4">
        <f t="shared" si="41"/>
        <v>46237</v>
      </c>
      <c r="AH52" s="4">
        <f t="shared" si="42"/>
        <v>46237</v>
      </c>
      <c r="AI52" s="4">
        <f t="shared" si="43"/>
        <v>46238</v>
      </c>
      <c r="AJ52" s="4">
        <f t="shared" si="44"/>
        <v>46238</v>
      </c>
      <c r="AK52" s="5">
        <v>1</v>
      </c>
      <c r="AL52" s="4">
        <f t="shared" si="45"/>
        <v>46239</v>
      </c>
      <c r="AM52" s="4">
        <f t="shared" si="56"/>
        <v>46239</v>
      </c>
      <c r="AN52" s="4">
        <f t="shared" si="56"/>
        <v>46239</v>
      </c>
      <c r="AO52" s="4">
        <f t="shared" si="46"/>
        <v>46240</v>
      </c>
      <c r="AP52" s="5">
        <v>3</v>
      </c>
      <c r="AQ52" s="4">
        <f t="shared" si="47"/>
        <v>46245</v>
      </c>
      <c r="AR52" s="5">
        <v>1</v>
      </c>
      <c r="AS52" s="4">
        <f t="shared" si="48"/>
        <v>46246</v>
      </c>
      <c r="AT52" s="5">
        <v>5</v>
      </c>
      <c r="AU52" s="4">
        <f t="shared" si="49"/>
        <v>46253</v>
      </c>
      <c r="AV52" s="4">
        <f>_xlfn.MINIFS(ReleaseTimeline!$A$2:$A$27, ReleaseTimeline!$A$2:$A$27, "&gt;="&amp;(MAX(AU52,AL52)))</f>
        <v>46261</v>
      </c>
      <c r="AW52" s="4" t="str">
        <f>VLOOKUP(AV52,ReleaseTimeline!$A$1:$E$27,2,FALSE)</f>
        <v>Release 18</v>
      </c>
      <c r="AX52" s="4" t="e">
        <f t="shared" si="54"/>
        <v>#VALUE!</v>
      </c>
      <c r="AY52" s="4">
        <f>VLOOKUP(AW52,ReleaseTimeline!$B$2:$C$27,2,FALSE)</f>
        <v>46268</v>
      </c>
      <c r="AZ52" s="4">
        <f t="shared" si="52"/>
        <v>46261</v>
      </c>
      <c r="BA52">
        <f t="shared" si="50"/>
        <v>106</v>
      </c>
      <c r="BC52">
        <f t="shared" si="51"/>
        <v>48</v>
      </c>
    </row>
    <row r="53" spans="1:60" x14ac:dyDescent="0.2">
      <c r="A53" s="3">
        <v>52</v>
      </c>
      <c r="B53" s="5" t="s">
        <v>280</v>
      </c>
      <c r="C53" s="5" t="str">
        <f>VLOOKUP(B53,'Target Tech'!$C$7:$J$33,8,FALSE)</f>
        <v>Complete ASP</v>
      </c>
      <c r="D53" s="5" t="s">
        <v>54</v>
      </c>
      <c r="E53" s="5">
        <v>0</v>
      </c>
      <c r="F53" s="80">
        <v>46141</v>
      </c>
      <c r="G53" s="80" t="s">
        <v>55</v>
      </c>
      <c r="H53" s="80" t="s">
        <v>81</v>
      </c>
      <c r="I53" s="80" t="s">
        <v>129</v>
      </c>
      <c r="J53" s="80">
        <f t="shared" si="57"/>
        <v>46141</v>
      </c>
      <c r="K53" s="5">
        <v>3</v>
      </c>
      <c r="L53" s="5">
        <v>0</v>
      </c>
      <c r="M53" s="5">
        <v>1</v>
      </c>
      <c r="N53" s="4">
        <f t="shared" si="30"/>
        <v>46146</v>
      </c>
      <c r="O53" s="4">
        <f t="shared" si="31"/>
        <v>46146</v>
      </c>
      <c r="P53" s="4">
        <f t="shared" si="32"/>
        <v>46146</v>
      </c>
      <c r="Q53" s="5">
        <v>35</v>
      </c>
      <c r="R53" s="4">
        <f t="shared" si="33"/>
        <v>46197</v>
      </c>
      <c r="S53" s="5">
        <v>1</v>
      </c>
      <c r="T53" s="4">
        <f t="shared" si="34"/>
        <v>46198</v>
      </c>
      <c r="U53" s="4">
        <f t="shared" si="35"/>
        <v>46198</v>
      </c>
      <c r="V53" s="5">
        <v>3</v>
      </c>
      <c r="W53" s="4">
        <f t="shared" si="36"/>
        <v>46204</v>
      </c>
      <c r="X53" s="4">
        <f t="shared" si="55"/>
        <v>46204</v>
      </c>
      <c r="Y53" s="4">
        <f t="shared" si="55"/>
        <v>46204</v>
      </c>
      <c r="Z53" s="4">
        <f t="shared" si="37"/>
        <v>46205</v>
      </c>
      <c r="AA53" s="4">
        <f t="shared" si="38"/>
        <v>46205</v>
      </c>
      <c r="AB53" s="5"/>
      <c r="AC53" s="4">
        <f t="shared" si="39"/>
        <v>46205</v>
      </c>
      <c r="AD53" s="5">
        <v>1</v>
      </c>
      <c r="AE53" s="4">
        <f t="shared" si="40"/>
        <v>46206</v>
      </c>
      <c r="AF53" s="5">
        <v>5</v>
      </c>
      <c r="AG53" s="4">
        <f t="shared" si="41"/>
        <v>46216</v>
      </c>
      <c r="AH53" s="4">
        <f t="shared" si="42"/>
        <v>46216</v>
      </c>
      <c r="AI53" s="4">
        <f t="shared" si="43"/>
        <v>46217</v>
      </c>
      <c r="AJ53" s="4">
        <f t="shared" si="44"/>
        <v>46217</v>
      </c>
      <c r="AK53" s="5"/>
      <c r="AL53" s="4">
        <f t="shared" si="45"/>
        <v>46217</v>
      </c>
      <c r="AM53" s="4">
        <f t="shared" si="56"/>
        <v>46217</v>
      </c>
      <c r="AN53" s="4">
        <f t="shared" si="56"/>
        <v>46217</v>
      </c>
      <c r="AO53" s="4">
        <f t="shared" si="46"/>
        <v>46218</v>
      </c>
      <c r="AP53" s="5"/>
      <c r="AQ53" s="4">
        <f t="shared" si="47"/>
        <v>46218</v>
      </c>
      <c r="AR53" s="5"/>
      <c r="AS53" s="4">
        <f t="shared" si="48"/>
        <v>46218</v>
      </c>
      <c r="AT53" s="5"/>
      <c r="AU53" s="4">
        <f t="shared" si="49"/>
        <v>46218</v>
      </c>
      <c r="AV53" s="4">
        <f>_xlfn.MINIFS(ReleaseTimeline!$A$2:$A$27, ReleaseTimeline!$A$2:$A$27, "&gt;="&amp;(MAX(AU53,AL53)))</f>
        <v>46219</v>
      </c>
      <c r="AW53" s="4" t="str">
        <f>VLOOKUP(AV53,ReleaseTimeline!$A$1:$E$27,2,FALSE)</f>
        <v>Release 15</v>
      </c>
      <c r="AX53" s="4" t="e">
        <f t="shared" si="54"/>
        <v>#VALUE!</v>
      </c>
      <c r="AY53" s="4">
        <f>VLOOKUP(AW53,ReleaseTimeline!$B$2:$C$27,2,FALSE)</f>
        <v>46226</v>
      </c>
      <c r="AZ53" s="4">
        <f t="shared" si="52"/>
        <v>46219</v>
      </c>
      <c r="BA53">
        <f t="shared" si="50"/>
        <v>80</v>
      </c>
      <c r="BC53">
        <f t="shared" si="51"/>
        <v>43</v>
      </c>
    </row>
    <row r="54" spans="1:60" x14ac:dyDescent="0.2">
      <c r="A54" s="3">
        <v>53</v>
      </c>
      <c r="B54" s="5" t="s">
        <v>280</v>
      </c>
      <c r="C54" s="5" t="str">
        <f>VLOOKUP(B54,'Target Tech'!$C$7:$J$33,8,FALSE)</f>
        <v>Complete ASP</v>
      </c>
      <c r="D54" s="5" t="s">
        <v>54</v>
      </c>
      <c r="E54" s="5">
        <v>0</v>
      </c>
      <c r="F54" s="80">
        <v>46136</v>
      </c>
      <c r="G54" s="80" t="s">
        <v>59</v>
      </c>
      <c r="H54" s="80" t="s">
        <v>81</v>
      </c>
      <c r="I54" s="80" t="s">
        <v>167</v>
      </c>
      <c r="J54" s="80">
        <f t="shared" si="57"/>
        <v>46136</v>
      </c>
      <c r="K54" s="5">
        <v>3</v>
      </c>
      <c r="L54" s="5">
        <v>0</v>
      </c>
      <c r="M54" s="5">
        <v>2</v>
      </c>
      <c r="N54" s="4">
        <f t="shared" si="30"/>
        <v>46140</v>
      </c>
      <c r="O54" s="4">
        <f t="shared" si="31"/>
        <v>46140</v>
      </c>
      <c r="P54" s="4">
        <f t="shared" si="32"/>
        <v>46140</v>
      </c>
      <c r="Q54" s="5">
        <v>5</v>
      </c>
      <c r="R54" s="4">
        <f t="shared" si="33"/>
        <v>46148</v>
      </c>
      <c r="S54" s="5">
        <v>1</v>
      </c>
      <c r="T54" s="4">
        <f t="shared" si="34"/>
        <v>46149</v>
      </c>
      <c r="U54" s="4">
        <f t="shared" si="35"/>
        <v>46149</v>
      </c>
      <c r="V54" s="5">
        <v>3</v>
      </c>
      <c r="W54" s="4">
        <f t="shared" si="36"/>
        <v>46154</v>
      </c>
      <c r="X54" s="4">
        <f t="shared" si="55"/>
        <v>46154</v>
      </c>
      <c r="Y54" s="4">
        <f t="shared" si="55"/>
        <v>46154</v>
      </c>
      <c r="Z54" s="4">
        <f t="shared" si="37"/>
        <v>46155</v>
      </c>
      <c r="AA54" s="4">
        <f t="shared" si="38"/>
        <v>46155</v>
      </c>
      <c r="AB54" s="5"/>
      <c r="AC54" s="4">
        <f t="shared" si="39"/>
        <v>46155</v>
      </c>
      <c r="AD54" s="5">
        <v>1</v>
      </c>
      <c r="AE54" s="4">
        <f t="shared" si="40"/>
        <v>46156</v>
      </c>
      <c r="AF54" s="5">
        <v>5</v>
      </c>
      <c r="AG54" s="4">
        <f t="shared" si="41"/>
        <v>46163</v>
      </c>
      <c r="AH54" s="4">
        <f t="shared" si="42"/>
        <v>46163</v>
      </c>
      <c r="AI54" s="4">
        <f t="shared" si="43"/>
        <v>46164</v>
      </c>
      <c r="AJ54" s="4">
        <f t="shared" si="44"/>
        <v>46164</v>
      </c>
      <c r="AK54" s="5"/>
      <c r="AL54" s="4">
        <f t="shared" si="45"/>
        <v>46164</v>
      </c>
      <c r="AM54" s="4">
        <f t="shared" si="56"/>
        <v>46164</v>
      </c>
      <c r="AN54" s="4">
        <f t="shared" si="56"/>
        <v>46164</v>
      </c>
      <c r="AO54" s="4">
        <f t="shared" si="46"/>
        <v>46167</v>
      </c>
      <c r="AP54" s="5"/>
      <c r="AQ54" s="4">
        <f t="shared" si="47"/>
        <v>46167</v>
      </c>
      <c r="AR54" s="5"/>
      <c r="AS54" s="4">
        <f t="shared" si="48"/>
        <v>46167</v>
      </c>
      <c r="AT54" s="5"/>
      <c r="AU54" s="4">
        <f t="shared" si="49"/>
        <v>46167</v>
      </c>
      <c r="AV54" s="4">
        <f>_xlfn.MINIFS(ReleaseTimeline!$A$2:$A$27, ReleaseTimeline!$A$2:$A$27, "&gt;="&amp;(MAX(AU54,AL54)))</f>
        <v>46177</v>
      </c>
      <c r="AW54" s="4" t="str">
        <f>VLOOKUP(AV54,ReleaseTimeline!$A$1:$E$27,2,FALSE)</f>
        <v>Release 12</v>
      </c>
      <c r="AX54" s="4" t="e">
        <f t="shared" si="54"/>
        <v>#VALUE!</v>
      </c>
      <c r="AY54" s="4">
        <f>VLOOKUP(AW54,ReleaseTimeline!$B$2:$C$27,2,FALSE)</f>
        <v>46184</v>
      </c>
      <c r="AZ54" s="4">
        <f t="shared" si="52"/>
        <v>46177</v>
      </c>
      <c r="BA54">
        <f t="shared" si="50"/>
        <v>44</v>
      </c>
      <c r="BC54">
        <f t="shared" si="51"/>
        <v>13</v>
      </c>
    </row>
    <row r="55" spans="1:60" x14ac:dyDescent="0.2">
      <c r="A55" s="3">
        <v>54</v>
      </c>
      <c r="B55" s="5" t="s">
        <v>280</v>
      </c>
      <c r="C55" s="5" t="str">
        <f>VLOOKUP(B55,'Target Tech'!$C$7:$J$33,8,FALSE)</f>
        <v>Complete ASP</v>
      </c>
      <c r="D55" s="5" t="s">
        <v>54</v>
      </c>
      <c r="E55" s="5">
        <v>0</v>
      </c>
      <c r="F55" s="80">
        <v>46141</v>
      </c>
      <c r="G55" s="80" t="s">
        <v>61</v>
      </c>
      <c r="H55" s="80" t="s">
        <v>81</v>
      </c>
      <c r="I55" s="80" t="s">
        <v>131</v>
      </c>
      <c r="J55" s="80">
        <f t="shared" si="57"/>
        <v>46141</v>
      </c>
      <c r="K55" s="5">
        <v>3</v>
      </c>
      <c r="L55" s="5">
        <v>0</v>
      </c>
      <c r="M55" s="5">
        <v>3</v>
      </c>
      <c r="N55" s="4">
        <f t="shared" si="30"/>
        <v>46146</v>
      </c>
      <c r="O55" s="4">
        <f t="shared" si="31"/>
        <v>46146</v>
      </c>
      <c r="P55" s="4">
        <f t="shared" si="32"/>
        <v>46146</v>
      </c>
      <c r="Q55" s="5">
        <v>35</v>
      </c>
      <c r="R55" s="4">
        <f t="shared" si="33"/>
        <v>46197</v>
      </c>
      <c r="S55" s="5">
        <v>1</v>
      </c>
      <c r="T55" s="4">
        <f t="shared" si="34"/>
        <v>46198</v>
      </c>
      <c r="U55" s="4">
        <f t="shared" si="35"/>
        <v>46198</v>
      </c>
      <c r="V55" s="5">
        <v>3</v>
      </c>
      <c r="W55" s="4">
        <f t="shared" si="36"/>
        <v>46204</v>
      </c>
      <c r="X55" s="4">
        <f t="shared" si="55"/>
        <v>46204</v>
      </c>
      <c r="Y55" s="4">
        <f t="shared" si="55"/>
        <v>46204</v>
      </c>
      <c r="Z55" s="4">
        <f t="shared" si="37"/>
        <v>46205</v>
      </c>
      <c r="AA55" s="4">
        <f t="shared" si="38"/>
        <v>46205</v>
      </c>
      <c r="AB55" s="5">
        <v>3</v>
      </c>
      <c r="AC55" s="4">
        <f t="shared" si="39"/>
        <v>46211</v>
      </c>
      <c r="AD55" s="5">
        <v>1</v>
      </c>
      <c r="AE55" s="4">
        <f t="shared" si="40"/>
        <v>46212</v>
      </c>
      <c r="AF55" s="5">
        <v>5</v>
      </c>
      <c r="AG55" s="4">
        <f t="shared" si="41"/>
        <v>46219</v>
      </c>
      <c r="AH55" s="4">
        <f t="shared" si="42"/>
        <v>46219</v>
      </c>
      <c r="AI55" s="4">
        <f t="shared" si="43"/>
        <v>46220</v>
      </c>
      <c r="AJ55" s="4">
        <f t="shared" si="44"/>
        <v>46220</v>
      </c>
      <c r="AK55" s="5">
        <v>1</v>
      </c>
      <c r="AL55" s="4">
        <f t="shared" si="45"/>
        <v>46223</v>
      </c>
      <c r="AM55" s="4">
        <f t="shared" si="56"/>
        <v>46223</v>
      </c>
      <c r="AN55" s="4">
        <f t="shared" si="56"/>
        <v>46223</v>
      </c>
      <c r="AO55" s="4">
        <f t="shared" si="46"/>
        <v>46224</v>
      </c>
      <c r="AP55" s="5">
        <v>3</v>
      </c>
      <c r="AQ55" s="4">
        <f t="shared" si="47"/>
        <v>46227</v>
      </c>
      <c r="AR55" s="5">
        <v>1</v>
      </c>
      <c r="AS55" s="4">
        <f t="shared" si="48"/>
        <v>46230</v>
      </c>
      <c r="AT55" s="5">
        <v>5</v>
      </c>
      <c r="AU55" s="4">
        <f t="shared" si="49"/>
        <v>46237</v>
      </c>
      <c r="AV55" s="4">
        <f>_xlfn.MINIFS(ReleaseTimeline!$A$2:$A$27, ReleaseTimeline!$A$2:$A$27, "&gt;="&amp;(MAX(AU55,AL55)))</f>
        <v>46247</v>
      </c>
      <c r="AW55" s="4" t="str">
        <f>VLOOKUP(AV55,ReleaseTimeline!$A$1:$E$27,2,FALSE)</f>
        <v>Release 17</v>
      </c>
      <c r="AX55" s="4" t="e">
        <f t="shared" si="54"/>
        <v>#VALUE!</v>
      </c>
      <c r="AY55" s="74">
        <f>VLOOKUP(AW55,ReleaseTimeline!$B$2:$C$27,2,FALSE)</f>
        <v>46254</v>
      </c>
      <c r="AZ55" s="4">
        <f t="shared" si="52"/>
        <v>46247</v>
      </c>
      <c r="BA55">
        <f t="shared" si="50"/>
        <v>108</v>
      </c>
      <c r="BC55">
        <f t="shared" si="51"/>
        <v>48</v>
      </c>
    </row>
    <row r="56" spans="1:60" x14ac:dyDescent="0.2">
      <c r="A56" s="3">
        <v>55</v>
      </c>
      <c r="B56" s="5" t="s">
        <v>141</v>
      </c>
      <c r="C56" s="5" t="str">
        <f>VLOOKUP(B56,'Target Tech'!$C$7:$J$33,8,FALSE)</f>
        <v>React/ASP</v>
      </c>
      <c r="D56" s="5" t="s">
        <v>54</v>
      </c>
      <c r="E56" s="5">
        <v>0</v>
      </c>
      <c r="F56" s="80">
        <v>46150</v>
      </c>
      <c r="G56" s="80" t="s">
        <v>59</v>
      </c>
      <c r="H56" s="80" t="s">
        <v>67</v>
      </c>
      <c r="I56" s="80" t="s">
        <v>103</v>
      </c>
      <c r="J56" s="80">
        <f t="shared" si="57"/>
        <v>46150</v>
      </c>
      <c r="K56" s="5">
        <v>3</v>
      </c>
      <c r="L56" s="5">
        <v>0</v>
      </c>
      <c r="M56" s="5">
        <v>2</v>
      </c>
      <c r="N56" s="4">
        <f t="shared" si="30"/>
        <v>46154</v>
      </c>
      <c r="O56" s="4">
        <f t="shared" si="31"/>
        <v>46154</v>
      </c>
      <c r="P56" s="4">
        <f t="shared" si="32"/>
        <v>46154</v>
      </c>
      <c r="Q56" s="5">
        <v>35</v>
      </c>
      <c r="R56" s="4">
        <f t="shared" si="33"/>
        <v>46206</v>
      </c>
      <c r="S56" s="5">
        <v>1</v>
      </c>
      <c r="T56" s="4">
        <f t="shared" si="34"/>
        <v>46209</v>
      </c>
      <c r="U56" s="4">
        <f t="shared" si="35"/>
        <v>46209</v>
      </c>
      <c r="V56" s="5">
        <v>3</v>
      </c>
      <c r="W56" s="4">
        <f t="shared" si="36"/>
        <v>46213</v>
      </c>
      <c r="X56" s="4">
        <f t="shared" si="55"/>
        <v>46213</v>
      </c>
      <c r="Y56" s="4">
        <f t="shared" si="55"/>
        <v>46213</v>
      </c>
      <c r="Z56" s="4">
        <f t="shared" si="37"/>
        <v>46216</v>
      </c>
      <c r="AA56" s="4">
        <f t="shared" si="38"/>
        <v>46216</v>
      </c>
      <c r="AB56" s="5">
        <v>3</v>
      </c>
      <c r="AC56" s="4">
        <f t="shared" si="39"/>
        <v>46219</v>
      </c>
      <c r="AD56" s="5">
        <v>1</v>
      </c>
      <c r="AE56" s="4">
        <f t="shared" si="40"/>
        <v>46220</v>
      </c>
      <c r="AF56" s="5">
        <v>5</v>
      </c>
      <c r="AG56" s="4">
        <f t="shared" si="41"/>
        <v>46227</v>
      </c>
      <c r="AH56" s="4">
        <f t="shared" si="42"/>
        <v>46227</v>
      </c>
      <c r="AI56" s="4">
        <f t="shared" si="43"/>
        <v>46230</v>
      </c>
      <c r="AJ56" s="4">
        <f t="shared" si="44"/>
        <v>46230</v>
      </c>
      <c r="AK56" s="5">
        <v>1</v>
      </c>
      <c r="AL56" s="4">
        <f t="shared" si="45"/>
        <v>46231</v>
      </c>
      <c r="AM56" s="4">
        <f t="shared" si="56"/>
        <v>46231</v>
      </c>
      <c r="AN56" s="4">
        <f t="shared" si="56"/>
        <v>46231</v>
      </c>
      <c r="AO56" s="4">
        <f t="shared" si="46"/>
        <v>46232</v>
      </c>
      <c r="AP56" s="5">
        <v>3</v>
      </c>
      <c r="AQ56" s="4">
        <f t="shared" si="47"/>
        <v>46237</v>
      </c>
      <c r="AR56" s="5">
        <v>1</v>
      </c>
      <c r="AS56" s="4">
        <f t="shared" si="48"/>
        <v>46238</v>
      </c>
      <c r="AT56" s="5">
        <v>5</v>
      </c>
      <c r="AU56" s="4">
        <f t="shared" si="49"/>
        <v>46245</v>
      </c>
      <c r="AV56" s="4">
        <f>_xlfn.MINIFS(ReleaseTimeline!$A$2:$A$27, ReleaseTimeline!$A$2:$A$27, "&gt;="&amp;(MAX(AU56,AL56)))</f>
        <v>46247</v>
      </c>
      <c r="AW56" s="4" t="str">
        <f>VLOOKUP(AV56,ReleaseTimeline!$A$1:$E$27,2,FALSE)</f>
        <v>Release 17</v>
      </c>
      <c r="AX56" s="4" t="e">
        <f t="shared" si="54"/>
        <v>#VALUE!</v>
      </c>
      <c r="AY56" s="4">
        <f>VLOOKUP(AW56,ReleaseTimeline!$B$2:$C$27,2,FALSE)</f>
        <v>46254</v>
      </c>
      <c r="AZ56" s="4">
        <f t="shared" si="52"/>
        <v>46247</v>
      </c>
      <c r="BA56">
        <f t="shared" si="50"/>
        <v>100</v>
      </c>
      <c r="BC56">
        <f t="shared" si="51"/>
        <v>48</v>
      </c>
    </row>
    <row r="57" spans="1:60" x14ac:dyDescent="0.2">
      <c r="A57" s="83">
        <v>55</v>
      </c>
      <c r="B57" s="84" t="s">
        <v>141</v>
      </c>
      <c r="C57" s="84" t="str">
        <f>VLOOKUP(B57,'Target Tech'!$C$7:$J$33,8,FALSE)</f>
        <v>React/ASP</v>
      </c>
      <c r="D57" s="84" t="s">
        <v>54</v>
      </c>
      <c r="E57" s="5">
        <v>0</v>
      </c>
      <c r="F57" s="85">
        <v>46150</v>
      </c>
      <c r="G57" s="85" t="s">
        <v>59</v>
      </c>
      <c r="H57" s="85" t="s">
        <v>142</v>
      </c>
      <c r="I57" s="85" t="s">
        <v>143</v>
      </c>
      <c r="J57" s="85">
        <f t="shared" si="57"/>
        <v>46150</v>
      </c>
      <c r="K57" s="84">
        <v>5</v>
      </c>
      <c r="L57" s="84">
        <v>0</v>
      </c>
      <c r="M57" s="84">
        <v>2</v>
      </c>
      <c r="N57" s="86">
        <f t="shared" si="30"/>
        <v>46156</v>
      </c>
      <c r="O57" s="86">
        <f t="shared" si="31"/>
        <v>46156</v>
      </c>
      <c r="P57" s="86">
        <f t="shared" si="32"/>
        <v>46156</v>
      </c>
      <c r="Q57" s="5">
        <v>35</v>
      </c>
      <c r="R57" s="86">
        <f t="shared" si="33"/>
        <v>46211</v>
      </c>
      <c r="S57" s="5">
        <v>1</v>
      </c>
      <c r="T57" s="86">
        <f t="shared" si="34"/>
        <v>46212</v>
      </c>
      <c r="U57" s="86">
        <f t="shared" si="35"/>
        <v>46212</v>
      </c>
      <c r="V57" s="5">
        <v>3</v>
      </c>
      <c r="W57" s="86">
        <f t="shared" si="36"/>
        <v>46217</v>
      </c>
      <c r="X57" s="86">
        <f t="shared" si="55"/>
        <v>46217</v>
      </c>
      <c r="Y57" s="86">
        <f t="shared" si="55"/>
        <v>46217</v>
      </c>
      <c r="Z57" s="86">
        <f t="shared" si="37"/>
        <v>46218</v>
      </c>
      <c r="AA57" s="86">
        <f t="shared" si="38"/>
        <v>46218</v>
      </c>
      <c r="AB57" s="84">
        <v>3</v>
      </c>
      <c r="AC57" s="86">
        <f t="shared" si="39"/>
        <v>46223</v>
      </c>
      <c r="AD57" s="5">
        <v>1</v>
      </c>
      <c r="AE57" s="86">
        <f t="shared" si="40"/>
        <v>46224</v>
      </c>
      <c r="AF57" s="5">
        <v>5</v>
      </c>
      <c r="AG57" s="86">
        <f t="shared" si="41"/>
        <v>46231</v>
      </c>
      <c r="AH57" s="86">
        <f t="shared" si="42"/>
        <v>46231</v>
      </c>
      <c r="AI57" s="86">
        <f t="shared" si="43"/>
        <v>46232</v>
      </c>
      <c r="AJ57" s="86">
        <f t="shared" si="44"/>
        <v>46232</v>
      </c>
      <c r="AK57" s="84">
        <v>1</v>
      </c>
      <c r="AL57" s="86">
        <f t="shared" si="45"/>
        <v>46233</v>
      </c>
      <c r="AM57" s="86">
        <f t="shared" si="56"/>
        <v>46233</v>
      </c>
      <c r="AN57" s="86">
        <f t="shared" si="56"/>
        <v>46233</v>
      </c>
      <c r="AO57" s="86">
        <f t="shared" si="46"/>
        <v>46234</v>
      </c>
      <c r="AP57" s="84">
        <v>3</v>
      </c>
      <c r="AQ57" s="86">
        <f t="shared" si="47"/>
        <v>46239</v>
      </c>
      <c r="AR57" s="84">
        <v>1</v>
      </c>
      <c r="AS57" s="86">
        <f t="shared" si="48"/>
        <v>46240</v>
      </c>
      <c r="AT57" s="84">
        <v>5</v>
      </c>
      <c r="AU57" s="86">
        <f t="shared" si="49"/>
        <v>46247</v>
      </c>
      <c r="AV57" s="4">
        <f>_xlfn.MINIFS(ReleaseTimeline!$A$2:$A$27, ReleaseTimeline!$A$2:$A$27, "&gt;="&amp;(MAX(AU57,AL57)))</f>
        <v>46247</v>
      </c>
      <c r="AW57" s="86" t="str">
        <f>VLOOKUP(AV57,ReleaseTimeline!$A$1:$E$27,2,FALSE)</f>
        <v>Release 17</v>
      </c>
      <c r="AX57" s="86" t="e">
        <f t="shared" si="54"/>
        <v>#VALUE!</v>
      </c>
      <c r="AY57" s="86">
        <f>VLOOKUP(AW57,ReleaseTimeline!$B$2:$C$27,2,FALSE)</f>
        <v>46254</v>
      </c>
      <c r="AZ57" s="86">
        <f t="shared" si="52"/>
        <v>46247</v>
      </c>
      <c r="BA57" s="87">
        <f t="shared" si="50"/>
        <v>98</v>
      </c>
      <c r="BB57" s="87"/>
      <c r="BC57" s="87">
        <f t="shared" si="51"/>
        <v>48</v>
      </c>
      <c r="BD57" s="87"/>
      <c r="BE57" s="87"/>
      <c r="BF57" s="87"/>
      <c r="BG57" s="87"/>
      <c r="BH57" s="87"/>
    </row>
    <row r="58" spans="1:60" s="87" customFormat="1" x14ac:dyDescent="0.2">
      <c r="A58" s="3">
        <v>56</v>
      </c>
      <c r="B58" s="5" t="s">
        <v>141</v>
      </c>
      <c r="C58" s="5" t="str">
        <f>VLOOKUP(B58,'Target Tech'!$C$7:$J$33,8,FALSE)</f>
        <v>React/ASP</v>
      </c>
      <c r="D58" s="5" t="s">
        <v>54</v>
      </c>
      <c r="E58" s="5">
        <v>0</v>
      </c>
      <c r="F58" s="80">
        <v>46150</v>
      </c>
      <c r="G58" s="80" t="s">
        <v>61</v>
      </c>
      <c r="H58" s="80" t="s">
        <v>67</v>
      </c>
      <c r="I58" s="80" t="s">
        <v>104</v>
      </c>
      <c r="J58" s="80">
        <f t="shared" si="57"/>
        <v>46150</v>
      </c>
      <c r="K58" s="5">
        <v>3</v>
      </c>
      <c r="L58" s="5">
        <v>0</v>
      </c>
      <c r="M58" s="5">
        <v>3</v>
      </c>
      <c r="N58" s="4">
        <f t="shared" si="30"/>
        <v>46154</v>
      </c>
      <c r="O58" s="4">
        <f t="shared" si="31"/>
        <v>46154</v>
      </c>
      <c r="P58" s="4">
        <f t="shared" si="32"/>
        <v>46154</v>
      </c>
      <c r="Q58" s="5">
        <v>35</v>
      </c>
      <c r="R58" s="4">
        <f t="shared" si="33"/>
        <v>46206</v>
      </c>
      <c r="S58" s="5">
        <v>1</v>
      </c>
      <c r="T58" s="4">
        <f t="shared" si="34"/>
        <v>46209</v>
      </c>
      <c r="U58" s="4">
        <f t="shared" si="35"/>
        <v>46209</v>
      </c>
      <c r="V58" s="5">
        <v>3</v>
      </c>
      <c r="W58" s="4">
        <f t="shared" si="36"/>
        <v>46213</v>
      </c>
      <c r="X58" s="4">
        <f t="shared" si="55"/>
        <v>46213</v>
      </c>
      <c r="Y58" s="4">
        <f t="shared" si="55"/>
        <v>46213</v>
      </c>
      <c r="Z58" s="4">
        <f t="shared" si="37"/>
        <v>46216</v>
      </c>
      <c r="AA58" s="4">
        <f t="shared" si="38"/>
        <v>46216</v>
      </c>
      <c r="AB58" s="5"/>
      <c r="AC58" s="4">
        <f t="shared" si="39"/>
        <v>46216</v>
      </c>
      <c r="AD58" s="5">
        <v>1</v>
      </c>
      <c r="AE58" s="4">
        <f t="shared" si="40"/>
        <v>46217</v>
      </c>
      <c r="AF58" s="5">
        <v>5</v>
      </c>
      <c r="AG58" s="4">
        <f t="shared" si="41"/>
        <v>46224</v>
      </c>
      <c r="AH58" s="4">
        <f t="shared" si="42"/>
        <v>46224</v>
      </c>
      <c r="AI58" s="4">
        <f t="shared" si="43"/>
        <v>46225</v>
      </c>
      <c r="AJ58" s="4">
        <f t="shared" si="44"/>
        <v>46225</v>
      </c>
      <c r="AK58" s="5"/>
      <c r="AL58" s="4">
        <f t="shared" si="45"/>
        <v>46225</v>
      </c>
      <c r="AM58" s="4">
        <f t="shared" si="56"/>
        <v>46225</v>
      </c>
      <c r="AN58" s="4">
        <f t="shared" si="56"/>
        <v>46225</v>
      </c>
      <c r="AO58" s="4">
        <f t="shared" si="46"/>
        <v>46226</v>
      </c>
      <c r="AP58" s="5"/>
      <c r="AQ58" s="4">
        <f t="shared" si="47"/>
        <v>46226</v>
      </c>
      <c r="AR58" s="5"/>
      <c r="AS58" s="4">
        <f t="shared" si="48"/>
        <v>46226</v>
      </c>
      <c r="AT58" s="5"/>
      <c r="AU58" s="4">
        <f t="shared" si="49"/>
        <v>46226</v>
      </c>
      <c r="AV58" s="4">
        <f>_xlfn.MINIFS(ReleaseTimeline!$A$2:$A$27, ReleaseTimeline!$A$2:$A$27, "&gt;="&amp;(MAX(AU58,AL58)))</f>
        <v>46233</v>
      </c>
      <c r="AW58" s="4" t="str">
        <f>VLOOKUP(AV58,ReleaseTimeline!$A$1:$E$27,2,FALSE)</f>
        <v>Release 16</v>
      </c>
      <c r="AX58" s="4" t="e">
        <f t="shared" si="54"/>
        <v>#VALUE!</v>
      </c>
      <c r="AY58" s="4">
        <f>VLOOKUP(AW58,ReleaseTimeline!$B$2:$C$27,2,FALSE)</f>
        <v>46240</v>
      </c>
      <c r="AZ58" s="4">
        <f t="shared" si="52"/>
        <v>46233</v>
      </c>
      <c r="BA58">
        <f t="shared" si="50"/>
        <v>86</v>
      </c>
      <c r="BB58" t="e">
        <f>(AY58-AW58)</f>
        <v>#VALUE!</v>
      </c>
      <c r="BC58">
        <f t="shared" si="51"/>
        <v>43</v>
      </c>
      <c r="BD58"/>
      <c r="BE58"/>
      <c r="BF58"/>
      <c r="BG58"/>
      <c r="BH58"/>
    </row>
    <row r="59" spans="1:60" x14ac:dyDescent="0.2">
      <c r="A59" s="83">
        <v>56</v>
      </c>
      <c r="B59" s="84" t="s">
        <v>141</v>
      </c>
      <c r="C59" s="84" t="str">
        <f>VLOOKUP(B59,'Target Tech'!$C$7:$J$33,8,FALSE)</f>
        <v>React/ASP</v>
      </c>
      <c r="D59" s="84" t="s">
        <v>54</v>
      </c>
      <c r="E59" s="5">
        <v>0</v>
      </c>
      <c r="F59" s="85">
        <v>46150</v>
      </c>
      <c r="G59" s="85" t="s">
        <v>61</v>
      </c>
      <c r="H59" s="85" t="s">
        <v>142</v>
      </c>
      <c r="I59" s="85" t="s">
        <v>144</v>
      </c>
      <c r="J59" s="85">
        <f t="shared" si="57"/>
        <v>46150</v>
      </c>
      <c r="K59" s="84">
        <v>5</v>
      </c>
      <c r="L59" s="84">
        <v>0</v>
      </c>
      <c r="M59" s="84">
        <v>3</v>
      </c>
      <c r="N59" s="86">
        <f t="shared" si="30"/>
        <v>46156</v>
      </c>
      <c r="O59" s="86">
        <f t="shared" si="31"/>
        <v>46156</v>
      </c>
      <c r="P59" s="86">
        <f t="shared" si="32"/>
        <v>46156</v>
      </c>
      <c r="Q59" s="5">
        <v>35</v>
      </c>
      <c r="R59" s="86">
        <f t="shared" si="33"/>
        <v>46211</v>
      </c>
      <c r="S59" s="5">
        <v>1</v>
      </c>
      <c r="T59" s="86">
        <f t="shared" si="34"/>
        <v>46212</v>
      </c>
      <c r="U59" s="86">
        <f t="shared" si="35"/>
        <v>46212</v>
      </c>
      <c r="V59" s="5">
        <v>3</v>
      </c>
      <c r="W59" s="86">
        <f t="shared" si="36"/>
        <v>46217</v>
      </c>
      <c r="X59" s="86">
        <f t="shared" si="55"/>
        <v>46217</v>
      </c>
      <c r="Y59" s="86">
        <f t="shared" si="55"/>
        <v>46217</v>
      </c>
      <c r="Z59" s="86">
        <f t="shared" si="37"/>
        <v>46218</v>
      </c>
      <c r="AA59" s="86">
        <f t="shared" si="38"/>
        <v>46218</v>
      </c>
      <c r="AB59" s="84"/>
      <c r="AC59" s="86">
        <f t="shared" si="39"/>
        <v>46218</v>
      </c>
      <c r="AD59" s="5">
        <v>1</v>
      </c>
      <c r="AE59" s="86">
        <f t="shared" si="40"/>
        <v>46219</v>
      </c>
      <c r="AF59" s="5">
        <v>5</v>
      </c>
      <c r="AG59" s="86">
        <f t="shared" si="41"/>
        <v>46226</v>
      </c>
      <c r="AH59" s="86">
        <f t="shared" si="42"/>
        <v>46226</v>
      </c>
      <c r="AI59" s="86">
        <f t="shared" si="43"/>
        <v>46227</v>
      </c>
      <c r="AJ59" s="86">
        <f t="shared" si="44"/>
        <v>46227</v>
      </c>
      <c r="AK59" s="84"/>
      <c r="AL59" s="86">
        <f t="shared" si="45"/>
        <v>46227</v>
      </c>
      <c r="AM59" s="86">
        <f t="shared" si="56"/>
        <v>46227</v>
      </c>
      <c r="AN59" s="86">
        <f t="shared" si="56"/>
        <v>46227</v>
      </c>
      <c r="AO59" s="86">
        <f t="shared" si="46"/>
        <v>46230</v>
      </c>
      <c r="AP59" s="84"/>
      <c r="AQ59" s="86">
        <f t="shared" si="47"/>
        <v>46230</v>
      </c>
      <c r="AR59" s="84"/>
      <c r="AS59" s="86">
        <f t="shared" si="48"/>
        <v>46230</v>
      </c>
      <c r="AT59" s="84"/>
      <c r="AU59" s="86">
        <f t="shared" si="49"/>
        <v>46230</v>
      </c>
      <c r="AV59" s="4">
        <f>_xlfn.MINIFS(ReleaseTimeline!$A$2:$A$27, ReleaseTimeline!$A$2:$A$27, "&gt;="&amp;(MAX(AU59,AL59)))</f>
        <v>46233</v>
      </c>
      <c r="AW59" s="86" t="str">
        <f>VLOOKUP(AV59,ReleaseTimeline!$A$1:$E$27,2,FALSE)</f>
        <v>Release 16</v>
      </c>
      <c r="AX59" s="86" t="e">
        <f t="shared" si="54"/>
        <v>#VALUE!</v>
      </c>
      <c r="AY59" s="86">
        <f>VLOOKUP(AW59,ReleaseTimeline!$B$2:$C$27,2,FALSE)</f>
        <v>46240</v>
      </c>
      <c r="AZ59" s="86">
        <f t="shared" si="52"/>
        <v>46233</v>
      </c>
      <c r="BA59" s="87">
        <f t="shared" si="50"/>
        <v>84</v>
      </c>
      <c r="BB59" s="87" t="e">
        <f>(AY59-AW59)</f>
        <v>#VALUE!</v>
      </c>
      <c r="BC59" s="87">
        <f t="shared" si="51"/>
        <v>43</v>
      </c>
      <c r="BD59" s="87"/>
      <c r="BE59" s="87"/>
      <c r="BF59" s="87"/>
      <c r="BG59" s="87"/>
      <c r="BH59" s="87"/>
    </row>
    <row r="60" spans="1:60" s="87" customFormat="1" x14ac:dyDescent="0.2">
      <c r="A60" s="3">
        <v>57</v>
      </c>
      <c r="B60" s="5" t="s">
        <v>141</v>
      </c>
      <c r="C60" s="5" t="str">
        <f>VLOOKUP(B60,'Target Tech'!$C$7:$J$33,8,FALSE)</f>
        <v>React/ASP</v>
      </c>
      <c r="D60" s="5" t="s">
        <v>54</v>
      </c>
      <c r="E60" s="5">
        <v>0</v>
      </c>
      <c r="F60" s="80">
        <v>46163</v>
      </c>
      <c r="G60" s="80" t="s">
        <v>55</v>
      </c>
      <c r="H60" s="80" t="s">
        <v>67</v>
      </c>
      <c r="I60" s="80" t="s">
        <v>102</v>
      </c>
      <c r="J60" s="80">
        <f t="shared" si="57"/>
        <v>46163</v>
      </c>
      <c r="K60" s="5">
        <v>3</v>
      </c>
      <c r="L60" s="5">
        <v>0</v>
      </c>
      <c r="M60" s="5">
        <v>1</v>
      </c>
      <c r="N60" s="4">
        <f t="shared" si="30"/>
        <v>46167</v>
      </c>
      <c r="O60" s="4">
        <f t="shared" si="31"/>
        <v>46167</v>
      </c>
      <c r="P60" s="4">
        <f t="shared" si="32"/>
        <v>46167</v>
      </c>
      <c r="Q60" s="5">
        <v>35</v>
      </c>
      <c r="R60" s="4">
        <f t="shared" si="33"/>
        <v>46220</v>
      </c>
      <c r="S60" s="5">
        <v>1</v>
      </c>
      <c r="T60" s="4">
        <f t="shared" si="34"/>
        <v>46223</v>
      </c>
      <c r="U60" s="4">
        <f t="shared" si="35"/>
        <v>46223</v>
      </c>
      <c r="V60" s="5">
        <v>3</v>
      </c>
      <c r="W60" s="4">
        <f t="shared" si="36"/>
        <v>46226</v>
      </c>
      <c r="X60" s="4">
        <f t="shared" si="55"/>
        <v>46226</v>
      </c>
      <c r="Y60" s="4">
        <f t="shared" si="55"/>
        <v>46226</v>
      </c>
      <c r="Z60" s="4">
        <f t="shared" si="37"/>
        <v>46227</v>
      </c>
      <c r="AA60" s="4">
        <f t="shared" si="38"/>
        <v>46227</v>
      </c>
      <c r="AB60" s="5">
        <v>3</v>
      </c>
      <c r="AC60" s="4">
        <f t="shared" si="39"/>
        <v>46232</v>
      </c>
      <c r="AD60" s="5">
        <v>1</v>
      </c>
      <c r="AE60" s="4">
        <f t="shared" si="40"/>
        <v>46233</v>
      </c>
      <c r="AF60" s="5">
        <v>5</v>
      </c>
      <c r="AG60" s="4">
        <f t="shared" si="41"/>
        <v>46240</v>
      </c>
      <c r="AH60" s="4">
        <f t="shared" si="42"/>
        <v>46240</v>
      </c>
      <c r="AI60" s="4">
        <f t="shared" si="43"/>
        <v>46241</v>
      </c>
      <c r="AJ60" s="4">
        <f t="shared" si="44"/>
        <v>46241</v>
      </c>
      <c r="AK60" s="5">
        <v>1</v>
      </c>
      <c r="AL60" s="4">
        <f t="shared" si="45"/>
        <v>46244</v>
      </c>
      <c r="AM60" s="4">
        <f t="shared" si="56"/>
        <v>46244</v>
      </c>
      <c r="AN60" s="4">
        <f t="shared" si="56"/>
        <v>46244</v>
      </c>
      <c r="AO60" s="4">
        <f t="shared" si="46"/>
        <v>46245</v>
      </c>
      <c r="AP60" s="5">
        <v>3</v>
      </c>
      <c r="AQ60" s="4">
        <f t="shared" si="47"/>
        <v>46248</v>
      </c>
      <c r="AR60" s="5">
        <v>1</v>
      </c>
      <c r="AS60" s="4">
        <f t="shared" si="48"/>
        <v>46251</v>
      </c>
      <c r="AT60" s="5">
        <v>5</v>
      </c>
      <c r="AU60" s="4">
        <f t="shared" si="49"/>
        <v>46259</v>
      </c>
      <c r="AV60" s="4">
        <f>_xlfn.MINIFS(ReleaseTimeline!$A$2:$A$27, ReleaseTimeline!$A$2:$A$27, "&gt;="&amp;(MAX(AU60,AL60)))</f>
        <v>46261</v>
      </c>
      <c r="AW60" s="4" t="str">
        <f>VLOOKUP(AV60,ReleaseTimeline!$A$1:$E$27,2,FALSE)</f>
        <v>Release 18</v>
      </c>
      <c r="AX60" s="4" t="e">
        <f t="shared" si="54"/>
        <v>#VALUE!</v>
      </c>
      <c r="AY60" s="4">
        <f>VLOOKUP(AW60,ReleaseTimeline!$B$2:$C$27,2,FALSE)</f>
        <v>46268</v>
      </c>
      <c r="AZ60" s="4">
        <f t="shared" si="52"/>
        <v>46261</v>
      </c>
      <c r="BA60">
        <f t="shared" si="50"/>
        <v>101</v>
      </c>
      <c r="BB60"/>
      <c r="BC60">
        <f t="shared" si="51"/>
        <v>48</v>
      </c>
      <c r="BD60"/>
      <c r="BE60"/>
      <c r="BF60"/>
      <c r="BG60"/>
      <c r="BH60"/>
    </row>
    <row r="61" spans="1:60" x14ac:dyDescent="0.2">
      <c r="A61" s="83">
        <v>56</v>
      </c>
      <c r="B61" s="84" t="s">
        <v>141</v>
      </c>
      <c r="C61" s="84" t="str">
        <f>VLOOKUP(B61,'Target Tech'!$C$7:$J$33,8,FALSE)</f>
        <v>React/ASP</v>
      </c>
      <c r="D61" s="84" t="s">
        <v>54</v>
      </c>
      <c r="E61" s="5">
        <v>0</v>
      </c>
      <c r="F61" s="85">
        <v>46150</v>
      </c>
      <c r="G61" s="85" t="s">
        <v>61</v>
      </c>
      <c r="H61" s="85" t="s">
        <v>142</v>
      </c>
      <c r="I61" s="85" t="s">
        <v>145</v>
      </c>
      <c r="J61" s="85">
        <f t="shared" si="57"/>
        <v>46150</v>
      </c>
      <c r="K61" s="84">
        <v>5</v>
      </c>
      <c r="L61" s="84">
        <v>0</v>
      </c>
      <c r="M61" s="84">
        <v>3</v>
      </c>
      <c r="N61" s="86">
        <f t="shared" si="30"/>
        <v>46156</v>
      </c>
      <c r="O61" s="86">
        <f t="shared" si="31"/>
        <v>46156</v>
      </c>
      <c r="P61" s="86">
        <f t="shared" si="32"/>
        <v>46156</v>
      </c>
      <c r="Q61" s="5">
        <v>35</v>
      </c>
      <c r="R61" s="86">
        <f t="shared" si="33"/>
        <v>46211</v>
      </c>
      <c r="S61" s="5">
        <v>1</v>
      </c>
      <c r="T61" s="86">
        <f t="shared" si="34"/>
        <v>46212</v>
      </c>
      <c r="U61" s="86">
        <f t="shared" si="35"/>
        <v>46212</v>
      </c>
      <c r="V61" s="5">
        <v>3</v>
      </c>
      <c r="W61" s="86">
        <f t="shared" si="36"/>
        <v>46217</v>
      </c>
      <c r="X61" s="86">
        <f t="shared" si="55"/>
        <v>46217</v>
      </c>
      <c r="Y61" s="86">
        <f t="shared" si="55"/>
        <v>46217</v>
      </c>
      <c r="Z61" s="86">
        <f t="shared" si="37"/>
        <v>46218</v>
      </c>
      <c r="AA61" s="86">
        <f t="shared" si="38"/>
        <v>46218</v>
      </c>
      <c r="AB61" s="84"/>
      <c r="AC61" s="86">
        <f t="shared" si="39"/>
        <v>46218</v>
      </c>
      <c r="AD61" s="5">
        <v>1</v>
      </c>
      <c r="AE61" s="86">
        <f t="shared" si="40"/>
        <v>46219</v>
      </c>
      <c r="AF61" s="5">
        <v>5</v>
      </c>
      <c r="AG61" s="86">
        <f t="shared" si="41"/>
        <v>46226</v>
      </c>
      <c r="AH61" s="86">
        <f t="shared" si="42"/>
        <v>46226</v>
      </c>
      <c r="AI61" s="86">
        <f t="shared" si="43"/>
        <v>46227</v>
      </c>
      <c r="AJ61" s="86">
        <f t="shared" si="44"/>
        <v>46227</v>
      </c>
      <c r="AK61" s="84"/>
      <c r="AL61" s="86">
        <f t="shared" si="45"/>
        <v>46227</v>
      </c>
      <c r="AM61" s="86">
        <f t="shared" si="56"/>
        <v>46227</v>
      </c>
      <c r="AN61" s="86">
        <f t="shared" si="56"/>
        <v>46227</v>
      </c>
      <c r="AO61" s="86">
        <f t="shared" si="46"/>
        <v>46230</v>
      </c>
      <c r="AP61" s="84"/>
      <c r="AQ61" s="86">
        <f t="shared" si="47"/>
        <v>46230</v>
      </c>
      <c r="AR61" s="84"/>
      <c r="AS61" s="86">
        <f t="shared" si="48"/>
        <v>46230</v>
      </c>
      <c r="AT61" s="84"/>
      <c r="AU61" s="86">
        <f t="shared" si="49"/>
        <v>46230</v>
      </c>
      <c r="AV61" s="4">
        <f>_xlfn.MINIFS(ReleaseTimeline!$A$2:$A$27, ReleaseTimeline!$A$2:$A$27, "&gt;="&amp;(MAX(AU61,AL61)))</f>
        <v>46233</v>
      </c>
      <c r="AW61" s="86" t="str">
        <f>VLOOKUP(AV61,ReleaseTimeline!$A$1:$E$27,2,FALSE)</f>
        <v>Release 16</v>
      </c>
      <c r="AX61" s="86" t="e">
        <f t="shared" si="54"/>
        <v>#VALUE!</v>
      </c>
      <c r="AY61" s="86">
        <f>VLOOKUP(AW61,ReleaseTimeline!$B$2:$C$27,2,FALSE)</f>
        <v>46240</v>
      </c>
      <c r="AZ61" s="86">
        <f t="shared" si="52"/>
        <v>46233</v>
      </c>
      <c r="BA61" s="87">
        <f t="shared" si="50"/>
        <v>84</v>
      </c>
      <c r="BB61" s="87" t="e">
        <f>(AY61-AW61)</f>
        <v>#VALUE!</v>
      </c>
      <c r="BC61" s="87">
        <f t="shared" si="51"/>
        <v>43</v>
      </c>
      <c r="BD61" s="87"/>
      <c r="BE61" s="87"/>
      <c r="BF61" s="87"/>
      <c r="BG61" s="87"/>
      <c r="BH61" s="87"/>
    </row>
    <row r="62" spans="1:60" s="87" customFormat="1" x14ac:dyDescent="0.2">
      <c r="A62" s="3">
        <v>58</v>
      </c>
      <c r="B62" s="5" t="s">
        <v>141</v>
      </c>
      <c r="C62" s="5" t="str">
        <f>VLOOKUP(B62,'Target Tech'!$C$7:$J$33,8,FALSE)</f>
        <v>React/ASP</v>
      </c>
      <c r="D62" s="5" t="s">
        <v>54</v>
      </c>
      <c r="E62" s="5">
        <v>0</v>
      </c>
      <c r="F62" s="80">
        <v>46155</v>
      </c>
      <c r="G62" s="80" t="s">
        <v>64</v>
      </c>
      <c r="H62" s="80" t="s">
        <v>67</v>
      </c>
      <c r="I62" s="80" t="s">
        <v>103</v>
      </c>
      <c r="J62" s="80">
        <f t="shared" si="57"/>
        <v>46155</v>
      </c>
      <c r="K62" s="5">
        <v>3</v>
      </c>
      <c r="L62" s="5">
        <v>0</v>
      </c>
      <c r="M62" s="5">
        <v>5</v>
      </c>
      <c r="N62" s="4">
        <f t="shared" si="30"/>
        <v>46157</v>
      </c>
      <c r="O62" s="4">
        <f t="shared" si="31"/>
        <v>46157</v>
      </c>
      <c r="P62" s="4">
        <f t="shared" si="32"/>
        <v>46157</v>
      </c>
      <c r="Q62" s="5">
        <v>35</v>
      </c>
      <c r="R62" s="4">
        <f t="shared" si="33"/>
        <v>46212</v>
      </c>
      <c r="S62" s="5">
        <v>1</v>
      </c>
      <c r="T62" s="4">
        <f t="shared" si="34"/>
        <v>46213</v>
      </c>
      <c r="U62" s="4">
        <f t="shared" si="35"/>
        <v>46213</v>
      </c>
      <c r="V62" s="5">
        <v>3</v>
      </c>
      <c r="W62" s="4">
        <f t="shared" si="36"/>
        <v>46218</v>
      </c>
      <c r="X62" s="4">
        <f t="shared" ref="X62:Y81" si="58">WORKDAY(W62, 0, IndHolidays)</f>
        <v>46218</v>
      </c>
      <c r="Y62" s="4">
        <f t="shared" si="58"/>
        <v>46218</v>
      </c>
      <c r="Z62" s="4">
        <f t="shared" si="37"/>
        <v>46219</v>
      </c>
      <c r="AA62" s="4">
        <f t="shared" si="38"/>
        <v>46219</v>
      </c>
      <c r="AB62" s="5"/>
      <c r="AC62" s="4">
        <f t="shared" si="39"/>
        <v>46219</v>
      </c>
      <c r="AD62" s="5">
        <v>1</v>
      </c>
      <c r="AE62" s="4">
        <f t="shared" si="40"/>
        <v>46220</v>
      </c>
      <c r="AF62" s="5">
        <v>5</v>
      </c>
      <c r="AG62" s="4">
        <f t="shared" si="41"/>
        <v>46227</v>
      </c>
      <c r="AH62" s="4">
        <f t="shared" si="42"/>
        <v>46227</v>
      </c>
      <c r="AI62" s="4">
        <f t="shared" si="43"/>
        <v>46230</v>
      </c>
      <c r="AJ62" s="4">
        <f t="shared" si="44"/>
        <v>46230</v>
      </c>
      <c r="AK62" s="5"/>
      <c r="AL62" s="4">
        <f t="shared" si="45"/>
        <v>46230</v>
      </c>
      <c r="AM62" s="4">
        <f t="shared" ref="AM62:AN81" si="59">AL62</f>
        <v>46230</v>
      </c>
      <c r="AN62" s="4">
        <f t="shared" si="59"/>
        <v>46230</v>
      </c>
      <c r="AO62" s="4">
        <f t="shared" si="46"/>
        <v>46231</v>
      </c>
      <c r="AP62" s="5"/>
      <c r="AQ62" s="4">
        <f t="shared" si="47"/>
        <v>46231</v>
      </c>
      <c r="AR62" s="5"/>
      <c r="AS62" s="4">
        <f t="shared" si="48"/>
        <v>46231</v>
      </c>
      <c r="AT62" s="5"/>
      <c r="AU62" s="4">
        <f t="shared" si="49"/>
        <v>46231</v>
      </c>
      <c r="AV62" s="4">
        <f>_xlfn.MINIFS(ReleaseTimeline!$A$2:$A$27, ReleaseTimeline!$A$2:$A$27, "&gt;="&amp;(MAX(AU62,AL62)))</f>
        <v>46233</v>
      </c>
      <c r="AW62" s="4" t="str">
        <f>VLOOKUP(AV62,ReleaseTimeline!$A$1:$E$27,2,FALSE)</f>
        <v>Release 16</v>
      </c>
      <c r="AX62" s="4" t="e">
        <f t="shared" si="54"/>
        <v>#VALUE!</v>
      </c>
      <c r="AY62" s="4">
        <f>VLOOKUP(AW62,ReleaseTimeline!$B$2:$C$27,2,FALSE)</f>
        <v>46240</v>
      </c>
      <c r="AZ62" s="4">
        <f t="shared" si="52"/>
        <v>46233</v>
      </c>
      <c r="BA62">
        <f t="shared" si="50"/>
        <v>83</v>
      </c>
      <c r="BB62"/>
      <c r="BC62">
        <f t="shared" si="51"/>
        <v>43</v>
      </c>
      <c r="BD62"/>
      <c r="BE62"/>
      <c r="BF62"/>
      <c r="BG62"/>
      <c r="BH62"/>
    </row>
    <row r="63" spans="1:60" x14ac:dyDescent="0.2">
      <c r="A63" s="83">
        <v>58</v>
      </c>
      <c r="B63" s="84" t="s">
        <v>141</v>
      </c>
      <c r="C63" s="84" t="str">
        <f>VLOOKUP(B63,'Target Tech'!$C$7:$J$33,8,FALSE)</f>
        <v>React/ASP</v>
      </c>
      <c r="D63" s="84" t="s">
        <v>54</v>
      </c>
      <c r="E63" s="5">
        <v>0</v>
      </c>
      <c r="F63" s="85">
        <v>46155</v>
      </c>
      <c r="G63" s="85" t="s">
        <v>64</v>
      </c>
      <c r="H63" s="85" t="s">
        <v>142</v>
      </c>
      <c r="I63" s="85" t="s">
        <v>146</v>
      </c>
      <c r="J63" s="85">
        <f t="shared" si="57"/>
        <v>46155</v>
      </c>
      <c r="K63" s="84">
        <v>5</v>
      </c>
      <c r="L63" s="84">
        <v>0</v>
      </c>
      <c r="M63" s="84">
        <v>5</v>
      </c>
      <c r="N63" s="86">
        <f t="shared" si="30"/>
        <v>46161</v>
      </c>
      <c r="O63" s="86">
        <f t="shared" si="31"/>
        <v>46161</v>
      </c>
      <c r="P63" s="86">
        <f t="shared" si="32"/>
        <v>46161</v>
      </c>
      <c r="Q63" s="5">
        <v>35</v>
      </c>
      <c r="R63" s="86">
        <f t="shared" si="33"/>
        <v>46216</v>
      </c>
      <c r="S63" s="5">
        <v>1</v>
      </c>
      <c r="T63" s="86">
        <f t="shared" si="34"/>
        <v>46217</v>
      </c>
      <c r="U63" s="86">
        <f t="shared" si="35"/>
        <v>46217</v>
      </c>
      <c r="V63" s="5">
        <v>3</v>
      </c>
      <c r="W63" s="86">
        <f t="shared" si="36"/>
        <v>46220</v>
      </c>
      <c r="X63" s="86">
        <f t="shared" si="58"/>
        <v>46220</v>
      </c>
      <c r="Y63" s="86">
        <f t="shared" si="58"/>
        <v>46220</v>
      </c>
      <c r="Z63" s="86">
        <f t="shared" si="37"/>
        <v>46223</v>
      </c>
      <c r="AA63" s="86">
        <f t="shared" si="38"/>
        <v>46223</v>
      </c>
      <c r="AB63" s="84"/>
      <c r="AC63" s="86">
        <f t="shared" si="39"/>
        <v>46223</v>
      </c>
      <c r="AD63" s="5">
        <v>1</v>
      </c>
      <c r="AE63" s="86">
        <f t="shared" si="40"/>
        <v>46224</v>
      </c>
      <c r="AF63" s="5">
        <v>5</v>
      </c>
      <c r="AG63" s="86">
        <f t="shared" si="41"/>
        <v>46231</v>
      </c>
      <c r="AH63" s="86">
        <f t="shared" si="42"/>
        <v>46231</v>
      </c>
      <c r="AI63" s="86">
        <f t="shared" si="43"/>
        <v>46232</v>
      </c>
      <c r="AJ63" s="86">
        <f t="shared" si="44"/>
        <v>46232</v>
      </c>
      <c r="AK63" s="84"/>
      <c r="AL63" s="86">
        <f t="shared" si="45"/>
        <v>46232</v>
      </c>
      <c r="AM63" s="86">
        <f t="shared" si="59"/>
        <v>46232</v>
      </c>
      <c r="AN63" s="86">
        <f t="shared" si="59"/>
        <v>46232</v>
      </c>
      <c r="AO63" s="86">
        <f t="shared" si="46"/>
        <v>46233</v>
      </c>
      <c r="AP63" s="84"/>
      <c r="AQ63" s="86">
        <f t="shared" si="47"/>
        <v>46233</v>
      </c>
      <c r="AR63" s="84"/>
      <c r="AS63" s="86">
        <f t="shared" si="48"/>
        <v>46233</v>
      </c>
      <c r="AT63" s="84"/>
      <c r="AU63" s="86">
        <f t="shared" si="49"/>
        <v>46233</v>
      </c>
      <c r="AV63" s="4">
        <f>_xlfn.MINIFS(ReleaseTimeline!$A$2:$A$27, ReleaseTimeline!$A$2:$A$27, "&gt;="&amp;(MAX(AU63,AL63)))</f>
        <v>46233</v>
      </c>
      <c r="AW63" s="86" t="str">
        <f>VLOOKUP(AV63,ReleaseTimeline!$A$1:$E$27,2,FALSE)</f>
        <v>Release 16</v>
      </c>
      <c r="AX63" s="86" t="e">
        <f t="shared" si="54"/>
        <v>#VALUE!</v>
      </c>
      <c r="AY63" s="86">
        <f>VLOOKUP(AW63,ReleaseTimeline!$B$2:$C$27,2,FALSE)</f>
        <v>46240</v>
      </c>
      <c r="AZ63" s="86">
        <f t="shared" si="52"/>
        <v>46233</v>
      </c>
      <c r="BA63" s="87">
        <f t="shared" si="50"/>
        <v>79</v>
      </c>
      <c r="BB63" s="87"/>
      <c r="BC63" s="87">
        <f t="shared" si="51"/>
        <v>43</v>
      </c>
      <c r="BD63" s="87"/>
      <c r="BE63" s="87"/>
      <c r="BF63" s="87"/>
      <c r="BG63" s="87"/>
      <c r="BH63" s="87"/>
    </row>
    <row r="64" spans="1:60" s="87" customFormat="1" x14ac:dyDescent="0.2">
      <c r="A64" s="3">
        <v>59</v>
      </c>
      <c r="B64" s="5" t="s">
        <v>141</v>
      </c>
      <c r="C64" s="5" t="str">
        <f>VLOOKUP(B64,'Target Tech'!$C$7:$J$33,8,FALSE)</f>
        <v>React/ASP</v>
      </c>
      <c r="D64" s="5" t="s">
        <v>54</v>
      </c>
      <c r="E64" s="5">
        <v>0</v>
      </c>
      <c r="F64" s="80">
        <v>46155</v>
      </c>
      <c r="G64" s="80" t="s">
        <v>120</v>
      </c>
      <c r="H64" s="80" t="s">
        <v>67</v>
      </c>
      <c r="I64" s="80" t="s">
        <v>104</v>
      </c>
      <c r="J64" s="80">
        <f t="shared" si="57"/>
        <v>46155</v>
      </c>
      <c r="K64" s="5">
        <v>3</v>
      </c>
      <c r="L64" s="5">
        <v>0</v>
      </c>
      <c r="M64" s="5">
        <v>6</v>
      </c>
      <c r="N64" s="4">
        <f t="shared" si="30"/>
        <v>46157</v>
      </c>
      <c r="O64" s="4">
        <f t="shared" si="31"/>
        <v>46157</v>
      </c>
      <c r="P64" s="4">
        <f t="shared" si="32"/>
        <v>46157</v>
      </c>
      <c r="Q64" s="5">
        <v>35</v>
      </c>
      <c r="R64" s="4">
        <f t="shared" si="33"/>
        <v>46212</v>
      </c>
      <c r="S64" s="5">
        <v>1</v>
      </c>
      <c r="T64" s="4">
        <f t="shared" si="34"/>
        <v>46213</v>
      </c>
      <c r="U64" s="4">
        <f t="shared" si="35"/>
        <v>46213</v>
      </c>
      <c r="V64" s="5">
        <v>3</v>
      </c>
      <c r="W64" s="4">
        <f t="shared" si="36"/>
        <v>46218</v>
      </c>
      <c r="X64" s="4">
        <f t="shared" si="58"/>
        <v>46218</v>
      </c>
      <c r="Y64" s="4">
        <f t="shared" si="58"/>
        <v>46218</v>
      </c>
      <c r="Z64" s="4">
        <f t="shared" si="37"/>
        <v>46219</v>
      </c>
      <c r="AA64" s="4">
        <f t="shared" si="38"/>
        <v>46219</v>
      </c>
      <c r="AB64" s="5">
        <v>3</v>
      </c>
      <c r="AC64" s="4">
        <f t="shared" si="39"/>
        <v>46224</v>
      </c>
      <c r="AD64" s="5">
        <v>1</v>
      </c>
      <c r="AE64" s="4">
        <f t="shared" si="40"/>
        <v>46225</v>
      </c>
      <c r="AF64" s="5">
        <v>5</v>
      </c>
      <c r="AG64" s="4">
        <f t="shared" si="41"/>
        <v>46232</v>
      </c>
      <c r="AH64" s="4">
        <f t="shared" si="42"/>
        <v>46232</v>
      </c>
      <c r="AI64" s="4">
        <f t="shared" si="43"/>
        <v>46233</v>
      </c>
      <c r="AJ64" s="4">
        <f t="shared" si="44"/>
        <v>46233</v>
      </c>
      <c r="AK64" s="5">
        <v>1</v>
      </c>
      <c r="AL64" s="4">
        <f t="shared" si="45"/>
        <v>46234</v>
      </c>
      <c r="AM64" s="4">
        <f t="shared" si="59"/>
        <v>46234</v>
      </c>
      <c r="AN64" s="4">
        <f t="shared" si="59"/>
        <v>46234</v>
      </c>
      <c r="AO64" s="4">
        <f t="shared" si="46"/>
        <v>46237</v>
      </c>
      <c r="AP64" s="5">
        <v>3</v>
      </c>
      <c r="AQ64" s="4">
        <f t="shared" si="47"/>
        <v>46240</v>
      </c>
      <c r="AR64" s="5">
        <v>1</v>
      </c>
      <c r="AS64" s="4">
        <f t="shared" si="48"/>
        <v>46241</v>
      </c>
      <c r="AT64" s="5">
        <v>5</v>
      </c>
      <c r="AU64" s="4">
        <f t="shared" si="49"/>
        <v>46248</v>
      </c>
      <c r="AV64" s="4">
        <f>_xlfn.MINIFS(ReleaseTimeline!$A$2:$A$27, ReleaseTimeline!$A$2:$A$27, "&gt;="&amp;(MAX(AU64,AL64)))</f>
        <v>46261</v>
      </c>
      <c r="AW64" s="4" t="str">
        <f>VLOOKUP(AV64,ReleaseTimeline!$A$1:$E$27,2,FALSE)</f>
        <v>Release 18</v>
      </c>
      <c r="AX64" s="4" t="e">
        <f t="shared" si="54"/>
        <v>#VALUE!</v>
      </c>
      <c r="AY64" s="4">
        <f>VLOOKUP(AW64,ReleaseTimeline!$B$2:$C$27,2,FALSE)</f>
        <v>46268</v>
      </c>
      <c r="AZ64" s="4">
        <f t="shared" si="52"/>
        <v>46261</v>
      </c>
      <c r="BA64">
        <f t="shared" si="50"/>
        <v>111</v>
      </c>
      <c r="BB64" t="e">
        <f>(AY64-AW64)</f>
        <v>#VALUE!</v>
      </c>
      <c r="BC64">
        <f t="shared" si="51"/>
        <v>48</v>
      </c>
      <c r="BD64"/>
      <c r="BE64"/>
      <c r="BF64" t="e">
        <f>(BB64+BC64)</f>
        <v>#VALUE!</v>
      </c>
      <c r="BG64"/>
      <c r="BH64"/>
    </row>
    <row r="65" spans="1:60" x14ac:dyDescent="0.2">
      <c r="A65" s="83">
        <v>58</v>
      </c>
      <c r="B65" s="84" t="s">
        <v>141</v>
      </c>
      <c r="C65" s="84" t="str">
        <f>VLOOKUP(B65,'Target Tech'!$C$7:$J$33,8,FALSE)</f>
        <v>React/ASP</v>
      </c>
      <c r="D65" s="84" t="s">
        <v>54</v>
      </c>
      <c r="E65" s="5">
        <v>0</v>
      </c>
      <c r="F65" s="85">
        <v>46155</v>
      </c>
      <c r="G65" s="85" t="s">
        <v>64</v>
      </c>
      <c r="H65" s="85" t="s">
        <v>142</v>
      </c>
      <c r="I65" s="85" t="s">
        <v>147</v>
      </c>
      <c r="J65" s="85">
        <f t="shared" si="57"/>
        <v>46155</v>
      </c>
      <c r="K65" s="84">
        <v>5</v>
      </c>
      <c r="L65" s="84">
        <v>0</v>
      </c>
      <c r="M65" s="84">
        <v>5</v>
      </c>
      <c r="N65" s="86">
        <f t="shared" si="30"/>
        <v>46161</v>
      </c>
      <c r="O65" s="86">
        <f t="shared" si="31"/>
        <v>46161</v>
      </c>
      <c r="P65" s="86">
        <f t="shared" si="32"/>
        <v>46161</v>
      </c>
      <c r="Q65" s="5">
        <v>35</v>
      </c>
      <c r="R65" s="86">
        <f t="shared" si="33"/>
        <v>46216</v>
      </c>
      <c r="S65" s="5">
        <v>1</v>
      </c>
      <c r="T65" s="86">
        <f t="shared" si="34"/>
        <v>46217</v>
      </c>
      <c r="U65" s="86">
        <f t="shared" si="35"/>
        <v>46217</v>
      </c>
      <c r="V65" s="5">
        <v>3</v>
      </c>
      <c r="W65" s="86">
        <f t="shared" si="36"/>
        <v>46220</v>
      </c>
      <c r="X65" s="86">
        <f t="shared" si="58"/>
        <v>46220</v>
      </c>
      <c r="Y65" s="86">
        <f t="shared" si="58"/>
        <v>46220</v>
      </c>
      <c r="Z65" s="86">
        <f t="shared" si="37"/>
        <v>46223</v>
      </c>
      <c r="AA65" s="86">
        <f t="shared" si="38"/>
        <v>46223</v>
      </c>
      <c r="AB65" s="84"/>
      <c r="AC65" s="86">
        <f t="shared" si="39"/>
        <v>46223</v>
      </c>
      <c r="AD65" s="5">
        <v>1</v>
      </c>
      <c r="AE65" s="86">
        <f t="shared" si="40"/>
        <v>46224</v>
      </c>
      <c r="AF65" s="5">
        <v>5</v>
      </c>
      <c r="AG65" s="86">
        <f t="shared" si="41"/>
        <v>46231</v>
      </c>
      <c r="AH65" s="86">
        <f t="shared" si="42"/>
        <v>46231</v>
      </c>
      <c r="AI65" s="86">
        <f t="shared" si="43"/>
        <v>46232</v>
      </c>
      <c r="AJ65" s="86">
        <f t="shared" si="44"/>
        <v>46232</v>
      </c>
      <c r="AK65" s="84"/>
      <c r="AL65" s="86">
        <f t="shared" si="45"/>
        <v>46232</v>
      </c>
      <c r="AM65" s="86">
        <f t="shared" si="59"/>
        <v>46232</v>
      </c>
      <c r="AN65" s="86">
        <f t="shared" si="59"/>
        <v>46232</v>
      </c>
      <c r="AO65" s="86">
        <f t="shared" si="46"/>
        <v>46233</v>
      </c>
      <c r="AP65" s="84"/>
      <c r="AQ65" s="86">
        <f t="shared" si="47"/>
        <v>46233</v>
      </c>
      <c r="AR65" s="84"/>
      <c r="AS65" s="86">
        <f t="shared" si="48"/>
        <v>46233</v>
      </c>
      <c r="AT65" s="84"/>
      <c r="AU65" s="86">
        <f t="shared" si="49"/>
        <v>46233</v>
      </c>
      <c r="AV65" s="4">
        <f>_xlfn.MINIFS(ReleaseTimeline!$A$2:$A$27, ReleaseTimeline!$A$2:$A$27, "&gt;="&amp;(MAX(AU65,AL65)))</f>
        <v>46233</v>
      </c>
      <c r="AW65" s="86" t="str">
        <f>VLOOKUP(AV65,ReleaseTimeline!$A$1:$E$27,2,FALSE)</f>
        <v>Release 16</v>
      </c>
      <c r="AX65" s="86" t="e">
        <f t="shared" si="54"/>
        <v>#VALUE!</v>
      </c>
      <c r="AY65" s="86">
        <f>VLOOKUP(AW65,ReleaseTimeline!$B$2:$C$27,2,FALSE)</f>
        <v>46240</v>
      </c>
      <c r="AZ65" s="86">
        <f t="shared" si="52"/>
        <v>46233</v>
      </c>
      <c r="BA65" s="87">
        <f t="shared" si="50"/>
        <v>79</v>
      </c>
      <c r="BB65" s="87"/>
      <c r="BC65" s="87">
        <f t="shared" si="51"/>
        <v>43</v>
      </c>
      <c r="BD65" s="87"/>
      <c r="BE65" s="87"/>
      <c r="BF65" s="87"/>
      <c r="BG65" s="87"/>
      <c r="BH65" s="87"/>
    </row>
    <row r="66" spans="1:60" s="87" customFormat="1" x14ac:dyDescent="0.2">
      <c r="A66" s="83">
        <v>58</v>
      </c>
      <c r="B66" s="84" t="s">
        <v>141</v>
      </c>
      <c r="C66" s="84" t="str">
        <f>VLOOKUP(B66,'Target Tech'!$C$7:$J$33,8,FALSE)</f>
        <v>React/ASP</v>
      </c>
      <c r="D66" s="84" t="s">
        <v>54</v>
      </c>
      <c r="E66" s="5">
        <v>0</v>
      </c>
      <c r="F66" s="85">
        <v>46162</v>
      </c>
      <c r="G66" s="85" t="s">
        <v>64</v>
      </c>
      <c r="H66" s="85" t="s">
        <v>142</v>
      </c>
      <c r="I66" s="85" t="s">
        <v>148</v>
      </c>
      <c r="J66" s="85">
        <f t="shared" si="57"/>
        <v>46162</v>
      </c>
      <c r="K66" s="84">
        <v>5</v>
      </c>
      <c r="L66" s="84">
        <v>0</v>
      </c>
      <c r="M66" s="84">
        <v>5</v>
      </c>
      <c r="N66" s="86">
        <f t="shared" ref="N66:N97" si="60">WORKDAY(J66-1, K66+L66, IndHolidays)</f>
        <v>46168</v>
      </c>
      <c r="O66" s="86">
        <f t="shared" ref="O66:O97" si="61">WORKDAY(J66-1, K66+L66, IndHolidays)</f>
        <v>46168</v>
      </c>
      <c r="P66" s="86">
        <f t="shared" ref="P66:P97" si="62">WORKDAY(J66-1, K66+L66, IndHolidays)</f>
        <v>46168</v>
      </c>
      <c r="Q66" s="5">
        <v>35</v>
      </c>
      <c r="R66" s="86">
        <f t="shared" ref="R66:R97" si="63">WORKDAY(P66, Q66, IndHolidays)</f>
        <v>46223</v>
      </c>
      <c r="S66" s="5">
        <v>1</v>
      </c>
      <c r="T66" s="86">
        <f t="shared" ref="T66:T97" si="64">WORKDAY(R66, S66, IndHolidays)</f>
        <v>46224</v>
      </c>
      <c r="U66" s="86">
        <f t="shared" ref="U66:U97" si="65">WORKDAY(T66,0, IndHolidays)</f>
        <v>46224</v>
      </c>
      <c r="V66" s="5">
        <v>3</v>
      </c>
      <c r="W66" s="86">
        <f t="shared" ref="W66:W97" si="66">WORKDAY(U66, V66, IndHolidays)</f>
        <v>46227</v>
      </c>
      <c r="X66" s="86">
        <f t="shared" si="58"/>
        <v>46227</v>
      </c>
      <c r="Y66" s="86">
        <f t="shared" si="58"/>
        <v>46227</v>
      </c>
      <c r="Z66" s="86">
        <f t="shared" ref="Z66:Z97" si="67">WORKDAY(Y66, 1, IndHolidays)</f>
        <v>46230</v>
      </c>
      <c r="AA66" s="86">
        <f t="shared" ref="AA66:AA97" si="68">WORKDAY(Z66, 0, IndHolidays)</f>
        <v>46230</v>
      </c>
      <c r="AB66" s="84"/>
      <c r="AC66" s="86">
        <f t="shared" ref="AC66:AC97" si="69">WORKDAY(AA66, AB66, IndHolidays)</f>
        <v>46230</v>
      </c>
      <c r="AD66" s="5">
        <v>1</v>
      </c>
      <c r="AE66" s="86">
        <f t="shared" ref="AE66:AE97" si="70">WORKDAY(AC66, AD66, IndHolidays)</f>
        <v>46231</v>
      </c>
      <c r="AF66" s="5">
        <v>5</v>
      </c>
      <c r="AG66" s="86">
        <f t="shared" ref="AG66:AG97" si="71">WORKDAY(AE66, AF66, IndHolidays)</f>
        <v>46238</v>
      </c>
      <c r="AH66" s="86">
        <f t="shared" ref="AH66:AH97" si="72">WORKDAY(AG66, 0, IndHolidays)</f>
        <v>46238</v>
      </c>
      <c r="AI66" s="86">
        <f t="shared" ref="AI66:AI97" si="73">WORKDAY(AH66, 1, IndHolidays)</f>
        <v>46239</v>
      </c>
      <c r="AJ66" s="86">
        <f t="shared" ref="AJ66:AJ97" si="74">WORKDAY(AI66, 0, IndHolidays)</f>
        <v>46239</v>
      </c>
      <c r="AK66" s="84"/>
      <c r="AL66" s="86">
        <f t="shared" ref="AL66:AL97" si="75">WORKDAY(AJ66, AK66, IndHolidays)</f>
        <v>46239</v>
      </c>
      <c r="AM66" s="86">
        <f t="shared" si="59"/>
        <v>46239</v>
      </c>
      <c r="AN66" s="86">
        <f t="shared" si="59"/>
        <v>46239</v>
      </c>
      <c r="AO66" s="86">
        <f t="shared" ref="AO66:AO97" si="76">WORKDAY(AN66, 1, IndHolidays)</f>
        <v>46240</v>
      </c>
      <c r="AP66" s="84"/>
      <c r="AQ66" s="86">
        <f t="shared" ref="AQ66:AQ97" si="77">WORKDAY(AO66, AP66, IndHolidays)</f>
        <v>46240</v>
      </c>
      <c r="AR66" s="84"/>
      <c r="AS66" s="86">
        <f t="shared" ref="AS66:AS97" si="78">WORKDAY(AQ66, AR66, IndHolidays)</f>
        <v>46240</v>
      </c>
      <c r="AT66" s="84"/>
      <c r="AU66" s="86">
        <f t="shared" ref="AU66:AU97" si="79">WORKDAY(AS66, AT66, IndHolidays)</f>
        <v>46240</v>
      </c>
      <c r="AV66" s="4">
        <f>_xlfn.MINIFS(ReleaseTimeline!$A$2:$A$27, ReleaseTimeline!$A$2:$A$27, "&gt;="&amp;(MAX(AU66,AL66)))</f>
        <v>46247</v>
      </c>
      <c r="AW66" s="86" t="str">
        <f>VLOOKUP(AV66,ReleaseTimeline!$A$1:$E$27,2,FALSE)</f>
        <v>Release 17</v>
      </c>
      <c r="AX66" s="86" t="e">
        <f t="shared" si="54"/>
        <v>#VALUE!</v>
      </c>
      <c r="AY66" s="86">
        <f>VLOOKUP(AW66,ReleaseTimeline!$B$2:$C$27,2,FALSE)</f>
        <v>46254</v>
      </c>
      <c r="AZ66" s="86">
        <f t="shared" si="52"/>
        <v>46247</v>
      </c>
      <c r="BA66" s="87">
        <f t="shared" ref="BA66:BA97" si="80">(AY66 - O66)</f>
        <v>86</v>
      </c>
      <c r="BC66" s="87">
        <f t="shared" ref="BC66:BC97" si="81">(Q66+V66+AF66+AT66)</f>
        <v>43</v>
      </c>
    </row>
    <row r="67" spans="1:60" s="87" customFormat="1" x14ac:dyDescent="0.2">
      <c r="A67" s="3">
        <v>60</v>
      </c>
      <c r="B67" s="5" t="s">
        <v>141</v>
      </c>
      <c r="C67" s="5" t="s">
        <v>125</v>
      </c>
      <c r="D67" s="5" t="s">
        <v>54</v>
      </c>
      <c r="E67" s="5">
        <v>0</v>
      </c>
      <c r="F67" s="80">
        <v>46168</v>
      </c>
      <c r="G67" s="80" t="s">
        <v>63</v>
      </c>
      <c r="H67" s="80" t="s">
        <v>67</v>
      </c>
      <c r="I67" s="80" t="s">
        <v>102</v>
      </c>
      <c r="J67" s="80">
        <f t="shared" si="57"/>
        <v>46168</v>
      </c>
      <c r="K67" s="5">
        <v>3</v>
      </c>
      <c r="L67" s="5">
        <v>0</v>
      </c>
      <c r="M67" s="5">
        <v>4</v>
      </c>
      <c r="N67" s="4">
        <f t="shared" si="60"/>
        <v>46171</v>
      </c>
      <c r="O67" s="4">
        <f t="shared" si="61"/>
        <v>46171</v>
      </c>
      <c r="P67" s="4">
        <f t="shared" si="62"/>
        <v>46171</v>
      </c>
      <c r="Q67" s="5">
        <v>35</v>
      </c>
      <c r="R67" s="4">
        <f t="shared" si="63"/>
        <v>46225</v>
      </c>
      <c r="S67" s="5">
        <v>1</v>
      </c>
      <c r="T67" s="4">
        <f t="shared" si="64"/>
        <v>46226</v>
      </c>
      <c r="U67" s="4">
        <f t="shared" si="65"/>
        <v>46226</v>
      </c>
      <c r="V67" s="5">
        <v>3</v>
      </c>
      <c r="W67" s="4">
        <f t="shared" si="66"/>
        <v>46231</v>
      </c>
      <c r="X67" s="4">
        <f t="shared" si="58"/>
        <v>46231</v>
      </c>
      <c r="Y67" s="4">
        <f t="shared" si="58"/>
        <v>46231</v>
      </c>
      <c r="Z67" s="4">
        <f t="shared" si="67"/>
        <v>46232</v>
      </c>
      <c r="AA67" s="4">
        <f t="shared" si="68"/>
        <v>46232</v>
      </c>
      <c r="AB67" s="5"/>
      <c r="AC67" s="4">
        <f t="shared" si="69"/>
        <v>46232</v>
      </c>
      <c r="AD67" s="5">
        <v>1</v>
      </c>
      <c r="AE67" s="4">
        <f t="shared" si="70"/>
        <v>46233</v>
      </c>
      <c r="AF67" s="5">
        <v>5</v>
      </c>
      <c r="AG67" s="4">
        <f t="shared" si="71"/>
        <v>46240</v>
      </c>
      <c r="AH67" s="4">
        <f t="shared" si="72"/>
        <v>46240</v>
      </c>
      <c r="AI67" s="4">
        <f t="shared" si="73"/>
        <v>46241</v>
      </c>
      <c r="AJ67" s="4">
        <f t="shared" si="74"/>
        <v>46241</v>
      </c>
      <c r="AK67" s="5"/>
      <c r="AL67" s="4">
        <f t="shared" si="75"/>
        <v>46241</v>
      </c>
      <c r="AM67" s="4">
        <f t="shared" si="59"/>
        <v>46241</v>
      </c>
      <c r="AN67" s="4">
        <f t="shared" si="59"/>
        <v>46241</v>
      </c>
      <c r="AO67" s="4">
        <f t="shared" si="76"/>
        <v>46244</v>
      </c>
      <c r="AP67" s="5"/>
      <c r="AQ67" s="4">
        <f t="shared" si="77"/>
        <v>46244</v>
      </c>
      <c r="AR67" s="5"/>
      <c r="AS67" s="4">
        <f t="shared" si="78"/>
        <v>46244</v>
      </c>
      <c r="AT67" s="5"/>
      <c r="AU67" s="4">
        <f t="shared" si="79"/>
        <v>46244</v>
      </c>
      <c r="AV67" s="4">
        <f>_xlfn.MINIFS(ReleaseTimeline!$A$2:$A$27, ReleaseTimeline!$A$2:$A$27, "&gt;="&amp;(MAX(AU67,AL67)))</f>
        <v>46247</v>
      </c>
      <c r="AW67" s="4" t="str">
        <f>VLOOKUP(AV67,ReleaseTimeline!$A$1:$E$27,2,FALSE)</f>
        <v>Release 17</v>
      </c>
      <c r="AX67" s="4" t="e">
        <f t="shared" si="54"/>
        <v>#VALUE!</v>
      </c>
      <c r="AY67" s="4">
        <f>VLOOKUP(AW67,ReleaseTimeline!$B$2:$C$27,2,FALSE)</f>
        <v>46254</v>
      </c>
      <c r="AZ67" s="4">
        <f t="shared" ref="AZ67:AZ98" si="82">WORKDAY(AY67, -5)</f>
        <v>46247</v>
      </c>
      <c r="BA67">
        <f t="shared" si="80"/>
        <v>83</v>
      </c>
      <c r="BB67"/>
      <c r="BC67">
        <f t="shared" si="81"/>
        <v>43</v>
      </c>
      <c r="BD67"/>
      <c r="BE67"/>
      <c r="BF67"/>
      <c r="BG67"/>
      <c r="BH67"/>
    </row>
    <row r="68" spans="1:60" x14ac:dyDescent="0.2">
      <c r="A68" s="3">
        <v>61</v>
      </c>
      <c r="B68" s="5" t="s">
        <v>141</v>
      </c>
      <c r="C68" s="5" t="s">
        <v>125</v>
      </c>
      <c r="D68" s="5" t="s">
        <v>54</v>
      </c>
      <c r="E68" s="5">
        <v>0</v>
      </c>
      <c r="F68" s="80">
        <v>46160</v>
      </c>
      <c r="G68" s="80" t="s">
        <v>122</v>
      </c>
      <c r="H68" s="80" t="s">
        <v>67</v>
      </c>
      <c r="I68" s="80" t="s">
        <v>103</v>
      </c>
      <c r="J68" s="80">
        <f t="shared" si="57"/>
        <v>46160</v>
      </c>
      <c r="K68" s="5">
        <v>3</v>
      </c>
      <c r="L68" s="5">
        <v>0</v>
      </c>
      <c r="M68" s="5">
        <v>8</v>
      </c>
      <c r="N68" s="4">
        <f t="shared" si="60"/>
        <v>46162</v>
      </c>
      <c r="O68" s="4">
        <f t="shared" si="61"/>
        <v>46162</v>
      </c>
      <c r="P68" s="4">
        <f t="shared" si="62"/>
        <v>46162</v>
      </c>
      <c r="Q68" s="5">
        <v>35</v>
      </c>
      <c r="R68" s="4">
        <f t="shared" si="63"/>
        <v>46217</v>
      </c>
      <c r="S68" s="5">
        <v>1</v>
      </c>
      <c r="T68" s="4">
        <f t="shared" si="64"/>
        <v>46218</v>
      </c>
      <c r="U68" s="4">
        <f t="shared" si="65"/>
        <v>46218</v>
      </c>
      <c r="V68" s="5">
        <v>3</v>
      </c>
      <c r="W68" s="4">
        <f t="shared" si="66"/>
        <v>46223</v>
      </c>
      <c r="X68" s="4">
        <f t="shared" si="58"/>
        <v>46223</v>
      </c>
      <c r="Y68" s="4">
        <f t="shared" si="58"/>
        <v>46223</v>
      </c>
      <c r="Z68" s="4">
        <f t="shared" si="67"/>
        <v>46224</v>
      </c>
      <c r="AA68" s="4">
        <f t="shared" si="68"/>
        <v>46224</v>
      </c>
      <c r="AB68" s="5">
        <v>3</v>
      </c>
      <c r="AC68" s="4">
        <f t="shared" si="69"/>
        <v>46227</v>
      </c>
      <c r="AD68" s="5">
        <v>1</v>
      </c>
      <c r="AE68" s="4">
        <f t="shared" si="70"/>
        <v>46230</v>
      </c>
      <c r="AF68" s="5">
        <v>5</v>
      </c>
      <c r="AG68" s="4">
        <f t="shared" si="71"/>
        <v>46237</v>
      </c>
      <c r="AH68" s="4">
        <f t="shared" si="72"/>
        <v>46237</v>
      </c>
      <c r="AI68" s="4">
        <f t="shared" si="73"/>
        <v>46238</v>
      </c>
      <c r="AJ68" s="4">
        <f t="shared" si="74"/>
        <v>46238</v>
      </c>
      <c r="AK68" s="5">
        <v>1</v>
      </c>
      <c r="AL68" s="4">
        <f t="shared" si="75"/>
        <v>46239</v>
      </c>
      <c r="AM68" s="4">
        <f t="shared" si="59"/>
        <v>46239</v>
      </c>
      <c r="AN68" s="4">
        <f t="shared" si="59"/>
        <v>46239</v>
      </c>
      <c r="AO68" s="4">
        <f t="shared" si="76"/>
        <v>46240</v>
      </c>
      <c r="AP68" s="5">
        <v>3</v>
      </c>
      <c r="AQ68" s="4">
        <f t="shared" si="77"/>
        <v>46245</v>
      </c>
      <c r="AR68" s="5">
        <v>1</v>
      </c>
      <c r="AS68" s="4">
        <f t="shared" si="78"/>
        <v>46246</v>
      </c>
      <c r="AT68" s="5">
        <v>5</v>
      </c>
      <c r="AU68" s="4">
        <f t="shared" si="79"/>
        <v>46253</v>
      </c>
      <c r="AV68" s="4">
        <f>_xlfn.MINIFS(ReleaseTimeline!$A$2:$A$27, ReleaseTimeline!$A$2:$A$27, "&gt;="&amp;(MAX(AU68,AL68)))</f>
        <v>46261</v>
      </c>
      <c r="AW68" s="4" t="str">
        <f>VLOOKUP(AV68,ReleaseTimeline!$A$1:$E$27,2,FALSE)</f>
        <v>Release 18</v>
      </c>
      <c r="AX68" s="4" t="e">
        <f t="shared" si="54"/>
        <v>#VALUE!</v>
      </c>
      <c r="AY68" s="4">
        <f>VLOOKUP(AW68,ReleaseTimeline!$B$2:$C$27,2,FALSE)</f>
        <v>46268</v>
      </c>
      <c r="AZ68" s="4">
        <f t="shared" si="82"/>
        <v>46261</v>
      </c>
      <c r="BA68">
        <f t="shared" si="80"/>
        <v>106</v>
      </c>
      <c r="BC68">
        <f t="shared" si="81"/>
        <v>48</v>
      </c>
    </row>
    <row r="69" spans="1:60" x14ac:dyDescent="0.2">
      <c r="A69" s="3">
        <v>62</v>
      </c>
      <c r="B69" s="5" t="s">
        <v>141</v>
      </c>
      <c r="C69" s="5" t="s">
        <v>125</v>
      </c>
      <c r="D69" s="5" t="s">
        <v>54</v>
      </c>
      <c r="E69" s="5">
        <v>0</v>
      </c>
      <c r="F69" s="80">
        <v>46160</v>
      </c>
      <c r="G69" s="80" t="s">
        <v>149</v>
      </c>
      <c r="H69" s="80" t="s">
        <v>67</v>
      </c>
      <c r="I69" s="80" t="s">
        <v>104</v>
      </c>
      <c r="J69" s="80">
        <f t="shared" si="57"/>
        <v>46160</v>
      </c>
      <c r="K69" s="5">
        <v>3</v>
      </c>
      <c r="L69" s="5">
        <v>0</v>
      </c>
      <c r="M69" s="5">
        <v>9</v>
      </c>
      <c r="N69" s="4">
        <f t="shared" si="60"/>
        <v>46162</v>
      </c>
      <c r="O69" s="4">
        <f t="shared" si="61"/>
        <v>46162</v>
      </c>
      <c r="P69" s="4">
        <f t="shared" si="62"/>
        <v>46162</v>
      </c>
      <c r="Q69" s="5">
        <v>35</v>
      </c>
      <c r="R69" s="4">
        <f t="shared" si="63"/>
        <v>46217</v>
      </c>
      <c r="S69" s="5">
        <v>1</v>
      </c>
      <c r="T69" s="4">
        <f t="shared" si="64"/>
        <v>46218</v>
      </c>
      <c r="U69" s="4">
        <f t="shared" si="65"/>
        <v>46218</v>
      </c>
      <c r="V69" s="5">
        <v>3</v>
      </c>
      <c r="W69" s="4">
        <f t="shared" si="66"/>
        <v>46223</v>
      </c>
      <c r="X69" s="4">
        <f t="shared" si="58"/>
        <v>46223</v>
      </c>
      <c r="Y69" s="4">
        <f t="shared" si="58"/>
        <v>46223</v>
      </c>
      <c r="Z69" s="4">
        <f t="shared" si="67"/>
        <v>46224</v>
      </c>
      <c r="AA69" s="4">
        <f t="shared" si="68"/>
        <v>46224</v>
      </c>
      <c r="AB69" s="5"/>
      <c r="AC69" s="4">
        <f t="shared" si="69"/>
        <v>46224</v>
      </c>
      <c r="AD69" s="5">
        <v>1</v>
      </c>
      <c r="AE69" s="4">
        <f t="shared" si="70"/>
        <v>46225</v>
      </c>
      <c r="AF69" s="5">
        <v>5</v>
      </c>
      <c r="AG69" s="4">
        <f t="shared" si="71"/>
        <v>46232</v>
      </c>
      <c r="AH69" s="4">
        <f t="shared" si="72"/>
        <v>46232</v>
      </c>
      <c r="AI69" s="4">
        <f t="shared" si="73"/>
        <v>46233</v>
      </c>
      <c r="AJ69" s="4">
        <f t="shared" si="74"/>
        <v>46233</v>
      </c>
      <c r="AK69" s="5"/>
      <c r="AL69" s="4">
        <f t="shared" si="75"/>
        <v>46233</v>
      </c>
      <c r="AM69" s="4">
        <f t="shared" si="59"/>
        <v>46233</v>
      </c>
      <c r="AN69" s="4">
        <f t="shared" si="59"/>
        <v>46233</v>
      </c>
      <c r="AO69" s="4">
        <f t="shared" si="76"/>
        <v>46234</v>
      </c>
      <c r="AP69" s="5"/>
      <c r="AQ69" s="4">
        <f t="shared" si="77"/>
        <v>46234</v>
      </c>
      <c r="AR69" s="5"/>
      <c r="AS69" s="4">
        <f t="shared" si="78"/>
        <v>46234</v>
      </c>
      <c r="AT69" s="5"/>
      <c r="AU69" s="4">
        <f t="shared" si="79"/>
        <v>46234</v>
      </c>
      <c r="AV69" s="4">
        <f>_xlfn.MINIFS(ReleaseTimeline!$A$2:$A$27, ReleaseTimeline!$A$2:$A$27, "&gt;="&amp;(MAX(AU69,AL69)))</f>
        <v>46247</v>
      </c>
      <c r="AW69" s="4" t="str">
        <f>VLOOKUP(AV69,ReleaseTimeline!$A$1:$E$27,2,FALSE)</f>
        <v>Release 17</v>
      </c>
      <c r="AX69" s="4" t="e">
        <f t="shared" si="54"/>
        <v>#VALUE!</v>
      </c>
      <c r="AY69" s="4">
        <f>VLOOKUP(AW69,ReleaseTimeline!$B$2:$C$27,2,FALSE)</f>
        <v>46254</v>
      </c>
      <c r="AZ69" s="4">
        <f t="shared" si="82"/>
        <v>46247</v>
      </c>
      <c r="BA69">
        <f t="shared" si="80"/>
        <v>92</v>
      </c>
      <c r="BC69">
        <f t="shared" si="81"/>
        <v>43</v>
      </c>
    </row>
    <row r="70" spans="1:60" x14ac:dyDescent="0.2">
      <c r="A70" s="3">
        <v>63</v>
      </c>
      <c r="B70" s="5" t="s">
        <v>141</v>
      </c>
      <c r="C70" s="5" t="s">
        <v>125</v>
      </c>
      <c r="D70" s="5" t="s">
        <v>54</v>
      </c>
      <c r="E70" s="5">
        <v>0</v>
      </c>
      <c r="F70" s="80">
        <v>46174</v>
      </c>
      <c r="G70" s="80" t="s">
        <v>121</v>
      </c>
      <c r="H70" s="80" t="s">
        <v>67</v>
      </c>
      <c r="I70" s="80" t="s">
        <v>102</v>
      </c>
      <c r="J70" s="80">
        <f t="shared" si="57"/>
        <v>46174</v>
      </c>
      <c r="K70" s="5">
        <v>3</v>
      </c>
      <c r="L70" s="5">
        <v>0</v>
      </c>
      <c r="M70" s="5">
        <v>7</v>
      </c>
      <c r="N70" s="4">
        <f t="shared" si="60"/>
        <v>46177</v>
      </c>
      <c r="O70" s="4">
        <f t="shared" si="61"/>
        <v>46177</v>
      </c>
      <c r="P70" s="4">
        <f t="shared" si="62"/>
        <v>46177</v>
      </c>
      <c r="Q70" s="5">
        <v>95</v>
      </c>
      <c r="R70" s="4">
        <f t="shared" si="63"/>
        <v>46322</v>
      </c>
      <c r="S70" s="5">
        <v>1</v>
      </c>
      <c r="T70" s="4">
        <f t="shared" si="64"/>
        <v>46323</v>
      </c>
      <c r="U70" s="4">
        <f t="shared" si="65"/>
        <v>46323</v>
      </c>
      <c r="V70" s="5">
        <v>3</v>
      </c>
      <c r="W70" s="4">
        <f t="shared" si="66"/>
        <v>46328</v>
      </c>
      <c r="X70" s="4">
        <f t="shared" si="58"/>
        <v>46328</v>
      </c>
      <c r="Y70" s="4">
        <f t="shared" si="58"/>
        <v>46328</v>
      </c>
      <c r="Z70" s="4">
        <f t="shared" si="67"/>
        <v>46329</v>
      </c>
      <c r="AA70" s="4">
        <f t="shared" si="68"/>
        <v>46329</v>
      </c>
      <c r="AB70" s="5">
        <v>3</v>
      </c>
      <c r="AC70" s="4">
        <f t="shared" si="69"/>
        <v>46332</v>
      </c>
      <c r="AD70" s="5">
        <v>1</v>
      </c>
      <c r="AE70" s="4">
        <f t="shared" si="70"/>
        <v>46335</v>
      </c>
      <c r="AF70" s="5">
        <v>5</v>
      </c>
      <c r="AG70" s="4">
        <f t="shared" si="71"/>
        <v>46343</v>
      </c>
      <c r="AH70" s="4">
        <f t="shared" si="72"/>
        <v>46343</v>
      </c>
      <c r="AI70" s="4">
        <f t="shared" si="73"/>
        <v>46344</v>
      </c>
      <c r="AJ70" s="4">
        <f t="shared" si="74"/>
        <v>46344</v>
      </c>
      <c r="AK70" s="5">
        <v>1</v>
      </c>
      <c r="AL70" s="4">
        <f t="shared" si="75"/>
        <v>46345</v>
      </c>
      <c r="AM70" s="4">
        <f t="shared" si="59"/>
        <v>46345</v>
      </c>
      <c r="AN70" s="4">
        <f t="shared" si="59"/>
        <v>46345</v>
      </c>
      <c r="AO70" s="4">
        <f t="shared" si="76"/>
        <v>46346</v>
      </c>
      <c r="AP70" s="5">
        <v>3</v>
      </c>
      <c r="AQ70" s="4">
        <f t="shared" si="77"/>
        <v>46351</v>
      </c>
      <c r="AR70" s="5">
        <v>1</v>
      </c>
      <c r="AS70" s="4">
        <f t="shared" si="78"/>
        <v>46352</v>
      </c>
      <c r="AT70" s="5">
        <v>5</v>
      </c>
      <c r="AU70" s="4">
        <f t="shared" si="79"/>
        <v>46359</v>
      </c>
      <c r="AV70" s="4">
        <f>_xlfn.MINIFS(ReleaseTimeline!$A$2:$A$27, ReleaseTimeline!$A$2:$A$27, "&gt;="&amp;(MAX(AU70,AL70)))</f>
        <v>46359</v>
      </c>
      <c r="AW70" s="4" t="str">
        <f>VLOOKUP(AV70,ReleaseTimeline!$A$1:$E$27,2,FALSE)</f>
        <v>Release 25</v>
      </c>
      <c r="AX70" s="4" t="e">
        <f t="shared" si="54"/>
        <v>#VALUE!</v>
      </c>
      <c r="AY70" s="4">
        <f>VLOOKUP(AW70,ReleaseTimeline!$B$2:$C$27,2,FALSE)</f>
        <v>46366</v>
      </c>
      <c r="AZ70" s="4">
        <f t="shared" si="82"/>
        <v>46359</v>
      </c>
      <c r="BA70">
        <f t="shared" si="80"/>
        <v>189</v>
      </c>
      <c r="BC70">
        <f t="shared" si="81"/>
        <v>108</v>
      </c>
    </row>
    <row r="71" spans="1:60" x14ac:dyDescent="0.2">
      <c r="A71" s="3">
        <v>64</v>
      </c>
      <c r="B71" s="5" t="s">
        <v>141</v>
      </c>
      <c r="C71" s="5" t="s">
        <v>125</v>
      </c>
      <c r="D71" s="5" t="s">
        <v>54</v>
      </c>
      <c r="E71" s="5">
        <v>0</v>
      </c>
      <c r="F71" s="80">
        <v>46163</v>
      </c>
      <c r="G71" s="80" t="s">
        <v>150</v>
      </c>
      <c r="H71" s="80" t="s">
        <v>67</v>
      </c>
      <c r="I71" s="80" t="s">
        <v>103</v>
      </c>
      <c r="J71" s="80">
        <f t="shared" si="57"/>
        <v>46163</v>
      </c>
      <c r="K71" s="5">
        <v>3</v>
      </c>
      <c r="L71" s="5">
        <v>0</v>
      </c>
      <c r="M71" s="5">
        <v>11</v>
      </c>
      <c r="N71" s="4">
        <f t="shared" si="60"/>
        <v>46167</v>
      </c>
      <c r="O71" s="4">
        <f t="shared" si="61"/>
        <v>46167</v>
      </c>
      <c r="P71" s="4">
        <f t="shared" si="62"/>
        <v>46167</v>
      </c>
      <c r="Q71" s="5">
        <v>35</v>
      </c>
      <c r="R71" s="4">
        <f t="shared" si="63"/>
        <v>46220</v>
      </c>
      <c r="S71" s="5">
        <v>1</v>
      </c>
      <c r="T71" s="4">
        <f t="shared" si="64"/>
        <v>46223</v>
      </c>
      <c r="U71" s="4">
        <f t="shared" si="65"/>
        <v>46223</v>
      </c>
      <c r="V71" s="5">
        <v>3</v>
      </c>
      <c r="W71" s="4">
        <f t="shared" si="66"/>
        <v>46226</v>
      </c>
      <c r="X71" s="4">
        <f t="shared" si="58"/>
        <v>46226</v>
      </c>
      <c r="Y71" s="4">
        <f t="shared" si="58"/>
        <v>46226</v>
      </c>
      <c r="Z71" s="4">
        <f t="shared" si="67"/>
        <v>46227</v>
      </c>
      <c r="AA71" s="4">
        <f t="shared" si="68"/>
        <v>46227</v>
      </c>
      <c r="AB71" s="5"/>
      <c r="AC71" s="4">
        <f t="shared" si="69"/>
        <v>46227</v>
      </c>
      <c r="AD71" s="5">
        <v>1</v>
      </c>
      <c r="AE71" s="4">
        <f t="shared" si="70"/>
        <v>46230</v>
      </c>
      <c r="AF71" s="5">
        <v>5</v>
      </c>
      <c r="AG71" s="4">
        <f t="shared" si="71"/>
        <v>46237</v>
      </c>
      <c r="AH71" s="4">
        <f t="shared" si="72"/>
        <v>46237</v>
      </c>
      <c r="AI71" s="4">
        <f t="shared" si="73"/>
        <v>46238</v>
      </c>
      <c r="AJ71" s="4">
        <f t="shared" si="74"/>
        <v>46238</v>
      </c>
      <c r="AK71" s="5"/>
      <c r="AL71" s="4">
        <f t="shared" si="75"/>
        <v>46238</v>
      </c>
      <c r="AM71" s="4">
        <f t="shared" si="59"/>
        <v>46238</v>
      </c>
      <c r="AN71" s="4">
        <f t="shared" si="59"/>
        <v>46238</v>
      </c>
      <c r="AO71" s="4">
        <f t="shared" si="76"/>
        <v>46239</v>
      </c>
      <c r="AP71" s="5"/>
      <c r="AQ71" s="4">
        <f t="shared" si="77"/>
        <v>46239</v>
      </c>
      <c r="AR71" s="5"/>
      <c r="AS71" s="4">
        <f t="shared" si="78"/>
        <v>46239</v>
      </c>
      <c r="AT71" s="5"/>
      <c r="AU71" s="4">
        <f t="shared" si="79"/>
        <v>46239</v>
      </c>
      <c r="AV71" s="4">
        <f>_xlfn.MINIFS(ReleaseTimeline!$A$2:$A$27, ReleaseTimeline!$A$2:$A$27, "&gt;="&amp;(MAX(AU71,AL71)))</f>
        <v>46247</v>
      </c>
      <c r="AW71" s="4" t="str">
        <f>VLOOKUP(AV71,ReleaseTimeline!$A$1:$E$27,2,FALSE)</f>
        <v>Release 17</v>
      </c>
      <c r="AX71" s="4" t="e">
        <f t="shared" ref="AX71:AX102" si="83">WORKDAY(AW71, 3, IndHolidays)</f>
        <v>#VALUE!</v>
      </c>
      <c r="AY71" s="4">
        <f>VLOOKUP(AW71,ReleaseTimeline!$B$2:$C$27,2,FALSE)</f>
        <v>46254</v>
      </c>
      <c r="AZ71" s="4">
        <f t="shared" si="82"/>
        <v>46247</v>
      </c>
      <c r="BA71">
        <f t="shared" si="80"/>
        <v>87</v>
      </c>
      <c r="BC71">
        <f t="shared" si="81"/>
        <v>43</v>
      </c>
    </row>
    <row r="72" spans="1:60" x14ac:dyDescent="0.2">
      <c r="A72" s="3">
        <v>65</v>
      </c>
      <c r="B72" s="5" t="s">
        <v>141</v>
      </c>
      <c r="C72" s="5" t="s">
        <v>125</v>
      </c>
      <c r="D72" s="5" t="s">
        <v>54</v>
      </c>
      <c r="E72" s="5">
        <v>0</v>
      </c>
      <c r="F72" s="80">
        <v>46163</v>
      </c>
      <c r="G72" s="80" t="s">
        <v>151</v>
      </c>
      <c r="H72" s="80" t="s">
        <v>67</v>
      </c>
      <c r="I72" s="80" t="s">
        <v>104</v>
      </c>
      <c r="J72" s="80">
        <f t="shared" si="57"/>
        <v>46163</v>
      </c>
      <c r="K72" s="5">
        <v>3</v>
      </c>
      <c r="L72" s="5">
        <v>0</v>
      </c>
      <c r="M72" s="5">
        <v>12</v>
      </c>
      <c r="N72" s="4">
        <f t="shared" si="60"/>
        <v>46167</v>
      </c>
      <c r="O72" s="4">
        <f t="shared" si="61"/>
        <v>46167</v>
      </c>
      <c r="P72" s="4">
        <f t="shared" si="62"/>
        <v>46167</v>
      </c>
      <c r="Q72" s="5">
        <v>35</v>
      </c>
      <c r="R72" s="4">
        <f t="shared" si="63"/>
        <v>46220</v>
      </c>
      <c r="S72" s="5">
        <v>1</v>
      </c>
      <c r="T72" s="4">
        <f t="shared" si="64"/>
        <v>46223</v>
      </c>
      <c r="U72" s="4">
        <f t="shared" si="65"/>
        <v>46223</v>
      </c>
      <c r="V72" s="5">
        <v>3</v>
      </c>
      <c r="W72" s="4">
        <f t="shared" si="66"/>
        <v>46226</v>
      </c>
      <c r="X72" s="4">
        <f t="shared" si="58"/>
        <v>46226</v>
      </c>
      <c r="Y72" s="4">
        <f t="shared" si="58"/>
        <v>46226</v>
      </c>
      <c r="Z72" s="4">
        <f t="shared" si="67"/>
        <v>46227</v>
      </c>
      <c r="AA72" s="4">
        <f t="shared" si="68"/>
        <v>46227</v>
      </c>
      <c r="AB72" s="5">
        <v>3</v>
      </c>
      <c r="AC72" s="4">
        <f t="shared" si="69"/>
        <v>46232</v>
      </c>
      <c r="AD72" s="5">
        <v>1</v>
      </c>
      <c r="AE72" s="4">
        <f t="shared" si="70"/>
        <v>46233</v>
      </c>
      <c r="AF72" s="5">
        <v>5</v>
      </c>
      <c r="AG72" s="4">
        <f t="shared" si="71"/>
        <v>46240</v>
      </c>
      <c r="AH72" s="4">
        <f t="shared" si="72"/>
        <v>46240</v>
      </c>
      <c r="AI72" s="4">
        <f t="shared" si="73"/>
        <v>46241</v>
      </c>
      <c r="AJ72" s="4">
        <f t="shared" si="74"/>
        <v>46241</v>
      </c>
      <c r="AK72" s="5">
        <v>1</v>
      </c>
      <c r="AL72" s="4">
        <f t="shared" si="75"/>
        <v>46244</v>
      </c>
      <c r="AM72" s="4">
        <f t="shared" si="59"/>
        <v>46244</v>
      </c>
      <c r="AN72" s="4">
        <f t="shared" si="59"/>
        <v>46244</v>
      </c>
      <c r="AO72" s="4">
        <f t="shared" si="76"/>
        <v>46245</v>
      </c>
      <c r="AP72" s="5">
        <v>3</v>
      </c>
      <c r="AQ72" s="4">
        <f t="shared" si="77"/>
        <v>46248</v>
      </c>
      <c r="AR72" s="5">
        <v>1</v>
      </c>
      <c r="AS72" s="4">
        <f t="shared" si="78"/>
        <v>46251</v>
      </c>
      <c r="AT72" s="5">
        <v>5</v>
      </c>
      <c r="AU72" s="4">
        <f t="shared" si="79"/>
        <v>46259</v>
      </c>
      <c r="AV72" s="4">
        <f>_xlfn.MINIFS(ReleaseTimeline!$A$2:$A$27, ReleaseTimeline!$A$2:$A$27, "&gt;="&amp;(MAX(AU72,AL72)))</f>
        <v>46261</v>
      </c>
      <c r="AW72" s="4" t="str">
        <f>VLOOKUP(AV72,ReleaseTimeline!$A$1:$E$27,2,FALSE)</f>
        <v>Release 18</v>
      </c>
      <c r="AX72" s="4" t="e">
        <f t="shared" si="83"/>
        <v>#VALUE!</v>
      </c>
      <c r="AY72" s="4">
        <f>VLOOKUP(AW72,ReleaseTimeline!$B$2:$C$27,2,FALSE)</f>
        <v>46268</v>
      </c>
      <c r="AZ72" s="4">
        <f t="shared" si="82"/>
        <v>46261</v>
      </c>
      <c r="BA72">
        <f t="shared" si="80"/>
        <v>101</v>
      </c>
      <c r="BC72">
        <f t="shared" si="81"/>
        <v>48</v>
      </c>
    </row>
    <row r="73" spans="1:60" x14ac:dyDescent="0.2">
      <c r="A73" s="3">
        <v>66</v>
      </c>
      <c r="B73" s="5" t="s">
        <v>141</v>
      </c>
      <c r="C73" s="5" t="s">
        <v>125</v>
      </c>
      <c r="D73" s="5" t="s">
        <v>54</v>
      </c>
      <c r="E73" s="5">
        <v>0</v>
      </c>
      <c r="F73" s="80">
        <v>46178</v>
      </c>
      <c r="G73" s="80" t="s">
        <v>85</v>
      </c>
      <c r="H73" s="80" t="s">
        <v>67</v>
      </c>
      <c r="I73" s="80" t="s">
        <v>102</v>
      </c>
      <c r="J73" s="80">
        <f t="shared" si="57"/>
        <v>46178</v>
      </c>
      <c r="K73" s="5">
        <v>3</v>
      </c>
      <c r="L73" s="5">
        <v>0</v>
      </c>
      <c r="M73" s="5">
        <v>10</v>
      </c>
      <c r="N73" s="4">
        <f t="shared" si="60"/>
        <v>46182</v>
      </c>
      <c r="O73" s="4">
        <f t="shared" si="61"/>
        <v>46182</v>
      </c>
      <c r="P73" s="4">
        <f t="shared" si="62"/>
        <v>46182</v>
      </c>
      <c r="Q73" s="5">
        <v>95</v>
      </c>
      <c r="R73" s="4">
        <f t="shared" si="63"/>
        <v>46325</v>
      </c>
      <c r="S73" s="5">
        <v>1</v>
      </c>
      <c r="T73" s="4">
        <f t="shared" si="64"/>
        <v>46328</v>
      </c>
      <c r="U73" s="4">
        <f t="shared" si="65"/>
        <v>46328</v>
      </c>
      <c r="V73" s="5">
        <v>3</v>
      </c>
      <c r="W73" s="4">
        <f t="shared" si="66"/>
        <v>46331</v>
      </c>
      <c r="X73" s="4">
        <f t="shared" si="58"/>
        <v>46331</v>
      </c>
      <c r="Y73" s="4">
        <f t="shared" si="58"/>
        <v>46331</v>
      </c>
      <c r="Z73" s="4">
        <f t="shared" si="67"/>
        <v>46332</v>
      </c>
      <c r="AA73" s="4">
        <f t="shared" si="68"/>
        <v>46332</v>
      </c>
      <c r="AB73" s="5"/>
      <c r="AC73" s="4">
        <f t="shared" si="69"/>
        <v>46332</v>
      </c>
      <c r="AD73" s="5">
        <v>1</v>
      </c>
      <c r="AE73" s="4">
        <f t="shared" si="70"/>
        <v>46335</v>
      </c>
      <c r="AF73" s="5">
        <v>5</v>
      </c>
      <c r="AG73" s="4">
        <f t="shared" si="71"/>
        <v>46343</v>
      </c>
      <c r="AH73" s="4">
        <f t="shared" si="72"/>
        <v>46343</v>
      </c>
      <c r="AI73" s="4">
        <f t="shared" si="73"/>
        <v>46344</v>
      </c>
      <c r="AJ73" s="4">
        <f t="shared" si="74"/>
        <v>46344</v>
      </c>
      <c r="AK73" s="5"/>
      <c r="AL73" s="4">
        <f t="shared" si="75"/>
        <v>46344</v>
      </c>
      <c r="AM73" s="4">
        <f t="shared" si="59"/>
        <v>46344</v>
      </c>
      <c r="AN73" s="4">
        <f t="shared" si="59"/>
        <v>46344</v>
      </c>
      <c r="AO73" s="4">
        <f t="shared" si="76"/>
        <v>46345</v>
      </c>
      <c r="AP73" s="5"/>
      <c r="AQ73" s="4">
        <f t="shared" si="77"/>
        <v>46345</v>
      </c>
      <c r="AR73" s="5"/>
      <c r="AS73" s="4">
        <f t="shared" si="78"/>
        <v>46345</v>
      </c>
      <c r="AT73" s="5"/>
      <c r="AU73" s="4">
        <f t="shared" si="79"/>
        <v>46345</v>
      </c>
      <c r="AV73" s="4">
        <f>_xlfn.MINIFS(ReleaseTimeline!$A$2:$A$27, ReleaseTimeline!$A$2:$A$27, "&gt;="&amp;(MAX(AU73,AL73)))</f>
        <v>46345</v>
      </c>
      <c r="AW73" s="4" t="str">
        <f>VLOOKUP(AV73,ReleaseTimeline!$A$1:$E$27,2,FALSE)</f>
        <v>Release 24</v>
      </c>
      <c r="AX73" s="4" t="e">
        <f t="shared" si="83"/>
        <v>#VALUE!</v>
      </c>
      <c r="AY73" s="4">
        <f>VLOOKUP(AW73,ReleaseTimeline!$B$2:$C$27,2,FALSE)</f>
        <v>46352</v>
      </c>
      <c r="AZ73" s="4">
        <f t="shared" si="82"/>
        <v>46345</v>
      </c>
      <c r="BA73">
        <f t="shared" si="80"/>
        <v>170</v>
      </c>
      <c r="BC73">
        <f t="shared" si="81"/>
        <v>103</v>
      </c>
    </row>
    <row r="74" spans="1:60" x14ac:dyDescent="0.2">
      <c r="A74" s="3">
        <v>67</v>
      </c>
      <c r="B74" s="5" t="s">
        <v>141</v>
      </c>
      <c r="C74" s="5" t="s">
        <v>125</v>
      </c>
      <c r="D74" s="5" t="s">
        <v>54</v>
      </c>
      <c r="E74" s="5">
        <v>0</v>
      </c>
      <c r="F74" s="80">
        <v>46168</v>
      </c>
      <c r="G74" s="80" t="s">
        <v>152</v>
      </c>
      <c r="H74" s="80" t="s">
        <v>67</v>
      </c>
      <c r="I74" s="80" t="s">
        <v>103</v>
      </c>
      <c r="J74" s="80">
        <f t="shared" si="57"/>
        <v>46168</v>
      </c>
      <c r="K74" s="5">
        <v>3</v>
      </c>
      <c r="L74" s="5">
        <v>0</v>
      </c>
      <c r="M74" s="5">
        <v>14</v>
      </c>
      <c r="N74" s="4">
        <f t="shared" si="60"/>
        <v>46171</v>
      </c>
      <c r="O74" s="4">
        <f t="shared" si="61"/>
        <v>46171</v>
      </c>
      <c r="P74" s="4">
        <f t="shared" si="62"/>
        <v>46171</v>
      </c>
      <c r="Q74" s="5">
        <v>35</v>
      </c>
      <c r="R74" s="4">
        <f t="shared" si="63"/>
        <v>46225</v>
      </c>
      <c r="S74" s="5">
        <v>1</v>
      </c>
      <c r="T74" s="4">
        <f t="shared" si="64"/>
        <v>46226</v>
      </c>
      <c r="U74" s="4">
        <f t="shared" si="65"/>
        <v>46226</v>
      </c>
      <c r="V74" s="5">
        <v>3</v>
      </c>
      <c r="W74" s="4">
        <f t="shared" si="66"/>
        <v>46231</v>
      </c>
      <c r="X74" s="4">
        <f t="shared" si="58"/>
        <v>46231</v>
      </c>
      <c r="Y74" s="4">
        <f t="shared" si="58"/>
        <v>46231</v>
      </c>
      <c r="Z74" s="4">
        <f t="shared" si="67"/>
        <v>46232</v>
      </c>
      <c r="AA74" s="4">
        <f t="shared" si="68"/>
        <v>46232</v>
      </c>
      <c r="AB74" s="5">
        <v>3</v>
      </c>
      <c r="AC74" s="4">
        <f t="shared" si="69"/>
        <v>46237</v>
      </c>
      <c r="AD74" s="5">
        <v>1</v>
      </c>
      <c r="AE74" s="4">
        <f t="shared" si="70"/>
        <v>46238</v>
      </c>
      <c r="AF74" s="5">
        <v>5</v>
      </c>
      <c r="AG74" s="4">
        <f t="shared" si="71"/>
        <v>46245</v>
      </c>
      <c r="AH74" s="4">
        <f t="shared" si="72"/>
        <v>46245</v>
      </c>
      <c r="AI74" s="4">
        <f t="shared" si="73"/>
        <v>46246</v>
      </c>
      <c r="AJ74" s="4">
        <f t="shared" si="74"/>
        <v>46246</v>
      </c>
      <c r="AK74" s="5">
        <v>1</v>
      </c>
      <c r="AL74" s="4">
        <f t="shared" si="75"/>
        <v>46247</v>
      </c>
      <c r="AM74" s="4">
        <f t="shared" si="59"/>
        <v>46247</v>
      </c>
      <c r="AN74" s="4">
        <f t="shared" si="59"/>
        <v>46247</v>
      </c>
      <c r="AO74" s="4">
        <f t="shared" si="76"/>
        <v>46248</v>
      </c>
      <c r="AP74" s="5">
        <v>3</v>
      </c>
      <c r="AQ74" s="4">
        <f t="shared" si="77"/>
        <v>46253</v>
      </c>
      <c r="AR74" s="5">
        <v>1</v>
      </c>
      <c r="AS74" s="4">
        <f t="shared" si="78"/>
        <v>46254</v>
      </c>
      <c r="AT74" s="5">
        <v>5</v>
      </c>
      <c r="AU74" s="4">
        <f t="shared" si="79"/>
        <v>46265</v>
      </c>
      <c r="AV74" s="4">
        <f>_xlfn.MINIFS(ReleaseTimeline!$A$2:$A$27, ReleaseTimeline!$A$2:$A$27, "&gt;="&amp;(MAX(AU74,AL74)))</f>
        <v>46275</v>
      </c>
      <c r="AW74" s="4" t="str">
        <f>VLOOKUP(AV74,ReleaseTimeline!$A$1:$E$27,2,FALSE)</f>
        <v>Release 19</v>
      </c>
      <c r="AX74" s="4" t="e">
        <f t="shared" si="83"/>
        <v>#VALUE!</v>
      </c>
      <c r="AY74" s="4">
        <f>VLOOKUP(AW74,ReleaseTimeline!$B$2:$C$27,2,FALSE)</f>
        <v>46282</v>
      </c>
      <c r="AZ74" s="4">
        <f t="shared" si="82"/>
        <v>46275</v>
      </c>
      <c r="BA74">
        <f t="shared" si="80"/>
        <v>111</v>
      </c>
      <c r="BB74" t="e">
        <f>(AY74-AW74)</f>
        <v>#VALUE!</v>
      </c>
      <c r="BC74">
        <f t="shared" si="81"/>
        <v>48</v>
      </c>
      <c r="BF74" t="e">
        <f>(BB74+BC74)</f>
        <v>#VALUE!</v>
      </c>
    </row>
    <row r="75" spans="1:60" x14ac:dyDescent="0.2">
      <c r="A75" s="3">
        <v>68</v>
      </c>
      <c r="B75" s="5" t="s">
        <v>141</v>
      </c>
      <c r="C75" s="5" t="s">
        <v>125</v>
      </c>
      <c r="D75" s="5" t="s">
        <v>54</v>
      </c>
      <c r="E75" s="5">
        <v>0</v>
      </c>
      <c r="F75" s="80">
        <v>46168</v>
      </c>
      <c r="G75" s="80" t="s">
        <v>153</v>
      </c>
      <c r="H75" s="80" t="s">
        <v>67</v>
      </c>
      <c r="I75" s="80" t="s">
        <v>104</v>
      </c>
      <c r="J75" s="80">
        <f t="shared" si="57"/>
        <v>46168</v>
      </c>
      <c r="K75" s="5">
        <v>3</v>
      </c>
      <c r="L75" s="5">
        <v>0</v>
      </c>
      <c r="M75" s="5">
        <v>15</v>
      </c>
      <c r="N75" s="4">
        <f t="shared" si="60"/>
        <v>46171</v>
      </c>
      <c r="O75" s="4">
        <f t="shared" si="61"/>
        <v>46171</v>
      </c>
      <c r="P75" s="4">
        <f t="shared" si="62"/>
        <v>46171</v>
      </c>
      <c r="Q75" s="5">
        <v>35</v>
      </c>
      <c r="R75" s="4">
        <f t="shared" si="63"/>
        <v>46225</v>
      </c>
      <c r="S75" s="5">
        <v>1</v>
      </c>
      <c r="T75" s="4">
        <f t="shared" si="64"/>
        <v>46226</v>
      </c>
      <c r="U75" s="4">
        <f t="shared" si="65"/>
        <v>46226</v>
      </c>
      <c r="V75" s="5">
        <v>3</v>
      </c>
      <c r="W75" s="4">
        <f t="shared" si="66"/>
        <v>46231</v>
      </c>
      <c r="X75" s="4">
        <f t="shared" si="58"/>
        <v>46231</v>
      </c>
      <c r="Y75" s="4">
        <f t="shared" si="58"/>
        <v>46231</v>
      </c>
      <c r="Z75" s="4">
        <f t="shared" si="67"/>
        <v>46232</v>
      </c>
      <c r="AA75" s="4">
        <f t="shared" si="68"/>
        <v>46232</v>
      </c>
      <c r="AB75" s="5"/>
      <c r="AC75" s="4">
        <f t="shared" si="69"/>
        <v>46232</v>
      </c>
      <c r="AD75" s="5">
        <v>1</v>
      </c>
      <c r="AE75" s="4">
        <f t="shared" si="70"/>
        <v>46233</v>
      </c>
      <c r="AF75" s="5">
        <v>5</v>
      </c>
      <c r="AG75" s="4">
        <f t="shared" si="71"/>
        <v>46240</v>
      </c>
      <c r="AH75" s="4">
        <f t="shared" si="72"/>
        <v>46240</v>
      </c>
      <c r="AI75" s="4">
        <f t="shared" si="73"/>
        <v>46241</v>
      </c>
      <c r="AJ75" s="4">
        <f t="shared" si="74"/>
        <v>46241</v>
      </c>
      <c r="AK75" s="5"/>
      <c r="AL75" s="4">
        <f t="shared" si="75"/>
        <v>46241</v>
      </c>
      <c r="AM75" s="4">
        <f t="shared" si="59"/>
        <v>46241</v>
      </c>
      <c r="AN75" s="4">
        <f t="shared" si="59"/>
        <v>46241</v>
      </c>
      <c r="AO75" s="4">
        <f t="shared" si="76"/>
        <v>46244</v>
      </c>
      <c r="AP75" s="5"/>
      <c r="AQ75" s="4">
        <f t="shared" si="77"/>
        <v>46244</v>
      </c>
      <c r="AR75" s="5"/>
      <c r="AS75" s="4">
        <f t="shared" si="78"/>
        <v>46244</v>
      </c>
      <c r="AT75" s="5"/>
      <c r="AU75" s="4">
        <f t="shared" si="79"/>
        <v>46244</v>
      </c>
      <c r="AV75" s="4">
        <f>_xlfn.MINIFS(ReleaseTimeline!$A$2:$A$27, ReleaseTimeline!$A$2:$A$27, "&gt;="&amp;(MAX(AU75,AL75)))</f>
        <v>46247</v>
      </c>
      <c r="AW75" s="4" t="str">
        <f>VLOOKUP(AV75,ReleaseTimeline!$A$1:$E$27,2,FALSE)</f>
        <v>Release 17</v>
      </c>
      <c r="AX75" s="4" t="e">
        <f t="shared" si="83"/>
        <v>#VALUE!</v>
      </c>
      <c r="AY75" s="4">
        <f>VLOOKUP(AW75,ReleaseTimeline!$B$2:$C$27,2,FALSE)</f>
        <v>46254</v>
      </c>
      <c r="AZ75" s="4">
        <f t="shared" si="82"/>
        <v>46247</v>
      </c>
      <c r="BA75">
        <f t="shared" si="80"/>
        <v>83</v>
      </c>
      <c r="BC75">
        <f t="shared" si="81"/>
        <v>43</v>
      </c>
    </row>
    <row r="76" spans="1:60" x14ac:dyDescent="0.2">
      <c r="A76" s="3">
        <v>69</v>
      </c>
      <c r="B76" s="5" t="s">
        <v>141</v>
      </c>
      <c r="C76" s="5" t="s">
        <v>125</v>
      </c>
      <c r="D76" s="5" t="s">
        <v>54</v>
      </c>
      <c r="E76" s="5">
        <v>0</v>
      </c>
      <c r="F76" s="80">
        <v>46183</v>
      </c>
      <c r="G76" s="80" t="s">
        <v>154</v>
      </c>
      <c r="H76" s="80" t="s">
        <v>67</v>
      </c>
      <c r="I76" s="80" t="s">
        <v>102</v>
      </c>
      <c r="J76" s="80">
        <f t="shared" si="57"/>
        <v>46183</v>
      </c>
      <c r="K76" s="5">
        <v>3</v>
      </c>
      <c r="L76" s="5">
        <v>0</v>
      </c>
      <c r="M76" s="5">
        <v>13</v>
      </c>
      <c r="N76" s="4">
        <f t="shared" si="60"/>
        <v>46185</v>
      </c>
      <c r="O76" s="4">
        <f t="shared" si="61"/>
        <v>46185</v>
      </c>
      <c r="P76" s="4">
        <f t="shared" si="62"/>
        <v>46185</v>
      </c>
      <c r="Q76" s="5">
        <v>95</v>
      </c>
      <c r="R76" s="4">
        <f t="shared" si="63"/>
        <v>46330</v>
      </c>
      <c r="S76" s="5">
        <v>1</v>
      </c>
      <c r="T76" s="4">
        <f t="shared" si="64"/>
        <v>46331</v>
      </c>
      <c r="U76" s="4">
        <f t="shared" si="65"/>
        <v>46331</v>
      </c>
      <c r="V76" s="5">
        <v>3</v>
      </c>
      <c r="W76" s="4">
        <f t="shared" si="66"/>
        <v>46337</v>
      </c>
      <c r="X76" s="4">
        <f t="shared" si="58"/>
        <v>46337</v>
      </c>
      <c r="Y76" s="4">
        <f t="shared" si="58"/>
        <v>46337</v>
      </c>
      <c r="Z76" s="4">
        <f t="shared" si="67"/>
        <v>46338</v>
      </c>
      <c r="AA76" s="4">
        <f t="shared" si="68"/>
        <v>46338</v>
      </c>
      <c r="AB76" s="5">
        <v>3</v>
      </c>
      <c r="AC76" s="4">
        <f t="shared" si="69"/>
        <v>46343</v>
      </c>
      <c r="AD76" s="5">
        <v>1</v>
      </c>
      <c r="AE76" s="4">
        <f t="shared" si="70"/>
        <v>46344</v>
      </c>
      <c r="AF76" s="5">
        <v>5</v>
      </c>
      <c r="AG76" s="4">
        <f t="shared" si="71"/>
        <v>46351</v>
      </c>
      <c r="AH76" s="4">
        <f t="shared" si="72"/>
        <v>46351</v>
      </c>
      <c r="AI76" s="4">
        <f t="shared" si="73"/>
        <v>46352</v>
      </c>
      <c r="AJ76" s="4">
        <f t="shared" si="74"/>
        <v>46352</v>
      </c>
      <c r="AK76" s="5">
        <v>1</v>
      </c>
      <c r="AL76" s="4">
        <f t="shared" si="75"/>
        <v>46353</v>
      </c>
      <c r="AM76" s="4">
        <f t="shared" si="59"/>
        <v>46353</v>
      </c>
      <c r="AN76" s="4">
        <f t="shared" si="59"/>
        <v>46353</v>
      </c>
      <c r="AO76" s="4">
        <f t="shared" si="76"/>
        <v>46356</v>
      </c>
      <c r="AP76" s="5">
        <v>3</v>
      </c>
      <c r="AQ76" s="4">
        <f t="shared" si="77"/>
        <v>46359</v>
      </c>
      <c r="AR76" s="5">
        <v>1</v>
      </c>
      <c r="AS76" s="4">
        <f t="shared" si="78"/>
        <v>46360</v>
      </c>
      <c r="AT76" s="5">
        <v>5</v>
      </c>
      <c r="AU76" s="4">
        <f t="shared" si="79"/>
        <v>46367</v>
      </c>
      <c r="AV76" s="4">
        <f>_xlfn.MINIFS(ReleaseTimeline!$A$2:$A$27, ReleaseTimeline!$A$2:$A$27, "&gt;="&amp;(MAX(AU76,AL76)))</f>
        <v>46373</v>
      </c>
      <c r="AW76" s="4" t="str">
        <f>VLOOKUP(AV76,ReleaseTimeline!$A$1:$E$27,2,FALSE)</f>
        <v>Release 26</v>
      </c>
      <c r="AX76" s="4" t="e">
        <f t="shared" si="83"/>
        <v>#VALUE!</v>
      </c>
      <c r="AY76" s="4">
        <f>VLOOKUP(AW76,ReleaseTimeline!$B$2:$C$27,2,FALSE)</f>
        <v>46380</v>
      </c>
      <c r="AZ76" s="4">
        <f t="shared" si="82"/>
        <v>46373</v>
      </c>
      <c r="BA76">
        <f t="shared" si="80"/>
        <v>195</v>
      </c>
      <c r="BC76">
        <f t="shared" si="81"/>
        <v>108</v>
      </c>
    </row>
    <row r="77" spans="1:60" x14ac:dyDescent="0.2">
      <c r="A77" s="3">
        <v>70</v>
      </c>
      <c r="B77" s="5" t="s">
        <v>141</v>
      </c>
      <c r="C77" s="5" t="s">
        <v>125</v>
      </c>
      <c r="D77" s="5" t="s">
        <v>54</v>
      </c>
      <c r="E77" s="5">
        <v>0</v>
      </c>
      <c r="F77" s="80">
        <v>46174</v>
      </c>
      <c r="G77" s="80" t="s">
        <v>155</v>
      </c>
      <c r="H77" s="80" t="s">
        <v>67</v>
      </c>
      <c r="I77" s="80" t="s">
        <v>103</v>
      </c>
      <c r="J77" s="80">
        <f t="shared" si="57"/>
        <v>46174</v>
      </c>
      <c r="K77" s="5">
        <v>3</v>
      </c>
      <c r="L77" s="5">
        <v>0</v>
      </c>
      <c r="M77" s="5">
        <v>17</v>
      </c>
      <c r="N77" s="4">
        <f t="shared" si="60"/>
        <v>46177</v>
      </c>
      <c r="O77" s="4">
        <f t="shared" si="61"/>
        <v>46177</v>
      </c>
      <c r="P77" s="4">
        <f t="shared" si="62"/>
        <v>46177</v>
      </c>
      <c r="Q77" s="5">
        <v>95</v>
      </c>
      <c r="R77" s="4">
        <f t="shared" si="63"/>
        <v>46322</v>
      </c>
      <c r="S77" s="5">
        <v>1</v>
      </c>
      <c r="T77" s="4">
        <f t="shared" si="64"/>
        <v>46323</v>
      </c>
      <c r="U77" s="4">
        <f t="shared" si="65"/>
        <v>46323</v>
      </c>
      <c r="V77" s="5">
        <v>3</v>
      </c>
      <c r="W77" s="4">
        <f t="shared" si="66"/>
        <v>46328</v>
      </c>
      <c r="X77" s="4">
        <f t="shared" si="58"/>
        <v>46328</v>
      </c>
      <c r="Y77" s="4">
        <f t="shared" si="58"/>
        <v>46328</v>
      </c>
      <c r="Z77" s="4">
        <f t="shared" si="67"/>
        <v>46329</v>
      </c>
      <c r="AA77" s="4">
        <f t="shared" si="68"/>
        <v>46329</v>
      </c>
      <c r="AB77" s="5"/>
      <c r="AC77" s="4">
        <f t="shared" si="69"/>
        <v>46329</v>
      </c>
      <c r="AD77" s="5">
        <v>1</v>
      </c>
      <c r="AE77" s="4">
        <f t="shared" si="70"/>
        <v>46330</v>
      </c>
      <c r="AF77" s="5">
        <v>5</v>
      </c>
      <c r="AG77" s="4">
        <f t="shared" si="71"/>
        <v>46338</v>
      </c>
      <c r="AH77" s="4">
        <f t="shared" si="72"/>
        <v>46338</v>
      </c>
      <c r="AI77" s="4">
        <f t="shared" si="73"/>
        <v>46339</v>
      </c>
      <c r="AJ77" s="4">
        <f t="shared" si="74"/>
        <v>46339</v>
      </c>
      <c r="AK77" s="5"/>
      <c r="AL77" s="4">
        <f t="shared" si="75"/>
        <v>46339</v>
      </c>
      <c r="AM77" s="4">
        <f t="shared" si="59"/>
        <v>46339</v>
      </c>
      <c r="AN77" s="4">
        <f t="shared" si="59"/>
        <v>46339</v>
      </c>
      <c r="AO77" s="4">
        <f t="shared" si="76"/>
        <v>46342</v>
      </c>
      <c r="AP77" s="5"/>
      <c r="AQ77" s="4">
        <f t="shared" si="77"/>
        <v>46342</v>
      </c>
      <c r="AR77" s="5"/>
      <c r="AS77" s="4">
        <f t="shared" si="78"/>
        <v>46342</v>
      </c>
      <c r="AT77" s="5"/>
      <c r="AU77" s="4">
        <f t="shared" si="79"/>
        <v>46342</v>
      </c>
      <c r="AV77" s="4">
        <f>_xlfn.MINIFS(ReleaseTimeline!$A$2:$A$27, ReleaseTimeline!$A$2:$A$27, "&gt;="&amp;(MAX(AU77,AL77)))</f>
        <v>46345</v>
      </c>
      <c r="AW77" s="4" t="str">
        <f>VLOOKUP(AV77,ReleaseTimeline!$A$1:$E$27,2,FALSE)</f>
        <v>Release 24</v>
      </c>
      <c r="AX77" s="4" t="e">
        <f t="shared" si="83"/>
        <v>#VALUE!</v>
      </c>
      <c r="AY77" s="4">
        <f>VLOOKUP(AW77,ReleaseTimeline!$B$2:$C$27,2,FALSE)</f>
        <v>46352</v>
      </c>
      <c r="AZ77" s="4">
        <f t="shared" si="82"/>
        <v>46345</v>
      </c>
      <c r="BA77">
        <f t="shared" si="80"/>
        <v>175</v>
      </c>
      <c r="BC77">
        <f t="shared" si="81"/>
        <v>103</v>
      </c>
    </row>
    <row r="78" spans="1:60" x14ac:dyDescent="0.2">
      <c r="A78" s="3">
        <v>71</v>
      </c>
      <c r="B78" s="5" t="s">
        <v>141</v>
      </c>
      <c r="C78" s="5" t="s">
        <v>125</v>
      </c>
      <c r="D78" s="5" t="s">
        <v>54</v>
      </c>
      <c r="E78" s="5">
        <v>0</v>
      </c>
      <c r="F78" s="80">
        <v>46174</v>
      </c>
      <c r="G78" s="80" t="s">
        <v>156</v>
      </c>
      <c r="H78" s="80" t="s">
        <v>67</v>
      </c>
      <c r="I78" s="80" t="s">
        <v>104</v>
      </c>
      <c r="J78" s="80">
        <f t="shared" si="57"/>
        <v>46174</v>
      </c>
      <c r="K78" s="5">
        <v>3</v>
      </c>
      <c r="L78" s="5">
        <v>0</v>
      </c>
      <c r="M78" s="5">
        <v>18</v>
      </c>
      <c r="N78" s="4">
        <f t="shared" si="60"/>
        <v>46177</v>
      </c>
      <c r="O78" s="4">
        <f t="shared" si="61"/>
        <v>46177</v>
      </c>
      <c r="P78" s="4">
        <f t="shared" si="62"/>
        <v>46177</v>
      </c>
      <c r="Q78" s="5">
        <v>95</v>
      </c>
      <c r="R78" s="4">
        <f t="shared" si="63"/>
        <v>46322</v>
      </c>
      <c r="S78" s="5">
        <v>1</v>
      </c>
      <c r="T78" s="4">
        <f t="shared" si="64"/>
        <v>46323</v>
      </c>
      <c r="U78" s="4">
        <f t="shared" si="65"/>
        <v>46323</v>
      </c>
      <c r="V78" s="5">
        <v>3</v>
      </c>
      <c r="W78" s="4">
        <f t="shared" si="66"/>
        <v>46328</v>
      </c>
      <c r="X78" s="4">
        <f t="shared" si="58"/>
        <v>46328</v>
      </c>
      <c r="Y78" s="4">
        <f t="shared" si="58"/>
        <v>46328</v>
      </c>
      <c r="Z78" s="4">
        <f t="shared" si="67"/>
        <v>46329</v>
      </c>
      <c r="AA78" s="4">
        <f t="shared" si="68"/>
        <v>46329</v>
      </c>
      <c r="AB78" s="5">
        <v>3</v>
      </c>
      <c r="AC78" s="4">
        <f t="shared" si="69"/>
        <v>46332</v>
      </c>
      <c r="AD78" s="5">
        <v>1</v>
      </c>
      <c r="AE78" s="4">
        <f t="shared" si="70"/>
        <v>46335</v>
      </c>
      <c r="AF78" s="5">
        <v>5</v>
      </c>
      <c r="AG78" s="4">
        <f t="shared" si="71"/>
        <v>46343</v>
      </c>
      <c r="AH78" s="4">
        <f t="shared" si="72"/>
        <v>46343</v>
      </c>
      <c r="AI78" s="4">
        <f t="shared" si="73"/>
        <v>46344</v>
      </c>
      <c r="AJ78" s="4">
        <f t="shared" si="74"/>
        <v>46344</v>
      </c>
      <c r="AK78" s="5">
        <v>1</v>
      </c>
      <c r="AL78" s="4">
        <f t="shared" si="75"/>
        <v>46345</v>
      </c>
      <c r="AM78" s="4">
        <f t="shared" si="59"/>
        <v>46345</v>
      </c>
      <c r="AN78" s="4">
        <f t="shared" si="59"/>
        <v>46345</v>
      </c>
      <c r="AO78" s="4">
        <f t="shared" si="76"/>
        <v>46346</v>
      </c>
      <c r="AP78" s="5">
        <v>3</v>
      </c>
      <c r="AQ78" s="4">
        <f t="shared" si="77"/>
        <v>46351</v>
      </c>
      <c r="AR78" s="5">
        <v>1</v>
      </c>
      <c r="AS78" s="4">
        <f t="shared" si="78"/>
        <v>46352</v>
      </c>
      <c r="AT78" s="5">
        <v>5</v>
      </c>
      <c r="AU78" s="4">
        <f t="shared" si="79"/>
        <v>46359</v>
      </c>
      <c r="AV78" s="4">
        <f>_xlfn.MINIFS(ReleaseTimeline!$A$2:$A$27, ReleaseTimeline!$A$2:$A$27, "&gt;="&amp;(MAX(AU78,AL78)))</f>
        <v>46359</v>
      </c>
      <c r="AW78" s="4" t="str">
        <f>VLOOKUP(AV78,ReleaseTimeline!$A$1:$E$27,2,FALSE)</f>
        <v>Release 25</v>
      </c>
      <c r="AX78" s="4" t="e">
        <f t="shared" si="83"/>
        <v>#VALUE!</v>
      </c>
      <c r="AY78" s="4">
        <f>VLOOKUP(AW78,ReleaseTimeline!$B$2:$C$27,2,FALSE)</f>
        <v>46366</v>
      </c>
      <c r="AZ78" s="4">
        <f t="shared" si="82"/>
        <v>46359</v>
      </c>
      <c r="BA78">
        <f t="shared" si="80"/>
        <v>189</v>
      </c>
      <c r="BC78">
        <f t="shared" si="81"/>
        <v>108</v>
      </c>
    </row>
    <row r="79" spans="1:60" x14ac:dyDescent="0.2">
      <c r="A79" s="3">
        <v>72</v>
      </c>
      <c r="B79" s="5" t="s">
        <v>141</v>
      </c>
      <c r="C79" s="5" t="s">
        <v>125</v>
      </c>
      <c r="D79" s="5" t="s">
        <v>54</v>
      </c>
      <c r="E79" s="5">
        <v>0</v>
      </c>
      <c r="F79" s="80">
        <v>46157</v>
      </c>
      <c r="G79" s="80" t="s">
        <v>157</v>
      </c>
      <c r="H79" s="80" t="s">
        <v>1050</v>
      </c>
      <c r="I79" s="80" t="s">
        <v>1051</v>
      </c>
      <c r="J79" s="80">
        <f t="shared" si="57"/>
        <v>46157</v>
      </c>
      <c r="K79" s="5">
        <v>3</v>
      </c>
      <c r="L79" s="5">
        <v>0</v>
      </c>
      <c r="M79" s="5">
        <v>16</v>
      </c>
      <c r="N79" s="4">
        <f t="shared" si="60"/>
        <v>46161</v>
      </c>
      <c r="O79" s="4">
        <f t="shared" si="61"/>
        <v>46161</v>
      </c>
      <c r="P79" s="4">
        <f t="shared" si="62"/>
        <v>46161</v>
      </c>
      <c r="Q79" s="5">
        <v>35</v>
      </c>
      <c r="R79" s="4">
        <f t="shared" si="63"/>
        <v>46216</v>
      </c>
      <c r="S79" s="5">
        <v>1</v>
      </c>
      <c r="T79" s="4">
        <f t="shared" si="64"/>
        <v>46217</v>
      </c>
      <c r="U79" s="4">
        <f t="shared" si="65"/>
        <v>46217</v>
      </c>
      <c r="V79" s="5">
        <v>3</v>
      </c>
      <c r="W79" s="4">
        <f t="shared" si="66"/>
        <v>46220</v>
      </c>
      <c r="X79" s="4">
        <f t="shared" si="58"/>
        <v>46220</v>
      </c>
      <c r="Y79" s="4">
        <f t="shared" si="58"/>
        <v>46220</v>
      </c>
      <c r="Z79" s="4">
        <f t="shared" si="67"/>
        <v>46223</v>
      </c>
      <c r="AA79" s="4">
        <f t="shared" si="68"/>
        <v>46223</v>
      </c>
      <c r="AB79" s="5"/>
      <c r="AC79" s="4">
        <f t="shared" si="69"/>
        <v>46223</v>
      </c>
      <c r="AD79" s="5">
        <v>1</v>
      </c>
      <c r="AE79" s="4">
        <f t="shared" si="70"/>
        <v>46224</v>
      </c>
      <c r="AF79" s="5">
        <v>5</v>
      </c>
      <c r="AG79" s="4">
        <f t="shared" si="71"/>
        <v>46231</v>
      </c>
      <c r="AH79" s="4">
        <f t="shared" si="72"/>
        <v>46231</v>
      </c>
      <c r="AI79" s="4">
        <f t="shared" si="73"/>
        <v>46232</v>
      </c>
      <c r="AJ79" s="4">
        <f t="shared" si="74"/>
        <v>46232</v>
      </c>
      <c r="AK79" s="5"/>
      <c r="AL79" s="4">
        <f t="shared" si="75"/>
        <v>46232</v>
      </c>
      <c r="AM79" s="4">
        <f t="shared" si="59"/>
        <v>46232</v>
      </c>
      <c r="AN79" s="4">
        <f t="shared" si="59"/>
        <v>46232</v>
      </c>
      <c r="AO79" s="4">
        <f t="shared" si="76"/>
        <v>46233</v>
      </c>
      <c r="AP79" s="5"/>
      <c r="AQ79" s="4">
        <f t="shared" si="77"/>
        <v>46233</v>
      </c>
      <c r="AR79" s="5"/>
      <c r="AS79" s="4">
        <f t="shared" si="78"/>
        <v>46233</v>
      </c>
      <c r="AT79" s="5"/>
      <c r="AU79" s="4">
        <f t="shared" si="79"/>
        <v>46233</v>
      </c>
      <c r="AV79" s="4">
        <f>_xlfn.MINIFS(ReleaseTimeline!$A$2:$A$27, ReleaseTimeline!$A$2:$A$27, "&gt;="&amp;(MAX(AU79,AL79)))</f>
        <v>46233</v>
      </c>
      <c r="AW79" s="4" t="str">
        <f>VLOOKUP(AV79,ReleaseTimeline!$A$1:$E$27,2,FALSE)</f>
        <v>Release 16</v>
      </c>
      <c r="AX79" s="4" t="e">
        <f t="shared" si="83"/>
        <v>#VALUE!</v>
      </c>
      <c r="AY79" s="4">
        <f>VLOOKUP(AW79,ReleaseTimeline!$B$2:$C$27,2,FALSE)</f>
        <v>46240</v>
      </c>
      <c r="AZ79" s="4">
        <f t="shared" si="82"/>
        <v>46233</v>
      </c>
      <c r="BA79">
        <f t="shared" si="80"/>
        <v>79</v>
      </c>
      <c r="BC79">
        <f t="shared" si="81"/>
        <v>43</v>
      </c>
    </row>
    <row r="80" spans="1:60" x14ac:dyDescent="0.2">
      <c r="A80" s="3">
        <v>73</v>
      </c>
      <c r="B80" s="5" t="s">
        <v>141</v>
      </c>
      <c r="C80" s="5" t="s">
        <v>125</v>
      </c>
      <c r="D80" s="5" t="s">
        <v>54</v>
      </c>
      <c r="E80" s="5">
        <v>0</v>
      </c>
      <c r="F80" s="80">
        <v>46178</v>
      </c>
      <c r="G80" s="80" t="s">
        <v>158</v>
      </c>
      <c r="H80" s="80" t="s">
        <v>67</v>
      </c>
      <c r="I80" s="80" t="s">
        <v>103</v>
      </c>
      <c r="J80" s="80">
        <f t="shared" si="57"/>
        <v>46178</v>
      </c>
      <c r="K80" s="5">
        <v>3</v>
      </c>
      <c r="L80" s="5">
        <v>0</v>
      </c>
      <c r="M80" s="5">
        <v>20</v>
      </c>
      <c r="N80" s="4">
        <f t="shared" si="60"/>
        <v>46182</v>
      </c>
      <c r="O80" s="4">
        <f t="shared" si="61"/>
        <v>46182</v>
      </c>
      <c r="P80" s="4">
        <f t="shared" si="62"/>
        <v>46182</v>
      </c>
      <c r="Q80" s="5">
        <v>95</v>
      </c>
      <c r="R80" s="4">
        <f t="shared" si="63"/>
        <v>46325</v>
      </c>
      <c r="S80" s="5">
        <v>1</v>
      </c>
      <c r="T80" s="4">
        <f t="shared" si="64"/>
        <v>46328</v>
      </c>
      <c r="U80" s="4">
        <f t="shared" si="65"/>
        <v>46328</v>
      </c>
      <c r="V80" s="5">
        <v>3</v>
      </c>
      <c r="W80" s="4">
        <f t="shared" si="66"/>
        <v>46331</v>
      </c>
      <c r="X80" s="4">
        <f t="shared" si="58"/>
        <v>46331</v>
      </c>
      <c r="Y80" s="4">
        <f t="shared" si="58"/>
        <v>46331</v>
      </c>
      <c r="Z80" s="4">
        <f t="shared" si="67"/>
        <v>46332</v>
      </c>
      <c r="AA80" s="4">
        <f t="shared" si="68"/>
        <v>46332</v>
      </c>
      <c r="AB80" s="5">
        <v>3</v>
      </c>
      <c r="AC80" s="4">
        <f t="shared" si="69"/>
        <v>46338</v>
      </c>
      <c r="AD80" s="5">
        <v>1</v>
      </c>
      <c r="AE80" s="4">
        <f t="shared" si="70"/>
        <v>46339</v>
      </c>
      <c r="AF80" s="5">
        <v>5</v>
      </c>
      <c r="AG80" s="4">
        <f t="shared" si="71"/>
        <v>46346</v>
      </c>
      <c r="AH80" s="4">
        <f t="shared" si="72"/>
        <v>46346</v>
      </c>
      <c r="AI80" s="4">
        <f t="shared" si="73"/>
        <v>46349</v>
      </c>
      <c r="AJ80" s="4">
        <f t="shared" si="74"/>
        <v>46349</v>
      </c>
      <c r="AK80" s="5">
        <v>1</v>
      </c>
      <c r="AL80" s="4">
        <f t="shared" si="75"/>
        <v>46350</v>
      </c>
      <c r="AM80" s="4">
        <f t="shared" si="59"/>
        <v>46350</v>
      </c>
      <c r="AN80" s="4">
        <f t="shared" si="59"/>
        <v>46350</v>
      </c>
      <c r="AO80" s="4">
        <f t="shared" si="76"/>
        <v>46351</v>
      </c>
      <c r="AP80" s="5">
        <v>3</v>
      </c>
      <c r="AQ80" s="4">
        <f t="shared" si="77"/>
        <v>46356</v>
      </c>
      <c r="AR80" s="5">
        <v>1</v>
      </c>
      <c r="AS80" s="4">
        <f t="shared" si="78"/>
        <v>46357</v>
      </c>
      <c r="AT80" s="5">
        <v>5</v>
      </c>
      <c r="AU80" s="4">
        <f t="shared" si="79"/>
        <v>46364</v>
      </c>
      <c r="AV80" s="4">
        <f>_xlfn.MINIFS(ReleaseTimeline!$A$2:$A$27, ReleaseTimeline!$A$2:$A$27, "&gt;="&amp;(MAX(AU80,AL80)))</f>
        <v>46373</v>
      </c>
      <c r="AW80" s="4" t="str">
        <f>VLOOKUP(AV80,ReleaseTimeline!$A$1:$E$27,2,FALSE)</f>
        <v>Release 26</v>
      </c>
      <c r="AX80" s="4" t="e">
        <f t="shared" si="83"/>
        <v>#VALUE!</v>
      </c>
      <c r="AY80" s="4">
        <f>VLOOKUP(AW80,ReleaseTimeline!$B$2:$C$27,2,FALSE)</f>
        <v>46380</v>
      </c>
      <c r="AZ80" s="4">
        <f t="shared" si="82"/>
        <v>46373</v>
      </c>
      <c r="BA80">
        <f t="shared" si="80"/>
        <v>198</v>
      </c>
      <c r="BC80">
        <f t="shared" si="81"/>
        <v>108</v>
      </c>
    </row>
    <row r="81" spans="1:58" x14ac:dyDescent="0.2">
      <c r="A81" s="3">
        <v>74</v>
      </c>
      <c r="B81" s="5" t="s">
        <v>141</v>
      </c>
      <c r="C81" s="5" t="s">
        <v>125</v>
      </c>
      <c r="D81" s="5" t="s">
        <v>54</v>
      </c>
      <c r="E81" s="5">
        <v>0</v>
      </c>
      <c r="F81" s="80">
        <v>46178</v>
      </c>
      <c r="G81" s="80" t="s">
        <v>159</v>
      </c>
      <c r="H81" s="80" t="s">
        <v>67</v>
      </c>
      <c r="I81" s="80" t="s">
        <v>104</v>
      </c>
      <c r="J81" s="80">
        <f t="shared" si="57"/>
        <v>46178</v>
      </c>
      <c r="K81" s="5">
        <v>3</v>
      </c>
      <c r="L81" s="5">
        <v>0</v>
      </c>
      <c r="M81" s="5">
        <v>21</v>
      </c>
      <c r="N81" s="4">
        <f t="shared" si="60"/>
        <v>46182</v>
      </c>
      <c r="O81" s="4">
        <f t="shared" si="61"/>
        <v>46182</v>
      </c>
      <c r="P81" s="4">
        <f t="shared" si="62"/>
        <v>46182</v>
      </c>
      <c r="Q81" s="5">
        <v>95</v>
      </c>
      <c r="R81" s="4">
        <f t="shared" si="63"/>
        <v>46325</v>
      </c>
      <c r="S81" s="5">
        <v>1</v>
      </c>
      <c r="T81" s="4">
        <f t="shared" si="64"/>
        <v>46328</v>
      </c>
      <c r="U81" s="4">
        <f t="shared" si="65"/>
        <v>46328</v>
      </c>
      <c r="V81" s="5">
        <v>3</v>
      </c>
      <c r="W81" s="4">
        <f t="shared" si="66"/>
        <v>46331</v>
      </c>
      <c r="X81" s="4">
        <f t="shared" si="58"/>
        <v>46331</v>
      </c>
      <c r="Y81" s="4">
        <f t="shared" si="58"/>
        <v>46331</v>
      </c>
      <c r="Z81" s="4">
        <f t="shared" si="67"/>
        <v>46332</v>
      </c>
      <c r="AA81" s="4">
        <f t="shared" si="68"/>
        <v>46332</v>
      </c>
      <c r="AB81" s="5"/>
      <c r="AC81" s="4">
        <f t="shared" si="69"/>
        <v>46332</v>
      </c>
      <c r="AD81" s="5">
        <v>1</v>
      </c>
      <c r="AE81" s="4">
        <f t="shared" si="70"/>
        <v>46335</v>
      </c>
      <c r="AF81" s="5">
        <v>5</v>
      </c>
      <c r="AG81" s="4">
        <f t="shared" si="71"/>
        <v>46343</v>
      </c>
      <c r="AH81" s="4">
        <f t="shared" si="72"/>
        <v>46343</v>
      </c>
      <c r="AI81" s="4">
        <f t="shared" si="73"/>
        <v>46344</v>
      </c>
      <c r="AJ81" s="4">
        <f t="shared" si="74"/>
        <v>46344</v>
      </c>
      <c r="AK81" s="5"/>
      <c r="AL81" s="4">
        <f t="shared" si="75"/>
        <v>46344</v>
      </c>
      <c r="AM81" s="4">
        <f t="shared" si="59"/>
        <v>46344</v>
      </c>
      <c r="AN81" s="4">
        <f t="shared" si="59"/>
        <v>46344</v>
      </c>
      <c r="AO81" s="4">
        <f t="shared" si="76"/>
        <v>46345</v>
      </c>
      <c r="AP81" s="5"/>
      <c r="AQ81" s="4">
        <f t="shared" si="77"/>
        <v>46345</v>
      </c>
      <c r="AR81" s="5"/>
      <c r="AS81" s="4">
        <f t="shared" si="78"/>
        <v>46345</v>
      </c>
      <c r="AT81" s="5"/>
      <c r="AU81" s="4">
        <f t="shared" si="79"/>
        <v>46345</v>
      </c>
      <c r="AV81" s="4">
        <f>_xlfn.MINIFS(ReleaseTimeline!$A$2:$A$27, ReleaseTimeline!$A$2:$A$27, "&gt;="&amp;(MAX(AU81,AL81)))</f>
        <v>46345</v>
      </c>
      <c r="AW81" s="4" t="str">
        <f>VLOOKUP(AV81,ReleaseTimeline!$A$1:$E$27,2,FALSE)</f>
        <v>Release 24</v>
      </c>
      <c r="AX81" s="4" t="e">
        <f t="shared" si="83"/>
        <v>#VALUE!</v>
      </c>
      <c r="AY81" s="4">
        <f>VLOOKUP(AW81,ReleaseTimeline!$B$2:$C$27,2,FALSE)</f>
        <v>46352</v>
      </c>
      <c r="AZ81" s="4">
        <f t="shared" si="82"/>
        <v>46345</v>
      </c>
      <c r="BA81">
        <f t="shared" si="80"/>
        <v>170</v>
      </c>
      <c r="BC81">
        <f t="shared" si="81"/>
        <v>103</v>
      </c>
    </row>
    <row r="82" spans="1:58" x14ac:dyDescent="0.2">
      <c r="A82" s="3">
        <v>75</v>
      </c>
      <c r="B82" s="5" t="s">
        <v>141</v>
      </c>
      <c r="C82" s="5" t="s">
        <v>125</v>
      </c>
      <c r="D82" s="5" t="s">
        <v>54</v>
      </c>
      <c r="E82" s="5">
        <v>0</v>
      </c>
      <c r="F82" s="80">
        <v>46162</v>
      </c>
      <c r="G82" s="80" t="s">
        <v>160</v>
      </c>
      <c r="H82" s="80" t="s">
        <v>1050</v>
      </c>
      <c r="I82" s="80" t="s">
        <v>1051</v>
      </c>
      <c r="J82" s="80">
        <f t="shared" si="57"/>
        <v>46162</v>
      </c>
      <c r="K82" s="5">
        <v>3</v>
      </c>
      <c r="L82" s="5">
        <v>0</v>
      </c>
      <c r="M82" s="5">
        <v>19</v>
      </c>
      <c r="N82" s="4">
        <f t="shared" si="60"/>
        <v>46164</v>
      </c>
      <c r="O82" s="4">
        <f t="shared" si="61"/>
        <v>46164</v>
      </c>
      <c r="P82" s="4">
        <f t="shared" si="62"/>
        <v>46164</v>
      </c>
      <c r="Q82" s="5">
        <v>35</v>
      </c>
      <c r="R82" s="4">
        <f t="shared" si="63"/>
        <v>46219</v>
      </c>
      <c r="S82" s="5">
        <v>1</v>
      </c>
      <c r="T82" s="4">
        <f t="shared" si="64"/>
        <v>46220</v>
      </c>
      <c r="U82" s="4">
        <f t="shared" si="65"/>
        <v>46220</v>
      </c>
      <c r="V82" s="5">
        <v>3</v>
      </c>
      <c r="W82" s="4">
        <f t="shared" si="66"/>
        <v>46225</v>
      </c>
      <c r="X82" s="4">
        <f t="shared" ref="X82:Y101" si="84">WORKDAY(W82, 0, IndHolidays)</f>
        <v>46225</v>
      </c>
      <c r="Y82" s="4">
        <f t="shared" si="84"/>
        <v>46225</v>
      </c>
      <c r="Z82" s="4">
        <f t="shared" si="67"/>
        <v>46226</v>
      </c>
      <c r="AA82" s="4">
        <f t="shared" si="68"/>
        <v>46226</v>
      </c>
      <c r="AB82" s="5">
        <v>3</v>
      </c>
      <c r="AC82" s="4">
        <f t="shared" si="69"/>
        <v>46231</v>
      </c>
      <c r="AD82" s="5">
        <v>1</v>
      </c>
      <c r="AE82" s="4">
        <f t="shared" si="70"/>
        <v>46232</v>
      </c>
      <c r="AF82" s="5">
        <v>5</v>
      </c>
      <c r="AG82" s="4">
        <f t="shared" si="71"/>
        <v>46239</v>
      </c>
      <c r="AH82" s="4">
        <f t="shared" si="72"/>
        <v>46239</v>
      </c>
      <c r="AI82" s="4">
        <f t="shared" si="73"/>
        <v>46240</v>
      </c>
      <c r="AJ82" s="4">
        <f t="shared" si="74"/>
        <v>46240</v>
      </c>
      <c r="AK82" s="5">
        <v>1</v>
      </c>
      <c r="AL82" s="4">
        <f t="shared" si="75"/>
        <v>46241</v>
      </c>
      <c r="AM82" s="4">
        <f t="shared" ref="AM82:AN101" si="85">AL82</f>
        <v>46241</v>
      </c>
      <c r="AN82" s="4">
        <f t="shared" si="85"/>
        <v>46241</v>
      </c>
      <c r="AO82" s="4">
        <f t="shared" si="76"/>
        <v>46244</v>
      </c>
      <c r="AP82" s="5">
        <v>3</v>
      </c>
      <c r="AQ82" s="4">
        <f t="shared" si="77"/>
        <v>46247</v>
      </c>
      <c r="AR82" s="5">
        <v>1</v>
      </c>
      <c r="AS82" s="4">
        <f t="shared" si="78"/>
        <v>46248</v>
      </c>
      <c r="AT82" s="5">
        <v>5</v>
      </c>
      <c r="AU82" s="4">
        <f t="shared" si="79"/>
        <v>46258</v>
      </c>
      <c r="AV82" s="4">
        <f>_xlfn.MINIFS(ReleaseTimeline!$A$2:$A$27, ReleaseTimeline!$A$2:$A$27, "&gt;="&amp;(MAX(AU82,AL82)))</f>
        <v>46261</v>
      </c>
      <c r="AW82" s="4" t="str">
        <f>VLOOKUP(AV82,ReleaseTimeline!$A$1:$E$27,2,FALSE)</f>
        <v>Release 18</v>
      </c>
      <c r="AX82" s="4" t="e">
        <f t="shared" si="83"/>
        <v>#VALUE!</v>
      </c>
      <c r="AY82" s="4">
        <f>VLOOKUP(AW82,ReleaseTimeline!$B$2:$C$27,2,FALSE)</f>
        <v>46268</v>
      </c>
      <c r="AZ82" s="4">
        <f t="shared" si="82"/>
        <v>46261</v>
      </c>
      <c r="BA82">
        <f t="shared" si="80"/>
        <v>104</v>
      </c>
      <c r="BC82">
        <f t="shared" si="81"/>
        <v>48</v>
      </c>
    </row>
    <row r="83" spans="1:58" x14ac:dyDescent="0.2">
      <c r="A83" s="3">
        <v>76</v>
      </c>
      <c r="B83" s="5" t="s">
        <v>141</v>
      </c>
      <c r="C83" s="5" t="s">
        <v>125</v>
      </c>
      <c r="D83" s="5" t="s">
        <v>54</v>
      </c>
      <c r="E83" s="5">
        <v>0</v>
      </c>
      <c r="F83" s="80">
        <v>46183</v>
      </c>
      <c r="G83" s="80" t="s">
        <v>161</v>
      </c>
      <c r="H83" s="80" t="s">
        <v>67</v>
      </c>
      <c r="I83" s="80" t="s">
        <v>103</v>
      </c>
      <c r="J83" s="80">
        <f t="shared" ref="J83:J117" si="86">F83</f>
        <v>46183</v>
      </c>
      <c r="K83" s="5">
        <v>3</v>
      </c>
      <c r="L83" s="5">
        <v>0</v>
      </c>
      <c r="M83" s="5">
        <v>23</v>
      </c>
      <c r="N83" s="4">
        <f t="shared" si="60"/>
        <v>46185</v>
      </c>
      <c r="O83" s="4">
        <f t="shared" si="61"/>
        <v>46185</v>
      </c>
      <c r="P83" s="4">
        <f t="shared" si="62"/>
        <v>46185</v>
      </c>
      <c r="Q83" s="5">
        <v>95</v>
      </c>
      <c r="R83" s="4">
        <f t="shared" si="63"/>
        <v>46330</v>
      </c>
      <c r="S83" s="5">
        <v>1</v>
      </c>
      <c r="T83" s="4">
        <f t="shared" si="64"/>
        <v>46331</v>
      </c>
      <c r="U83" s="4">
        <f t="shared" si="65"/>
        <v>46331</v>
      </c>
      <c r="V83" s="5">
        <v>3</v>
      </c>
      <c r="W83" s="4">
        <f t="shared" si="66"/>
        <v>46337</v>
      </c>
      <c r="X83" s="4">
        <f t="shared" si="84"/>
        <v>46337</v>
      </c>
      <c r="Y83" s="4">
        <f t="shared" si="84"/>
        <v>46337</v>
      </c>
      <c r="Z83" s="4">
        <f t="shared" si="67"/>
        <v>46338</v>
      </c>
      <c r="AA83" s="4">
        <f t="shared" si="68"/>
        <v>46338</v>
      </c>
      <c r="AB83" s="5"/>
      <c r="AC83" s="4">
        <f t="shared" si="69"/>
        <v>46338</v>
      </c>
      <c r="AD83" s="5">
        <v>1</v>
      </c>
      <c r="AE83" s="4">
        <f t="shared" si="70"/>
        <v>46339</v>
      </c>
      <c r="AF83" s="5">
        <v>5</v>
      </c>
      <c r="AG83" s="4">
        <f t="shared" si="71"/>
        <v>46346</v>
      </c>
      <c r="AH83" s="4">
        <f t="shared" si="72"/>
        <v>46346</v>
      </c>
      <c r="AI83" s="4">
        <f t="shared" si="73"/>
        <v>46349</v>
      </c>
      <c r="AJ83" s="4">
        <f t="shared" si="74"/>
        <v>46349</v>
      </c>
      <c r="AK83" s="5"/>
      <c r="AL83" s="4">
        <f t="shared" si="75"/>
        <v>46349</v>
      </c>
      <c r="AM83" s="4">
        <f t="shared" si="85"/>
        <v>46349</v>
      </c>
      <c r="AN83" s="4">
        <f t="shared" si="85"/>
        <v>46349</v>
      </c>
      <c r="AO83" s="4">
        <f t="shared" si="76"/>
        <v>46350</v>
      </c>
      <c r="AP83" s="5"/>
      <c r="AQ83" s="4">
        <f t="shared" si="77"/>
        <v>46350</v>
      </c>
      <c r="AR83" s="5"/>
      <c r="AS83" s="4">
        <f t="shared" si="78"/>
        <v>46350</v>
      </c>
      <c r="AT83" s="5"/>
      <c r="AU83" s="4">
        <f t="shared" si="79"/>
        <v>46350</v>
      </c>
      <c r="AV83" s="4">
        <f>_xlfn.MINIFS(ReleaseTimeline!$A$2:$A$27, ReleaseTimeline!$A$2:$A$27, "&gt;="&amp;(MAX(AU83,AL83)))</f>
        <v>46359</v>
      </c>
      <c r="AW83" s="4" t="str">
        <f>VLOOKUP(AV83,ReleaseTimeline!$A$1:$E$27,2,FALSE)</f>
        <v>Release 25</v>
      </c>
      <c r="AX83" s="4" t="e">
        <f t="shared" si="83"/>
        <v>#VALUE!</v>
      </c>
      <c r="AY83" s="4">
        <f>VLOOKUP(AW83,ReleaseTimeline!$B$2:$C$27,2,FALSE)</f>
        <v>46366</v>
      </c>
      <c r="AZ83" s="4">
        <f t="shared" si="82"/>
        <v>46359</v>
      </c>
      <c r="BA83">
        <f t="shared" si="80"/>
        <v>181</v>
      </c>
      <c r="BC83">
        <f t="shared" si="81"/>
        <v>103</v>
      </c>
    </row>
    <row r="84" spans="1:58" x14ac:dyDescent="0.2">
      <c r="A84" s="3">
        <v>77</v>
      </c>
      <c r="B84" s="5" t="s">
        <v>141</v>
      </c>
      <c r="C84" s="5" t="s">
        <v>125</v>
      </c>
      <c r="D84" s="5" t="s">
        <v>54</v>
      </c>
      <c r="E84" s="5">
        <v>0</v>
      </c>
      <c r="F84" s="80">
        <v>46183</v>
      </c>
      <c r="G84" s="80" t="s">
        <v>162</v>
      </c>
      <c r="H84" s="80" t="s">
        <v>67</v>
      </c>
      <c r="I84" s="80" t="s">
        <v>104</v>
      </c>
      <c r="J84" s="80">
        <f t="shared" si="86"/>
        <v>46183</v>
      </c>
      <c r="K84" s="5">
        <v>3</v>
      </c>
      <c r="L84" s="5">
        <v>0</v>
      </c>
      <c r="M84" s="5">
        <v>24</v>
      </c>
      <c r="N84" s="4">
        <f t="shared" si="60"/>
        <v>46185</v>
      </c>
      <c r="O84" s="4">
        <f t="shared" si="61"/>
        <v>46185</v>
      </c>
      <c r="P84" s="4">
        <f t="shared" si="62"/>
        <v>46185</v>
      </c>
      <c r="Q84" s="5">
        <v>95</v>
      </c>
      <c r="R84" s="4">
        <f t="shared" si="63"/>
        <v>46330</v>
      </c>
      <c r="S84" s="5">
        <v>1</v>
      </c>
      <c r="T84" s="4">
        <f t="shared" si="64"/>
        <v>46331</v>
      </c>
      <c r="U84" s="4">
        <f t="shared" si="65"/>
        <v>46331</v>
      </c>
      <c r="V84" s="5">
        <v>3</v>
      </c>
      <c r="W84" s="4">
        <f t="shared" si="66"/>
        <v>46337</v>
      </c>
      <c r="X84" s="4">
        <f t="shared" si="84"/>
        <v>46337</v>
      </c>
      <c r="Y84" s="4">
        <f t="shared" si="84"/>
        <v>46337</v>
      </c>
      <c r="Z84" s="4">
        <f t="shared" si="67"/>
        <v>46338</v>
      </c>
      <c r="AA84" s="4">
        <f t="shared" si="68"/>
        <v>46338</v>
      </c>
      <c r="AB84" s="5">
        <v>3</v>
      </c>
      <c r="AC84" s="4">
        <f t="shared" si="69"/>
        <v>46343</v>
      </c>
      <c r="AD84" s="5">
        <v>1</v>
      </c>
      <c r="AE84" s="4">
        <f t="shared" si="70"/>
        <v>46344</v>
      </c>
      <c r="AF84" s="5">
        <v>5</v>
      </c>
      <c r="AG84" s="4">
        <f t="shared" si="71"/>
        <v>46351</v>
      </c>
      <c r="AH84" s="4">
        <f t="shared" si="72"/>
        <v>46351</v>
      </c>
      <c r="AI84" s="4">
        <f t="shared" si="73"/>
        <v>46352</v>
      </c>
      <c r="AJ84" s="4">
        <f t="shared" si="74"/>
        <v>46352</v>
      </c>
      <c r="AK84" s="5">
        <v>1</v>
      </c>
      <c r="AL84" s="4">
        <f t="shared" si="75"/>
        <v>46353</v>
      </c>
      <c r="AM84" s="4">
        <f t="shared" si="85"/>
        <v>46353</v>
      </c>
      <c r="AN84" s="4">
        <f t="shared" si="85"/>
        <v>46353</v>
      </c>
      <c r="AO84" s="4">
        <f t="shared" si="76"/>
        <v>46356</v>
      </c>
      <c r="AP84" s="5">
        <v>3</v>
      </c>
      <c r="AQ84" s="4">
        <f t="shared" si="77"/>
        <v>46359</v>
      </c>
      <c r="AR84" s="5">
        <v>1</v>
      </c>
      <c r="AS84" s="4">
        <f t="shared" si="78"/>
        <v>46360</v>
      </c>
      <c r="AT84" s="5">
        <v>5</v>
      </c>
      <c r="AU84" s="4">
        <f t="shared" si="79"/>
        <v>46367</v>
      </c>
      <c r="AV84" s="4">
        <f>_xlfn.MINIFS(ReleaseTimeline!$A$2:$A$27, ReleaseTimeline!$A$2:$A$27, "&gt;="&amp;(MAX(AU84,AL84)))</f>
        <v>46373</v>
      </c>
      <c r="AW84" s="4" t="str">
        <f>VLOOKUP(AV84,ReleaseTimeline!$A$1:$E$27,2,FALSE)</f>
        <v>Release 26</v>
      </c>
      <c r="AX84" s="4" t="e">
        <f t="shared" si="83"/>
        <v>#VALUE!</v>
      </c>
      <c r="AY84" s="4">
        <f>VLOOKUP(AW84,ReleaseTimeline!$B$2:$C$27,2,FALSE)</f>
        <v>46380</v>
      </c>
      <c r="AZ84" s="4">
        <f t="shared" si="82"/>
        <v>46373</v>
      </c>
      <c r="BA84">
        <f t="shared" si="80"/>
        <v>195</v>
      </c>
      <c r="BC84">
        <f t="shared" si="81"/>
        <v>108</v>
      </c>
    </row>
    <row r="85" spans="1:58" x14ac:dyDescent="0.2">
      <c r="A85" s="3">
        <v>78</v>
      </c>
      <c r="B85" s="5" t="s">
        <v>141</v>
      </c>
      <c r="C85" s="5" t="s">
        <v>125</v>
      </c>
      <c r="D85" s="5" t="s">
        <v>54</v>
      </c>
      <c r="E85" s="5">
        <v>0</v>
      </c>
      <c r="F85" s="80">
        <v>46167</v>
      </c>
      <c r="G85" s="80" t="s">
        <v>163</v>
      </c>
      <c r="H85" s="80" t="s">
        <v>1050</v>
      </c>
      <c r="I85" s="80" t="s">
        <v>1051</v>
      </c>
      <c r="J85" s="80">
        <f t="shared" si="86"/>
        <v>46167</v>
      </c>
      <c r="K85" s="5">
        <v>3</v>
      </c>
      <c r="L85" s="5">
        <v>0</v>
      </c>
      <c r="M85" s="5">
        <v>22</v>
      </c>
      <c r="N85" s="4">
        <f t="shared" si="60"/>
        <v>46169</v>
      </c>
      <c r="O85" s="4">
        <f t="shared" si="61"/>
        <v>46169</v>
      </c>
      <c r="P85" s="4">
        <f t="shared" si="62"/>
        <v>46169</v>
      </c>
      <c r="Q85" s="5">
        <v>65</v>
      </c>
      <c r="R85" s="4">
        <f t="shared" si="63"/>
        <v>46268</v>
      </c>
      <c r="S85" s="5">
        <v>1</v>
      </c>
      <c r="T85" s="4">
        <f t="shared" si="64"/>
        <v>46269</v>
      </c>
      <c r="U85" s="4">
        <f t="shared" si="65"/>
        <v>46269</v>
      </c>
      <c r="V85" s="5">
        <v>3</v>
      </c>
      <c r="W85" s="4">
        <f t="shared" si="66"/>
        <v>46274</v>
      </c>
      <c r="X85" s="4">
        <f t="shared" si="84"/>
        <v>46274</v>
      </c>
      <c r="Y85" s="4">
        <f t="shared" si="84"/>
        <v>46274</v>
      </c>
      <c r="Z85" s="4">
        <f t="shared" si="67"/>
        <v>46275</v>
      </c>
      <c r="AA85" s="4">
        <f t="shared" si="68"/>
        <v>46275</v>
      </c>
      <c r="AB85" s="5"/>
      <c r="AC85" s="4">
        <f t="shared" si="69"/>
        <v>46275</v>
      </c>
      <c r="AD85" s="5">
        <v>1</v>
      </c>
      <c r="AE85" s="4">
        <f t="shared" si="70"/>
        <v>46276</v>
      </c>
      <c r="AF85" s="5">
        <v>5</v>
      </c>
      <c r="AG85" s="4">
        <f t="shared" si="71"/>
        <v>46286</v>
      </c>
      <c r="AH85" s="4">
        <f t="shared" si="72"/>
        <v>46286</v>
      </c>
      <c r="AI85" s="4">
        <f t="shared" si="73"/>
        <v>46287</v>
      </c>
      <c r="AJ85" s="4">
        <f t="shared" si="74"/>
        <v>46287</v>
      </c>
      <c r="AK85" s="5"/>
      <c r="AL85" s="4">
        <f t="shared" si="75"/>
        <v>46287</v>
      </c>
      <c r="AM85" s="4">
        <f t="shared" si="85"/>
        <v>46287</v>
      </c>
      <c r="AN85" s="4">
        <f t="shared" si="85"/>
        <v>46287</v>
      </c>
      <c r="AO85" s="4">
        <f t="shared" si="76"/>
        <v>46288</v>
      </c>
      <c r="AP85" s="5"/>
      <c r="AQ85" s="4">
        <f t="shared" si="77"/>
        <v>46288</v>
      </c>
      <c r="AR85" s="5"/>
      <c r="AS85" s="4">
        <f t="shared" si="78"/>
        <v>46288</v>
      </c>
      <c r="AT85" s="5"/>
      <c r="AU85" s="4">
        <f t="shared" si="79"/>
        <v>46288</v>
      </c>
      <c r="AV85" s="4">
        <f>_xlfn.MINIFS(ReleaseTimeline!$A$2:$A$27, ReleaseTimeline!$A$2:$A$27, "&gt;="&amp;(MAX(AU85,AL85)))</f>
        <v>46289</v>
      </c>
      <c r="AW85" s="4" t="str">
        <f>VLOOKUP(AV85,ReleaseTimeline!$A$1:$E$27,2,FALSE)</f>
        <v>Release 20</v>
      </c>
      <c r="AX85" s="4" t="e">
        <f t="shared" si="83"/>
        <v>#VALUE!</v>
      </c>
      <c r="AY85" s="74">
        <f>VLOOKUP(AW85,ReleaseTimeline!$B$2:$C$27,2,FALSE)</f>
        <v>46296</v>
      </c>
      <c r="AZ85" s="4">
        <f t="shared" si="82"/>
        <v>46289</v>
      </c>
      <c r="BA85">
        <f t="shared" si="80"/>
        <v>127</v>
      </c>
      <c r="BB85" t="e">
        <f>(AY85-AW85)</f>
        <v>#VALUE!</v>
      </c>
      <c r="BC85">
        <f t="shared" si="81"/>
        <v>73</v>
      </c>
      <c r="BF85" t="e">
        <f>(BB85+BC85)</f>
        <v>#VALUE!</v>
      </c>
    </row>
    <row r="86" spans="1:58" x14ac:dyDescent="0.2">
      <c r="A86" s="3">
        <v>79</v>
      </c>
      <c r="B86" s="5" t="s">
        <v>141</v>
      </c>
      <c r="C86" s="5" t="s">
        <v>125</v>
      </c>
      <c r="D86" s="5" t="s">
        <v>54</v>
      </c>
      <c r="E86" s="5">
        <v>0</v>
      </c>
      <c r="F86" s="80">
        <v>46188</v>
      </c>
      <c r="G86" s="80" t="s">
        <v>164</v>
      </c>
      <c r="H86" s="80" t="s">
        <v>67</v>
      </c>
      <c r="I86" s="80" t="s">
        <v>104</v>
      </c>
      <c r="J86" s="80">
        <f t="shared" si="86"/>
        <v>46188</v>
      </c>
      <c r="K86" s="5">
        <v>3</v>
      </c>
      <c r="L86" s="5">
        <v>0</v>
      </c>
      <c r="M86" s="5">
        <v>25</v>
      </c>
      <c r="N86" s="4">
        <f t="shared" si="60"/>
        <v>46190</v>
      </c>
      <c r="O86" s="4">
        <f t="shared" si="61"/>
        <v>46190</v>
      </c>
      <c r="P86" s="4">
        <f t="shared" si="62"/>
        <v>46190</v>
      </c>
      <c r="Q86" s="5">
        <v>95</v>
      </c>
      <c r="R86" s="4">
        <f t="shared" si="63"/>
        <v>46335</v>
      </c>
      <c r="S86" s="5">
        <v>1</v>
      </c>
      <c r="T86" s="4">
        <f t="shared" si="64"/>
        <v>46337</v>
      </c>
      <c r="U86" s="4">
        <f t="shared" si="65"/>
        <v>46337</v>
      </c>
      <c r="V86" s="5">
        <v>3</v>
      </c>
      <c r="W86" s="4">
        <f t="shared" si="66"/>
        <v>46342</v>
      </c>
      <c r="X86" s="4">
        <f t="shared" si="84"/>
        <v>46342</v>
      </c>
      <c r="Y86" s="4">
        <f t="shared" si="84"/>
        <v>46342</v>
      </c>
      <c r="Z86" s="4">
        <f t="shared" si="67"/>
        <v>46343</v>
      </c>
      <c r="AA86" s="4">
        <f t="shared" si="68"/>
        <v>46343</v>
      </c>
      <c r="AB86" s="5"/>
      <c r="AC86" s="4">
        <f t="shared" si="69"/>
        <v>46343</v>
      </c>
      <c r="AD86" s="5">
        <v>1</v>
      </c>
      <c r="AE86" s="4">
        <f t="shared" si="70"/>
        <v>46344</v>
      </c>
      <c r="AF86" s="5">
        <v>5</v>
      </c>
      <c r="AG86" s="4">
        <f t="shared" si="71"/>
        <v>46351</v>
      </c>
      <c r="AH86" s="4">
        <f t="shared" si="72"/>
        <v>46351</v>
      </c>
      <c r="AI86" s="4">
        <f t="shared" si="73"/>
        <v>46352</v>
      </c>
      <c r="AJ86" s="4">
        <f t="shared" si="74"/>
        <v>46352</v>
      </c>
      <c r="AK86" s="5"/>
      <c r="AL86" s="4">
        <f t="shared" si="75"/>
        <v>46352</v>
      </c>
      <c r="AM86" s="4">
        <f t="shared" si="85"/>
        <v>46352</v>
      </c>
      <c r="AN86" s="4">
        <f t="shared" si="85"/>
        <v>46352</v>
      </c>
      <c r="AO86" s="4">
        <f t="shared" si="76"/>
        <v>46353</v>
      </c>
      <c r="AP86" s="5"/>
      <c r="AQ86" s="4">
        <f t="shared" si="77"/>
        <v>46353</v>
      </c>
      <c r="AR86" s="5"/>
      <c r="AS86" s="4">
        <f t="shared" si="78"/>
        <v>46353</v>
      </c>
      <c r="AT86" s="5"/>
      <c r="AU86" s="4">
        <f t="shared" si="79"/>
        <v>46353</v>
      </c>
      <c r="AV86" s="4">
        <f>_xlfn.MINIFS(ReleaseTimeline!$A$2:$A$27, ReleaseTimeline!$A$2:$A$27, "&gt;="&amp;(MAX(AU86,AL86)))</f>
        <v>46359</v>
      </c>
      <c r="AW86" s="4" t="str">
        <f>VLOOKUP(AV86,ReleaseTimeline!$A$1:$E$27,2,FALSE)</f>
        <v>Release 25</v>
      </c>
      <c r="AX86" s="4" t="e">
        <f t="shared" si="83"/>
        <v>#VALUE!</v>
      </c>
      <c r="AY86" s="4">
        <f>VLOOKUP(AW86,ReleaseTimeline!$B$2:$C$27,2,FALSE)</f>
        <v>46366</v>
      </c>
      <c r="AZ86" s="4">
        <f t="shared" si="82"/>
        <v>46359</v>
      </c>
      <c r="BA86">
        <f t="shared" si="80"/>
        <v>176</v>
      </c>
      <c r="BC86">
        <f t="shared" si="81"/>
        <v>103</v>
      </c>
    </row>
    <row r="87" spans="1:58" x14ac:dyDescent="0.2">
      <c r="A87" s="3">
        <v>80</v>
      </c>
      <c r="B87" s="5" t="s">
        <v>141</v>
      </c>
      <c r="C87" s="5" t="s">
        <v>125</v>
      </c>
      <c r="D87" s="5" t="s">
        <v>54</v>
      </c>
      <c r="E87" s="5">
        <v>0</v>
      </c>
      <c r="F87" s="80">
        <v>46188</v>
      </c>
      <c r="G87" s="80" t="s">
        <v>165</v>
      </c>
      <c r="H87" s="80" t="s">
        <v>67</v>
      </c>
      <c r="I87" s="80" t="s">
        <v>103</v>
      </c>
      <c r="J87" s="80">
        <f t="shared" si="86"/>
        <v>46188</v>
      </c>
      <c r="K87" s="5">
        <v>3</v>
      </c>
      <c r="L87" s="5">
        <v>0</v>
      </c>
      <c r="M87" s="5">
        <v>26</v>
      </c>
      <c r="N87" s="4">
        <f t="shared" si="60"/>
        <v>46190</v>
      </c>
      <c r="O87" s="4">
        <f t="shared" si="61"/>
        <v>46190</v>
      </c>
      <c r="P87" s="4">
        <f t="shared" si="62"/>
        <v>46190</v>
      </c>
      <c r="Q87" s="5">
        <v>95</v>
      </c>
      <c r="R87" s="4">
        <f t="shared" si="63"/>
        <v>46335</v>
      </c>
      <c r="S87" s="5">
        <v>1</v>
      </c>
      <c r="T87" s="4">
        <f t="shared" si="64"/>
        <v>46337</v>
      </c>
      <c r="U87" s="4">
        <f t="shared" si="65"/>
        <v>46337</v>
      </c>
      <c r="V87" s="5">
        <v>3</v>
      </c>
      <c r="W87" s="4">
        <f t="shared" si="66"/>
        <v>46342</v>
      </c>
      <c r="X87" s="4">
        <f t="shared" si="84"/>
        <v>46342</v>
      </c>
      <c r="Y87" s="4">
        <f t="shared" si="84"/>
        <v>46342</v>
      </c>
      <c r="Z87" s="4">
        <f t="shared" si="67"/>
        <v>46343</v>
      </c>
      <c r="AA87" s="4">
        <f t="shared" si="68"/>
        <v>46343</v>
      </c>
      <c r="AB87" s="5">
        <v>3</v>
      </c>
      <c r="AC87" s="4">
        <f t="shared" si="69"/>
        <v>46346</v>
      </c>
      <c r="AD87" s="5">
        <v>1</v>
      </c>
      <c r="AE87" s="4">
        <f t="shared" si="70"/>
        <v>46349</v>
      </c>
      <c r="AF87" s="5">
        <v>5</v>
      </c>
      <c r="AG87" s="4">
        <f t="shared" si="71"/>
        <v>46356</v>
      </c>
      <c r="AH87" s="4">
        <f t="shared" si="72"/>
        <v>46356</v>
      </c>
      <c r="AI87" s="4">
        <f t="shared" si="73"/>
        <v>46357</v>
      </c>
      <c r="AJ87" s="4">
        <f t="shared" si="74"/>
        <v>46357</v>
      </c>
      <c r="AK87" s="5">
        <v>1</v>
      </c>
      <c r="AL87" s="4">
        <f t="shared" si="75"/>
        <v>46358</v>
      </c>
      <c r="AM87" s="4">
        <f t="shared" si="85"/>
        <v>46358</v>
      </c>
      <c r="AN87" s="4">
        <f t="shared" si="85"/>
        <v>46358</v>
      </c>
      <c r="AO87" s="4">
        <f t="shared" si="76"/>
        <v>46359</v>
      </c>
      <c r="AP87" s="5">
        <v>3</v>
      </c>
      <c r="AQ87" s="4">
        <f t="shared" si="77"/>
        <v>46364</v>
      </c>
      <c r="AR87" s="5">
        <v>1</v>
      </c>
      <c r="AS87" s="4">
        <f t="shared" si="78"/>
        <v>46365</v>
      </c>
      <c r="AT87" s="5">
        <v>5</v>
      </c>
      <c r="AU87" s="4">
        <f t="shared" si="79"/>
        <v>46372</v>
      </c>
      <c r="AV87" s="4">
        <f>_xlfn.MINIFS(ReleaseTimeline!$A$2:$A$27, ReleaseTimeline!$A$2:$A$27, "&gt;="&amp;(MAX(AU87,AL87)))</f>
        <v>46373</v>
      </c>
      <c r="AW87" s="4" t="str">
        <f>VLOOKUP(AV87,ReleaseTimeline!$A$1:$E$27,2,FALSE)</f>
        <v>Release 26</v>
      </c>
      <c r="AX87" s="4" t="e">
        <f t="shared" si="83"/>
        <v>#VALUE!</v>
      </c>
      <c r="AY87" s="4">
        <f>VLOOKUP(AW87,ReleaseTimeline!$B$2:$C$27,2,FALSE)</f>
        <v>46380</v>
      </c>
      <c r="AZ87" s="4">
        <f t="shared" si="82"/>
        <v>46373</v>
      </c>
      <c r="BA87">
        <f t="shared" si="80"/>
        <v>190</v>
      </c>
      <c r="BC87">
        <f t="shared" si="81"/>
        <v>108</v>
      </c>
    </row>
    <row r="88" spans="1:58" x14ac:dyDescent="0.2">
      <c r="A88" s="3">
        <v>81</v>
      </c>
      <c r="B88" s="5" t="s">
        <v>166</v>
      </c>
      <c r="C88" s="5" t="str">
        <f>VLOOKUP(B88,'Target Tech'!$C$7:$J$33,8,FALSE)</f>
        <v>Complete ASP</v>
      </c>
      <c r="D88" s="5" t="s">
        <v>54</v>
      </c>
      <c r="E88" s="5">
        <v>0</v>
      </c>
      <c r="F88" s="80">
        <v>46147</v>
      </c>
      <c r="G88" s="80" t="s">
        <v>55</v>
      </c>
      <c r="H88" s="80" t="s">
        <v>81</v>
      </c>
      <c r="I88" s="80" t="s">
        <v>131</v>
      </c>
      <c r="J88" s="80">
        <f t="shared" si="86"/>
        <v>46147</v>
      </c>
      <c r="K88" s="5">
        <v>3</v>
      </c>
      <c r="L88" s="5">
        <v>0</v>
      </c>
      <c r="M88" s="5">
        <v>1</v>
      </c>
      <c r="N88" s="4">
        <f t="shared" si="60"/>
        <v>46149</v>
      </c>
      <c r="O88" s="4">
        <f t="shared" si="61"/>
        <v>46149</v>
      </c>
      <c r="P88" s="4">
        <f t="shared" si="62"/>
        <v>46149</v>
      </c>
      <c r="Q88" s="5">
        <v>65</v>
      </c>
      <c r="R88" s="4">
        <f t="shared" si="63"/>
        <v>46246</v>
      </c>
      <c r="S88" s="5">
        <v>1</v>
      </c>
      <c r="T88" s="4">
        <f t="shared" si="64"/>
        <v>46247</v>
      </c>
      <c r="U88" s="4">
        <f t="shared" si="65"/>
        <v>46247</v>
      </c>
      <c r="V88" s="5">
        <v>3</v>
      </c>
      <c r="W88" s="4">
        <f t="shared" si="66"/>
        <v>46252</v>
      </c>
      <c r="X88" s="4">
        <f t="shared" si="84"/>
        <v>46252</v>
      </c>
      <c r="Y88" s="4">
        <f t="shared" si="84"/>
        <v>46252</v>
      </c>
      <c r="Z88" s="4">
        <f t="shared" si="67"/>
        <v>46253</v>
      </c>
      <c r="AA88" s="4">
        <f t="shared" si="68"/>
        <v>46253</v>
      </c>
      <c r="AB88" s="5"/>
      <c r="AC88" s="4">
        <f t="shared" si="69"/>
        <v>46253</v>
      </c>
      <c r="AD88" s="5">
        <v>1</v>
      </c>
      <c r="AE88" s="4">
        <f t="shared" si="70"/>
        <v>46254</v>
      </c>
      <c r="AF88" s="5">
        <v>5</v>
      </c>
      <c r="AG88" s="4">
        <f t="shared" si="71"/>
        <v>46265</v>
      </c>
      <c r="AH88" s="4">
        <f t="shared" si="72"/>
        <v>46265</v>
      </c>
      <c r="AI88" s="4">
        <f t="shared" si="73"/>
        <v>46266</v>
      </c>
      <c r="AJ88" s="4">
        <f t="shared" si="74"/>
        <v>46266</v>
      </c>
      <c r="AK88" s="5"/>
      <c r="AL88" s="4">
        <f t="shared" si="75"/>
        <v>46266</v>
      </c>
      <c r="AM88" s="4">
        <f t="shared" si="85"/>
        <v>46266</v>
      </c>
      <c r="AN88" s="4">
        <f t="shared" si="85"/>
        <v>46266</v>
      </c>
      <c r="AO88" s="4">
        <f t="shared" si="76"/>
        <v>46267</v>
      </c>
      <c r="AP88" s="5"/>
      <c r="AQ88" s="4">
        <f t="shared" si="77"/>
        <v>46267</v>
      </c>
      <c r="AR88" s="5"/>
      <c r="AS88" s="4">
        <f t="shared" si="78"/>
        <v>46267</v>
      </c>
      <c r="AT88" s="5"/>
      <c r="AU88" s="4">
        <f t="shared" si="79"/>
        <v>46267</v>
      </c>
      <c r="AV88" s="4">
        <f>_xlfn.MINIFS(ReleaseTimeline!$A$2:$A$27, ReleaseTimeline!$A$2:$A$27, "&gt;="&amp;(MAX(AU88,AL88)))</f>
        <v>46275</v>
      </c>
      <c r="AW88" s="4" t="str">
        <f>VLOOKUP(AV88,ReleaseTimeline!$A$1:$E$27,2,FALSE)</f>
        <v>Release 19</v>
      </c>
      <c r="AX88" s="4" t="e">
        <f t="shared" si="83"/>
        <v>#VALUE!</v>
      </c>
      <c r="AY88" s="4">
        <f>VLOOKUP(AW88,ReleaseTimeline!$B$2:$C$27,2,FALSE)</f>
        <v>46282</v>
      </c>
      <c r="AZ88" s="4">
        <f t="shared" si="82"/>
        <v>46275</v>
      </c>
      <c r="BA88">
        <f t="shared" si="80"/>
        <v>133</v>
      </c>
      <c r="BC88">
        <f t="shared" si="81"/>
        <v>73</v>
      </c>
    </row>
    <row r="89" spans="1:58" x14ac:dyDescent="0.2">
      <c r="A89" s="3">
        <v>82</v>
      </c>
      <c r="B89" s="5" t="s">
        <v>166</v>
      </c>
      <c r="C89" s="5" t="str">
        <f>VLOOKUP(B89,'Target Tech'!$C$7:$J$33,8,FALSE)</f>
        <v>Complete ASP</v>
      </c>
      <c r="D89" s="5" t="s">
        <v>54</v>
      </c>
      <c r="E89" s="5">
        <v>0</v>
      </c>
      <c r="F89" s="80">
        <v>46147</v>
      </c>
      <c r="G89" s="80" t="s">
        <v>59</v>
      </c>
      <c r="H89" s="80" t="s">
        <v>81</v>
      </c>
      <c r="I89" s="80" t="s">
        <v>129</v>
      </c>
      <c r="J89" s="80">
        <f t="shared" si="86"/>
        <v>46147</v>
      </c>
      <c r="K89" s="5">
        <v>3</v>
      </c>
      <c r="L89" s="5">
        <v>0</v>
      </c>
      <c r="M89" s="5">
        <v>2</v>
      </c>
      <c r="N89" s="4">
        <f t="shared" si="60"/>
        <v>46149</v>
      </c>
      <c r="O89" s="4">
        <f t="shared" si="61"/>
        <v>46149</v>
      </c>
      <c r="P89" s="4">
        <f t="shared" si="62"/>
        <v>46149</v>
      </c>
      <c r="Q89" s="5">
        <v>65</v>
      </c>
      <c r="R89" s="4">
        <f t="shared" si="63"/>
        <v>46246</v>
      </c>
      <c r="S89" s="5">
        <v>1</v>
      </c>
      <c r="T89" s="4">
        <f t="shared" si="64"/>
        <v>46247</v>
      </c>
      <c r="U89" s="4">
        <f t="shared" si="65"/>
        <v>46247</v>
      </c>
      <c r="V89" s="5">
        <v>3</v>
      </c>
      <c r="W89" s="4">
        <f t="shared" si="66"/>
        <v>46252</v>
      </c>
      <c r="X89" s="4">
        <f t="shared" si="84"/>
        <v>46252</v>
      </c>
      <c r="Y89" s="4">
        <f t="shared" si="84"/>
        <v>46252</v>
      </c>
      <c r="Z89" s="4">
        <f t="shared" si="67"/>
        <v>46253</v>
      </c>
      <c r="AA89" s="4">
        <f t="shared" si="68"/>
        <v>46253</v>
      </c>
      <c r="AB89" s="5"/>
      <c r="AC89" s="4">
        <f t="shared" si="69"/>
        <v>46253</v>
      </c>
      <c r="AD89" s="5">
        <v>1</v>
      </c>
      <c r="AE89" s="4">
        <f t="shared" si="70"/>
        <v>46254</v>
      </c>
      <c r="AF89" s="5">
        <v>5</v>
      </c>
      <c r="AG89" s="4">
        <f t="shared" si="71"/>
        <v>46265</v>
      </c>
      <c r="AH89" s="4">
        <f t="shared" si="72"/>
        <v>46265</v>
      </c>
      <c r="AI89" s="4">
        <f t="shared" si="73"/>
        <v>46266</v>
      </c>
      <c r="AJ89" s="4">
        <f t="shared" si="74"/>
        <v>46266</v>
      </c>
      <c r="AK89" s="5"/>
      <c r="AL89" s="4">
        <f t="shared" si="75"/>
        <v>46266</v>
      </c>
      <c r="AM89" s="4">
        <f t="shared" si="85"/>
        <v>46266</v>
      </c>
      <c r="AN89" s="4">
        <f t="shared" si="85"/>
        <v>46266</v>
      </c>
      <c r="AO89" s="4">
        <f t="shared" si="76"/>
        <v>46267</v>
      </c>
      <c r="AP89" s="5"/>
      <c r="AQ89" s="4">
        <f t="shared" si="77"/>
        <v>46267</v>
      </c>
      <c r="AR89" s="5"/>
      <c r="AS89" s="4">
        <f t="shared" si="78"/>
        <v>46267</v>
      </c>
      <c r="AT89" s="5"/>
      <c r="AU89" s="4">
        <f t="shared" si="79"/>
        <v>46267</v>
      </c>
      <c r="AV89" s="4">
        <f>_xlfn.MINIFS(ReleaseTimeline!$A$2:$A$27, ReleaseTimeline!$A$2:$A$27, "&gt;="&amp;(MAX(AU89,AL89)))</f>
        <v>46275</v>
      </c>
      <c r="AW89" s="4" t="str">
        <f>VLOOKUP(AV89,ReleaseTimeline!$A$1:$E$27,2,FALSE)</f>
        <v>Release 19</v>
      </c>
      <c r="AX89" s="4" t="e">
        <f t="shared" si="83"/>
        <v>#VALUE!</v>
      </c>
      <c r="AY89" s="4">
        <f>VLOOKUP(AW89,ReleaseTimeline!$B$2:$C$27,2,FALSE)</f>
        <v>46282</v>
      </c>
      <c r="AZ89" s="4">
        <f t="shared" si="82"/>
        <v>46275</v>
      </c>
      <c r="BA89">
        <f t="shared" si="80"/>
        <v>133</v>
      </c>
      <c r="BB89" t="e">
        <f>(AY89-AW89)</f>
        <v>#VALUE!</v>
      </c>
      <c r="BC89">
        <f t="shared" si="81"/>
        <v>73</v>
      </c>
      <c r="BF89" t="e">
        <f>(BB89+BC89)</f>
        <v>#VALUE!</v>
      </c>
    </row>
    <row r="90" spans="1:58" x14ac:dyDescent="0.2">
      <c r="A90" s="3">
        <v>83</v>
      </c>
      <c r="B90" s="5" t="s">
        <v>166</v>
      </c>
      <c r="C90" s="5" t="str">
        <f>VLOOKUP(B90,'Target Tech'!$C$7:$J$33,8,FALSE)</f>
        <v>Complete ASP</v>
      </c>
      <c r="D90" s="5" t="s">
        <v>54</v>
      </c>
      <c r="E90" s="5">
        <v>0</v>
      </c>
      <c r="F90" s="80">
        <v>46141</v>
      </c>
      <c r="G90" s="80" t="s">
        <v>61</v>
      </c>
      <c r="H90" s="80" t="s">
        <v>81</v>
      </c>
      <c r="I90" s="80" t="s">
        <v>167</v>
      </c>
      <c r="J90" s="80">
        <f t="shared" si="86"/>
        <v>46141</v>
      </c>
      <c r="K90" s="5">
        <v>3</v>
      </c>
      <c r="L90" s="5">
        <v>0</v>
      </c>
      <c r="M90" s="5">
        <v>3</v>
      </c>
      <c r="N90" s="4">
        <f t="shared" si="60"/>
        <v>46146</v>
      </c>
      <c r="O90" s="4">
        <f t="shared" si="61"/>
        <v>46146</v>
      </c>
      <c r="P90" s="4">
        <f t="shared" si="62"/>
        <v>46146</v>
      </c>
      <c r="Q90" s="5">
        <v>65</v>
      </c>
      <c r="R90" s="4">
        <f t="shared" si="63"/>
        <v>46241</v>
      </c>
      <c r="S90" s="5">
        <v>1</v>
      </c>
      <c r="T90" s="4">
        <f t="shared" si="64"/>
        <v>46244</v>
      </c>
      <c r="U90" s="4">
        <f t="shared" si="65"/>
        <v>46244</v>
      </c>
      <c r="V90" s="5">
        <v>3</v>
      </c>
      <c r="W90" s="4">
        <f t="shared" si="66"/>
        <v>46247</v>
      </c>
      <c r="X90" s="4">
        <f t="shared" si="84"/>
        <v>46247</v>
      </c>
      <c r="Y90" s="4">
        <f t="shared" si="84"/>
        <v>46247</v>
      </c>
      <c r="Z90" s="4">
        <f t="shared" si="67"/>
        <v>46248</v>
      </c>
      <c r="AA90" s="4">
        <f t="shared" si="68"/>
        <v>46248</v>
      </c>
      <c r="AB90" s="5"/>
      <c r="AC90" s="4">
        <f t="shared" si="69"/>
        <v>46248</v>
      </c>
      <c r="AD90" s="5">
        <v>1</v>
      </c>
      <c r="AE90" s="4">
        <f t="shared" si="70"/>
        <v>46251</v>
      </c>
      <c r="AF90" s="5">
        <v>5</v>
      </c>
      <c r="AG90" s="4">
        <f t="shared" si="71"/>
        <v>46259</v>
      </c>
      <c r="AH90" s="4">
        <f t="shared" si="72"/>
        <v>46259</v>
      </c>
      <c r="AI90" s="4">
        <f t="shared" si="73"/>
        <v>46261</v>
      </c>
      <c r="AJ90" s="4">
        <f t="shared" si="74"/>
        <v>46261</v>
      </c>
      <c r="AK90" s="5"/>
      <c r="AL90" s="4">
        <f t="shared" si="75"/>
        <v>46261</v>
      </c>
      <c r="AM90" s="4">
        <f t="shared" si="85"/>
        <v>46261</v>
      </c>
      <c r="AN90" s="4">
        <f t="shared" si="85"/>
        <v>46261</v>
      </c>
      <c r="AO90" s="4">
        <f t="shared" si="76"/>
        <v>46262</v>
      </c>
      <c r="AP90" s="5"/>
      <c r="AQ90" s="4">
        <f t="shared" si="77"/>
        <v>46262</v>
      </c>
      <c r="AR90" s="5"/>
      <c r="AS90" s="4">
        <f t="shared" si="78"/>
        <v>46262</v>
      </c>
      <c r="AT90" s="5"/>
      <c r="AU90" s="4">
        <f t="shared" si="79"/>
        <v>46262</v>
      </c>
      <c r="AV90" s="4">
        <f>_xlfn.MINIFS(ReleaseTimeline!$A$2:$A$27, ReleaseTimeline!$A$2:$A$27, "&gt;="&amp;(MAX(AU90,AL90)))</f>
        <v>46275</v>
      </c>
      <c r="AW90" s="4" t="str">
        <f>VLOOKUP(AV90,ReleaseTimeline!$A$1:$E$27,2,FALSE)</f>
        <v>Release 19</v>
      </c>
      <c r="AX90" s="4" t="e">
        <f t="shared" si="83"/>
        <v>#VALUE!</v>
      </c>
      <c r="AY90" s="4">
        <f>VLOOKUP(AW90,ReleaseTimeline!$B$2:$C$27,2,FALSE)</f>
        <v>46282</v>
      </c>
      <c r="AZ90" s="4">
        <f t="shared" si="82"/>
        <v>46275</v>
      </c>
      <c r="BA90">
        <f t="shared" si="80"/>
        <v>136</v>
      </c>
      <c r="BC90">
        <f t="shared" si="81"/>
        <v>73</v>
      </c>
    </row>
    <row r="91" spans="1:58" x14ac:dyDescent="0.2">
      <c r="A91" s="3">
        <v>84</v>
      </c>
      <c r="B91" s="5" t="s">
        <v>166</v>
      </c>
      <c r="C91" s="5" t="str">
        <f>VLOOKUP(B91,'Target Tech'!$C$7:$J$33,8,FALSE)</f>
        <v>Complete ASP</v>
      </c>
      <c r="D91" s="5" t="s">
        <v>54</v>
      </c>
      <c r="E91" s="5">
        <v>0</v>
      </c>
      <c r="F91" s="80">
        <v>46150</v>
      </c>
      <c r="G91" s="80" t="s">
        <v>63</v>
      </c>
      <c r="H91" s="80" t="s">
        <v>81</v>
      </c>
      <c r="I91" s="80" t="s">
        <v>131</v>
      </c>
      <c r="J91" s="80">
        <f t="shared" si="86"/>
        <v>46150</v>
      </c>
      <c r="K91" s="5">
        <v>3</v>
      </c>
      <c r="L91" s="5">
        <v>0</v>
      </c>
      <c r="M91" s="5">
        <v>4</v>
      </c>
      <c r="N91" s="4">
        <f t="shared" si="60"/>
        <v>46154</v>
      </c>
      <c r="O91" s="4">
        <f t="shared" si="61"/>
        <v>46154</v>
      </c>
      <c r="P91" s="4">
        <f t="shared" si="62"/>
        <v>46154</v>
      </c>
      <c r="Q91" s="5">
        <v>65</v>
      </c>
      <c r="R91" s="4">
        <f t="shared" si="63"/>
        <v>46251</v>
      </c>
      <c r="S91" s="5">
        <v>1</v>
      </c>
      <c r="T91" s="4">
        <f t="shared" si="64"/>
        <v>46252</v>
      </c>
      <c r="U91" s="4">
        <f t="shared" si="65"/>
        <v>46252</v>
      </c>
      <c r="V91" s="5">
        <v>3</v>
      </c>
      <c r="W91" s="4">
        <f t="shared" si="66"/>
        <v>46258</v>
      </c>
      <c r="X91" s="4">
        <f t="shared" si="84"/>
        <v>46258</v>
      </c>
      <c r="Y91" s="4">
        <f t="shared" si="84"/>
        <v>46258</v>
      </c>
      <c r="Z91" s="4">
        <f t="shared" si="67"/>
        <v>46259</v>
      </c>
      <c r="AA91" s="4">
        <f t="shared" si="68"/>
        <v>46259</v>
      </c>
      <c r="AB91" s="5"/>
      <c r="AC91" s="4">
        <f t="shared" si="69"/>
        <v>46259</v>
      </c>
      <c r="AD91" s="5">
        <v>1</v>
      </c>
      <c r="AE91" s="4">
        <f t="shared" si="70"/>
        <v>46261</v>
      </c>
      <c r="AF91" s="5">
        <v>5</v>
      </c>
      <c r="AG91" s="4">
        <f t="shared" si="71"/>
        <v>46268</v>
      </c>
      <c r="AH91" s="4">
        <f t="shared" si="72"/>
        <v>46268</v>
      </c>
      <c r="AI91" s="4">
        <f t="shared" si="73"/>
        <v>46269</v>
      </c>
      <c r="AJ91" s="4">
        <f t="shared" si="74"/>
        <v>46269</v>
      </c>
      <c r="AK91" s="5"/>
      <c r="AL91" s="4">
        <f t="shared" si="75"/>
        <v>46269</v>
      </c>
      <c r="AM91" s="4">
        <f t="shared" si="85"/>
        <v>46269</v>
      </c>
      <c r="AN91" s="4">
        <f t="shared" si="85"/>
        <v>46269</v>
      </c>
      <c r="AO91" s="4">
        <f t="shared" si="76"/>
        <v>46272</v>
      </c>
      <c r="AP91" s="5"/>
      <c r="AQ91" s="4">
        <f t="shared" si="77"/>
        <v>46272</v>
      </c>
      <c r="AR91" s="5"/>
      <c r="AS91" s="4">
        <f t="shared" si="78"/>
        <v>46272</v>
      </c>
      <c r="AT91" s="5"/>
      <c r="AU91" s="4">
        <f t="shared" si="79"/>
        <v>46272</v>
      </c>
      <c r="AV91" s="4">
        <f>_xlfn.MINIFS(ReleaseTimeline!$A$2:$A$27, ReleaseTimeline!$A$2:$A$27, "&gt;="&amp;(MAX(AU91,AL91)))</f>
        <v>46275</v>
      </c>
      <c r="AW91" s="4" t="str">
        <f>VLOOKUP(AV91,ReleaseTimeline!$A$1:$E$27,2,FALSE)</f>
        <v>Release 19</v>
      </c>
      <c r="AX91" s="4" t="e">
        <f t="shared" si="83"/>
        <v>#VALUE!</v>
      </c>
      <c r="AY91" s="4">
        <f>VLOOKUP(AW91,ReleaseTimeline!$B$2:$C$27,2,FALSE)</f>
        <v>46282</v>
      </c>
      <c r="AZ91" s="4">
        <f t="shared" si="82"/>
        <v>46275</v>
      </c>
      <c r="BA91">
        <f t="shared" si="80"/>
        <v>128</v>
      </c>
      <c r="BC91">
        <f t="shared" si="81"/>
        <v>73</v>
      </c>
    </row>
    <row r="92" spans="1:58" x14ac:dyDescent="0.2">
      <c r="A92" s="3">
        <v>85</v>
      </c>
      <c r="B92" s="5" t="s">
        <v>166</v>
      </c>
      <c r="C92" s="5" t="str">
        <f>VLOOKUP(B92,'Target Tech'!$C$7:$J$33,8,FALSE)</f>
        <v>Complete ASP</v>
      </c>
      <c r="D92" s="5" t="s">
        <v>54</v>
      </c>
      <c r="E92" s="5">
        <v>0</v>
      </c>
      <c r="F92" s="80">
        <v>46150</v>
      </c>
      <c r="G92" s="80" t="s">
        <v>64</v>
      </c>
      <c r="H92" s="80" t="s">
        <v>81</v>
      </c>
      <c r="I92" s="80" t="s">
        <v>129</v>
      </c>
      <c r="J92" s="80">
        <f t="shared" si="86"/>
        <v>46150</v>
      </c>
      <c r="K92" s="5">
        <v>3</v>
      </c>
      <c r="L92" s="5">
        <v>0</v>
      </c>
      <c r="M92" s="5">
        <v>5</v>
      </c>
      <c r="N92" s="4">
        <f t="shared" si="60"/>
        <v>46154</v>
      </c>
      <c r="O92" s="4">
        <f t="shared" si="61"/>
        <v>46154</v>
      </c>
      <c r="P92" s="4">
        <f t="shared" si="62"/>
        <v>46154</v>
      </c>
      <c r="Q92" s="5">
        <v>65</v>
      </c>
      <c r="R92" s="4">
        <f t="shared" si="63"/>
        <v>46251</v>
      </c>
      <c r="S92" s="5">
        <v>1</v>
      </c>
      <c r="T92" s="4">
        <f t="shared" si="64"/>
        <v>46252</v>
      </c>
      <c r="U92" s="4">
        <f t="shared" si="65"/>
        <v>46252</v>
      </c>
      <c r="V92" s="5">
        <v>3</v>
      </c>
      <c r="W92" s="4">
        <f t="shared" si="66"/>
        <v>46258</v>
      </c>
      <c r="X92" s="4">
        <f t="shared" si="84"/>
        <v>46258</v>
      </c>
      <c r="Y92" s="4">
        <f t="shared" si="84"/>
        <v>46258</v>
      </c>
      <c r="Z92" s="4">
        <f t="shared" si="67"/>
        <v>46259</v>
      </c>
      <c r="AA92" s="4">
        <f t="shared" si="68"/>
        <v>46259</v>
      </c>
      <c r="AB92" s="5"/>
      <c r="AC92" s="4">
        <f t="shared" si="69"/>
        <v>46259</v>
      </c>
      <c r="AD92" s="5">
        <v>1</v>
      </c>
      <c r="AE92" s="4">
        <f t="shared" si="70"/>
        <v>46261</v>
      </c>
      <c r="AF92" s="5">
        <v>5</v>
      </c>
      <c r="AG92" s="4">
        <f t="shared" si="71"/>
        <v>46268</v>
      </c>
      <c r="AH92" s="4">
        <f t="shared" si="72"/>
        <v>46268</v>
      </c>
      <c r="AI92" s="4">
        <f t="shared" si="73"/>
        <v>46269</v>
      </c>
      <c r="AJ92" s="4">
        <f t="shared" si="74"/>
        <v>46269</v>
      </c>
      <c r="AK92" s="5"/>
      <c r="AL92" s="4">
        <f t="shared" si="75"/>
        <v>46269</v>
      </c>
      <c r="AM92" s="4">
        <f t="shared" si="85"/>
        <v>46269</v>
      </c>
      <c r="AN92" s="4">
        <f t="shared" si="85"/>
        <v>46269</v>
      </c>
      <c r="AO92" s="4">
        <f t="shared" si="76"/>
        <v>46272</v>
      </c>
      <c r="AP92" s="5"/>
      <c r="AQ92" s="4">
        <f t="shared" si="77"/>
        <v>46272</v>
      </c>
      <c r="AR92" s="5"/>
      <c r="AS92" s="4">
        <f t="shared" si="78"/>
        <v>46272</v>
      </c>
      <c r="AT92" s="5"/>
      <c r="AU92" s="4">
        <f t="shared" si="79"/>
        <v>46272</v>
      </c>
      <c r="AV92" s="4">
        <f>_xlfn.MINIFS(ReleaseTimeline!$A$2:$A$27, ReleaseTimeline!$A$2:$A$27, "&gt;="&amp;(MAX(AU92,AL92)))</f>
        <v>46275</v>
      </c>
      <c r="AW92" s="4" t="str">
        <f>VLOOKUP(AV92,ReleaseTimeline!$A$1:$E$27,2,FALSE)</f>
        <v>Release 19</v>
      </c>
      <c r="AX92" s="4" t="e">
        <f t="shared" si="83"/>
        <v>#VALUE!</v>
      </c>
      <c r="AY92" s="4">
        <f>VLOOKUP(AW92,ReleaseTimeline!$B$2:$C$27,2,FALSE)</f>
        <v>46282</v>
      </c>
      <c r="AZ92" s="4">
        <f t="shared" si="82"/>
        <v>46275</v>
      </c>
      <c r="BA92">
        <f t="shared" si="80"/>
        <v>128</v>
      </c>
      <c r="BC92">
        <f t="shared" si="81"/>
        <v>73</v>
      </c>
    </row>
    <row r="93" spans="1:58" x14ac:dyDescent="0.2">
      <c r="A93" s="3">
        <v>86</v>
      </c>
      <c r="B93" s="5" t="s">
        <v>166</v>
      </c>
      <c r="C93" s="5" t="str">
        <f>VLOOKUP(B93,'Target Tech'!$C$7:$J$33,8,FALSE)</f>
        <v>Complete ASP</v>
      </c>
      <c r="D93" s="5" t="s">
        <v>54</v>
      </c>
      <c r="E93" s="5">
        <v>0</v>
      </c>
      <c r="F93" s="80">
        <v>46147</v>
      </c>
      <c r="G93" s="80" t="s">
        <v>120</v>
      </c>
      <c r="H93" s="80" t="s">
        <v>81</v>
      </c>
      <c r="I93" s="80" t="s">
        <v>167</v>
      </c>
      <c r="J93" s="80">
        <f t="shared" si="86"/>
        <v>46147</v>
      </c>
      <c r="K93" s="5">
        <v>3</v>
      </c>
      <c r="L93" s="5">
        <v>0</v>
      </c>
      <c r="M93" s="5">
        <v>6</v>
      </c>
      <c r="N93" s="4">
        <f t="shared" si="60"/>
        <v>46149</v>
      </c>
      <c r="O93" s="4">
        <f t="shared" si="61"/>
        <v>46149</v>
      </c>
      <c r="P93" s="4">
        <f t="shared" si="62"/>
        <v>46149</v>
      </c>
      <c r="Q93" s="5">
        <v>65</v>
      </c>
      <c r="R93" s="4">
        <f t="shared" si="63"/>
        <v>46246</v>
      </c>
      <c r="S93" s="5">
        <v>1</v>
      </c>
      <c r="T93" s="4">
        <f t="shared" si="64"/>
        <v>46247</v>
      </c>
      <c r="U93" s="4">
        <f t="shared" si="65"/>
        <v>46247</v>
      </c>
      <c r="V93" s="5">
        <v>3</v>
      </c>
      <c r="W93" s="4">
        <f t="shared" si="66"/>
        <v>46252</v>
      </c>
      <c r="X93" s="4">
        <f t="shared" si="84"/>
        <v>46252</v>
      </c>
      <c r="Y93" s="4">
        <f t="shared" si="84"/>
        <v>46252</v>
      </c>
      <c r="Z93" s="4">
        <f t="shared" si="67"/>
        <v>46253</v>
      </c>
      <c r="AA93" s="4">
        <f t="shared" si="68"/>
        <v>46253</v>
      </c>
      <c r="AB93" s="5"/>
      <c r="AC93" s="4">
        <f t="shared" si="69"/>
        <v>46253</v>
      </c>
      <c r="AD93" s="5">
        <v>1</v>
      </c>
      <c r="AE93" s="4">
        <f t="shared" si="70"/>
        <v>46254</v>
      </c>
      <c r="AF93" s="5">
        <v>5</v>
      </c>
      <c r="AG93" s="4">
        <f t="shared" si="71"/>
        <v>46265</v>
      </c>
      <c r="AH93" s="4">
        <f t="shared" si="72"/>
        <v>46265</v>
      </c>
      <c r="AI93" s="4">
        <f t="shared" si="73"/>
        <v>46266</v>
      </c>
      <c r="AJ93" s="4">
        <f t="shared" si="74"/>
        <v>46266</v>
      </c>
      <c r="AK93" s="5"/>
      <c r="AL93" s="4">
        <f t="shared" si="75"/>
        <v>46266</v>
      </c>
      <c r="AM93" s="4">
        <f t="shared" si="85"/>
        <v>46266</v>
      </c>
      <c r="AN93" s="4">
        <f t="shared" si="85"/>
        <v>46266</v>
      </c>
      <c r="AO93" s="4">
        <f t="shared" si="76"/>
        <v>46267</v>
      </c>
      <c r="AP93" s="5"/>
      <c r="AQ93" s="4">
        <f t="shared" si="77"/>
        <v>46267</v>
      </c>
      <c r="AR93" s="5"/>
      <c r="AS93" s="4">
        <f t="shared" si="78"/>
        <v>46267</v>
      </c>
      <c r="AT93" s="5"/>
      <c r="AU93" s="4">
        <f t="shared" si="79"/>
        <v>46267</v>
      </c>
      <c r="AV93" s="4">
        <f>_xlfn.MINIFS(ReleaseTimeline!$A$2:$A$27, ReleaseTimeline!$A$2:$A$27, "&gt;="&amp;(MAX(AU93,AL93)))</f>
        <v>46275</v>
      </c>
      <c r="AW93" s="4" t="str">
        <f>VLOOKUP(AV93,ReleaseTimeline!$A$1:$E$27,2,FALSE)</f>
        <v>Release 19</v>
      </c>
      <c r="AX93" s="4" t="e">
        <f t="shared" si="83"/>
        <v>#VALUE!</v>
      </c>
      <c r="AY93" s="4">
        <f>VLOOKUP(AW93,ReleaseTimeline!$B$2:$C$27,2,FALSE)</f>
        <v>46282</v>
      </c>
      <c r="AZ93" s="4">
        <f t="shared" si="82"/>
        <v>46275</v>
      </c>
      <c r="BA93">
        <f t="shared" si="80"/>
        <v>133</v>
      </c>
      <c r="BC93">
        <f t="shared" si="81"/>
        <v>73</v>
      </c>
    </row>
    <row r="94" spans="1:58" x14ac:dyDescent="0.2">
      <c r="A94" s="3">
        <v>87</v>
      </c>
      <c r="B94" s="5" t="s">
        <v>166</v>
      </c>
      <c r="C94" s="5" t="str">
        <f>VLOOKUP(B94,'Target Tech'!$C$7:$J$33,8,FALSE)</f>
        <v>Complete ASP</v>
      </c>
      <c r="D94" s="5" t="s">
        <v>54</v>
      </c>
      <c r="E94" s="5">
        <v>0</v>
      </c>
      <c r="F94" s="80">
        <v>46155</v>
      </c>
      <c r="G94" s="80" t="s">
        <v>121</v>
      </c>
      <c r="H94" s="80" t="s">
        <v>81</v>
      </c>
      <c r="I94" s="80" t="s">
        <v>131</v>
      </c>
      <c r="J94" s="80">
        <f t="shared" si="86"/>
        <v>46155</v>
      </c>
      <c r="K94" s="5">
        <v>3</v>
      </c>
      <c r="L94" s="5">
        <v>0</v>
      </c>
      <c r="M94" s="5">
        <v>7</v>
      </c>
      <c r="N94" s="4">
        <f t="shared" si="60"/>
        <v>46157</v>
      </c>
      <c r="O94" s="4">
        <f t="shared" si="61"/>
        <v>46157</v>
      </c>
      <c r="P94" s="4">
        <f t="shared" si="62"/>
        <v>46157</v>
      </c>
      <c r="Q94" s="5">
        <v>65</v>
      </c>
      <c r="R94" s="4">
        <f t="shared" si="63"/>
        <v>46254</v>
      </c>
      <c r="S94" s="5">
        <v>1</v>
      </c>
      <c r="T94" s="4">
        <f t="shared" si="64"/>
        <v>46258</v>
      </c>
      <c r="U94" s="4">
        <f t="shared" si="65"/>
        <v>46258</v>
      </c>
      <c r="V94" s="5">
        <v>3</v>
      </c>
      <c r="W94" s="4">
        <f t="shared" si="66"/>
        <v>46262</v>
      </c>
      <c r="X94" s="4">
        <f t="shared" si="84"/>
        <v>46262</v>
      </c>
      <c r="Y94" s="4">
        <f t="shared" si="84"/>
        <v>46262</v>
      </c>
      <c r="Z94" s="4">
        <f t="shared" si="67"/>
        <v>46265</v>
      </c>
      <c r="AA94" s="4">
        <f t="shared" si="68"/>
        <v>46265</v>
      </c>
      <c r="AB94" s="5"/>
      <c r="AC94" s="4">
        <f t="shared" si="69"/>
        <v>46265</v>
      </c>
      <c r="AD94" s="5">
        <v>1</v>
      </c>
      <c r="AE94" s="4">
        <f t="shared" si="70"/>
        <v>46266</v>
      </c>
      <c r="AF94" s="5">
        <v>5</v>
      </c>
      <c r="AG94" s="4">
        <f t="shared" si="71"/>
        <v>46273</v>
      </c>
      <c r="AH94" s="4">
        <f t="shared" si="72"/>
        <v>46273</v>
      </c>
      <c r="AI94" s="4">
        <f t="shared" si="73"/>
        <v>46274</v>
      </c>
      <c r="AJ94" s="4">
        <f t="shared" si="74"/>
        <v>46274</v>
      </c>
      <c r="AK94" s="5"/>
      <c r="AL94" s="4">
        <f t="shared" si="75"/>
        <v>46274</v>
      </c>
      <c r="AM94" s="4">
        <f t="shared" si="85"/>
        <v>46274</v>
      </c>
      <c r="AN94" s="4">
        <f t="shared" si="85"/>
        <v>46274</v>
      </c>
      <c r="AO94" s="4">
        <f t="shared" si="76"/>
        <v>46275</v>
      </c>
      <c r="AP94" s="5"/>
      <c r="AQ94" s="4">
        <f t="shared" si="77"/>
        <v>46275</v>
      </c>
      <c r="AR94" s="5"/>
      <c r="AS94" s="4">
        <f t="shared" si="78"/>
        <v>46275</v>
      </c>
      <c r="AT94" s="5"/>
      <c r="AU94" s="4">
        <f t="shared" si="79"/>
        <v>46275</v>
      </c>
      <c r="AV94" s="4">
        <f>_xlfn.MINIFS(ReleaseTimeline!$A$2:$A$27, ReleaseTimeline!$A$2:$A$27, "&gt;="&amp;(MAX(AU94,AL94)))</f>
        <v>46275</v>
      </c>
      <c r="AW94" s="4" t="str">
        <f>VLOOKUP(AV94,ReleaseTimeline!$A$1:$E$27,2,FALSE)</f>
        <v>Release 19</v>
      </c>
      <c r="AX94" s="4" t="e">
        <f t="shared" si="83"/>
        <v>#VALUE!</v>
      </c>
      <c r="AY94" s="4">
        <f>VLOOKUP(AW94,ReleaseTimeline!$B$2:$C$27,2,FALSE)</f>
        <v>46282</v>
      </c>
      <c r="AZ94" s="4">
        <f t="shared" si="82"/>
        <v>46275</v>
      </c>
      <c r="BA94">
        <f t="shared" si="80"/>
        <v>125</v>
      </c>
      <c r="BC94">
        <f t="shared" si="81"/>
        <v>73</v>
      </c>
    </row>
    <row r="95" spans="1:58" x14ac:dyDescent="0.2">
      <c r="A95" s="3">
        <v>88</v>
      </c>
      <c r="B95" s="5" t="s">
        <v>166</v>
      </c>
      <c r="C95" s="5" t="str">
        <f>VLOOKUP(B95,'Target Tech'!$C$7:$J$33,8,FALSE)</f>
        <v>Complete ASP</v>
      </c>
      <c r="D95" s="5" t="s">
        <v>54</v>
      </c>
      <c r="E95" s="5">
        <v>0</v>
      </c>
      <c r="F95" s="80">
        <v>46155</v>
      </c>
      <c r="G95" s="80" t="s">
        <v>122</v>
      </c>
      <c r="H95" s="80" t="s">
        <v>81</v>
      </c>
      <c r="I95" s="80" t="s">
        <v>129</v>
      </c>
      <c r="J95" s="80">
        <f t="shared" si="86"/>
        <v>46155</v>
      </c>
      <c r="K95" s="5">
        <v>3</v>
      </c>
      <c r="L95" s="5">
        <v>0</v>
      </c>
      <c r="M95" s="5">
        <v>8</v>
      </c>
      <c r="N95" s="4">
        <f t="shared" si="60"/>
        <v>46157</v>
      </c>
      <c r="O95" s="4">
        <f t="shared" si="61"/>
        <v>46157</v>
      </c>
      <c r="P95" s="4">
        <f t="shared" si="62"/>
        <v>46157</v>
      </c>
      <c r="Q95" s="5">
        <v>65</v>
      </c>
      <c r="R95" s="4">
        <f t="shared" si="63"/>
        <v>46254</v>
      </c>
      <c r="S95" s="5">
        <v>1</v>
      </c>
      <c r="T95" s="4">
        <f t="shared" si="64"/>
        <v>46258</v>
      </c>
      <c r="U95" s="4">
        <f t="shared" si="65"/>
        <v>46258</v>
      </c>
      <c r="V95" s="5">
        <v>3</v>
      </c>
      <c r="W95" s="4">
        <f t="shared" si="66"/>
        <v>46262</v>
      </c>
      <c r="X95" s="4">
        <f t="shared" si="84"/>
        <v>46262</v>
      </c>
      <c r="Y95" s="4">
        <f t="shared" si="84"/>
        <v>46262</v>
      </c>
      <c r="Z95" s="4">
        <f t="shared" si="67"/>
        <v>46265</v>
      </c>
      <c r="AA95" s="4">
        <f t="shared" si="68"/>
        <v>46265</v>
      </c>
      <c r="AB95" s="5"/>
      <c r="AC95" s="4">
        <f t="shared" si="69"/>
        <v>46265</v>
      </c>
      <c r="AD95" s="5">
        <v>1</v>
      </c>
      <c r="AE95" s="4">
        <f t="shared" si="70"/>
        <v>46266</v>
      </c>
      <c r="AF95" s="5">
        <v>5</v>
      </c>
      <c r="AG95" s="4">
        <f t="shared" si="71"/>
        <v>46273</v>
      </c>
      <c r="AH95" s="4">
        <f t="shared" si="72"/>
        <v>46273</v>
      </c>
      <c r="AI95" s="4">
        <f t="shared" si="73"/>
        <v>46274</v>
      </c>
      <c r="AJ95" s="4">
        <f t="shared" si="74"/>
        <v>46274</v>
      </c>
      <c r="AK95" s="5"/>
      <c r="AL95" s="4">
        <f t="shared" si="75"/>
        <v>46274</v>
      </c>
      <c r="AM95" s="4">
        <f t="shared" si="85"/>
        <v>46274</v>
      </c>
      <c r="AN95" s="4">
        <f t="shared" si="85"/>
        <v>46274</v>
      </c>
      <c r="AO95" s="4">
        <f t="shared" si="76"/>
        <v>46275</v>
      </c>
      <c r="AP95" s="5"/>
      <c r="AQ95" s="4">
        <f t="shared" si="77"/>
        <v>46275</v>
      </c>
      <c r="AR95" s="5"/>
      <c r="AS95" s="4">
        <f t="shared" si="78"/>
        <v>46275</v>
      </c>
      <c r="AT95" s="5"/>
      <c r="AU95" s="4">
        <f t="shared" si="79"/>
        <v>46275</v>
      </c>
      <c r="AV95" s="4">
        <f>_xlfn.MINIFS(ReleaseTimeline!$A$2:$A$27, ReleaseTimeline!$A$2:$A$27, "&gt;="&amp;(MAX(AU95,AL95)))</f>
        <v>46275</v>
      </c>
      <c r="AW95" s="4" t="str">
        <f>VLOOKUP(AV95,ReleaseTimeline!$A$1:$E$27,2,FALSE)</f>
        <v>Release 19</v>
      </c>
      <c r="AX95" s="4" t="e">
        <f t="shared" si="83"/>
        <v>#VALUE!</v>
      </c>
      <c r="AY95" s="4">
        <f>VLOOKUP(AW95,ReleaseTimeline!$B$2:$C$27,2,FALSE)</f>
        <v>46282</v>
      </c>
      <c r="AZ95" s="4">
        <f t="shared" si="82"/>
        <v>46275</v>
      </c>
      <c r="BA95">
        <f t="shared" si="80"/>
        <v>125</v>
      </c>
      <c r="BC95">
        <f t="shared" si="81"/>
        <v>73</v>
      </c>
    </row>
    <row r="96" spans="1:58" x14ac:dyDescent="0.2">
      <c r="A96" s="3">
        <v>89</v>
      </c>
      <c r="B96" s="5" t="s">
        <v>166</v>
      </c>
      <c r="C96" s="5" t="str">
        <f>VLOOKUP(B96,'Target Tech'!$C$7:$J$33,8,FALSE)</f>
        <v>Complete ASP</v>
      </c>
      <c r="D96" s="5" t="s">
        <v>54</v>
      </c>
      <c r="E96" s="5">
        <v>0</v>
      </c>
      <c r="F96" s="80">
        <v>46150</v>
      </c>
      <c r="G96" s="80" t="s">
        <v>149</v>
      </c>
      <c r="H96" s="80" t="s">
        <v>81</v>
      </c>
      <c r="I96" s="80" t="s">
        <v>167</v>
      </c>
      <c r="J96" s="80">
        <f t="shared" si="86"/>
        <v>46150</v>
      </c>
      <c r="K96" s="5">
        <v>3</v>
      </c>
      <c r="L96" s="5">
        <v>0</v>
      </c>
      <c r="M96" s="5">
        <v>9</v>
      </c>
      <c r="N96" s="4">
        <f t="shared" si="60"/>
        <v>46154</v>
      </c>
      <c r="O96" s="4">
        <f t="shared" si="61"/>
        <v>46154</v>
      </c>
      <c r="P96" s="4">
        <f t="shared" si="62"/>
        <v>46154</v>
      </c>
      <c r="Q96" s="5">
        <v>65</v>
      </c>
      <c r="R96" s="4">
        <f t="shared" si="63"/>
        <v>46251</v>
      </c>
      <c r="S96" s="5">
        <v>1</v>
      </c>
      <c r="T96" s="4">
        <f t="shared" si="64"/>
        <v>46252</v>
      </c>
      <c r="U96" s="4">
        <f t="shared" si="65"/>
        <v>46252</v>
      </c>
      <c r="V96" s="5">
        <v>3</v>
      </c>
      <c r="W96" s="4">
        <f t="shared" si="66"/>
        <v>46258</v>
      </c>
      <c r="X96" s="4">
        <f t="shared" si="84"/>
        <v>46258</v>
      </c>
      <c r="Y96" s="4">
        <f t="shared" si="84"/>
        <v>46258</v>
      </c>
      <c r="Z96" s="4">
        <f t="shared" si="67"/>
        <v>46259</v>
      </c>
      <c r="AA96" s="4">
        <f t="shared" si="68"/>
        <v>46259</v>
      </c>
      <c r="AB96" s="5"/>
      <c r="AC96" s="4">
        <f t="shared" si="69"/>
        <v>46259</v>
      </c>
      <c r="AD96" s="5">
        <v>1</v>
      </c>
      <c r="AE96" s="4">
        <f t="shared" si="70"/>
        <v>46261</v>
      </c>
      <c r="AF96" s="5">
        <v>5</v>
      </c>
      <c r="AG96" s="4">
        <f t="shared" si="71"/>
        <v>46268</v>
      </c>
      <c r="AH96" s="4">
        <f t="shared" si="72"/>
        <v>46268</v>
      </c>
      <c r="AI96" s="4">
        <f t="shared" si="73"/>
        <v>46269</v>
      </c>
      <c r="AJ96" s="4">
        <f t="shared" si="74"/>
        <v>46269</v>
      </c>
      <c r="AK96" s="5"/>
      <c r="AL96" s="4">
        <f t="shared" si="75"/>
        <v>46269</v>
      </c>
      <c r="AM96" s="4">
        <f t="shared" si="85"/>
        <v>46269</v>
      </c>
      <c r="AN96" s="4">
        <f t="shared" si="85"/>
        <v>46269</v>
      </c>
      <c r="AO96" s="4">
        <f t="shared" si="76"/>
        <v>46272</v>
      </c>
      <c r="AP96" s="5"/>
      <c r="AQ96" s="4">
        <f t="shared" si="77"/>
        <v>46272</v>
      </c>
      <c r="AR96" s="5"/>
      <c r="AS96" s="4">
        <f t="shared" si="78"/>
        <v>46272</v>
      </c>
      <c r="AT96" s="5"/>
      <c r="AU96" s="4">
        <f t="shared" si="79"/>
        <v>46272</v>
      </c>
      <c r="AV96" s="4">
        <f>_xlfn.MINIFS(ReleaseTimeline!$A$2:$A$27, ReleaseTimeline!$A$2:$A$27, "&gt;="&amp;(MAX(AU96,AL96)))</f>
        <v>46275</v>
      </c>
      <c r="AW96" s="4" t="str">
        <f>VLOOKUP(AV96,ReleaseTimeline!$A$1:$E$27,2,FALSE)</f>
        <v>Release 19</v>
      </c>
      <c r="AX96" s="4" t="e">
        <f t="shared" si="83"/>
        <v>#VALUE!</v>
      </c>
      <c r="AY96" s="4">
        <f>VLOOKUP(AW96,ReleaseTimeline!$B$2:$C$27,2,FALSE)</f>
        <v>46282</v>
      </c>
      <c r="AZ96" s="4">
        <f t="shared" si="82"/>
        <v>46275</v>
      </c>
      <c r="BA96">
        <f t="shared" si="80"/>
        <v>128</v>
      </c>
      <c r="BC96">
        <f t="shared" si="81"/>
        <v>73</v>
      </c>
    </row>
    <row r="97" spans="1:60" x14ac:dyDescent="0.2">
      <c r="A97" s="3">
        <v>90</v>
      </c>
      <c r="B97" s="5" t="s">
        <v>166</v>
      </c>
      <c r="C97" s="5" t="str">
        <f>VLOOKUP(B97,'Target Tech'!$C$7:$J$33,8,FALSE)</f>
        <v>Complete ASP</v>
      </c>
      <c r="D97" s="5" t="s">
        <v>54</v>
      </c>
      <c r="E97" s="5">
        <v>0</v>
      </c>
      <c r="F97" s="80">
        <v>46160</v>
      </c>
      <c r="G97" s="80" t="s">
        <v>85</v>
      </c>
      <c r="H97" s="80" t="s">
        <v>81</v>
      </c>
      <c r="I97" s="80" t="s">
        <v>131</v>
      </c>
      <c r="J97" s="80">
        <f t="shared" si="86"/>
        <v>46160</v>
      </c>
      <c r="K97" s="5">
        <v>3</v>
      </c>
      <c r="L97" s="5">
        <v>0</v>
      </c>
      <c r="M97" s="5">
        <v>10</v>
      </c>
      <c r="N97" s="4">
        <f t="shared" si="60"/>
        <v>46162</v>
      </c>
      <c r="O97" s="4">
        <f t="shared" si="61"/>
        <v>46162</v>
      </c>
      <c r="P97" s="4">
        <f t="shared" si="62"/>
        <v>46162</v>
      </c>
      <c r="Q97" s="5">
        <v>65</v>
      </c>
      <c r="R97" s="4">
        <f t="shared" si="63"/>
        <v>46261</v>
      </c>
      <c r="S97" s="5">
        <v>1</v>
      </c>
      <c r="T97" s="4">
        <f t="shared" si="64"/>
        <v>46262</v>
      </c>
      <c r="U97" s="4">
        <f t="shared" si="65"/>
        <v>46262</v>
      </c>
      <c r="V97" s="5">
        <v>3</v>
      </c>
      <c r="W97" s="4">
        <f t="shared" si="66"/>
        <v>46267</v>
      </c>
      <c r="X97" s="4">
        <f t="shared" si="84"/>
        <v>46267</v>
      </c>
      <c r="Y97" s="4">
        <f t="shared" si="84"/>
        <v>46267</v>
      </c>
      <c r="Z97" s="4">
        <f t="shared" si="67"/>
        <v>46268</v>
      </c>
      <c r="AA97" s="4">
        <f t="shared" si="68"/>
        <v>46268</v>
      </c>
      <c r="AB97" s="5"/>
      <c r="AC97" s="4">
        <f t="shared" si="69"/>
        <v>46268</v>
      </c>
      <c r="AD97" s="5">
        <v>1</v>
      </c>
      <c r="AE97" s="4">
        <f t="shared" si="70"/>
        <v>46269</v>
      </c>
      <c r="AF97" s="5">
        <v>5</v>
      </c>
      <c r="AG97" s="4">
        <f t="shared" si="71"/>
        <v>46276</v>
      </c>
      <c r="AH97" s="4">
        <f t="shared" si="72"/>
        <v>46276</v>
      </c>
      <c r="AI97" s="4">
        <f t="shared" si="73"/>
        <v>46280</v>
      </c>
      <c r="AJ97" s="4">
        <f t="shared" si="74"/>
        <v>46280</v>
      </c>
      <c r="AK97" s="5"/>
      <c r="AL97" s="4">
        <f t="shared" si="75"/>
        <v>46280</v>
      </c>
      <c r="AM97" s="4">
        <f t="shared" si="85"/>
        <v>46280</v>
      </c>
      <c r="AN97" s="4">
        <f t="shared" si="85"/>
        <v>46280</v>
      </c>
      <c r="AO97" s="4">
        <f t="shared" si="76"/>
        <v>46281</v>
      </c>
      <c r="AP97" s="5"/>
      <c r="AQ97" s="4">
        <f t="shared" si="77"/>
        <v>46281</v>
      </c>
      <c r="AR97" s="5"/>
      <c r="AS97" s="4">
        <f t="shared" si="78"/>
        <v>46281</v>
      </c>
      <c r="AT97" s="5"/>
      <c r="AU97" s="4">
        <f t="shared" si="79"/>
        <v>46281</v>
      </c>
      <c r="AV97" s="4">
        <f>_xlfn.MINIFS(ReleaseTimeline!$A$2:$A$27, ReleaseTimeline!$A$2:$A$27, "&gt;="&amp;(MAX(AU97,AL97)))</f>
        <v>46289</v>
      </c>
      <c r="AW97" s="4" t="str">
        <f>VLOOKUP(AV97,ReleaseTimeline!$A$1:$E$27,2,FALSE)</f>
        <v>Release 20</v>
      </c>
      <c r="AX97" s="4" t="e">
        <f t="shared" si="83"/>
        <v>#VALUE!</v>
      </c>
      <c r="AY97" s="4">
        <f>VLOOKUP(AW97,ReleaseTimeline!$B$2:$C$27,2,FALSE)</f>
        <v>46296</v>
      </c>
      <c r="AZ97" s="4">
        <f t="shared" si="82"/>
        <v>46289</v>
      </c>
      <c r="BA97">
        <f t="shared" si="80"/>
        <v>134</v>
      </c>
      <c r="BC97">
        <f t="shared" si="81"/>
        <v>73</v>
      </c>
    </row>
    <row r="98" spans="1:60" x14ac:dyDescent="0.2">
      <c r="A98" s="3">
        <v>91</v>
      </c>
      <c r="B98" s="5" t="s">
        <v>166</v>
      </c>
      <c r="C98" s="5" t="str">
        <f>VLOOKUP(B98,'Target Tech'!$C$7:$J$33,8,FALSE)</f>
        <v>Complete ASP</v>
      </c>
      <c r="D98" s="5" t="s">
        <v>54</v>
      </c>
      <c r="E98" s="5">
        <v>0</v>
      </c>
      <c r="F98" s="80">
        <v>46160</v>
      </c>
      <c r="G98" s="80" t="s">
        <v>150</v>
      </c>
      <c r="H98" s="80" t="s">
        <v>81</v>
      </c>
      <c r="I98" s="80" t="s">
        <v>129</v>
      </c>
      <c r="J98" s="80">
        <f t="shared" si="86"/>
        <v>46160</v>
      </c>
      <c r="K98" s="5">
        <v>3</v>
      </c>
      <c r="L98" s="5">
        <v>0</v>
      </c>
      <c r="M98" s="5">
        <v>11</v>
      </c>
      <c r="N98" s="4">
        <f t="shared" ref="N98:N129" si="87">WORKDAY(J98-1, K98+L98, IndHolidays)</f>
        <v>46162</v>
      </c>
      <c r="O98" s="4">
        <f t="shared" ref="O98:O129" si="88">WORKDAY(J98-1, K98+L98, IndHolidays)</f>
        <v>46162</v>
      </c>
      <c r="P98" s="4">
        <f t="shared" ref="P98:P129" si="89">WORKDAY(J98-1, K98+L98, IndHolidays)</f>
        <v>46162</v>
      </c>
      <c r="Q98" s="5">
        <v>65</v>
      </c>
      <c r="R98" s="4">
        <f t="shared" ref="R98:R129" si="90">WORKDAY(P98, Q98, IndHolidays)</f>
        <v>46261</v>
      </c>
      <c r="S98" s="5">
        <v>1</v>
      </c>
      <c r="T98" s="4">
        <f t="shared" ref="T98:T129" si="91">WORKDAY(R98, S98, IndHolidays)</f>
        <v>46262</v>
      </c>
      <c r="U98" s="4">
        <f t="shared" ref="U98:U129" si="92">WORKDAY(T98,0, IndHolidays)</f>
        <v>46262</v>
      </c>
      <c r="V98" s="5">
        <v>3</v>
      </c>
      <c r="W98" s="4">
        <f t="shared" ref="W98:W129" si="93">WORKDAY(U98, V98, IndHolidays)</f>
        <v>46267</v>
      </c>
      <c r="X98" s="4">
        <f t="shared" si="84"/>
        <v>46267</v>
      </c>
      <c r="Y98" s="4">
        <f t="shared" si="84"/>
        <v>46267</v>
      </c>
      <c r="Z98" s="4">
        <f t="shared" ref="Z98:Z129" si="94">WORKDAY(Y98, 1, IndHolidays)</f>
        <v>46268</v>
      </c>
      <c r="AA98" s="4">
        <f t="shared" ref="AA98:AA129" si="95">WORKDAY(Z98, 0, IndHolidays)</f>
        <v>46268</v>
      </c>
      <c r="AB98" s="5">
        <v>3</v>
      </c>
      <c r="AC98" s="4">
        <f t="shared" ref="AC98:AC129" si="96">WORKDAY(AA98, AB98, IndHolidays)</f>
        <v>46273</v>
      </c>
      <c r="AD98" s="5">
        <v>1</v>
      </c>
      <c r="AE98" s="4">
        <f t="shared" ref="AE98:AE129" si="97">WORKDAY(AC98, AD98, IndHolidays)</f>
        <v>46274</v>
      </c>
      <c r="AF98" s="5">
        <v>5</v>
      </c>
      <c r="AG98" s="4">
        <f t="shared" ref="AG98:AG129" si="98">WORKDAY(AE98, AF98, IndHolidays)</f>
        <v>46282</v>
      </c>
      <c r="AH98" s="4">
        <f t="shared" ref="AH98:AH129" si="99">WORKDAY(AG98, 0, IndHolidays)</f>
        <v>46282</v>
      </c>
      <c r="AI98" s="4">
        <f t="shared" ref="AI98:AI129" si="100">WORKDAY(AH98, 1, IndHolidays)</f>
        <v>46283</v>
      </c>
      <c r="AJ98" s="4">
        <f t="shared" ref="AJ98:AJ129" si="101">WORKDAY(AI98, 0, IndHolidays)</f>
        <v>46283</v>
      </c>
      <c r="AK98" s="5">
        <v>1</v>
      </c>
      <c r="AL98" s="4">
        <f t="shared" ref="AL98:AL129" si="102">WORKDAY(AJ98, AK98, IndHolidays)</f>
        <v>46286</v>
      </c>
      <c r="AM98" s="4">
        <f t="shared" si="85"/>
        <v>46286</v>
      </c>
      <c r="AN98" s="4">
        <f t="shared" si="85"/>
        <v>46286</v>
      </c>
      <c r="AO98" s="4">
        <f t="shared" ref="AO98:AO129" si="103">WORKDAY(AN98, 1, IndHolidays)</f>
        <v>46287</v>
      </c>
      <c r="AP98" s="5">
        <v>3</v>
      </c>
      <c r="AQ98" s="4">
        <f t="shared" ref="AQ98:AQ129" si="104">WORKDAY(AO98, AP98, IndHolidays)</f>
        <v>46290</v>
      </c>
      <c r="AR98" s="5">
        <v>1</v>
      </c>
      <c r="AS98" s="4">
        <f t="shared" ref="AS98:AS129" si="105">WORKDAY(AQ98, AR98, IndHolidays)</f>
        <v>46293</v>
      </c>
      <c r="AT98" s="5">
        <v>5</v>
      </c>
      <c r="AU98" s="4">
        <f t="shared" ref="AU98:AU129" si="106">WORKDAY(AS98, AT98, IndHolidays)</f>
        <v>46301</v>
      </c>
      <c r="AV98" s="4">
        <f>_xlfn.MINIFS(ReleaseTimeline!$A$2:$A$27, ReleaseTimeline!$A$2:$A$27, "&gt;="&amp;(MAX(AU98,AL98)))</f>
        <v>46303</v>
      </c>
      <c r="AW98" s="4" t="str">
        <f>VLOOKUP(AV98,ReleaseTimeline!$A$1:$E$27,2,FALSE)</f>
        <v>Release 21</v>
      </c>
      <c r="AX98" s="4" t="e">
        <f t="shared" si="83"/>
        <v>#VALUE!</v>
      </c>
      <c r="AY98" s="74">
        <f>VLOOKUP(AW98,ReleaseTimeline!$B$2:$C$27,2,FALSE)</f>
        <v>46310</v>
      </c>
      <c r="AZ98" s="4">
        <f t="shared" si="82"/>
        <v>46303</v>
      </c>
      <c r="BA98">
        <f t="shared" ref="BA98:BA129" si="107">(AY98 - O98)</f>
        <v>148</v>
      </c>
      <c r="BC98">
        <f t="shared" ref="BC98:BC129" si="108">(Q98+V98+AF98+AT98)</f>
        <v>78</v>
      </c>
    </row>
    <row r="99" spans="1:60" x14ac:dyDescent="0.2">
      <c r="A99" s="3">
        <v>92</v>
      </c>
      <c r="B99" s="5" t="s">
        <v>168</v>
      </c>
      <c r="C99" s="5" t="str">
        <f>VLOOKUP(B99,'Target Tech'!$C$7:$J$33,8,FALSE)</f>
        <v>Complete ASP</v>
      </c>
      <c r="D99" s="5" t="s">
        <v>54</v>
      </c>
      <c r="E99" s="5">
        <v>0</v>
      </c>
      <c r="F99" s="80">
        <v>46170</v>
      </c>
      <c r="G99" s="80" t="s">
        <v>55</v>
      </c>
      <c r="H99" s="80" t="s">
        <v>1050</v>
      </c>
      <c r="I99" s="80" t="s">
        <v>1051</v>
      </c>
      <c r="J99" s="80">
        <f t="shared" si="86"/>
        <v>46170</v>
      </c>
      <c r="K99" s="5">
        <v>3</v>
      </c>
      <c r="L99" s="5">
        <v>0</v>
      </c>
      <c r="M99" s="5">
        <v>1</v>
      </c>
      <c r="N99" s="4">
        <f t="shared" si="87"/>
        <v>46176</v>
      </c>
      <c r="O99" s="4">
        <f t="shared" si="88"/>
        <v>46176</v>
      </c>
      <c r="P99" s="4">
        <f t="shared" si="89"/>
        <v>46176</v>
      </c>
      <c r="Q99" s="5">
        <v>95</v>
      </c>
      <c r="R99" s="4">
        <f t="shared" si="90"/>
        <v>46321</v>
      </c>
      <c r="S99" s="5">
        <v>1</v>
      </c>
      <c r="T99" s="4">
        <f t="shared" si="91"/>
        <v>46322</v>
      </c>
      <c r="U99" s="4">
        <f t="shared" si="92"/>
        <v>46322</v>
      </c>
      <c r="V99" s="5">
        <v>3</v>
      </c>
      <c r="W99" s="4">
        <f t="shared" si="93"/>
        <v>46325</v>
      </c>
      <c r="X99" s="4">
        <f t="shared" si="84"/>
        <v>46325</v>
      </c>
      <c r="Y99" s="4">
        <f t="shared" si="84"/>
        <v>46325</v>
      </c>
      <c r="Z99" s="4">
        <f t="shared" si="94"/>
        <v>46328</v>
      </c>
      <c r="AA99" s="4">
        <f t="shared" si="95"/>
        <v>46328</v>
      </c>
      <c r="AB99" s="5"/>
      <c r="AC99" s="4">
        <f t="shared" si="96"/>
        <v>46328</v>
      </c>
      <c r="AD99" s="5">
        <v>1</v>
      </c>
      <c r="AE99" s="4">
        <f t="shared" si="97"/>
        <v>46329</v>
      </c>
      <c r="AF99" s="5">
        <v>5</v>
      </c>
      <c r="AG99" s="4">
        <f t="shared" si="98"/>
        <v>46337</v>
      </c>
      <c r="AH99" s="4">
        <f t="shared" si="99"/>
        <v>46337</v>
      </c>
      <c r="AI99" s="4">
        <f t="shared" si="100"/>
        <v>46338</v>
      </c>
      <c r="AJ99" s="4">
        <f t="shared" si="101"/>
        <v>46338</v>
      </c>
      <c r="AK99" s="5"/>
      <c r="AL99" s="4">
        <f t="shared" si="102"/>
        <v>46338</v>
      </c>
      <c r="AM99" s="4">
        <f t="shared" si="85"/>
        <v>46338</v>
      </c>
      <c r="AN99" s="4">
        <f t="shared" si="85"/>
        <v>46338</v>
      </c>
      <c r="AO99" s="4">
        <f t="shared" si="103"/>
        <v>46339</v>
      </c>
      <c r="AP99" s="5"/>
      <c r="AQ99" s="4">
        <f t="shared" si="104"/>
        <v>46339</v>
      </c>
      <c r="AR99" s="5"/>
      <c r="AS99" s="4">
        <f t="shared" si="105"/>
        <v>46339</v>
      </c>
      <c r="AT99" s="5"/>
      <c r="AU99" s="4">
        <f t="shared" si="106"/>
        <v>46339</v>
      </c>
      <c r="AV99" s="4">
        <f>_xlfn.MINIFS(ReleaseTimeline!$A$2:$A$27, ReleaseTimeline!$A$2:$A$27, "&gt;="&amp;(MAX(AU99,AL99)))</f>
        <v>46345</v>
      </c>
      <c r="AW99" s="4" t="str">
        <f>VLOOKUP(AV99,ReleaseTimeline!$A$1:$E$27,2,FALSE)</f>
        <v>Release 24</v>
      </c>
      <c r="AX99" s="4" t="e">
        <f t="shared" si="83"/>
        <v>#VALUE!</v>
      </c>
      <c r="AY99" s="4">
        <f>VLOOKUP(AW99,ReleaseTimeline!$B$2:$C$27,2,FALSE)</f>
        <v>46352</v>
      </c>
      <c r="AZ99" s="4">
        <f t="shared" ref="AZ99:AZ130" si="109">WORKDAY(AY99, -5)</f>
        <v>46345</v>
      </c>
      <c r="BA99">
        <f t="shared" si="107"/>
        <v>176</v>
      </c>
      <c r="BB99" t="e">
        <f>(AY99-AW99)</f>
        <v>#VALUE!</v>
      </c>
      <c r="BC99">
        <f t="shared" si="108"/>
        <v>103</v>
      </c>
      <c r="BF99" t="e">
        <f>(BB99+BC99)</f>
        <v>#VALUE!</v>
      </c>
    </row>
    <row r="100" spans="1:60" x14ac:dyDescent="0.2">
      <c r="A100" s="3">
        <v>93</v>
      </c>
      <c r="B100" s="5" t="s">
        <v>168</v>
      </c>
      <c r="C100" s="5" t="str">
        <f>VLOOKUP(B100,'Target Tech'!$C$7:$J$33,8,FALSE)</f>
        <v>Complete ASP</v>
      </c>
      <c r="D100" s="5" t="s">
        <v>54</v>
      </c>
      <c r="E100" s="5">
        <v>0</v>
      </c>
      <c r="F100" s="80">
        <v>46157</v>
      </c>
      <c r="G100" s="80" t="s">
        <v>59</v>
      </c>
      <c r="H100" s="80" t="s">
        <v>1050</v>
      </c>
      <c r="I100" s="80" t="s">
        <v>1052</v>
      </c>
      <c r="J100" s="80">
        <f t="shared" si="86"/>
        <v>46157</v>
      </c>
      <c r="K100" s="5">
        <v>3</v>
      </c>
      <c r="L100" s="5">
        <v>0</v>
      </c>
      <c r="M100" s="5">
        <v>2</v>
      </c>
      <c r="N100" s="4">
        <f t="shared" si="87"/>
        <v>46161</v>
      </c>
      <c r="O100" s="4">
        <f t="shared" si="88"/>
        <v>46161</v>
      </c>
      <c r="P100" s="4">
        <f t="shared" si="89"/>
        <v>46161</v>
      </c>
      <c r="Q100" s="5">
        <v>65</v>
      </c>
      <c r="R100" s="4">
        <f t="shared" si="90"/>
        <v>46259</v>
      </c>
      <c r="S100" s="5">
        <v>1</v>
      </c>
      <c r="T100" s="4">
        <f t="shared" si="91"/>
        <v>46261</v>
      </c>
      <c r="U100" s="4">
        <f t="shared" si="92"/>
        <v>46261</v>
      </c>
      <c r="V100" s="5">
        <v>3</v>
      </c>
      <c r="W100" s="4">
        <f t="shared" si="93"/>
        <v>46266</v>
      </c>
      <c r="X100" s="4">
        <f t="shared" si="84"/>
        <v>46266</v>
      </c>
      <c r="Y100" s="4">
        <f t="shared" si="84"/>
        <v>46266</v>
      </c>
      <c r="Z100" s="4">
        <f t="shared" si="94"/>
        <v>46267</v>
      </c>
      <c r="AA100" s="4">
        <f t="shared" si="95"/>
        <v>46267</v>
      </c>
      <c r="AB100" s="5"/>
      <c r="AC100" s="4">
        <f t="shared" si="96"/>
        <v>46267</v>
      </c>
      <c r="AD100" s="5">
        <v>1</v>
      </c>
      <c r="AE100" s="4">
        <f t="shared" si="97"/>
        <v>46268</v>
      </c>
      <c r="AF100" s="5">
        <v>5</v>
      </c>
      <c r="AG100" s="4">
        <f t="shared" si="98"/>
        <v>46275</v>
      </c>
      <c r="AH100" s="4">
        <f t="shared" si="99"/>
        <v>46275</v>
      </c>
      <c r="AI100" s="4">
        <f t="shared" si="100"/>
        <v>46276</v>
      </c>
      <c r="AJ100" s="4">
        <f t="shared" si="101"/>
        <v>46276</v>
      </c>
      <c r="AK100" s="5"/>
      <c r="AL100" s="4">
        <f t="shared" si="102"/>
        <v>46276</v>
      </c>
      <c r="AM100" s="4">
        <f t="shared" si="85"/>
        <v>46276</v>
      </c>
      <c r="AN100" s="4">
        <f t="shared" si="85"/>
        <v>46276</v>
      </c>
      <c r="AO100" s="4">
        <f t="shared" si="103"/>
        <v>46280</v>
      </c>
      <c r="AP100" s="5"/>
      <c r="AQ100" s="4">
        <f t="shared" si="104"/>
        <v>46280</v>
      </c>
      <c r="AR100" s="5"/>
      <c r="AS100" s="4">
        <f t="shared" si="105"/>
        <v>46280</v>
      </c>
      <c r="AT100" s="5"/>
      <c r="AU100" s="4">
        <f t="shared" si="106"/>
        <v>46280</v>
      </c>
      <c r="AV100" s="4">
        <f>_xlfn.MINIFS(ReleaseTimeline!$A$2:$A$27, ReleaseTimeline!$A$2:$A$27, "&gt;="&amp;(MAX(AU100,AL100)))</f>
        <v>46289</v>
      </c>
      <c r="AW100" s="4" t="str">
        <f>VLOOKUP(AV100,ReleaseTimeline!$A$1:$E$27,2,FALSE)</f>
        <v>Release 20</v>
      </c>
      <c r="AX100" s="4" t="e">
        <f t="shared" si="83"/>
        <v>#VALUE!</v>
      </c>
      <c r="AY100" s="4">
        <f>VLOOKUP(AW100,ReleaseTimeline!$B$2:$C$27,2,FALSE)</f>
        <v>46296</v>
      </c>
      <c r="AZ100" s="4">
        <f t="shared" si="109"/>
        <v>46289</v>
      </c>
      <c r="BA100">
        <f t="shared" si="107"/>
        <v>135</v>
      </c>
      <c r="BC100">
        <f t="shared" si="108"/>
        <v>73</v>
      </c>
    </row>
    <row r="101" spans="1:60" x14ac:dyDescent="0.2">
      <c r="A101" s="3">
        <v>94</v>
      </c>
      <c r="B101" s="5" t="s">
        <v>168</v>
      </c>
      <c r="C101" s="5" t="str">
        <f>VLOOKUP(B101,'Target Tech'!$C$7:$J$33,8,FALSE)</f>
        <v>Complete ASP</v>
      </c>
      <c r="D101" s="5" t="s">
        <v>54</v>
      </c>
      <c r="E101" s="5">
        <v>0</v>
      </c>
      <c r="F101" s="80">
        <v>46191</v>
      </c>
      <c r="G101" s="80" t="s">
        <v>61</v>
      </c>
      <c r="H101" s="80" t="s">
        <v>67</v>
      </c>
      <c r="I101" s="80" t="s">
        <v>104</v>
      </c>
      <c r="J101" s="80">
        <f t="shared" si="86"/>
        <v>46191</v>
      </c>
      <c r="K101" s="5">
        <v>3</v>
      </c>
      <c r="L101" s="5">
        <v>0</v>
      </c>
      <c r="M101" s="5">
        <v>3</v>
      </c>
      <c r="N101" s="4">
        <f t="shared" si="87"/>
        <v>46195</v>
      </c>
      <c r="O101" s="4">
        <f t="shared" si="88"/>
        <v>46195</v>
      </c>
      <c r="P101" s="4">
        <f t="shared" si="89"/>
        <v>46195</v>
      </c>
      <c r="Q101" s="5">
        <v>95</v>
      </c>
      <c r="R101" s="4">
        <f t="shared" si="90"/>
        <v>46339</v>
      </c>
      <c r="S101" s="5">
        <v>1</v>
      </c>
      <c r="T101" s="4">
        <f t="shared" si="91"/>
        <v>46342</v>
      </c>
      <c r="U101" s="4">
        <f t="shared" si="92"/>
        <v>46342</v>
      </c>
      <c r="V101" s="5">
        <v>3</v>
      </c>
      <c r="W101" s="4">
        <f t="shared" si="93"/>
        <v>46345</v>
      </c>
      <c r="X101" s="4">
        <f t="shared" si="84"/>
        <v>46345</v>
      </c>
      <c r="Y101" s="4">
        <f t="shared" si="84"/>
        <v>46345</v>
      </c>
      <c r="Z101" s="4">
        <f t="shared" si="94"/>
        <v>46346</v>
      </c>
      <c r="AA101" s="4">
        <f t="shared" si="95"/>
        <v>46346</v>
      </c>
      <c r="AB101" s="5"/>
      <c r="AC101" s="4">
        <f t="shared" si="96"/>
        <v>46346</v>
      </c>
      <c r="AD101" s="5">
        <v>1</v>
      </c>
      <c r="AE101" s="4">
        <f t="shared" si="97"/>
        <v>46349</v>
      </c>
      <c r="AF101" s="5">
        <v>5</v>
      </c>
      <c r="AG101" s="4">
        <f t="shared" si="98"/>
        <v>46356</v>
      </c>
      <c r="AH101" s="4">
        <f t="shared" si="99"/>
        <v>46356</v>
      </c>
      <c r="AI101" s="4">
        <f t="shared" si="100"/>
        <v>46357</v>
      </c>
      <c r="AJ101" s="4">
        <f t="shared" si="101"/>
        <v>46357</v>
      </c>
      <c r="AK101" s="5"/>
      <c r="AL101" s="4">
        <f t="shared" si="102"/>
        <v>46357</v>
      </c>
      <c r="AM101" s="4">
        <f t="shared" si="85"/>
        <v>46357</v>
      </c>
      <c r="AN101" s="4">
        <f t="shared" si="85"/>
        <v>46357</v>
      </c>
      <c r="AO101" s="4">
        <f t="shared" si="103"/>
        <v>46358</v>
      </c>
      <c r="AP101" s="5"/>
      <c r="AQ101" s="4">
        <f t="shared" si="104"/>
        <v>46358</v>
      </c>
      <c r="AR101" s="5"/>
      <c r="AS101" s="4">
        <f t="shared" si="105"/>
        <v>46358</v>
      </c>
      <c r="AT101" s="5"/>
      <c r="AU101" s="4">
        <f t="shared" si="106"/>
        <v>46358</v>
      </c>
      <c r="AV101" s="4">
        <f>_xlfn.MINIFS(ReleaseTimeline!$A$2:$A$27, ReleaseTimeline!$A$2:$A$27, "&gt;="&amp;(MAX(AU101,AL101)))</f>
        <v>46359</v>
      </c>
      <c r="AW101" s="4" t="str">
        <f>VLOOKUP(AV101,ReleaseTimeline!$A$1:$E$27,2,FALSE)</f>
        <v>Release 25</v>
      </c>
      <c r="AX101" s="4" t="e">
        <f t="shared" si="83"/>
        <v>#VALUE!</v>
      </c>
      <c r="AY101" s="4">
        <f>VLOOKUP(AW101,ReleaseTimeline!$B$2:$C$27,2,FALSE)</f>
        <v>46366</v>
      </c>
      <c r="AZ101" s="4">
        <f t="shared" si="109"/>
        <v>46359</v>
      </c>
      <c r="BA101">
        <f t="shared" si="107"/>
        <v>171</v>
      </c>
      <c r="BC101">
        <f t="shared" si="108"/>
        <v>103</v>
      </c>
    </row>
    <row r="102" spans="1:60" x14ac:dyDescent="0.2">
      <c r="A102" s="3">
        <v>95</v>
      </c>
      <c r="B102" s="5" t="s">
        <v>168</v>
      </c>
      <c r="C102" s="5" t="str">
        <f>VLOOKUP(B102,'Target Tech'!$C$7:$J$33,8,FALSE)</f>
        <v>Complete ASP</v>
      </c>
      <c r="D102" s="5" t="s">
        <v>54</v>
      </c>
      <c r="E102" s="5">
        <v>0</v>
      </c>
      <c r="F102" s="80">
        <v>46177</v>
      </c>
      <c r="G102" s="80" t="s">
        <v>63</v>
      </c>
      <c r="H102" s="80" t="s">
        <v>1050</v>
      </c>
      <c r="I102" s="80" t="s">
        <v>1051</v>
      </c>
      <c r="J102" s="80">
        <f t="shared" si="86"/>
        <v>46177</v>
      </c>
      <c r="K102" s="5">
        <v>3</v>
      </c>
      <c r="L102" s="5">
        <v>0</v>
      </c>
      <c r="M102" s="5">
        <v>4</v>
      </c>
      <c r="N102" s="4">
        <f t="shared" si="87"/>
        <v>46181</v>
      </c>
      <c r="O102" s="4">
        <f t="shared" si="88"/>
        <v>46181</v>
      </c>
      <c r="P102" s="4">
        <f t="shared" si="89"/>
        <v>46181</v>
      </c>
      <c r="Q102" s="5">
        <v>95</v>
      </c>
      <c r="R102" s="4">
        <f t="shared" si="90"/>
        <v>46324</v>
      </c>
      <c r="S102" s="5">
        <v>1</v>
      </c>
      <c r="T102" s="4">
        <f t="shared" si="91"/>
        <v>46325</v>
      </c>
      <c r="U102" s="4">
        <f t="shared" si="92"/>
        <v>46325</v>
      </c>
      <c r="V102" s="5">
        <v>3</v>
      </c>
      <c r="W102" s="4">
        <f t="shared" si="93"/>
        <v>46330</v>
      </c>
      <c r="X102" s="4">
        <f t="shared" ref="X102:Y121" si="110">WORKDAY(W102, 0, IndHolidays)</f>
        <v>46330</v>
      </c>
      <c r="Y102" s="4">
        <f t="shared" si="110"/>
        <v>46330</v>
      </c>
      <c r="Z102" s="4">
        <f t="shared" si="94"/>
        <v>46331</v>
      </c>
      <c r="AA102" s="4">
        <f t="shared" si="95"/>
        <v>46331</v>
      </c>
      <c r="AB102" s="5"/>
      <c r="AC102" s="4">
        <f t="shared" si="96"/>
        <v>46331</v>
      </c>
      <c r="AD102" s="5">
        <v>1</v>
      </c>
      <c r="AE102" s="4">
        <f t="shared" si="97"/>
        <v>46332</v>
      </c>
      <c r="AF102" s="5">
        <v>5</v>
      </c>
      <c r="AG102" s="4">
        <f t="shared" si="98"/>
        <v>46342</v>
      </c>
      <c r="AH102" s="4">
        <f t="shared" si="99"/>
        <v>46342</v>
      </c>
      <c r="AI102" s="4">
        <f t="shared" si="100"/>
        <v>46343</v>
      </c>
      <c r="AJ102" s="4">
        <f t="shared" si="101"/>
        <v>46343</v>
      </c>
      <c r="AK102" s="5">
        <v>2</v>
      </c>
      <c r="AL102" s="4">
        <f t="shared" si="102"/>
        <v>46345</v>
      </c>
      <c r="AM102" s="4">
        <f t="shared" ref="AM102:AN121" si="111">AL102</f>
        <v>46345</v>
      </c>
      <c r="AN102" s="4">
        <f t="shared" si="111"/>
        <v>46345</v>
      </c>
      <c r="AO102" s="4">
        <f t="shared" si="103"/>
        <v>46346</v>
      </c>
      <c r="AP102" s="5"/>
      <c r="AQ102" s="4">
        <f t="shared" si="104"/>
        <v>46346</v>
      </c>
      <c r="AR102" s="5">
        <v>2</v>
      </c>
      <c r="AS102" s="4">
        <f t="shared" si="105"/>
        <v>46350</v>
      </c>
      <c r="AT102" s="5"/>
      <c r="AU102" s="4">
        <f t="shared" si="106"/>
        <v>46350</v>
      </c>
      <c r="AV102" s="4">
        <f>_xlfn.MINIFS(ReleaseTimeline!$A$2:$A$27, ReleaseTimeline!$A$2:$A$27, "&gt;="&amp;(MAX(AU102,AL102)))</f>
        <v>46359</v>
      </c>
      <c r="AW102" s="4" t="str">
        <f>VLOOKUP(AV102,ReleaseTimeline!$A$1:$E$27,2,FALSE)</f>
        <v>Release 25</v>
      </c>
      <c r="AX102" s="4" t="e">
        <f t="shared" si="83"/>
        <v>#VALUE!</v>
      </c>
      <c r="AY102" s="74">
        <f>VLOOKUP(AW102,ReleaseTimeline!$B$2:$C$27,2,FALSE)</f>
        <v>46366</v>
      </c>
      <c r="AZ102" s="4">
        <f t="shared" si="109"/>
        <v>46359</v>
      </c>
      <c r="BA102">
        <f t="shared" si="107"/>
        <v>185</v>
      </c>
      <c r="BC102">
        <f t="shared" si="108"/>
        <v>103</v>
      </c>
    </row>
    <row r="103" spans="1:60" x14ac:dyDescent="0.2">
      <c r="A103" s="3">
        <v>96</v>
      </c>
      <c r="B103" s="5" t="s">
        <v>168</v>
      </c>
      <c r="C103" s="5" t="str">
        <f>VLOOKUP(B103,'Target Tech'!$C$7:$J$33,8,FALSE)</f>
        <v>Complete ASP</v>
      </c>
      <c r="D103" s="5" t="s">
        <v>54</v>
      </c>
      <c r="E103" s="5">
        <v>0</v>
      </c>
      <c r="F103" s="80">
        <v>46162</v>
      </c>
      <c r="G103" s="80" t="s">
        <v>64</v>
      </c>
      <c r="H103" s="80" t="s">
        <v>1050</v>
      </c>
      <c r="I103" s="80" t="s">
        <v>1052</v>
      </c>
      <c r="J103" s="80">
        <f t="shared" si="86"/>
        <v>46162</v>
      </c>
      <c r="K103" s="5">
        <v>3</v>
      </c>
      <c r="L103" s="5">
        <v>0</v>
      </c>
      <c r="M103" s="5">
        <v>5</v>
      </c>
      <c r="N103" s="4">
        <f t="shared" si="87"/>
        <v>46164</v>
      </c>
      <c r="O103" s="4">
        <f t="shared" si="88"/>
        <v>46164</v>
      </c>
      <c r="P103" s="4">
        <f t="shared" si="89"/>
        <v>46164</v>
      </c>
      <c r="Q103" s="5">
        <v>65</v>
      </c>
      <c r="R103" s="4">
        <f t="shared" si="90"/>
        <v>46265</v>
      </c>
      <c r="S103" s="5">
        <v>1</v>
      </c>
      <c r="T103" s="4">
        <f t="shared" si="91"/>
        <v>46266</v>
      </c>
      <c r="U103" s="4">
        <f t="shared" si="92"/>
        <v>46266</v>
      </c>
      <c r="V103" s="5">
        <v>3</v>
      </c>
      <c r="W103" s="4">
        <f t="shared" si="93"/>
        <v>46269</v>
      </c>
      <c r="X103" s="4">
        <f t="shared" si="110"/>
        <v>46269</v>
      </c>
      <c r="Y103" s="4">
        <f t="shared" si="110"/>
        <v>46269</v>
      </c>
      <c r="Z103" s="4">
        <f t="shared" si="94"/>
        <v>46272</v>
      </c>
      <c r="AA103" s="4">
        <f t="shared" si="95"/>
        <v>46272</v>
      </c>
      <c r="AB103" s="5"/>
      <c r="AC103" s="4">
        <f t="shared" si="96"/>
        <v>46272</v>
      </c>
      <c r="AD103" s="5">
        <v>1</v>
      </c>
      <c r="AE103" s="4">
        <f t="shared" si="97"/>
        <v>46273</v>
      </c>
      <c r="AF103" s="5">
        <v>5</v>
      </c>
      <c r="AG103" s="4">
        <f t="shared" si="98"/>
        <v>46281</v>
      </c>
      <c r="AH103" s="4">
        <f t="shared" si="99"/>
        <v>46281</v>
      </c>
      <c r="AI103" s="4">
        <f t="shared" si="100"/>
        <v>46282</v>
      </c>
      <c r="AJ103" s="4">
        <f t="shared" si="101"/>
        <v>46282</v>
      </c>
      <c r="AK103" s="5"/>
      <c r="AL103" s="4">
        <f t="shared" si="102"/>
        <v>46282</v>
      </c>
      <c r="AM103" s="4">
        <f t="shared" si="111"/>
        <v>46282</v>
      </c>
      <c r="AN103" s="4">
        <f t="shared" si="111"/>
        <v>46282</v>
      </c>
      <c r="AO103" s="4">
        <f t="shared" si="103"/>
        <v>46283</v>
      </c>
      <c r="AP103" s="5"/>
      <c r="AQ103" s="4">
        <f t="shared" si="104"/>
        <v>46283</v>
      </c>
      <c r="AR103" s="5"/>
      <c r="AS103" s="4">
        <f t="shared" si="105"/>
        <v>46283</v>
      </c>
      <c r="AT103" s="5"/>
      <c r="AU103" s="4">
        <f t="shared" si="106"/>
        <v>46283</v>
      </c>
      <c r="AV103" s="4">
        <f>_xlfn.MINIFS(ReleaseTimeline!$A$2:$A$27, ReleaseTimeline!$A$2:$A$27, "&gt;="&amp;(MAX(AU103,AL103)))</f>
        <v>46289</v>
      </c>
      <c r="AW103" s="4" t="str">
        <f>VLOOKUP(AV103,ReleaseTimeline!$A$1:$E$27,2,FALSE)</f>
        <v>Release 20</v>
      </c>
      <c r="AX103" s="4" t="e">
        <f t="shared" ref="AX103:AX134" si="112">WORKDAY(AW103, 3, IndHolidays)</f>
        <v>#VALUE!</v>
      </c>
      <c r="AY103" s="4">
        <f>VLOOKUP(AW103,ReleaseTimeline!$B$2:$C$27,2,FALSE)</f>
        <v>46296</v>
      </c>
      <c r="AZ103" s="4">
        <f t="shared" si="109"/>
        <v>46289</v>
      </c>
      <c r="BA103">
        <f t="shared" si="107"/>
        <v>132</v>
      </c>
      <c r="BC103">
        <f t="shared" si="108"/>
        <v>73</v>
      </c>
    </row>
    <row r="104" spans="1:60" x14ac:dyDescent="0.2">
      <c r="A104" s="3">
        <v>97</v>
      </c>
      <c r="B104" s="5" t="s">
        <v>168</v>
      </c>
      <c r="C104" s="5" t="str">
        <f>VLOOKUP(B104,'Target Tech'!$C$7:$J$33,8,FALSE)</f>
        <v>Complete ASP</v>
      </c>
      <c r="D104" s="5" t="s">
        <v>54</v>
      </c>
      <c r="E104" s="5">
        <v>0</v>
      </c>
      <c r="F104" s="80">
        <v>46196</v>
      </c>
      <c r="G104" s="80" t="s">
        <v>120</v>
      </c>
      <c r="H104" s="80" t="s">
        <v>67</v>
      </c>
      <c r="I104" s="80" t="s">
        <v>104</v>
      </c>
      <c r="J104" s="80">
        <f t="shared" si="86"/>
        <v>46196</v>
      </c>
      <c r="K104" s="5">
        <v>3</v>
      </c>
      <c r="L104" s="5">
        <v>0</v>
      </c>
      <c r="M104" s="5">
        <v>6</v>
      </c>
      <c r="N104" s="4">
        <f t="shared" si="87"/>
        <v>46198</v>
      </c>
      <c r="O104" s="4">
        <f t="shared" si="88"/>
        <v>46198</v>
      </c>
      <c r="P104" s="4">
        <f t="shared" si="89"/>
        <v>46198</v>
      </c>
      <c r="Q104" s="5">
        <v>95</v>
      </c>
      <c r="R104" s="4">
        <f t="shared" si="90"/>
        <v>46344</v>
      </c>
      <c r="S104" s="5">
        <v>1</v>
      </c>
      <c r="T104" s="4">
        <f t="shared" si="91"/>
        <v>46345</v>
      </c>
      <c r="U104" s="4">
        <f t="shared" si="92"/>
        <v>46345</v>
      </c>
      <c r="V104" s="5">
        <v>3</v>
      </c>
      <c r="W104" s="4">
        <f t="shared" si="93"/>
        <v>46350</v>
      </c>
      <c r="X104" s="4">
        <f t="shared" si="110"/>
        <v>46350</v>
      </c>
      <c r="Y104" s="4">
        <f t="shared" si="110"/>
        <v>46350</v>
      </c>
      <c r="Z104" s="4">
        <f t="shared" si="94"/>
        <v>46351</v>
      </c>
      <c r="AA104" s="4">
        <f t="shared" si="95"/>
        <v>46351</v>
      </c>
      <c r="AB104" s="5"/>
      <c r="AC104" s="4">
        <f t="shared" si="96"/>
        <v>46351</v>
      </c>
      <c r="AD104" s="5">
        <v>1</v>
      </c>
      <c r="AE104" s="4">
        <f t="shared" si="97"/>
        <v>46352</v>
      </c>
      <c r="AF104" s="5">
        <v>5</v>
      </c>
      <c r="AG104" s="4">
        <f t="shared" si="98"/>
        <v>46359</v>
      </c>
      <c r="AH104" s="4">
        <f t="shared" si="99"/>
        <v>46359</v>
      </c>
      <c r="AI104" s="4">
        <f t="shared" si="100"/>
        <v>46360</v>
      </c>
      <c r="AJ104" s="4">
        <f t="shared" si="101"/>
        <v>46360</v>
      </c>
      <c r="AK104" s="5"/>
      <c r="AL104" s="4">
        <f t="shared" si="102"/>
        <v>46360</v>
      </c>
      <c r="AM104" s="4">
        <f t="shared" si="111"/>
        <v>46360</v>
      </c>
      <c r="AN104" s="4">
        <f t="shared" si="111"/>
        <v>46360</v>
      </c>
      <c r="AO104" s="4">
        <f t="shared" si="103"/>
        <v>46363</v>
      </c>
      <c r="AP104" s="5"/>
      <c r="AQ104" s="4">
        <f t="shared" si="104"/>
        <v>46363</v>
      </c>
      <c r="AR104" s="5"/>
      <c r="AS104" s="4">
        <f t="shared" si="105"/>
        <v>46363</v>
      </c>
      <c r="AT104" s="5"/>
      <c r="AU104" s="4">
        <f t="shared" si="106"/>
        <v>46363</v>
      </c>
      <c r="AV104" s="4">
        <f>_xlfn.MINIFS(ReleaseTimeline!$A$2:$A$27, ReleaseTimeline!$A$2:$A$27, "&gt;="&amp;(MAX(AU104,AL104)))</f>
        <v>46373</v>
      </c>
      <c r="AW104" s="4" t="str">
        <f>VLOOKUP(AV104,ReleaseTimeline!$A$1:$E$27,2,FALSE)</f>
        <v>Release 26</v>
      </c>
      <c r="AX104" s="4" t="e">
        <f t="shared" si="112"/>
        <v>#VALUE!</v>
      </c>
      <c r="AY104" s="4">
        <f>VLOOKUP(AW104,ReleaseTimeline!$B$2:$C$27,2,FALSE)</f>
        <v>46380</v>
      </c>
      <c r="AZ104" s="4">
        <f t="shared" si="109"/>
        <v>46373</v>
      </c>
      <c r="BA104">
        <f t="shared" si="107"/>
        <v>182</v>
      </c>
      <c r="BC104">
        <f t="shared" si="108"/>
        <v>103</v>
      </c>
    </row>
    <row r="105" spans="1:60" x14ac:dyDescent="0.2">
      <c r="A105" s="3">
        <v>98</v>
      </c>
      <c r="B105" s="5" t="s">
        <v>168</v>
      </c>
      <c r="C105" s="5" t="str">
        <f>VLOOKUP(B105,'Target Tech'!$C$7:$J$33,8,FALSE)</f>
        <v>Complete ASP</v>
      </c>
      <c r="D105" s="5" t="s">
        <v>54</v>
      </c>
      <c r="E105" s="5">
        <v>0</v>
      </c>
      <c r="F105" s="80">
        <v>46157</v>
      </c>
      <c r="G105" s="80" t="s">
        <v>121</v>
      </c>
      <c r="H105" s="80" t="s">
        <v>1050</v>
      </c>
      <c r="I105" s="80" t="s">
        <v>1053</v>
      </c>
      <c r="J105" s="80">
        <f t="shared" si="86"/>
        <v>46157</v>
      </c>
      <c r="K105" s="5">
        <v>3</v>
      </c>
      <c r="L105" s="5">
        <v>0</v>
      </c>
      <c r="M105" s="5">
        <v>7</v>
      </c>
      <c r="N105" s="4">
        <f t="shared" si="87"/>
        <v>46161</v>
      </c>
      <c r="O105" s="4">
        <f t="shared" si="88"/>
        <v>46161</v>
      </c>
      <c r="P105" s="4">
        <f t="shared" si="89"/>
        <v>46161</v>
      </c>
      <c r="Q105" s="5">
        <v>65</v>
      </c>
      <c r="R105" s="4">
        <f t="shared" si="90"/>
        <v>46259</v>
      </c>
      <c r="S105" s="5">
        <v>1</v>
      </c>
      <c r="T105" s="4">
        <f t="shared" si="91"/>
        <v>46261</v>
      </c>
      <c r="U105" s="4">
        <f t="shared" si="92"/>
        <v>46261</v>
      </c>
      <c r="V105" s="5">
        <v>3</v>
      </c>
      <c r="W105" s="4">
        <f t="shared" si="93"/>
        <v>46266</v>
      </c>
      <c r="X105" s="4">
        <f t="shared" si="110"/>
        <v>46266</v>
      </c>
      <c r="Y105" s="4">
        <f t="shared" si="110"/>
        <v>46266</v>
      </c>
      <c r="Z105" s="4">
        <f t="shared" si="94"/>
        <v>46267</v>
      </c>
      <c r="AA105" s="4">
        <f t="shared" si="95"/>
        <v>46267</v>
      </c>
      <c r="AB105" s="5"/>
      <c r="AC105" s="4">
        <f t="shared" si="96"/>
        <v>46267</v>
      </c>
      <c r="AD105" s="5">
        <v>1</v>
      </c>
      <c r="AE105" s="4">
        <f t="shared" si="97"/>
        <v>46268</v>
      </c>
      <c r="AF105" s="5">
        <v>5</v>
      </c>
      <c r="AG105" s="4">
        <f t="shared" si="98"/>
        <v>46275</v>
      </c>
      <c r="AH105" s="4">
        <f t="shared" si="99"/>
        <v>46275</v>
      </c>
      <c r="AI105" s="4">
        <f t="shared" si="100"/>
        <v>46276</v>
      </c>
      <c r="AJ105" s="4">
        <f t="shared" si="101"/>
        <v>46276</v>
      </c>
      <c r="AK105" s="5"/>
      <c r="AL105" s="4">
        <f t="shared" si="102"/>
        <v>46276</v>
      </c>
      <c r="AM105" s="4">
        <f t="shared" si="111"/>
        <v>46276</v>
      </c>
      <c r="AN105" s="4">
        <f t="shared" si="111"/>
        <v>46276</v>
      </c>
      <c r="AO105" s="4">
        <f t="shared" si="103"/>
        <v>46280</v>
      </c>
      <c r="AP105" s="5"/>
      <c r="AQ105" s="4">
        <f t="shared" si="104"/>
        <v>46280</v>
      </c>
      <c r="AR105" s="5"/>
      <c r="AS105" s="4">
        <f t="shared" si="105"/>
        <v>46280</v>
      </c>
      <c r="AT105" s="5"/>
      <c r="AU105" s="4">
        <f t="shared" si="106"/>
        <v>46280</v>
      </c>
      <c r="AV105" s="4">
        <f>_xlfn.MINIFS(ReleaseTimeline!$A$2:$A$27, ReleaseTimeline!$A$2:$A$27, "&gt;="&amp;(MAX(AU105,AL105)))</f>
        <v>46289</v>
      </c>
      <c r="AW105" s="4" t="str">
        <f>VLOOKUP(AV105,ReleaseTimeline!$A$1:$E$27,2,FALSE)</f>
        <v>Release 20</v>
      </c>
      <c r="AX105" s="4" t="e">
        <f t="shared" si="112"/>
        <v>#VALUE!</v>
      </c>
      <c r="AY105" s="4">
        <f>VLOOKUP(AW105,ReleaseTimeline!$B$2:$C$27,2,FALSE)</f>
        <v>46296</v>
      </c>
      <c r="AZ105" s="4">
        <f t="shared" si="109"/>
        <v>46289</v>
      </c>
      <c r="BA105">
        <f t="shared" si="107"/>
        <v>135</v>
      </c>
      <c r="BC105">
        <f t="shared" si="108"/>
        <v>73</v>
      </c>
    </row>
    <row r="106" spans="1:60" x14ac:dyDescent="0.2">
      <c r="A106" s="3">
        <v>99</v>
      </c>
      <c r="B106" s="5" t="s">
        <v>168</v>
      </c>
      <c r="C106" s="5" t="str">
        <f>VLOOKUP(B106,'Target Tech'!$C$7:$J$33,8,FALSE)</f>
        <v>Complete ASP</v>
      </c>
      <c r="D106" s="5" t="s">
        <v>54</v>
      </c>
      <c r="E106" s="5">
        <v>0</v>
      </c>
      <c r="F106" s="80">
        <v>46163</v>
      </c>
      <c r="G106" s="80" t="s">
        <v>122</v>
      </c>
      <c r="H106" s="80" t="s">
        <v>56</v>
      </c>
      <c r="I106" s="80" t="s">
        <v>60</v>
      </c>
      <c r="J106" s="80">
        <f t="shared" si="86"/>
        <v>46163</v>
      </c>
      <c r="K106" s="5">
        <v>3</v>
      </c>
      <c r="L106" s="5">
        <v>0</v>
      </c>
      <c r="M106" s="5">
        <v>8</v>
      </c>
      <c r="N106" s="4">
        <f t="shared" si="87"/>
        <v>46167</v>
      </c>
      <c r="O106" s="4">
        <f t="shared" si="88"/>
        <v>46167</v>
      </c>
      <c r="P106" s="4">
        <f t="shared" si="89"/>
        <v>46167</v>
      </c>
      <c r="Q106" s="5">
        <v>65</v>
      </c>
      <c r="R106" s="4">
        <f t="shared" si="90"/>
        <v>46266</v>
      </c>
      <c r="S106" s="5">
        <v>1</v>
      </c>
      <c r="T106" s="4">
        <f t="shared" si="91"/>
        <v>46267</v>
      </c>
      <c r="U106" s="4">
        <f t="shared" si="92"/>
        <v>46267</v>
      </c>
      <c r="V106" s="5">
        <v>3</v>
      </c>
      <c r="W106" s="4">
        <f t="shared" si="93"/>
        <v>46272</v>
      </c>
      <c r="X106" s="4">
        <f t="shared" si="110"/>
        <v>46272</v>
      </c>
      <c r="Y106" s="4">
        <f t="shared" si="110"/>
        <v>46272</v>
      </c>
      <c r="Z106" s="4">
        <f t="shared" si="94"/>
        <v>46273</v>
      </c>
      <c r="AA106" s="4">
        <f t="shared" si="95"/>
        <v>46273</v>
      </c>
      <c r="AB106" s="5"/>
      <c r="AC106" s="4">
        <f t="shared" si="96"/>
        <v>46273</v>
      </c>
      <c r="AD106" s="5">
        <v>1</v>
      </c>
      <c r="AE106" s="4">
        <f t="shared" si="97"/>
        <v>46274</v>
      </c>
      <c r="AF106" s="5">
        <v>5</v>
      </c>
      <c r="AG106" s="4">
        <f t="shared" si="98"/>
        <v>46282</v>
      </c>
      <c r="AH106" s="4">
        <f t="shared" si="99"/>
        <v>46282</v>
      </c>
      <c r="AI106" s="4">
        <f t="shared" si="100"/>
        <v>46283</v>
      </c>
      <c r="AJ106" s="4">
        <f t="shared" si="101"/>
        <v>46283</v>
      </c>
      <c r="AK106" s="5"/>
      <c r="AL106" s="4">
        <f t="shared" si="102"/>
        <v>46283</v>
      </c>
      <c r="AM106" s="4">
        <f t="shared" si="111"/>
        <v>46283</v>
      </c>
      <c r="AN106" s="4">
        <f t="shared" si="111"/>
        <v>46283</v>
      </c>
      <c r="AO106" s="4">
        <f t="shared" si="103"/>
        <v>46286</v>
      </c>
      <c r="AP106" s="5"/>
      <c r="AQ106" s="4">
        <f t="shared" si="104"/>
        <v>46286</v>
      </c>
      <c r="AR106" s="5"/>
      <c r="AS106" s="4">
        <f t="shared" si="105"/>
        <v>46286</v>
      </c>
      <c r="AT106" s="5"/>
      <c r="AU106" s="4">
        <f t="shared" si="106"/>
        <v>46286</v>
      </c>
      <c r="AV106" s="4">
        <f>_xlfn.MINIFS(ReleaseTimeline!$A$2:$A$27, ReleaseTimeline!$A$2:$A$27, "&gt;="&amp;(MAX(AU106,AL106)))</f>
        <v>46289</v>
      </c>
      <c r="AW106" s="4" t="str">
        <f>VLOOKUP(AV106,ReleaseTimeline!$A$1:$E$27,2,FALSE)</f>
        <v>Release 20</v>
      </c>
      <c r="AX106" s="4" t="e">
        <f t="shared" si="112"/>
        <v>#VALUE!</v>
      </c>
      <c r="AY106" s="4">
        <f>VLOOKUP(AW106,ReleaseTimeline!$B$2:$C$27,2,FALSE)</f>
        <v>46296</v>
      </c>
      <c r="AZ106" s="4">
        <f t="shared" si="109"/>
        <v>46289</v>
      </c>
      <c r="BA106">
        <f t="shared" si="107"/>
        <v>129</v>
      </c>
      <c r="BC106">
        <f t="shared" si="108"/>
        <v>73</v>
      </c>
    </row>
    <row r="107" spans="1:60" x14ac:dyDescent="0.2">
      <c r="A107" s="3">
        <v>100</v>
      </c>
      <c r="B107" s="5" t="s">
        <v>168</v>
      </c>
      <c r="C107" s="5" t="str">
        <f>VLOOKUP(B107,'Target Tech'!$C$7:$J$33,8,FALSE)</f>
        <v>Complete ASP</v>
      </c>
      <c r="D107" s="5" t="s">
        <v>54</v>
      </c>
      <c r="E107" s="5">
        <v>0</v>
      </c>
      <c r="F107" s="80">
        <v>46155</v>
      </c>
      <c r="G107" s="80" t="s">
        <v>149</v>
      </c>
      <c r="H107" s="80" t="s">
        <v>56</v>
      </c>
      <c r="I107" s="80" t="s">
        <v>62</v>
      </c>
      <c r="J107" s="80">
        <f t="shared" si="86"/>
        <v>46155</v>
      </c>
      <c r="K107" s="5">
        <v>3</v>
      </c>
      <c r="L107" s="5">
        <v>0</v>
      </c>
      <c r="M107" s="5">
        <v>9</v>
      </c>
      <c r="N107" s="4">
        <f t="shared" si="87"/>
        <v>46157</v>
      </c>
      <c r="O107" s="4">
        <f t="shared" si="88"/>
        <v>46157</v>
      </c>
      <c r="P107" s="4">
        <f t="shared" si="89"/>
        <v>46157</v>
      </c>
      <c r="Q107" s="5">
        <v>65</v>
      </c>
      <c r="R107" s="4">
        <f t="shared" si="90"/>
        <v>46254</v>
      </c>
      <c r="S107" s="5">
        <v>1</v>
      </c>
      <c r="T107" s="4">
        <f t="shared" si="91"/>
        <v>46258</v>
      </c>
      <c r="U107" s="4">
        <f t="shared" si="92"/>
        <v>46258</v>
      </c>
      <c r="V107" s="5">
        <v>3</v>
      </c>
      <c r="W107" s="4">
        <f t="shared" si="93"/>
        <v>46262</v>
      </c>
      <c r="X107" s="4">
        <f t="shared" si="110"/>
        <v>46262</v>
      </c>
      <c r="Y107" s="4">
        <f t="shared" si="110"/>
        <v>46262</v>
      </c>
      <c r="Z107" s="4">
        <f t="shared" si="94"/>
        <v>46265</v>
      </c>
      <c r="AA107" s="4">
        <f t="shared" si="95"/>
        <v>46265</v>
      </c>
      <c r="AB107" s="5"/>
      <c r="AC107" s="4">
        <f t="shared" si="96"/>
        <v>46265</v>
      </c>
      <c r="AD107" s="5">
        <v>1</v>
      </c>
      <c r="AE107" s="4">
        <f t="shared" si="97"/>
        <v>46266</v>
      </c>
      <c r="AF107" s="5">
        <v>5</v>
      </c>
      <c r="AG107" s="4">
        <f t="shared" si="98"/>
        <v>46273</v>
      </c>
      <c r="AH107" s="4">
        <f t="shared" si="99"/>
        <v>46273</v>
      </c>
      <c r="AI107" s="4">
        <f t="shared" si="100"/>
        <v>46274</v>
      </c>
      <c r="AJ107" s="4">
        <f t="shared" si="101"/>
        <v>46274</v>
      </c>
      <c r="AK107" s="5"/>
      <c r="AL107" s="4">
        <f t="shared" si="102"/>
        <v>46274</v>
      </c>
      <c r="AM107" s="4">
        <f t="shared" si="111"/>
        <v>46274</v>
      </c>
      <c r="AN107" s="4">
        <f t="shared" si="111"/>
        <v>46274</v>
      </c>
      <c r="AO107" s="4">
        <f t="shared" si="103"/>
        <v>46275</v>
      </c>
      <c r="AP107" s="5"/>
      <c r="AQ107" s="4">
        <f t="shared" si="104"/>
        <v>46275</v>
      </c>
      <c r="AR107" s="5"/>
      <c r="AS107" s="4">
        <f t="shared" si="105"/>
        <v>46275</v>
      </c>
      <c r="AT107" s="5"/>
      <c r="AU107" s="4">
        <f t="shared" si="106"/>
        <v>46275</v>
      </c>
      <c r="AV107" s="4">
        <f>_xlfn.MINIFS(ReleaseTimeline!$A$2:$A$27, ReleaseTimeline!$A$2:$A$27, "&gt;="&amp;(MAX(AU107,AL107)))</f>
        <v>46275</v>
      </c>
      <c r="AW107" s="4" t="str">
        <f>VLOOKUP(AV107,ReleaseTimeline!$A$1:$E$27,2,FALSE)</f>
        <v>Release 19</v>
      </c>
      <c r="AX107" s="4" t="e">
        <f t="shared" si="112"/>
        <v>#VALUE!</v>
      </c>
      <c r="AY107" s="4">
        <f>VLOOKUP(AW107,ReleaseTimeline!$B$2:$C$27,2,FALSE)</f>
        <v>46282</v>
      </c>
      <c r="AZ107" s="4">
        <f t="shared" si="109"/>
        <v>46275</v>
      </c>
      <c r="BA107">
        <f t="shared" si="107"/>
        <v>125</v>
      </c>
      <c r="BC107">
        <f t="shared" si="108"/>
        <v>73</v>
      </c>
    </row>
    <row r="108" spans="1:60" x14ac:dyDescent="0.2">
      <c r="A108" s="3">
        <v>101</v>
      </c>
      <c r="B108" s="5" t="s">
        <v>168</v>
      </c>
      <c r="C108" s="5" t="str">
        <f>VLOOKUP(B108,'Target Tech'!$C$7:$J$33,8,FALSE)</f>
        <v>Complete ASP</v>
      </c>
      <c r="D108" s="5" t="s">
        <v>54</v>
      </c>
      <c r="E108" s="5">
        <v>0</v>
      </c>
      <c r="F108" s="80">
        <v>46163</v>
      </c>
      <c r="G108" s="80" t="s">
        <v>85</v>
      </c>
      <c r="H108" s="80" t="s">
        <v>81</v>
      </c>
      <c r="I108" s="80" t="s">
        <v>129</v>
      </c>
      <c r="J108" s="80">
        <f t="shared" si="86"/>
        <v>46163</v>
      </c>
      <c r="K108" s="5">
        <v>3</v>
      </c>
      <c r="L108" s="5">
        <v>0</v>
      </c>
      <c r="M108" s="5">
        <v>10</v>
      </c>
      <c r="N108" s="4">
        <f t="shared" si="87"/>
        <v>46167</v>
      </c>
      <c r="O108" s="4">
        <f t="shared" si="88"/>
        <v>46167</v>
      </c>
      <c r="P108" s="4">
        <f t="shared" si="89"/>
        <v>46167</v>
      </c>
      <c r="Q108" s="5">
        <v>65</v>
      </c>
      <c r="R108" s="4">
        <f t="shared" si="90"/>
        <v>46266</v>
      </c>
      <c r="S108" s="5">
        <v>1</v>
      </c>
      <c r="T108" s="4">
        <f t="shared" si="91"/>
        <v>46267</v>
      </c>
      <c r="U108" s="4">
        <f t="shared" si="92"/>
        <v>46267</v>
      </c>
      <c r="V108" s="5">
        <v>3</v>
      </c>
      <c r="W108" s="4">
        <f t="shared" si="93"/>
        <v>46272</v>
      </c>
      <c r="X108" s="4">
        <f t="shared" si="110"/>
        <v>46272</v>
      </c>
      <c r="Y108" s="4">
        <f t="shared" si="110"/>
        <v>46272</v>
      </c>
      <c r="Z108" s="4">
        <f t="shared" si="94"/>
        <v>46273</v>
      </c>
      <c r="AA108" s="4">
        <f t="shared" si="95"/>
        <v>46273</v>
      </c>
      <c r="AB108" s="5">
        <v>3</v>
      </c>
      <c r="AC108" s="4">
        <f t="shared" si="96"/>
        <v>46276</v>
      </c>
      <c r="AD108" s="5">
        <v>1</v>
      </c>
      <c r="AE108" s="4">
        <f t="shared" si="97"/>
        <v>46280</v>
      </c>
      <c r="AF108" s="5">
        <v>5</v>
      </c>
      <c r="AG108" s="4">
        <f t="shared" si="98"/>
        <v>46287</v>
      </c>
      <c r="AH108" s="4">
        <f t="shared" si="99"/>
        <v>46287</v>
      </c>
      <c r="AI108" s="4">
        <f t="shared" si="100"/>
        <v>46288</v>
      </c>
      <c r="AJ108" s="4">
        <f t="shared" si="101"/>
        <v>46288</v>
      </c>
      <c r="AK108" s="5">
        <v>1</v>
      </c>
      <c r="AL108" s="4">
        <f t="shared" si="102"/>
        <v>46289</v>
      </c>
      <c r="AM108" s="4">
        <f t="shared" si="111"/>
        <v>46289</v>
      </c>
      <c r="AN108" s="4">
        <f t="shared" si="111"/>
        <v>46289</v>
      </c>
      <c r="AO108" s="4">
        <f t="shared" si="103"/>
        <v>46290</v>
      </c>
      <c r="AP108" s="5">
        <v>3</v>
      </c>
      <c r="AQ108" s="4">
        <f t="shared" si="104"/>
        <v>46295</v>
      </c>
      <c r="AR108" s="5">
        <v>1</v>
      </c>
      <c r="AS108" s="4">
        <f t="shared" si="105"/>
        <v>46296</v>
      </c>
      <c r="AT108" s="5">
        <v>5</v>
      </c>
      <c r="AU108" s="4">
        <f t="shared" si="106"/>
        <v>46304</v>
      </c>
      <c r="AV108" s="4">
        <f>_xlfn.MINIFS(ReleaseTimeline!$A$2:$A$27, ReleaseTimeline!$A$2:$A$27, "&gt;="&amp;(MAX(AU108,AL108)))</f>
        <v>46317</v>
      </c>
      <c r="AW108" s="4" t="str">
        <f>VLOOKUP(AV108,ReleaseTimeline!$A$1:$E$27,2,FALSE)</f>
        <v>Release 22</v>
      </c>
      <c r="AX108" s="4" t="e">
        <f t="shared" si="112"/>
        <v>#VALUE!</v>
      </c>
      <c r="AY108" s="4">
        <f>VLOOKUP(AW108,ReleaseTimeline!$B$2:$C$27,2,FALSE)</f>
        <v>46324</v>
      </c>
      <c r="AZ108" s="4">
        <f t="shared" si="109"/>
        <v>46317</v>
      </c>
      <c r="BA108">
        <f t="shared" si="107"/>
        <v>157</v>
      </c>
      <c r="BB108" t="e">
        <f>(AY108-AW108)</f>
        <v>#VALUE!</v>
      </c>
      <c r="BC108">
        <f t="shared" si="108"/>
        <v>78</v>
      </c>
      <c r="BF108" t="e">
        <f>(BB108+BC108)</f>
        <v>#VALUE!</v>
      </c>
    </row>
    <row r="109" spans="1:60" x14ac:dyDescent="0.2">
      <c r="A109" s="3">
        <v>102</v>
      </c>
      <c r="B109" s="5" t="s">
        <v>169</v>
      </c>
      <c r="C109" s="5" t="str">
        <f>VLOOKUP(B109,'Target Tech'!$C$7:$J$33,8,FALSE)</f>
        <v>React/ASP</v>
      </c>
      <c r="D109" s="5" t="s">
        <v>54</v>
      </c>
      <c r="E109" s="5">
        <v>0</v>
      </c>
      <c r="F109" s="80">
        <v>46192</v>
      </c>
      <c r="G109" s="80" t="s">
        <v>64</v>
      </c>
      <c r="H109" s="80" t="s">
        <v>81</v>
      </c>
      <c r="I109" s="80" t="s">
        <v>167</v>
      </c>
      <c r="J109" s="80">
        <f t="shared" si="86"/>
        <v>46192</v>
      </c>
      <c r="K109" s="5">
        <v>3</v>
      </c>
      <c r="L109" s="5">
        <v>0</v>
      </c>
      <c r="M109" s="5">
        <v>1</v>
      </c>
      <c r="N109" s="4">
        <f t="shared" si="87"/>
        <v>46196</v>
      </c>
      <c r="O109" s="4">
        <f t="shared" si="88"/>
        <v>46196</v>
      </c>
      <c r="P109" s="4">
        <f t="shared" si="89"/>
        <v>46196</v>
      </c>
      <c r="Q109" s="5">
        <v>125</v>
      </c>
      <c r="R109" s="4">
        <f t="shared" si="90"/>
        <v>46385</v>
      </c>
      <c r="S109" s="5">
        <v>1</v>
      </c>
      <c r="T109" s="4">
        <f t="shared" si="91"/>
        <v>46386</v>
      </c>
      <c r="U109" s="4">
        <f t="shared" si="92"/>
        <v>46386</v>
      </c>
      <c r="V109" s="5">
        <v>3</v>
      </c>
      <c r="W109" s="4">
        <f t="shared" si="93"/>
        <v>46391</v>
      </c>
      <c r="X109" s="4">
        <f t="shared" si="110"/>
        <v>46391</v>
      </c>
      <c r="Y109" s="4">
        <f t="shared" si="110"/>
        <v>46391</v>
      </c>
      <c r="Z109" s="4">
        <f t="shared" si="94"/>
        <v>46392</v>
      </c>
      <c r="AA109" s="4">
        <f t="shared" si="95"/>
        <v>46392</v>
      </c>
      <c r="AB109" s="5"/>
      <c r="AC109" s="4">
        <f t="shared" si="96"/>
        <v>46392</v>
      </c>
      <c r="AD109" s="5">
        <v>1</v>
      </c>
      <c r="AE109" s="4">
        <f t="shared" si="97"/>
        <v>46393</v>
      </c>
      <c r="AF109" s="5">
        <v>5</v>
      </c>
      <c r="AG109" s="4">
        <f t="shared" si="98"/>
        <v>46400</v>
      </c>
      <c r="AH109" s="4">
        <f t="shared" si="99"/>
        <v>46400</v>
      </c>
      <c r="AI109" s="4">
        <f t="shared" si="100"/>
        <v>46401</v>
      </c>
      <c r="AJ109" s="4">
        <f t="shared" si="101"/>
        <v>46401</v>
      </c>
      <c r="AK109" s="5"/>
      <c r="AL109" s="4">
        <f t="shared" si="102"/>
        <v>46401</v>
      </c>
      <c r="AM109" s="4">
        <f t="shared" si="111"/>
        <v>46401</v>
      </c>
      <c r="AN109" s="4">
        <f t="shared" si="111"/>
        <v>46401</v>
      </c>
      <c r="AO109" s="4">
        <f t="shared" si="103"/>
        <v>46402</v>
      </c>
      <c r="AP109" s="5"/>
      <c r="AQ109" s="4">
        <f t="shared" si="104"/>
        <v>46402</v>
      </c>
      <c r="AR109" s="5"/>
      <c r="AS109" s="4">
        <f t="shared" si="105"/>
        <v>46402</v>
      </c>
      <c r="AT109" s="5"/>
      <c r="AU109" s="4">
        <f t="shared" si="106"/>
        <v>46402</v>
      </c>
      <c r="AV109" s="4">
        <f>_xlfn.MINIFS(ReleaseTimeline!$A$2:$A$27, ReleaseTimeline!$A$2:$A$27, "&gt;="&amp;(MAX(AU109,AL109)))</f>
        <v>0</v>
      </c>
      <c r="AW109" s="4" t="e">
        <f>VLOOKUP(AV109,ReleaseTimeline!$A$1:$E$27,2,FALSE)</f>
        <v>#N/A</v>
      </c>
      <c r="AX109" s="4" t="e">
        <f t="shared" si="112"/>
        <v>#N/A</v>
      </c>
      <c r="AY109" s="4" t="e">
        <f>VLOOKUP(AW109,ReleaseTimeline!$B$2:$C$27,2,FALSE)</f>
        <v>#N/A</v>
      </c>
      <c r="AZ109" s="4" t="e">
        <f t="shared" si="109"/>
        <v>#N/A</v>
      </c>
      <c r="BA109" t="e">
        <f t="shared" si="107"/>
        <v>#N/A</v>
      </c>
      <c r="BC109">
        <f t="shared" si="108"/>
        <v>133</v>
      </c>
    </row>
    <row r="110" spans="1:60" x14ac:dyDescent="0.2">
      <c r="A110" s="83">
        <v>102</v>
      </c>
      <c r="B110" s="84" t="s">
        <v>169</v>
      </c>
      <c r="C110" s="84" t="str">
        <f>VLOOKUP(B110,'Target Tech'!$C$7:$J$33,8,FALSE)</f>
        <v>React/ASP</v>
      </c>
      <c r="D110" s="84" t="s">
        <v>54</v>
      </c>
      <c r="E110" s="5">
        <v>0</v>
      </c>
      <c r="F110" s="85">
        <v>46174</v>
      </c>
      <c r="G110" s="85" t="s">
        <v>64</v>
      </c>
      <c r="H110" s="85" t="s">
        <v>142</v>
      </c>
      <c r="I110" s="85" t="s">
        <v>143</v>
      </c>
      <c r="J110" s="85">
        <f t="shared" si="86"/>
        <v>46174</v>
      </c>
      <c r="K110" s="84">
        <v>5</v>
      </c>
      <c r="L110" s="84">
        <v>0</v>
      </c>
      <c r="M110" s="84">
        <v>1</v>
      </c>
      <c r="N110" s="86">
        <f t="shared" si="87"/>
        <v>46181</v>
      </c>
      <c r="O110" s="86">
        <f t="shared" si="88"/>
        <v>46181</v>
      </c>
      <c r="P110" s="86">
        <f t="shared" si="89"/>
        <v>46181</v>
      </c>
      <c r="Q110" s="5">
        <v>125</v>
      </c>
      <c r="R110" s="86">
        <f t="shared" si="90"/>
        <v>46367</v>
      </c>
      <c r="S110" s="5">
        <v>1</v>
      </c>
      <c r="T110" s="86">
        <f t="shared" si="91"/>
        <v>46370</v>
      </c>
      <c r="U110" s="86">
        <f t="shared" si="92"/>
        <v>46370</v>
      </c>
      <c r="V110" s="5">
        <v>3</v>
      </c>
      <c r="W110" s="86">
        <f t="shared" si="93"/>
        <v>46373</v>
      </c>
      <c r="X110" s="86">
        <f t="shared" si="110"/>
        <v>46373</v>
      </c>
      <c r="Y110" s="86">
        <f t="shared" si="110"/>
        <v>46373</v>
      </c>
      <c r="Z110" s="86">
        <f t="shared" si="94"/>
        <v>46374</v>
      </c>
      <c r="AA110" s="86">
        <f t="shared" si="95"/>
        <v>46374</v>
      </c>
      <c r="AB110" s="84"/>
      <c r="AC110" s="86">
        <f t="shared" si="96"/>
        <v>46374</v>
      </c>
      <c r="AD110" s="5">
        <v>1</v>
      </c>
      <c r="AE110" s="86">
        <f t="shared" si="97"/>
        <v>46377</v>
      </c>
      <c r="AF110" s="5">
        <v>5</v>
      </c>
      <c r="AG110" s="86">
        <f t="shared" si="98"/>
        <v>46385</v>
      </c>
      <c r="AH110" s="86">
        <f t="shared" si="99"/>
        <v>46385</v>
      </c>
      <c r="AI110" s="86">
        <f t="shared" si="100"/>
        <v>46386</v>
      </c>
      <c r="AJ110" s="86">
        <f t="shared" si="101"/>
        <v>46386</v>
      </c>
      <c r="AK110" s="84"/>
      <c r="AL110" s="86">
        <f t="shared" si="102"/>
        <v>46386</v>
      </c>
      <c r="AM110" s="86">
        <f t="shared" si="111"/>
        <v>46386</v>
      </c>
      <c r="AN110" s="86">
        <f t="shared" si="111"/>
        <v>46386</v>
      </c>
      <c r="AO110" s="86">
        <f t="shared" si="103"/>
        <v>46387</v>
      </c>
      <c r="AP110" s="84"/>
      <c r="AQ110" s="86">
        <f t="shared" si="104"/>
        <v>46387</v>
      </c>
      <c r="AR110" s="84"/>
      <c r="AS110" s="86">
        <f t="shared" si="105"/>
        <v>46387</v>
      </c>
      <c r="AT110" s="84"/>
      <c r="AU110" s="86">
        <f t="shared" si="106"/>
        <v>46387</v>
      </c>
      <c r="AV110" s="4">
        <f>_xlfn.MINIFS(ReleaseTimeline!$A$2:$A$27, ReleaseTimeline!$A$2:$A$27, "&gt;="&amp;(MAX(AU110,AL110)))</f>
        <v>0</v>
      </c>
      <c r="AW110" s="86" t="e">
        <f>VLOOKUP(AV110,ReleaseTimeline!$A$1:$E$27,2,FALSE)</f>
        <v>#N/A</v>
      </c>
      <c r="AX110" s="86" t="e">
        <f t="shared" si="112"/>
        <v>#N/A</v>
      </c>
      <c r="AY110" s="86" t="e">
        <f>VLOOKUP(AW110,ReleaseTimeline!$B$2:$C$27,2,FALSE)</f>
        <v>#N/A</v>
      </c>
      <c r="AZ110" s="86" t="e">
        <f t="shared" si="109"/>
        <v>#N/A</v>
      </c>
      <c r="BA110" s="87" t="e">
        <f t="shared" si="107"/>
        <v>#N/A</v>
      </c>
      <c r="BB110" s="87"/>
      <c r="BC110" s="87">
        <f t="shared" si="108"/>
        <v>133</v>
      </c>
      <c r="BD110" s="87"/>
      <c r="BE110" s="87"/>
      <c r="BF110" s="87"/>
      <c r="BG110" s="87"/>
      <c r="BH110" s="87"/>
    </row>
    <row r="111" spans="1:60" s="87" customFormat="1" x14ac:dyDescent="0.2">
      <c r="A111" s="3">
        <v>103</v>
      </c>
      <c r="B111" s="5" t="s">
        <v>169</v>
      </c>
      <c r="C111" s="5" t="str">
        <f>VLOOKUP(B111,'Target Tech'!$C$7:$J$33,8,FALSE)</f>
        <v>React/ASP</v>
      </c>
      <c r="D111" s="5" t="s">
        <v>54</v>
      </c>
      <c r="E111" s="5">
        <v>0</v>
      </c>
      <c r="F111" s="80">
        <v>46192</v>
      </c>
      <c r="G111" s="80" t="s">
        <v>120</v>
      </c>
      <c r="H111" s="80" t="s">
        <v>81</v>
      </c>
      <c r="I111" s="80" t="s">
        <v>131</v>
      </c>
      <c r="J111" s="80">
        <f t="shared" si="86"/>
        <v>46192</v>
      </c>
      <c r="K111" s="5">
        <v>3</v>
      </c>
      <c r="L111" s="5">
        <v>0</v>
      </c>
      <c r="M111" s="5">
        <v>2</v>
      </c>
      <c r="N111" s="4">
        <f t="shared" si="87"/>
        <v>46196</v>
      </c>
      <c r="O111" s="4">
        <f t="shared" si="88"/>
        <v>46196</v>
      </c>
      <c r="P111" s="4">
        <f t="shared" si="89"/>
        <v>46196</v>
      </c>
      <c r="Q111" s="5">
        <v>125</v>
      </c>
      <c r="R111" s="4">
        <f t="shared" si="90"/>
        <v>46385</v>
      </c>
      <c r="S111" s="5">
        <v>1</v>
      </c>
      <c r="T111" s="4">
        <f t="shared" si="91"/>
        <v>46386</v>
      </c>
      <c r="U111" s="4">
        <f t="shared" si="92"/>
        <v>46386</v>
      </c>
      <c r="V111" s="5">
        <v>3</v>
      </c>
      <c r="W111" s="4">
        <f t="shared" si="93"/>
        <v>46391</v>
      </c>
      <c r="X111" s="4">
        <f t="shared" si="110"/>
        <v>46391</v>
      </c>
      <c r="Y111" s="4">
        <f t="shared" si="110"/>
        <v>46391</v>
      </c>
      <c r="Z111" s="4">
        <f t="shared" si="94"/>
        <v>46392</v>
      </c>
      <c r="AA111" s="4">
        <f t="shared" si="95"/>
        <v>46392</v>
      </c>
      <c r="AB111" s="5"/>
      <c r="AC111" s="4">
        <f t="shared" si="96"/>
        <v>46392</v>
      </c>
      <c r="AD111" s="5">
        <v>1</v>
      </c>
      <c r="AE111" s="4">
        <f t="shared" si="97"/>
        <v>46393</v>
      </c>
      <c r="AF111" s="5">
        <v>5</v>
      </c>
      <c r="AG111" s="4">
        <f t="shared" si="98"/>
        <v>46400</v>
      </c>
      <c r="AH111" s="4">
        <f t="shared" si="99"/>
        <v>46400</v>
      </c>
      <c r="AI111" s="4">
        <f t="shared" si="100"/>
        <v>46401</v>
      </c>
      <c r="AJ111" s="4">
        <f t="shared" si="101"/>
        <v>46401</v>
      </c>
      <c r="AK111" s="5"/>
      <c r="AL111" s="4">
        <f t="shared" si="102"/>
        <v>46401</v>
      </c>
      <c r="AM111" s="4">
        <f t="shared" si="111"/>
        <v>46401</v>
      </c>
      <c r="AN111" s="4">
        <f t="shared" si="111"/>
        <v>46401</v>
      </c>
      <c r="AO111" s="4">
        <f t="shared" si="103"/>
        <v>46402</v>
      </c>
      <c r="AP111" s="5"/>
      <c r="AQ111" s="4">
        <f t="shared" si="104"/>
        <v>46402</v>
      </c>
      <c r="AR111" s="5"/>
      <c r="AS111" s="4">
        <f t="shared" si="105"/>
        <v>46402</v>
      </c>
      <c r="AT111" s="5"/>
      <c r="AU111" s="4">
        <f t="shared" si="106"/>
        <v>46402</v>
      </c>
      <c r="AV111" s="4">
        <f>_xlfn.MINIFS(ReleaseTimeline!$A$2:$A$27, ReleaseTimeline!$A$2:$A$27, "&gt;="&amp;(MAX(AU111,AL111)))</f>
        <v>0</v>
      </c>
      <c r="AW111" s="4" t="e">
        <f>VLOOKUP(AV111,ReleaseTimeline!$A$1:$E$27,2,FALSE)</f>
        <v>#N/A</v>
      </c>
      <c r="AX111" s="4" t="e">
        <f t="shared" si="112"/>
        <v>#N/A</v>
      </c>
      <c r="AY111" s="4" t="e">
        <f>VLOOKUP(AW111,ReleaseTimeline!$B$2:$C$27,2,FALSE)</f>
        <v>#N/A</v>
      </c>
      <c r="AZ111" s="4" t="e">
        <f t="shared" si="109"/>
        <v>#N/A</v>
      </c>
      <c r="BA111" t="e">
        <f t="shared" si="107"/>
        <v>#N/A</v>
      </c>
      <c r="BB111"/>
      <c r="BC111">
        <f t="shared" si="108"/>
        <v>133</v>
      </c>
      <c r="BD111"/>
      <c r="BE111"/>
      <c r="BF111"/>
      <c r="BG111"/>
      <c r="BH111"/>
    </row>
    <row r="112" spans="1:60" x14ac:dyDescent="0.2">
      <c r="A112" s="83">
        <v>102</v>
      </c>
      <c r="B112" s="84" t="s">
        <v>169</v>
      </c>
      <c r="C112" s="84" t="str">
        <f>VLOOKUP(B112,'Target Tech'!$C$7:$J$33,8,FALSE)</f>
        <v>React/ASP</v>
      </c>
      <c r="D112" s="84" t="s">
        <v>54</v>
      </c>
      <c r="E112" s="5">
        <v>0</v>
      </c>
      <c r="F112" s="85">
        <v>46174</v>
      </c>
      <c r="G112" s="85" t="s">
        <v>64</v>
      </c>
      <c r="H112" s="85" t="s">
        <v>142</v>
      </c>
      <c r="I112" s="85" t="s">
        <v>144</v>
      </c>
      <c r="J112" s="85">
        <f t="shared" si="86"/>
        <v>46174</v>
      </c>
      <c r="K112" s="84">
        <v>5</v>
      </c>
      <c r="L112" s="84">
        <v>0</v>
      </c>
      <c r="M112" s="84">
        <v>1</v>
      </c>
      <c r="N112" s="86">
        <f t="shared" si="87"/>
        <v>46181</v>
      </c>
      <c r="O112" s="86">
        <f t="shared" si="88"/>
        <v>46181</v>
      </c>
      <c r="P112" s="86">
        <f t="shared" si="89"/>
        <v>46181</v>
      </c>
      <c r="Q112" s="5">
        <v>125</v>
      </c>
      <c r="R112" s="86">
        <f t="shared" si="90"/>
        <v>46367</v>
      </c>
      <c r="S112" s="5">
        <v>1</v>
      </c>
      <c r="T112" s="86">
        <f t="shared" si="91"/>
        <v>46370</v>
      </c>
      <c r="U112" s="86">
        <f t="shared" si="92"/>
        <v>46370</v>
      </c>
      <c r="V112" s="5">
        <v>3</v>
      </c>
      <c r="W112" s="86">
        <f t="shared" si="93"/>
        <v>46373</v>
      </c>
      <c r="X112" s="86">
        <f t="shared" si="110"/>
        <v>46373</v>
      </c>
      <c r="Y112" s="86">
        <f t="shared" si="110"/>
        <v>46373</v>
      </c>
      <c r="Z112" s="86">
        <f t="shared" si="94"/>
        <v>46374</v>
      </c>
      <c r="AA112" s="86">
        <f t="shared" si="95"/>
        <v>46374</v>
      </c>
      <c r="AB112" s="84"/>
      <c r="AC112" s="86">
        <f t="shared" si="96"/>
        <v>46374</v>
      </c>
      <c r="AD112" s="5">
        <v>1</v>
      </c>
      <c r="AE112" s="86">
        <f t="shared" si="97"/>
        <v>46377</v>
      </c>
      <c r="AF112" s="5">
        <v>5</v>
      </c>
      <c r="AG112" s="86">
        <f t="shared" si="98"/>
        <v>46385</v>
      </c>
      <c r="AH112" s="86">
        <f t="shared" si="99"/>
        <v>46385</v>
      </c>
      <c r="AI112" s="86">
        <f t="shared" si="100"/>
        <v>46386</v>
      </c>
      <c r="AJ112" s="86">
        <f t="shared" si="101"/>
        <v>46386</v>
      </c>
      <c r="AK112" s="84"/>
      <c r="AL112" s="86">
        <f t="shared" si="102"/>
        <v>46386</v>
      </c>
      <c r="AM112" s="86">
        <f t="shared" si="111"/>
        <v>46386</v>
      </c>
      <c r="AN112" s="86">
        <f t="shared" si="111"/>
        <v>46386</v>
      </c>
      <c r="AO112" s="86">
        <f t="shared" si="103"/>
        <v>46387</v>
      </c>
      <c r="AP112" s="84"/>
      <c r="AQ112" s="86">
        <f t="shared" si="104"/>
        <v>46387</v>
      </c>
      <c r="AR112" s="84"/>
      <c r="AS112" s="86">
        <f t="shared" si="105"/>
        <v>46387</v>
      </c>
      <c r="AT112" s="84"/>
      <c r="AU112" s="86">
        <f t="shared" si="106"/>
        <v>46387</v>
      </c>
      <c r="AV112" s="4">
        <f>_xlfn.MINIFS(ReleaseTimeline!$A$2:$A$27, ReleaseTimeline!$A$2:$A$27, "&gt;="&amp;(MAX(AU112,AL112)))</f>
        <v>0</v>
      </c>
      <c r="AW112" s="86" t="e">
        <f>VLOOKUP(AV112,ReleaseTimeline!$A$1:$E$27,2,FALSE)</f>
        <v>#N/A</v>
      </c>
      <c r="AX112" s="86" t="e">
        <f t="shared" si="112"/>
        <v>#N/A</v>
      </c>
      <c r="AY112" s="86" t="e">
        <f>VLOOKUP(AW112,ReleaseTimeline!$B$2:$C$27,2,FALSE)</f>
        <v>#N/A</v>
      </c>
      <c r="AZ112" s="86" t="e">
        <f t="shared" si="109"/>
        <v>#N/A</v>
      </c>
      <c r="BA112" s="87" t="e">
        <f t="shared" si="107"/>
        <v>#N/A</v>
      </c>
      <c r="BB112" s="87"/>
      <c r="BC112" s="87">
        <f t="shared" si="108"/>
        <v>133</v>
      </c>
      <c r="BD112" s="87"/>
      <c r="BE112" s="87"/>
      <c r="BF112" s="87"/>
      <c r="BG112" s="87"/>
      <c r="BH112" s="87"/>
    </row>
    <row r="113" spans="1:60" s="87" customFormat="1" x14ac:dyDescent="0.2">
      <c r="A113" s="3">
        <v>104</v>
      </c>
      <c r="B113" s="5" t="s">
        <v>169</v>
      </c>
      <c r="C113" s="5" t="str">
        <f>VLOOKUP(B113,'Target Tech'!$C$7:$J$33,8,FALSE)</f>
        <v>React/ASP</v>
      </c>
      <c r="D113" s="5" t="s">
        <v>54</v>
      </c>
      <c r="E113" s="5">
        <v>0</v>
      </c>
      <c r="F113" s="80">
        <v>46168</v>
      </c>
      <c r="G113" s="80" t="s">
        <v>121</v>
      </c>
      <c r="H113" s="80" t="s">
        <v>81</v>
      </c>
      <c r="I113" s="80" t="s">
        <v>129</v>
      </c>
      <c r="J113" s="80">
        <f t="shared" si="86"/>
        <v>46168</v>
      </c>
      <c r="K113" s="5">
        <v>3</v>
      </c>
      <c r="L113" s="5">
        <v>0</v>
      </c>
      <c r="M113" s="5">
        <v>3</v>
      </c>
      <c r="N113" s="4">
        <f t="shared" si="87"/>
        <v>46171</v>
      </c>
      <c r="O113" s="4">
        <f t="shared" si="88"/>
        <v>46171</v>
      </c>
      <c r="P113" s="4">
        <f t="shared" si="89"/>
        <v>46171</v>
      </c>
      <c r="Q113" s="5">
        <v>65</v>
      </c>
      <c r="R113" s="4">
        <f t="shared" si="90"/>
        <v>46269</v>
      </c>
      <c r="S113" s="5">
        <v>1</v>
      </c>
      <c r="T113" s="4">
        <f t="shared" si="91"/>
        <v>46272</v>
      </c>
      <c r="U113" s="4">
        <f t="shared" si="92"/>
        <v>46272</v>
      </c>
      <c r="V113" s="5">
        <v>3</v>
      </c>
      <c r="W113" s="4">
        <f t="shared" si="93"/>
        <v>46275</v>
      </c>
      <c r="X113" s="4">
        <f t="shared" si="110"/>
        <v>46275</v>
      </c>
      <c r="Y113" s="4">
        <f t="shared" si="110"/>
        <v>46275</v>
      </c>
      <c r="Z113" s="4">
        <f t="shared" si="94"/>
        <v>46276</v>
      </c>
      <c r="AA113" s="4">
        <f t="shared" si="95"/>
        <v>46276</v>
      </c>
      <c r="AB113" s="5"/>
      <c r="AC113" s="4">
        <f t="shared" si="96"/>
        <v>46276</v>
      </c>
      <c r="AD113" s="5">
        <v>1</v>
      </c>
      <c r="AE113" s="4">
        <f t="shared" si="97"/>
        <v>46280</v>
      </c>
      <c r="AF113" s="5">
        <v>5</v>
      </c>
      <c r="AG113" s="4">
        <f t="shared" si="98"/>
        <v>46287</v>
      </c>
      <c r="AH113" s="4">
        <f t="shared" si="99"/>
        <v>46287</v>
      </c>
      <c r="AI113" s="4">
        <f t="shared" si="100"/>
        <v>46288</v>
      </c>
      <c r="AJ113" s="4">
        <f t="shared" si="101"/>
        <v>46288</v>
      </c>
      <c r="AK113" s="5"/>
      <c r="AL113" s="4">
        <f t="shared" si="102"/>
        <v>46288</v>
      </c>
      <c r="AM113" s="4">
        <f t="shared" si="111"/>
        <v>46288</v>
      </c>
      <c r="AN113" s="4">
        <f t="shared" si="111"/>
        <v>46288</v>
      </c>
      <c r="AO113" s="4">
        <f t="shared" si="103"/>
        <v>46289</v>
      </c>
      <c r="AP113" s="5"/>
      <c r="AQ113" s="4">
        <f t="shared" si="104"/>
        <v>46289</v>
      </c>
      <c r="AR113" s="5"/>
      <c r="AS113" s="4">
        <f t="shared" si="105"/>
        <v>46289</v>
      </c>
      <c r="AT113" s="5"/>
      <c r="AU113" s="4">
        <f t="shared" si="106"/>
        <v>46289</v>
      </c>
      <c r="AV113" s="4">
        <f>_xlfn.MINIFS(ReleaseTimeline!$A$2:$A$27, ReleaseTimeline!$A$2:$A$27, "&gt;="&amp;(MAX(AU113,AL113)))</f>
        <v>46289</v>
      </c>
      <c r="AW113" s="4" t="str">
        <f>VLOOKUP(AV113,ReleaseTimeline!$A$1:$E$27,2,FALSE)</f>
        <v>Release 20</v>
      </c>
      <c r="AX113" s="4" t="e">
        <f t="shared" si="112"/>
        <v>#VALUE!</v>
      </c>
      <c r="AY113" s="4">
        <f>VLOOKUP(AW113,ReleaseTimeline!$B$2:$C$27,2,FALSE)</f>
        <v>46296</v>
      </c>
      <c r="AZ113" s="4">
        <f t="shared" si="109"/>
        <v>46289</v>
      </c>
      <c r="BA113">
        <f t="shared" si="107"/>
        <v>125</v>
      </c>
      <c r="BB113"/>
      <c r="BC113">
        <f t="shared" si="108"/>
        <v>73</v>
      </c>
      <c r="BD113"/>
      <c r="BE113"/>
      <c r="BF113"/>
      <c r="BG113"/>
      <c r="BH113"/>
    </row>
    <row r="114" spans="1:60" x14ac:dyDescent="0.2">
      <c r="A114" s="83">
        <v>102</v>
      </c>
      <c r="B114" s="84" t="s">
        <v>169</v>
      </c>
      <c r="C114" s="84" t="str">
        <f>VLOOKUP(B114,'Target Tech'!$C$7:$J$33,8,FALSE)</f>
        <v>React/ASP</v>
      </c>
      <c r="D114" s="84" t="s">
        <v>54</v>
      </c>
      <c r="E114" s="5">
        <v>0</v>
      </c>
      <c r="F114" s="85">
        <v>46174</v>
      </c>
      <c r="G114" s="85" t="s">
        <v>64</v>
      </c>
      <c r="H114" s="85" t="s">
        <v>142</v>
      </c>
      <c r="I114" s="85" t="s">
        <v>145</v>
      </c>
      <c r="J114" s="85">
        <f t="shared" si="86"/>
        <v>46174</v>
      </c>
      <c r="K114" s="84">
        <v>5</v>
      </c>
      <c r="L114" s="84">
        <v>0</v>
      </c>
      <c r="M114" s="84">
        <v>1</v>
      </c>
      <c r="N114" s="86">
        <f t="shared" si="87"/>
        <v>46181</v>
      </c>
      <c r="O114" s="86">
        <f t="shared" si="88"/>
        <v>46181</v>
      </c>
      <c r="P114" s="86">
        <f t="shared" si="89"/>
        <v>46181</v>
      </c>
      <c r="Q114" s="5">
        <v>125</v>
      </c>
      <c r="R114" s="86">
        <f t="shared" si="90"/>
        <v>46367</v>
      </c>
      <c r="S114" s="5">
        <v>1</v>
      </c>
      <c r="T114" s="86">
        <f t="shared" si="91"/>
        <v>46370</v>
      </c>
      <c r="U114" s="86">
        <f t="shared" si="92"/>
        <v>46370</v>
      </c>
      <c r="V114" s="5">
        <v>3</v>
      </c>
      <c r="W114" s="86">
        <f t="shared" si="93"/>
        <v>46373</v>
      </c>
      <c r="X114" s="86">
        <f t="shared" si="110"/>
        <v>46373</v>
      </c>
      <c r="Y114" s="86">
        <f t="shared" si="110"/>
        <v>46373</v>
      </c>
      <c r="Z114" s="86">
        <f t="shared" si="94"/>
        <v>46374</v>
      </c>
      <c r="AA114" s="86">
        <f t="shared" si="95"/>
        <v>46374</v>
      </c>
      <c r="AB114" s="84"/>
      <c r="AC114" s="86">
        <f t="shared" si="96"/>
        <v>46374</v>
      </c>
      <c r="AD114" s="5">
        <v>1</v>
      </c>
      <c r="AE114" s="86">
        <f t="shared" si="97"/>
        <v>46377</v>
      </c>
      <c r="AF114" s="5">
        <v>5</v>
      </c>
      <c r="AG114" s="86">
        <f t="shared" si="98"/>
        <v>46385</v>
      </c>
      <c r="AH114" s="86">
        <f t="shared" si="99"/>
        <v>46385</v>
      </c>
      <c r="AI114" s="86">
        <f t="shared" si="100"/>
        <v>46386</v>
      </c>
      <c r="AJ114" s="86">
        <f t="shared" si="101"/>
        <v>46386</v>
      </c>
      <c r="AK114" s="84"/>
      <c r="AL114" s="86">
        <f t="shared" si="102"/>
        <v>46386</v>
      </c>
      <c r="AM114" s="86">
        <f t="shared" si="111"/>
        <v>46386</v>
      </c>
      <c r="AN114" s="86">
        <f t="shared" si="111"/>
        <v>46386</v>
      </c>
      <c r="AO114" s="86">
        <f t="shared" si="103"/>
        <v>46387</v>
      </c>
      <c r="AP114" s="84"/>
      <c r="AQ114" s="86">
        <f t="shared" si="104"/>
        <v>46387</v>
      </c>
      <c r="AR114" s="84"/>
      <c r="AS114" s="86">
        <f t="shared" si="105"/>
        <v>46387</v>
      </c>
      <c r="AT114" s="84"/>
      <c r="AU114" s="86">
        <f t="shared" si="106"/>
        <v>46387</v>
      </c>
      <c r="AV114" s="4">
        <f>_xlfn.MINIFS(ReleaseTimeline!$A$2:$A$27, ReleaseTimeline!$A$2:$A$27, "&gt;="&amp;(MAX(AU114,AL114)))</f>
        <v>0</v>
      </c>
      <c r="AW114" s="86" t="e">
        <f>VLOOKUP(AV114,ReleaseTimeline!$A$1:$E$27,2,FALSE)</f>
        <v>#N/A</v>
      </c>
      <c r="AX114" s="86" t="e">
        <f t="shared" si="112"/>
        <v>#N/A</v>
      </c>
      <c r="AY114" s="86" t="e">
        <f>VLOOKUP(AW114,ReleaseTimeline!$B$2:$C$27,2,FALSE)</f>
        <v>#N/A</v>
      </c>
      <c r="AZ114" s="86" t="e">
        <f t="shared" si="109"/>
        <v>#N/A</v>
      </c>
      <c r="BA114" s="87" t="e">
        <f t="shared" si="107"/>
        <v>#N/A</v>
      </c>
      <c r="BB114" s="87"/>
      <c r="BC114" s="87">
        <f t="shared" si="108"/>
        <v>133</v>
      </c>
      <c r="BD114" s="87"/>
      <c r="BE114" s="87"/>
      <c r="BF114" s="87"/>
      <c r="BG114" s="87"/>
      <c r="BH114" s="87"/>
    </row>
    <row r="115" spans="1:60" s="87" customFormat="1" x14ac:dyDescent="0.2">
      <c r="A115" s="3">
        <v>105</v>
      </c>
      <c r="B115" s="5" t="s">
        <v>169</v>
      </c>
      <c r="C115" s="5" t="str">
        <f>VLOOKUP(B115,'Target Tech'!$C$7:$J$33,8,FALSE)</f>
        <v>React/ASP</v>
      </c>
      <c r="D115" s="5" t="s">
        <v>54</v>
      </c>
      <c r="E115" s="5">
        <v>0</v>
      </c>
      <c r="F115" s="80">
        <v>46197</v>
      </c>
      <c r="G115" s="80" t="s">
        <v>122</v>
      </c>
      <c r="H115" s="80" t="s">
        <v>81</v>
      </c>
      <c r="I115" s="80" t="s">
        <v>167</v>
      </c>
      <c r="J115" s="80">
        <f t="shared" si="86"/>
        <v>46197</v>
      </c>
      <c r="K115" s="5">
        <v>3</v>
      </c>
      <c r="L115" s="5">
        <v>0</v>
      </c>
      <c r="M115" s="5">
        <v>4</v>
      </c>
      <c r="N115" s="4">
        <f t="shared" si="87"/>
        <v>46202</v>
      </c>
      <c r="O115" s="4">
        <f t="shared" si="88"/>
        <v>46202</v>
      </c>
      <c r="P115" s="4">
        <f t="shared" si="89"/>
        <v>46202</v>
      </c>
      <c r="Q115" s="5">
        <v>125</v>
      </c>
      <c r="R115" s="4">
        <f t="shared" si="90"/>
        <v>46388</v>
      </c>
      <c r="S115" s="5">
        <v>1</v>
      </c>
      <c r="T115" s="4">
        <f t="shared" si="91"/>
        <v>46391</v>
      </c>
      <c r="U115" s="4">
        <f t="shared" si="92"/>
        <v>46391</v>
      </c>
      <c r="V115" s="5">
        <v>3</v>
      </c>
      <c r="W115" s="4">
        <f t="shared" si="93"/>
        <v>46394</v>
      </c>
      <c r="X115" s="4">
        <f t="shared" si="110"/>
        <v>46394</v>
      </c>
      <c r="Y115" s="4">
        <f t="shared" si="110"/>
        <v>46394</v>
      </c>
      <c r="Z115" s="4">
        <f t="shared" si="94"/>
        <v>46395</v>
      </c>
      <c r="AA115" s="4">
        <f t="shared" si="95"/>
        <v>46395</v>
      </c>
      <c r="AB115" s="5">
        <v>3</v>
      </c>
      <c r="AC115" s="4">
        <f t="shared" si="96"/>
        <v>46400</v>
      </c>
      <c r="AD115" s="5">
        <v>1</v>
      </c>
      <c r="AE115" s="4">
        <f t="shared" si="97"/>
        <v>46401</v>
      </c>
      <c r="AF115" s="5">
        <v>5</v>
      </c>
      <c r="AG115" s="4">
        <f t="shared" si="98"/>
        <v>46408</v>
      </c>
      <c r="AH115" s="4">
        <f t="shared" si="99"/>
        <v>46408</v>
      </c>
      <c r="AI115" s="4">
        <f t="shared" si="100"/>
        <v>46409</v>
      </c>
      <c r="AJ115" s="4">
        <f t="shared" si="101"/>
        <v>46409</v>
      </c>
      <c r="AK115" s="5">
        <v>1</v>
      </c>
      <c r="AL115" s="4">
        <f t="shared" si="102"/>
        <v>46412</v>
      </c>
      <c r="AM115" s="4">
        <f t="shared" si="111"/>
        <v>46412</v>
      </c>
      <c r="AN115" s="4">
        <f t="shared" si="111"/>
        <v>46412</v>
      </c>
      <c r="AO115" s="4">
        <f t="shared" si="103"/>
        <v>46413</v>
      </c>
      <c r="AP115" s="5">
        <v>3</v>
      </c>
      <c r="AQ115" s="4">
        <f t="shared" si="104"/>
        <v>46416</v>
      </c>
      <c r="AR115" s="5">
        <v>1</v>
      </c>
      <c r="AS115" s="4">
        <f t="shared" si="105"/>
        <v>46419</v>
      </c>
      <c r="AT115" s="5">
        <v>5</v>
      </c>
      <c r="AU115" s="4">
        <f t="shared" si="106"/>
        <v>46426</v>
      </c>
      <c r="AV115" s="4">
        <f>_xlfn.MINIFS(ReleaseTimeline!$A$2:$A$27, ReleaseTimeline!$A$2:$A$27, "&gt;="&amp;(MAX(AU115,AL115)))</f>
        <v>0</v>
      </c>
      <c r="AW115" s="4" t="e">
        <f>VLOOKUP(AV115,ReleaseTimeline!$A$1:$E$27,2,FALSE)</f>
        <v>#N/A</v>
      </c>
      <c r="AX115" s="4" t="e">
        <f t="shared" si="112"/>
        <v>#N/A</v>
      </c>
      <c r="AY115" s="4" t="e">
        <f>VLOOKUP(AW115,ReleaseTimeline!$B$2:$C$27,2,FALSE)</f>
        <v>#N/A</v>
      </c>
      <c r="AZ115" s="4" t="e">
        <f t="shared" si="109"/>
        <v>#N/A</v>
      </c>
      <c r="BA115" t="e">
        <f t="shared" si="107"/>
        <v>#N/A</v>
      </c>
      <c r="BB115"/>
      <c r="BC115">
        <f t="shared" si="108"/>
        <v>138</v>
      </c>
      <c r="BD115"/>
      <c r="BE115"/>
      <c r="BF115"/>
      <c r="BG115"/>
      <c r="BH115"/>
    </row>
    <row r="116" spans="1:60" x14ac:dyDescent="0.2">
      <c r="A116" s="83">
        <v>102</v>
      </c>
      <c r="B116" s="84" t="s">
        <v>169</v>
      </c>
      <c r="C116" s="84" t="str">
        <f>VLOOKUP(B116,'Target Tech'!$C$7:$J$33,8,FALSE)</f>
        <v>React/ASP</v>
      </c>
      <c r="D116" s="84" t="s">
        <v>54</v>
      </c>
      <c r="E116" s="5">
        <v>0</v>
      </c>
      <c r="F116" s="85">
        <v>46174</v>
      </c>
      <c r="G116" s="85" t="s">
        <v>64</v>
      </c>
      <c r="H116" s="85" t="s">
        <v>142</v>
      </c>
      <c r="I116" s="85" t="s">
        <v>146</v>
      </c>
      <c r="J116" s="85">
        <f t="shared" si="86"/>
        <v>46174</v>
      </c>
      <c r="K116" s="84">
        <v>5</v>
      </c>
      <c r="L116" s="84">
        <v>0</v>
      </c>
      <c r="M116" s="84">
        <v>1</v>
      </c>
      <c r="N116" s="86">
        <f t="shared" si="87"/>
        <v>46181</v>
      </c>
      <c r="O116" s="86">
        <f t="shared" si="88"/>
        <v>46181</v>
      </c>
      <c r="P116" s="86">
        <f t="shared" si="89"/>
        <v>46181</v>
      </c>
      <c r="Q116" s="5">
        <v>125</v>
      </c>
      <c r="R116" s="86">
        <f t="shared" si="90"/>
        <v>46367</v>
      </c>
      <c r="S116" s="5">
        <v>1</v>
      </c>
      <c r="T116" s="86">
        <f t="shared" si="91"/>
        <v>46370</v>
      </c>
      <c r="U116" s="86">
        <f t="shared" si="92"/>
        <v>46370</v>
      </c>
      <c r="V116" s="5">
        <v>3</v>
      </c>
      <c r="W116" s="86">
        <f t="shared" si="93"/>
        <v>46373</v>
      </c>
      <c r="X116" s="86">
        <f t="shared" si="110"/>
        <v>46373</v>
      </c>
      <c r="Y116" s="86">
        <f t="shared" si="110"/>
        <v>46373</v>
      </c>
      <c r="Z116" s="86">
        <f t="shared" si="94"/>
        <v>46374</v>
      </c>
      <c r="AA116" s="86">
        <f t="shared" si="95"/>
        <v>46374</v>
      </c>
      <c r="AB116" s="84"/>
      <c r="AC116" s="86">
        <f t="shared" si="96"/>
        <v>46374</v>
      </c>
      <c r="AD116" s="5">
        <v>1</v>
      </c>
      <c r="AE116" s="86">
        <f t="shared" si="97"/>
        <v>46377</v>
      </c>
      <c r="AF116" s="5">
        <v>5</v>
      </c>
      <c r="AG116" s="86">
        <f t="shared" si="98"/>
        <v>46385</v>
      </c>
      <c r="AH116" s="86">
        <f t="shared" si="99"/>
        <v>46385</v>
      </c>
      <c r="AI116" s="86">
        <f t="shared" si="100"/>
        <v>46386</v>
      </c>
      <c r="AJ116" s="86">
        <f t="shared" si="101"/>
        <v>46386</v>
      </c>
      <c r="AK116" s="84"/>
      <c r="AL116" s="86">
        <f t="shared" si="102"/>
        <v>46386</v>
      </c>
      <c r="AM116" s="86">
        <f t="shared" si="111"/>
        <v>46386</v>
      </c>
      <c r="AN116" s="86">
        <f t="shared" si="111"/>
        <v>46386</v>
      </c>
      <c r="AO116" s="86">
        <f t="shared" si="103"/>
        <v>46387</v>
      </c>
      <c r="AP116" s="84"/>
      <c r="AQ116" s="86">
        <f t="shared" si="104"/>
        <v>46387</v>
      </c>
      <c r="AR116" s="84"/>
      <c r="AS116" s="86">
        <f t="shared" si="105"/>
        <v>46387</v>
      </c>
      <c r="AT116" s="84"/>
      <c r="AU116" s="86">
        <f t="shared" si="106"/>
        <v>46387</v>
      </c>
      <c r="AV116" s="4">
        <f>_xlfn.MINIFS(ReleaseTimeline!$A$2:$A$27, ReleaseTimeline!$A$2:$A$27, "&gt;="&amp;(MAX(AU116,AL116)))</f>
        <v>0</v>
      </c>
      <c r="AW116" s="86" t="e">
        <f>VLOOKUP(AV116,ReleaseTimeline!$A$1:$E$27,2,FALSE)</f>
        <v>#N/A</v>
      </c>
      <c r="AX116" s="86" t="e">
        <f t="shared" si="112"/>
        <v>#N/A</v>
      </c>
      <c r="AY116" s="86" t="e">
        <f>VLOOKUP(AW116,ReleaseTimeline!$B$2:$C$27,2,FALSE)</f>
        <v>#N/A</v>
      </c>
      <c r="AZ116" s="86" t="e">
        <f t="shared" si="109"/>
        <v>#N/A</v>
      </c>
      <c r="BA116" s="87" t="e">
        <f t="shared" si="107"/>
        <v>#N/A</v>
      </c>
      <c r="BB116" s="87"/>
      <c r="BC116" s="87">
        <f t="shared" si="108"/>
        <v>133</v>
      </c>
      <c r="BD116" s="87"/>
      <c r="BE116" s="87"/>
      <c r="BF116" s="87"/>
      <c r="BG116" s="87"/>
      <c r="BH116" s="87"/>
    </row>
    <row r="117" spans="1:60" s="87" customFormat="1" x14ac:dyDescent="0.2">
      <c r="A117" s="83">
        <v>102</v>
      </c>
      <c r="B117" s="84" t="s">
        <v>169</v>
      </c>
      <c r="C117" s="84" t="str">
        <f>VLOOKUP(B117,'Target Tech'!$C$7:$J$33,8,FALSE)</f>
        <v>React/ASP</v>
      </c>
      <c r="D117" s="84" t="s">
        <v>54</v>
      </c>
      <c r="E117" s="5">
        <v>0</v>
      </c>
      <c r="F117" s="85">
        <v>46181</v>
      </c>
      <c r="G117" s="85" t="s">
        <v>64</v>
      </c>
      <c r="H117" s="85" t="s">
        <v>142</v>
      </c>
      <c r="I117" s="85" t="s">
        <v>148</v>
      </c>
      <c r="J117" s="85">
        <f t="shared" si="86"/>
        <v>46181</v>
      </c>
      <c r="K117" s="84">
        <v>5</v>
      </c>
      <c r="L117" s="84">
        <v>0</v>
      </c>
      <c r="M117" s="84">
        <v>1</v>
      </c>
      <c r="N117" s="86">
        <f t="shared" si="87"/>
        <v>46185</v>
      </c>
      <c r="O117" s="86">
        <f t="shared" si="88"/>
        <v>46185</v>
      </c>
      <c r="P117" s="86">
        <f t="shared" si="89"/>
        <v>46185</v>
      </c>
      <c r="Q117" s="5">
        <v>125</v>
      </c>
      <c r="R117" s="86">
        <f t="shared" si="90"/>
        <v>46373</v>
      </c>
      <c r="S117" s="5">
        <v>1</v>
      </c>
      <c r="T117" s="86">
        <f t="shared" si="91"/>
        <v>46374</v>
      </c>
      <c r="U117" s="86">
        <f t="shared" si="92"/>
        <v>46374</v>
      </c>
      <c r="V117" s="5">
        <v>3</v>
      </c>
      <c r="W117" s="86">
        <f t="shared" si="93"/>
        <v>46379</v>
      </c>
      <c r="X117" s="86">
        <f t="shared" si="110"/>
        <v>46379</v>
      </c>
      <c r="Y117" s="86">
        <f t="shared" si="110"/>
        <v>46379</v>
      </c>
      <c r="Z117" s="86">
        <f t="shared" si="94"/>
        <v>46380</v>
      </c>
      <c r="AA117" s="86">
        <f t="shared" si="95"/>
        <v>46380</v>
      </c>
      <c r="AB117" s="84"/>
      <c r="AC117" s="86">
        <f t="shared" si="96"/>
        <v>46380</v>
      </c>
      <c r="AD117" s="5">
        <v>1</v>
      </c>
      <c r="AE117" s="86">
        <f t="shared" si="97"/>
        <v>46384</v>
      </c>
      <c r="AF117" s="5">
        <v>5</v>
      </c>
      <c r="AG117" s="86">
        <f t="shared" si="98"/>
        <v>46391</v>
      </c>
      <c r="AH117" s="86">
        <f t="shared" si="99"/>
        <v>46391</v>
      </c>
      <c r="AI117" s="86">
        <f t="shared" si="100"/>
        <v>46392</v>
      </c>
      <c r="AJ117" s="86">
        <f t="shared" si="101"/>
        <v>46392</v>
      </c>
      <c r="AK117" s="84"/>
      <c r="AL117" s="86">
        <f t="shared" si="102"/>
        <v>46392</v>
      </c>
      <c r="AM117" s="86">
        <f t="shared" si="111"/>
        <v>46392</v>
      </c>
      <c r="AN117" s="86">
        <f t="shared" si="111"/>
        <v>46392</v>
      </c>
      <c r="AO117" s="86">
        <f t="shared" si="103"/>
        <v>46393</v>
      </c>
      <c r="AP117" s="84"/>
      <c r="AQ117" s="86">
        <f t="shared" si="104"/>
        <v>46393</v>
      </c>
      <c r="AR117" s="84"/>
      <c r="AS117" s="86">
        <f t="shared" si="105"/>
        <v>46393</v>
      </c>
      <c r="AT117" s="84"/>
      <c r="AU117" s="86">
        <f t="shared" si="106"/>
        <v>46393</v>
      </c>
      <c r="AV117" s="4">
        <f>_xlfn.MINIFS(ReleaseTimeline!$A$2:$A$27, ReleaseTimeline!$A$2:$A$27, "&gt;="&amp;(MAX(AU117,AL117)))</f>
        <v>0</v>
      </c>
      <c r="AW117" s="86" t="e">
        <f>VLOOKUP(AV117,ReleaseTimeline!$A$1:$E$27,2,FALSE)</f>
        <v>#N/A</v>
      </c>
      <c r="AX117" s="86" t="e">
        <f t="shared" si="112"/>
        <v>#N/A</v>
      </c>
      <c r="AY117" s="88" t="e">
        <f>VLOOKUP(AW117,ReleaseTimeline!$B$2:$C$27,2,FALSE)</f>
        <v>#N/A</v>
      </c>
      <c r="AZ117" s="86" t="e">
        <f t="shared" si="109"/>
        <v>#N/A</v>
      </c>
      <c r="BA117" s="87" t="e">
        <f t="shared" si="107"/>
        <v>#N/A</v>
      </c>
      <c r="BC117" s="87">
        <f t="shared" si="108"/>
        <v>133</v>
      </c>
    </row>
    <row r="118" spans="1:60" s="87" customFormat="1" x14ac:dyDescent="0.2">
      <c r="A118" s="3">
        <v>106</v>
      </c>
      <c r="B118" s="5" t="s">
        <v>177</v>
      </c>
      <c r="C118" s="5" t="str">
        <f>VLOOKUP(B118,'Target Tech'!$C$7:$J$33,8,FALSE)</f>
        <v>Complete ASP</v>
      </c>
      <c r="D118" s="5" t="s">
        <v>87</v>
      </c>
      <c r="E118" s="5">
        <v>2</v>
      </c>
      <c r="F118" s="80">
        <v>46168</v>
      </c>
      <c r="G118" s="80" t="s">
        <v>55</v>
      </c>
      <c r="H118" s="80" t="s">
        <v>56</v>
      </c>
      <c r="I118" s="80" t="s">
        <v>60</v>
      </c>
      <c r="J118" s="80">
        <f t="shared" ref="J118:J160" si="113">WORKDAY(F118,E118)</f>
        <v>46170</v>
      </c>
      <c r="K118" s="5">
        <v>3</v>
      </c>
      <c r="L118" s="5">
        <v>0</v>
      </c>
      <c r="M118" s="5">
        <v>1</v>
      </c>
      <c r="N118" s="4">
        <f t="shared" si="87"/>
        <v>46176</v>
      </c>
      <c r="O118" s="4">
        <f t="shared" si="88"/>
        <v>46176</v>
      </c>
      <c r="P118" s="4">
        <f t="shared" si="89"/>
        <v>46176</v>
      </c>
      <c r="Q118" s="5">
        <v>125</v>
      </c>
      <c r="R118" s="4">
        <f t="shared" si="90"/>
        <v>46364</v>
      </c>
      <c r="S118" s="5">
        <v>1</v>
      </c>
      <c r="T118" s="4">
        <f t="shared" si="91"/>
        <v>46365</v>
      </c>
      <c r="U118" s="4">
        <f t="shared" si="92"/>
        <v>46365</v>
      </c>
      <c r="V118" s="5">
        <v>3</v>
      </c>
      <c r="W118" s="4">
        <f t="shared" si="93"/>
        <v>46370</v>
      </c>
      <c r="X118" s="4">
        <f t="shared" si="110"/>
        <v>46370</v>
      </c>
      <c r="Y118" s="4">
        <f t="shared" si="110"/>
        <v>46370</v>
      </c>
      <c r="Z118" s="4">
        <f t="shared" si="94"/>
        <v>46371</v>
      </c>
      <c r="AA118" s="4">
        <f t="shared" si="95"/>
        <v>46371</v>
      </c>
      <c r="AB118" s="5"/>
      <c r="AC118" s="4">
        <f t="shared" si="96"/>
        <v>46371</v>
      </c>
      <c r="AD118" s="5">
        <v>1</v>
      </c>
      <c r="AE118" s="4">
        <f t="shared" si="97"/>
        <v>46372</v>
      </c>
      <c r="AF118" s="5">
        <v>5</v>
      </c>
      <c r="AG118" s="4">
        <f t="shared" si="98"/>
        <v>46379</v>
      </c>
      <c r="AH118" s="4">
        <f t="shared" si="99"/>
        <v>46379</v>
      </c>
      <c r="AI118" s="4">
        <f t="shared" si="100"/>
        <v>46380</v>
      </c>
      <c r="AJ118" s="4">
        <f t="shared" si="101"/>
        <v>46380</v>
      </c>
      <c r="AK118" s="5"/>
      <c r="AL118" s="4">
        <f t="shared" si="102"/>
        <v>46380</v>
      </c>
      <c r="AM118" s="4">
        <f t="shared" si="111"/>
        <v>46380</v>
      </c>
      <c r="AN118" s="4">
        <f t="shared" si="111"/>
        <v>46380</v>
      </c>
      <c r="AO118" s="4">
        <f t="shared" si="103"/>
        <v>46384</v>
      </c>
      <c r="AP118" s="5"/>
      <c r="AQ118" s="4">
        <f t="shared" si="104"/>
        <v>46384</v>
      </c>
      <c r="AR118" s="5"/>
      <c r="AS118" s="4">
        <f t="shared" si="105"/>
        <v>46384</v>
      </c>
      <c r="AT118" s="5"/>
      <c r="AU118" s="4">
        <f t="shared" si="106"/>
        <v>46384</v>
      </c>
      <c r="AV118" s="4">
        <f>_xlfn.MINIFS(ReleaseTimeline!$A$2:$A$27, ReleaseTimeline!$A$2:$A$27, "&gt;="&amp;(MAX(AU118,AL118)))</f>
        <v>0</v>
      </c>
      <c r="AW118" s="4" t="e">
        <f>VLOOKUP(AV118,ReleaseTimeline!$A$1:$E$27,2,FALSE)</f>
        <v>#N/A</v>
      </c>
      <c r="AX118" s="4" t="e">
        <f t="shared" si="112"/>
        <v>#N/A</v>
      </c>
      <c r="AY118" s="4" t="e">
        <f>VLOOKUP(AW118,ReleaseTimeline!$B$2:$C$27,2,FALSE)</f>
        <v>#N/A</v>
      </c>
      <c r="AZ118" s="4" t="e">
        <f t="shared" si="109"/>
        <v>#N/A</v>
      </c>
      <c r="BA118" t="e">
        <f t="shared" si="107"/>
        <v>#N/A</v>
      </c>
      <c r="BB118"/>
      <c r="BC118">
        <f t="shared" si="108"/>
        <v>133</v>
      </c>
      <c r="BD118"/>
      <c r="BE118"/>
      <c r="BF118"/>
      <c r="BG118"/>
      <c r="BH118"/>
    </row>
    <row r="119" spans="1:60" x14ac:dyDescent="0.2">
      <c r="A119" s="3">
        <v>107</v>
      </c>
      <c r="B119" s="5" t="s">
        <v>177</v>
      </c>
      <c r="C119" s="5" t="str">
        <f>VLOOKUP(B119,'Target Tech'!$C$7:$J$33,8,FALSE)</f>
        <v>Complete ASP</v>
      </c>
      <c r="D119" s="5" t="s">
        <v>87</v>
      </c>
      <c r="E119" s="5">
        <v>2</v>
      </c>
      <c r="F119" s="80">
        <f>WORKDAY(P35,1)</f>
        <v>46161</v>
      </c>
      <c r="G119" s="80" t="s">
        <v>59</v>
      </c>
      <c r="H119" s="80" t="s">
        <v>56</v>
      </c>
      <c r="I119" s="80" t="s">
        <v>62</v>
      </c>
      <c r="J119" s="80">
        <f t="shared" si="113"/>
        <v>46163</v>
      </c>
      <c r="K119" s="5">
        <v>3</v>
      </c>
      <c r="L119" s="5">
        <v>0</v>
      </c>
      <c r="M119" s="5">
        <v>2</v>
      </c>
      <c r="N119" s="4">
        <f t="shared" si="87"/>
        <v>46167</v>
      </c>
      <c r="O119" s="4">
        <f t="shared" si="88"/>
        <v>46167</v>
      </c>
      <c r="P119" s="4">
        <f t="shared" si="89"/>
        <v>46167</v>
      </c>
      <c r="Q119" s="5">
        <v>65</v>
      </c>
      <c r="R119" s="4">
        <f t="shared" si="90"/>
        <v>46266</v>
      </c>
      <c r="S119" s="5">
        <v>1</v>
      </c>
      <c r="T119" s="4">
        <f t="shared" si="91"/>
        <v>46267</v>
      </c>
      <c r="U119" s="4">
        <f t="shared" si="92"/>
        <v>46267</v>
      </c>
      <c r="V119" s="5">
        <v>3</v>
      </c>
      <c r="W119" s="4">
        <f t="shared" si="93"/>
        <v>46272</v>
      </c>
      <c r="X119" s="4">
        <f t="shared" si="110"/>
        <v>46272</v>
      </c>
      <c r="Y119" s="4">
        <f t="shared" si="110"/>
        <v>46272</v>
      </c>
      <c r="Z119" s="4">
        <f t="shared" si="94"/>
        <v>46273</v>
      </c>
      <c r="AA119" s="4">
        <f t="shared" si="95"/>
        <v>46273</v>
      </c>
      <c r="AB119" s="5"/>
      <c r="AC119" s="4">
        <f t="shared" si="96"/>
        <v>46273</v>
      </c>
      <c r="AD119" s="5">
        <v>1</v>
      </c>
      <c r="AE119" s="4">
        <f t="shared" si="97"/>
        <v>46274</v>
      </c>
      <c r="AF119" s="5">
        <v>5</v>
      </c>
      <c r="AG119" s="4">
        <f t="shared" si="98"/>
        <v>46282</v>
      </c>
      <c r="AH119" s="4">
        <f t="shared" si="99"/>
        <v>46282</v>
      </c>
      <c r="AI119" s="4">
        <f t="shared" si="100"/>
        <v>46283</v>
      </c>
      <c r="AJ119" s="4">
        <f t="shared" si="101"/>
        <v>46283</v>
      </c>
      <c r="AK119" s="5"/>
      <c r="AL119" s="4">
        <f t="shared" si="102"/>
        <v>46283</v>
      </c>
      <c r="AM119" s="4">
        <f t="shared" si="111"/>
        <v>46283</v>
      </c>
      <c r="AN119" s="4">
        <f t="shared" si="111"/>
        <v>46283</v>
      </c>
      <c r="AO119" s="4">
        <f t="shared" si="103"/>
        <v>46286</v>
      </c>
      <c r="AP119" s="5"/>
      <c r="AQ119" s="4">
        <f t="shared" si="104"/>
        <v>46286</v>
      </c>
      <c r="AR119" s="5"/>
      <c r="AS119" s="4">
        <f t="shared" si="105"/>
        <v>46286</v>
      </c>
      <c r="AT119" s="5"/>
      <c r="AU119" s="4">
        <f t="shared" si="106"/>
        <v>46286</v>
      </c>
      <c r="AV119" s="4">
        <f>_xlfn.MINIFS(ReleaseTimeline!$A$2:$A$27, ReleaseTimeline!$A$2:$A$27, "&gt;="&amp;(MAX(AU119,AL119)))</f>
        <v>46289</v>
      </c>
      <c r="AW119" s="4" t="str">
        <f>VLOOKUP(AV119,ReleaseTimeline!$A$1:$E$27,2,FALSE)</f>
        <v>Release 20</v>
      </c>
      <c r="AX119" s="4" t="e">
        <f t="shared" si="112"/>
        <v>#VALUE!</v>
      </c>
      <c r="AY119" s="4">
        <f>VLOOKUP(AW119,ReleaseTimeline!$B$2:$C$27,2,FALSE)</f>
        <v>46296</v>
      </c>
      <c r="AZ119" s="4">
        <f t="shared" si="109"/>
        <v>46289</v>
      </c>
      <c r="BA119">
        <f t="shared" si="107"/>
        <v>129</v>
      </c>
      <c r="BC119">
        <f t="shared" si="108"/>
        <v>73</v>
      </c>
    </row>
    <row r="120" spans="1:60" x14ac:dyDescent="0.2">
      <c r="A120" s="3">
        <v>108</v>
      </c>
      <c r="B120" s="5" t="s">
        <v>177</v>
      </c>
      <c r="C120" s="5" t="str">
        <f>VLOOKUP(B120,'Target Tech'!$C$7:$J$33,8,FALSE)</f>
        <v>Complete ASP</v>
      </c>
      <c r="D120" s="5" t="s">
        <v>87</v>
      </c>
      <c r="E120" s="5">
        <v>2</v>
      </c>
      <c r="F120" s="80">
        <v>46162</v>
      </c>
      <c r="G120" s="80" t="s">
        <v>61</v>
      </c>
      <c r="H120" s="80" t="s">
        <v>1050</v>
      </c>
      <c r="I120" s="80" t="s">
        <v>1053</v>
      </c>
      <c r="J120" s="80">
        <f t="shared" si="113"/>
        <v>46164</v>
      </c>
      <c r="K120" s="5">
        <v>3</v>
      </c>
      <c r="L120" s="5">
        <v>0</v>
      </c>
      <c r="M120" s="5">
        <v>3</v>
      </c>
      <c r="N120" s="4">
        <f t="shared" si="87"/>
        <v>46168</v>
      </c>
      <c r="O120" s="4">
        <f t="shared" si="88"/>
        <v>46168</v>
      </c>
      <c r="P120" s="4">
        <f t="shared" si="89"/>
        <v>46168</v>
      </c>
      <c r="Q120" s="5">
        <v>65</v>
      </c>
      <c r="R120" s="4">
        <f t="shared" si="90"/>
        <v>46267</v>
      </c>
      <c r="S120" s="5">
        <v>1</v>
      </c>
      <c r="T120" s="4">
        <f t="shared" si="91"/>
        <v>46268</v>
      </c>
      <c r="U120" s="4">
        <f t="shared" si="92"/>
        <v>46268</v>
      </c>
      <c r="V120" s="5">
        <v>3</v>
      </c>
      <c r="W120" s="4">
        <f t="shared" si="93"/>
        <v>46273</v>
      </c>
      <c r="X120" s="4">
        <f t="shared" si="110"/>
        <v>46273</v>
      </c>
      <c r="Y120" s="4">
        <f t="shared" si="110"/>
        <v>46273</v>
      </c>
      <c r="Z120" s="4">
        <f t="shared" si="94"/>
        <v>46274</v>
      </c>
      <c r="AA120" s="4">
        <f t="shared" si="95"/>
        <v>46274</v>
      </c>
      <c r="AB120" s="5"/>
      <c r="AC120" s="4">
        <f t="shared" si="96"/>
        <v>46274</v>
      </c>
      <c r="AD120" s="5">
        <v>1</v>
      </c>
      <c r="AE120" s="4">
        <f t="shared" si="97"/>
        <v>46275</v>
      </c>
      <c r="AF120" s="5">
        <v>5</v>
      </c>
      <c r="AG120" s="4">
        <f t="shared" si="98"/>
        <v>46283</v>
      </c>
      <c r="AH120" s="4">
        <f t="shared" si="99"/>
        <v>46283</v>
      </c>
      <c r="AI120" s="4">
        <f t="shared" si="100"/>
        <v>46286</v>
      </c>
      <c r="AJ120" s="4">
        <f t="shared" si="101"/>
        <v>46286</v>
      </c>
      <c r="AK120" s="5"/>
      <c r="AL120" s="4">
        <f t="shared" si="102"/>
        <v>46286</v>
      </c>
      <c r="AM120" s="4">
        <f t="shared" si="111"/>
        <v>46286</v>
      </c>
      <c r="AN120" s="4">
        <f t="shared" si="111"/>
        <v>46286</v>
      </c>
      <c r="AO120" s="4">
        <f t="shared" si="103"/>
        <v>46287</v>
      </c>
      <c r="AP120" s="5"/>
      <c r="AQ120" s="4">
        <f t="shared" si="104"/>
        <v>46287</v>
      </c>
      <c r="AR120" s="5"/>
      <c r="AS120" s="4">
        <f t="shared" si="105"/>
        <v>46287</v>
      </c>
      <c r="AT120" s="5"/>
      <c r="AU120" s="4">
        <f t="shared" si="106"/>
        <v>46287</v>
      </c>
      <c r="AV120" s="4">
        <f>_xlfn.MINIFS(ReleaseTimeline!$A$2:$A$27, ReleaseTimeline!$A$2:$A$27, "&gt;="&amp;(MAX(AU120,AL120)))</f>
        <v>46289</v>
      </c>
      <c r="AW120" s="4" t="str">
        <f>VLOOKUP(AV120,ReleaseTimeline!$A$1:$E$27,2,FALSE)</f>
        <v>Release 20</v>
      </c>
      <c r="AX120" s="4" t="e">
        <f t="shared" si="112"/>
        <v>#VALUE!</v>
      </c>
      <c r="AY120" s="4">
        <f>VLOOKUP(AW120,ReleaseTimeline!$B$2:$C$27,2,FALSE)</f>
        <v>46296</v>
      </c>
      <c r="AZ120" s="4">
        <f t="shared" si="109"/>
        <v>46289</v>
      </c>
      <c r="BA120">
        <f t="shared" si="107"/>
        <v>128</v>
      </c>
      <c r="BC120">
        <f t="shared" si="108"/>
        <v>73</v>
      </c>
    </row>
    <row r="121" spans="1:60" x14ac:dyDescent="0.2">
      <c r="A121" s="3">
        <v>109</v>
      </c>
      <c r="B121" s="5" t="s">
        <v>177</v>
      </c>
      <c r="C121" s="5" t="str">
        <f>VLOOKUP(B121,'Target Tech'!$C$7:$J$33,8,FALSE)</f>
        <v>Complete ASP</v>
      </c>
      <c r="D121" s="5" t="s">
        <v>87</v>
      </c>
      <c r="E121" s="5">
        <v>2</v>
      </c>
      <c r="F121" s="80">
        <f>WORKDAY(P118,1)</f>
        <v>46177</v>
      </c>
      <c r="G121" s="80" t="s">
        <v>63</v>
      </c>
      <c r="H121" s="80" t="s">
        <v>56</v>
      </c>
      <c r="I121" s="80" t="s">
        <v>60</v>
      </c>
      <c r="J121" s="80">
        <f t="shared" si="113"/>
        <v>46181</v>
      </c>
      <c r="K121" s="5">
        <v>3</v>
      </c>
      <c r="L121" s="5">
        <v>0</v>
      </c>
      <c r="M121" s="5">
        <v>4</v>
      </c>
      <c r="N121" s="4">
        <f t="shared" si="87"/>
        <v>46183</v>
      </c>
      <c r="O121" s="4">
        <f t="shared" si="88"/>
        <v>46183</v>
      </c>
      <c r="P121" s="4">
        <f t="shared" si="89"/>
        <v>46183</v>
      </c>
      <c r="Q121" s="5">
        <v>125</v>
      </c>
      <c r="R121" s="4">
        <f t="shared" si="90"/>
        <v>46371</v>
      </c>
      <c r="S121" s="5">
        <v>1</v>
      </c>
      <c r="T121" s="4">
        <f t="shared" si="91"/>
        <v>46372</v>
      </c>
      <c r="U121" s="4">
        <f t="shared" si="92"/>
        <v>46372</v>
      </c>
      <c r="V121" s="5">
        <v>3</v>
      </c>
      <c r="W121" s="4">
        <f t="shared" si="93"/>
        <v>46377</v>
      </c>
      <c r="X121" s="4">
        <f t="shared" si="110"/>
        <v>46377</v>
      </c>
      <c r="Y121" s="4">
        <f t="shared" si="110"/>
        <v>46377</v>
      </c>
      <c r="Z121" s="4">
        <f t="shared" si="94"/>
        <v>46378</v>
      </c>
      <c r="AA121" s="4">
        <f t="shared" si="95"/>
        <v>46378</v>
      </c>
      <c r="AB121" s="5"/>
      <c r="AC121" s="4">
        <f t="shared" si="96"/>
        <v>46378</v>
      </c>
      <c r="AD121" s="5">
        <v>1</v>
      </c>
      <c r="AE121" s="4">
        <f t="shared" si="97"/>
        <v>46379</v>
      </c>
      <c r="AF121" s="5">
        <v>5</v>
      </c>
      <c r="AG121" s="4">
        <f t="shared" si="98"/>
        <v>46387</v>
      </c>
      <c r="AH121" s="4">
        <f t="shared" si="99"/>
        <v>46387</v>
      </c>
      <c r="AI121" s="4">
        <f t="shared" si="100"/>
        <v>46388</v>
      </c>
      <c r="AJ121" s="4">
        <f t="shared" si="101"/>
        <v>46388</v>
      </c>
      <c r="AK121" s="5"/>
      <c r="AL121" s="4">
        <f t="shared" si="102"/>
        <v>46388</v>
      </c>
      <c r="AM121" s="4">
        <f t="shared" si="111"/>
        <v>46388</v>
      </c>
      <c r="AN121" s="4">
        <f t="shared" si="111"/>
        <v>46388</v>
      </c>
      <c r="AO121" s="4">
        <f t="shared" si="103"/>
        <v>46391</v>
      </c>
      <c r="AP121" s="5"/>
      <c r="AQ121" s="4">
        <f t="shared" si="104"/>
        <v>46391</v>
      </c>
      <c r="AR121" s="5"/>
      <c r="AS121" s="4">
        <f t="shared" si="105"/>
        <v>46391</v>
      </c>
      <c r="AT121" s="5"/>
      <c r="AU121" s="4">
        <f t="shared" si="106"/>
        <v>46391</v>
      </c>
      <c r="AV121" s="4">
        <f>_xlfn.MINIFS(ReleaseTimeline!$A$2:$A$27, ReleaseTimeline!$A$2:$A$27, "&gt;="&amp;(MAX(AU121,AL121)))</f>
        <v>0</v>
      </c>
      <c r="AW121" s="4" t="e">
        <f>VLOOKUP(AV121,ReleaseTimeline!$A$1:$E$27,2,FALSE)</f>
        <v>#N/A</v>
      </c>
      <c r="AX121" s="4" t="e">
        <f t="shared" si="112"/>
        <v>#N/A</v>
      </c>
      <c r="AY121" s="4" t="e">
        <f>VLOOKUP(AW121,ReleaseTimeline!$B$2:$C$27,2,FALSE)</f>
        <v>#N/A</v>
      </c>
      <c r="AZ121" s="4" t="e">
        <f t="shared" si="109"/>
        <v>#N/A</v>
      </c>
      <c r="BA121" t="e">
        <f t="shared" si="107"/>
        <v>#N/A</v>
      </c>
      <c r="BC121">
        <f t="shared" si="108"/>
        <v>133</v>
      </c>
    </row>
    <row r="122" spans="1:60" x14ac:dyDescent="0.2">
      <c r="A122" s="3">
        <v>110</v>
      </c>
      <c r="B122" s="5" t="s">
        <v>177</v>
      </c>
      <c r="C122" s="5" t="str">
        <f>VLOOKUP(B122,'Target Tech'!$C$7:$J$33,8,FALSE)</f>
        <v>Complete ASP</v>
      </c>
      <c r="D122" s="5" t="s">
        <v>87</v>
      </c>
      <c r="E122" s="5">
        <v>2</v>
      </c>
      <c r="F122" s="80">
        <f>WORKDAY(P119,1)</f>
        <v>46168</v>
      </c>
      <c r="G122" s="80" t="s">
        <v>64</v>
      </c>
      <c r="H122" s="80" t="s">
        <v>56</v>
      </c>
      <c r="I122" s="80" t="s">
        <v>62</v>
      </c>
      <c r="J122" s="80">
        <f t="shared" si="113"/>
        <v>46170</v>
      </c>
      <c r="K122" s="5">
        <v>3</v>
      </c>
      <c r="L122" s="5">
        <v>0</v>
      </c>
      <c r="M122" s="5">
        <v>5</v>
      </c>
      <c r="N122" s="4">
        <f t="shared" si="87"/>
        <v>46176</v>
      </c>
      <c r="O122" s="4">
        <f t="shared" si="88"/>
        <v>46176</v>
      </c>
      <c r="P122" s="4">
        <f t="shared" si="89"/>
        <v>46176</v>
      </c>
      <c r="Q122" s="5">
        <v>125</v>
      </c>
      <c r="R122" s="4">
        <f t="shared" si="90"/>
        <v>46364</v>
      </c>
      <c r="S122" s="5">
        <v>1</v>
      </c>
      <c r="T122" s="4">
        <f t="shared" si="91"/>
        <v>46365</v>
      </c>
      <c r="U122" s="4">
        <f t="shared" si="92"/>
        <v>46365</v>
      </c>
      <c r="V122" s="5">
        <v>3</v>
      </c>
      <c r="W122" s="4">
        <f t="shared" si="93"/>
        <v>46370</v>
      </c>
      <c r="X122" s="4">
        <f t="shared" ref="X122:Y141" si="114">WORKDAY(W122, 0, IndHolidays)</f>
        <v>46370</v>
      </c>
      <c r="Y122" s="4">
        <f t="shared" si="114"/>
        <v>46370</v>
      </c>
      <c r="Z122" s="4">
        <f t="shared" si="94"/>
        <v>46371</v>
      </c>
      <c r="AA122" s="4">
        <f t="shared" si="95"/>
        <v>46371</v>
      </c>
      <c r="AB122" s="5"/>
      <c r="AC122" s="4">
        <f t="shared" si="96"/>
        <v>46371</v>
      </c>
      <c r="AD122" s="5">
        <v>1</v>
      </c>
      <c r="AE122" s="4">
        <f t="shared" si="97"/>
        <v>46372</v>
      </c>
      <c r="AF122" s="5">
        <v>5</v>
      </c>
      <c r="AG122" s="4">
        <f t="shared" si="98"/>
        <v>46379</v>
      </c>
      <c r="AH122" s="4">
        <f t="shared" si="99"/>
        <v>46379</v>
      </c>
      <c r="AI122" s="4">
        <f t="shared" si="100"/>
        <v>46380</v>
      </c>
      <c r="AJ122" s="4">
        <f t="shared" si="101"/>
        <v>46380</v>
      </c>
      <c r="AK122" s="5"/>
      <c r="AL122" s="4">
        <f t="shared" si="102"/>
        <v>46380</v>
      </c>
      <c r="AM122" s="4">
        <f t="shared" ref="AM122:AN141" si="115">AL122</f>
        <v>46380</v>
      </c>
      <c r="AN122" s="4">
        <f t="shared" si="115"/>
        <v>46380</v>
      </c>
      <c r="AO122" s="4">
        <f t="shared" si="103"/>
        <v>46384</v>
      </c>
      <c r="AP122" s="5"/>
      <c r="AQ122" s="4">
        <f t="shared" si="104"/>
        <v>46384</v>
      </c>
      <c r="AR122" s="5"/>
      <c r="AS122" s="4">
        <f t="shared" si="105"/>
        <v>46384</v>
      </c>
      <c r="AT122" s="5"/>
      <c r="AU122" s="4">
        <f t="shared" si="106"/>
        <v>46384</v>
      </c>
      <c r="AV122" s="4">
        <f>_xlfn.MINIFS(ReleaseTimeline!$A$2:$A$27, ReleaseTimeline!$A$2:$A$27, "&gt;="&amp;(MAX(AU122,AL122)))</f>
        <v>0</v>
      </c>
      <c r="AW122" s="4" t="e">
        <f>VLOOKUP(AV122,ReleaseTimeline!$A$1:$E$27,2,FALSE)</f>
        <v>#N/A</v>
      </c>
      <c r="AX122" s="4" t="e">
        <f t="shared" si="112"/>
        <v>#N/A</v>
      </c>
      <c r="AY122" s="4" t="e">
        <f>VLOOKUP(AW122,ReleaseTimeline!$B$2:$C$27,2,FALSE)</f>
        <v>#N/A</v>
      </c>
      <c r="AZ122" s="4" t="e">
        <f t="shared" si="109"/>
        <v>#N/A</v>
      </c>
      <c r="BA122" t="e">
        <f t="shared" si="107"/>
        <v>#N/A</v>
      </c>
      <c r="BC122">
        <f t="shared" si="108"/>
        <v>133</v>
      </c>
    </row>
    <row r="123" spans="1:60" x14ac:dyDescent="0.2">
      <c r="A123" s="3">
        <v>111</v>
      </c>
      <c r="B123" s="5" t="s">
        <v>177</v>
      </c>
      <c r="C123" s="5" t="str">
        <f>VLOOKUP(B123,'Target Tech'!$C$7:$J$33,8,FALSE)</f>
        <v>Complete ASP</v>
      </c>
      <c r="D123" s="5" t="s">
        <v>87</v>
      </c>
      <c r="E123" s="5">
        <v>2</v>
      </c>
      <c r="F123" s="80">
        <v>46169</v>
      </c>
      <c r="G123" s="80" t="s">
        <v>120</v>
      </c>
      <c r="H123" s="80" t="s">
        <v>1050</v>
      </c>
      <c r="I123" s="80" t="s">
        <v>1053</v>
      </c>
      <c r="J123" s="80">
        <f t="shared" si="113"/>
        <v>46171</v>
      </c>
      <c r="K123" s="5">
        <v>3</v>
      </c>
      <c r="L123" s="5">
        <v>0</v>
      </c>
      <c r="M123" s="5">
        <v>6</v>
      </c>
      <c r="N123" s="4">
        <f t="shared" si="87"/>
        <v>46176</v>
      </c>
      <c r="O123" s="4">
        <f t="shared" si="88"/>
        <v>46176</v>
      </c>
      <c r="P123" s="4">
        <f t="shared" si="89"/>
        <v>46176</v>
      </c>
      <c r="Q123" s="5">
        <v>125</v>
      </c>
      <c r="R123" s="4">
        <f t="shared" si="90"/>
        <v>46364</v>
      </c>
      <c r="S123" s="5">
        <v>1</v>
      </c>
      <c r="T123" s="4">
        <f t="shared" si="91"/>
        <v>46365</v>
      </c>
      <c r="U123" s="4">
        <f t="shared" si="92"/>
        <v>46365</v>
      </c>
      <c r="V123" s="5">
        <v>3</v>
      </c>
      <c r="W123" s="4">
        <f t="shared" si="93"/>
        <v>46370</v>
      </c>
      <c r="X123" s="4">
        <f t="shared" si="114"/>
        <v>46370</v>
      </c>
      <c r="Y123" s="4">
        <f t="shared" si="114"/>
        <v>46370</v>
      </c>
      <c r="Z123" s="4">
        <f t="shared" si="94"/>
        <v>46371</v>
      </c>
      <c r="AA123" s="4">
        <f t="shared" si="95"/>
        <v>46371</v>
      </c>
      <c r="AB123" s="5"/>
      <c r="AC123" s="4">
        <f t="shared" si="96"/>
        <v>46371</v>
      </c>
      <c r="AD123" s="5">
        <v>1</v>
      </c>
      <c r="AE123" s="4">
        <f t="shared" si="97"/>
        <v>46372</v>
      </c>
      <c r="AF123" s="5">
        <v>5</v>
      </c>
      <c r="AG123" s="4">
        <f t="shared" si="98"/>
        <v>46379</v>
      </c>
      <c r="AH123" s="4">
        <f t="shared" si="99"/>
        <v>46379</v>
      </c>
      <c r="AI123" s="4">
        <f t="shared" si="100"/>
        <v>46380</v>
      </c>
      <c r="AJ123" s="4">
        <f t="shared" si="101"/>
        <v>46380</v>
      </c>
      <c r="AK123" s="5"/>
      <c r="AL123" s="4">
        <f t="shared" si="102"/>
        <v>46380</v>
      </c>
      <c r="AM123" s="4">
        <f t="shared" si="115"/>
        <v>46380</v>
      </c>
      <c r="AN123" s="4">
        <f t="shared" si="115"/>
        <v>46380</v>
      </c>
      <c r="AO123" s="4">
        <f t="shared" si="103"/>
        <v>46384</v>
      </c>
      <c r="AP123" s="5"/>
      <c r="AQ123" s="4">
        <f t="shared" si="104"/>
        <v>46384</v>
      </c>
      <c r="AR123" s="5"/>
      <c r="AS123" s="4">
        <f t="shared" si="105"/>
        <v>46384</v>
      </c>
      <c r="AT123" s="5"/>
      <c r="AU123" s="4">
        <f t="shared" si="106"/>
        <v>46384</v>
      </c>
      <c r="AV123" s="4">
        <f>_xlfn.MINIFS(ReleaseTimeline!$A$2:$A$27, ReleaseTimeline!$A$2:$A$27, "&gt;="&amp;(MAX(AU123,AL123)))</f>
        <v>0</v>
      </c>
      <c r="AW123" s="4" t="e">
        <f>VLOOKUP(AV123,ReleaseTimeline!$A$1:$E$27,2,FALSE)</f>
        <v>#N/A</v>
      </c>
      <c r="AX123" s="4" t="e">
        <f t="shared" si="112"/>
        <v>#N/A</v>
      </c>
      <c r="AY123" s="74" t="e">
        <f>VLOOKUP(AW123,ReleaseTimeline!$B$2:$C$27,2,FALSE)</f>
        <v>#N/A</v>
      </c>
      <c r="AZ123" s="4" t="e">
        <f t="shared" si="109"/>
        <v>#N/A</v>
      </c>
      <c r="BA123" t="e">
        <f t="shared" si="107"/>
        <v>#N/A</v>
      </c>
      <c r="BB123" t="e">
        <f>(AY123-AW123)</f>
        <v>#N/A</v>
      </c>
      <c r="BC123">
        <f t="shared" si="108"/>
        <v>133</v>
      </c>
      <c r="BF123" t="e">
        <f>(BB123+BC123)</f>
        <v>#N/A</v>
      </c>
    </row>
    <row r="124" spans="1:60" x14ac:dyDescent="0.2">
      <c r="A124" s="3">
        <v>112</v>
      </c>
      <c r="B124" s="5" t="s">
        <v>177</v>
      </c>
      <c r="C124" s="5" t="str">
        <f>VLOOKUP(B124,'Target Tech'!$C$7:$J$33,8,FALSE)</f>
        <v>Complete ASP</v>
      </c>
      <c r="D124" s="5" t="s">
        <v>87</v>
      </c>
      <c r="E124" s="5">
        <v>2</v>
      </c>
      <c r="F124" s="80">
        <f>WORKDAY(P121,1)</f>
        <v>46184</v>
      </c>
      <c r="G124" s="80" t="s">
        <v>121</v>
      </c>
      <c r="H124" s="80" t="s">
        <v>56</v>
      </c>
      <c r="I124" s="80" t="s">
        <v>60</v>
      </c>
      <c r="J124" s="80">
        <f t="shared" si="113"/>
        <v>46188</v>
      </c>
      <c r="K124" s="5">
        <v>3</v>
      </c>
      <c r="L124" s="5">
        <v>0</v>
      </c>
      <c r="M124" s="5">
        <v>7</v>
      </c>
      <c r="N124" s="4">
        <f t="shared" si="87"/>
        <v>46190</v>
      </c>
      <c r="O124" s="4">
        <f t="shared" si="88"/>
        <v>46190</v>
      </c>
      <c r="P124" s="4">
        <f t="shared" si="89"/>
        <v>46190</v>
      </c>
      <c r="Q124" s="5">
        <v>125</v>
      </c>
      <c r="R124" s="4">
        <f t="shared" si="90"/>
        <v>46378</v>
      </c>
      <c r="S124" s="5">
        <v>1</v>
      </c>
      <c r="T124" s="4">
        <f t="shared" si="91"/>
        <v>46379</v>
      </c>
      <c r="U124" s="4">
        <f t="shared" si="92"/>
        <v>46379</v>
      </c>
      <c r="V124" s="5">
        <v>3</v>
      </c>
      <c r="W124" s="4">
        <f t="shared" si="93"/>
        <v>46385</v>
      </c>
      <c r="X124" s="4">
        <f t="shared" si="114"/>
        <v>46385</v>
      </c>
      <c r="Y124" s="4">
        <f t="shared" si="114"/>
        <v>46385</v>
      </c>
      <c r="Z124" s="4">
        <f t="shared" si="94"/>
        <v>46386</v>
      </c>
      <c r="AA124" s="4">
        <f t="shared" si="95"/>
        <v>46386</v>
      </c>
      <c r="AB124" s="5">
        <v>3</v>
      </c>
      <c r="AC124" s="4">
        <f t="shared" si="96"/>
        <v>46391</v>
      </c>
      <c r="AD124" s="5">
        <v>1</v>
      </c>
      <c r="AE124" s="4">
        <f t="shared" si="97"/>
        <v>46392</v>
      </c>
      <c r="AF124" s="5">
        <v>5</v>
      </c>
      <c r="AG124" s="4">
        <f t="shared" si="98"/>
        <v>46399</v>
      </c>
      <c r="AH124" s="4">
        <f t="shared" si="99"/>
        <v>46399</v>
      </c>
      <c r="AI124" s="4">
        <f t="shared" si="100"/>
        <v>46400</v>
      </c>
      <c r="AJ124" s="4">
        <f t="shared" si="101"/>
        <v>46400</v>
      </c>
      <c r="AK124" s="5">
        <v>1</v>
      </c>
      <c r="AL124" s="4">
        <f t="shared" si="102"/>
        <v>46401</v>
      </c>
      <c r="AM124" s="4">
        <f t="shared" si="115"/>
        <v>46401</v>
      </c>
      <c r="AN124" s="4">
        <f t="shared" si="115"/>
        <v>46401</v>
      </c>
      <c r="AO124" s="4">
        <f t="shared" si="103"/>
        <v>46402</v>
      </c>
      <c r="AP124" s="5">
        <v>3</v>
      </c>
      <c r="AQ124" s="4">
        <f t="shared" si="104"/>
        <v>46407</v>
      </c>
      <c r="AR124" s="5">
        <v>1</v>
      </c>
      <c r="AS124" s="4">
        <f t="shared" si="105"/>
        <v>46408</v>
      </c>
      <c r="AT124" s="5">
        <v>5</v>
      </c>
      <c r="AU124" s="4">
        <f t="shared" si="106"/>
        <v>46415</v>
      </c>
      <c r="AV124" s="4">
        <f>_xlfn.MINIFS(ReleaseTimeline!$A$2:$A$27, ReleaseTimeline!$A$2:$A$27, "&gt;="&amp;(MAX(AU124,AL124)))</f>
        <v>0</v>
      </c>
      <c r="AW124" s="4" t="e">
        <f>VLOOKUP(AV124,ReleaseTimeline!$A$1:$E$27,2,FALSE)</f>
        <v>#N/A</v>
      </c>
      <c r="AX124" s="4" t="e">
        <f t="shared" si="112"/>
        <v>#N/A</v>
      </c>
      <c r="AY124" s="4" t="e">
        <f>VLOOKUP(AW124,ReleaseTimeline!$B$2:$C$27,2,FALSE)</f>
        <v>#N/A</v>
      </c>
      <c r="AZ124" s="4" t="e">
        <f t="shared" si="109"/>
        <v>#N/A</v>
      </c>
      <c r="BA124" t="e">
        <f t="shared" si="107"/>
        <v>#N/A</v>
      </c>
      <c r="BC124">
        <f t="shared" si="108"/>
        <v>138</v>
      </c>
    </row>
    <row r="125" spans="1:60" x14ac:dyDescent="0.2">
      <c r="A125" s="3">
        <v>113</v>
      </c>
      <c r="B125" s="5" t="s">
        <v>178</v>
      </c>
      <c r="C125" s="5" t="s">
        <v>125</v>
      </c>
      <c r="D125" s="5" t="s">
        <v>87</v>
      </c>
      <c r="E125" s="5">
        <v>2</v>
      </c>
      <c r="F125" s="80">
        <f>WORKDAY(P122,1)</f>
        <v>46177</v>
      </c>
      <c r="G125" s="80" t="s">
        <v>55</v>
      </c>
      <c r="H125" s="80" t="s">
        <v>56</v>
      </c>
      <c r="I125" s="80" t="s">
        <v>62</v>
      </c>
      <c r="J125" s="80">
        <f t="shared" si="113"/>
        <v>46181</v>
      </c>
      <c r="K125" s="5">
        <v>3</v>
      </c>
      <c r="L125" s="5">
        <v>0</v>
      </c>
      <c r="M125" s="5">
        <v>1</v>
      </c>
      <c r="N125" s="4">
        <f t="shared" si="87"/>
        <v>46183</v>
      </c>
      <c r="O125" s="4">
        <f t="shared" si="88"/>
        <v>46183</v>
      </c>
      <c r="P125" s="4">
        <f t="shared" si="89"/>
        <v>46183</v>
      </c>
      <c r="Q125" s="5">
        <v>125</v>
      </c>
      <c r="R125" s="4">
        <f t="shared" si="90"/>
        <v>46371</v>
      </c>
      <c r="S125" s="5">
        <v>1</v>
      </c>
      <c r="T125" s="4">
        <f t="shared" si="91"/>
        <v>46372</v>
      </c>
      <c r="U125" s="4">
        <f t="shared" si="92"/>
        <v>46372</v>
      </c>
      <c r="V125" s="5">
        <v>3</v>
      </c>
      <c r="W125" s="4">
        <f t="shared" si="93"/>
        <v>46377</v>
      </c>
      <c r="X125" s="4">
        <f t="shared" si="114"/>
        <v>46377</v>
      </c>
      <c r="Y125" s="4">
        <f t="shared" si="114"/>
        <v>46377</v>
      </c>
      <c r="Z125" s="4">
        <f t="shared" si="94"/>
        <v>46378</v>
      </c>
      <c r="AA125" s="4">
        <f t="shared" si="95"/>
        <v>46378</v>
      </c>
      <c r="AB125" s="5"/>
      <c r="AC125" s="4">
        <f t="shared" si="96"/>
        <v>46378</v>
      </c>
      <c r="AD125" s="5">
        <v>1</v>
      </c>
      <c r="AE125" s="4">
        <f t="shared" si="97"/>
        <v>46379</v>
      </c>
      <c r="AF125" s="5">
        <v>5</v>
      </c>
      <c r="AG125" s="4">
        <f t="shared" si="98"/>
        <v>46387</v>
      </c>
      <c r="AH125" s="4">
        <f t="shared" si="99"/>
        <v>46387</v>
      </c>
      <c r="AI125" s="4">
        <f t="shared" si="100"/>
        <v>46388</v>
      </c>
      <c r="AJ125" s="4">
        <f t="shared" si="101"/>
        <v>46388</v>
      </c>
      <c r="AK125" s="5"/>
      <c r="AL125" s="4">
        <f t="shared" si="102"/>
        <v>46388</v>
      </c>
      <c r="AM125" s="4">
        <f t="shared" si="115"/>
        <v>46388</v>
      </c>
      <c r="AN125" s="4">
        <f t="shared" si="115"/>
        <v>46388</v>
      </c>
      <c r="AO125" s="4">
        <f t="shared" si="103"/>
        <v>46391</v>
      </c>
      <c r="AP125" s="5"/>
      <c r="AQ125" s="4">
        <f t="shared" si="104"/>
        <v>46391</v>
      </c>
      <c r="AR125" s="5"/>
      <c r="AS125" s="4">
        <f t="shared" si="105"/>
        <v>46391</v>
      </c>
      <c r="AT125" s="5"/>
      <c r="AU125" s="4">
        <f t="shared" si="106"/>
        <v>46391</v>
      </c>
      <c r="AV125" s="4">
        <f>_xlfn.MINIFS(ReleaseTimeline!$A$2:$A$27, ReleaseTimeline!$A$2:$A$27, "&gt;="&amp;(MAX(AU125,AL125)))</f>
        <v>0</v>
      </c>
      <c r="AW125" s="4" t="e">
        <f>VLOOKUP(AV125,ReleaseTimeline!$A$1:$E$27,2,FALSE)</f>
        <v>#N/A</v>
      </c>
      <c r="AX125" s="4" t="e">
        <f t="shared" si="112"/>
        <v>#N/A</v>
      </c>
      <c r="AY125" s="4" t="e">
        <f>VLOOKUP(AW125,ReleaseTimeline!$B$2:$C$27,2,FALSE)</f>
        <v>#N/A</v>
      </c>
      <c r="AZ125" s="4" t="e">
        <f t="shared" si="109"/>
        <v>#N/A</v>
      </c>
      <c r="BA125" t="e">
        <f t="shared" si="107"/>
        <v>#N/A</v>
      </c>
      <c r="BC125">
        <f t="shared" si="108"/>
        <v>133</v>
      </c>
    </row>
    <row r="126" spans="1:60" x14ac:dyDescent="0.2">
      <c r="A126" s="3">
        <v>114</v>
      </c>
      <c r="B126" s="5" t="s">
        <v>178</v>
      </c>
      <c r="C126" s="5" t="s">
        <v>125</v>
      </c>
      <c r="D126" s="5" t="s">
        <v>87</v>
      </c>
      <c r="E126" s="5">
        <v>2</v>
      </c>
      <c r="F126" s="80">
        <v>46177</v>
      </c>
      <c r="G126" s="80" t="s">
        <v>59</v>
      </c>
      <c r="H126" s="80" t="s">
        <v>1050</v>
      </c>
      <c r="I126" s="80" t="s">
        <v>1053</v>
      </c>
      <c r="J126" s="80">
        <f t="shared" si="113"/>
        <v>46181</v>
      </c>
      <c r="K126" s="5">
        <v>3</v>
      </c>
      <c r="L126" s="5">
        <v>0</v>
      </c>
      <c r="M126" s="5">
        <v>2</v>
      </c>
      <c r="N126" s="4">
        <f t="shared" si="87"/>
        <v>46183</v>
      </c>
      <c r="O126" s="4">
        <f t="shared" si="88"/>
        <v>46183</v>
      </c>
      <c r="P126" s="4">
        <f t="shared" si="89"/>
        <v>46183</v>
      </c>
      <c r="Q126" s="5">
        <v>125</v>
      </c>
      <c r="R126" s="4">
        <f t="shared" si="90"/>
        <v>46371</v>
      </c>
      <c r="S126" s="5">
        <v>1</v>
      </c>
      <c r="T126" s="4">
        <f t="shared" si="91"/>
        <v>46372</v>
      </c>
      <c r="U126" s="4">
        <f t="shared" si="92"/>
        <v>46372</v>
      </c>
      <c r="V126" s="5">
        <v>3</v>
      </c>
      <c r="W126" s="4">
        <f t="shared" si="93"/>
        <v>46377</v>
      </c>
      <c r="X126" s="4">
        <f t="shared" si="114"/>
        <v>46377</v>
      </c>
      <c r="Y126" s="4">
        <f t="shared" si="114"/>
        <v>46377</v>
      </c>
      <c r="Z126" s="4">
        <f t="shared" si="94"/>
        <v>46378</v>
      </c>
      <c r="AA126" s="4">
        <f t="shared" si="95"/>
        <v>46378</v>
      </c>
      <c r="AB126" s="5"/>
      <c r="AC126" s="4">
        <f t="shared" si="96"/>
        <v>46378</v>
      </c>
      <c r="AD126" s="5">
        <v>1</v>
      </c>
      <c r="AE126" s="4">
        <f t="shared" si="97"/>
        <v>46379</v>
      </c>
      <c r="AF126" s="5">
        <v>5</v>
      </c>
      <c r="AG126" s="4">
        <f t="shared" si="98"/>
        <v>46387</v>
      </c>
      <c r="AH126" s="4">
        <f t="shared" si="99"/>
        <v>46387</v>
      </c>
      <c r="AI126" s="4">
        <f t="shared" si="100"/>
        <v>46388</v>
      </c>
      <c r="AJ126" s="4">
        <f t="shared" si="101"/>
        <v>46388</v>
      </c>
      <c r="AK126" s="5"/>
      <c r="AL126" s="4">
        <f t="shared" si="102"/>
        <v>46388</v>
      </c>
      <c r="AM126" s="4">
        <f t="shared" si="115"/>
        <v>46388</v>
      </c>
      <c r="AN126" s="4">
        <f t="shared" si="115"/>
        <v>46388</v>
      </c>
      <c r="AO126" s="4">
        <f t="shared" si="103"/>
        <v>46391</v>
      </c>
      <c r="AP126" s="5"/>
      <c r="AQ126" s="4">
        <f t="shared" si="104"/>
        <v>46391</v>
      </c>
      <c r="AR126" s="5"/>
      <c r="AS126" s="4">
        <f t="shared" si="105"/>
        <v>46391</v>
      </c>
      <c r="AT126" s="5"/>
      <c r="AU126" s="4">
        <f t="shared" si="106"/>
        <v>46391</v>
      </c>
      <c r="AV126" s="4">
        <f>_xlfn.MINIFS(ReleaseTimeline!$A$2:$A$27, ReleaseTimeline!$A$2:$A$27, "&gt;="&amp;(MAX(AU126,AL126)))</f>
        <v>0</v>
      </c>
      <c r="AW126" s="4" t="e">
        <f>VLOOKUP(AV126,ReleaseTimeline!$A$1:$E$27,2,FALSE)</f>
        <v>#N/A</v>
      </c>
      <c r="AX126" s="4" t="e">
        <f t="shared" si="112"/>
        <v>#N/A</v>
      </c>
      <c r="AY126" s="4" t="e">
        <f>VLOOKUP(AW126,ReleaseTimeline!$B$2:$C$27,2,FALSE)</f>
        <v>#N/A</v>
      </c>
      <c r="AZ126" s="4" t="e">
        <f t="shared" si="109"/>
        <v>#N/A</v>
      </c>
      <c r="BA126" t="e">
        <f t="shared" si="107"/>
        <v>#N/A</v>
      </c>
      <c r="BC126">
        <f t="shared" si="108"/>
        <v>133</v>
      </c>
    </row>
    <row r="127" spans="1:60" x14ac:dyDescent="0.2">
      <c r="A127" s="3">
        <v>115</v>
      </c>
      <c r="B127" s="5" t="s">
        <v>178</v>
      </c>
      <c r="C127" s="5" t="s">
        <v>125</v>
      </c>
      <c r="D127" s="5" t="s">
        <v>87</v>
      </c>
      <c r="E127" s="5">
        <v>2</v>
      </c>
      <c r="F127" s="80">
        <v>46167</v>
      </c>
      <c r="G127" s="80" t="s">
        <v>61</v>
      </c>
      <c r="H127" s="80" t="s">
        <v>1050</v>
      </c>
      <c r="I127" s="80" t="s">
        <v>1052</v>
      </c>
      <c r="J127" s="80">
        <f t="shared" si="113"/>
        <v>46169</v>
      </c>
      <c r="K127" s="5">
        <v>3</v>
      </c>
      <c r="L127" s="5">
        <v>0</v>
      </c>
      <c r="M127" s="5">
        <v>3</v>
      </c>
      <c r="N127" s="4">
        <f t="shared" si="87"/>
        <v>46174</v>
      </c>
      <c r="O127" s="4">
        <f t="shared" si="88"/>
        <v>46174</v>
      </c>
      <c r="P127" s="4">
        <f t="shared" si="89"/>
        <v>46174</v>
      </c>
      <c r="Q127" s="5">
        <v>125</v>
      </c>
      <c r="R127" s="4">
        <f t="shared" si="90"/>
        <v>46363</v>
      </c>
      <c r="S127" s="5">
        <v>1</v>
      </c>
      <c r="T127" s="4">
        <f t="shared" si="91"/>
        <v>46364</v>
      </c>
      <c r="U127" s="4">
        <f t="shared" si="92"/>
        <v>46364</v>
      </c>
      <c r="V127" s="5">
        <v>3</v>
      </c>
      <c r="W127" s="4">
        <f t="shared" si="93"/>
        <v>46367</v>
      </c>
      <c r="X127" s="4">
        <f t="shared" si="114"/>
        <v>46367</v>
      </c>
      <c r="Y127" s="4">
        <f t="shared" si="114"/>
        <v>46367</v>
      </c>
      <c r="Z127" s="4">
        <f t="shared" si="94"/>
        <v>46370</v>
      </c>
      <c r="AA127" s="4">
        <f t="shared" si="95"/>
        <v>46370</v>
      </c>
      <c r="AB127" s="5"/>
      <c r="AC127" s="4">
        <f t="shared" si="96"/>
        <v>46370</v>
      </c>
      <c r="AD127" s="5">
        <v>1</v>
      </c>
      <c r="AE127" s="4">
        <f t="shared" si="97"/>
        <v>46371</v>
      </c>
      <c r="AF127" s="5">
        <v>5</v>
      </c>
      <c r="AG127" s="4">
        <f t="shared" si="98"/>
        <v>46378</v>
      </c>
      <c r="AH127" s="4">
        <f t="shared" si="99"/>
        <v>46378</v>
      </c>
      <c r="AI127" s="4">
        <f t="shared" si="100"/>
        <v>46379</v>
      </c>
      <c r="AJ127" s="4">
        <f t="shared" si="101"/>
        <v>46379</v>
      </c>
      <c r="AK127" s="5"/>
      <c r="AL127" s="4">
        <f t="shared" si="102"/>
        <v>46379</v>
      </c>
      <c r="AM127" s="4">
        <f t="shared" si="115"/>
        <v>46379</v>
      </c>
      <c r="AN127" s="4">
        <f t="shared" si="115"/>
        <v>46379</v>
      </c>
      <c r="AO127" s="4">
        <f t="shared" si="103"/>
        <v>46380</v>
      </c>
      <c r="AP127" s="5"/>
      <c r="AQ127" s="4">
        <f t="shared" si="104"/>
        <v>46380</v>
      </c>
      <c r="AR127" s="5"/>
      <c r="AS127" s="4">
        <f t="shared" si="105"/>
        <v>46380</v>
      </c>
      <c r="AT127" s="5"/>
      <c r="AU127" s="4">
        <f t="shared" si="106"/>
        <v>46380</v>
      </c>
      <c r="AV127" s="4">
        <f>_xlfn.MINIFS(ReleaseTimeline!$A$2:$A$27, ReleaseTimeline!$A$2:$A$27, "&gt;="&amp;(MAX(AU127,AL127)))</f>
        <v>0</v>
      </c>
      <c r="AW127" s="4" t="e">
        <f>VLOOKUP(AV127,ReleaseTimeline!$A$1:$E$27,2,FALSE)</f>
        <v>#N/A</v>
      </c>
      <c r="AX127" s="4" t="e">
        <f t="shared" si="112"/>
        <v>#N/A</v>
      </c>
      <c r="AY127" s="4" t="e">
        <f>VLOOKUP(AW127,ReleaseTimeline!$B$2:$C$27,2,FALSE)</f>
        <v>#N/A</v>
      </c>
      <c r="AZ127" s="4" t="e">
        <f t="shared" si="109"/>
        <v>#N/A</v>
      </c>
      <c r="BA127" t="e">
        <f t="shared" si="107"/>
        <v>#N/A</v>
      </c>
      <c r="BC127">
        <f t="shared" si="108"/>
        <v>133</v>
      </c>
    </row>
    <row r="128" spans="1:60" x14ac:dyDescent="0.2">
      <c r="A128" s="3">
        <v>116</v>
      </c>
      <c r="B128" s="5" t="s">
        <v>178</v>
      </c>
      <c r="C128" s="5" t="s">
        <v>125</v>
      </c>
      <c r="D128" s="5" t="s">
        <v>87</v>
      </c>
      <c r="E128" s="5">
        <v>2</v>
      </c>
      <c r="F128" s="80">
        <f>WORKDAY(P125,1)</f>
        <v>46184</v>
      </c>
      <c r="G128" s="80" t="s">
        <v>63</v>
      </c>
      <c r="H128" s="80" t="s">
        <v>56</v>
      </c>
      <c r="I128" s="80" t="s">
        <v>62</v>
      </c>
      <c r="J128" s="80">
        <f t="shared" si="113"/>
        <v>46188</v>
      </c>
      <c r="K128" s="5">
        <v>3</v>
      </c>
      <c r="L128" s="5">
        <v>0</v>
      </c>
      <c r="M128" s="5">
        <v>4</v>
      </c>
      <c r="N128" s="4">
        <f t="shared" si="87"/>
        <v>46190</v>
      </c>
      <c r="O128" s="4">
        <f t="shared" si="88"/>
        <v>46190</v>
      </c>
      <c r="P128" s="4">
        <f t="shared" si="89"/>
        <v>46190</v>
      </c>
      <c r="Q128" s="5">
        <v>125</v>
      </c>
      <c r="R128" s="4">
        <f t="shared" si="90"/>
        <v>46378</v>
      </c>
      <c r="S128" s="5">
        <v>1</v>
      </c>
      <c r="T128" s="4">
        <f t="shared" si="91"/>
        <v>46379</v>
      </c>
      <c r="U128" s="4">
        <f t="shared" si="92"/>
        <v>46379</v>
      </c>
      <c r="V128" s="5">
        <v>3</v>
      </c>
      <c r="W128" s="4">
        <f t="shared" si="93"/>
        <v>46385</v>
      </c>
      <c r="X128" s="4">
        <f t="shared" si="114"/>
        <v>46385</v>
      </c>
      <c r="Y128" s="4">
        <f t="shared" si="114"/>
        <v>46385</v>
      </c>
      <c r="Z128" s="4">
        <f t="shared" si="94"/>
        <v>46386</v>
      </c>
      <c r="AA128" s="4">
        <f t="shared" si="95"/>
        <v>46386</v>
      </c>
      <c r="AB128" s="5"/>
      <c r="AC128" s="4">
        <f t="shared" si="96"/>
        <v>46386</v>
      </c>
      <c r="AD128" s="5">
        <v>1</v>
      </c>
      <c r="AE128" s="4">
        <f t="shared" si="97"/>
        <v>46387</v>
      </c>
      <c r="AF128" s="5">
        <v>5</v>
      </c>
      <c r="AG128" s="4">
        <f t="shared" si="98"/>
        <v>46394</v>
      </c>
      <c r="AH128" s="4">
        <f t="shared" si="99"/>
        <v>46394</v>
      </c>
      <c r="AI128" s="4">
        <f t="shared" si="100"/>
        <v>46395</v>
      </c>
      <c r="AJ128" s="4">
        <f t="shared" si="101"/>
        <v>46395</v>
      </c>
      <c r="AK128" s="5"/>
      <c r="AL128" s="4">
        <f t="shared" si="102"/>
        <v>46395</v>
      </c>
      <c r="AM128" s="4">
        <f t="shared" si="115"/>
        <v>46395</v>
      </c>
      <c r="AN128" s="4">
        <f t="shared" si="115"/>
        <v>46395</v>
      </c>
      <c r="AO128" s="4">
        <f t="shared" si="103"/>
        <v>46398</v>
      </c>
      <c r="AP128" s="5"/>
      <c r="AQ128" s="4">
        <f t="shared" si="104"/>
        <v>46398</v>
      </c>
      <c r="AR128" s="5"/>
      <c r="AS128" s="4">
        <f t="shared" si="105"/>
        <v>46398</v>
      </c>
      <c r="AT128" s="5"/>
      <c r="AU128" s="4">
        <f t="shared" si="106"/>
        <v>46398</v>
      </c>
      <c r="AV128" s="4">
        <f>_xlfn.MINIFS(ReleaseTimeline!$A$2:$A$27, ReleaseTimeline!$A$2:$A$27, "&gt;="&amp;(MAX(AU128,AL128)))</f>
        <v>0</v>
      </c>
      <c r="AW128" s="4" t="e">
        <f>VLOOKUP(AV128,ReleaseTimeline!$A$1:$E$27,2,FALSE)</f>
        <v>#N/A</v>
      </c>
      <c r="AX128" s="4" t="e">
        <f t="shared" si="112"/>
        <v>#N/A</v>
      </c>
      <c r="AY128" s="4" t="e">
        <f>VLOOKUP(AW128,ReleaseTimeline!$B$2:$C$27,2,FALSE)</f>
        <v>#N/A</v>
      </c>
      <c r="AZ128" s="4" t="e">
        <f t="shared" si="109"/>
        <v>#N/A</v>
      </c>
      <c r="BA128" t="e">
        <f t="shared" si="107"/>
        <v>#N/A</v>
      </c>
      <c r="BB128" t="e">
        <f>(AY128-AW128)</f>
        <v>#N/A</v>
      </c>
      <c r="BC128">
        <f t="shared" si="108"/>
        <v>133</v>
      </c>
      <c r="BF128" t="e">
        <f>(BB128+BC128)</f>
        <v>#N/A</v>
      </c>
    </row>
    <row r="129" spans="1:58" x14ac:dyDescent="0.2">
      <c r="A129" s="3">
        <v>117</v>
      </c>
      <c r="B129" s="5" t="s">
        <v>178</v>
      </c>
      <c r="C129" s="5" t="s">
        <v>125</v>
      </c>
      <c r="D129" s="5" t="s">
        <v>87</v>
      </c>
      <c r="E129" s="5">
        <v>2</v>
      </c>
      <c r="F129" s="80">
        <v>46184</v>
      </c>
      <c r="G129" s="80" t="s">
        <v>64</v>
      </c>
      <c r="H129" s="80" t="s">
        <v>1050</v>
      </c>
      <c r="I129" s="80" t="s">
        <v>1053</v>
      </c>
      <c r="J129" s="80">
        <f t="shared" si="113"/>
        <v>46188</v>
      </c>
      <c r="K129" s="5">
        <v>3</v>
      </c>
      <c r="L129" s="5">
        <v>0</v>
      </c>
      <c r="M129" s="5">
        <v>5</v>
      </c>
      <c r="N129" s="4">
        <f t="shared" si="87"/>
        <v>46190</v>
      </c>
      <c r="O129" s="4">
        <f t="shared" si="88"/>
        <v>46190</v>
      </c>
      <c r="P129" s="4">
        <f t="shared" si="89"/>
        <v>46190</v>
      </c>
      <c r="Q129" s="5">
        <v>125</v>
      </c>
      <c r="R129" s="4">
        <f t="shared" si="90"/>
        <v>46378</v>
      </c>
      <c r="S129" s="5">
        <v>1</v>
      </c>
      <c r="T129" s="4">
        <f t="shared" si="91"/>
        <v>46379</v>
      </c>
      <c r="U129" s="4">
        <f t="shared" si="92"/>
        <v>46379</v>
      </c>
      <c r="V129" s="5">
        <v>3</v>
      </c>
      <c r="W129" s="4">
        <f t="shared" si="93"/>
        <v>46385</v>
      </c>
      <c r="X129" s="4">
        <f t="shared" si="114"/>
        <v>46385</v>
      </c>
      <c r="Y129" s="4">
        <f t="shared" si="114"/>
        <v>46385</v>
      </c>
      <c r="Z129" s="4">
        <f t="shared" si="94"/>
        <v>46386</v>
      </c>
      <c r="AA129" s="4">
        <f t="shared" si="95"/>
        <v>46386</v>
      </c>
      <c r="AB129" s="5">
        <v>3</v>
      </c>
      <c r="AC129" s="4">
        <f t="shared" si="96"/>
        <v>46391</v>
      </c>
      <c r="AD129" s="5">
        <v>1</v>
      </c>
      <c r="AE129" s="4">
        <f t="shared" si="97"/>
        <v>46392</v>
      </c>
      <c r="AF129" s="5">
        <v>5</v>
      </c>
      <c r="AG129" s="4">
        <f t="shared" si="98"/>
        <v>46399</v>
      </c>
      <c r="AH129" s="4">
        <f t="shared" si="99"/>
        <v>46399</v>
      </c>
      <c r="AI129" s="4">
        <f t="shared" si="100"/>
        <v>46400</v>
      </c>
      <c r="AJ129" s="4">
        <f t="shared" si="101"/>
        <v>46400</v>
      </c>
      <c r="AK129" s="5">
        <v>1</v>
      </c>
      <c r="AL129" s="4">
        <f t="shared" si="102"/>
        <v>46401</v>
      </c>
      <c r="AM129" s="4">
        <f t="shared" si="115"/>
        <v>46401</v>
      </c>
      <c r="AN129" s="4">
        <f t="shared" si="115"/>
        <v>46401</v>
      </c>
      <c r="AO129" s="4">
        <f t="shared" si="103"/>
        <v>46402</v>
      </c>
      <c r="AP129" s="5">
        <v>3</v>
      </c>
      <c r="AQ129" s="4">
        <f t="shared" si="104"/>
        <v>46407</v>
      </c>
      <c r="AR129" s="5">
        <v>1</v>
      </c>
      <c r="AS129" s="4">
        <f t="shared" si="105"/>
        <v>46408</v>
      </c>
      <c r="AT129" s="5">
        <v>5</v>
      </c>
      <c r="AU129" s="4">
        <f t="shared" si="106"/>
        <v>46415</v>
      </c>
      <c r="AV129" s="4">
        <f>_xlfn.MINIFS(ReleaseTimeline!$A$2:$A$27, ReleaseTimeline!$A$2:$A$27, "&gt;="&amp;(MAX(AU129,AL129)))</f>
        <v>0</v>
      </c>
      <c r="AW129" s="4" t="e">
        <f>VLOOKUP(AV129,ReleaseTimeline!$A$1:$E$27,2,FALSE)</f>
        <v>#N/A</v>
      </c>
      <c r="AX129" s="4" t="e">
        <f t="shared" si="112"/>
        <v>#N/A</v>
      </c>
      <c r="AY129" s="74" t="e">
        <f>VLOOKUP(AW129,ReleaseTimeline!$B$2:$C$27,2,FALSE)</f>
        <v>#N/A</v>
      </c>
      <c r="AZ129" s="4" t="e">
        <f t="shared" si="109"/>
        <v>#N/A</v>
      </c>
      <c r="BA129" t="e">
        <f t="shared" si="107"/>
        <v>#N/A</v>
      </c>
      <c r="BB129" t="e">
        <f>(AY129-AW129)</f>
        <v>#N/A</v>
      </c>
      <c r="BC129">
        <f t="shared" si="108"/>
        <v>138</v>
      </c>
      <c r="BF129" t="e">
        <f>(BB129+BC129)</f>
        <v>#N/A</v>
      </c>
    </row>
    <row r="130" spans="1:58" x14ac:dyDescent="0.2">
      <c r="A130" s="3">
        <v>118</v>
      </c>
      <c r="B130" s="5" t="s">
        <v>179</v>
      </c>
      <c r="C130" s="5" t="str">
        <f>VLOOKUP(B130,'Target Tech'!$C$7:$J$33,8,FALSE)</f>
        <v>Complete ASP</v>
      </c>
      <c r="D130" s="5" t="s">
        <v>87</v>
      </c>
      <c r="E130" s="5">
        <v>2</v>
      </c>
      <c r="F130" s="80">
        <f>WORKDAY(P127,1)</f>
        <v>46175</v>
      </c>
      <c r="G130" s="80" t="s">
        <v>55</v>
      </c>
      <c r="H130" s="80" t="s">
        <v>1050</v>
      </c>
      <c r="I130" s="80" t="s">
        <v>1052</v>
      </c>
      <c r="J130" s="80">
        <f t="shared" si="113"/>
        <v>46177</v>
      </c>
      <c r="K130" s="5">
        <v>3</v>
      </c>
      <c r="L130" s="5">
        <v>0</v>
      </c>
      <c r="M130" s="5">
        <v>1</v>
      </c>
      <c r="N130" s="4">
        <f t="shared" ref="N130:N160" si="116">WORKDAY(J130-1, K130+L130, IndHolidays)</f>
        <v>46181</v>
      </c>
      <c r="O130" s="4">
        <f t="shared" ref="O130:O160" si="117">WORKDAY(J130-1, K130+L130, IndHolidays)</f>
        <v>46181</v>
      </c>
      <c r="P130" s="4">
        <f t="shared" ref="P130:P160" si="118">WORKDAY(J130-1, K130+L130, IndHolidays)</f>
        <v>46181</v>
      </c>
      <c r="Q130" s="5">
        <v>125</v>
      </c>
      <c r="R130" s="4">
        <f t="shared" ref="R130:R160" si="119">WORKDAY(P130, Q130, IndHolidays)</f>
        <v>46367</v>
      </c>
      <c r="S130" s="5">
        <v>1</v>
      </c>
      <c r="T130" s="4">
        <f t="shared" ref="T130:T160" si="120">WORKDAY(R130, S130, IndHolidays)</f>
        <v>46370</v>
      </c>
      <c r="U130" s="4">
        <f t="shared" ref="U130:U160" si="121">WORKDAY(T130,0, IndHolidays)</f>
        <v>46370</v>
      </c>
      <c r="V130" s="5">
        <v>3</v>
      </c>
      <c r="W130" s="4">
        <f t="shared" ref="W130:W160" si="122">WORKDAY(U130, V130, IndHolidays)</f>
        <v>46373</v>
      </c>
      <c r="X130" s="4">
        <f t="shared" si="114"/>
        <v>46373</v>
      </c>
      <c r="Y130" s="4">
        <f t="shared" si="114"/>
        <v>46373</v>
      </c>
      <c r="Z130" s="4">
        <f t="shared" ref="Z130:Z160" si="123">WORKDAY(Y130, 1, IndHolidays)</f>
        <v>46374</v>
      </c>
      <c r="AA130" s="4">
        <f t="shared" ref="AA130:AA160" si="124">WORKDAY(Z130, 0, IndHolidays)</f>
        <v>46374</v>
      </c>
      <c r="AB130" s="5"/>
      <c r="AC130" s="4">
        <f t="shared" ref="AC130:AC160" si="125">WORKDAY(AA130, AB130, IndHolidays)</f>
        <v>46374</v>
      </c>
      <c r="AD130" s="5">
        <v>1</v>
      </c>
      <c r="AE130" s="4">
        <f t="shared" ref="AE130:AE160" si="126">WORKDAY(AC130, AD130, IndHolidays)</f>
        <v>46377</v>
      </c>
      <c r="AF130" s="5">
        <v>5</v>
      </c>
      <c r="AG130" s="4">
        <f t="shared" ref="AG130:AG160" si="127">WORKDAY(AE130, AF130, IndHolidays)</f>
        <v>46385</v>
      </c>
      <c r="AH130" s="4">
        <f t="shared" ref="AH130:AH160" si="128">WORKDAY(AG130, 0, IndHolidays)</f>
        <v>46385</v>
      </c>
      <c r="AI130" s="4">
        <f t="shared" ref="AI130:AI160" si="129">WORKDAY(AH130, 1, IndHolidays)</f>
        <v>46386</v>
      </c>
      <c r="AJ130" s="4">
        <f t="shared" ref="AJ130:AJ160" si="130">WORKDAY(AI130, 0, IndHolidays)</f>
        <v>46386</v>
      </c>
      <c r="AK130" s="5"/>
      <c r="AL130" s="4">
        <f t="shared" ref="AL130:AL160" si="131">WORKDAY(AJ130, AK130, IndHolidays)</f>
        <v>46386</v>
      </c>
      <c r="AM130" s="4">
        <f t="shared" si="115"/>
        <v>46386</v>
      </c>
      <c r="AN130" s="4">
        <f t="shared" si="115"/>
        <v>46386</v>
      </c>
      <c r="AO130" s="4">
        <f t="shared" ref="AO130:AO160" si="132">WORKDAY(AN130, 1, IndHolidays)</f>
        <v>46387</v>
      </c>
      <c r="AP130" s="5"/>
      <c r="AQ130" s="4">
        <f t="shared" ref="AQ130:AQ160" si="133">WORKDAY(AO130, AP130, IndHolidays)</f>
        <v>46387</v>
      </c>
      <c r="AR130" s="5"/>
      <c r="AS130" s="4">
        <f t="shared" ref="AS130:AS160" si="134">WORKDAY(AQ130, AR130, IndHolidays)</f>
        <v>46387</v>
      </c>
      <c r="AT130" s="5"/>
      <c r="AU130" s="4">
        <f t="shared" ref="AU130:AU160" si="135">WORKDAY(AS130, AT130, IndHolidays)</f>
        <v>46387</v>
      </c>
      <c r="AV130" s="4">
        <f>_xlfn.MINIFS(ReleaseTimeline!$A$2:$A$27, ReleaseTimeline!$A$2:$A$27, "&gt;="&amp;(MAX(AU130,AL130)))</f>
        <v>0</v>
      </c>
      <c r="AW130" s="4" t="e">
        <f>VLOOKUP(AV130,ReleaseTimeline!$A$1:$E$27,2,FALSE)</f>
        <v>#N/A</v>
      </c>
      <c r="AX130" s="4" t="e">
        <f t="shared" si="112"/>
        <v>#N/A</v>
      </c>
      <c r="AY130" s="4" t="e">
        <f>VLOOKUP(AW130,ReleaseTimeline!$B$2:$C$27,2,FALSE)</f>
        <v>#N/A</v>
      </c>
      <c r="AZ130" s="4" t="e">
        <f t="shared" si="109"/>
        <v>#N/A</v>
      </c>
      <c r="BA130" t="e">
        <f t="shared" ref="BA130:BA140" si="136">(AY130 - O130)</f>
        <v>#N/A</v>
      </c>
      <c r="BC130">
        <f t="shared" ref="BC130:BC140" si="137">(Q130+V130+AF130+AT130)</f>
        <v>133</v>
      </c>
    </row>
    <row r="131" spans="1:58" x14ac:dyDescent="0.2">
      <c r="A131" s="3">
        <v>119</v>
      </c>
      <c r="B131" s="5" t="s">
        <v>179</v>
      </c>
      <c r="C131" s="5" t="str">
        <f>VLOOKUP(B131,'Target Tech'!$C$7:$J$33,8,FALSE)</f>
        <v>Complete ASP</v>
      </c>
      <c r="D131" s="5" t="s">
        <v>87</v>
      </c>
      <c r="E131" s="5">
        <v>2</v>
      </c>
      <c r="F131" s="80">
        <f>WORKDAY(P128,1)</f>
        <v>46191</v>
      </c>
      <c r="G131" s="80" t="s">
        <v>59</v>
      </c>
      <c r="H131" s="80" t="s">
        <v>56</v>
      </c>
      <c r="I131" s="80" t="s">
        <v>62</v>
      </c>
      <c r="J131" s="80">
        <f t="shared" si="113"/>
        <v>46195</v>
      </c>
      <c r="K131" s="5">
        <v>3</v>
      </c>
      <c r="L131" s="5">
        <v>0</v>
      </c>
      <c r="M131" s="5">
        <v>2</v>
      </c>
      <c r="N131" s="4">
        <f t="shared" si="116"/>
        <v>46197</v>
      </c>
      <c r="O131" s="4">
        <f t="shared" si="117"/>
        <v>46197</v>
      </c>
      <c r="P131" s="4">
        <f t="shared" si="118"/>
        <v>46197</v>
      </c>
      <c r="Q131" s="5">
        <v>125</v>
      </c>
      <c r="R131" s="4">
        <f t="shared" si="119"/>
        <v>46386</v>
      </c>
      <c r="S131" s="5">
        <v>1</v>
      </c>
      <c r="T131" s="4">
        <f t="shared" si="120"/>
        <v>46387</v>
      </c>
      <c r="U131" s="4">
        <f t="shared" si="121"/>
        <v>46387</v>
      </c>
      <c r="V131" s="5">
        <v>3</v>
      </c>
      <c r="W131" s="4">
        <f t="shared" si="122"/>
        <v>46392</v>
      </c>
      <c r="X131" s="4">
        <f t="shared" si="114"/>
        <v>46392</v>
      </c>
      <c r="Y131" s="4">
        <f t="shared" si="114"/>
        <v>46392</v>
      </c>
      <c r="Z131" s="4">
        <f t="shared" si="123"/>
        <v>46393</v>
      </c>
      <c r="AA131" s="4">
        <f t="shared" si="124"/>
        <v>46393</v>
      </c>
      <c r="AB131" s="5"/>
      <c r="AC131" s="4">
        <f t="shared" si="125"/>
        <v>46393</v>
      </c>
      <c r="AD131" s="5">
        <v>1</v>
      </c>
      <c r="AE131" s="4">
        <f t="shared" si="126"/>
        <v>46394</v>
      </c>
      <c r="AF131" s="5">
        <v>5</v>
      </c>
      <c r="AG131" s="4">
        <f t="shared" si="127"/>
        <v>46401</v>
      </c>
      <c r="AH131" s="4">
        <f t="shared" si="128"/>
        <v>46401</v>
      </c>
      <c r="AI131" s="4">
        <f t="shared" si="129"/>
        <v>46402</v>
      </c>
      <c r="AJ131" s="4">
        <f t="shared" si="130"/>
        <v>46402</v>
      </c>
      <c r="AK131" s="5">
        <v>2</v>
      </c>
      <c r="AL131" s="4">
        <f t="shared" si="131"/>
        <v>46406</v>
      </c>
      <c r="AM131" s="4">
        <f t="shared" si="115"/>
        <v>46406</v>
      </c>
      <c r="AN131" s="4">
        <f t="shared" si="115"/>
        <v>46406</v>
      </c>
      <c r="AO131" s="4">
        <f t="shared" si="132"/>
        <v>46407</v>
      </c>
      <c r="AP131" s="5"/>
      <c r="AQ131" s="4">
        <f t="shared" si="133"/>
        <v>46407</v>
      </c>
      <c r="AR131" s="5">
        <v>2</v>
      </c>
      <c r="AS131" s="4">
        <f t="shared" si="134"/>
        <v>46409</v>
      </c>
      <c r="AT131" s="5"/>
      <c r="AU131" s="4">
        <f t="shared" si="135"/>
        <v>46409</v>
      </c>
      <c r="AV131" s="4">
        <f>_xlfn.MINIFS(ReleaseTimeline!$A$2:$A$27, ReleaseTimeline!$A$2:$A$27, "&gt;="&amp;(MAX(AU131,AL131)))</f>
        <v>0</v>
      </c>
      <c r="AW131" s="4" t="e">
        <f>VLOOKUP(AV131,ReleaseTimeline!$A$1:$E$27,2,FALSE)</f>
        <v>#N/A</v>
      </c>
      <c r="AX131" s="4" t="e">
        <f t="shared" si="112"/>
        <v>#N/A</v>
      </c>
      <c r="AY131" s="4" t="e">
        <f>VLOOKUP(AW131,ReleaseTimeline!$B$2:$C$27,2,FALSE)</f>
        <v>#N/A</v>
      </c>
      <c r="AZ131" s="4" t="e">
        <f t="shared" ref="AZ131:AZ144" si="138">WORKDAY(AY131, -5)</f>
        <v>#N/A</v>
      </c>
      <c r="BA131" t="e">
        <f t="shared" si="136"/>
        <v>#N/A</v>
      </c>
      <c r="BC131">
        <f t="shared" si="137"/>
        <v>133</v>
      </c>
    </row>
    <row r="132" spans="1:58" x14ac:dyDescent="0.2">
      <c r="A132" s="3">
        <v>120</v>
      </c>
      <c r="B132" s="5" t="s">
        <v>179</v>
      </c>
      <c r="C132" s="5" t="str">
        <f>VLOOKUP(B132,'Target Tech'!$C$7:$J$33,8,FALSE)</f>
        <v>Complete ASP</v>
      </c>
      <c r="D132" s="5" t="s">
        <v>87</v>
      </c>
      <c r="E132" s="5">
        <v>2</v>
      </c>
      <c r="F132" s="80">
        <v>46191</v>
      </c>
      <c r="G132" s="80" t="s">
        <v>61</v>
      </c>
      <c r="H132" s="80" t="s">
        <v>1050</v>
      </c>
      <c r="I132" s="80" t="s">
        <v>1053</v>
      </c>
      <c r="J132" s="80">
        <f t="shared" si="113"/>
        <v>46195</v>
      </c>
      <c r="K132" s="5">
        <v>3</v>
      </c>
      <c r="L132" s="5">
        <v>0</v>
      </c>
      <c r="M132" s="5">
        <v>3</v>
      </c>
      <c r="N132" s="4">
        <f t="shared" si="116"/>
        <v>46197</v>
      </c>
      <c r="O132" s="4">
        <f t="shared" si="117"/>
        <v>46197</v>
      </c>
      <c r="P132" s="4">
        <f t="shared" si="118"/>
        <v>46197</v>
      </c>
      <c r="Q132" s="5">
        <v>125</v>
      </c>
      <c r="R132" s="4">
        <f t="shared" si="119"/>
        <v>46386</v>
      </c>
      <c r="S132" s="5">
        <v>1</v>
      </c>
      <c r="T132" s="4">
        <f t="shared" si="120"/>
        <v>46387</v>
      </c>
      <c r="U132" s="4">
        <f t="shared" si="121"/>
        <v>46387</v>
      </c>
      <c r="V132" s="5">
        <v>3</v>
      </c>
      <c r="W132" s="4">
        <f t="shared" si="122"/>
        <v>46392</v>
      </c>
      <c r="X132" s="4">
        <f t="shared" si="114"/>
        <v>46392</v>
      </c>
      <c r="Y132" s="4">
        <f t="shared" si="114"/>
        <v>46392</v>
      </c>
      <c r="Z132" s="4">
        <f t="shared" si="123"/>
        <v>46393</v>
      </c>
      <c r="AA132" s="4">
        <f t="shared" si="124"/>
        <v>46393</v>
      </c>
      <c r="AB132" s="5"/>
      <c r="AC132" s="4">
        <f t="shared" si="125"/>
        <v>46393</v>
      </c>
      <c r="AD132" s="5">
        <v>1</v>
      </c>
      <c r="AE132" s="4">
        <f t="shared" si="126"/>
        <v>46394</v>
      </c>
      <c r="AF132" s="5">
        <v>5</v>
      </c>
      <c r="AG132" s="4">
        <f t="shared" si="127"/>
        <v>46401</v>
      </c>
      <c r="AH132" s="4">
        <f t="shared" si="128"/>
        <v>46401</v>
      </c>
      <c r="AI132" s="4">
        <f t="shared" si="129"/>
        <v>46402</v>
      </c>
      <c r="AJ132" s="4">
        <f t="shared" si="130"/>
        <v>46402</v>
      </c>
      <c r="AK132" s="5"/>
      <c r="AL132" s="4">
        <f t="shared" si="131"/>
        <v>46402</v>
      </c>
      <c r="AM132" s="4">
        <f t="shared" si="115"/>
        <v>46402</v>
      </c>
      <c r="AN132" s="4">
        <f t="shared" si="115"/>
        <v>46402</v>
      </c>
      <c r="AO132" s="4">
        <f t="shared" si="132"/>
        <v>46405</v>
      </c>
      <c r="AP132" s="5"/>
      <c r="AQ132" s="4">
        <f t="shared" si="133"/>
        <v>46405</v>
      </c>
      <c r="AR132" s="5"/>
      <c r="AS132" s="4">
        <f t="shared" si="134"/>
        <v>46405</v>
      </c>
      <c r="AT132" s="5"/>
      <c r="AU132" s="4">
        <f t="shared" si="135"/>
        <v>46405</v>
      </c>
      <c r="AV132" s="4">
        <f>_xlfn.MINIFS(ReleaseTimeline!$A$2:$A$27, ReleaseTimeline!$A$2:$A$27, "&gt;="&amp;(MAX(AU132,AL132)))</f>
        <v>0</v>
      </c>
      <c r="AW132" s="4" t="e">
        <f>VLOOKUP(AV132,ReleaseTimeline!$A$1:$E$27,2,FALSE)</f>
        <v>#N/A</v>
      </c>
      <c r="AX132" s="4" t="e">
        <f t="shared" si="112"/>
        <v>#N/A</v>
      </c>
      <c r="AY132" s="4" t="e">
        <f>VLOOKUP(AW132,ReleaseTimeline!$B$2:$C$27,2,FALSE)</f>
        <v>#N/A</v>
      </c>
      <c r="AZ132" s="4" t="e">
        <f t="shared" si="138"/>
        <v>#N/A</v>
      </c>
      <c r="BA132" t="e">
        <f t="shared" si="136"/>
        <v>#N/A</v>
      </c>
      <c r="BC132">
        <f t="shared" si="137"/>
        <v>133</v>
      </c>
    </row>
    <row r="133" spans="1:58" x14ac:dyDescent="0.2">
      <c r="A133" s="3">
        <v>121</v>
      </c>
      <c r="B133" s="5" t="s">
        <v>179</v>
      </c>
      <c r="C133" s="5" t="str">
        <f>VLOOKUP(B133,'Target Tech'!$C$7:$J$33,8,FALSE)</f>
        <v>Complete ASP</v>
      </c>
      <c r="D133" s="5" t="s">
        <v>87</v>
      </c>
      <c r="E133" s="5">
        <v>2</v>
      </c>
      <c r="F133" s="80">
        <f>WORKDAY(P131,1)</f>
        <v>46198</v>
      </c>
      <c r="G133" s="80" t="s">
        <v>63</v>
      </c>
      <c r="H133" s="80" t="s">
        <v>56</v>
      </c>
      <c r="I133" s="80" t="s">
        <v>62</v>
      </c>
      <c r="J133" s="80">
        <f t="shared" si="113"/>
        <v>46202</v>
      </c>
      <c r="K133" s="5">
        <v>3</v>
      </c>
      <c r="L133" s="5">
        <v>0</v>
      </c>
      <c r="M133" s="5">
        <v>4</v>
      </c>
      <c r="N133" s="4">
        <f t="shared" si="116"/>
        <v>46204</v>
      </c>
      <c r="O133" s="4">
        <f t="shared" si="117"/>
        <v>46204</v>
      </c>
      <c r="P133" s="4">
        <f t="shared" si="118"/>
        <v>46204</v>
      </c>
      <c r="Q133" s="5">
        <v>155</v>
      </c>
      <c r="R133" s="4">
        <f t="shared" si="119"/>
        <v>46434</v>
      </c>
      <c r="S133" s="5">
        <v>1</v>
      </c>
      <c r="T133" s="4">
        <f t="shared" si="120"/>
        <v>46435</v>
      </c>
      <c r="U133" s="4">
        <f t="shared" si="121"/>
        <v>46435</v>
      </c>
      <c r="V133" s="5">
        <v>3</v>
      </c>
      <c r="W133" s="4">
        <f t="shared" si="122"/>
        <v>46440</v>
      </c>
      <c r="X133" s="4">
        <f t="shared" si="114"/>
        <v>46440</v>
      </c>
      <c r="Y133" s="4">
        <f t="shared" si="114"/>
        <v>46440</v>
      </c>
      <c r="Z133" s="4">
        <f t="shared" si="123"/>
        <v>46441</v>
      </c>
      <c r="AA133" s="4">
        <f t="shared" si="124"/>
        <v>46441</v>
      </c>
      <c r="AB133" s="5"/>
      <c r="AC133" s="4">
        <f t="shared" si="125"/>
        <v>46441</v>
      </c>
      <c r="AD133" s="5">
        <v>1</v>
      </c>
      <c r="AE133" s="4">
        <f t="shared" si="126"/>
        <v>46442</v>
      </c>
      <c r="AF133" s="5">
        <v>5</v>
      </c>
      <c r="AG133" s="4">
        <f t="shared" si="127"/>
        <v>46449</v>
      </c>
      <c r="AH133" s="4">
        <f t="shared" si="128"/>
        <v>46449</v>
      </c>
      <c r="AI133" s="4">
        <f t="shared" si="129"/>
        <v>46450</v>
      </c>
      <c r="AJ133" s="4">
        <f t="shared" si="130"/>
        <v>46450</v>
      </c>
      <c r="AK133" s="5"/>
      <c r="AL133" s="4">
        <f t="shared" si="131"/>
        <v>46450</v>
      </c>
      <c r="AM133" s="4">
        <f t="shared" si="115"/>
        <v>46450</v>
      </c>
      <c r="AN133" s="4">
        <f t="shared" si="115"/>
        <v>46450</v>
      </c>
      <c r="AO133" s="4">
        <f t="shared" si="132"/>
        <v>46451</v>
      </c>
      <c r="AP133" s="5"/>
      <c r="AQ133" s="4">
        <f t="shared" si="133"/>
        <v>46451</v>
      </c>
      <c r="AR133" s="5"/>
      <c r="AS133" s="4">
        <f t="shared" si="134"/>
        <v>46451</v>
      </c>
      <c r="AT133" s="5"/>
      <c r="AU133" s="4">
        <f>WORKDAY(AS133, AT133, IndHolidays)</f>
        <v>46451</v>
      </c>
      <c r="AV133" s="4">
        <f>_xlfn.MINIFS(ReleaseTimeline!$A$2:$A$27, ReleaseTimeline!$A$2:$A$27, "&gt;="&amp;(MAX(AU133,AL133)))</f>
        <v>0</v>
      </c>
      <c r="AW133" s="4" t="e">
        <f>VLOOKUP(AV133,ReleaseTimeline!$A$2:$E$27,2,FALSE)</f>
        <v>#N/A</v>
      </c>
      <c r="AX133" s="4" t="e">
        <f t="shared" si="112"/>
        <v>#N/A</v>
      </c>
      <c r="AY133" s="4" t="e">
        <f>VLOOKUP(AW133,ReleaseTimeline!$B$2:$C$27,2,FALSE)</f>
        <v>#N/A</v>
      </c>
      <c r="AZ133" s="4" t="e">
        <f t="shared" si="138"/>
        <v>#N/A</v>
      </c>
      <c r="BA133" t="e">
        <f t="shared" si="136"/>
        <v>#N/A</v>
      </c>
      <c r="BB133" t="e">
        <f>(AY133-AW133)</f>
        <v>#N/A</v>
      </c>
      <c r="BC133">
        <f t="shared" si="137"/>
        <v>163</v>
      </c>
      <c r="BF133" t="e">
        <f>(BB133+BC133)</f>
        <v>#N/A</v>
      </c>
    </row>
    <row r="134" spans="1:58" x14ac:dyDescent="0.2">
      <c r="A134" s="3">
        <v>122</v>
      </c>
      <c r="B134" s="5" t="s">
        <v>179</v>
      </c>
      <c r="C134" s="5" t="str">
        <f>VLOOKUP(B134,'Target Tech'!$C$7:$J$33,8,FALSE)</f>
        <v>Complete ASP</v>
      </c>
      <c r="D134" s="5" t="s">
        <v>87</v>
      </c>
      <c r="E134" s="5">
        <v>2</v>
      </c>
      <c r="F134" s="80">
        <f>WORKDAY(P130,1)</f>
        <v>46182</v>
      </c>
      <c r="G134" s="80" t="s">
        <v>64</v>
      </c>
      <c r="H134" s="80" t="s">
        <v>1050</v>
      </c>
      <c r="I134" s="80" t="s">
        <v>1052</v>
      </c>
      <c r="J134" s="80">
        <f t="shared" si="113"/>
        <v>46184</v>
      </c>
      <c r="K134" s="5">
        <v>3</v>
      </c>
      <c r="L134" s="5">
        <v>0</v>
      </c>
      <c r="M134" s="5">
        <v>5</v>
      </c>
      <c r="N134" s="4">
        <f t="shared" si="116"/>
        <v>46188</v>
      </c>
      <c r="O134" s="4">
        <f t="shared" si="117"/>
        <v>46188</v>
      </c>
      <c r="P134" s="4">
        <f t="shared" si="118"/>
        <v>46188</v>
      </c>
      <c r="Q134" s="5">
        <v>125</v>
      </c>
      <c r="R134" s="4">
        <f t="shared" si="119"/>
        <v>46374</v>
      </c>
      <c r="S134" s="5">
        <v>1</v>
      </c>
      <c r="T134" s="4">
        <f t="shared" si="120"/>
        <v>46377</v>
      </c>
      <c r="U134" s="4">
        <f t="shared" si="121"/>
        <v>46377</v>
      </c>
      <c r="V134" s="5">
        <v>3</v>
      </c>
      <c r="W134" s="4">
        <f t="shared" si="122"/>
        <v>46380</v>
      </c>
      <c r="X134" s="4">
        <f t="shared" si="114"/>
        <v>46380</v>
      </c>
      <c r="Y134" s="4">
        <f t="shared" si="114"/>
        <v>46380</v>
      </c>
      <c r="Z134" s="4">
        <f t="shared" si="123"/>
        <v>46384</v>
      </c>
      <c r="AA134" s="4">
        <f t="shared" si="124"/>
        <v>46384</v>
      </c>
      <c r="AB134" s="5">
        <v>3</v>
      </c>
      <c r="AC134" s="4">
        <f t="shared" si="125"/>
        <v>46387</v>
      </c>
      <c r="AD134" s="5">
        <v>1</v>
      </c>
      <c r="AE134" s="4">
        <f t="shared" si="126"/>
        <v>46388</v>
      </c>
      <c r="AF134" s="5">
        <v>5</v>
      </c>
      <c r="AG134" s="4">
        <f t="shared" si="127"/>
        <v>46395</v>
      </c>
      <c r="AH134" s="4">
        <f t="shared" si="128"/>
        <v>46395</v>
      </c>
      <c r="AI134" s="4">
        <f t="shared" si="129"/>
        <v>46398</v>
      </c>
      <c r="AJ134" s="4">
        <f t="shared" si="130"/>
        <v>46398</v>
      </c>
      <c r="AK134" s="5">
        <v>1</v>
      </c>
      <c r="AL134" s="4">
        <f t="shared" si="131"/>
        <v>46399</v>
      </c>
      <c r="AM134" s="4">
        <f t="shared" si="115"/>
        <v>46399</v>
      </c>
      <c r="AN134" s="4">
        <f t="shared" si="115"/>
        <v>46399</v>
      </c>
      <c r="AO134" s="4">
        <f t="shared" si="132"/>
        <v>46400</v>
      </c>
      <c r="AP134" s="5">
        <v>3</v>
      </c>
      <c r="AQ134" s="4">
        <f t="shared" si="133"/>
        <v>46405</v>
      </c>
      <c r="AR134" s="5">
        <v>1</v>
      </c>
      <c r="AS134" s="4">
        <f t="shared" si="134"/>
        <v>46406</v>
      </c>
      <c r="AT134" s="5">
        <v>5</v>
      </c>
      <c r="AU134" s="4">
        <f t="shared" si="135"/>
        <v>46413</v>
      </c>
      <c r="AV134" s="4">
        <f>_xlfn.MINIFS(ReleaseTimeline!$A$2:$A$27, ReleaseTimeline!$A$2:$A$27, "&gt;="&amp;(MAX(AU134,AL134)))</f>
        <v>0</v>
      </c>
      <c r="AW134" s="4" t="e">
        <f>VLOOKUP(AV134,ReleaseTimeline!$A$1:$E$27,2,FALSE)</f>
        <v>#N/A</v>
      </c>
      <c r="AX134" s="4" t="e">
        <f t="shared" si="112"/>
        <v>#N/A</v>
      </c>
      <c r="AY134" s="74" t="e">
        <f>VLOOKUP(AW134,ReleaseTimeline!$B$2:$C$27,2,FALSE)</f>
        <v>#N/A</v>
      </c>
      <c r="AZ134" s="4" t="e">
        <f t="shared" si="138"/>
        <v>#N/A</v>
      </c>
      <c r="BA134" t="e">
        <f t="shared" si="136"/>
        <v>#N/A</v>
      </c>
      <c r="BC134">
        <f t="shared" si="137"/>
        <v>138</v>
      </c>
    </row>
    <row r="135" spans="1:58" x14ac:dyDescent="0.2">
      <c r="A135" s="3">
        <v>123</v>
      </c>
      <c r="B135" s="5" t="s">
        <v>180</v>
      </c>
      <c r="C135" s="5" t="str">
        <f>VLOOKUP(B135,'Target Tech'!$C$7:$J$33,8,FALSE)</f>
        <v>Complete ASP</v>
      </c>
      <c r="D135" s="5" t="s">
        <v>87</v>
      </c>
      <c r="E135" s="5">
        <v>2</v>
      </c>
      <c r="F135" s="80">
        <f>WORKDAY(P49,1)</f>
        <v>46141</v>
      </c>
      <c r="G135" s="80" t="s">
        <v>55</v>
      </c>
      <c r="H135" s="80" t="s">
        <v>81</v>
      </c>
      <c r="I135" s="80" t="s">
        <v>167</v>
      </c>
      <c r="J135" s="80">
        <f t="shared" si="113"/>
        <v>46143</v>
      </c>
      <c r="K135" s="5">
        <v>3</v>
      </c>
      <c r="L135" s="5">
        <v>0</v>
      </c>
      <c r="M135" s="5">
        <v>1</v>
      </c>
      <c r="N135" s="4">
        <f t="shared" si="116"/>
        <v>46148</v>
      </c>
      <c r="O135" s="4">
        <f t="shared" si="117"/>
        <v>46148</v>
      </c>
      <c r="P135" s="4">
        <f t="shared" si="118"/>
        <v>46148</v>
      </c>
      <c r="Q135" s="5">
        <v>65</v>
      </c>
      <c r="R135" s="4">
        <f t="shared" si="119"/>
        <v>46245</v>
      </c>
      <c r="S135" s="5">
        <v>1</v>
      </c>
      <c r="T135" s="4">
        <f t="shared" si="120"/>
        <v>46246</v>
      </c>
      <c r="U135" s="4">
        <f t="shared" si="121"/>
        <v>46246</v>
      </c>
      <c r="V135" s="5">
        <v>3</v>
      </c>
      <c r="W135" s="4">
        <f t="shared" si="122"/>
        <v>46251</v>
      </c>
      <c r="X135" s="4">
        <f t="shared" si="114"/>
        <v>46251</v>
      </c>
      <c r="Y135" s="4">
        <f t="shared" si="114"/>
        <v>46251</v>
      </c>
      <c r="Z135" s="4">
        <f t="shared" si="123"/>
        <v>46252</v>
      </c>
      <c r="AA135" s="4">
        <f t="shared" si="124"/>
        <v>46252</v>
      </c>
      <c r="AB135" s="5"/>
      <c r="AC135" s="4">
        <f t="shared" si="125"/>
        <v>46252</v>
      </c>
      <c r="AD135" s="5">
        <v>1</v>
      </c>
      <c r="AE135" s="4">
        <f t="shared" si="126"/>
        <v>46253</v>
      </c>
      <c r="AF135" s="5">
        <v>5</v>
      </c>
      <c r="AG135" s="4">
        <f t="shared" si="127"/>
        <v>46262</v>
      </c>
      <c r="AH135" s="4">
        <f t="shared" si="128"/>
        <v>46262</v>
      </c>
      <c r="AI135" s="4">
        <f t="shared" si="129"/>
        <v>46265</v>
      </c>
      <c r="AJ135" s="4">
        <f t="shared" si="130"/>
        <v>46265</v>
      </c>
      <c r="AK135" s="5"/>
      <c r="AL135" s="4">
        <f t="shared" si="131"/>
        <v>46265</v>
      </c>
      <c r="AM135" s="4">
        <f t="shared" si="115"/>
        <v>46265</v>
      </c>
      <c r="AN135" s="4">
        <f t="shared" si="115"/>
        <v>46265</v>
      </c>
      <c r="AO135" s="4">
        <f t="shared" si="132"/>
        <v>46266</v>
      </c>
      <c r="AP135" s="5"/>
      <c r="AQ135" s="4">
        <f t="shared" si="133"/>
        <v>46266</v>
      </c>
      <c r="AR135" s="5"/>
      <c r="AS135" s="4">
        <f t="shared" si="134"/>
        <v>46266</v>
      </c>
      <c r="AT135" s="5"/>
      <c r="AU135" s="4">
        <f t="shared" si="135"/>
        <v>46266</v>
      </c>
      <c r="AV135" s="4">
        <f>_xlfn.MINIFS(ReleaseTimeline!$A$2:$A$27, ReleaseTimeline!$A$2:$A$27, "&gt;="&amp;(MAX(AU135,AL135)))</f>
        <v>46275</v>
      </c>
      <c r="AW135" s="4" t="str">
        <f>VLOOKUP(AV135,ReleaseTimeline!$A$1:$E$27,2,FALSE)</f>
        <v>Release 19</v>
      </c>
      <c r="AX135" s="4" t="e">
        <f t="shared" ref="AX135:AX160" si="139">WORKDAY(AW135, 3, IndHolidays)</f>
        <v>#VALUE!</v>
      </c>
      <c r="AY135" s="4">
        <f>VLOOKUP(AW135,ReleaseTimeline!$B$2:$C$27,2,FALSE)</f>
        <v>46282</v>
      </c>
      <c r="AZ135" s="4">
        <f t="shared" si="138"/>
        <v>46275</v>
      </c>
      <c r="BA135">
        <f t="shared" si="136"/>
        <v>134</v>
      </c>
      <c r="BC135">
        <f t="shared" si="137"/>
        <v>73</v>
      </c>
    </row>
    <row r="136" spans="1:58" x14ac:dyDescent="0.2">
      <c r="A136" s="3">
        <v>124</v>
      </c>
      <c r="B136" s="5" t="s">
        <v>180</v>
      </c>
      <c r="C136" s="5" t="str">
        <f>VLOOKUP(B136,'Target Tech'!$C$7:$J$33,8,FALSE)</f>
        <v>Complete ASP</v>
      </c>
      <c r="D136" s="5" t="s">
        <v>87</v>
      </c>
      <c r="E136" s="5">
        <v>2</v>
      </c>
      <c r="F136" s="80">
        <f>WORKDAY(P50,1)</f>
        <v>46149</v>
      </c>
      <c r="G136" s="80" t="s">
        <v>59</v>
      </c>
      <c r="H136" s="80" t="s">
        <v>81</v>
      </c>
      <c r="I136" s="80" t="s">
        <v>131</v>
      </c>
      <c r="J136" s="80">
        <f t="shared" si="113"/>
        <v>46153</v>
      </c>
      <c r="K136" s="5">
        <v>3</v>
      </c>
      <c r="L136" s="5">
        <v>0</v>
      </c>
      <c r="M136" s="5">
        <v>2</v>
      </c>
      <c r="N136" s="4">
        <f t="shared" si="116"/>
        <v>46155</v>
      </c>
      <c r="O136" s="4">
        <f t="shared" si="117"/>
        <v>46155</v>
      </c>
      <c r="P136" s="4">
        <f t="shared" si="118"/>
        <v>46155</v>
      </c>
      <c r="Q136" s="5">
        <v>65</v>
      </c>
      <c r="R136" s="4">
        <f t="shared" si="119"/>
        <v>46252</v>
      </c>
      <c r="S136" s="5">
        <v>1</v>
      </c>
      <c r="T136" s="4">
        <f t="shared" si="120"/>
        <v>46253</v>
      </c>
      <c r="U136" s="4">
        <f t="shared" si="121"/>
        <v>46253</v>
      </c>
      <c r="V136" s="5">
        <v>3</v>
      </c>
      <c r="W136" s="4">
        <f t="shared" si="122"/>
        <v>46259</v>
      </c>
      <c r="X136" s="4">
        <f t="shared" si="114"/>
        <v>46259</v>
      </c>
      <c r="Y136" s="4">
        <f t="shared" si="114"/>
        <v>46259</v>
      </c>
      <c r="Z136" s="4">
        <f t="shared" si="123"/>
        <v>46261</v>
      </c>
      <c r="AA136" s="4">
        <f t="shared" si="124"/>
        <v>46261</v>
      </c>
      <c r="AB136" s="5"/>
      <c r="AC136" s="4">
        <f t="shared" si="125"/>
        <v>46261</v>
      </c>
      <c r="AD136" s="5">
        <v>1</v>
      </c>
      <c r="AE136" s="4">
        <f t="shared" si="126"/>
        <v>46262</v>
      </c>
      <c r="AF136" s="5">
        <v>5</v>
      </c>
      <c r="AG136" s="4">
        <f t="shared" si="127"/>
        <v>46269</v>
      </c>
      <c r="AH136" s="4">
        <f t="shared" si="128"/>
        <v>46269</v>
      </c>
      <c r="AI136" s="4">
        <f t="shared" si="129"/>
        <v>46272</v>
      </c>
      <c r="AJ136" s="4">
        <f t="shared" si="130"/>
        <v>46272</v>
      </c>
      <c r="AK136" s="5"/>
      <c r="AL136" s="4">
        <f t="shared" si="131"/>
        <v>46272</v>
      </c>
      <c r="AM136" s="4">
        <f t="shared" si="115"/>
        <v>46272</v>
      </c>
      <c r="AN136" s="4">
        <f t="shared" si="115"/>
        <v>46272</v>
      </c>
      <c r="AO136" s="4">
        <f t="shared" si="132"/>
        <v>46273</v>
      </c>
      <c r="AP136" s="5"/>
      <c r="AQ136" s="4">
        <f t="shared" si="133"/>
        <v>46273</v>
      </c>
      <c r="AR136" s="5"/>
      <c r="AS136" s="4">
        <f t="shared" si="134"/>
        <v>46273</v>
      </c>
      <c r="AT136" s="5"/>
      <c r="AU136" s="4">
        <f t="shared" si="135"/>
        <v>46273</v>
      </c>
      <c r="AV136" s="4">
        <f>_xlfn.MINIFS(ReleaseTimeline!$A$2:$A$27, ReleaseTimeline!$A$2:$A$27, "&gt;="&amp;(MAX(AU136,AL136)))</f>
        <v>46275</v>
      </c>
      <c r="AW136" s="4" t="str">
        <f>VLOOKUP(AV136,ReleaseTimeline!$A$1:$E$27,2,FALSE)</f>
        <v>Release 19</v>
      </c>
      <c r="AX136" s="4" t="e">
        <f t="shared" si="139"/>
        <v>#VALUE!</v>
      </c>
      <c r="AY136" s="4">
        <f>VLOOKUP(AW136,ReleaseTimeline!$B$2:$C$27,2,FALSE)</f>
        <v>46282</v>
      </c>
      <c r="AZ136" s="4">
        <f t="shared" si="138"/>
        <v>46275</v>
      </c>
      <c r="BA136">
        <f t="shared" si="136"/>
        <v>127</v>
      </c>
      <c r="BB136" t="e">
        <f>(AY136-AW136)</f>
        <v>#VALUE!</v>
      </c>
      <c r="BC136">
        <f t="shared" si="137"/>
        <v>73</v>
      </c>
    </row>
    <row r="137" spans="1:58" x14ac:dyDescent="0.2">
      <c r="A137" s="3">
        <v>125</v>
      </c>
      <c r="B137" s="5" t="s">
        <v>180</v>
      </c>
      <c r="C137" s="5" t="str">
        <f>VLOOKUP(B137,'Target Tech'!$C$7:$J$33,8,FALSE)</f>
        <v>Complete ASP</v>
      </c>
      <c r="D137" s="5" t="s">
        <v>87</v>
      </c>
      <c r="E137" s="5">
        <v>2</v>
      </c>
      <c r="F137" s="80">
        <f>WORKDAY(P48,1)</f>
        <v>46149</v>
      </c>
      <c r="G137" s="80" t="s">
        <v>61</v>
      </c>
      <c r="H137" s="80" t="s">
        <v>81</v>
      </c>
      <c r="I137" s="80" t="s">
        <v>129</v>
      </c>
      <c r="J137" s="80">
        <f t="shared" si="113"/>
        <v>46153</v>
      </c>
      <c r="K137" s="5">
        <v>3</v>
      </c>
      <c r="L137" s="5">
        <v>0</v>
      </c>
      <c r="M137" s="5">
        <v>3</v>
      </c>
      <c r="N137" s="4">
        <f t="shared" si="116"/>
        <v>46155</v>
      </c>
      <c r="O137" s="4">
        <f t="shared" si="117"/>
        <v>46155</v>
      </c>
      <c r="P137" s="4">
        <f t="shared" si="118"/>
        <v>46155</v>
      </c>
      <c r="Q137" s="5">
        <v>65</v>
      </c>
      <c r="R137" s="4">
        <f t="shared" si="119"/>
        <v>46252</v>
      </c>
      <c r="S137" s="5">
        <v>1</v>
      </c>
      <c r="T137" s="4">
        <f t="shared" si="120"/>
        <v>46253</v>
      </c>
      <c r="U137" s="4">
        <f t="shared" si="121"/>
        <v>46253</v>
      </c>
      <c r="V137" s="5">
        <v>3</v>
      </c>
      <c r="W137" s="4">
        <f t="shared" si="122"/>
        <v>46259</v>
      </c>
      <c r="X137" s="4">
        <f t="shared" si="114"/>
        <v>46259</v>
      </c>
      <c r="Y137" s="4">
        <f t="shared" si="114"/>
        <v>46259</v>
      </c>
      <c r="Z137" s="4">
        <f t="shared" si="123"/>
        <v>46261</v>
      </c>
      <c r="AA137" s="4">
        <f t="shared" si="124"/>
        <v>46261</v>
      </c>
      <c r="AB137" s="5"/>
      <c r="AC137" s="4">
        <f t="shared" si="125"/>
        <v>46261</v>
      </c>
      <c r="AD137" s="5">
        <v>1</v>
      </c>
      <c r="AE137" s="4">
        <f t="shared" si="126"/>
        <v>46262</v>
      </c>
      <c r="AF137" s="5">
        <v>5</v>
      </c>
      <c r="AG137" s="4">
        <f t="shared" si="127"/>
        <v>46269</v>
      </c>
      <c r="AH137" s="4">
        <f t="shared" si="128"/>
        <v>46269</v>
      </c>
      <c r="AI137" s="4">
        <f t="shared" si="129"/>
        <v>46272</v>
      </c>
      <c r="AJ137" s="4">
        <f t="shared" si="130"/>
        <v>46272</v>
      </c>
      <c r="AK137" s="5"/>
      <c r="AL137" s="4">
        <f t="shared" si="131"/>
        <v>46272</v>
      </c>
      <c r="AM137" s="4">
        <f t="shared" si="115"/>
        <v>46272</v>
      </c>
      <c r="AN137" s="4">
        <f t="shared" si="115"/>
        <v>46272</v>
      </c>
      <c r="AO137" s="4">
        <f t="shared" si="132"/>
        <v>46273</v>
      </c>
      <c r="AP137" s="5"/>
      <c r="AQ137" s="4">
        <f t="shared" si="133"/>
        <v>46273</v>
      </c>
      <c r="AR137" s="5"/>
      <c r="AS137" s="4">
        <f t="shared" si="134"/>
        <v>46273</v>
      </c>
      <c r="AT137" s="5"/>
      <c r="AU137" s="4">
        <f t="shared" si="135"/>
        <v>46273</v>
      </c>
      <c r="AV137" s="4">
        <f>_xlfn.MINIFS(ReleaseTimeline!$A$2:$A$27, ReleaseTimeline!$A$2:$A$27, "&gt;="&amp;(MAX(AU137,AL137)))</f>
        <v>46275</v>
      </c>
      <c r="AW137" s="4" t="str">
        <f>VLOOKUP(AV137,ReleaseTimeline!$A$1:$E$27,2,FALSE)</f>
        <v>Release 19</v>
      </c>
      <c r="AX137" s="4" t="e">
        <f t="shared" si="139"/>
        <v>#VALUE!</v>
      </c>
      <c r="AY137" s="4">
        <f>VLOOKUP(AW137,ReleaseTimeline!$B$2:$C$27,2,FALSE)</f>
        <v>46282</v>
      </c>
      <c r="AZ137" s="4">
        <f t="shared" si="138"/>
        <v>46275</v>
      </c>
      <c r="BA137">
        <f t="shared" si="136"/>
        <v>127</v>
      </c>
      <c r="BB137" t="e">
        <f>(AY137-AW137)</f>
        <v>#VALUE!</v>
      </c>
      <c r="BC137">
        <f t="shared" si="137"/>
        <v>73</v>
      </c>
    </row>
    <row r="138" spans="1:58" x14ac:dyDescent="0.2">
      <c r="A138" s="3">
        <v>126</v>
      </c>
      <c r="B138" s="5" t="s">
        <v>180</v>
      </c>
      <c r="C138" s="5" t="str">
        <f>VLOOKUP(B138,'Target Tech'!$C$7:$J$33,8,FALSE)</f>
        <v>Complete ASP</v>
      </c>
      <c r="D138" s="5" t="s">
        <v>87</v>
      </c>
      <c r="E138" s="5">
        <v>2</v>
      </c>
      <c r="F138" s="80">
        <f>WORKDAY(P135,1)</f>
        <v>46149</v>
      </c>
      <c r="G138" s="80" t="s">
        <v>63</v>
      </c>
      <c r="H138" s="80" t="s">
        <v>81</v>
      </c>
      <c r="I138" s="80" t="s">
        <v>167</v>
      </c>
      <c r="J138" s="80">
        <f t="shared" si="113"/>
        <v>46153</v>
      </c>
      <c r="K138" s="5">
        <v>3</v>
      </c>
      <c r="L138" s="5">
        <v>0</v>
      </c>
      <c r="M138" s="5">
        <v>4</v>
      </c>
      <c r="N138" s="4">
        <f t="shared" si="116"/>
        <v>46155</v>
      </c>
      <c r="O138" s="4">
        <f t="shared" si="117"/>
        <v>46155</v>
      </c>
      <c r="P138" s="4">
        <f t="shared" si="118"/>
        <v>46155</v>
      </c>
      <c r="Q138" s="5">
        <v>95</v>
      </c>
      <c r="R138" s="4">
        <f t="shared" si="119"/>
        <v>46300</v>
      </c>
      <c r="S138" s="5">
        <v>1</v>
      </c>
      <c r="T138" s="4">
        <f t="shared" si="120"/>
        <v>46301</v>
      </c>
      <c r="U138" s="4">
        <f t="shared" si="121"/>
        <v>46301</v>
      </c>
      <c r="V138" s="5">
        <v>3</v>
      </c>
      <c r="W138" s="4">
        <f t="shared" si="122"/>
        <v>46304</v>
      </c>
      <c r="X138" s="4">
        <f t="shared" si="114"/>
        <v>46304</v>
      </c>
      <c r="Y138" s="4">
        <f t="shared" si="114"/>
        <v>46304</v>
      </c>
      <c r="Z138" s="4">
        <f t="shared" si="123"/>
        <v>46307</v>
      </c>
      <c r="AA138" s="4">
        <f t="shared" si="124"/>
        <v>46307</v>
      </c>
      <c r="AB138" s="5"/>
      <c r="AC138" s="4">
        <f t="shared" si="125"/>
        <v>46307</v>
      </c>
      <c r="AD138" s="5">
        <v>1</v>
      </c>
      <c r="AE138" s="4">
        <f t="shared" si="126"/>
        <v>46308</v>
      </c>
      <c r="AF138" s="5">
        <v>5</v>
      </c>
      <c r="AG138" s="4">
        <f t="shared" si="127"/>
        <v>46317</v>
      </c>
      <c r="AH138" s="4">
        <f t="shared" si="128"/>
        <v>46317</v>
      </c>
      <c r="AI138" s="4">
        <f t="shared" si="129"/>
        <v>46318</v>
      </c>
      <c r="AJ138" s="4">
        <f t="shared" si="130"/>
        <v>46318</v>
      </c>
      <c r="AK138" s="5"/>
      <c r="AL138" s="4">
        <f t="shared" si="131"/>
        <v>46318</v>
      </c>
      <c r="AM138" s="4">
        <f t="shared" si="115"/>
        <v>46318</v>
      </c>
      <c r="AN138" s="4">
        <f t="shared" si="115"/>
        <v>46318</v>
      </c>
      <c r="AO138" s="4">
        <f t="shared" si="132"/>
        <v>46321</v>
      </c>
      <c r="AP138" s="5"/>
      <c r="AQ138" s="4">
        <f t="shared" si="133"/>
        <v>46321</v>
      </c>
      <c r="AR138" s="5"/>
      <c r="AS138" s="4">
        <f t="shared" si="134"/>
        <v>46321</v>
      </c>
      <c r="AT138" s="5"/>
      <c r="AU138" s="4">
        <f t="shared" si="135"/>
        <v>46321</v>
      </c>
      <c r="AV138" s="4">
        <f>_xlfn.MINIFS(ReleaseTimeline!$A$2:$A$27, ReleaseTimeline!$A$2:$A$27, "&gt;="&amp;(MAX(AU138,AL138)))</f>
        <v>46331</v>
      </c>
      <c r="AW138" s="4" t="str">
        <f>VLOOKUP(AV138,ReleaseTimeline!$A$1:$E$27,2,FALSE)</f>
        <v>Release 23</v>
      </c>
      <c r="AX138" s="4" t="e">
        <f t="shared" si="139"/>
        <v>#VALUE!</v>
      </c>
      <c r="AY138" s="4">
        <f>VLOOKUP(AW138,ReleaseTimeline!$B$2:$C$27,2,FALSE)</f>
        <v>46338</v>
      </c>
      <c r="AZ138" s="4">
        <f t="shared" si="138"/>
        <v>46331</v>
      </c>
      <c r="BA138">
        <f t="shared" si="136"/>
        <v>183</v>
      </c>
      <c r="BC138">
        <f t="shared" si="137"/>
        <v>103</v>
      </c>
    </row>
    <row r="139" spans="1:58" x14ac:dyDescent="0.2">
      <c r="A139" s="3">
        <v>127</v>
      </c>
      <c r="B139" s="5" t="s">
        <v>180</v>
      </c>
      <c r="C139" s="5" t="str">
        <f>VLOOKUP(B139,'Target Tech'!$C$7:$J$33,8,FALSE)</f>
        <v>Complete ASP</v>
      </c>
      <c r="D139" s="5" t="s">
        <v>87</v>
      </c>
      <c r="E139" s="5">
        <v>2</v>
      </c>
      <c r="F139" s="80">
        <f>WORKDAY(P136,1)</f>
        <v>46156</v>
      </c>
      <c r="G139" s="80" t="s">
        <v>64</v>
      </c>
      <c r="H139" s="80" t="s">
        <v>81</v>
      </c>
      <c r="I139" s="80" t="s">
        <v>131</v>
      </c>
      <c r="J139" s="80">
        <f t="shared" si="113"/>
        <v>46160</v>
      </c>
      <c r="K139" s="5">
        <v>3</v>
      </c>
      <c r="L139" s="5">
        <v>0</v>
      </c>
      <c r="M139" s="5">
        <v>5</v>
      </c>
      <c r="N139" s="4">
        <f t="shared" si="116"/>
        <v>46162</v>
      </c>
      <c r="O139" s="4">
        <f t="shared" si="117"/>
        <v>46162</v>
      </c>
      <c r="P139" s="4">
        <f t="shared" si="118"/>
        <v>46162</v>
      </c>
      <c r="Q139" s="5">
        <v>95</v>
      </c>
      <c r="R139" s="4">
        <f t="shared" si="119"/>
        <v>46307</v>
      </c>
      <c r="S139" s="5">
        <v>1</v>
      </c>
      <c r="T139" s="4">
        <f t="shared" si="120"/>
        <v>46308</v>
      </c>
      <c r="U139" s="4">
        <f t="shared" si="121"/>
        <v>46308</v>
      </c>
      <c r="V139" s="5">
        <v>3</v>
      </c>
      <c r="W139" s="4">
        <f t="shared" si="122"/>
        <v>46311</v>
      </c>
      <c r="X139" s="4">
        <f t="shared" si="114"/>
        <v>46311</v>
      </c>
      <c r="Y139" s="4">
        <f t="shared" si="114"/>
        <v>46311</v>
      </c>
      <c r="Z139" s="4">
        <f t="shared" si="123"/>
        <v>46314</v>
      </c>
      <c r="AA139" s="4">
        <f t="shared" si="124"/>
        <v>46314</v>
      </c>
      <c r="AB139" s="5"/>
      <c r="AC139" s="4">
        <f t="shared" si="125"/>
        <v>46314</v>
      </c>
      <c r="AD139" s="5">
        <v>1</v>
      </c>
      <c r="AE139" s="4">
        <f t="shared" si="126"/>
        <v>46317</v>
      </c>
      <c r="AF139" s="5">
        <v>5</v>
      </c>
      <c r="AG139" s="4">
        <f t="shared" si="127"/>
        <v>46324</v>
      </c>
      <c r="AH139" s="4">
        <f t="shared" si="128"/>
        <v>46324</v>
      </c>
      <c r="AI139" s="4">
        <f t="shared" si="129"/>
        <v>46325</v>
      </c>
      <c r="AJ139" s="4">
        <f t="shared" si="130"/>
        <v>46325</v>
      </c>
      <c r="AK139" s="5"/>
      <c r="AL139" s="4">
        <f t="shared" si="131"/>
        <v>46325</v>
      </c>
      <c r="AM139" s="4">
        <f t="shared" si="115"/>
        <v>46325</v>
      </c>
      <c r="AN139" s="4">
        <f t="shared" si="115"/>
        <v>46325</v>
      </c>
      <c r="AO139" s="4">
        <f t="shared" si="132"/>
        <v>46328</v>
      </c>
      <c r="AP139" s="5"/>
      <c r="AQ139" s="4">
        <f t="shared" si="133"/>
        <v>46328</v>
      </c>
      <c r="AR139" s="5"/>
      <c r="AS139" s="4">
        <f t="shared" si="134"/>
        <v>46328</v>
      </c>
      <c r="AT139" s="5"/>
      <c r="AU139" s="4">
        <f t="shared" si="135"/>
        <v>46328</v>
      </c>
      <c r="AV139" s="4">
        <f>_xlfn.MINIFS(ReleaseTimeline!$A$2:$A$27, ReleaseTimeline!$A$2:$A$27, "&gt;="&amp;(MAX(AU139,AL139)))</f>
        <v>46331</v>
      </c>
      <c r="AW139" s="4" t="str">
        <f>VLOOKUP(AV139,ReleaseTimeline!$A$1:$E$27,2,FALSE)</f>
        <v>Release 23</v>
      </c>
      <c r="AX139" s="4" t="e">
        <f t="shared" si="139"/>
        <v>#VALUE!</v>
      </c>
      <c r="AY139" s="4">
        <f>VLOOKUP(AW139,ReleaseTimeline!$B$2:$C$27,2,FALSE)</f>
        <v>46338</v>
      </c>
      <c r="AZ139" s="4">
        <f t="shared" si="138"/>
        <v>46331</v>
      </c>
      <c r="BA139">
        <f t="shared" si="136"/>
        <v>176</v>
      </c>
      <c r="BB139" t="e">
        <f>(AY139-AW139)</f>
        <v>#VALUE!</v>
      </c>
      <c r="BC139">
        <f t="shared" si="137"/>
        <v>103</v>
      </c>
    </row>
    <row r="140" spans="1:58" x14ac:dyDescent="0.2">
      <c r="A140" s="3">
        <v>128</v>
      </c>
      <c r="B140" s="5" t="s">
        <v>180</v>
      </c>
      <c r="C140" s="5" t="str">
        <f>VLOOKUP(B140,'Target Tech'!$C$7:$J$33,8,FALSE)</f>
        <v>Complete ASP</v>
      </c>
      <c r="D140" s="5" t="s">
        <v>87</v>
      </c>
      <c r="E140" s="5">
        <v>2</v>
      </c>
      <c r="F140" s="80">
        <f>WORKDAY(P137,1)</f>
        <v>46156</v>
      </c>
      <c r="G140" s="80" t="s">
        <v>55</v>
      </c>
      <c r="H140" s="80" t="s">
        <v>81</v>
      </c>
      <c r="I140" s="80" t="s">
        <v>129</v>
      </c>
      <c r="J140" s="80">
        <f t="shared" si="113"/>
        <v>46160</v>
      </c>
      <c r="K140" s="5">
        <v>3</v>
      </c>
      <c r="L140" s="5">
        <v>0</v>
      </c>
      <c r="M140" s="5">
        <v>6</v>
      </c>
      <c r="N140" s="4">
        <f t="shared" si="116"/>
        <v>46162</v>
      </c>
      <c r="O140" s="4">
        <f t="shared" si="117"/>
        <v>46162</v>
      </c>
      <c r="P140" s="4">
        <f t="shared" si="118"/>
        <v>46162</v>
      </c>
      <c r="Q140" s="5">
        <v>95</v>
      </c>
      <c r="R140" s="4">
        <f t="shared" si="119"/>
        <v>46307</v>
      </c>
      <c r="S140" s="5">
        <v>1</v>
      </c>
      <c r="T140" s="4">
        <f t="shared" si="120"/>
        <v>46308</v>
      </c>
      <c r="U140" s="4">
        <f t="shared" si="121"/>
        <v>46308</v>
      </c>
      <c r="V140" s="5">
        <v>3</v>
      </c>
      <c r="W140" s="4">
        <f t="shared" si="122"/>
        <v>46311</v>
      </c>
      <c r="X140" s="4">
        <f t="shared" si="114"/>
        <v>46311</v>
      </c>
      <c r="Y140" s="4">
        <f t="shared" si="114"/>
        <v>46311</v>
      </c>
      <c r="Z140" s="4">
        <f t="shared" si="123"/>
        <v>46314</v>
      </c>
      <c r="AA140" s="4">
        <f t="shared" si="124"/>
        <v>46314</v>
      </c>
      <c r="AB140" s="5"/>
      <c r="AC140" s="4">
        <f t="shared" si="125"/>
        <v>46314</v>
      </c>
      <c r="AD140" s="5">
        <v>1</v>
      </c>
      <c r="AE140" s="4">
        <f t="shared" si="126"/>
        <v>46317</v>
      </c>
      <c r="AF140" s="5">
        <v>5</v>
      </c>
      <c r="AG140" s="4">
        <f t="shared" si="127"/>
        <v>46324</v>
      </c>
      <c r="AH140" s="4">
        <f t="shared" si="128"/>
        <v>46324</v>
      </c>
      <c r="AI140" s="4">
        <f t="shared" si="129"/>
        <v>46325</v>
      </c>
      <c r="AJ140" s="4">
        <f t="shared" si="130"/>
        <v>46325</v>
      </c>
      <c r="AK140" s="5"/>
      <c r="AL140" s="4">
        <f t="shared" si="131"/>
        <v>46325</v>
      </c>
      <c r="AM140" s="4">
        <f t="shared" si="115"/>
        <v>46325</v>
      </c>
      <c r="AN140" s="4">
        <f t="shared" si="115"/>
        <v>46325</v>
      </c>
      <c r="AO140" s="4">
        <f t="shared" si="132"/>
        <v>46328</v>
      </c>
      <c r="AP140" s="5"/>
      <c r="AQ140" s="4">
        <f t="shared" si="133"/>
        <v>46328</v>
      </c>
      <c r="AR140" s="5"/>
      <c r="AS140" s="4">
        <f t="shared" si="134"/>
        <v>46328</v>
      </c>
      <c r="AT140" s="5"/>
      <c r="AU140" s="4">
        <f t="shared" si="135"/>
        <v>46328</v>
      </c>
      <c r="AV140" s="4">
        <f>_xlfn.MINIFS(ReleaseTimeline!$A$2:$A$27, ReleaseTimeline!$A$2:$A$27, "&gt;="&amp;(MAX(AU140,AL140)))</f>
        <v>46331</v>
      </c>
      <c r="AW140" s="4" t="str">
        <f>VLOOKUP(AV140,ReleaseTimeline!$A$1:$E$27,2,FALSE)</f>
        <v>Release 23</v>
      </c>
      <c r="AX140" s="4" t="e">
        <f t="shared" si="139"/>
        <v>#VALUE!</v>
      </c>
      <c r="AY140" s="4">
        <f>VLOOKUP(AW140,ReleaseTimeline!$B$2:$C$27,2,FALSE)</f>
        <v>46338</v>
      </c>
      <c r="AZ140" s="4">
        <f t="shared" si="138"/>
        <v>46331</v>
      </c>
      <c r="BA140">
        <f t="shared" si="136"/>
        <v>176</v>
      </c>
      <c r="BB140" t="e">
        <f>(AY140-AW140)</f>
        <v>#VALUE!</v>
      </c>
      <c r="BC140">
        <f t="shared" si="137"/>
        <v>103</v>
      </c>
    </row>
    <row r="141" spans="1:58" x14ac:dyDescent="0.2">
      <c r="A141" s="3">
        <v>129</v>
      </c>
      <c r="B141" s="5" t="s">
        <v>180</v>
      </c>
      <c r="C141" s="5" t="str">
        <f>VLOOKUP(B141,'Target Tech'!$C$7:$J$33,8,FALSE)</f>
        <v>Complete ASP</v>
      </c>
      <c r="D141" s="5" t="s">
        <v>87</v>
      </c>
      <c r="E141" s="5">
        <v>2</v>
      </c>
      <c r="F141" s="80">
        <f>WORKDAY(P138,1)</f>
        <v>46156</v>
      </c>
      <c r="G141" s="80" t="s">
        <v>59</v>
      </c>
      <c r="H141" s="80" t="s">
        <v>81</v>
      </c>
      <c r="I141" s="80" t="s">
        <v>167</v>
      </c>
      <c r="J141" s="80">
        <f t="shared" si="113"/>
        <v>46160</v>
      </c>
      <c r="K141" s="5">
        <v>3</v>
      </c>
      <c r="M141" s="5">
        <v>7</v>
      </c>
      <c r="N141" s="4">
        <f t="shared" si="116"/>
        <v>46162</v>
      </c>
      <c r="O141" s="4">
        <f t="shared" si="117"/>
        <v>46162</v>
      </c>
      <c r="P141" s="4">
        <f t="shared" si="118"/>
        <v>46162</v>
      </c>
      <c r="Q141" s="5">
        <v>95</v>
      </c>
      <c r="R141" s="4">
        <f t="shared" si="119"/>
        <v>46307</v>
      </c>
      <c r="S141" s="5">
        <v>1</v>
      </c>
      <c r="T141" s="4">
        <f t="shared" si="120"/>
        <v>46308</v>
      </c>
      <c r="U141" s="4">
        <f t="shared" si="121"/>
        <v>46308</v>
      </c>
      <c r="V141" s="5">
        <v>3</v>
      </c>
      <c r="W141" s="4">
        <f t="shared" si="122"/>
        <v>46311</v>
      </c>
      <c r="X141" s="4">
        <f t="shared" si="114"/>
        <v>46311</v>
      </c>
      <c r="Y141" s="4">
        <f t="shared" si="114"/>
        <v>46311</v>
      </c>
      <c r="Z141" s="4">
        <f t="shared" si="123"/>
        <v>46314</v>
      </c>
      <c r="AA141" s="4">
        <f t="shared" si="124"/>
        <v>46314</v>
      </c>
      <c r="AB141" s="5"/>
      <c r="AC141" s="4">
        <f t="shared" si="125"/>
        <v>46314</v>
      </c>
      <c r="AD141" s="5">
        <v>1</v>
      </c>
      <c r="AE141" s="4">
        <f t="shared" si="126"/>
        <v>46317</v>
      </c>
      <c r="AF141" s="5">
        <v>5</v>
      </c>
      <c r="AG141" s="4">
        <f t="shared" si="127"/>
        <v>46324</v>
      </c>
      <c r="AH141" s="4">
        <f t="shared" si="128"/>
        <v>46324</v>
      </c>
      <c r="AI141" s="4">
        <f t="shared" si="129"/>
        <v>46325</v>
      </c>
      <c r="AJ141" s="4">
        <f t="shared" si="130"/>
        <v>46325</v>
      </c>
      <c r="AK141" s="5"/>
      <c r="AL141" s="4">
        <f t="shared" si="131"/>
        <v>46325</v>
      </c>
      <c r="AM141" s="4">
        <f t="shared" si="115"/>
        <v>46325</v>
      </c>
      <c r="AN141" s="4">
        <f t="shared" si="115"/>
        <v>46325</v>
      </c>
      <c r="AO141" s="4">
        <f t="shared" si="132"/>
        <v>46328</v>
      </c>
      <c r="AP141" s="5"/>
      <c r="AQ141" s="4">
        <f t="shared" si="133"/>
        <v>46328</v>
      </c>
      <c r="AR141" s="5"/>
      <c r="AS141" s="4">
        <f t="shared" si="134"/>
        <v>46328</v>
      </c>
      <c r="AT141" s="5"/>
      <c r="AU141" s="4">
        <f t="shared" si="135"/>
        <v>46328</v>
      </c>
      <c r="AV141" s="4">
        <f>_xlfn.MINIFS(ReleaseTimeline!$A$2:$A$27, ReleaseTimeline!$A$2:$A$27, "&gt;="&amp;(MAX(AU141,AL141)))</f>
        <v>46331</v>
      </c>
      <c r="AW141" s="4" t="str">
        <f>VLOOKUP(AV141,ReleaseTimeline!$A$1:$E$27,2,FALSE)</f>
        <v>Release 23</v>
      </c>
      <c r="AX141" s="4" t="e">
        <f t="shared" si="139"/>
        <v>#VALUE!</v>
      </c>
      <c r="AY141" s="4">
        <f>VLOOKUP(AW141,ReleaseTimeline!$B$2:$C$27,2,FALSE)</f>
        <v>46338</v>
      </c>
      <c r="AZ141" s="4">
        <f t="shared" si="138"/>
        <v>46331</v>
      </c>
    </row>
    <row r="142" spans="1:58" x14ac:dyDescent="0.2">
      <c r="A142" s="3">
        <v>130</v>
      </c>
      <c r="B142" s="5" t="s">
        <v>180</v>
      </c>
      <c r="C142" s="5" t="str">
        <f>VLOOKUP(B142,'Target Tech'!$C$7:$J$33,8,FALSE)</f>
        <v>Complete ASP</v>
      </c>
      <c r="D142" s="5" t="s">
        <v>87</v>
      </c>
      <c r="E142" s="5">
        <v>2</v>
      </c>
      <c r="F142" s="80">
        <f>WORKDAY(P139,1)</f>
        <v>46163</v>
      </c>
      <c r="G142" s="80" t="s">
        <v>61</v>
      </c>
      <c r="H142" s="80" t="s">
        <v>81</v>
      </c>
      <c r="I142" s="80" t="s">
        <v>131</v>
      </c>
      <c r="J142" s="80">
        <f t="shared" si="113"/>
        <v>46167</v>
      </c>
      <c r="K142" s="5">
        <v>3</v>
      </c>
      <c r="M142" s="5">
        <v>8</v>
      </c>
      <c r="N142" s="4">
        <f t="shared" si="116"/>
        <v>46169</v>
      </c>
      <c r="O142" s="4">
        <f t="shared" si="117"/>
        <v>46169</v>
      </c>
      <c r="P142" s="4">
        <f t="shared" si="118"/>
        <v>46169</v>
      </c>
      <c r="Q142" s="5">
        <v>95</v>
      </c>
      <c r="R142" s="4">
        <f t="shared" si="119"/>
        <v>46314</v>
      </c>
      <c r="S142" s="5">
        <v>1</v>
      </c>
      <c r="T142" s="4">
        <f t="shared" si="120"/>
        <v>46317</v>
      </c>
      <c r="U142" s="4">
        <f t="shared" si="121"/>
        <v>46317</v>
      </c>
      <c r="V142" s="5">
        <v>3</v>
      </c>
      <c r="W142" s="4">
        <f t="shared" si="122"/>
        <v>46322</v>
      </c>
      <c r="X142" s="4">
        <f t="shared" ref="X142:Y160" si="140">WORKDAY(W142, 0, IndHolidays)</f>
        <v>46322</v>
      </c>
      <c r="Y142" s="4">
        <f t="shared" si="140"/>
        <v>46322</v>
      </c>
      <c r="Z142" s="4">
        <f t="shared" si="123"/>
        <v>46323</v>
      </c>
      <c r="AA142" s="4">
        <f t="shared" si="124"/>
        <v>46323</v>
      </c>
      <c r="AB142" s="5"/>
      <c r="AC142" s="4">
        <f t="shared" si="125"/>
        <v>46323</v>
      </c>
      <c r="AD142" s="5">
        <v>1</v>
      </c>
      <c r="AE142" s="4">
        <f t="shared" si="126"/>
        <v>46324</v>
      </c>
      <c r="AF142" s="5">
        <v>5</v>
      </c>
      <c r="AG142" s="4">
        <f t="shared" si="127"/>
        <v>46331</v>
      </c>
      <c r="AH142" s="4">
        <f t="shared" si="128"/>
        <v>46331</v>
      </c>
      <c r="AI142" s="4">
        <f t="shared" si="129"/>
        <v>46332</v>
      </c>
      <c r="AJ142" s="4">
        <f t="shared" si="130"/>
        <v>46332</v>
      </c>
      <c r="AK142" s="5"/>
      <c r="AL142" s="4">
        <f t="shared" si="131"/>
        <v>46332</v>
      </c>
      <c r="AM142" s="4">
        <f t="shared" ref="AM142:AN160" si="141">AL142</f>
        <v>46332</v>
      </c>
      <c r="AN142" s="4">
        <f t="shared" si="141"/>
        <v>46332</v>
      </c>
      <c r="AO142" s="4">
        <f t="shared" si="132"/>
        <v>46335</v>
      </c>
      <c r="AP142" s="5"/>
      <c r="AQ142" s="4">
        <f t="shared" si="133"/>
        <v>46335</v>
      </c>
      <c r="AR142" s="5"/>
      <c r="AS142" s="4">
        <f t="shared" si="134"/>
        <v>46335</v>
      </c>
      <c r="AT142" s="5"/>
      <c r="AU142" s="4">
        <f t="shared" si="135"/>
        <v>46335</v>
      </c>
      <c r="AV142" s="4">
        <f>_xlfn.MINIFS(ReleaseTimeline!$A$2:$A$27, ReleaseTimeline!$A$2:$A$27, "&gt;="&amp;(MAX(AU142,AL142)))</f>
        <v>46345</v>
      </c>
      <c r="AW142" s="4" t="str">
        <f>VLOOKUP(AV142,ReleaseTimeline!$A$1:$E$27,2,FALSE)</f>
        <v>Release 24</v>
      </c>
      <c r="AX142" s="4" t="e">
        <f t="shared" si="139"/>
        <v>#VALUE!</v>
      </c>
      <c r="AY142" s="4">
        <f>VLOOKUP(AW142,ReleaseTimeline!$B$2:$C$27,2,FALSE)</f>
        <v>46352</v>
      </c>
      <c r="AZ142" s="4">
        <f t="shared" si="138"/>
        <v>46345</v>
      </c>
    </row>
    <row r="143" spans="1:58" x14ac:dyDescent="0.2">
      <c r="A143" s="3">
        <v>131</v>
      </c>
      <c r="B143" s="5" t="s">
        <v>180</v>
      </c>
      <c r="C143" s="5" t="str">
        <f>VLOOKUP(B143,'Target Tech'!$C$7:$J$33,8,FALSE)</f>
        <v>Complete ASP</v>
      </c>
      <c r="D143" s="5" t="s">
        <v>87</v>
      </c>
      <c r="E143" s="5">
        <v>2</v>
      </c>
      <c r="F143" s="80">
        <v>46174</v>
      </c>
      <c r="G143" s="80" t="s">
        <v>63</v>
      </c>
      <c r="H143" s="80" t="s">
        <v>81</v>
      </c>
      <c r="I143" s="80" t="s">
        <v>129</v>
      </c>
      <c r="J143" s="80">
        <f t="shared" si="113"/>
        <v>46176</v>
      </c>
      <c r="K143" s="5">
        <v>3</v>
      </c>
      <c r="M143" s="5">
        <v>9</v>
      </c>
      <c r="N143" s="4">
        <f t="shared" si="116"/>
        <v>46178</v>
      </c>
      <c r="O143" s="4">
        <f t="shared" si="117"/>
        <v>46178</v>
      </c>
      <c r="P143" s="4">
        <f t="shared" si="118"/>
        <v>46178</v>
      </c>
      <c r="Q143" s="5">
        <v>125</v>
      </c>
      <c r="R143" s="4">
        <f t="shared" si="119"/>
        <v>46366</v>
      </c>
      <c r="S143" s="5">
        <v>1</v>
      </c>
      <c r="T143" s="4">
        <f t="shared" si="120"/>
        <v>46367</v>
      </c>
      <c r="U143" s="4">
        <f t="shared" si="121"/>
        <v>46367</v>
      </c>
      <c r="V143" s="5">
        <v>3</v>
      </c>
      <c r="W143" s="4">
        <f t="shared" si="122"/>
        <v>46372</v>
      </c>
      <c r="X143" s="4">
        <f t="shared" si="140"/>
        <v>46372</v>
      </c>
      <c r="Y143" s="4">
        <f t="shared" si="140"/>
        <v>46372</v>
      </c>
      <c r="Z143" s="4">
        <f t="shared" si="123"/>
        <v>46373</v>
      </c>
      <c r="AA143" s="4">
        <f t="shared" si="124"/>
        <v>46373</v>
      </c>
      <c r="AB143" s="5"/>
      <c r="AC143" s="4">
        <f t="shared" si="125"/>
        <v>46373</v>
      </c>
      <c r="AD143" s="5">
        <v>1</v>
      </c>
      <c r="AE143" s="4">
        <f t="shared" si="126"/>
        <v>46374</v>
      </c>
      <c r="AF143" s="5">
        <v>5</v>
      </c>
      <c r="AG143" s="4">
        <f t="shared" si="127"/>
        <v>46384</v>
      </c>
      <c r="AH143" s="4">
        <f t="shared" si="128"/>
        <v>46384</v>
      </c>
      <c r="AI143" s="4">
        <f t="shared" si="129"/>
        <v>46385</v>
      </c>
      <c r="AJ143" s="4">
        <f t="shared" si="130"/>
        <v>46385</v>
      </c>
      <c r="AK143" s="5"/>
      <c r="AL143" s="4">
        <f t="shared" si="131"/>
        <v>46385</v>
      </c>
      <c r="AM143" s="4">
        <f t="shared" si="141"/>
        <v>46385</v>
      </c>
      <c r="AN143" s="4">
        <f t="shared" si="141"/>
        <v>46385</v>
      </c>
      <c r="AO143" s="4">
        <f t="shared" si="132"/>
        <v>46386</v>
      </c>
      <c r="AP143" s="5"/>
      <c r="AQ143" s="4">
        <f t="shared" si="133"/>
        <v>46386</v>
      </c>
      <c r="AR143" s="5"/>
      <c r="AS143" s="4">
        <f t="shared" si="134"/>
        <v>46386</v>
      </c>
      <c r="AT143" s="5"/>
      <c r="AU143" s="4">
        <f t="shared" si="135"/>
        <v>46386</v>
      </c>
      <c r="AV143" s="4">
        <f>_xlfn.MINIFS(ReleaseTimeline!$A$2:$A$27, ReleaseTimeline!$A$2:$A$27, "&gt;="&amp;(MAX(AU143,AL143)))</f>
        <v>0</v>
      </c>
      <c r="AW143" s="4" t="e">
        <f>VLOOKUP(AV143,ReleaseTimeline!$A$1:$E$27,2,FALSE)</f>
        <v>#N/A</v>
      </c>
      <c r="AX143" s="4" t="e">
        <f t="shared" si="139"/>
        <v>#N/A</v>
      </c>
      <c r="AY143" s="4" t="e">
        <f>VLOOKUP(AW143,ReleaseTimeline!$B$2:$C$27,2,FALSE)</f>
        <v>#N/A</v>
      </c>
      <c r="AZ143" s="4" t="e">
        <f t="shared" si="138"/>
        <v>#N/A</v>
      </c>
    </row>
    <row r="144" spans="1:58" x14ac:dyDescent="0.2">
      <c r="A144" s="3">
        <v>132</v>
      </c>
      <c r="B144" s="5" t="s">
        <v>180</v>
      </c>
      <c r="C144" s="5" t="str">
        <f>VLOOKUP(B144,'Target Tech'!$C$7:$J$33,8,FALSE)</f>
        <v>Complete ASP</v>
      </c>
      <c r="D144" s="5" t="s">
        <v>87</v>
      </c>
      <c r="E144" s="5">
        <v>2</v>
      </c>
      <c r="F144" s="80">
        <f>WORKDAY(P141,1)</f>
        <v>46163</v>
      </c>
      <c r="G144" s="80" t="s">
        <v>64</v>
      </c>
      <c r="H144" s="80" t="s">
        <v>81</v>
      </c>
      <c r="I144" s="80" t="s">
        <v>167</v>
      </c>
      <c r="J144" s="80">
        <f t="shared" si="113"/>
        <v>46167</v>
      </c>
      <c r="K144" s="5">
        <v>3</v>
      </c>
      <c r="M144" s="5">
        <v>10</v>
      </c>
      <c r="N144" s="4">
        <f t="shared" si="116"/>
        <v>46169</v>
      </c>
      <c r="O144" s="4">
        <f t="shared" si="117"/>
        <v>46169</v>
      </c>
      <c r="P144" s="4">
        <f t="shared" si="118"/>
        <v>46169</v>
      </c>
      <c r="Q144" s="5">
        <v>95</v>
      </c>
      <c r="R144" s="4">
        <f t="shared" si="119"/>
        <v>46314</v>
      </c>
      <c r="S144" s="5">
        <v>1</v>
      </c>
      <c r="T144" s="4">
        <f t="shared" si="120"/>
        <v>46317</v>
      </c>
      <c r="U144" s="4">
        <f t="shared" si="121"/>
        <v>46317</v>
      </c>
      <c r="V144" s="5">
        <v>3</v>
      </c>
      <c r="W144" s="4">
        <f t="shared" si="122"/>
        <v>46322</v>
      </c>
      <c r="X144" s="4">
        <f t="shared" si="140"/>
        <v>46322</v>
      </c>
      <c r="Y144" s="4">
        <f t="shared" si="140"/>
        <v>46322</v>
      </c>
      <c r="Z144" s="4">
        <f t="shared" si="123"/>
        <v>46323</v>
      </c>
      <c r="AA144" s="4">
        <f t="shared" si="124"/>
        <v>46323</v>
      </c>
      <c r="AB144" s="5">
        <v>3</v>
      </c>
      <c r="AC144" s="4">
        <f t="shared" si="125"/>
        <v>46328</v>
      </c>
      <c r="AD144" s="5">
        <v>1</v>
      </c>
      <c r="AE144" s="4">
        <f t="shared" si="126"/>
        <v>46329</v>
      </c>
      <c r="AF144" s="5">
        <v>5</v>
      </c>
      <c r="AG144" s="4">
        <f t="shared" si="127"/>
        <v>46337</v>
      </c>
      <c r="AH144" s="4">
        <f t="shared" si="128"/>
        <v>46337</v>
      </c>
      <c r="AI144" s="4">
        <f t="shared" si="129"/>
        <v>46338</v>
      </c>
      <c r="AJ144" s="4">
        <f t="shared" si="130"/>
        <v>46338</v>
      </c>
      <c r="AK144" s="5">
        <v>1</v>
      </c>
      <c r="AL144" s="4">
        <f t="shared" si="131"/>
        <v>46339</v>
      </c>
      <c r="AM144" s="4">
        <f t="shared" si="141"/>
        <v>46339</v>
      </c>
      <c r="AN144" s="4">
        <f t="shared" si="141"/>
        <v>46339</v>
      </c>
      <c r="AO144" s="4">
        <f t="shared" si="132"/>
        <v>46342</v>
      </c>
      <c r="AP144" s="5">
        <v>3</v>
      </c>
      <c r="AQ144" s="4">
        <f t="shared" si="133"/>
        <v>46345</v>
      </c>
      <c r="AR144" s="5">
        <v>1</v>
      </c>
      <c r="AS144" s="4">
        <f t="shared" si="134"/>
        <v>46346</v>
      </c>
      <c r="AT144" s="5">
        <v>5</v>
      </c>
      <c r="AU144" s="4">
        <f t="shared" si="135"/>
        <v>46353</v>
      </c>
      <c r="AV144" s="4">
        <f>_xlfn.MINIFS(ReleaseTimeline!$A$2:$A$27, ReleaseTimeline!$A$2:$A$27, "&gt;="&amp;(MAX(AU144,AL144)))</f>
        <v>46359</v>
      </c>
      <c r="AW144" s="4" t="str">
        <f>VLOOKUP(AV144,ReleaseTimeline!$A$1:$E$27,2,FALSE)</f>
        <v>Release 25</v>
      </c>
      <c r="AX144" s="4" t="e">
        <f t="shared" si="139"/>
        <v>#VALUE!</v>
      </c>
      <c r="AY144" s="74">
        <f>VLOOKUP(AW144,ReleaseTimeline!$B$2:$C$27,2,FALSE)</f>
        <v>46366</v>
      </c>
      <c r="AZ144" s="4">
        <f t="shared" si="138"/>
        <v>46359</v>
      </c>
    </row>
    <row r="145" spans="1:60" x14ac:dyDescent="0.2">
      <c r="A145" s="3">
        <v>133</v>
      </c>
      <c r="B145" s="5" t="s">
        <v>181</v>
      </c>
      <c r="C145" s="5" t="s">
        <v>125</v>
      </c>
      <c r="D145" s="5" t="s">
        <v>87</v>
      </c>
      <c r="E145" s="5">
        <v>2</v>
      </c>
      <c r="F145" s="80">
        <v>46181</v>
      </c>
      <c r="G145" s="80" t="s">
        <v>120</v>
      </c>
      <c r="H145" s="80" t="s">
        <v>81</v>
      </c>
      <c r="I145" s="80" t="s">
        <v>129</v>
      </c>
      <c r="J145" s="80">
        <f t="shared" si="113"/>
        <v>46183</v>
      </c>
      <c r="K145" s="5">
        <v>3</v>
      </c>
      <c r="M145" s="5">
        <v>1</v>
      </c>
      <c r="N145" s="4">
        <f t="shared" si="116"/>
        <v>46185</v>
      </c>
      <c r="O145" s="4">
        <f t="shared" si="117"/>
        <v>46185</v>
      </c>
      <c r="P145" s="4">
        <f t="shared" si="118"/>
        <v>46185</v>
      </c>
      <c r="Q145" s="5">
        <v>125</v>
      </c>
      <c r="R145" s="4">
        <f t="shared" si="119"/>
        <v>46373</v>
      </c>
      <c r="S145" s="5">
        <v>1</v>
      </c>
      <c r="T145" s="4">
        <f t="shared" si="120"/>
        <v>46374</v>
      </c>
      <c r="U145" s="4">
        <f t="shared" si="121"/>
        <v>46374</v>
      </c>
      <c r="V145" s="5">
        <v>3</v>
      </c>
      <c r="W145" s="4">
        <f t="shared" si="122"/>
        <v>46379</v>
      </c>
      <c r="X145" s="4">
        <f t="shared" si="140"/>
        <v>46379</v>
      </c>
      <c r="Y145" s="4">
        <f t="shared" si="140"/>
        <v>46379</v>
      </c>
      <c r="Z145" s="4">
        <f t="shared" si="123"/>
        <v>46380</v>
      </c>
      <c r="AA145" s="4">
        <f t="shared" si="124"/>
        <v>46380</v>
      </c>
      <c r="AB145" s="5"/>
      <c r="AC145" s="4">
        <f t="shared" si="125"/>
        <v>46380</v>
      </c>
      <c r="AD145" s="5">
        <v>1</v>
      </c>
      <c r="AE145" s="4">
        <f t="shared" si="126"/>
        <v>46384</v>
      </c>
      <c r="AF145" s="5">
        <v>5</v>
      </c>
      <c r="AG145" s="4">
        <f t="shared" si="127"/>
        <v>46391</v>
      </c>
      <c r="AH145" s="4">
        <f t="shared" si="128"/>
        <v>46391</v>
      </c>
      <c r="AI145" s="4">
        <f t="shared" si="129"/>
        <v>46392</v>
      </c>
      <c r="AJ145" s="4">
        <f t="shared" si="130"/>
        <v>46392</v>
      </c>
      <c r="AK145" s="5"/>
      <c r="AL145" s="4">
        <f t="shared" si="131"/>
        <v>46392</v>
      </c>
      <c r="AM145" s="4">
        <f t="shared" si="141"/>
        <v>46392</v>
      </c>
      <c r="AN145" s="4">
        <f t="shared" si="141"/>
        <v>46392</v>
      </c>
      <c r="AO145" s="4">
        <f t="shared" si="132"/>
        <v>46393</v>
      </c>
      <c r="AP145" s="5"/>
      <c r="AQ145" s="4">
        <f t="shared" si="133"/>
        <v>46393</v>
      </c>
      <c r="AR145" s="5"/>
      <c r="AS145" s="4">
        <f t="shared" si="134"/>
        <v>46393</v>
      </c>
      <c r="AT145" s="5"/>
      <c r="AU145" s="4">
        <f t="shared" si="135"/>
        <v>46393</v>
      </c>
      <c r="AV145" s="4">
        <f>_xlfn.MINIFS(ReleaseTimeline!$A$2:$A$27, ReleaseTimeline!$A$2:$A$27, "&gt;="&amp;(MAX(AU145,AL145)))</f>
        <v>0</v>
      </c>
      <c r="AW145" s="4" t="e">
        <f>VLOOKUP(AV145,ReleaseTimeline!$A$1:$E$27,2,FALSE)</f>
        <v>#N/A</v>
      </c>
      <c r="AX145" s="4" t="e">
        <f t="shared" si="139"/>
        <v>#N/A</v>
      </c>
      <c r="AY145" s="4" t="e">
        <f>VLOOKUP(AW145,ReleaseTimeline!$B$2:$C$27,2,FALSE)</f>
        <v>#N/A</v>
      </c>
    </row>
    <row r="146" spans="1:60" ht="15" customHeight="1" x14ac:dyDescent="0.2">
      <c r="A146" s="3">
        <v>134</v>
      </c>
      <c r="B146" s="5" t="s">
        <v>181</v>
      </c>
      <c r="C146" s="5" t="s">
        <v>125</v>
      </c>
      <c r="D146" s="5" t="s">
        <v>87</v>
      </c>
      <c r="E146" s="5">
        <v>2</v>
      </c>
      <c r="F146" s="80">
        <v>46188</v>
      </c>
      <c r="G146" s="80" t="s">
        <v>121</v>
      </c>
      <c r="H146" s="80" t="s">
        <v>81</v>
      </c>
      <c r="I146" s="80" t="s">
        <v>129</v>
      </c>
      <c r="J146" s="80">
        <f t="shared" si="113"/>
        <v>46190</v>
      </c>
      <c r="K146" s="5">
        <v>3</v>
      </c>
      <c r="M146" s="5">
        <v>2</v>
      </c>
      <c r="N146" s="4">
        <f t="shared" si="116"/>
        <v>46192</v>
      </c>
      <c r="O146" s="4">
        <f t="shared" si="117"/>
        <v>46192</v>
      </c>
      <c r="P146" s="4">
        <f t="shared" si="118"/>
        <v>46192</v>
      </c>
      <c r="Q146" s="5">
        <v>155</v>
      </c>
      <c r="R146" s="4">
        <f t="shared" si="119"/>
        <v>46423</v>
      </c>
      <c r="S146" s="5">
        <v>1</v>
      </c>
      <c r="T146" s="4">
        <f t="shared" si="120"/>
        <v>46426</v>
      </c>
      <c r="U146" s="4">
        <f t="shared" si="121"/>
        <v>46426</v>
      </c>
      <c r="V146" s="5">
        <v>3</v>
      </c>
      <c r="W146" s="4">
        <f t="shared" si="122"/>
        <v>46429</v>
      </c>
      <c r="X146" s="4">
        <f t="shared" si="140"/>
        <v>46429</v>
      </c>
      <c r="Y146" s="4">
        <f t="shared" si="140"/>
        <v>46429</v>
      </c>
      <c r="Z146" s="4">
        <f t="shared" si="123"/>
        <v>46430</v>
      </c>
      <c r="AA146" s="4">
        <f t="shared" si="124"/>
        <v>46430</v>
      </c>
      <c r="AB146" s="5"/>
      <c r="AC146" s="4">
        <f t="shared" si="125"/>
        <v>46430</v>
      </c>
      <c r="AD146" s="5">
        <v>1</v>
      </c>
      <c r="AE146" s="4">
        <f t="shared" si="126"/>
        <v>46433</v>
      </c>
      <c r="AF146" s="5">
        <v>5</v>
      </c>
      <c r="AG146" s="4">
        <f t="shared" si="127"/>
        <v>46440</v>
      </c>
      <c r="AH146" s="4">
        <f t="shared" si="128"/>
        <v>46440</v>
      </c>
      <c r="AI146" s="4">
        <f t="shared" si="129"/>
        <v>46441</v>
      </c>
      <c r="AJ146" s="4">
        <f t="shared" si="130"/>
        <v>46441</v>
      </c>
      <c r="AK146" s="5"/>
      <c r="AL146" s="4">
        <f t="shared" si="131"/>
        <v>46441</v>
      </c>
      <c r="AM146" s="4">
        <f t="shared" si="141"/>
        <v>46441</v>
      </c>
      <c r="AN146" s="4">
        <f t="shared" si="141"/>
        <v>46441</v>
      </c>
      <c r="AO146" s="4">
        <f t="shared" si="132"/>
        <v>46442</v>
      </c>
      <c r="AP146" s="5"/>
      <c r="AQ146" s="4">
        <f t="shared" si="133"/>
        <v>46442</v>
      </c>
      <c r="AR146" s="5"/>
      <c r="AS146" s="4">
        <f t="shared" si="134"/>
        <v>46442</v>
      </c>
      <c r="AT146" s="5"/>
      <c r="AU146" s="4">
        <f t="shared" si="135"/>
        <v>46442</v>
      </c>
      <c r="AV146" s="4">
        <f>_xlfn.MINIFS(ReleaseTimeline!$A$2:$A$27, ReleaseTimeline!$A$2:$A$27, "&gt;="&amp;(MAX(AU146,AL146)))</f>
        <v>0</v>
      </c>
      <c r="AW146" s="4" t="e">
        <f>VLOOKUP(AV146,ReleaseTimeline!$A$1:$E$27,2,FALSE)</f>
        <v>#N/A</v>
      </c>
      <c r="AX146" s="4" t="e">
        <f t="shared" si="139"/>
        <v>#N/A</v>
      </c>
      <c r="AY146" s="4" t="e">
        <f>VLOOKUP(AW146,ReleaseTimeline!$B$2:$C$27,2,FALSE)</f>
        <v>#N/A</v>
      </c>
    </row>
    <row r="147" spans="1:60" ht="15" customHeight="1" x14ac:dyDescent="0.2">
      <c r="A147" s="3">
        <v>135</v>
      </c>
      <c r="B147" s="5" t="s">
        <v>181</v>
      </c>
      <c r="C147" s="5" t="s">
        <v>125</v>
      </c>
      <c r="D147" s="5" t="s">
        <v>87</v>
      </c>
      <c r="E147" s="5">
        <v>2</v>
      </c>
      <c r="F147" s="80">
        <f>WORKDAY(P144,1)</f>
        <v>46170</v>
      </c>
      <c r="G147" s="80" t="s">
        <v>122</v>
      </c>
      <c r="H147" s="80" t="s">
        <v>81</v>
      </c>
      <c r="I147" s="80" t="s">
        <v>167</v>
      </c>
      <c r="J147" s="80">
        <f t="shared" si="113"/>
        <v>46174</v>
      </c>
      <c r="K147" s="5">
        <v>3</v>
      </c>
      <c r="M147" s="5">
        <v>3</v>
      </c>
      <c r="N147" s="4">
        <f t="shared" si="116"/>
        <v>46177</v>
      </c>
      <c r="O147" s="4">
        <f t="shared" si="117"/>
        <v>46177</v>
      </c>
      <c r="P147" s="4">
        <f t="shared" si="118"/>
        <v>46177</v>
      </c>
      <c r="Q147" s="5">
        <v>155</v>
      </c>
      <c r="R147" s="4">
        <f t="shared" si="119"/>
        <v>46408</v>
      </c>
      <c r="S147" s="5">
        <v>1</v>
      </c>
      <c r="T147" s="4">
        <f t="shared" si="120"/>
        <v>46409</v>
      </c>
      <c r="U147" s="4">
        <f t="shared" si="121"/>
        <v>46409</v>
      </c>
      <c r="V147" s="5">
        <v>3</v>
      </c>
      <c r="W147" s="4">
        <f t="shared" si="122"/>
        <v>46414</v>
      </c>
      <c r="X147" s="4">
        <f t="shared" si="140"/>
        <v>46414</v>
      </c>
      <c r="Y147" s="4">
        <f t="shared" si="140"/>
        <v>46414</v>
      </c>
      <c r="Z147" s="4">
        <f t="shared" si="123"/>
        <v>46415</v>
      </c>
      <c r="AA147" s="4">
        <f t="shared" si="124"/>
        <v>46415</v>
      </c>
      <c r="AB147" s="5"/>
      <c r="AC147" s="4">
        <f t="shared" si="125"/>
        <v>46415</v>
      </c>
      <c r="AD147" s="5">
        <v>1</v>
      </c>
      <c r="AE147" s="4">
        <f t="shared" si="126"/>
        <v>46416</v>
      </c>
      <c r="AF147" s="5">
        <v>5</v>
      </c>
      <c r="AG147" s="4">
        <f t="shared" si="127"/>
        <v>46423</v>
      </c>
      <c r="AH147" s="4">
        <f t="shared" si="128"/>
        <v>46423</v>
      </c>
      <c r="AI147" s="4">
        <f t="shared" si="129"/>
        <v>46426</v>
      </c>
      <c r="AJ147" s="4">
        <f t="shared" si="130"/>
        <v>46426</v>
      </c>
      <c r="AK147" s="5"/>
      <c r="AL147" s="4">
        <f t="shared" si="131"/>
        <v>46426</v>
      </c>
      <c r="AM147" s="4">
        <f t="shared" si="141"/>
        <v>46426</v>
      </c>
      <c r="AN147" s="4">
        <f t="shared" si="141"/>
        <v>46426</v>
      </c>
      <c r="AO147" s="4">
        <f t="shared" si="132"/>
        <v>46427</v>
      </c>
      <c r="AP147" s="5"/>
      <c r="AQ147" s="4">
        <f t="shared" si="133"/>
        <v>46427</v>
      </c>
      <c r="AR147" s="5"/>
      <c r="AS147" s="4">
        <f t="shared" si="134"/>
        <v>46427</v>
      </c>
      <c r="AT147" s="5"/>
      <c r="AU147" s="4">
        <f t="shared" si="135"/>
        <v>46427</v>
      </c>
      <c r="AV147" s="4">
        <f>_xlfn.MINIFS(ReleaseTimeline!$A$2:$A$27, ReleaseTimeline!$A$2:$A$27, "&gt;="&amp;(MAX(AU147,AL147)))</f>
        <v>0</v>
      </c>
      <c r="AW147" s="4" t="e">
        <f>VLOOKUP(AV147,ReleaseTimeline!$A$1:$E$27,2,FALSE)</f>
        <v>#N/A</v>
      </c>
      <c r="AX147" s="4" t="e">
        <f t="shared" si="139"/>
        <v>#N/A</v>
      </c>
      <c r="AY147" s="4" t="e">
        <f>VLOOKUP(AW147,ReleaseTimeline!$B$2:$C$27,2,FALSE)</f>
        <v>#N/A</v>
      </c>
    </row>
    <row r="148" spans="1:60" ht="15" customHeight="1" x14ac:dyDescent="0.2">
      <c r="A148" s="3">
        <v>136</v>
      </c>
      <c r="B148" s="5" t="s">
        <v>181</v>
      </c>
      <c r="C148" s="5" t="str">
        <f>VLOOKUP(B148,'Target Tech'!$C$7:$J$33,8,FALSE)</f>
        <v>React/ASP</v>
      </c>
      <c r="D148" s="5" t="s">
        <v>87</v>
      </c>
      <c r="E148" s="5">
        <v>2</v>
      </c>
      <c r="F148" s="80">
        <f>WORKDAY(P147,1)</f>
        <v>46178</v>
      </c>
      <c r="G148" s="80" t="s">
        <v>149</v>
      </c>
      <c r="H148" s="80" t="s">
        <v>81</v>
      </c>
      <c r="I148" s="80" t="s">
        <v>167</v>
      </c>
      <c r="J148" s="80">
        <f t="shared" si="113"/>
        <v>46182</v>
      </c>
      <c r="K148" s="5">
        <v>3</v>
      </c>
      <c r="M148" s="5">
        <v>4</v>
      </c>
      <c r="N148" s="4">
        <f t="shared" si="116"/>
        <v>46184</v>
      </c>
      <c r="O148" s="4">
        <f t="shared" si="117"/>
        <v>46184</v>
      </c>
      <c r="P148" s="4">
        <f t="shared" si="118"/>
        <v>46184</v>
      </c>
      <c r="Q148" s="5">
        <v>155</v>
      </c>
      <c r="R148" s="4">
        <f t="shared" si="119"/>
        <v>46415</v>
      </c>
      <c r="S148" s="5">
        <v>1</v>
      </c>
      <c r="T148" s="4">
        <f t="shared" si="120"/>
        <v>46416</v>
      </c>
      <c r="U148" s="4">
        <f t="shared" si="121"/>
        <v>46416</v>
      </c>
      <c r="V148" s="5">
        <v>3</v>
      </c>
      <c r="W148" s="4">
        <f t="shared" si="122"/>
        <v>46421</v>
      </c>
      <c r="X148" s="4">
        <f t="shared" si="140"/>
        <v>46421</v>
      </c>
      <c r="Y148" s="4">
        <f t="shared" si="140"/>
        <v>46421</v>
      </c>
      <c r="Z148" s="4">
        <f t="shared" si="123"/>
        <v>46422</v>
      </c>
      <c r="AA148" s="4">
        <f t="shared" si="124"/>
        <v>46422</v>
      </c>
      <c r="AB148" s="5"/>
      <c r="AC148" s="4">
        <f t="shared" si="125"/>
        <v>46422</v>
      </c>
      <c r="AD148" s="5">
        <v>1</v>
      </c>
      <c r="AE148" s="4">
        <f t="shared" si="126"/>
        <v>46423</v>
      </c>
      <c r="AF148" s="5">
        <v>5</v>
      </c>
      <c r="AG148" s="4">
        <f t="shared" si="127"/>
        <v>46430</v>
      </c>
      <c r="AH148" s="4">
        <f t="shared" si="128"/>
        <v>46430</v>
      </c>
      <c r="AI148" s="4">
        <f t="shared" si="129"/>
        <v>46433</v>
      </c>
      <c r="AJ148" s="4">
        <f t="shared" si="130"/>
        <v>46433</v>
      </c>
      <c r="AK148" s="5"/>
      <c r="AL148" s="4">
        <f t="shared" si="131"/>
        <v>46433</v>
      </c>
      <c r="AM148" s="4">
        <f t="shared" si="141"/>
        <v>46433</v>
      </c>
      <c r="AN148" s="4">
        <f t="shared" si="141"/>
        <v>46433</v>
      </c>
      <c r="AO148" s="4">
        <f t="shared" si="132"/>
        <v>46434</v>
      </c>
      <c r="AP148" s="5"/>
      <c r="AQ148" s="4">
        <f t="shared" si="133"/>
        <v>46434</v>
      </c>
      <c r="AR148" s="5"/>
      <c r="AS148" s="4">
        <f t="shared" si="134"/>
        <v>46434</v>
      </c>
      <c r="AT148" s="5"/>
      <c r="AU148" s="4">
        <f t="shared" si="135"/>
        <v>46434</v>
      </c>
      <c r="AV148" s="4">
        <f>_xlfn.MINIFS(ReleaseTimeline!$A$2:$A$27, ReleaseTimeline!$A$2:$A$27, "&gt;="&amp;(MAX(AU148,AL148)))</f>
        <v>0</v>
      </c>
      <c r="AW148" s="4" t="e">
        <f>VLOOKUP(AV148,ReleaseTimeline!$A$1:$E$27,2,FALSE)</f>
        <v>#N/A</v>
      </c>
      <c r="AX148" s="4" t="e">
        <f t="shared" si="139"/>
        <v>#N/A</v>
      </c>
      <c r="AY148" s="4" t="e">
        <f>VLOOKUP(AW148,ReleaseTimeline!$B$2:$C$27,2,FALSE)</f>
        <v>#N/A</v>
      </c>
    </row>
    <row r="149" spans="1:60" ht="15" customHeight="1" x14ac:dyDescent="0.2">
      <c r="A149" s="83">
        <v>136</v>
      </c>
      <c r="B149" s="84" t="s">
        <v>181</v>
      </c>
      <c r="C149" s="84" t="str">
        <f>VLOOKUP(B149,'Target Tech'!$C$7:$J$33,8,FALSE)</f>
        <v>React/ASP</v>
      </c>
      <c r="D149" s="84" t="s">
        <v>87</v>
      </c>
      <c r="E149" s="5">
        <v>2</v>
      </c>
      <c r="F149" s="85">
        <v>46184</v>
      </c>
      <c r="G149" s="85" t="s">
        <v>149</v>
      </c>
      <c r="H149" s="85" t="s">
        <v>142</v>
      </c>
      <c r="I149" s="85" t="s">
        <v>143</v>
      </c>
      <c r="J149" s="80">
        <f t="shared" si="113"/>
        <v>46188</v>
      </c>
      <c r="K149" s="84">
        <v>5</v>
      </c>
      <c r="L149" s="87"/>
      <c r="M149" s="84">
        <v>4</v>
      </c>
      <c r="N149" s="86">
        <f t="shared" si="116"/>
        <v>46192</v>
      </c>
      <c r="O149" s="86">
        <f t="shared" si="117"/>
        <v>46192</v>
      </c>
      <c r="P149" s="86">
        <f t="shared" si="118"/>
        <v>46192</v>
      </c>
      <c r="Q149" s="5">
        <v>155</v>
      </c>
      <c r="R149" s="86">
        <f t="shared" si="119"/>
        <v>46423</v>
      </c>
      <c r="S149" s="5">
        <v>1</v>
      </c>
      <c r="T149" s="86">
        <f t="shared" si="120"/>
        <v>46426</v>
      </c>
      <c r="U149" s="86">
        <f t="shared" si="121"/>
        <v>46426</v>
      </c>
      <c r="V149" s="5">
        <v>3</v>
      </c>
      <c r="W149" s="86">
        <f t="shared" si="122"/>
        <v>46429</v>
      </c>
      <c r="X149" s="86">
        <f t="shared" si="140"/>
        <v>46429</v>
      </c>
      <c r="Y149" s="86">
        <f t="shared" si="140"/>
        <v>46429</v>
      </c>
      <c r="Z149" s="86">
        <f t="shared" si="123"/>
        <v>46430</v>
      </c>
      <c r="AA149" s="86">
        <f t="shared" si="124"/>
        <v>46430</v>
      </c>
      <c r="AB149" s="84"/>
      <c r="AC149" s="86">
        <f t="shared" si="125"/>
        <v>46430</v>
      </c>
      <c r="AD149" s="5">
        <v>1</v>
      </c>
      <c r="AE149" s="86">
        <f t="shared" si="126"/>
        <v>46433</v>
      </c>
      <c r="AF149" s="5">
        <v>5</v>
      </c>
      <c r="AG149" s="86">
        <f t="shared" si="127"/>
        <v>46440</v>
      </c>
      <c r="AH149" s="86">
        <f t="shared" si="128"/>
        <v>46440</v>
      </c>
      <c r="AI149" s="86">
        <f t="shared" si="129"/>
        <v>46441</v>
      </c>
      <c r="AJ149" s="86">
        <f t="shared" si="130"/>
        <v>46441</v>
      </c>
      <c r="AK149" s="84"/>
      <c r="AL149" s="86">
        <f t="shared" si="131"/>
        <v>46441</v>
      </c>
      <c r="AM149" s="86">
        <f t="shared" si="141"/>
        <v>46441</v>
      </c>
      <c r="AN149" s="86">
        <f t="shared" si="141"/>
        <v>46441</v>
      </c>
      <c r="AO149" s="86">
        <f t="shared" si="132"/>
        <v>46442</v>
      </c>
      <c r="AP149" s="84"/>
      <c r="AQ149" s="86">
        <f t="shared" si="133"/>
        <v>46442</v>
      </c>
      <c r="AR149" s="84"/>
      <c r="AS149" s="86">
        <f t="shared" si="134"/>
        <v>46442</v>
      </c>
      <c r="AT149" s="84"/>
      <c r="AU149" s="86">
        <f t="shared" si="135"/>
        <v>46442</v>
      </c>
      <c r="AV149" s="4">
        <f>_xlfn.MINIFS(ReleaseTimeline!$A$2:$A$27, ReleaseTimeline!$A$2:$A$27, "&gt;="&amp;(MAX(AU149,AL149)))</f>
        <v>0</v>
      </c>
      <c r="AW149" s="86" t="e">
        <f>VLOOKUP(AV149,ReleaseTimeline!$A$1:$E$27,2,FALSE)</f>
        <v>#N/A</v>
      </c>
      <c r="AX149" s="86" t="e">
        <f t="shared" si="139"/>
        <v>#N/A</v>
      </c>
      <c r="AY149" s="86" t="e">
        <f>VLOOKUP(AW149,ReleaseTimeline!$B$2:$C$27,2,FALSE)</f>
        <v>#N/A</v>
      </c>
      <c r="AZ149" s="87"/>
      <c r="BA149" s="87"/>
      <c r="BB149" s="87"/>
      <c r="BC149" s="87"/>
      <c r="BD149" s="87"/>
      <c r="BE149" s="87"/>
      <c r="BF149" s="87"/>
      <c r="BG149" s="87"/>
      <c r="BH149" s="87"/>
    </row>
    <row r="150" spans="1:60" s="87" customFormat="1" ht="15" customHeight="1" x14ac:dyDescent="0.2">
      <c r="A150" s="3">
        <v>137</v>
      </c>
      <c r="B150" s="5" t="s">
        <v>181</v>
      </c>
      <c r="C150" s="5" t="str">
        <f>VLOOKUP(B150,'Target Tech'!$C$7:$J$33,8,FALSE)</f>
        <v>React/ASP</v>
      </c>
      <c r="D150" s="5" t="s">
        <v>87</v>
      </c>
      <c r="E150" s="5">
        <v>2</v>
      </c>
      <c r="F150" s="80">
        <f>WORKDAY(P142,1)</f>
        <v>46170</v>
      </c>
      <c r="G150" s="80" t="s">
        <v>85</v>
      </c>
      <c r="H150" s="80" t="s">
        <v>81</v>
      </c>
      <c r="I150" s="80" t="s">
        <v>131</v>
      </c>
      <c r="J150" s="80">
        <f t="shared" si="113"/>
        <v>46174</v>
      </c>
      <c r="K150" s="5">
        <v>3</v>
      </c>
      <c r="L150"/>
      <c r="M150" s="5">
        <v>5</v>
      </c>
      <c r="N150" s="4">
        <f t="shared" si="116"/>
        <v>46177</v>
      </c>
      <c r="O150" s="4">
        <f t="shared" si="117"/>
        <v>46177</v>
      </c>
      <c r="P150" s="4">
        <f t="shared" si="118"/>
        <v>46177</v>
      </c>
      <c r="Q150" s="5">
        <v>155</v>
      </c>
      <c r="R150" s="4">
        <f t="shared" si="119"/>
        <v>46408</v>
      </c>
      <c r="S150" s="5">
        <v>1</v>
      </c>
      <c r="T150" s="4">
        <f t="shared" si="120"/>
        <v>46409</v>
      </c>
      <c r="U150" s="4">
        <f t="shared" si="121"/>
        <v>46409</v>
      </c>
      <c r="V150" s="5">
        <v>3</v>
      </c>
      <c r="W150" s="4">
        <f t="shared" si="122"/>
        <v>46414</v>
      </c>
      <c r="X150" s="4">
        <f t="shared" si="140"/>
        <v>46414</v>
      </c>
      <c r="Y150" s="4">
        <f t="shared" si="140"/>
        <v>46414</v>
      </c>
      <c r="Z150" s="4">
        <f t="shared" si="123"/>
        <v>46415</v>
      </c>
      <c r="AA150" s="4">
        <f t="shared" si="124"/>
        <v>46415</v>
      </c>
      <c r="AB150" s="5"/>
      <c r="AC150" s="4">
        <f t="shared" si="125"/>
        <v>46415</v>
      </c>
      <c r="AD150" s="5">
        <v>1</v>
      </c>
      <c r="AE150" s="4">
        <f t="shared" si="126"/>
        <v>46416</v>
      </c>
      <c r="AF150" s="5">
        <v>5</v>
      </c>
      <c r="AG150" s="4">
        <f t="shared" si="127"/>
        <v>46423</v>
      </c>
      <c r="AH150" s="4">
        <f t="shared" si="128"/>
        <v>46423</v>
      </c>
      <c r="AI150" s="4">
        <f t="shared" si="129"/>
        <v>46426</v>
      </c>
      <c r="AJ150" s="4">
        <f t="shared" si="130"/>
        <v>46426</v>
      </c>
      <c r="AK150" s="5"/>
      <c r="AL150" s="4">
        <f t="shared" si="131"/>
        <v>46426</v>
      </c>
      <c r="AM150" s="4">
        <f t="shared" si="141"/>
        <v>46426</v>
      </c>
      <c r="AN150" s="4">
        <f t="shared" si="141"/>
        <v>46426</v>
      </c>
      <c r="AO150" s="4">
        <f t="shared" si="132"/>
        <v>46427</v>
      </c>
      <c r="AP150" s="5"/>
      <c r="AQ150" s="4">
        <f t="shared" si="133"/>
        <v>46427</v>
      </c>
      <c r="AR150" s="5"/>
      <c r="AS150" s="4">
        <f t="shared" si="134"/>
        <v>46427</v>
      </c>
      <c r="AT150" s="5"/>
      <c r="AU150" s="4">
        <f t="shared" si="135"/>
        <v>46427</v>
      </c>
      <c r="AV150" s="4">
        <f>_xlfn.MINIFS(ReleaseTimeline!$A$2:$A$27, ReleaseTimeline!$A$2:$A$27, "&gt;="&amp;(MAX(AU150,AL150)))</f>
        <v>0</v>
      </c>
      <c r="AW150" s="4" t="e">
        <f>VLOOKUP(AV150,ReleaseTimeline!$A$1:$E$27,2,FALSE)</f>
        <v>#N/A</v>
      </c>
      <c r="AX150" s="4" t="e">
        <f t="shared" si="139"/>
        <v>#N/A</v>
      </c>
      <c r="AY150" s="4" t="e">
        <f>VLOOKUP(AW150,ReleaseTimeline!$B$2:$C$27,2,FALSE)</f>
        <v>#N/A</v>
      </c>
      <c r="AZ150"/>
      <c r="BA150"/>
      <c r="BB150"/>
      <c r="BC150"/>
      <c r="BD150"/>
      <c r="BE150"/>
      <c r="BF150"/>
      <c r="BG150"/>
      <c r="BH150"/>
    </row>
    <row r="151" spans="1:60" ht="15" customHeight="1" x14ac:dyDescent="0.2">
      <c r="A151" s="83">
        <v>136</v>
      </c>
      <c r="B151" s="84" t="s">
        <v>181</v>
      </c>
      <c r="C151" s="84" t="str">
        <f>VLOOKUP(B151,'Target Tech'!$C$7:$J$33,8,FALSE)</f>
        <v>React/ASP</v>
      </c>
      <c r="D151" s="84" t="s">
        <v>87</v>
      </c>
      <c r="E151" s="5">
        <v>2</v>
      </c>
      <c r="F151" s="85">
        <v>46184</v>
      </c>
      <c r="G151" s="85" t="s">
        <v>149</v>
      </c>
      <c r="H151" s="85" t="s">
        <v>142</v>
      </c>
      <c r="I151" s="85" t="s">
        <v>144</v>
      </c>
      <c r="J151" s="80">
        <f t="shared" si="113"/>
        <v>46188</v>
      </c>
      <c r="K151" s="84">
        <v>5</v>
      </c>
      <c r="L151" s="87"/>
      <c r="M151" s="84">
        <v>4</v>
      </c>
      <c r="N151" s="86">
        <f t="shared" si="116"/>
        <v>46192</v>
      </c>
      <c r="O151" s="86">
        <f t="shared" si="117"/>
        <v>46192</v>
      </c>
      <c r="P151" s="86">
        <f t="shared" si="118"/>
        <v>46192</v>
      </c>
      <c r="Q151" s="5">
        <v>155</v>
      </c>
      <c r="R151" s="86">
        <f t="shared" si="119"/>
        <v>46423</v>
      </c>
      <c r="S151" s="5">
        <v>1</v>
      </c>
      <c r="T151" s="86">
        <f t="shared" si="120"/>
        <v>46426</v>
      </c>
      <c r="U151" s="86">
        <f t="shared" si="121"/>
        <v>46426</v>
      </c>
      <c r="V151" s="5">
        <v>3</v>
      </c>
      <c r="W151" s="86">
        <f t="shared" si="122"/>
        <v>46429</v>
      </c>
      <c r="X151" s="86">
        <f t="shared" si="140"/>
        <v>46429</v>
      </c>
      <c r="Y151" s="86">
        <f t="shared" si="140"/>
        <v>46429</v>
      </c>
      <c r="Z151" s="86">
        <f t="shared" si="123"/>
        <v>46430</v>
      </c>
      <c r="AA151" s="86">
        <f t="shared" si="124"/>
        <v>46430</v>
      </c>
      <c r="AB151" s="84"/>
      <c r="AC151" s="86">
        <f t="shared" si="125"/>
        <v>46430</v>
      </c>
      <c r="AD151" s="5">
        <v>1</v>
      </c>
      <c r="AE151" s="86">
        <f t="shared" si="126"/>
        <v>46433</v>
      </c>
      <c r="AF151" s="5">
        <v>5</v>
      </c>
      <c r="AG151" s="86">
        <f t="shared" si="127"/>
        <v>46440</v>
      </c>
      <c r="AH151" s="86">
        <f t="shared" si="128"/>
        <v>46440</v>
      </c>
      <c r="AI151" s="86">
        <f t="shared" si="129"/>
        <v>46441</v>
      </c>
      <c r="AJ151" s="86">
        <f t="shared" si="130"/>
        <v>46441</v>
      </c>
      <c r="AK151" s="84"/>
      <c r="AL151" s="86">
        <f t="shared" si="131"/>
        <v>46441</v>
      </c>
      <c r="AM151" s="86">
        <f t="shared" si="141"/>
        <v>46441</v>
      </c>
      <c r="AN151" s="86">
        <f t="shared" si="141"/>
        <v>46441</v>
      </c>
      <c r="AO151" s="86">
        <f t="shared" si="132"/>
        <v>46442</v>
      </c>
      <c r="AP151" s="84"/>
      <c r="AQ151" s="86">
        <f t="shared" si="133"/>
        <v>46442</v>
      </c>
      <c r="AR151" s="84"/>
      <c r="AS151" s="86">
        <f t="shared" si="134"/>
        <v>46442</v>
      </c>
      <c r="AT151" s="84"/>
      <c r="AU151" s="86">
        <f t="shared" si="135"/>
        <v>46442</v>
      </c>
      <c r="AV151" s="4">
        <f>_xlfn.MINIFS(ReleaseTimeline!$A$2:$A$27, ReleaseTimeline!$A$2:$A$27, "&gt;="&amp;(MAX(AU151,AL151)))</f>
        <v>0</v>
      </c>
      <c r="AW151" s="86" t="e">
        <f>VLOOKUP(AV151,ReleaseTimeline!$A$1:$E$27,2,FALSE)</f>
        <v>#N/A</v>
      </c>
      <c r="AX151" s="86" t="e">
        <f t="shared" si="139"/>
        <v>#N/A</v>
      </c>
      <c r="AY151" s="86" t="e">
        <f>VLOOKUP(AW151,ReleaseTimeline!$B$2:$C$27,2,FALSE)</f>
        <v>#N/A</v>
      </c>
      <c r="AZ151" s="87"/>
      <c r="BA151" s="87"/>
      <c r="BB151" s="87"/>
      <c r="BC151" s="87"/>
      <c r="BD151" s="87"/>
      <c r="BE151" s="87"/>
      <c r="BF151" s="87"/>
      <c r="BG151" s="87"/>
      <c r="BH151" s="87"/>
    </row>
    <row r="152" spans="1:60" s="87" customFormat="1" ht="15" customHeight="1" x14ac:dyDescent="0.2">
      <c r="A152" s="3">
        <v>138</v>
      </c>
      <c r="B152" s="5" t="s">
        <v>181</v>
      </c>
      <c r="C152" s="5" t="str">
        <f>VLOOKUP(B152,'Target Tech'!$C$7:$J$33,8,FALSE)</f>
        <v>React/ASP</v>
      </c>
      <c r="D152" s="5" t="s">
        <v>87</v>
      </c>
      <c r="E152" s="5">
        <v>2</v>
      </c>
      <c r="F152" s="80">
        <f>WORKDAY(P150,1)</f>
        <v>46178</v>
      </c>
      <c r="G152" s="80" t="s">
        <v>150</v>
      </c>
      <c r="H152" s="80" t="s">
        <v>81</v>
      </c>
      <c r="I152" s="80" t="s">
        <v>131</v>
      </c>
      <c r="J152" s="80">
        <f t="shared" si="113"/>
        <v>46182</v>
      </c>
      <c r="K152" s="5">
        <v>3</v>
      </c>
      <c r="L152"/>
      <c r="M152" s="5">
        <v>6</v>
      </c>
      <c r="N152" s="4">
        <f t="shared" si="116"/>
        <v>46184</v>
      </c>
      <c r="O152" s="4">
        <f t="shared" si="117"/>
        <v>46184</v>
      </c>
      <c r="P152" s="4">
        <f t="shared" si="118"/>
        <v>46184</v>
      </c>
      <c r="Q152" s="5">
        <v>155</v>
      </c>
      <c r="R152" s="4">
        <f t="shared" si="119"/>
        <v>46415</v>
      </c>
      <c r="S152" s="5">
        <v>1</v>
      </c>
      <c r="T152" s="4">
        <f t="shared" si="120"/>
        <v>46416</v>
      </c>
      <c r="U152" s="4">
        <f t="shared" si="121"/>
        <v>46416</v>
      </c>
      <c r="V152" s="5">
        <v>3</v>
      </c>
      <c r="W152" s="4">
        <f t="shared" si="122"/>
        <v>46421</v>
      </c>
      <c r="X152" s="4">
        <f t="shared" si="140"/>
        <v>46421</v>
      </c>
      <c r="Y152" s="4">
        <f t="shared" si="140"/>
        <v>46421</v>
      </c>
      <c r="Z152" s="4">
        <f t="shared" si="123"/>
        <v>46422</v>
      </c>
      <c r="AA152" s="4">
        <f t="shared" si="124"/>
        <v>46422</v>
      </c>
      <c r="AB152" s="5"/>
      <c r="AC152" s="4">
        <f t="shared" si="125"/>
        <v>46422</v>
      </c>
      <c r="AD152" s="5">
        <v>1</v>
      </c>
      <c r="AE152" s="4">
        <f t="shared" si="126"/>
        <v>46423</v>
      </c>
      <c r="AF152" s="5">
        <v>5</v>
      </c>
      <c r="AG152" s="4">
        <f t="shared" si="127"/>
        <v>46430</v>
      </c>
      <c r="AH152" s="4">
        <f t="shared" si="128"/>
        <v>46430</v>
      </c>
      <c r="AI152" s="4">
        <f t="shared" si="129"/>
        <v>46433</v>
      </c>
      <c r="AJ152" s="4">
        <f t="shared" si="130"/>
        <v>46433</v>
      </c>
      <c r="AK152" s="5"/>
      <c r="AL152" s="4">
        <f t="shared" si="131"/>
        <v>46433</v>
      </c>
      <c r="AM152" s="4">
        <f t="shared" si="141"/>
        <v>46433</v>
      </c>
      <c r="AN152" s="4">
        <f t="shared" si="141"/>
        <v>46433</v>
      </c>
      <c r="AO152" s="4">
        <f t="shared" si="132"/>
        <v>46434</v>
      </c>
      <c r="AP152" s="5"/>
      <c r="AQ152" s="4">
        <f t="shared" si="133"/>
        <v>46434</v>
      </c>
      <c r="AR152" s="5"/>
      <c r="AS152" s="4">
        <f t="shared" si="134"/>
        <v>46434</v>
      </c>
      <c r="AT152" s="5"/>
      <c r="AU152" s="4">
        <f t="shared" si="135"/>
        <v>46434</v>
      </c>
      <c r="AV152" s="4">
        <f>_xlfn.MINIFS(ReleaseTimeline!$A$2:$A$27, ReleaseTimeline!$A$2:$A$27, "&gt;="&amp;(MAX(AU152,AL152)))</f>
        <v>0</v>
      </c>
      <c r="AW152" s="4" t="e">
        <f>VLOOKUP(AV152,ReleaseTimeline!$A$1:$E$27,2,FALSE)</f>
        <v>#N/A</v>
      </c>
      <c r="AX152" s="4" t="e">
        <f t="shared" si="139"/>
        <v>#N/A</v>
      </c>
      <c r="AY152" s="4" t="e">
        <f>VLOOKUP(AW152,ReleaseTimeline!$B$2:$C$27,2,FALSE)</f>
        <v>#N/A</v>
      </c>
      <c r="AZ152"/>
      <c r="BA152"/>
      <c r="BB152"/>
      <c r="BC152"/>
      <c r="BD152"/>
      <c r="BE152"/>
      <c r="BF152"/>
      <c r="BG152"/>
      <c r="BH152"/>
    </row>
    <row r="153" spans="1:60" ht="15" customHeight="1" x14ac:dyDescent="0.2">
      <c r="A153" s="83">
        <v>136</v>
      </c>
      <c r="B153" s="84" t="s">
        <v>181</v>
      </c>
      <c r="C153" s="84" t="str">
        <f>VLOOKUP(B153,'Target Tech'!$C$7:$J$33,8,FALSE)</f>
        <v>React/ASP</v>
      </c>
      <c r="D153" s="84" t="s">
        <v>87</v>
      </c>
      <c r="E153" s="5">
        <v>2</v>
      </c>
      <c r="F153" s="85">
        <v>46184</v>
      </c>
      <c r="G153" s="85" t="s">
        <v>149</v>
      </c>
      <c r="H153" s="85" t="s">
        <v>142</v>
      </c>
      <c r="I153" s="85" t="s">
        <v>145</v>
      </c>
      <c r="J153" s="80">
        <f t="shared" si="113"/>
        <v>46188</v>
      </c>
      <c r="K153" s="84">
        <v>5</v>
      </c>
      <c r="L153" s="87"/>
      <c r="M153" s="84">
        <v>4</v>
      </c>
      <c r="N153" s="86">
        <f t="shared" si="116"/>
        <v>46192</v>
      </c>
      <c r="O153" s="86">
        <f t="shared" si="117"/>
        <v>46192</v>
      </c>
      <c r="P153" s="86">
        <f t="shared" si="118"/>
        <v>46192</v>
      </c>
      <c r="Q153" s="5">
        <v>155</v>
      </c>
      <c r="R153" s="86">
        <f t="shared" si="119"/>
        <v>46423</v>
      </c>
      <c r="S153" s="5">
        <v>1</v>
      </c>
      <c r="T153" s="86">
        <f t="shared" si="120"/>
        <v>46426</v>
      </c>
      <c r="U153" s="86">
        <f t="shared" si="121"/>
        <v>46426</v>
      </c>
      <c r="V153" s="5">
        <v>3</v>
      </c>
      <c r="W153" s="86">
        <f t="shared" si="122"/>
        <v>46429</v>
      </c>
      <c r="X153" s="86">
        <f t="shared" si="140"/>
        <v>46429</v>
      </c>
      <c r="Y153" s="86">
        <f t="shared" si="140"/>
        <v>46429</v>
      </c>
      <c r="Z153" s="86">
        <f t="shared" si="123"/>
        <v>46430</v>
      </c>
      <c r="AA153" s="86">
        <f t="shared" si="124"/>
        <v>46430</v>
      </c>
      <c r="AB153" s="84"/>
      <c r="AC153" s="86">
        <f t="shared" si="125"/>
        <v>46430</v>
      </c>
      <c r="AD153" s="5">
        <v>1</v>
      </c>
      <c r="AE153" s="86">
        <f t="shared" si="126"/>
        <v>46433</v>
      </c>
      <c r="AF153" s="5">
        <v>5</v>
      </c>
      <c r="AG153" s="86">
        <f t="shared" si="127"/>
        <v>46440</v>
      </c>
      <c r="AH153" s="86">
        <f t="shared" si="128"/>
        <v>46440</v>
      </c>
      <c r="AI153" s="86">
        <f t="shared" si="129"/>
        <v>46441</v>
      </c>
      <c r="AJ153" s="86">
        <f t="shared" si="130"/>
        <v>46441</v>
      </c>
      <c r="AK153" s="84"/>
      <c r="AL153" s="86">
        <f t="shared" si="131"/>
        <v>46441</v>
      </c>
      <c r="AM153" s="86">
        <f t="shared" si="141"/>
        <v>46441</v>
      </c>
      <c r="AN153" s="86">
        <f t="shared" si="141"/>
        <v>46441</v>
      </c>
      <c r="AO153" s="86">
        <f t="shared" si="132"/>
        <v>46442</v>
      </c>
      <c r="AP153" s="84"/>
      <c r="AQ153" s="86">
        <f t="shared" si="133"/>
        <v>46442</v>
      </c>
      <c r="AR153" s="84"/>
      <c r="AS153" s="86">
        <f t="shared" si="134"/>
        <v>46442</v>
      </c>
      <c r="AT153" s="84"/>
      <c r="AU153" s="86">
        <f t="shared" si="135"/>
        <v>46442</v>
      </c>
      <c r="AV153" s="4">
        <f>_xlfn.MINIFS(ReleaseTimeline!$A$2:$A$27, ReleaseTimeline!$A$2:$A$27, "&gt;="&amp;(MAX(AU153,AL153)))</f>
        <v>0</v>
      </c>
      <c r="AW153" s="86" t="e">
        <f>VLOOKUP(AV153,ReleaseTimeline!$A$1:$E$27,2,FALSE)</f>
        <v>#N/A</v>
      </c>
      <c r="AX153" s="86" t="e">
        <f t="shared" si="139"/>
        <v>#N/A</v>
      </c>
      <c r="AY153" s="86" t="e">
        <f>VLOOKUP(AW153,ReleaseTimeline!$B$2:$C$27,2,FALSE)</f>
        <v>#N/A</v>
      </c>
      <c r="AZ153" s="87"/>
      <c r="BA153" s="87"/>
      <c r="BB153" s="87"/>
      <c r="BC153" s="87"/>
      <c r="BD153" s="87"/>
      <c r="BE153" s="87"/>
      <c r="BF153" s="87"/>
      <c r="BG153" s="87"/>
      <c r="BH153" s="87"/>
    </row>
    <row r="154" spans="1:60" s="87" customFormat="1" ht="15" customHeight="1" x14ac:dyDescent="0.2">
      <c r="A154" s="3">
        <v>139</v>
      </c>
      <c r="B154" s="5" t="s">
        <v>181</v>
      </c>
      <c r="C154" s="5" t="str">
        <f>VLOOKUP(B154,'Target Tech'!$C$7:$J$33,8,FALSE)</f>
        <v>React/ASP</v>
      </c>
      <c r="D154" s="5" t="s">
        <v>87</v>
      </c>
      <c r="E154" s="5">
        <v>2</v>
      </c>
      <c r="F154" s="80">
        <v>46195</v>
      </c>
      <c r="G154" s="80" t="s">
        <v>151</v>
      </c>
      <c r="H154" s="80" t="s">
        <v>81</v>
      </c>
      <c r="I154" s="80" t="s">
        <v>129</v>
      </c>
      <c r="J154" s="80">
        <f t="shared" si="113"/>
        <v>46197</v>
      </c>
      <c r="K154" s="5">
        <v>3</v>
      </c>
      <c r="L154"/>
      <c r="M154" s="5">
        <v>7</v>
      </c>
      <c r="N154" s="4">
        <f t="shared" si="116"/>
        <v>46202</v>
      </c>
      <c r="O154" s="4">
        <f t="shared" si="117"/>
        <v>46202</v>
      </c>
      <c r="P154" s="4">
        <f t="shared" si="118"/>
        <v>46202</v>
      </c>
      <c r="Q154" s="5">
        <v>155</v>
      </c>
      <c r="R154" s="4">
        <f t="shared" si="119"/>
        <v>46430</v>
      </c>
      <c r="S154" s="5">
        <v>1</v>
      </c>
      <c r="T154" s="4">
        <f t="shared" si="120"/>
        <v>46433</v>
      </c>
      <c r="U154" s="4">
        <f t="shared" si="121"/>
        <v>46433</v>
      </c>
      <c r="V154" s="5">
        <v>3</v>
      </c>
      <c r="W154" s="4">
        <f t="shared" si="122"/>
        <v>46436</v>
      </c>
      <c r="X154" s="4">
        <f t="shared" si="140"/>
        <v>46436</v>
      </c>
      <c r="Y154" s="4">
        <f t="shared" si="140"/>
        <v>46436</v>
      </c>
      <c r="Z154" s="4">
        <f t="shared" si="123"/>
        <v>46437</v>
      </c>
      <c r="AA154" s="4">
        <f t="shared" si="124"/>
        <v>46437</v>
      </c>
      <c r="AB154" s="5"/>
      <c r="AC154" s="4">
        <f t="shared" si="125"/>
        <v>46437</v>
      </c>
      <c r="AD154" s="5">
        <v>1</v>
      </c>
      <c r="AE154" s="4">
        <f t="shared" si="126"/>
        <v>46440</v>
      </c>
      <c r="AF154" s="5">
        <v>5</v>
      </c>
      <c r="AG154" s="4">
        <f t="shared" si="127"/>
        <v>46447</v>
      </c>
      <c r="AH154" s="4">
        <f t="shared" si="128"/>
        <v>46447</v>
      </c>
      <c r="AI154" s="4">
        <f t="shared" si="129"/>
        <v>46448</v>
      </c>
      <c r="AJ154" s="4">
        <f t="shared" si="130"/>
        <v>46448</v>
      </c>
      <c r="AK154" s="5"/>
      <c r="AL154" s="4">
        <f t="shared" si="131"/>
        <v>46448</v>
      </c>
      <c r="AM154" s="4">
        <f t="shared" si="141"/>
        <v>46448</v>
      </c>
      <c r="AN154" s="4">
        <f t="shared" si="141"/>
        <v>46448</v>
      </c>
      <c r="AO154" s="4">
        <f t="shared" si="132"/>
        <v>46449</v>
      </c>
      <c r="AP154" s="5"/>
      <c r="AQ154" s="4">
        <f t="shared" si="133"/>
        <v>46449</v>
      </c>
      <c r="AR154" s="5"/>
      <c r="AS154" s="4">
        <f t="shared" si="134"/>
        <v>46449</v>
      </c>
      <c r="AT154" s="5"/>
      <c r="AU154" s="4">
        <f t="shared" si="135"/>
        <v>46449</v>
      </c>
      <c r="AV154" s="4">
        <f>_xlfn.MINIFS(ReleaseTimeline!$A$2:$A$27, ReleaseTimeline!$A$2:$A$27, "&gt;="&amp;(MAX(AU154,AL154)))</f>
        <v>0</v>
      </c>
      <c r="AW154" s="4" t="e">
        <f>VLOOKUP(AV154,ReleaseTimeline!$A$1:$E$27,2,FALSE)</f>
        <v>#N/A</v>
      </c>
      <c r="AX154" s="4" t="e">
        <f t="shared" si="139"/>
        <v>#N/A</v>
      </c>
      <c r="AY154" s="4" t="e">
        <f>VLOOKUP(AW154,ReleaseTimeline!$B$2:$C$27,2,FALSE)</f>
        <v>#N/A</v>
      </c>
      <c r="AZ154"/>
      <c r="BA154"/>
      <c r="BB154"/>
      <c r="BC154"/>
      <c r="BD154"/>
      <c r="BE154"/>
      <c r="BF154"/>
      <c r="BG154"/>
      <c r="BH154"/>
    </row>
    <row r="155" spans="1:60" ht="15" customHeight="1" x14ac:dyDescent="0.2">
      <c r="A155" s="83">
        <v>136</v>
      </c>
      <c r="B155" s="84" t="s">
        <v>181</v>
      </c>
      <c r="C155" s="84" t="str">
        <f>VLOOKUP(B155,'Target Tech'!$C$7:$J$33,8,FALSE)</f>
        <v>React/ASP</v>
      </c>
      <c r="D155" s="84" t="s">
        <v>87</v>
      </c>
      <c r="E155" s="5">
        <v>2</v>
      </c>
      <c r="F155" s="85">
        <v>46184</v>
      </c>
      <c r="G155" s="85" t="s">
        <v>149</v>
      </c>
      <c r="H155" s="85" t="s">
        <v>142</v>
      </c>
      <c r="I155" s="85" t="s">
        <v>146</v>
      </c>
      <c r="J155" s="80">
        <f t="shared" si="113"/>
        <v>46188</v>
      </c>
      <c r="K155" s="84">
        <v>5</v>
      </c>
      <c r="L155" s="87"/>
      <c r="M155" s="84">
        <v>4</v>
      </c>
      <c r="N155" s="86">
        <f t="shared" si="116"/>
        <v>46192</v>
      </c>
      <c r="O155" s="86">
        <f t="shared" si="117"/>
        <v>46192</v>
      </c>
      <c r="P155" s="86">
        <f t="shared" si="118"/>
        <v>46192</v>
      </c>
      <c r="Q155" s="5">
        <v>155</v>
      </c>
      <c r="R155" s="86">
        <f t="shared" si="119"/>
        <v>46423</v>
      </c>
      <c r="S155" s="5">
        <v>1</v>
      </c>
      <c r="T155" s="86">
        <f t="shared" si="120"/>
        <v>46426</v>
      </c>
      <c r="U155" s="86">
        <f t="shared" si="121"/>
        <v>46426</v>
      </c>
      <c r="V155" s="5">
        <v>3</v>
      </c>
      <c r="W155" s="86">
        <f t="shared" si="122"/>
        <v>46429</v>
      </c>
      <c r="X155" s="86">
        <f t="shared" si="140"/>
        <v>46429</v>
      </c>
      <c r="Y155" s="86">
        <f t="shared" si="140"/>
        <v>46429</v>
      </c>
      <c r="Z155" s="86">
        <f t="shared" si="123"/>
        <v>46430</v>
      </c>
      <c r="AA155" s="86">
        <f t="shared" si="124"/>
        <v>46430</v>
      </c>
      <c r="AB155" s="84"/>
      <c r="AC155" s="86">
        <f t="shared" si="125"/>
        <v>46430</v>
      </c>
      <c r="AD155" s="5">
        <v>1</v>
      </c>
      <c r="AE155" s="86">
        <f t="shared" si="126"/>
        <v>46433</v>
      </c>
      <c r="AF155" s="5">
        <v>5</v>
      </c>
      <c r="AG155" s="86">
        <f t="shared" si="127"/>
        <v>46440</v>
      </c>
      <c r="AH155" s="86">
        <f t="shared" si="128"/>
        <v>46440</v>
      </c>
      <c r="AI155" s="86">
        <f t="shared" si="129"/>
        <v>46441</v>
      </c>
      <c r="AJ155" s="86">
        <f t="shared" si="130"/>
        <v>46441</v>
      </c>
      <c r="AK155" s="84"/>
      <c r="AL155" s="86">
        <f t="shared" si="131"/>
        <v>46441</v>
      </c>
      <c r="AM155" s="86">
        <f t="shared" si="141"/>
        <v>46441</v>
      </c>
      <c r="AN155" s="86">
        <f t="shared" si="141"/>
        <v>46441</v>
      </c>
      <c r="AO155" s="86">
        <f t="shared" si="132"/>
        <v>46442</v>
      </c>
      <c r="AP155" s="84"/>
      <c r="AQ155" s="86">
        <f t="shared" si="133"/>
        <v>46442</v>
      </c>
      <c r="AR155" s="84"/>
      <c r="AS155" s="86">
        <f t="shared" si="134"/>
        <v>46442</v>
      </c>
      <c r="AT155" s="84"/>
      <c r="AU155" s="86">
        <f t="shared" si="135"/>
        <v>46442</v>
      </c>
      <c r="AV155" s="4">
        <f>_xlfn.MINIFS(ReleaseTimeline!$A$2:$A$27, ReleaseTimeline!$A$2:$A$27, "&gt;="&amp;(MAX(AU155,AL155)))</f>
        <v>0</v>
      </c>
      <c r="AW155" s="86" t="e">
        <f>VLOOKUP(AV155,ReleaseTimeline!$A$1:$E$27,2,FALSE)</f>
        <v>#N/A</v>
      </c>
      <c r="AX155" s="86" t="e">
        <f t="shared" si="139"/>
        <v>#N/A</v>
      </c>
      <c r="AY155" s="86" t="e">
        <f>VLOOKUP(AW155,ReleaseTimeline!$B$2:$C$27,2,FALSE)</f>
        <v>#N/A</v>
      </c>
      <c r="AZ155" s="87"/>
      <c r="BA155" s="87"/>
      <c r="BB155" s="87"/>
      <c r="BC155" s="87"/>
      <c r="BD155" s="87"/>
      <c r="BE155" s="87"/>
      <c r="BF155" s="87"/>
      <c r="BG155" s="87"/>
      <c r="BH155" s="87"/>
    </row>
    <row r="156" spans="1:60" s="87" customFormat="1" ht="15" customHeight="1" x14ac:dyDescent="0.2">
      <c r="A156" s="3">
        <v>140</v>
      </c>
      <c r="B156" s="5" t="s">
        <v>181</v>
      </c>
      <c r="C156" s="5" t="str">
        <f>VLOOKUP(B156,'Target Tech'!$C$7:$J$33,8,FALSE)</f>
        <v>React/ASP</v>
      </c>
      <c r="D156" s="5" t="s">
        <v>87</v>
      </c>
      <c r="E156" s="5">
        <v>2</v>
      </c>
      <c r="F156" s="80">
        <f>WORKDAY(P148,1)</f>
        <v>46185</v>
      </c>
      <c r="G156" s="80" t="s">
        <v>154</v>
      </c>
      <c r="H156" s="80" t="s">
        <v>81</v>
      </c>
      <c r="I156" s="80" t="s">
        <v>167</v>
      </c>
      <c r="J156" s="80">
        <f t="shared" si="113"/>
        <v>46189</v>
      </c>
      <c r="K156" s="5">
        <v>3</v>
      </c>
      <c r="L156"/>
      <c r="M156" s="5">
        <v>8</v>
      </c>
      <c r="N156" s="4">
        <f t="shared" si="116"/>
        <v>46191</v>
      </c>
      <c r="O156" s="4">
        <f t="shared" si="117"/>
        <v>46191</v>
      </c>
      <c r="P156" s="4">
        <f t="shared" si="118"/>
        <v>46191</v>
      </c>
      <c r="Q156" s="5">
        <v>155</v>
      </c>
      <c r="R156" s="4">
        <f t="shared" si="119"/>
        <v>46422</v>
      </c>
      <c r="S156" s="5">
        <v>1</v>
      </c>
      <c r="T156" s="4">
        <f t="shared" si="120"/>
        <v>46423</v>
      </c>
      <c r="U156" s="4">
        <f t="shared" si="121"/>
        <v>46423</v>
      </c>
      <c r="V156" s="5">
        <v>3</v>
      </c>
      <c r="W156" s="4">
        <f t="shared" si="122"/>
        <v>46428</v>
      </c>
      <c r="X156" s="4">
        <f t="shared" si="140"/>
        <v>46428</v>
      </c>
      <c r="Y156" s="4">
        <f t="shared" si="140"/>
        <v>46428</v>
      </c>
      <c r="Z156" s="4">
        <f t="shared" si="123"/>
        <v>46429</v>
      </c>
      <c r="AA156" s="4">
        <f t="shared" si="124"/>
        <v>46429</v>
      </c>
      <c r="AB156" s="5"/>
      <c r="AC156" s="4">
        <f t="shared" si="125"/>
        <v>46429</v>
      </c>
      <c r="AD156" s="5">
        <v>1</v>
      </c>
      <c r="AE156" s="4">
        <f t="shared" si="126"/>
        <v>46430</v>
      </c>
      <c r="AF156" s="5">
        <v>5</v>
      </c>
      <c r="AG156" s="4">
        <f t="shared" si="127"/>
        <v>46437</v>
      </c>
      <c r="AH156" s="4">
        <f t="shared" si="128"/>
        <v>46437</v>
      </c>
      <c r="AI156" s="4">
        <f t="shared" si="129"/>
        <v>46440</v>
      </c>
      <c r="AJ156" s="4">
        <f t="shared" si="130"/>
        <v>46440</v>
      </c>
      <c r="AK156" s="5"/>
      <c r="AL156" s="4">
        <f t="shared" si="131"/>
        <v>46440</v>
      </c>
      <c r="AM156" s="4">
        <f t="shared" si="141"/>
        <v>46440</v>
      </c>
      <c r="AN156" s="4">
        <f t="shared" si="141"/>
        <v>46440</v>
      </c>
      <c r="AO156" s="4">
        <f t="shared" si="132"/>
        <v>46441</v>
      </c>
      <c r="AP156" s="5"/>
      <c r="AQ156" s="4">
        <f t="shared" si="133"/>
        <v>46441</v>
      </c>
      <c r="AR156" s="5"/>
      <c r="AS156" s="4">
        <f t="shared" si="134"/>
        <v>46441</v>
      </c>
      <c r="AT156" s="5"/>
      <c r="AU156" s="4">
        <f t="shared" si="135"/>
        <v>46441</v>
      </c>
      <c r="AV156" s="4">
        <f>_xlfn.MINIFS(ReleaseTimeline!$A$2:$A$27, ReleaseTimeline!$A$2:$A$27, "&gt;="&amp;(MAX(AU156,AL156)))</f>
        <v>0</v>
      </c>
      <c r="AW156" s="4" t="e">
        <f>VLOOKUP(AV156,ReleaseTimeline!$A$1:$E$27,2,FALSE)</f>
        <v>#N/A</v>
      </c>
      <c r="AX156" s="4" t="e">
        <f t="shared" si="139"/>
        <v>#N/A</v>
      </c>
      <c r="AY156" s="4" t="e">
        <f>VLOOKUP(AW156,ReleaseTimeline!$B$2:$C$27,2,FALSE)</f>
        <v>#N/A</v>
      </c>
      <c r="AZ156"/>
      <c r="BA156"/>
      <c r="BB156"/>
      <c r="BC156"/>
      <c r="BD156"/>
      <c r="BE156"/>
      <c r="BF156"/>
      <c r="BG156"/>
      <c r="BH156"/>
    </row>
    <row r="157" spans="1:60" ht="15" customHeight="1" x14ac:dyDescent="0.2">
      <c r="A157" s="83">
        <v>136</v>
      </c>
      <c r="B157" s="84" t="s">
        <v>181</v>
      </c>
      <c r="C157" s="84" t="str">
        <f>VLOOKUP(B157,'Target Tech'!$C$7:$J$33,8,FALSE)</f>
        <v>React/ASP</v>
      </c>
      <c r="D157" s="84" t="s">
        <v>87</v>
      </c>
      <c r="E157" s="5">
        <v>2</v>
      </c>
      <c r="F157" s="85">
        <f>WORKDAY(P149,1)</f>
        <v>46195</v>
      </c>
      <c r="G157" s="85" t="s">
        <v>149</v>
      </c>
      <c r="H157" s="85" t="s">
        <v>142</v>
      </c>
      <c r="I157" s="85" t="s">
        <v>143</v>
      </c>
      <c r="J157" s="80">
        <f t="shared" si="113"/>
        <v>46197</v>
      </c>
      <c r="K157" s="84">
        <v>5</v>
      </c>
      <c r="L157" s="87"/>
      <c r="M157" s="84">
        <v>4</v>
      </c>
      <c r="N157" s="86">
        <f t="shared" si="116"/>
        <v>46204</v>
      </c>
      <c r="O157" s="86">
        <f t="shared" si="117"/>
        <v>46204</v>
      </c>
      <c r="P157" s="86">
        <f t="shared" si="118"/>
        <v>46204</v>
      </c>
      <c r="Q157" s="5">
        <v>155</v>
      </c>
      <c r="R157" s="86">
        <f t="shared" si="119"/>
        <v>46434</v>
      </c>
      <c r="S157" s="5">
        <v>1</v>
      </c>
      <c r="T157" s="86">
        <f t="shared" si="120"/>
        <v>46435</v>
      </c>
      <c r="U157" s="86">
        <f t="shared" si="121"/>
        <v>46435</v>
      </c>
      <c r="V157" s="5">
        <v>3</v>
      </c>
      <c r="W157" s="86">
        <f t="shared" si="122"/>
        <v>46440</v>
      </c>
      <c r="X157" s="86">
        <f t="shared" si="140"/>
        <v>46440</v>
      </c>
      <c r="Y157" s="86">
        <f t="shared" si="140"/>
        <v>46440</v>
      </c>
      <c r="Z157" s="86">
        <f t="shared" si="123"/>
        <v>46441</v>
      </c>
      <c r="AA157" s="86">
        <f t="shared" si="124"/>
        <v>46441</v>
      </c>
      <c r="AB157" s="84"/>
      <c r="AC157" s="86">
        <f t="shared" si="125"/>
        <v>46441</v>
      </c>
      <c r="AD157" s="5">
        <v>1</v>
      </c>
      <c r="AE157" s="86">
        <f t="shared" si="126"/>
        <v>46442</v>
      </c>
      <c r="AF157" s="5">
        <v>5</v>
      </c>
      <c r="AG157" s="86">
        <f t="shared" si="127"/>
        <v>46449</v>
      </c>
      <c r="AH157" s="86">
        <f t="shared" si="128"/>
        <v>46449</v>
      </c>
      <c r="AI157" s="86">
        <f t="shared" si="129"/>
        <v>46450</v>
      </c>
      <c r="AJ157" s="86">
        <f t="shared" si="130"/>
        <v>46450</v>
      </c>
      <c r="AK157" s="84"/>
      <c r="AL157" s="86">
        <f t="shared" si="131"/>
        <v>46450</v>
      </c>
      <c r="AM157" s="86">
        <f t="shared" si="141"/>
        <v>46450</v>
      </c>
      <c r="AN157" s="86">
        <f t="shared" si="141"/>
        <v>46450</v>
      </c>
      <c r="AO157" s="86">
        <f t="shared" si="132"/>
        <v>46451</v>
      </c>
      <c r="AP157" s="84"/>
      <c r="AQ157" s="86">
        <f t="shared" si="133"/>
        <v>46451</v>
      </c>
      <c r="AR157" s="84"/>
      <c r="AS157" s="86">
        <f t="shared" si="134"/>
        <v>46451</v>
      </c>
      <c r="AT157" s="84"/>
      <c r="AU157" s="86">
        <f t="shared" si="135"/>
        <v>46451</v>
      </c>
      <c r="AV157" s="4">
        <f>_xlfn.MINIFS(ReleaseTimeline!$A$2:$A$27, ReleaseTimeline!$A$2:$A$27, "&gt;="&amp;(MAX(AU157,AL157)))</f>
        <v>0</v>
      </c>
      <c r="AW157" s="86" t="e">
        <f>VLOOKUP(AV157,ReleaseTimeline!$A$1:$E$27,2,FALSE)</f>
        <v>#N/A</v>
      </c>
      <c r="AX157" s="86" t="e">
        <f t="shared" si="139"/>
        <v>#N/A</v>
      </c>
      <c r="AY157" s="86" t="e">
        <f>VLOOKUP(AW157,ReleaseTimeline!$B$2:$C$27,2,FALSE)</f>
        <v>#N/A</v>
      </c>
      <c r="AZ157" s="87"/>
      <c r="BA157" s="87"/>
      <c r="BB157" s="87"/>
      <c r="BC157" s="87"/>
      <c r="BD157" s="87"/>
      <c r="BE157" s="87"/>
      <c r="BF157" s="87"/>
      <c r="BG157" s="87"/>
      <c r="BH157" s="87"/>
    </row>
    <row r="158" spans="1:60" s="87" customFormat="1" ht="15" customHeight="1" x14ac:dyDescent="0.2">
      <c r="A158" s="3">
        <v>141</v>
      </c>
      <c r="B158" s="5" t="s">
        <v>181</v>
      </c>
      <c r="C158" s="5" t="str">
        <f>VLOOKUP(B158,'Target Tech'!$C$7:$J$33,8,FALSE)</f>
        <v>React/ASP</v>
      </c>
      <c r="D158" s="5" t="s">
        <v>87</v>
      </c>
      <c r="E158" s="5">
        <v>2</v>
      </c>
      <c r="F158" s="80">
        <f>WORKDAY(P152,1)</f>
        <v>46185</v>
      </c>
      <c r="G158" s="80" t="s">
        <v>152</v>
      </c>
      <c r="H158" s="80" t="s">
        <v>81</v>
      </c>
      <c r="I158" s="80" t="s">
        <v>131</v>
      </c>
      <c r="J158" s="80">
        <f t="shared" si="113"/>
        <v>46189</v>
      </c>
      <c r="K158" s="5">
        <v>3</v>
      </c>
      <c r="L158"/>
      <c r="M158" s="5">
        <v>9</v>
      </c>
      <c r="N158" s="4">
        <f t="shared" si="116"/>
        <v>46191</v>
      </c>
      <c r="O158" s="4">
        <f t="shared" si="117"/>
        <v>46191</v>
      </c>
      <c r="P158" s="4">
        <f t="shared" si="118"/>
        <v>46191</v>
      </c>
      <c r="Q158" s="5">
        <v>155</v>
      </c>
      <c r="R158" s="4">
        <f t="shared" si="119"/>
        <v>46422</v>
      </c>
      <c r="S158" s="5">
        <v>1</v>
      </c>
      <c r="T158" s="4">
        <f t="shared" si="120"/>
        <v>46423</v>
      </c>
      <c r="U158" s="4">
        <f t="shared" si="121"/>
        <v>46423</v>
      </c>
      <c r="V158" s="5">
        <v>3</v>
      </c>
      <c r="W158" s="4">
        <f t="shared" si="122"/>
        <v>46428</v>
      </c>
      <c r="X158" s="4">
        <f t="shared" si="140"/>
        <v>46428</v>
      </c>
      <c r="Y158" s="4">
        <f t="shared" si="140"/>
        <v>46428</v>
      </c>
      <c r="Z158" s="4">
        <f t="shared" si="123"/>
        <v>46429</v>
      </c>
      <c r="AA158" s="4">
        <f t="shared" si="124"/>
        <v>46429</v>
      </c>
      <c r="AB158" s="5">
        <v>3</v>
      </c>
      <c r="AC158" s="4">
        <f t="shared" si="125"/>
        <v>46434</v>
      </c>
      <c r="AD158" s="5">
        <v>1</v>
      </c>
      <c r="AE158" s="4">
        <f t="shared" si="126"/>
        <v>46435</v>
      </c>
      <c r="AF158" s="5">
        <v>5</v>
      </c>
      <c r="AG158" s="4">
        <f t="shared" si="127"/>
        <v>46442</v>
      </c>
      <c r="AH158" s="4">
        <f t="shared" si="128"/>
        <v>46442</v>
      </c>
      <c r="AI158" s="4">
        <f t="shared" si="129"/>
        <v>46443</v>
      </c>
      <c r="AJ158" s="4">
        <f t="shared" si="130"/>
        <v>46443</v>
      </c>
      <c r="AK158" s="5">
        <v>1</v>
      </c>
      <c r="AL158" s="4">
        <f t="shared" si="131"/>
        <v>46444</v>
      </c>
      <c r="AM158" s="4">
        <f t="shared" si="141"/>
        <v>46444</v>
      </c>
      <c r="AN158" s="4">
        <f t="shared" si="141"/>
        <v>46444</v>
      </c>
      <c r="AO158" s="4">
        <f t="shared" si="132"/>
        <v>46447</v>
      </c>
      <c r="AP158" s="5">
        <v>3</v>
      </c>
      <c r="AQ158" s="4">
        <f t="shared" si="133"/>
        <v>46450</v>
      </c>
      <c r="AR158" s="5">
        <v>1</v>
      </c>
      <c r="AS158" s="4">
        <f t="shared" si="134"/>
        <v>46451</v>
      </c>
      <c r="AT158" s="5">
        <v>5</v>
      </c>
      <c r="AU158" s="4">
        <f t="shared" si="135"/>
        <v>46458</v>
      </c>
      <c r="AV158" s="4">
        <f>_xlfn.MINIFS(ReleaseTimeline!$A$2:$A$27, ReleaseTimeline!$A$2:$A$27, "&gt;="&amp;(MAX(AU158,AL158)))</f>
        <v>0</v>
      </c>
      <c r="AW158" s="4" t="e">
        <f>VLOOKUP(AV158,ReleaseTimeline!$A$1:$E$27,2,FALSE)</f>
        <v>#N/A</v>
      </c>
      <c r="AX158" s="4" t="e">
        <f t="shared" si="139"/>
        <v>#N/A</v>
      </c>
      <c r="AY158" s="4" t="e">
        <f>VLOOKUP(AW158,ReleaseTimeline!$B$2:$C$27,2,FALSE)</f>
        <v>#N/A</v>
      </c>
      <c r="AZ158"/>
      <c r="BA158"/>
      <c r="BB158"/>
      <c r="BC158"/>
      <c r="BD158"/>
      <c r="BE158"/>
      <c r="BF158"/>
      <c r="BG158"/>
      <c r="BH158"/>
    </row>
    <row r="159" spans="1:60" ht="15" customHeight="1" x14ac:dyDescent="0.2">
      <c r="A159" s="83">
        <v>136</v>
      </c>
      <c r="B159" s="84" t="s">
        <v>181</v>
      </c>
      <c r="C159" s="84" t="str">
        <f>VLOOKUP(B159,'Target Tech'!$C$7:$J$33,8,FALSE)</f>
        <v>React/ASP</v>
      </c>
      <c r="D159" s="84" t="s">
        <v>87</v>
      </c>
      <c r="E159" s="5">
        <v>2</v>
      </c>
      <c r="F159" s="85">
        <f>WORKDAY(P151,1)</f>
        <v>46195</v>
      </c>
      <c r="G159" s="85" t="s">
        <v>149</v>
      </c>
      <c r="H159" s="85" t="s">
        <v>142</v>
      </c>
      <c r="I159" s="85" t="s">
        <v>144</v>
      </c>
      <c r="J159" s="80">
        <f t="shared" si="113"/>
        <v>46197</v>
      </c>
      <c r="K159" s="84">
        <v>5</v>
      </c>
      <c r="L159" s="87"/>
      <c r="M159" s="84">
        <v>4</v>
      </c>
      <c r="N159" s="86">
        <f t="shared" si="116"/>
        <v>46204</v>
      </c>
      <c r="O159" s="86">
        <f t="shared" si="117"/>
        <v>46204</v>
      </c>
      <c r="P159" s="86">
        <f t="shared" si="118"/>
        <v>46204</v>
      </c>
      <c r="Q159" s="5">
        <v>155</v>
      </c>
      <c r="R159" s="86">
        <f t="shared" si="119"/>
        <v>46434</v>
      </c>
      <c r="S159" s="5">
        <v>1</v>
      </c>
      <c r="T159" s="86">
        <f t="shared" si="120"/>
        <v>46435</v>
      </c>
      <c r="U159" s="86">
        <f t="shared" si="121"/>
        <v>46435</v>
      </c>
      <c r="V159" s="5">
        <v>3</v>
      </c>
      <c r="W159" s="86">
        <f t="shared" si="122"/>
        <v>46440</v>
      </c>
      <c r="X159" s="86">
        <f t="shared" si="140"/>
        <v>46440</v>
      </c>
      <c r="Y159" s="86">
        <f t="shared" si="140"/>
        <v>46440</v>
      </c>
      <c r="Z159" s="86">
        <f t="shared" si="123"/>
        <v>46441</v>
      </c>
      <c r="AA159" s="86">
        <f t="shared" si="124"/>
        <v>46441</v>
      </c>
      <c r="AB159" s="84"/>
      <c r="AC159" s="86">
        <f t="shared" si="125"/>
        <v>46441</v>
      </c>
      <c r="AD159" s="5">
        <v>1</v>
      </c>
      <c r="AE159" s="86">
        <f t="shared" si="126"/>
        <v>46442</v>
      </c>
      <c r="AF159" s="5">
        <v>5</v>
      </c>
      <c r="AG159" s="86">
        <f t="shared" si="127"/>
        <v>46449</v>
      </c>
      <c r="AH159" s="86">
        <f t="shared" si="128"/>
        <v>46449</v>
      </c>
      <c r="AI159" s="86">
        <f t="shared" si="129"/>
        <v>46450</v>
      </c>
      <c r="AJ159" s="86">
        <f t="shared" si="130"/>
        <v>46450</v>
      </c>
      <c r="AK159" s="84"/>
      <c r="AL159" s="86">
        <f t="shared" si="131"/>
        <v>46450</v>
      </c>
      <c r="AM159" s="86">
        <f t="shared" si="141"/>
        <v>46450</v>
      </c>
      <c r="AN159" s="86">
        <f t="shared" si="141"/>
        <v>46450</v>
      </c>
      <c r="AO159" s="86">
        <f t="shared" si="132"/>
        <v>46451</v>
      </c>
      <c r="AP159" s="84"/>
      <c r="AQ159" s="86">
        <f t="shared" si="133"/>
        <v>46451</v>
      </c>
      <c r="AR159" s="84"/>
      <c r="AS159" s="86">
        <f t="shared" si="134"/>
        <v>46451</v>
      </c>
      <c r="AT159" s="84"/>
      <c r="AU159" s="86">
        <f t="shared" si="135"/>
        <v>46451</v>
      </c>
      <c r="AV159" s="4">
        <f>_xlfn.MINIFS(ReleaseTimeline!$A$2:$A$27, ReleaseTimeline!$A$2:$A$27, "&gt;="&amp;(MAX(AU159,AL159)))</f>
        <v>0</v>
      </c>
      <c r="AW159" s="86" t="e">
        <f>VLOOKUP(AV159,ReleaseTimeline!$A$1:$E$27,2,FALSE)</f>
        <v>#N/A</v>
      </c>
      <c r="AX159" s="86" t="e">
        <f t="shared" si="139"/>
        <v>#N/A</v>
      </c>
      <c r="AY159" s="86" t="e">
        <f>VLOOKUP(AW159,ReleaseTimeline!$B$2:$C$27,2,FALSE)</f>
        <v>#N/A</v>
      </c>
      <c r="AZ159" s="87"/>
      <c r="BA159" s="87"/>
      <c r="BB159" s="87"/>
      <c r="BC159" s="87"/>
      <c r="BD159" s="87"/>
      <c r="BE159" s="87"/>
      <c r="BF159" s="87"/>
      <c r="BG159" s="87"/>
      <c r="BH159" s="87"/>
    </row>
    <row r="160" spans="1:60" s="87" customFormat="1" ht="15" customHeight="1" x14ac:dyDescent="0.2">
      <c r="A160" s="83">
        <v>136</v>
      </c>
      <c r="B160" s="84" t="s">
        <v>181</v>
      </c>
      <c r="C160" s="84" t="str">
        <f>VLOOKUP(B160,'Target Tech'!$C$7:$J$33,8,FALSE)</f>
        <v>React/ASP</v>
      </c>
      <c r="D160" s="84" t="s">
        <v>87</v>
      </c>
      <c r="E160" s="5">
        <v>0</v>
      </c>
      <c r="F160" s="85">
        <v>46196</v>
      </c>
      <c r="G160" s="85" t="s">
        <v>149</v>
      </c>
      <c r="H160" s="85" t="s">
        <v>142</v>
      </c>
      <c r="I160" s="85" t="s">
        <v>148</v>
      </c>
      <c r="J160" s="80">
        <f t="shared" si="113"/>
        <v>46196</v>
      </c>
      <c r="K160" s="84">
        <v>5</v>
      </c>
      <c r="M160" s="84">
        <v>4</v>
      </c>
      <c r="N160" s="86">
        <f t="shared" si="116"/>
        <v>46203</v>
      </c>
      <c r="O160" s="86">
        <f t="shared" si="117"/>
        <v>46203</v>
      </c>
      <c r="P160" s="86">
        <f t="shared" si="118"/>
        <v>46203</v>
      </c>
      <c r="Q160" s="5">
        <v>155</v>
      </c>
      <c r="R160" s="86">
        <f t="shared" si="119"/>
        <v>46433</v>
      </c>
      <c r="S160" s="5">
        <v>1</v>
      </c>
      <c r="T160" s="86">
        <f t="shared" si="120"/>
        <v>46434</v>
      </c>
      <c r="U160" s="86">
        <f t="shared" si="121"/>
        <v>46434</v>
      </c>
      <c r="V160" s="5">
        <v>3</v>
      </c>
      <c r="W160" s="86">
        <f t="shared" si="122"/>
        <v>46437</v>
      </c>
      <c r="X160" s="86">
        <f t="shared" si="140"/>
        <v>46437</v>
      </c>
      <c r="Y160" s="86">
        <f t="shared" si="140"/>
        <v>46437</v>
      </c>
      <c r="Z160" s="86">
        <f t="shared" si="123"/>
        <v>46440</v>
      </c>
      <c r="AA160" s="86">
        <f t="shared" si="124"/>
        <v>46440</v>
      </c>
      <c r="AB160" s="84"/>
      <c r="AC160" s="86">
        <f t="shared" si="125"/>
        <v>46440</v>
      </c>
      <c r="AD160" s="5">
        <v>1</v>
      </c>
      <c r="AE160" s="86">
        <f t="shared" si="126"/>
        <v>46441</v>
      </c>
      <c r="AF160" s="5">
        <v>5</v>
      </c>
      <c r="AG160" s="86">
        <f t="shared" si="127"/>
        <v>46448</v>
      </c>
      <c r="AH160" s="86">
        <f t="shared" si="128"/>
        <v>46448</v>
      </c>
      <c r="AI160" s="86">
        <f t="shared" si="129"/>
        <v>46449</v>
      </c>
      <c r="AJ160" s="86">
        <f t="shared" si="130"/>
        <v>46449</v>
      </c>
      <c r="AK160" s="84"/>
      <c r="AL160" s="86">
        <f t="shared" si="131"/>
        <v>46449</v>
      </c>
      <c r="AM160" s="86">
        <f t="shared" si="141"/>
        <v>46449</v>
      </c>
      <c r="AN160" s="86">
        <f t="shared" si="141"/>
        <v>46449</v>
      </c>
      <c r="AO160" s="86">
        <f t="shared" si="132"/>
        <v>46450</v>
      </c>
      <c r="AP160" s="84"/>
      <c r="AQ160" s="86">
        <f t="shared" si="133"/>
        <v>46450</v>
      </c>
      <c r="AR160" s="84"/>
      <c r="AS160" s="86">
        <f t="shared" si="134"/>
        <v>46450</v>
      </c>
      <c r="AT160" s="84"/>
      <c r="AU160" s="86">
        <f t="shared" si="135"/>
        <v>46450</v>
      </c>
      <c r="AV160" s="4">
        <f>_xlfn.MINIFS(ReleaseTimeline!$A$2:$A$27, ReleaseTimeline!$A$2:$A$27, "&gt;="&amp;(MAX(AU160,AL160)))</f>
        <v>0</v>
      </c>
      <c r="AW160" s="86" t="e">
        <f>VLOOKUP(AV160,ReleaseTimeline!$A$1:$E$27,2,FALSE)</f>
        <v>#N/A</v>
      </c>
      <c r="AX160" s="86" t="e">
        <f t="shared" si="139"/>
        <v>#N/A</v>
      </c>
      <c r="AY160" s="88" t="e">
        <f>VLOOKUP(AW160,ReleaseTimeline!$B$2:$C$27,2,FALSE)</f>
        <v>#N/A</v>
      </c>
    </row>
    <row r="161" spans="1:60" s="87" customFormat="1" ht="15" customHeight="1" x14ac:dyDescent="0.2">
      <c r="A161"/>
      <c r="B161"/>
      <c r="C161"/>
      <c r="D161" s="89"/>
      <c r="E161" s="89"/>
      <c r="F161" s="10"/>
      <c r="G161"/>
      <c r="H161"/>
      <c r="I161"/>
      <c r="J161" s="10"/>
      <c r="K161"/>
      <c r="L161"/>
      <c r="M161"/>
      <c r="N161"/>
      <c r="O161"/>
      <c r="P161"/>
      <c r="Q161"/>
      <c r="R161"/>
      <c r="S161" s="7"/>
      <c r="T161" s="7"/>
      <c r="U161" s="7"/>
      <c r="V161" s="7"/>
      <c r="W161" s="7"/>
      <c r="X161" s="7"/>
      <c r="Y161" s="7"/>
      <c r="Z161" s="7"/>
      <c r="AA161" s="7"/>
      <c r="AB161"/>
      <c r="AC161"/>
      <c r="AD161"/>
      <c r="AE161"/>
      <c r="AF161"/>
      <c r="AG161"/>
      <c r="AH161"/>
      <c r="AI161"/>
      <c r="AJ161"/>
      <c r="AK161" s="7"/>
      <c r="AL161"/>
      <c r="AM161"/>
      <c r="AN161"/>
      <c r="AO161"/>
      <c r="AP161"/>
      <c r="AQ161"/>
      <c r="AR161" s="7"/>
      <c r="AS161" s="7"/>
      <c r="AT161" s="7"/>
      <c r="AU161" s="7"/>
      <c r="AV161" s="7"/>
      <c r="AW161" s="7"/>
      <c r="AX161" s="7"/>
      <c r="AY161"/>
      <c r="AZ161"/>
      <c r="BA161"/>
      <c r="BB161"/>
      <c r="BC161"/>
      <c r="BD161"/>
      <c r="BE161"/>
      <c r="BF161"/>
      <c r="BG161"/>
      <c r="BH161"/>
    </row>
    <row r="162" spans="1:60" ht="15" customHeight="1" x14ac:dyDescent="0.2">
      <c r="D162" s="89"/>
    </row>
  </sheetData>
  <autoFilter ref="A1:BH160" xr:uid="{B1FEA950-79D6-409B-9EC9-332AF968489A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A2A1-A941-334E-B706-405D9E11A065}">
  <dimension ref="A1:BI162"/>
  <sheetViews>
    <sheetView zoomScale="150" zoomScaleNormal="90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G1" sqref="G1"/>
    </sheetView>
  </sheetViews>
  <sheetFormatPr baseColWidth="10" defaultColWidth="8.83203125" defaultRowHeight="15" customHeight="1" x14ac:dyDescent="0.2"/>
  <cols>
    <col min="2" max="3" width="15.5" customWidth="1"/>
    <col min="4" max="4" width="13.1640625" customWidth="1"/>
    <col min="5" max="5" width="13.1640625" style="89" customWidth="1"/>
    <col min="6" max="6" width="14" style="10" customWidth="1"/>
    <col min="7" max="7" width="13.6640625" customWidth="1"/>
    <col min="9" max="9" width="18.6640625" customWidth="1"/>
    <col min="10" max="10" width="11" style="10" customWidth="1"/>
    <col min="11" max="11" width="8.83203125" customWidth="1"/>
    <col min="12" max="12" width="8.83203125" hidden="1" customWidth="1"/>
    <col min="13" max="13" width="8.83203125" customWidth="1"/>
    <col min="14" max="14" width="14.33203125" customWidth="1"/>
    <col min="15" max="15" width="13.5" customWidth="1"/>
    <col min="16" max="17" width="12.5" customWidth="1"/>
    <col min="19" max="19" width="14.6640625" customWidth="1"/>
    <col min="20" max="20" width="12" style="7" customWidth="1"/>
    <col min="21" max="21" width="13.5" style="7" customWidth="1"/>
    <col min="22" max="22" width="12.83203125" style="7" customWidth="1"/>
    <col min="23" max="23" width="10.1640625" style="7" customWidth="1"/>
    <col min="24" max="24" width="12.5" style="7" customWidth="1"/>
    <col min="25" max="25" width="14.6640625" style="7" customWidth="1"/>
    <col min="26" max="26" width="12.83203125" style="7" customWidth="1"/>
    <col min="27" max="27" width="13.5" style="7" customWidth="1"/>
    <col min="28" max="28" width="13.83203125" style="7" customWidth="1"/>
    <col min="29" max="29" width="10.5" customWidth="1"/>
    <col min="30" max="30" width="12" customWidth="1"/>
    <col min="32" max="32" width="11.1640625" customWidth="1"/>
    <col min="33" max="33" width="9.83203125" customWidth="1"/>
    <col min="34" max="34" width="11.83203125" customWidth="1"/>
    <col min="35" max="37" width="15.5" customWidth="1"/>
    <col min="38" max="38" width="11.5" style="7" customWidth="1"/>
    <col min="39" max="41" width="12.5" customWidth="1"/>
    <col min="42" max="42" width="13.83203125" customWidth="1"/>
    <col min="43" max="43" width="13" customWidth="1"/>
    <col min="44" max="44" width="15.83203125" customWidth="1"/>
    <col min="45" max="45" width="15.6640625" style="7" customWidth="1"/>
    <col min="46" max="46" width="16.5" style="7" customWidth="1"/>
    <col min="47" max="47" width="12.83203125" style="7" customWidth="1"/>
    <col min="48" max="49" width="15.83203125" style="7" customWidth="1"/>
    <col min="50" max="50" width="16.5" style="7" customWidth="1"/>
    <col min="51" max="51" width="17.5" style="7" hidden="1" customWidth="1"/>
    <col min="52" max="52" width="17.5" customWidth="1"/>
    <col min="53" max="53" width="22.83203125" hidden="1" customWidth="1"/>
    <col min="54" max="54" width="21.5" customWidth="1"/>
    <col min="55" max="55" width="25.83203125" customWidth="1"/>
    <col min="56" max="58" width="18.33203125" customWidth="1"/>
    <col min="59" max="60" width="24.5" customWidth="1"/>
    <col min="61" max="61" width="46.1640625" customWidth="1"/>
  </cols>
  <sheetData>
    <row r="1" spans="1:61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7</v>
      </c>
      <c r="H1" s="1" t="s">
        <v>8</v>
      </c>
      <c r="I1" s="1" t="s">
        <v>9</v>
      </c>
      <c r="J1" s="9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19</v>
      </c>
      <c r="S1" s="1" t="s">
        <v>20</v>
      </c>
      <c r="T1" s="6" t="s">
        <v>21</v>
      </c>
      <c r="U1" s="6" t="s">
        <v>22</v>
      </c>
      <c r="V1" s="6" t="s">
        <v>23</v>
      </c>
      <c r="W1" s="6" t="s">
        <v>19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19</v>
      </c>
      <c r="AH1" s="1" t="s">
        <v>20</v>
      </c>
      <c r="AI1" s="1" t="s">
        <v>33</v>
      </c>
      <c r="AJ1" s="1" t="s">
        <v>26</v>
      </c>
      <c r="AK1" s="1" t="s">
        <v>34</v>
      </c>
      <c r="AL1" s="6" t="s">
        <v>29</v>
      </c>
      <c r="AM1" s="1" t="s">
        <v>35</v>
      </c>
      <c r="AN1" s="1" t="s">
        <v>36</v>
      </c>
      <c r="AO1" s="6" t="s">
        <v>37</v>
      </c>
      <c r="AP1" s="1" t="s">
        <v>38</v>
      </c>
      <c r="AQ1" s="1" t="s">
        <v>39</v>
      </c>
      <c r="AR1" s="1" t="s">
        <v>40</v>
      </c>
      <c r="AS1" s="6" t="s">
        <v>31</v>
      </c>
      <c r="AT1" s="6" t="s">
        <v>16</v>
      </c>
      <c r="AU1" s="6" t="s">
        <v>19</v>
      </c>
      <c r="AV1" s="6" t="s">
        <v>20</v>
      </c>
      <c r="AW1" s="6" t="s">
        <v>41</v>
      </c>
      <c r="AX1" s="1" t="s">
        <v>42</v>
      </c>
      <c r="AY1" s="6" t="s">
        <v>43</v>
      </c>
      <c r="AZ1" s="1" t="s">
        <v>44</v>
      </c>
      <c r="BA1" s="9" t="s">
        <v>41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8" t="s">
        <v>51</v>
      </c>
      <c r="BI1" s="8" t="s">
        <v>52</v>
      </c>
    </row>
    <row r="2" spans="1:61" x14ac:dyDescent="0.2">
      <c r="A2" s="3">
        <v>1</v>
      </c>
      <c r="B2" s="5" t="s">
        <v>53</v>
      </c>
      <c r="C2" s="5" t="str">
        <f>VLOOKUP(B2,'Target Tech'!$C$7:$J$33,8,FALSE)</f>
        <v>Complete ASP</v>
      </c>
      <c r="D2" s="5" t="s">
        <v>54</v>
      </c>
      <c r="E2" s="5">
        <v>0</v>
      </c>
      <c r="F2" s="80">
        <v>46127</v>
      </c>
      <c r="G2" s="80" t="s">
        <v>55</v>
      </c>
      <c r="H2" s="80" t="s">
        <v>56</v>
      </c>
      <c r="I2" s="80" t="s">
        <v>57</v>
      </c>
      <c r="J2" s="80">
        <f t="shared" ref="J2:J16" si="0">F2</f>
        <v>46127</v>
      </c>
      <c r="K2" s="5">
        <v>3</v>
      </c>
      <c r="L2" s="5">
        <v>0</v>
      </c>
      <c r="M2" s="5">
        <v>1</v>
      </c>
      <c r="N2" s="4">
        <f t="shared" ref="N2:N65" si="1">WORKDAY(J2-1, K2+L2, IndHolidays)</f>
        <v>46129</v>
      </c>
      <c r="O2" s="4">
        <f t="shared" ref="O2:O65" si="2">WORKDAY(J2-1, K2+L2, IndHolidays)</f>
        <v>46129</v>
      </c>
      <c r="P2" s="4">
        <f t="shared" ref="P2:P65" si="3">WORKDAY(J2-1, K2+L2, IndHolidays)</f>
        <v>46129</v>
      </c>
      <c r="Q2" s="4" t="s">
        <v>58</v>
      </c>
      <c r="R2" s="5">
        <v>1</v>
      </c>
      <c r="S2" s="4">
        <f t="shared" ref="S2:S65" si="4">WORKDAY(P2, R2, IndHolidays)</f>
        <v>46132</v>
      </c>
      <c r="T2" s="5">
        <v>1</v>
      </c>
      <c r="U2" s="4">
        <f t="shared" ref="U2:U65" si="5">WORKDAY(S2, T2, IndHolidays)</f>
        <v>46133</v>
      </c>
      <c r="V2" s="4">
        <f t="shared" ref="V2:V65" si="6">WORKDAY(U2,0, IndHolidays)</f>
        <v>46133</v>
      </c>
      <c r="W2" s="5">
        <v>1</v>
      </c>
      <c r="X2" s="4">
        <f t="shared" ref="X2:X65" si="7">WORKDAY(V2, W2, IndHolidays)</f>
        <v>46134</v>
      </c>
      <c r="Y2" s="4">
        <f t="shared" ref="Y2:Z21" si="8">WORKDAY(X2, 0, IndHolidays)</f>
        <v>46134</v>
      </c>
      <c r="Z2" s="4">
        <f t="shared" si="8"/>
        <v>46134</v>
      </c>
      <c r="AA2" s="4">
        <f t="shared" ref="AA2:AA65" si="9">WORKDAY(Z2, 1, IndHolidays)</f>
        <v>46135</v>
      </c>
      <c r="AB2" s="4">
        <f t="shared" ref="AB2:AB65" si="10">WORKDAY(AA2, 0, IndHolidays)</f>
        <v>46135</v>
      </c>
      <c r="AC2" s="5"/>
      <c r="AD2" s="4">
        <f>WORKDAY(AB2, AC2, IndHolidays)</f>
        <v>46135</v>
      </c>
      <c r="AE2" s="5">
        <v>1</v>
      </c>
      <c r="AF2" s="4">
        <f t="shared" ref="AF2:AF65" si="11">WORKDAY(AD2, AE2, IndHolidays)</f>
        <v>46136</v>
      </c>
      <c r="AG2" s="5">
        <v>1</v>
      </c>
      <c r="AH2" s="4">
        <f t="shared" ref="AH2:AH65" si="12">WORKDAY(AF2, AG2, IndHolidays)</f>
        <v>46139</v>
      </c>
      <c r="AI2" s="4">
        <f t="shared" ref="AI2:AI65" si="13">WORKDAY(AH2, 0, IndHolidays)</f>
        <v>46139</v>
      </c>
      <c r="AJ2" s="4">
        <f t="shared" ref="AJ2:AJ65" si="14">WORKDAY(AI2, 1, IndHolidays)</f>
        <v>46140</v>
      </c>
      <c r="AK2" s="4">
        <f t="shared" ref="AK2:AK65" si="15">WORKDAY(AJ2, 0, IndHolidays)</f>
        <v>46140</v>
      </c>
      <c r="AL2" s="5"/>
      <c r="AM2" s="4">
        <f t="shared" ref="AM2:AM65" si="16">WORKDAY(AK2, AL2, IndHolidays)</f>
        <v>46140</v>
      </c>
      <c r="AN2" s="4">
        <f>AM2</f>
        <v>46140</v>
      </c>
      <c r="AO2" s="4">
        <f t="shared" ref="AN2:AO72" si="17">AN2</f>
        <v>46140</v>
      </c>
      <c r="AP2" s="4">
        <f t="shared" ref="AP2:AP65" si="18">WORKDAY(AO2, 1, IndHolidays)</f>
        <v>46141</v>
      </c>
      <c r="AQ2" s="5"/>
      <c r="AR2" s="4">
        <f t="shared" ref="AR2:AR65" si="19">WORKDAY(AP2, AQ2, IndHolidays)</f>
        <v>46141</v>
      </c>
      <c r="AS2" s="5">
        <v>0</v>
      </c>
      <c r="AT2" s="4">
        <f t="shared" ref="AT2:AT65" si="20">WORKDAY(AR2, AS2, IndHolidays)</f>
        <v>46141</v>
      </c>
      <c r="AU2" s="5">
        <v>0</v>
      </c>
      <c r="AV2" s="4">
        <f t="shared" ref="AV2:AV65" si="21">WORKDAY(AT2, AU2, IndHolidays)</f>
        <v>46141</v>
      </c>
      <c r="AW2" s="4">
        <f>_xlfn.MINIFS(ReleaseTimeline!$A$2:$A$27, ReleaseTimeline!$A$2:$A$27, "&gt;="&amp;(MAX(AV2,AM2)))</f>
        <v>46149</v>
      </c>
      <c r="AX2" s="4" t="str">
        <f>VLOOKUP(AW2,ReleaseTimeline!$A$1:$E$27,2,FALSE)</f>
        <v>Release 10</v>
      </c>
      <c r="AY2" s="4" t="e">
        <f>WORKDAY(AX2, 2, IndHolidays)</f>
        <v>#VALUE!</v>
      </c>
      <c r="AZ2" s="4">
        <f>VLOOKUP(AX2,ReleaseTimeline!$B$2:$C$27,2,FALSE)</f>
        <v>46156</v>
      </c>
      <c r="BA2" s="4" t="e">
        <f>VLOOKUP(AY2,ReleaseTimeline!$B$2:$C$27,2,FALSE)</f>
        <v>#VALUE!</v>
      </c>
      <c r="BB2">
        <f t="shared" ref="BB2:BB65" si="22">(AZ2 - O2)</f>
        <v>27</v>
      </c>
      <c r="BD2">
        <f t="shared" ref="BD2:BD65" si="23">(R2+W2+AG2+AU2)</f>
        <v>3</v>
      </c>
    </row>
    <row r="3" spans="1:61" x14ac:dyDescent="0.2">
      <c r="A3" s="3">
        <v>2</v>
      </c>
      <c r="B3" s="5" t="s">
        <v>53</v>
      </c>
      <c r="C3" s="5" t="str">
        <f>VLOOKUP(B3,'Target Tech'!$C$7:$J$33,8,FALSE)</f>
        <v>Complete ASP</v>
      </c>
      <c r="D3" s="5" t="s">
        <v>54</v>
      </c>
      <c r="E3" s="5">
        <v>0</v>
      </c>
      <c r="F3" s="80">
        <v>46127</v>
      </c>
      <c r="G3" s="80" t="s">
        <v>59</v>
      </c>
      <c r="H3" s="80" t="s">
        <v>56</v>
      </c>
      <c r="I3" s="80" t="s">
        <v>60</v>
      </c>
      <c r="J3" s="80">
        <f t="shared" si="0"/>
        <v>46127</v>
      </c>
      <c r="K3" s="5">
        <v>3</v>
      </c>
      <c r="L3" s="5">
        <v>0</v>
      </c>
      <c r="M3" s="5">
        <v>2</v>
      </c>
      <c r="N3" s="4">
        <f t="shared" si="1"/>
        <v>46129</v>
      </c>
      <c r="O3" s="4">
        <f t="shared" si="2"/>
        <v>46129</v>
      </c>
      <c r="P3" s="4">
        <f t="shared" si="3"/>
        <v>46129</v>
      </c>
      <c r="Q3" s="4" t="s">
        <v>58</v>
      </c>
      <c r="R3" s="5">
        <v>1</v>
      </c>
      <c r="S3" s="4">
        <f t="shared" si="4"/>
        <v>46132</v>
      </c>
      <c r="T3" s="5">
        <v>1</v>
      </c>
      <c r="U3" s="4">
        <f t="shared" si="5"/>
        <v>46133</v>
      </c>
      <c r="V3" s="4">
        <f t="shared" si="6"/>
        <v>46133</v>
      </c>
      <c r="W3" s="5">
        <v>1</v>
      </c>
      <c r="X3" s="4">
        <f t="shared" si="7"/>
        <v>46134</v>
      </c>
      <c r="Y3" s="4">
        <f t="shared" si="8"/>
        <v>46134</v>
      </c>
      <c r="Z3" s="4">
        <f t="shared" si="8"/>
        <v>46134</v>
      </c>
      <c r="AA3" s="4">
        <f t="shared" si="9"/>
        <v>46135</v>
      </c>
      <c r="AB3" s="4">
        <f t="shared" si="10"/>
        <v>46135</v>
      </c>
      <c r="AC3" s="5"/>
      <c r="AD3" s="4">
        <f t="shared" ref="AD3:AD66" si="24">WORKDAY(AB3, AC3, IndHolidays)</f>
        <v>46135</v>
      </c>
      <c r="AE3" s="5">
        <v>1</v>
      </c>
      <c r="AF3" s="4">
        <f t="shared" si="11"/>
        <v>46136</v>
      </c>
      <c r="AG3" s="5">
        <v>1</v>
      </c>
      <c r="AH3" s="4">
        <f t="shared" si="12"/>
        <v>46139</v>
      </c>
      <c r="AI3" s="4">
        <f t="shared" si="13"/>
        <v>46139</v>
      </c>
      <c r="AJ3" s="4">
        <f t="shared" si="14"/>
        <v>46140</v>
      </c>
      <c r="AK3" s="4">
        <f t="shared" si="15"/>
        <v>46140</v>
      </c>
      <c r="AL3" s="5"/>
      <c r="AM3" s="4">
        <f t="shared" si="16"/>
        <v>46140</v>
      </c>
      <c r="AN3" s="4">
        <f t="shared" si="17"/>
        <v>46140</v>
      </c>
      <c r="AO3" s="4">
        <f t="shared" si="17"/>
        <v>46140</v>
      </c>
      <c r="AP3" s="4">
        <f t="shared" si="18"/>
        <v>46141</v>
      </c>
      <c r="AQ3" s="5"/>
      <c r="AR3" s="4">
        <f t="shared" si="19"/>
        <v>46141</v>
      </c>
      <c r="AS3" s="5">
        <v>0</v>
      </c>
      <c r="AT3" s="4">
        <f t="shared" si="20"/>
        <v>46141</v>
      </c>
      <c r="AU3" s="5">
        <v>0</v>
      </c>
      <c r="AV3" s="4">
        <f t="shared" si="21"/>
        <v>46141</v>
      </c>
      <c r="AW3" s="4">
        <f>_xlfn.MINIFS(ReleaseTimeline!$A$2:$A$27, ReleaseTimeline!$A$2:$A$27, "&gt;="&amp;(MAX(AV3,AM3)))</f>
        <v>46149</v>
      </c>
      <c r="AX3" s="4" t="str">
        <f>VLOOKUP(AW3,ReleaseTimeline!$A$1:$E$27,2,FALSE)</f>
        <v>Release 10</v>
      </c>
      <c r="AY3" s="4" t="e">
        <f>WORKDAY(AX3, 2, IndHolidays)</f>
        <v>#VALUE!</v>
      </c>
      <c r="AZ3" s="4">
        <f>VLOOKUP(AX3,ReleaseTimeline!$B$2:$C$27,2,FALSE)</f>
        <v>46156</v>
      </c>
      <c r="BA3" s="4">
        <f t="shared" ref="BA3:BA72" si="25">WORKDAY(AZ3, -5)</f>
        <v>46149</v>
      </c>
      <c r="BB3">
        <f t="shared" si="22"/>
        <v>27</v>
      </c>
      <c r="BD3">
        <f t="shared" si="23"/>
        <v>3</v>
      </c>
    </row>
    <row r="4" spans="1:61" x14ac:dyDescent="0.2">
      <c r="A4" s="3">
        <v>3</v>
      </c>
      <c r="B4" s="5" t="s">
        <v>53</v>
      </c>
      <c r="C4" s="5" t="str">
        <f>VLOOKUP(B4,'Target Tech'!$C$7:$J$33,8,FALSE)</f>
        <v>Complete ASP</v>
      </c>
      <c r="D4" s="5" t="s">
        <v>54</v>
      </c>
      <c r="E4" s="5">
        <v>0</v>
      </c>
      <c r="F4" s="80">
        <v>46127</v>
      </c>
      <c r="G4" s="80" t="s">
        <v>61</v>
      </c>
      <c r="H4" s="80" t="s">
        <v>56</v>
      </c>
      <c r="I4" s="80" t="s">
        <v>62</v>
      </c>
      <c r="J4" s="80">
        <f t="shared" si="0"/>
        <v>46127</v>
      </c>
      <c r="K4" s="5">
        <v>3</v>
      </c>
      <c r="L4" s="5">
        <v>0</v>
      </c>
      <c r="M4" s="5">
        <v>3</v>
      </c>
      <c r="N4" s="4">
        <f t="shared" si="1"/>
        <v>46129</v>
      </c>
      <c r="O4" s="4">
        <f t="shared" si="2"/>
        <v>46129</v>
      </c>
      <c r="P4" s="4">
        <f t="shared" si="3"/>
        <v>46129</v>
      </c>
      <c r="Q4" s="4" t="s">
        <v>58</v>
      </c>
      <c r="R4" s="5">
        <v>1</v>
      </c>
      <c r="S4" s="4">
        <f t="shared" si="4"/>
        <v>46132</v>
      </c>
      <c r="T4" s="5">
        <v>1</v>
      </c>
      <c r="U4" s="4">
        <f t="shared" si="5"/>
        <v>46133</v>
      </c>
      <c r="V4" s="4">
        <f t="shared" si="6"/>
        <v>46133</v>
      </c>
      <c r="W4" s="5">
        <v>1</v>
      </c>
      <c r="X4" s="4">
        <f t="shared" si="7"/>
        <v>46134</v>
      </c>
      <c r="Y4" s="4">
        <f t="shared" si="8"/>
        <v>46134</v>
      </c>
      <c r="Z4" s="4">
        <f t="shared" si="8"/>
        <v>46134</v>
      </c>
      <c r="AA4" s="4">
        <f t="shared" si="9"/>
        <v>46135</v>
      </c>
      <c r="AB4" s="4">
        <f t="shared" si="10"/>
        <v>46135</v>
      </c>
      <c r="AC4" s="5"/>
      <c r="AD4" s="4">
        <f t="shared" si="24"/>
        <v>46135</v>
      </c>
      <c r="AE4" s="5">
        <v>1</v>
      </c>
      <c r="AF4" s="4">
        <f t="shared" si="11"/>
        <v>46136</v>
      </c>
      <c r="AG4" s="5">
        <v>1</v>
      </c>
      <c r="AH4" s="4">
        <f t="shared" si="12"/>
        <v>46139</v>
      </c>
      <c r="AI4" s="4">
        <f t="shared" si="13"/>
        <v>46139</v>
      </c>
      <c r="AJ4" s="4">
        <f t="shared" si="14"/>
        <v>46140</v>
      </c>
      <c r="AK4" s="4">
        <f t="shared" si="15"/>
        <v>46140</v>
      </c>
      <c r="AL4" s="5"/>
      <c r="AM4" s="4">
        <f t="shared" si="16"/>
        <v>46140</v>
      </c>
      <c r="AN4" s="4">
        <f t="shared" si="17"/>
        <v>46140</v>
      </c>
      <c r="AO4" s="4">
        <f t="shared" si="17"/>
        <v>46140</v>
      </c>
      <c r="AP4" s="4">
        <f t="shared" si="18"/>
        <v>46141</v>
      </c>
      <c r="AQ4" s="5"/>
      <c r="AR4" s="4">
        <f t="shared" si="19"/>
        <v>46141</v>
      </c>
      <c r="AS4" s="5">
        <v>0</v>
      </c>
      <c r="AT4" s="4">
        <f t="shared" si="20"/>
        <v>46141</v>
      </c>
      <c r="AU4" s="5">
        <v>0</v>
      </c>
      <c r="AV4" s="4">
        <f t="shared" si="21"/>
        <v>46141</v>
      </c>
      <c r="AW4" s="4">
        <f>_xlfn.MINIFS(ReleaseTimeline!$A$2:$A$27, ReleaseTimeline!$A$2:$A$27, "&gt;="&amp;(MAX(AV4,AM4)))</f>
        <v>46149</v>
      </c>
      <c r="AX4" s="4" t="str">
        <f>VLOOKUP(AW4,ReleaseTimeline!$A$1:$E$27,2,FALSE)</f>
        <v>Release 10</v>
      </c>
      <c r="AY4" s="4" t="e">
        <f>WORKDAY(AX4, 2, IndHolidays)</f>
        <v>#VALUE!</v>
      </c>
      <c r="AZ4" s="4">
        <f>VLOOKUP(AX4,ReleaseTimeline!$B$2:$C$27,2,FALSE)</f>
        <v>46156</v>
      </c>
      <c r="BA4" s="4">
        <f t="shared" si="25"/>
        <v>46149</v>
      </c>
      <c r="BB4">
        <f t="shared" si="22"/>
        <v>27</v>
      </c>
      <c r="BD4">
        <f t="shared" si="23"/>
        <v>3</v>
      </c>
    </row>
    <row r="5" spans="1:61" x14ac:dyDescent="0.2">
      <c r="A5" s="3">
        <v>4</v>
      </c>
      <c r="B5" s="5" t="s">
        <v>53</v>
      </c>
      <c r="C5" s="5" t="str">
        <f>VLOOKUP(B5,'Target Tech'!$C$7:$J$33,8,FALSE)</f>
        <v>Complete ASP</v>
      </c>
      <c r="D5" s="5" t="s">
        <v>54</v>
      </c>
      <c r="E5" s="5">
        <v>0</v>
      </c>
      <c r="F5" s="80">
        <v>46132</v>
      </c>
      <c r="G5" s="80" t="s">
        <v>63</v>
      </c>
      <c r="H5" s="80" t="s">
        <v>56</v>
      </c>
      <c r="I5" s="80" t="s">
        <v>57</v>
      </c>
      <c r="J5" s="80">
        <f t="shared" si="0"/>
        <v>46132</v>
      </c>
      <c r="K5" s="5">
        <v>3</v>
      </c>
      <c r="L5" s="5">
        <v>0</v>
      </c>
      <c r="M5" s="5">
        <v>4</v>
      </c>
      <c r="N5" s="4">
        <f t="shared" si="1"/>
        <v>46134</v>
      </c>
      <c r="O5" s="4">
        <f t="shared" si="2"/>
        <v>46134</v>
      </c>
      <c r="P5" s="4">
        <f t="shared" si="3"/>
        <v>46134</v>
      </c>
      <c r="Q5" s="4" t="s">
        <v>58</v>
      </c>
      <c r="R5" s="5">
        <v>1</v>
      </c>
      <c r="S5" s="4">
        <f t="shared" si="4"/>
        <v>46135</v>
      </c>
      <c r="T5" s="5">
        <v>1</v>
      </c>
      <c r="U5" s="4">
        <f t="shared" si="5"/>
        <v>46136</v>
      </c>
      <c r="V5" s="4">
        <f t="shared" si="6"/>
        <v>46136</v>
      </c>
      <c r="W5" s="5">
        <v>1</v>
      </c>
      <c r="X5" s="4">
        <f t="shared" si="7"/>
        <v>46139</v>
      </c>
      <c r="Y5" s="4">
        <f t="shared" si="8"/>
        <v>46139</v>
      </c>
      <c r="Z5" s="4">
        <f t="shared" si="8"/>
        <v>46139</v>
      </c>
      <c r="AA5" s="4">
        <f t="shared" si="9"/>
        <v>46140</v>
      </c>
      <c r="AB5" s="4">
        <f t="shared" si="10"/>
        <v>46140</v>
      </c>
      <c r="AC5" s="5"/>
      <c r="AD5" s="4">
        <f t="shared" si="24"/>
        <v>46140</v>
      </c>
      <c r="AE5" s="5">
        <v>1</v>
      </c>
      <c r="AF5" s="4">
        <f t="shared" si="11"/>
        <v>46141</v>
      </c>
      <c r="AG5" s="5">
        <v>1</v>
      </c>
      <c r="AH5" s="4">
        <f t="shared" si="12"/>
        <v>46142</v>
      </c>
      <c r="AI5" s="4">
        <f t="shared" si="13"/>
        <v>46142</v>
      </c>
      <c r="AJ5" s="4">
        <f t="shared" si="14"/>
        <v>46146</v>
      </c>
      <c r="AK5" s="4">
        <f t="shared" si="15"/>
        <v>46146</v>
      </c>
      <c r="AL5" s="5"/>
      <c r="AM5" s="4">
        <f t="shared" si="16"/>
        <v>46146</v>
      </c>
      <c r="AN5" s="4">
        <f t="shared" si="17"/>
        <v>46146</v>
      </c>
      <c r="AO5" s="4">
        <f t="shared" si="17"/>
        <v>46146</v>
      </c>
      <c r="AP5" s="4">
        <f t="shared" si="18"/>
        <v>46147</v>
      </c>
      <c r="AQ5" s="5"/>
      <c r="AR5" s="4">
        <f t="shared" si="19"/>
        <v>46147</v>
      </c>
      <c r="AS5" s="5">
        <v>0</v>
      </c>
      <c r="AT5" s="4">
        <f t="shared" si="20"/>
        <v>46147</v>
      </c>
      <c r="AU5" s="5">
        <v>0</v>
      </c>
      <c r="AV5" s="4">
        <f t="shared" si="21"/>
        <v>46147</v>
      </c>
      <c r="AW5" s="4">
        <f>_xlfn.MINIFS(ReleaseTimeline!$A$2:$A$27, ReleaseTimeline!$A$2:$A$27, "&gt;="&amp;(MAX(AV5,AM5)))</f>
        <v>46149</v>
      </c>
      <c r="AX5" s="4" t="str">
        <f>VLOOKUP(AW5,ReleaseTimeline!$A$1:$E$27,2,FALSE)</f>
        <v>Release 10</v>
      </c>
      <c r="AY5" s="4" t="e">
        <f>WORKDAY(AX5, 2, IndHolidays)</f>
        <v>#VALUE!</v>
      </c>
      <c r="AZ5" s="4">
        <f>VLOOKUP(AX5,ReleaseTimeline!$B$2:$C$27,2,FALSE)</f>
        <v>46156</v>
      </c>
      <c r="BA5" s="4">
        <f t="shared" si="25"/>
        <v>46149</v>
      </c>
      <c r="BB5">
        <f t="shared" si="22"/>
        <v>22</v>
      </c>
      <c r="BD5">
        <f t="shared" si="23"/>
        <v>3</v>
      </c>
    </row>
    <row r="6" spans="1:61" x14ac:dyDescent="0.2">
      <c r="A6" s="3">
        <v>5</v>
      </c>
      <c r="B6" s="5" t="s">
        <v>53</v>
      </c>
      <c r="C6" s="5" t="str">
        <f>VLOOKUP(B6,'Target Tech'!$C$7:$J$33,8,FALSE)</f>
        <v>Complete ASP</v>
      </c>
      <c r="D6" s="5" t="s">
        <v>54</v>
      </c>
      <c r="E6" s="5">
        <v>0</v>
      </c>
      <c r="F6" s="80">
        <v>46132</v>
      </c>
      <c r="G6" s="80" t="s">
        <v>64</v>
      </c>
      <c r="H6" s="80" t="s">
        <v>56</v>
      </c>
      <c r="I6" s="80" t="s">
        <v>60</v>
      </c>
      <c r="J6" s="80">
        <f t="shared" si="0"/>
        <v>46132</v>
      </c>
      <c r="K6" s="5">
        <v>3</v>
      </c>
      <c r="L6" s="5">
        <v>0</v>
      </c>
      <c r="M6" s="5">
        <v>5</v>
      </c>
      <c r="N6" s="4">
        <f t="shared" si="1"/>
        <v>46134</v>
      </c>
      <c r="O6" s="4">
        <f t="shared" si="2"/>
        <v>46134</v>
      </c>
      <c r="P6" s="4">
        <f t="shared" si="3"/>
        <v>46134</v>
      </c>
      <c r="Q6" s="4" t="s">
        <v>58</v>
      </c>
      <c r="R6" s="5">
        <v>1</v>
      </c>
      <c r="S6" s="4">
        <f t="shared" si="4"/>
        <v>46135</v>
      </c>
      <c r="T6" s="5">
        <v>1</v>
      </c>
      <c r="U6" s="4">
        <f t="shared" si="5"/>
        <v>46136</v>
      </c>
      <c r="V6" s="4">
        <f t="shared" si="6"/>
        <v>46136</v>
      </c>
      <c r="W6" s="5">
        <v>1</v>
      </c>
      <c r="X6" s="4">
        <f t="shared" si="7"/>
        <v>46139</v>
      </c>
      <c r="Y6" s="4">
        <f t="shared" si="8"/>
        <v>46139</v>
      </c>
      <c r="Z6" s="4">
        <f t="shared" si="8"/>
        <v>46139</v>
      </c>
      <c r="AA6" s="4">
        <f t="shared" si="9"/>
        <v>46140</v>
      </c>
      <c r="AB6" s="4">
        <f t="shared" si="10"/>
        <v>46140</v>
      </c>
      <c r="AC6" s="5">
        <v>3</v>
      </c>
      <c r="AD6" s="4">
        <f>WORKDAY(AB6, AC6, IndHolidays)</f>
        <v>46146</v>
      </c>
      <c r="AE6" s="5">
        <v>1</v>
      </c>
      <c r="AF6" s="4">
        <f t="shared" si="11"/>
        <v>46147</v>
      </c>
      <c r="AG6" s="5">
        <v>1</v>
      </c>
      <c r="AH6" s="4">
        <f t="shared" si="12"/>
        <v>46148</v>
      </c>
      <c r="AI6" s="4">
        <f t="shared" si="13"/>
        <v>46148</v>
      </c>
      <c r="AJ6" s="4">
        <f t="shared" si="14"/>
        <v>46149</v>
      </c>
      <c r="AK6" s="4">
        <f t="shared" si="15"/>
        <v>46149</v>
      </c>
      <c r="AL6" s="5">
        <v>1</v>
      </c>
      <c r="AM6" s="4">
        <f t="shared" si="16"/>
        <v>46150</v>
      </c>
      <c r="AN6" s="4">
        <f t="shared" si="17"/>
        <v>46150</v>
      </c>
      <c r="AO6" s="4">
        <f t="shared" si="17"/>
        <v>46150</v>
      </c>
      <c r="AP6" s="4">
        <f t="shared" si="18"/>
        <v>46153</v>
      </c>
      <c r="AQ6" s="5">
        <v>3</v>
      </c>
      <c r="AR6" s="4">
        <f t="shared" si="19"/>
        <v>46156</v>
      </c>
      <c r="AS6" s="5">
        <v>0</v>
      </c>
      <c r="AT6" s="4">
        <f t="shared" si="20"/>
        <v>46156</v>
      </c>
      <c r="AU6" s="5">
        <v>0</v>
      </c>
      <c r="AV6" s="4">
        <f t="shared" si="21"/>
        <v>46156</v>
      </c>
      <c r="AW6" s="4">
        <f>_xlfn.MINIFS(ReleaseTimeline!$A$2:$A$27, ReleaseTimeline!$A$2:$A$27, "&gt;="&amp;(MAX(AV6,AM6)))</f>
        <v>46163</v>
      </c>
      <c r="AX6" s="4" t="str">
        <f>VLOOKUP(AW6,ReleaseTimeline!$A$1:$E$27,2,FALSE)</f>
        <v>Release 11</v>
      </c>
      <c r="AY6" s="4" t="e">
        <f>WORKDAY(AX6, 2, IndHolidays)</f>
        <v>#VALUE!</v>
      </c>
      <c r="AZ6" s="74">
        <f>VLOOKUP(AX6,ReleaseTimeline!$B$2:$C$27,2,FALSE)</f>
        <v>46170</v>
      </c>
      <c r="BA6" s="4">
        <f t="shared" si="25"/>
        <v>46163</v>
      </c>
      <c r="BB6">
        <f t="shared" si="22"/>
        <v>36</v>
      </c>
      <c r="BC6" t="e">
        <f>(AZ6-AX6)</f>
        <v>#VALUE!</v>
      </c>
      <c r="BD6">
        <f t="shared" si="23"/>
        <v>3</v>
      </c>
      <c r="BG6" t="e">
        <f>(BC6+BD6)</f>
        <v>#VALUE!</v>
      </c>
    </row>
    <row r="7" spans="1:61" x14ac:dyDescent="0.2">
      <c r="A7" s="3">
        <v>6</v>
      </c>
      <c r="B7" s="5" t="s">
        <v>65</v>
      </c>
      <c r="C7" s="5" t="str">
        <f>VLOOKUP(B7,'Target Tech'!$C$7:$J$33,8,FALSE)</f>
        <v>Complete ASP</v>
      </c>
      <c r="D7" s="5" t="s">
        <v>54</v>
      </c>
      <c r="E7" s="5">
        <v>0</v>
      </c>
      <c r="F7" s="80">
        <v>46127</v>
      </c>
      <c r="G7" s="80" t="s">
        <v>55</v>
      </c>
      <c r="H7" s="80" t="s">
        <v>67</v>
      </c>
      <c r="I7" s="80" t="s">
        <v>102</v>
      </c>
      <c r="J7" s="80">
        <f t="shared" si="0"/>
        <v>46127</v>
      </c>
      <c r="K7" s="5">
        <v>3</v>
      </c>
      <c r="L7" s="5">
        <v>0</v>
      </c>
      <c r="M7" s="5">
        <v>1</v>
      </c>
      <c r="N7" s="4">
        <f t="shared" si="1"/>
        <v>46129</v>
      </c>
      <c r="O7" s="4">
        <f t="shared" si="2"/>
        <v>46129</v>
      </c>
      <c r="P7" s="4">
        <f t="shared" si="3"/>
        <v>46129</v>
      </c>
      <c r="Q7" s="4" t="s">
        <v>58</v>
      </c>
      <c r="R7" s="5">
        <v>1</v>
      </c>
      <c r="S7" s="4">
        <f t="shared" si="4"/>
        <v>46132</v>
      </c>
      <c r="T7" s="5">
        <v>1</v>
      </c>
      <c r="U7" s="4">
        <f t="shared" si="5"/>
        <v>46133</v>
      </c>
      <c r="V7" s="4">
        <f t="shared" si="6"/>
        <v>46133</v>
      </c>
      <c r="W7" s="5">
        <v>1</v>
      </c>
      <c r="X7" s="4">
        <f t="shared" si="7"/>
        <v>46134</v>
      </c>
      <c r="Y7" s="4">
        <f t="shared" si="8"/>
        <v>46134</v>
      </c>
      <c r="Z7" s="4">
        <f t="shared" si="8"/>
        <v>46134</v>
      </c>
      <c r="AA7" s="4">
        <f t="shared" si="9"/>
        <v>46135</v>
      </c>
      <c r="AB7" s="4">
        <f t="shared" si="10"/>
        <v>46135</v>
      </c>
      <c r="AC7" s="5"/>
      <c r="AD7" s="4">
        <f t="shared" si="24"/>
        <v>46135</v>
      </c>
      <c r="AE7" s="5">
        <v>1</v>
      </c>
      <c r="AF7" s="4">
        <f t="shared" si="11"/>
        <v>46136</v>
      </c>
      <c r="AG7" s="5">
        <v>1</v>
      </c>
      <c r="AH7" s="4">
        <f t="shared" si="12"/>
        <v>46139</v>
      </c>
      <c r="AI7" s="4">
        <f t="shared" si="13"/>
        <v>46139</v>
      </c>
      <c r="AJ7" s="4">
        <f t="shared" si="14"/>
        <v>46140</v>
      </c>
      <c r="AK7" s="4">
        <f t="shared" si="15"/>
        <v>46140</v>
      </c>
      <c r="AL7" s="5"/>
      <c r="AM7" s="4">
        <f t="shared" si="16"/>
        <v>46140</v>
      </c>
      <c r="AN7" s="4">
        <f t="shared" si="17"/>
        <v>46140</v>
      </c>
      <c r="AO7" s="4">
        <f t="shared" si="17"/>
        <v>46140</v>
      </c>
      <c r="AP7" s="4">
        <f t="shared" si="18"/>
        <v>46141</v>
      </c>
      <c r="AQ7" s="5"/>
      <c r="AR7" s="4">
        <f t="shared" si="19"/>
        <v>46141</v>
      </c>
      <c r="AS7" s="5">
        <v>0</v>
      </c>
      <c r="AT7" s="4">
        <f t="shared" si="20"/>
        <v>46141</v>
      </c>
      <c r="AU7" s="5">
        <v>0</v>
      </c>
      <c r="AV7" s="4">
        <f t="shared" si="21"/>
        <v>46141</v>
      </c>
      <c r="AW7" s="4">
        <f>_xlfn.MINIFS(ReleaseTimeline!$A$2:$A$27, ReleaseTimeline!$A$2:$A$27, "&gt;="&amp;(MAX(AV7,AM7)))</f>
        <v>46149</v>
      </c>
      <c r="AX7" s="4" t="str">
        <f>VLOOKUP(AW7,ReleaseTimeline!$A$1:$E$27,2,FALSE)</f>
        <v>Release 10</v>
      </c>
      <c r="AY7" s="4" t="e">
        <f t="shared" ref="AY7:AY70" si="26">WORKDAY(AX7, 3, IndHolidays)</f>
        <v>#VALUE!</v>
      </c>
      <c r="AZ7" s="4">
        <f>VLOOKUP(AX7,ReleaseTimeline!$B$2:$C$27,2,FALSE)</f>
        <v>46156</v>
      </c>
      <c r="BA7" s="4">
        <f t="shared" si="25"/>
        <v>46149</v>
      </c>
      <c r="BB7">
        <f t="shared" si="22"/>
        <v>27</v>
      </c>
      <c r="BD7">
        <f t="shared" si="23"/>
        <v>3</v>
      </c>
    </row>
    <row r="8" spans="1:61" x14ac:dyDescent="0.2">
      <c r="A8" s="3">
        <v>7</v>
      </c>
      <c r="B8" s="5" t="s">
        <v>65</v>
      </c>
      <c r="C8" s="5" t="str">
        <f>VLOOKUP(B8,'Target Tech'!$C$7:$J$33,8,FALSE)</f>
        <v>Complete ASP</v>
      </c>
      <c r="D8" s="5" t="s">
        <v>54</v>
      </c>
      <c r="E8" s="5">
        <v>0</v>
      </c>
      <c r="F8" s="80">
        <v>46127</v>
      </c>
      <c r="G8" s="80" t="s">
        <v>59</v>
      </c>
      <c r="H8" s="80" t="s">
        <v>67</v>
      </c>
      <c r="I8" s="80" t="s">
        <v>103</v>
      </c>
      <c r="J8" s="80">
        <f t="shared" si="0"/>
        <v>46127</v>
      </c>
      <c r="K8" s="5">
        <v>3</v>
      </c>
      <c r="L8" s="5">
        <v>0</v>
      </c>
      <c r="M8" s="5">
        <v>2</v>
      </c>
      <c r="N8" s="4">
        <f t="shared" si="1"/>
        <v>46129</v>
      </c>
      <c r="O8" s="4">
        <f t="shared" si="2"/>
        <v>46129</v>
      </c>
      <c r="P8" s="4">
        <f t="shared" si="3"/>
        <v>46129</v>
      </c>
      <c r="Q8" s="4" t="s">
        <v>58</v>
      </c>
      <c r="R8" s="5">
        <v>1</v>
      </c>
      <c r="S8" s="4">
        <f t="shared" si="4"/>
        <v>46132</v>
      </c>
      <c r="T8" s="5">
        <v>1</v>
      </c>
      <c r="U8" s="4">
        <f t="shared" si="5"/>
        <v>46133</v>
      </c>
      <c r="V8" s="4">
        <f t="shared" si="6"/>
        <v>46133</v>
      </c>
      <c r="W8" s="5">
        <v>1</v>
      </c>
      <c r="X8" s="4">
        <f t="shared" si="7"/>
        <v>46134</v>
      </c>
      <c r="Y8" s="4">
        <f t="shared" si="8"/>
        <v>46134</v>
      </c>
      <c r="Z8" s="4">
        <f t="shared" si="8"/>
        <v>46134</v>
      </c>
      <c r="AA8" s="4">
        <f t="shared" si="9"/>
        <v>46135</v>
      </c>
      <c r="AB8" s="4">
        <f t="shared" si="10"/>
        <v>46135</v>
      </c>
      <c r="AC8" s="5"/>
      <c r="AD8" s="4">
        <f t="shared" si="24"/>
        <v>46135</v>
      </c>
      <c r="AE8" s="5">
        <v>1</v>
      </c>
      <c r="AF8" s="4">
        <f t="shared" si="11"/>
        <v>46136</v>
      </c>
      <c r="AG8" s="5">
        <v>1</v>
      </c>
      <c r="AH8" s="4">
        <f t="shared" si="12"/>
        <v>46139</v>
      </c>
      <c r="AI8" s="4">
        <f t="shared" si="13"/>
        <v>46139</v>
      </c>
      <c r="AJ8" s="4">
        <f t="shared" si="14"/>
        <v>46140</v>
      </c>
      <c r="AK8" s="4">
        <f t="shared" si="15"/>
        <v>46140</v>
      </c>
      <c r="AL8" s="5"/>
      <c r="AM8" s="4">
        <f t="shared" si="16"/>
        <v>46140</v>
      </c>
      <c r="AN8" s="4">
        <f t="shared" si="17"/>
        <v>46140</v>
      </c>
      <c r="AO8" s="4">
        <f t="shared" si="17"/>
        <v>46140</v>
      </c>
      <c r="AP8" s="4">
        <f t="shared" si="18"/>
        <v>46141</v>
      </c>
      <c r="AQ8" s="5"/>
      <c r="AR8" s="4">
        <f t="shared" si="19"/>
        <v>46141</v>
      </c>
      <c r="AS8" s="5">
        <v>0</v>
      </c>
      <c r="AT8" s="4">
        <f t="shared" si="20"/>
        <v>46141</v>
      </c>
      <c r="AU8" s="5">
        <v>0</v>
      </c>
      <c r="AV8" s="4">
        <f t="shared" si="21"/>
        <v>46141</v>
      </c>
      <c r="AW8" s="4">
        <f>_xlfn.MINIFS(ReleaseTimeline!$A$2:$A$27, ReleaseTimeline!$A$2:$A$27, "&gt;="&amp;(MAX(AV8,AM8)))</f>
        <v>46149</v>
      </c>
      <c r="AX8" s="4" t="str">
        <f>VLOOKUP(AW8,ReleaseTimeline!$A$1:$E$27,2,FALSE)</f>
        <v>Release 10</v>
      </c>
      <c r="AY8" s="4" t="e">
        <f t="shared" si="26"/>
        <v>#VALUE!</v>
      </c>
      <c r="AZ8" s="4">
        <f>VLOOKUP(AX8,ReleaseTimeline!$B$2:$C$27,2,FALSE)</f>
        <v>46156</v>
      </c>
      <c r="BA8" s="4">
        <f t="shared" si="25"/>
        <v>46149</v>
      </c>
      <c r="BB8">
        <f t="shared" si="22"/>
        <v>27</v>
      </c>
      <c r="BD8">
        <f t="shared" si="23"/>
        <v>3</v>
      </c>
    </row>
    <row r="9" spans="1:61" x14ac:dyDescent="0.2">
      <c r="A9" s="3">
        <v>8</v>
      </c>
      <c r="B9" s="5" t="s">
        <v>65</v>
      </c>
      <c r="C9" s="5" t="str">
        <f>VLOOKUP(B9,'Target Tech'!$C$7:$J$33,8,FALSE)</f>
        <v>Complete ASP</v>
      </c>
      <c r="D9" s="5" t="s">
        <v>54</v>
      </c>
      <c r="E9" s="5">
        <v>0</v>
      </c>
      <c r="F9" s="80">
        <v>46127</v>
      </c>
      <c r="G9" s="80" t="s">
        <v>61</v>
      </c>
      <c r="H9" s="80" t="s">
        <v>67</v>
      </c>
      <c r="I9" s="80" t="s">
        <v>104</v>
      </c>
      <c r="J9" s="80">
        <f t="shared" si="0"/>
        <v>46127</v>
      </c>
      <c r="K9" s="5">
        <v>3</v>
      </c>
      <c r="L9" s="5">
        <v>0</v>
      </c>
      <c r="M9" s="5">
        <v>3</v>
      </c>
      <c r="N9" s="4">
        <f t="shared" si="1"/>
        <v>46129</v>
      </c>
      <c r="O9" s="4">
        <f t="shared" si="2"/>
        <v>46129</v>
      </c>
      <c r="P9" s="4">
        <f t="shared" si="3"/>
        <v>46129</v>
      </c>
      <c r="Q9" s="4" t="s">
        <v>58</v>
      </c>
      <c r="R9" s="5">
        <v>1</v>
      </c>
      <c r="S9" s="4">
        <f t="shared" si="4"/>
        <v>46132</v>
      </c>
      <c r="T9" s="5">
        <v>1</v>
      </c>
      <c r="U9" s="4">
        <f t="shared" si="5"/>
        <v>46133</v>
      </c>
      <c r="V9" s="4">
        <f t="shared" si="6"/>
        <v>46133</v>
      </c>
      <c r="W9" s="5">
        <v>1</v>
      </c>
      <c r="X9" s="4">
        <f t="shared" si="7"/>
        <v>46134</v>
      </c>
      <c r="Y9" s="4">
        <f t="shared" si="8"/>
        <v>46134</v>
      </c>
      <c r="Z9" s="4">
        <f t="shared" si="8"/>
        <v>46134</v>
      </c>
      <c r="AA9" s="4">
        <f t="shared" si="9"/>
        <v>46135</v>
      </c>
      <c r="AB9" s="4">
        <f t="shared" si="10"/>
        <v>46135</v>
      </c>
      <c r="AC9" s="5"/>
      <c r="AD9" s="4">
        <f t="shared" si="24"/>
        <v>46135</v>
      </c>
      <c r="AE9" s="5">
        <v>1</v>
      </c>
      <c r="AF9" s="4">
        <f t="shared" si="11"/>
        <v>46136</v>
      </c>
      <c r="AG9" s="5">
        <v>1</v>
      </c>
      <c r="AH9" s="4">
        <f t="shared" si="12"/>
        <v>46139</v>
      </c>
      <c r="AI9" s="4">
        <f t="shared" si="13"/>
        <v>46139</v>
      </c>
      <c r="AJ9" s="4">
        <f t="shared" si="14"/>
        <v>46140</v>
      </c>
      <c r="AK9" s="4">
        <f t="shared" si="15"/>
        <v>46140</v>
      </c>
      <c r="AL9" s="5"/>
      <c r="AM9" s="4">
        <f t="shared" si="16"/>
        <v>46140</v>
      </c>
      <c r="AN9" s="4">
        <f t="shared" si="17"/>
        <v>46140</v>
      </c>
      <c r="AO9" s="4">
        <f t="shared" si="17"/>
        <v>46140</v>
      </c>
      <c r="AP9" s="4">
        <f t="shared" si="18"/>
        <v>46141</v>
      </c>
      <c r="AQ9" s="5"/>
      <c r="AR9" s="4">
        <f t="shared" si="19"/>
        <v>46141</v>
      </c>
      <c r="AS9" s="5">
        <v>0</v>
      </c>
      <c r="AT9" s="4">
        <f t="shared" si="20"/>
        <v>46141</v>
      </c>
      <c r="AU9" s="5">
        <v>0</v>
      </c>
      <c r="AV9" s="4">
        <f t="shared" si="21"/>
        <v>46141</v>
      </c>
      <c r="AW9" s="4">
        <f>_xlfn.MINIFS(ReleaseTimeline!$A$2:$A$27, ReleaseTimeline!$A$2:$A$27, "&gt;="&amp;(MAX(AV9,AM9)))</f>
        <v>46149</v>
      </c>
      <c r="AX9" s="4" t="str">
        <f>VLOOKUP(AW9,ReleaseTimeline!$A$1:$E$27,2,FALSE)</f>
        <v>Release 10</v>
      </c>
      <c r="AY9" s="4" t="e">
        <f t="shared" si="26"/>
        <v>#VALUE!</v>
      </c>
      <c r="AZ9" s="4">
        <f>VLOOKUP(AX9,ReleaseTimeline!$B$2:$C$27,2,FALSE)</f>
        <v>46156</v>
      </c>
      <c r="BA9" s="4">
        <f t="shared" si="25"/>
        <v>46149</v>
      </c>
      <c r="BB9">
        <f t="shared" si="22"/>
        <v>27</v>
      </c>
      <c r="BD9">
        <f t="shared" si="23"/>
        <v>3</v>
      </c>
    </row>
    <row r="10" spans="1:61" x14ac:dyDescent="0.2">
      <c r="A10" s="3">
        <v>9</v>
      </c>
      <c r="B10" s="5" t="s">
        <v>65</v>
      </c>
      <c r="C10" s="5" t="str">
        <f>VLOOKUP(B10,'Target Tech'!$C$7:$J$33,8,FALSE)</f>
        <v>Complete ASP</v>
      </c>
      <c r="D10" s="5" t="s">
        <v>54</v>
      </c>
      <c r="E10" s="5">
        <v>0</v>
      </c>
      <c r="F10" s="80">
        <v>46132</v>
      </c>
      <c r="G10" s="80" t="s">
        <v>63</v>
      </c>
      <c r="H10" s="80" t="s">
        <v>67</v>
      </c>
      <c r="I10" s="80" t="s">
        <v>102</v>
      </c>
      <c r="J10" s="80">
        <f t="shared" si="0"/>
        <v>46132</v>
      </c>
      <c r="K10" s="5">
        <v>3</v>
      </c>
      <c r="L10" s="5">
        <v>0</v>
      </c>
      <c r="M10" s="5">
        <v>4</v>
      </c>
      <c r="N10" s="4">
        <f t="shared" si="1"/>
        <v>46134</v>
      </c>
      <c r="O10" s="4">
        <f t="shared" si="2"/>
        <v>46134</v>
      </c>
      <c r="P10" s="4">
        <f t="shared" si="3"/>
        <v>46134</v>
      </c>
      <c r="Q10" s="4" t="s">
        <v>58</v>
      </c>
      <c r="R10" s="5">
        <v>1</v>
      </c>
      <c r="S10" s="4">
        <f t="shared" si="4"/>
        <v>46135</v>
      </c>
      <c r="T10" s="5">
        <v>1</v>
      </c>
      <c r="U10" s="4">
        <f t="shared" si="5"/>
        <v>46136</v>
      </c>
      <c r="V10" s="4">
        <f t="shared" si="6"/>
        <v>46136</v>
      </c>
      <c r="W10" s="5">
        <v>1</v>
      </c>
      <c r="X10" s="4">
        <f t="shared" si="7"/>
        <v>46139</v>
      </c>
      <c r="Y10" s="4">
        <f t="shared" si="8"/>
        <v>46139</v>
      </c>
      <c r="Z10" s="4">
        <f t="shared" si="8"/>
        <v>46139</v>
      </c>
      <c r="AA10" s="4">
        <f t="shared" si="9"/>
        <v>46140</v>
      </c>
      <c r="AB10" s="4">
        <f t="shared" si="10"/>
        <v>46140</v>
      </c>
      <c r="AC10" s="5"/>
      <c r="AD10" s="4">
        <f t="shared" si="24"/>
        <v>46140</v>
      </c>
      <c r="AE10" s="5">
        <v>1</v>
      </c>
      <c r="AF10" s="4">
        <f t="shared" si="11"/>
        <v>46141</v>
      </c>
      <c r="AG10" s="5">
        <v>1</v>
      </c>
      <c r="AH10" s="4">
        <f t="shared" si="12"/>
        <v>46142</v>
      </c>
      <c r="AI10" s="4">
        <f t="shared" si="13"/>
        <v>46142</v>
      </c>
      <c r="AJ10" s="4">
        <f t="shared" si="14"/>
        <v>46146</v>
      </c>
      <c r="AK10" s="4">
        <f t="shared" si="15"/>
        <v>46146</v>
      </c>
      <c r="AL10" s="5"/>
      <c r="AM10" s="4">
        <f t="shared" si="16"/>
        <v>46146</v>
      </c>
      <c r="AN10" s="4">
        <f t="shared" si="17"/>
        <v>46146</v>
      </c>
      <c r="AO10" s="4">
        <f t="shared" si="17"/>
        <v>46146</v>
      </c>
      <c r="AP10" s="4">
        <f t="shared" si="18"/>
        <v>46147</v>
      </c>
      <c r="AQ10" s="5"/>
      <c r="AR10" s="4">
        <f t="shared" si="19"/>
        <v>46147</v>
      </c>
      <c r="AS10" s="5">
        <v>0</v>
      </c>
      <c r="AT10" s="4">
        <f t="shared" si="20"/>
        <v>46147</v>
      </c>
      <c r="AU10" s="5">
        <v>0</v>
      </c>
      <c r="AV10" s="4">
        <f t="shared" si="21"/>
        <v>46147</v>
      </c>
      <c r="AW10" s="4">
        <f>_xlfn.MINIFS(ReleaseTimeline!$A$2:$A$27, ReleaseTimeline!$A$2:$A$27, "&gt;="&amp;(MAX(AV10,AM10)))</f>
        <v>46149</v>
      </c>
      <c r="AX10" s="4" t="str">
        <f>VLOOKUP(AW10,ReleaseTimeline!$A$1:$E$27,2,FALSE)</f>
        <v>Release 10</v>
      </c>
      <c r="AY10" s="4" t="e">
        <f t="shared" si="26"/>
        <v>#VALUE!</v>
      </c>
      <c r="AZ10" s="4">
        <f>VLOOKUP(AX10,ReleaseTimeline!$B$2:$C$27,2,FALSE)</f>
        <v>46156</v>
      </c>
      <c r="BA10" s="4">
        <f t="shared" si="25"/>
        <v>46149</v>
      </c>
      <c r="BB10">
        <f t="shared" si="22"/>
        <v>22</v>
      </c>
      <c r="BD10">
        <f t="shared" si="23"/>
        <v>3</v>
      </c>
    </row>
    <row r="11" spans="1:61" x14ac:dyDescent="0.2">
      <c r="A11" s="3">
        <v>10</v>
      </c>
      <c r="B11" s="5" t="s">
        <v>65</v>
      </c>
      <c r="C11" s="5" t="str">
        <f>VLOOKUP(B11,'Target Tech'!$C$7:$J$33,8,FALSE)</f>
        <v>Complete ASP</v>
      </c>
      <c r="D11" s="5" t="s">
        <v>54</v>
      </c>
      <c r="E11" s="5">
        <v>0</v>
      </c>
      <c r="F11" s="80">
        <v>46132</v>
      </c>
      <c r="G11" s="80" t="s">
        <v>64</v>
      </c>
      <c r="H11" s="80" t="s">
        <v>67</v>
      </c>
      <c r="I11" s="80" t="s">
        <v>103</v>
      </c>
      <c r="J11" s="80">
        <f t="shared" si="0"/>
        <v>46132</v>
      </c>
      <c r="K11" s="5">
        <v>3</v>
      </c>
      <c r="L11" s="5">
        <v>0</v>
      </c>
      <c r="M11" s="5">
        <v>5</v>
      </c>
      <c r="N11" s="4">
        <f t="shared" si="1"/>
        <v>46134</v>
      </c>
      <c r="O11" s="4">
        <f t="shared" si="2"/>
        <v>46134</v>
      </c>
      <c r="P11" s="4">
        <f t="shared" si="3"/>
        <v>46134</v>
      </c>
      <c r="Q11" s="4" t="s">
        <v>58</v>
      </c>
      <c r="R11" s="5">
        <v>1</v>
      </c>
      <c r="S11" s="4">
        <f t="shared" si="4"/>
        <v>46135</v>
      </c>
      <c r="T11" s="5">
        <v>1</v>
      </c>
      <c r="U11" s="4">
        <f t="shared" si="5"/>
        <v>46136</v>
      </c>
      <c r="V11" s="4">
        <f t="shared" si="6"/>
        <v>46136</v>
      </c>
      <c r="W11" s="5">
        <v>1</v>
      </c>
      <c r="X11" s="4">
        <f t="shared" si="7"/>
        <v>46139</v>
      </c>
      <c r="Y11" s="4">
        <f t="shared" si="8"/>
        <v>46139</v>
      </c>
      <c r="Z11" s="4">
        <f t="shared" si="8"/>
        <v>46139</v>
      </c>
      <c r="AA11" s="4">
        <f t="shared" si="9"/>
        <v>46140</v>
      </c>
      <c r="AB11" s="4">
        <f t="shared" si="10"/>
        <v>46140</v>
      </c>
      <c r="AC11" s="5"/>
      <c r="AD11" s="4">
        <f t="shared" si="24"/>
        <v>46140</v>
      </c>
      <c r="AE11" s="5">
        <v>1</v>
      </c>
      <c r="AF11" s="4">
        <f t="shared" si="11"/>
        <v>46141</v>
      </c>
      <c r="AG11" s="5">
        <v>1</v>
      </c>
      <c r="AH11" s="4">
        <f t="shared" si="12"/>
        <v>46142</v>
      </c>
      <c r="AI11" s="4">
        <f t="shared" si="13"/>
        <v>46142</v>
      </c>
      <c r="AJ11" s="4">
        <f t="shared" si="14"/>
        <v>46146</v>
      </c>
      <c r="AK11" s="4">
        <f t="shared" si="15"/>
        <v>46146</v>
      </c>
      <c r="AL11" s="5"/>
      <c r="AM11" s="4">
        <f t="shared" si="16"/>
        <v>46146</v>
      </c>
      <c r="AN11" s="4">
        <f t="shared" si="17"/>
        <v>46146</v>
      </c>
      <c r="AO11" s="4">
        <f t="shared" si="17"/>
        <v>46146</v>
      </c>
      <c r="AP11" s="4">
        <f t="shared" si="18"/>
        <v>46147</v>
      </c>
      <c r="AQ11" s="5"/>
      <c r="AR11" s="4">
        <f t="shared" si="19"/>
        <v>46147</v>
      </c>
      <c r="AS11" s="5">
        <v>0</v>
      </c>
      <c r="AT11" s="4">
        <f t="shared" si="20"/>
        <v>46147</v>
      </c>
      <c r="AU11" s="5">
        <v>0</v>
      </c>
      <c r="AV11" s="4">
        <f t="shared" si="21"/>
        <v>46147</v>
      </c>
      <c r="AW11" s="4">
        <f>_xlfn.MINIFS(ReleaseTimeline!$A$2:$A$27, ReleaseTimeline!$A$2:$A$27, "&gt;="&amp;(MAX(AV11,AM11)))</f>
        <v>46149</v>
      </c>
      <c r="AX11" s="4" t="str">
        <f>VLOOKUP(AW11,ReleaseTimeline!$A$1:$E$27,2,FALSE)</f>
        <v>Release 10</v>
      </c>
      <c r="AY11" s="4" t="e">
        <f t="shared" si="26"/>
        <v>#VALUE!</v>
      </c>
      <c r="AZ11" s="4">
        <f>VLOOKUP(AX11,ReleaseTimeline!$B$2:$C$27,2,FALSE)</f>
        <v>46156</v>
      </c>
      <c r="BA11" s="4">
        <f t="shared" si="25"/>
        <v>46149</v>
      </c>
      <c r="BB11">
        <f t="shared" si="22"/>
        <v>22</v>
      </c>
      <c r="BD11">
        <f t="shared" si="23"/>
        <v>3</v>
      </c>
    </row>
    <row r="12" spans="1:61" x14ac:dyDescent="0.2">
      <c r="A12" s="3">
        <v>11</v>
      </c>
      <c r="B12" s="5" t="s">
        <v>65</v>
      </c>
      <c r="C12" s="5" t="str">
        <f>VLOOKUP(B12,'Target Tech'!$C$7:$J$33,8,FALSE)</f>
        <v>Complete ASP</v>
      </c>
      <c r="D12" s="5" t="s">
        <v>54</v>
      </c>
      <c r="E12" s="5">
        <v>0</v>
      </c>
      <c r="F12" s="80">
        <v>46132</v>
      </c>
      <c r="G12" s="80" t="s">
        <v>120</v>
      </c>
      <c r="H12" s="80" t="s">
        <v>67</v>
      </c>
      <c r="I12" s="80" t="s">
        <v>104</v>
      </c>
      <c r="J12" s="80">
        <f t="shared" si="0"/>
        <v>46132</v>
      </c>
      <c r="K12" s="5">
        <v>3</v>
      </c>
      <c r="L12" s="5">
        <v>0</v>
      </c>
      <c r="M12" s="5">
        <v>6</v>
      </c>
      <c r="N12" s="4">
        <f t="shared" si="1"/>
        <v>46134</v>
      </c>
      <c r="O12" s="4">
        <f t="shared" si="2"/>
        <v>46134</v>
      </c>
      <c r="P12" s="4">
        <f t="shared" si="3"/>
        <v>46134</v>
      </c>
      <c r="Q12" s="4" t="s">
        <v>58</v>
      </c>
      <c r="R12" s="5">
        <v>1</v>
      </c>
      <c r="S12" s="4">
        <f t="shared" si="4"/>
        <v>46135</v>
      </c>
      <c r="T12" s="5">
        <v>1</v>
      </c>
      <c r="U12" s="4">
        <f t="shared" si="5"/>
        <v>46136</v>
      </c>
      <c r="V12" s="4">
        <f t="shared" si="6"/>
        <v>46136</v>
      </c>
      <c r="W12" s="5">
        <v>1</v>
      </c>
      <c r="X12" s="4">
        <f t="shared" si="7"/>
        <v>46139</v>
      </c>
      <c r="Y12" s="4">
        <f t="shared" si="8"/>
        <v>46139</v>
      </c>
      <c r="Z12" s="4">
        <f t="shared" si="8"/>
        <v>46139</v>
      </c>
      <c r="AA12" s="4">
        <f t="shared" si="9"/>
        <v>46140</v>
      </c>
      <c r="AB12" s="4">
        <f t="shared" si="10"/>
        <v>46140</v>
      </c>
      <c r="AC12" s="5"/>
      <c r="AD12" s="4">
        <f t="shared" si="24"/>
        <v>46140</v>
      </c>
      <c r="AE12" s="5">
        <v>1</v>
      </c>
      <c r="AF12" s="4">
        <f t="shared" si="11"/>
        <v>46141</v>
      </c>
      <c r="AG12" s="5">
        <v>1</v>
      </c>
      <c r="AH12" s="4">
        <f t="shared" si="12"/>
        <v>46142</v>
      </c>
      <c r="AI12" s="4">
        <f t="shared" si="13"/>
        <v>46142</v>
      </c>
      <c r="AJ12" s="4">
        <f t="shared" si="14"/>
        <v>46146</v>
      </c>
      <c r="AK12" s="4">
        <f t="shared" si="15"/>
        <v>46146</v>
      </c>
      <c r="AL12" s="5"/>
      <c r="AM12" s="4">
        <f t="shared" si="16"/>
        <v>46146</v>
      </c>
      <c r="AN12" s="4">
        <f t="shared" si="17"/>
        <v>46146</v>
      </c>
      <c r="AO12" s="4">
        <f t="shared" si="17"/>
        <v>46146</v>
      </c>
      <c r="AP12" s="4">
        <f t="shared" si="18"/>
        <v>46147</v>
      </c>
      <c r="AQ12" s="5"/>
      <c r="AR12" s="4">
        <f t="shared" si="19"/>
        <v>46147</v>
      </c>
      <c r="AS12" s="5">
        <v>0</v>
      </c>
      <c r="AT12" s="4">
        <f t="shared" si="20"/>
        <v>46147</v>
      </c>
      <c r="AU12" s="5">
        <v>0</v>
      </c>
      <c r="AV12" s="4">
        <f t="shared" si="21"/>
        <v>46147</v>
      </c>
      <c r="AW12" s="4">
        <f>_xlfn.MINIFS(ReleaseTimeline!$A$2:$A$27, ReleaseTimeline!$A$2:$A$27, "&gt;="&amp;(MAX(AV12,AM12)))</f>
        <v>46149</v>
      </c>
      <c r="AX12" s="4" t="str">
        <f>VLOOKUP(AW12,ReleaseTimeline!$A$1:$E$27,2,FALSE)</f>
        <v>Release 10</v>
      </c>
      <c r="AY12" s="4" t="e">
        <f t="shared" si="26"/>
        <v>#VALUE!</v>
      </c>
      <c r="AZ12" s="4">
        <f>VLOOKUP(AX12,ReleaseTimeline!$B$2:$C$27,2,FALSE)</f>
        <v>46156</v>
      </c>
      <c r="BA12" s="4">
        <f t="shared" si="25"/>
        <v>46149</v>
      </c>
      <c r="BB12">
        <f t="shared" si="22"/>
        <v>22</v>
      </c>
      <c r="BD12">
        <f t="shared" si="23"/>
        <v>3</v>
      </c>
    </row>
    <row r="13" spans="1:61" x14ac:dyDescent="0.2">
      <c r="A13" s="3">
        <v>12</v>
      </c>
      <c r="B13" s="5" t="s">
        <v>65</v>
      </c>
      <c r="C13" s="5" t="str">
        <f>VLOOKUP(B13,'Target Tech'!$C$7:$J$33,8,FALSE)</f>
        <v>Complete ASP</v>
      </c>
      <c r="D13" s="5" t="s">
        <v>54</v>
      </c>
      <c r="E13" s="5">
        <v>0</v>
      </c>
      <c r="F13" s="80">
        <v>46136</v>
      </c>
      <c r="G13" s="80" t="s">
        <v>121</v>
      </c>
      <c r="H13" s="80" t="s">
        <v>67</v>
      </c>
      <c r="I13" s="80" t="s">
        <v>102</v>
      </c>
      <c r="J13" s="80">
        <f t="shared" si="0"/>
        <v>46136</v>
      </c>
      <c r="K13" s="5">
        <v>3</v>
      </c>
      <c r="L13" s="5">
        <v>0</v>
      </c>
      <c r="M13" s="5">
        <v>7</v>
      </c>
      <c r="N13" s="4">
        <f t="shared" si="1"/>
        <v>46140</v>
      </c>
      <c r="O13" s="4">
        <f t="shared" si="2"/>
        <v>46140</v>
      </c>
      <c r="P13" s="4">
        <f t="shared" si="3"/>
        <v>46140</v>
      </c>
      <c r="Q13" s="4" t="s">
        <v>58</v>
      </c>
      <c r="R13" s="5">
        <v>1</v>
      </c>
      <c r="S13" s="4">
        <f t="shared" si="4"/>
        <v>46141</v>
      </c>
      <c r="T13" s="5">
        <v>1</v>
      </c>
      <c r="U13" s="4">
        <f t="shared" si="5"/>
        <v>46142</v>
      </c>
      <c r="V13" s="4">
        <f t="shared" si="6"/>
        <v>46142</v>
      </c>
      <c r="W13" s="5">
        <v>1</v>
      </c>
      <c r="X13" s="4">
        <f t="shared" si="7"/>
        <v>46146</v>
      </c>
      <c r="Y13" s="4">
        <f t="shared" si="8"/>
        <v>46146</v>
      </c>
      <c r="Z13" s="4">
        <f t="shared" si="8"/>
        <v>46146</v>
      </c>
      <c r="AA13" s="4">
        <f t="shared" si="9"/>
        <v>46147</v>
      </c>
      <c r="AB13" s="4">
        <f t="shared" si="10"/>
        <v>46147</v>
      </c>
      <c r="AC13" s="5"/>
      <c r="AD13" s="4">
        <f t="shared" si="24"/>
        <v>46147</v>
      </c>
      <c r="AE13" s="5">
        <v>1</v>
      </c>
      <c r="AF13" s="4">
        <f t="shared" si="11"/>
        <v>46148</v>
      </c>
      <c r="AG13" s="5">
        <v>1</v>
      </c>
      <c r="AH13" s="4">
        <f t="shared" si="12"/>
        <v>46149</v>
      </c>
      <c r="AI13" s="4">
        <f t="shared" si="13"/>
        <v>46149</v>
      </c>
      <c r="AJ13" s="4">
        <f t="shared" si="14"/>
        <v>46150</v>
      </c>
      <c r="AK13" s="4">
        <f t="shared" si="15"/>
        <v>46150</v>
      </c>
      <c r="AL13" s="5"/>
      <c r="AM13" s="4">
        <f t="shared" si="16"/>
        <v>46150</v>
      </c>
      <c r="AN13" s="4">
        <f t="shared" si="17"/>
        <v>46150</v>
      </c>
      <c r="AO13" s="4">
        <f t="shared" si="17"/>
        <v>46150</v>
      </c>
      <c r="AP13" s="4">
        <f t="shared" si="18"/>
        <v>46153</v>
      </c>
      <c r="AQ13" s="5"/>
      <c r="AR13" s="4">
        <f t="shared" si="19"/>
        <v>46153</v>
      </c>
      <c r="AS13" s="5">
        <v>0</v>
      </c>
      <c r="AT13" s="4">
        <f t="shared" si="20"/>
        <v>46153</v>
      </c>
      <c r="AU13" s="5">
        <v>0</v>
      </c>
      <c r="AV13" s="4">
        <f t="shared" si="21"/>
        <v>46153</v>
      </c>
      <c r="AW13" s="4">
        <f>_xlfn.MINIFS(ReleaseTimeline!$A$2:$A$27, ReleaseTimeline!$A$2:$A$27, "&gt;="&amp;(MAX(AV13,AM13)))</f>
        <v>46163</v>
      </c>
      <c r="AX13" s="4" t="str">
        <f>VLOOKUP(AW13,ReleaseTimeline!$A$1:$E$27,2,FALSE)</f>
        <v>Release 11</v>
      </c>
      <c r="AY13" s="4" t="e">
        <f t="shared" si="26"/>
        <v>#VALUE!</v>
      </c>
      <c r="AZ13" s="4">
        <f>VLOOKUP(AX13,ReleaseTimeline!$B$2:$C$27,2,FALSE)</f>
        <v>46170</v>
      </c>
      <c r="BA13" s="4">
        <f t="shared" si="25"/>
        <v>46163</v>
      </c>
      <c r="BB13">
        <f t="shared" si="22"/>
        <v>30</v>
      </c>
      <c r="BD13">
        <f t="shared" si="23"/>
        <v>3</v>
      </c>
    </row>
    <row r="14" spans="1:61" x14ac:dyDescent="0.2">
      <c r="A14" s="3">
        <v>13</v>
      </c>
      <c r="B14" s="5" t="s">
        <v>65</v>
      </c>
      <c r="C14" s="5" t="str">
        <f>VLOOKUP(B14,'Target Tech'!$C$7:$J$33,8,FALSE)</f>
        <v>Complete ASP</v>
      </c>
      <c r="D14" s="5" t="s">
        <v>54</v>
      </c>
      <c r="E14" s="5">
        <v>0</v>
      </c>
      <c r="F14" s="80">
        <v>46136</v>
      </c>
      <c r="G14" s="80" t="s">
        <v>122</v>
      </c>
      <c r="H14" s="80" t="s">
        <v>67</v>
      </c>
      <c r="I14" s="80" t="s">
        <v>103</v>
      </c>
      <c r="J14" s="80">
        <f t="shared" si="0"/>
        <v>46136</v>
      </c>
      <c r="K14" s="5">
        <v>3</v>
      </c>
      <c r="L14" s="5">
        <v>0</v>
      </c>
      <c r="M14" s="5">
        <v>8</v>
      </c>
      <c r="N14" s="4">
        <f t="shared" si="1"/>
        <v>46140</v>
      </c>
      <c r="O14" s="4">
        <f t="shared" si="2"/>
        <v>46140</v>
      </c>
      <c r="P14" s="4">
        <f t="shared" si="3"/>
        <v>46140</v>
      </c>
      <c r="Q14" s="4" t="s">
        <v>58</v>
      </c>
      <c r="R14" s="5">
        <v>1</v>
      </c>
      <c r="S14" s="4">
        <f t="shared" si="4"/>
        <v>46141</v>
      </c>
      <c r="T14" s="5">
        <v>1</v>
      </c>
      <c r="U14" s="4">
        <f t="shared" si="5"/>
        <v>46142</v>
      </c>
      <c r="V14" s="4">
        <f t="shared" si="6"/>
        <v>46142</v>
      </c>
      <c r="W14" s="5">
        <v>1</v>
      </c>
      <c r="X14" s="4">
        <f t="shared" si="7"/>
        <v>46146</v>
      </c>
      <c r="Y14" s="4">
        <f t="shared" si="8"/>
        <v>46146</v>
      </c>
      <c r="Z14" s="4">
        <f t="shared" si="8"/>
        <v>46146</v>
      </c>
      <c r="AA14" s="4">
        <f t="shared" si="9"/>
        <v>46147</v>
      </c>
      <c r="AB14" s="4">
        <f t="shared" si="10"/>
        <v>46147</v>
      </c>
      <c r="AC14" s="5"/>
      <c r="AD14" s="4">
        <f t="shared" si="24"/>
        <v>46147</v>
      </c>
      <c r="AE14" s="5">
        <v>1</v>
      </c>
      <c r="AF14" s="4">
        <f t="shared" si="11"/>
        <v>46148</v>
      </c>
      <c r="AG14" s="5">
        <v>1</v>
      </c>
      <c r="AH14" s="4">
        <f t="shared" si="12"/>
        <v>46149</v>
      </c>
      <c r="AI14" s="4">
        <f t="shared" si="13"/>
        <v>46149</v>
      </c>
      <c r="AJ14" s="4">
        <f t="shared" si="14"/>
        <v>46150</v>
      </c>
      <c r="AK14" s="4">
        <f t="shared" si="15"/>
        <v>46150</v>
      </c>
      <c r="AL14" s="5"/>
      <c r="AM14" s="4">
        <f t="shared" si="16"/>
        <v>46150</v>
      </c>
      <c r="AN14" s="4">
        <f t="shared" si="17"/>
        <v>46150</v>
      </c>
      <c r="AO14" s="4">
        <f t="shared" si="17"/>
        <v>46150</v>
      </c>
      <c r="AP14" s="4">
        <f t="shared" si="18"/>
        <v>46153</v>
      </c>
      <c r="AQ14" s="5"/>
      <c r="AR14" s="4">
        <f t="shared" si="19"/>
        <v>46153</v>
      </c>
      <c r="AS14" s="5">
        <v>0</v>
      </c>
      <c r="AT14" s="4">
        <f t="shared" si="20"/>
        <v>46153</v>
      </c>
      <c r="AU14" s="5">
        <v>0</v>
      </c>
      <c r="AV14" s="4">
        <f t="shared" si="21"/>
        <v>46153</v>
      </c>
      <c r="AW14" s="4">
        <f>_xlfn.MINIFS(ReleaseTimeline!$A$2:$A$27, ReleaseTimeline!$A$2:$A$27, "&gt;="&amp;(MAX(AV14,AM14)))</f>
        <v>46163</v>
      </c>
      <c r="AX14" s="4" t="str">
        <f>VLOOKUP(AW14,ReleaseTimeline!$A$1:$E$27,2,FALSE)</f>
        <v>Release 11</v>
      </c>
      <c r="AY14" s="4" t="e">
        <f t="shared" si="26"/>
        <v>#VALUE!</v>
      </c>
      <c r="AZ14" s="4">
        <f>VLOOKUP(AX14,ReleaseTimeline!$B$2:$C$27,2,FALSE)</f>
        <v>46170</v>
      </c>
      <c r="BA14" s="4">
        <f t="shared" si="25"/>
        <v>46163</v>
      </c>
      <c r="BB14">
        <f t="shared" si="22"/>
        <v>30</v>
      </c>
      <c r="BC14" t="e">
        <f>(AZ14-AX14)</f>
        <v>#VALUE!</v>
      </c>
      <c r="BD14">
        <f t="shared" si="23"/>
        <v>3</v>
      </c>
      <c r="BG14" t="e">
        <f>(BC14+BD14)</f>
        <v>#VALUE!</v>
      </c>
    </row>
    <row r="15" spans="1:61" x14ac:dyDescent="0.2">
      <c r="A15" s="3">
        <v>14</v>
      </c>
      <c r="B15" s="5" t="s">
        <v>65</v>
      </c>
      <c r="C15" s="5" t="str">
        <f>VLOOKUP(B15,'Target Tech'!$C$7:$J$33,8,FALSE)</f>
        <v>Complete ASP</v>
      </c>
      <c r="D15" s="5" t="s">
        <v>54</v>
      </c>
      <c r="E15" s="5">
        <v>0</v>
      </c>
      <c r="F15" s="80">
        <v>46136</v>
      </c>
      <c r="G15" s="80" t="s">
        <v>149</v>
      </c>
      <c r="H15" s="80" t="s">
        <v>67</v>
      </c>
      <c r="I15" s="80" t="s">
        <v>104</v>
      </c>
      <c r="J15" s="80">
        <f t="shared" si="0"/>
        <v>46136</v>
      </c>
      <c r="K15" s="5">
        <v>3</v>
      </c>
      <c r="L15" s="5">
        <v>0</v>
      </c>
      <c r="M15" s="5">
        <v>9</v>
      </c>
      <c r="N15" s="4">
        <f t="shared" si="1"/>
        <v>46140</v>
      </c>
      <c r="O15" s="4">
        <f t="shared" si="2"/>
        <v>46140</v>
      </c>
      <c r="P15" s="4">
        <f t="shared" si="3"/>
        <v>46140</v>
      </c>
      <c r="Q15" s="4" t="s">
        <v>58</v>
      </c>
      <c r="R15" s="5">
        <v>1</v>
      </c>
      <c r="S15" s="4">
        <f t="shared" si="4"/>
        <v>46141</v>
      </c>
      <c r="T15" s="5">
        <v>1</v>
      </c>
      <c r="U15" s="4">
        <f t="shared" si="5"/>
        <v>46142</v>
      </c>
      <c r="V15" s="4">
        <f t="shared" si="6"/>
        <v>46142</v>
      </c>
      <c r="W15" s="5">
        <v>1</v>
      </c>
      <c r="X15" s="4">
        <f t="shared" si="7"/>
        <v>46146</v>
      </c>
      <c r="Y15" s="4">
        <f t="shared" si="8"/>
        <v>46146</v>
      </c>
      <c r="Z15" s="4">
        <f t="shared" si="8"/>
        <v>46146</v>
      </c>
      <c r="AA15" s="4">
        <f t="shared" si="9"/>
        <v>46147</v>
      </c>
      <c r="AB15" s="4">
        <f t="shared" si="10"/>
        <v>46147</v>
      </c>
      <c r="AC15" s="5"/>
      <c r="AD15" s="4">
        <f t="shared" si="24"/>
        <v>46147</v>
      </c>
      <c r="AE15" s="5">
        <v>1</v>
      </c>
      <c r="AF15" s="4">
        <f t="shared" si="11"/>
        <v>46148</v>
      </c>
      <c r="AG15" s="5">
        <v>1</v>
      </c>
      <c r="AH15" s="4">
        <f t="shared" si="12"/>
        <v>46149</v>
      </c>
      <c r="AI15" s="4">
        <f t="shared" si="13"/>
        <v>46149</v>
      </c>
      <c r="AJ15" s="4">
        <f t="shared" si="14"/>
        <v>46150</v>
      </c>
      <c r="AK15" s="4">
        <f t="shared" si="15"/>
        <v>46150</v>
      </c>
      <c r="AL15" s="5"/>
      <c r="AM15" s="4">
        <f t="shared" si="16"/>
        <v>46150</v>
      </c>
      <c r="AN15" s="4">
        <f t="shared" si="17"/>
        <v>46150</v>
      </c>
      <c r="AO15" s="4">
        <f t="shared" si="17"/>
        <v>46150</v>
      </c>
      <c r="AP15" s="4">
        <f t="shared" si="18"/>
        <v>46153</v>
      </c>
      <c r="AQ15" s="5"/>
      <c r="AR15" s="4">
        <f t="shared" si="19"/>
        <v>46153</v>
      </c>
      <c r="AS15" s="5">
        <v>0</v>
      </c>
      <c r="AT15" s="4">
        <f t="shared" si="20"/>
        <v>46153</v>
      </c>
      <c r="AU15" s="5">
        <v>0</v>
      </c>
      <c r="AV15" s="4">
        <f t="shared" si="21"/>
        <v>46153</v>
      </c>
      <c r="AW15" s="4">
        <f>_xlfn.MINIFS(ReleaseTimeline!$A$2:$A$27, ReleaseTimeline!$A$2:$A$27, "&gt;="&amp;(MAX(AV15,AM15)))</f>
        <v>46163</v>
      </c>
      <c r="AX15" s="4" t="str">
        <f>VLOOKUP(AW15,ReleaseTimeline!$A$1:$E$27,2,FALSE)</f>
        <v>Release 11</v>
      </c>
      <c r="AY15" s="4" t="e">
        <f t="shared" si="26"/>
        <v>#VALUE!</v>
      </c>
      <c r="AZ15" s="4">
        <f>VLOOKUP(AX15,ReleaseTimeline!$B$2:$C$27,2,FALSE)</f>
        <v>46170</v>
      </c>
      <c r="BA15" s="4">
        <f t="shared" si="25"/>
        <v>46163</v>
      </c>
      <c r="BB15">
        <f t="shared" si="22"/>
        <v>30</v>
      </c>
      <c r="BD15">
        <f t="shared" si="23"/>
        <v>3</v>
      </c>
    </row>
    <row r="16" spans="1:61" x14ac:dyDescent="0.2">
      <c r="A16" s="3">
        <v>15</v>
      </c>
      <c r="B16" s="5" t="s">
        <v>65</v>
      </c>
      <c r="C16" s="5" t="str">
        <f>VLOOKUP(B16,'Target Tech'!$C$7:$J$33,8,FALSE)</f>
        <v>Complete ASP</v>
      </c>
      <c r="D16" s="5" t="s">
        <v>54</v>
      </c>
      <c r="E16" s="5">
        <v>0</v>
      </c>
      <c r="F16" s="80">
        <v>46141</v>
      </c>
      <c r="G16" s="80" t="s">
        <v>85</v>
      </c>
      <c r="H16" s="80" t="s">
        <v>67</v>
      </c>
      <c r="I16" s="80" t="s">
        <v>102</v>
      </c>
      <c r="J16" s="80">
        <f t="shared" si="0"/>
        <v>46141</v>
      </c>
      <c r="K16" s="5">
        <v>3</v>
      </c>
      <c r="L16" s="5">
        <v>0</v>
      </c>
      <c r="M16" s="5">
        <v>10</v>
      </c>
      <c r="N16" s="4">
        <f t="shared" si="1"/>
        <v>46146</v>
      </c>
      <c r="O16" s="4">
        <f t="shared" si="2"/>
        <v>46146</v>
      </c>
      <c r="P16" s="4">
        <f t="shared" si="3"/>
        <v>46146</v>
      </c>
      <c r="Q16" s="4" t="s">
        <v>58</v>
      </c>
      <c r="R16" s="5">
        <v>1</v>
      </c>
      <c r="S16" s="4">
        <f t="shared" si="4"/>
        <v>46147</v>
      </c>
      <c r="T16" s="5">
        <v>1</v>
      </c>
      <c r="U16" s="4">
        <f t="shared" si="5"/>
        <v>46148</v>
      </c>
      <c r="V16" s="4">
        <f t="shared" si="6"/>
        <v>46148</v>
      </c>
      <c r="W16" s="5">
        <v>1</v>
      </c>
      <c r="X16" s="4">
        <f t="shared" si="7"/>
        <v>46149</v>
      </c>
      <c r="Y16" s="4">
        <f t="shared" si="8"/>
        <v>46149</v>
      </c>
      <c r="Z16" s="4">
        <f t="shared" si="8"/>
        <v>46149</v>
      </c>
      <c r="AA16" s="4">
        <f t="shared" si="9"/>
        <v>46150</v>
      </c>
      <c r="AB16" s="4">
        <f t="shared" si="10"/>
        <v>46150</v>
      </c>
      <c r="AC16" s="5">
        <v>3</v>
      </c>
      <c r="AD16" s="4">
        <f t="shared" si="24"/>
        <v>46155</v>
      </c>
      <c r="AE16" s="5">
        <v>1</v>
      </c>
      <c r="AF16" s="4">
        <f t="shared" si="11"/>
        <v>46156</v>
      </c>
      <c r="AG16" s="5">
        <v>1</v>
      </c>
      <c r="AH16" s="4">
        <f t="shared" si="12"/>
        <v>46157</v>
      </c>
      <c r="AI16" s="4">
        <f t="shared" si="13"/>
        <v>46157</v>
      </c>
      <c r="AJ16" s="4">
        <f t="shared" si="14"/>
        <v>46160</v>
      </c>
      <c r="AK16" s="4">
        <f t="shared" si="15"/>
        <v>46160</v>
      </c>
      <c r="AL16" s="5">
        <v>1</v>
      </c>
      <c r="AM16" s="4">
        <f t="shared" si="16"/>
        <v>46161</v>
      </c>
      <c r="AN16" s="4">
        <f t="shared" si="17"/>
        <v>46161</v>
      </c>
      <c r="AO16" s="4">
        <f t="shared" si="17"/>
        <v>46161</v>
      </c>
      <c r="AP16" s="4">
        <f t="shared" si="18"/>
        <v>46162</v>
      </c>
      <c r="AQ16" s="5">
        <v>3</v>
      </c>
      <c r="AR16" s="4">
        <f t="shared" si="19"/>
        <v>46167</v>
      </c>
      <c r="AS16" s="5">
        <v>0</v>
      </c>
      <c r="AT16" s="4">
        <f t="shared" si="20"/>
        <v>46167</v>
      </c>
      <c r="AU16" s="5">
        <v>0</v>
      </c>
      <c r="AV16" s="4">
        <f t="shared" si="21"/>
        <v>46167</v>
      </c>
      <c r="AW16" s="4">
        <f>_xlfn.MINIFS(ReleaseTimeline!$A$2:$A$27, ReleaseTimeline!$A$2:$A$27, "&gt;="&amp;(MAX(AV16,AM16)))</f>
        <v>46177</v>
      </c>
      <c r="AX16" s="4" t="str">
        <f>VLOOKUP(AW16,ReleaseTimeline!$A$1:$E$27,2,FALSE)</f>
        <v>Release 12</v>
      </c>
      <c r="AY16" s="4" t="e">
        <f t="shared" si="26"/>
        <v>#VALUE!</v>
      </c>
      <c r="AZ16" s="74">
        <f>VLOOKUP(AX16,ReleaseTimeline!$B$2:$C$27,2,FALSE)</f>
        <v>46184</v>
      </c>
      <c r="BA16" s="4">
        <f t="shared" si="25"/>
        <v>46177</v>
      </c>
      <c r="BB16">
        <f t="shared" si="22"/>
        <v>38</v>
      </c>
      <c r="BD16">
        <f t="shared" si="23"/>
        <v>3</v>
      </c>
    </row>
    <row r="17" spans="1:59" x14ac:dyDescent="0.2">
      <c r="A17" s="3">
        <v>16</v>
      </c>
      <c r="B17" s="5" t="s">
        <v>86</v>
      </c>
      <c r="C17" s="5" t="str">
        <f>VLOOKUP(B17,'Target Tech'!$C$7:$J$33,8,FALSE)</f>
        <v>Complete ASP</v>
      </c>
      <c r="D17" s="5" t="s">
        <v>87</v>
      </c>
      <c r="E17" s="5">
        <v>2</v>
      </c>
      <c r="F17" s="80">
        <v>46136</v>
      </c>
      <c r="G17" s="80" t="s">
        <v>55</v>
      </c>
      <c r="H17" s="80" t="s">
        <v>56</v>
      </c>
      <c r="I17" s="80" t="s">
        <v>57</v>
      </c>
      <c r="J17" s="80">
        <f t="shared" ref="J17:J36" si="27">WORKDAY(F17,E17)</f>
        <v>46140</v>
      </c>
      <c r="K17" s="5">
        <v>3</v>
      </c>
      <c r="L17" s="5">
        <v>0</v>
      </c>
      <c r="M17" s="5">
        <v>1</v>
      </c>
      <c r="N17" s="4">
        <f t="shared" si="1"/>
        <v>46142</v>
      </c>
      <c r="O17" s="4">
        <f t="shared" si="2"/>
        <v>46142</v>
      </c>
      <c r="P17" s="4">
        <f t="shared" si="3"/>
        <v>46142</v>
      </c>
      <c r="Q17" s="4" t="s">
        <v>58</v>
      </c>
      <c r="R17" s="5">
        <v>1</v>
      </c>
      <c r="S17" s="4">
        <f t="shared" si="4"/>
        <v>46146</v>
      </c>
      <c r="T17" s="5">
        <v>1</v>
      </c>
      <c r="U17" s="4">
        <f t="shared" si="5"/>
        <v>46147</v>
      </c>
      <c r="V17" s="4">
        <f t="shared" si="6"/>
        <v>46147</v>
      </c>
      <c r="W17" s="5">
        <v>1</v>
      </c>
      <c r="X17" s="4">
        <f t="shared" si="7"/>
        <v>46148</v>
      </c>
      <c r="Y17" s="4">
        <f t="shared" si="8"/>
        <v>46148</v>
      </c>
      <c r="Z17" s="4">
        <f t="shared" si="8"/>
        <v>46148</v>
      </c>
      <c r="AA17" s="4">
        <f t="shared" si="9"/>
        <v>46149</v>
      </c>
      <c r="AB17" s="4">
        <f t="shared" si="10"/>
        <v>46149</v>
      </c>
      <c r="AC17" s="5"/>
      <c r="AD17" s="4">
        <f t="shared" si="24"/>
        <v>46149</v>
      </c>
      <c r="AE17" s="5">
        <v>1</v>
      </c>
      <c r="AF17" s="4">
        <f t="shared" si="11"/>
        <v>46150</v>
      </c>
      <c r="AG17" s="5">
        <v>1</v>
      </c>
      <c r="AH17" s="4">
        <f t="shared" si="12"/>
        <v>46153</v>
      </c>
      <c r="AI17" s="4">
        <f t="shared" si="13"/>
        <v>46153</v>
      </c>
      <c r="AJ17" s="4">
        <f t="shared" si="14"/>
        <v>46154</v>
      </c>
      <c r="AK17" s="4">
        <f t="shared" si="15"/>
        <v>46154</v>
      </c>
      <c r="AL17" s="5"/>
      <c r="AM17" s="4">
        <f t="shared" si="16"/>
        <v>46154</v>
      </c>
      <c r="AN17" s="4">
        <f t="shared" si="17"/>
        <v>46154</v>
      </c>
      <c r="AO17" s="4">
        <f t="shared" si="17"/>
        <v>46154</v>
      </c>
      <c r="AP17" s="4">
        <f t="shared" si="18"/>
        <v>46155</v>
      </c>
      <c r="AQ17" s="5"/>
      <c r="AR17" s="4">
        <f t="shared" si="19"/>
        <v>46155</v>
      </c>
      <c r="AS17" s="5">
        <v>0</v>
      </c>
      <c r="AT17" s="4">
        <f t="shared" si="20"/>
        <v>46155</v>
      </c>
      <c r="AU17" s="5">
        <v>0</v>
      </c>
      <c r="AV17" s="4">
        <f t="shared" si="21"/>
        <v>46155</v>
      </c>
      <c r="AW17" s="4">
        <f>_xlfn.MINIFS(ReleaseTimeline!$A$2:$A$27, ReleaseTimeline!$A$2:$A$27, "&gt;="&amp;(MAX(AV17,AM17)))</f>
        <v>46163</v>
      </c>
      <c r="AX17" s="4" t="str">
        <f>VLOOKUP(AW17,ReleaseTimeline!$A$1:$E$27,2,FALSE)</f>
        <v>Release 11</v>
      </c>
      <c r="AY17" s="4" t="e">
        <f t="shared" si="26"/>
        <v>#VALUE!</v>
      </c>
      <c r="AZ17" s="4">
        <f>VLOOKUP(AX17,ReleaseTimeline!$B$2:$C$27,2,FALSE)</f>
        <v>46170</v>
      </c>
      <c r="BA17" s="4">
        <f t="shared" si="25"/>
        <v>46163</v>
      </c>
      <c r="BB17">
        <f t="shared" si="22"/>
        <v>28</v>
      </c>
      <c r="BD17">
        <f t="shared" si="23"/>
        <v>3</v>
      </c>
    </row>
    <row r="18" spans="1:59" x14ac:dyDescent="0.2">
      <c r="A18" s="3">
        <v>17</v>
      </c>
      <c r="B18" s="5" t="s">
        <v>86</v>
      </c>
      <c r="C18" s="5" t="str">
        <f>VLOOKUP(B18,'Target Tech'!$C$7:$J$33,8,FALSE)</f>
        <v>Complete ASP</v>
      </c>
      <c r="D18" s="5" t="s">
        <v>87</v>
      </c>
      <c r="E18" s="5">
        <v>2</v>
      </c>
      <c r="F18" s="80">
        <v>46136</v>
      </c>
      <c r="G18" s="80" t="s">
        <v>59</v>
      </c>
      <c r="H18" s="80" t="s">
        <v>56</v>
      </c>
      <c r="I18" s="80" t="s">
        <v>60</v>
      </c>
      <c r="J18" s="80">
        <f t="shared" si="27"/>
        <v>46140</v>
      </c>
      <c r="K18" s="5">
        <v>3</v>
      </c>
      <c r="L18" s="5">
        <v>0</v>
      </c>
      <c r="M18" s="5">
        <v>2</v>
      </c>
      <c r="N18" s="4">
        <f t="shared" si="1"/>
        <v>46142</v>
      </c>
      <c r="O18" s="4">
        <f t="shared" si="2"/>
        <v>46142</v>
      </c>
      <c r="P18" s="4">
        <f t="shared" si="3"/>
        <v>46142</v>
      </c>
      <c r="Q18" s="4" t="s">
        <v>58</v>
      </c>
      <c r="R18" s="5">
        <v>1</v>
      </c>
      <c r="S18" s="4">
        <f t="shared" si="4"/>
        <v>46146</v>
      </c>
      <c r="T18" s="5">
        <v>1</v>
      </c>
      <c r="U18" s="4">
        <f t="shared" si="5"/>
        <v>46147</v>
      </c>
      <c r="V18" s="4">
        <f t="shared" si="6"/>
        <v>46147</v>
      </c>
      <c r="W18" s="5">
        <v>1</v>
      </c>
      <c r="X18" s="4">
        <f t="shared" si="7"/>
        <v>46148</v>
      </c>
      <c r="Y18" s="4">
        <f t="shared" si="8"/>
        <v>46148</v>
      </c>
      <c r="Z18" s="4">
        <f t="shared" si="8"/>
        <v>46148</v>
      </c>
      <c r="AA18" s="4">
        <f t="shared" si="9"/>
        <v>46149</v>
      </c>
      <c r="AB18" s="4">
        <f t="shared" si="10"/>
        <v>46149</v>
      </c>
      <c r="AC18" s="5"/>
      <c r="AD18" s="4">
        <f t="shared" si="24"/>
        <v>46149</v>
      </c>
      <c r="AE18" s="5">
        <v>1</v>
      </c>
      <c r="AF18" s="4">
        <f t="shared" si="11"/>
        <v>46150</v>
      </c>
      <c r="AG18" s="5">
        <v>1</v>
      </c>
      <c r="AH18" s="4">
        <f t="shared" si="12"/>
        <v>46153</v>
      </c>
      <c r="AI18" s="4">
        <f t="shared" si="13"/>
        <v>46153</v>
      </c>
      <c r="AJ18" s="4">
        <f t="shared" si="14"/>
        <v>46154</v>
      </c>
      <c r="AK18" s="4">
        <f t="shared" si="15"/>
        <v>46154</v>
      </c>
      <c r="AL18" s="5"/>
      <c r="AM18" s="4">
        <f t="shared" si="16"/>
        <v>46154</v>
      </c>
      <c r="AN18" s="4">
        <f t="shared" si="17"/>
        <v>46154</v>
      </c>
      <c r="AO18" s="4">
        <f t="shared" si="17"/>
        <v>46154</v>
      </c>
      <c r="AP18" s="4">
        <f t="shared" si="18"/>
        <v>46155</v>
      </c>
      <c r="AQ18" s="5"/>
      <c r="AR18" s="4">
        <f t="shared" si="19"/>
        <v>46155</v>
      </c>
      <c r="AS18" s="5">
        <v>0</v>
      </c>
      <c r="AT18" s="4">
        <f t="shared" si="20"/>
        <v>46155</v>
      </c>
      <c r="AU18" s="5">
        <v>0</v>
      </c>
      <c r="AV18" s="4">
        <f>WORKDAY(AT18, AU18, IndHolidays)</f>
        <v>46155</v>
      </c>
      <c r="AW18" s="4">
        <f>_xlfn.MINIFS(ReleaseTimeline!$A$2:$A$27, ReleaseTimeline!$A$2:$A$27, "&gt;="&amp;(MAX(AV18,AM18)))</f>
        <v>46163</v>
      </c>
      <c r="AX18" s="4" t="str">
        <f>VLOOKUP(AW18,ReleaseTimeline!$A$1:$E$27,2,FALSE)</f>
        <v>Release 11</v>
      </c>
      <c r="AY18" s="4" t="e">
        <f t="shared" si="26"/>
        <v>#VALUE!</v>
      </c>
      <c r="AZ18" s="4">
        <f>VLOOKUP(AX18,ReleaseTimeline!$B$2:$C$27,2,FALSE)</f>
        <v>46170</v>
      </c>
      <c r="BA18" s="4">
        <f t="shared" si="25"/>
        <v>46163</v>
      </c>
      <c r="BB18">
        <f t="shared" si="22"/>
        <v>28</v>
      </c>
      <c r="BD18">
        <f t="shared" si="23"/>
        <v>3</v>
      </c>
    </row>
    <row r="19" spans="1:59" x14ac:dyDescent="0.2">
      <c r="A19" s="3">
        <v>18</v>
      </c>
      <c r="B19" s="5" t="s">
        <v>86</v>
      </c>
      <c r="C19" s="5" t="str">
        <f>VLOOKUP(B19,'Target Tech'!$C$7:$J$33,8,FALSE)</f>
        <v>Complete ASP</v>
      </c>
      <c r="D19" s="5" t="s">
        <v>87</v>
      </c>
      <c r="E19" s="5">
        <v>2</v>
      </c>
      <c r="F19" s="80">
        <v>46132</v>
      </c>
      <c r="G19" s="80" t="s">
        <v>61</v>
      </c>
      <c r="H19" s="80" t="s">
        <v>56</v>
      </c>
      <c r="I19" s="80" t="s">
        <v>62</v>
      </c>
      <c r="J19" s="80">
        <f t="shared" si="27"/>
        <v>46134</v>
      </c>
      <c r="K19" s="5">
        <v>3</v>
      </c>
      <c r="L19" s="5">
        <v>0</v>
      </c>
      <c r="M19" s="5">
        <v>3</v>
      </c>
      <c r="N19" s="4">
        <f t="shared" si="1"/>
        <v>46136</v>
      </c>
      <c r="O19" s="4">
        <f t="shared" si="2"/>
        <v>46136</v>
      </c>
      <c r="P19" s="4">
        <f t="shared" si="3"/>
        <v>46136</v>
      </c>
      <c r="Q19" s="4" t="s">
        <v>58</v>
      </c>
      <c r="R19" s="5">
        <v>1</v>
      </c>
      <c r="S19" s="4">
        <f t="shared" si="4"/>
        <v>46139</v>
      </c>
      <c r="T19" s="5">
        <v>1</v>
      </c>
      <c r="U19" s="4">
        <f t="shared" si="5"/>
        <v>46140</v>
      </c>
      <c r="V19" s="4">
        <f t="shared" si="6"/>
        <v>46140</v>
      </c>
      <c r="W19" s="5">
        <v>1</v>
      </c>
      <c r="X19" s="4">
        <f t="shared" si="7"/>
        <v>46141</v>
      </c>
      <c r="Y19" s="4">
        <f t="shared" si="8"/>
        <v>46141</v>
      </c>
      <c r="Z19" s="4">
        <f t="shared" si="8"/>
        <v>46141</v>
      </c>
      <c r="AA19" s="4">
        <f t="shared" si="9"/>
        <v>46142</v>
      </c>
      <c r="AB19" s="4">
        <f t="shared" si="10"/>
        <v>46142</v>
      </c>
      <c r="AC19" s="5"/>
      <c r="AD19" s="4">
        <f t="shared" si="24"/>
        <v>46142</v>
      </c>
      <c r="AE19" s="5">
        <v>1</v>
      </c>
      <c r="AF19" s="4">
        <f t="shared" si="11"/>
        <v>46146</v>
      </c>
      <c r="AG19" s="5">
        <v>1</v>
      </c>
      <c r="AH19" s="4">
        <f t="shared" si="12"/>
        <v>46147</v>
      </c>
      <c r="AI19" s="4">
        <f t="shared" si="13"/>
        <v>46147</v>
      </c>
      <c r="AJ19" s="4">
        <f t="shared" si="14"/>
        <v>46148</v>
      </c>
      <c r="AK19" s="4">
        <f t="shared" si="15"/>
        <v>46148</v>
      </c>
      <c r="AL19" s="5"/>
      <c r="AM19" s="4">
        <f t="shared" si="16"/>
        <v>46148</v>
      </c>
      <c r="AN19" s="4">
        <f t="shared" si="17"/>
        <v>46148</v>
      </c>
      <c r="AO19" s="4">
        <f t="shared" si="17"/>
        <v>46148</v>
      </c>
      <c r="AP19" s="4">
        <f t="shared" si="18"/>
        <v>46149</v>
      </c>
      <c r="AQ19" s="5"/>
      <c r="AR19" s="4">
        <f t="shared" si="19"/>
        <v>46149</v>
      </c>
      <c r="AS19" s="5">
        <v>0</v>
      </c>
      <c r="AT19" s="4">
        <f t="shared" si="20"/>
        <v>46149</v>
      </c>
      <c r="AU19" s="5">
        <v>0</v>
      </c>
      <c r="AV19" s="4">
        <f t="shared" si="21"/>
        <v>46149</v>
      </c>
      <c r="AW19" s="4">
        <f>_xlfn.MINIFS(ReleaseTimeline!$A$2:$A$27, ReleaseTimeline!$A$2:$A$27, "&gt;="&amp;(MAX(AV19,AM19)))</f>
        <v>46149</v>
      </c>
      <c r="AX19" s="4" t="str">
        <f>VLOOKUP(AW19,ReleaseTimeline!$A$1:$E$27,2,FALSE)</f>
        <v>Release 10</v>
      </c>
      <c r="AY19" s="4" t="e">
        <f t="shared" si="26"/>
        <v>#VALUE!</v>
      </c>
      <c r="AZ19" s="4">
        <f>VLOOKUP(AX19,ReleaseTimeline!$B$2:$C$27,2,FALSE)</f>
        <v>46156</v>
      </c>
      <c r="BA19" s="4">
        <f t="shared" si="25"/>
        <v>46149</v>
      </c>
      <c r="BB19">
        <f t="shared" si="22"/>
        <v>20</v>
      </c>
      <c r="BD19">
        <f t="shared" si="23"/>
        <v>3</v>
      </c>
    </row>
    <row r="20" spans="1:59" x14ac:dyDescent="0.2">
      <c r="A20" s="3">
        <v>19</v>
      </c>
      <c r="B20" s="5" t="s">
        <v>86</v>
      </c>
      <c r="C20" s="5" t="str">
        <f>VLOOKUP(B20,'Target Tech'!$C$7:$J$33,8,FALSE)</f>
        <v>Complete ASP</v>
      </c>
      <c r="D20" s="5" t="s">
        <v>87</v>
      </c>
      <c r="E20" s="5">
        <v>2</v>
      </c>
      <c r="F20" s="80">
        <v>46143</v>
      </c>
      <c r="G20" s="80" t="s">
        <v>63</v>
      </c>
      <c r="H20" s="80" t="s">
        <v>56</v>
      </c>
      <c r="I20" s="80" t="s">
        <v>57</v>
      </c>
      <c r="J20" s="80">
        <f t="shared" si="27"/>
        <v>46147</v>
      </c>
      <c r="K20" s="5">
        <v>3</v>
      </c>
      <c r="L20" s="5">
        <v>0</v>
      </c>
      <c r="M20" s="5">
        <v>4</v>
      </c>
      <c r="N20" s="4">
        <f t="shared" si="1"/>
        <v>46149</v>
      </c>
      <c r="O20" s="4">
        <f t="shared" si="2"/>
        <v>46149</v>
      </c>
      <c r="P20" s="4">
        <f t="shared" si="3"/>
        <v>46149</v>
      </c>
      <c r="Q20" s="4" t="s">
        <v>58</v>
      </c>
      <c r="R20" s="5">
        <v>1</v>
      </c>
      <c r="S20" s="4">
        <f t="shared" si="4"/>
        <v>46150</v>
      </c>
      <c r="T20" s="5">
        <v>1</v>
      </c>
      <c r="U20" s="4">
        <f t="shared" si="5"/>
        <v>46153</v>
      </c>
      <c r="V20" s="4">
        <f t="shared" si="6"/>
        <v>46153</v>
      </c>
      <c r="W20" s="5">
        <v>1</v>
      </c>
      <c r="X20" s="4">
        <f t="shared" si="7"/>
        <v>46154</v>
      </c>
      <c r="Y20" s="4">
        <f t="shared" si="8"/>
        <v>46154</v>
      </c>
      <c r="Z20" s="4">
        <f t="shared" si="8"/>
        <v>46154</v>
      </c>
      <c r="AA20" s="4">
        <f t="shared" si="9"/>
        <v>46155</v>
      </c>
      <c r="AB20" s="4">
        <f t="shared" si="10"/>
        <v>46155</v>
      </c>
      <c r="AC20" s="5">
        <v>3</v>
      </c>
      <c r="AD20" s="4">
        <f t="shared" si="24"/>
        <v>46160</v>
      </c>
      <c r="AE20" s="5">
        <v>1</v>
      </c>
      <c r="AF20" s="4">
        <f t="shared" si="11"/>
        <v>46161</v>
      </c>
      <c r="AG20" s="5">
        <v>1</v>
      </c>
      <c r="AH20" s="4">
        <f t="shared" si="12"/>
        <v>46162</v>
      </c>
      <c r="AI20" s="4">
        <f t="shared" si="13"/>
        <v>46162</v>
      </c>
      <c r="AJ20" s="4">
        <f t="shared" si="14"/>
        <v>46163</v>
      </c>
      <c r="AK20" s="4">
        <f t="shared" si="15"/>
        <v>46163</v>
      </c>
      <c r="AL20" s="5">
        <v>1</v>
      </c>
      <c r="AM20" s="4">
        <f t="shared" si="16"/>
        <v>46164</v>
      </c>
      <c r="AN20" s="4">
        <f t="shared" si="17"/>
        <v>46164</v>
      </c>
      <c r="AO20" s="4">
        <f t="shared" si="17"/>
        <v>46164</v>
      </c>
      <c r="AP20" s="4">
        <f t="shared" si="18"/>
        <v>46167</v>
      </c>
      <c r="AQ20" s="5">
        <v>3</v>
      </c>
      <c r="AR20" s="4">
        <f t="shared" si="19"/>
        <v>46171</v>
      </c>
      <c r="AS20" s="5">
        <v>0</v>
      </c>
      <c r="AT20" s="4">
        <f t="shared" si="20"/>
        <v>46171</v>
      </c>
      <c r="AU20" s="5">
        <v>0</v>
      </c>
      <c r="AV20" s="4">
        <f t="shared" si="21"/>
        <v>46171</v>
      </c>
      <c r="AW20" s="4">
        <f>_xlfn.MINIFS(ReleaseTimeline!$A$2:$A$27, ReleaseTimeline!$A$2:$A$27, "&gt;="&amp;(MAX(AV20,AM20)))</f>
        <v>46177</v>
      </c>
      <c r="AX20" s="4" t="str">
        <f>VLOOKUP(AW20,ReleaseTimeline!$A$1:$E$27,2,FALSE)</f>
        <v>Release 12</v>
      </c>
      <c r="AY20" s="4" t="e">
        <f t="shared" si="26"/>
        <v>#VALUE!</v>
      </c>
      <c r="AZ20" s="74">
        <f>VLOOKUP(AX20,ReleaseTimeline!$B$2:$C$27,2,FALSE)</f>
        <v>46184</v>
      </c>
      <c r="BA20" s="4">
        <f t="shared" si="25"/>
        <v>46177</v>
      </c>
      <c r="BB20">
        <f t="shared" si="22"/>
        <v>35</v>
      </c>
      <c r="BD20">
        <f t="shared" si="23"/>
        <v>3</v>
      </c>
    </row>
    <row r="21" spans="1:59" x14ac:dyDescent="0.2">
      <c r="A21" s="3">
        <v>20</v>
      </c>
      <c r="B21" s="5" t="s">
        <v>101</v>
      </c>
      <c r="C21" s="5" t="str">
        <f>VLOOKUP(B21,'Target Tech'!$C$7:$J$33,8,FALSE)</f>
        <v>Complete ASP</v>
      </c>
      <c r="D21" s="5" t="s">
        <v>87</v>
      </c>
      <c r="E21" s="5">
        <v>2</v>
      </c>
      <c r="F21" s="80">
        <v>46147</v>
      </c>
      <c r="G21" s="80" t="s">
        <v>55</v>
      </c>
      <c r="H21" s="80" t="s">
        <v>67</v>
      </c>
      <c r="I21" s="80" t="s">
        <v>102</v>
      </c>
      <c r="J21" s="80">
        <f t="shared" si="27"/>
        <v>46149</v>
      </c>
      <c r="K21" s="5">
        <v>3</v>
      </c>
      <c r="L21" s="5">
        <v>0</v>
      </c>
      <c r="M21" s="5">
        <v>1</v>
      </c>
      <c r="N21" s="4">
        <f t="shared" si="1"/>
        <v>46153</v>
      </c>
      <c r="O21" s="4">
        <f t="shared" si="2"/>
        <v>46153</v>
      </c>
      <c r="P21" s="4">
        <f t="shared" si="3"/>
        <v>46153</v>
      </c>
      <c r="Q21" s="4"/>
      <c r="R21" s="5">
        <v>1</v>
      </c>
      <c r="S21" s="4">
        <f t="shared" si="4"/>
        <v>46154</v>
      </c>
      <c r="T21" s="5">
        <v>1</v>
      </c>
      <c r="U21" s="4">
        <f t="shared" si="5"/>
        <v>46155</v>
      </c>
      <c r="V21" s="4">
        <f t="shared" si="6"/>
        <v>46155</v>
      </c>
      <c r="W21" s="5">
        <v>1</v>
      </c>
      <c r="X21" s="4">
        <f t="shared" si="7"/>
        <v>46156</v>
      </c>
      <c r="Y21" s="4">
        <f t="shared" si="8"/>
        <v>46156</v>
      </c>
      <c r="Z21" s="4">
        <f t="shared" si="8"/>
        <v>46156</v>
      </c>
      <c r="AA21" s="4">
        <f t="shared" si="9"/>
        <v>46157</v>
      </c>
      <c r="AB21" s="4">
        <f t="shared" si="10"/>
        <v>46157</v>
      </c>
      <c r="AC21" s="5"/>
      <c r="AD21" s="4">
        <f t="shared" si="24"/>
        <v>46157</v>
      </c>
      <c r="AE21" s="5">
        <v>1</v>
      </c>
      <c r="AF21" s="4">
        <f t="shared" si="11"/>
        <v>46160</v>
      </c>
      <c r="AG21" s="5">
        <v>1</v>
      </c>
      <c r="AH21" s="4">
        <f t="shared" si="12"/>
        <v>46161</v>
      </c>
      <c r="AI21" s="4">
        <f t="shared" si="13"/>
        <v>46161</v>
      </c>
      <c r="AJ21" s="4">
        <f t="shared" si="14"/>
        <v>46162</v>
      </c>
      <c r="AK21" s="4">
        <f t="shared" si="15"/>
        <v>46162</v>
      </c>
      <c r="AL21" s="5"/>
      <c r="AM21" s="4">
        <f t="shared" si="16"/>
        <v>46162</v>
      </c>
      <c r="AN21" s="4">
        <f t="shared" si="17"/>
        <v>46162</v>
      </c>
      <c r="AO21" s="4">
        <f t="shared" si="17"/>
        <v>46162</v>
      </c>
      <c r="AP21" s="4">
        <f t="shared" si="18"/>
        <v>46163</v>
      </c>
      <c r="AQ21" s="5"/>
      <c r="AR21" s="4">
        <f t="shared" si="19"/>
        <v>46163</v>
      </c>
      <c r="AS21" s="5">
        <v>0</v>
      </c>
      <c r="AT21" s="4">
        <f t="shared" si="20"/>
        <v>46163</v>
      </c>
      <c r="AU21" s="5">
        <v>0</v>
      </c>
      <c r="AV21" s="4">
        <f t="shared" si="21"/>
        <v>46163</v>
      </c>
      <c r="AW21" s="4">
        <f>_xlfn.MINIFS(ReleaseTimeline!$A$2:$A$27, ReleaseTimeline!$A$2:$A$27, "&gt;="&amp;(MAX(AV21,AM21)))</f>
        <v>46163</v>
      </c>
      <c r="AX21" s="4" t="str">
        <f>VLOOKUP(AW21,ReleaseTimeline!$A$1:$E$27,2,FALSE)</f>
        <v>Release 11</v>
      </c>
      <c r="AY21" s="4" t="e">
        <f t="shared" si="26"/>
        <v>#VALUE!</v>
      </c>
      <c r="AZ21" s="4">
        <f>VLOOKUP(AX21,ReleaseTimeline!$B$2:$C$27,2,FALSE)</f>
        <v>46170</v>
      </c>
      <c r="BA21" s="4">
        <f t="shared" si="25"/>
        <v>46163</v>
      </c>
      <c r="BB21">
        <f t="shared" si="22"/>
        <v>17</v>
      </c>
      <c r="BD21">
        <f t="shared" si="23"/>
        <v>3</v>
      </c>
    </row>
    <row r="22" spans="1:59" x14ac:dyDescent="0.2">
      <c r="A22" s="3">
        <v>21</v>
      </c>
      <c r="B22" s="5" t="s">
        <v>101</v>
      </c>
      <c r="C22" s="5" t="str">
        <f>VLOOKUP(B22,'Target Tech'!$C$7:$J$33,8,FALSE)</f>
        <v>Complete ASP</v>
      </c>
      <c r="D22" s="5" t="s">
        <v>87</v>
      </c>
      <c r="E22" s="5">
        <v>2</v>
      </c>
      <c r="F22" s="80">
        <v>46141</v>
      </c>
      <c r="G22" s="80" t="s">
        <v>59</v>
      </c>
      <c r="H22" s="80" t="s">
        <v>67</v>
      </c>
      <c r="I22" s="80" t="s">
        <v>103</v>
      </c>
      <c r="J22" s="80">
        <f t="shared" si="27"/>
        <v>46143</v>
      </c>
      <c r="K22" s="5">
        <v>3</v>
      </c>
      <c r="L22" s="5">
        <v>0</v>
      </c>
      <c r="M22" s="5">
        <v>2</v>
      </c>
      <c r="N22" s="4">
        <f t="shared" si="1"/>
        <v>46148</v>
      </c>
      <c r="O22" s="4">
        <f t="shared" si="2"/>
        <v>46148</v>
      </c>
      <c r="P22" s="4">
        <f t="shared" si="3"/>
        <v>46148</v>
      </c>
      <c r="Q22" s="4"/>
      <c r="R22" s="5">
        <v>1</v>
      </c>
      <c r="S22" s="4">
        <f t="shared" si="4"/>
        <v>46149</v>
      </c>
      <c r="T22" s="5">
        <v>1</v>
      </c>
      <c r="U22" s="4">
        <f t="shared" si="5"/>
        <v>46150</v>
      </c>
      <c r="V22" s="4">
        <f t="shared" si="6"/>
        <v>46150</v>
      </c>
      <c r="W22" s="5">
        <v>1</v>
      </c>
      <c r="X22" s="4">
        <f t="shared" si="7"/>
        <v>46153</v>
      </c>
      <c r="Y22" s="4">
        <f t="shared" ref="Y22:Z41" si="28">WORKDAY(X22, 0, IndHolidays)</f>
        <v>46153</v>
      </c>
      <c r="Z22" s="4">
        <f t="shared" si="28"/>
        <v>46153</v>
      </c>
      <c r="AA22" s="4">
        <f t="shared" si="9"/>
        <v>46154</v>
      </c>
      <c r="AB22" s="4">
        <f t="shared" si="10"/>
        <v>46154</v>
      </c>
      <c r="AC22" s="5"/>
      <c r="AD22" s="4">
        <f t="shared" si="24"/>
        <v>46154</v>
      </c>
      <c r="AE22" s="5">
        <v>1</v>
      </c>
      <c r="AF22" s="4">
        <f t="shared" si="11"/>
        <v>46155</v>
      </c>
      <c r="AG22" s="5">
        <v>1</v>
      </c>
      <c r="AH22" s="4">
        <f t="shared" si="12"/>
        <v>46156</v>
      </c>
      <c r="AI22" s="4">
        <f t="shared" si="13"/>
        <v>46156</v>
      </c>
      <c r="AJ22" s="4">
        <f t="shared" si="14"/>
        <v>46157</v>
      </c>
      <c r="AK22" s="4">
        <f t="shared" si="15"/>
        <v>46157</v>
      </c>
      <c r="AL22" s="5"/>
      <c r="AM22" s="4">
        <f t="shared" si="16"/>
        <v>46157</v>
      </c>
      <c r="AN22" s="4">
        <f t="shared" si="17"/>
        <v>46157</v>
      </c>
      <c r="AO22" s="4">
        <f t="shared" si="17"/>
        <v>46157</v>
      </c>
      <c r="AP22" s="4">
        <f t="shared" si="18"/>
        <v>46160</v>
      </c>
      <c r="AQ22" s="5"/>
      <c r="AR22" s="4">
        <f t="shared" si="19"/>
        <v>46160</v>
      </c>
      <c r="AS22" s="5">
        <v>0</v>
      </c>
      <c r="AT22" s="4">
        <f t="shared" si="20"/>
        <v>46160</v>
      </c>
      <c r="AU22" s="5">
        <v>0</v>
      </c>
      <c r="AV22" s="4">
        <f t="shared" si="21"/>
        <v>46160</v>
      </c>
      <c r="AW22" s="4">
        <f>_xlfn.MINIFS(ReleaseTimeline!$A$2:$A$27, ReleaseTimeline!$A$2:$A$27, "&gt;="&amp;(MAX(AV22,AM22)))</f>
        <v>46163</v>
      </c>
      <c r="AX22" s="4" t="str">
        <f>VLOOKUP(AW22,ReleaseTimeline!$A$1:$E$27,2,FALSE)</f>
        <v>Release 11</v>
      </c>
      <c r="AY22" s="4" t="e">
        <f t="shared" si="26"/>
        <v>#VALUE!</v>
      </c>
      <c r="AZ22" s="4">
        <f>VLOOKUP(AX22,ReleaseTimeline!$B$2:$C$27,2,FALSE)</f>
        <v>46170</v>
      </c>
      <c r="BA22" s="4">
        <f t="shared" si="25"/>
        <v>46163</v>
      </c>
      <c r="BB22">
        <f t="shared" si="22"/>
        <v>22</v>
      </c>
      <c r="BD22">
        <f t="shared" si="23"/>
        <v>3</v>
      </c>
    </row>
    <row r="23" spans="1:59" x14ac:dyDescent="0.2">
      <c r="A23" s="3">
        <v>22</v>
      </c>
      <c r="B23" s="5" t="s">
        <v>101</v>
      </c>
      <c r="C23" s="5" t="str">
        <f>VLOOKUP(B23,'Target Tech'!$C$7:$J$33,8,FALSE)</f>
        <v>Complete ASP</v>
      </c>
      <c r="D23" s="5" t="s">
        <v>87</v>
      </c>
      <c r="E23" s="5">
        <v>2</v>
      </c>
      <c r="F23" s="80">
        <v>46141</v>
      </c>
      <c r="G23" s="80" t="s">
        <v>61</v>
      </c>
      <c r="H23" s="80" t="s">
        <v>67</v>
      </c>
      <c r="I23" s="80" t="s">
        <v>104</v>
      </c>
      <c r="J23" s="80">
        <f t="shared" si="27"/>
        <v>46143</v>
      </c>
      <c r="K23" s="5">
        <v>3</v>
      </c>
      <c r="L23" s="5">
        <v>0</v>
      </c>
      <c r="M23" s="5">
        <v>3</v>
      </c>
      <c r="N23" s="4">
        <f t="shared" si="1"/>
        <v>46148</v>
      </c>
      <c r="O23" s="4">
        <f t="shared" si="2"/>
        <v>46148</v>
      </c>
      <c r="P23" s="4">
        <f t="shared" si="3"/>
        <v>46148</v>
      </c>
      <c r="Q23" s="4"/>
      <c r="R23" s="5">
        <v>1</v>
      </c>
      <c r="S23" s="4">
        <f t="shared" si="4"/>
        <v>46149</v>
      </c>
      <c r="T23" s="5">
        <v>1</v>
      </c>
      <c r="U23" s="4">
        <f t="shared" si="5"/>
        <v>46150</v>
      </c>
      <c r="V23" s="4">
        <f t="shared" si="6"/>
        <v>46150</v>
      </c>
      <c r="W23" s="5">
        <v>1</v>
      </c>
      <c r="X23" s="4">
        <f t="shared" si="7"/>
        <v>46153</v>
      </c>
      <c r="Y23" s="4">
        <f t="shared" si="28"/>
        <v>46153</v>
      </c>
      <c r="Z23" s="4">
        <f t="shared" si="28"/>
        <v>46153</v>
      </c>
      <c r="AA23" s="4">
        <f t="shared" si="9"/>
        <v>46154</v>
      </c>
      <c r="AB23" s="4">
        <f t="shared" si="10"/>
        <v>46154</v>
      </c>
      <c r="AC23" s="5"/>
      <c r="AD23" s="4">
        <f t="shared" si="24"/>
        <v>46154</v>
      </c>
      <c r="AE23" s="5">
        <v>1</v>
      </c>
      <c r="AF23" s="4">
        <f t="shared" si="11"/>
        <v>46155</v>
      </c>
      <c r="AG23" s="5">
        <v>1</v>
      </c>
      <c r="AH23" s="4">
        <f t="shared" si="12"/>
        <v>46156</v>
      </c>
      <c r="AI23" s="4">
        <f t="shared" si="13"/>
        <v>46156</v>
      </c>
      <c r="AJ23" s="4">
        <f t="shared" si="14"/>
        <v>46157</v>
      </c>
      <c r="AK23" s="4">
        <f t="shared" si="15"/>
        <v>46157</v>
      </c>
      <c r="AL23" s="5"/>
      <c r="AM23" s="4">
        <f t="shared" si="16"/>
        <v>46157</v>
      </c>
      <c r="AN23" s="4">
        <f t="shared" si="17"/>
        <v>46157</v>
      </c>
      <c r="AO23" s="4">
        <f t="shared" si="17"/>
        <v>46157</v>
      </c>
      <c r="AP23" s="4">
        <f t="shared" si="18"/>
        <v>46160</v>
      </c>
      <c r="AQ23" s="5"/>
      <c r="AR23" s="4">
        <f t="shared" si="19"/>
        <v>46160</v>
      </c>
      <c r="AS23" s="5">
        <v>0</v>
      </c>
      <c r="AT23" s="4">
        <f t="shared" si="20"/>
        <v>46160</v>
      </c>
      <c r="AU23" s="5">
        <v>0</v>
      </c>
      <c r="AV23" s="4">
        <f t="shared" si="21"/>
        <v>46160</v>
      </c>
      <c r="AW23" s="4">
        <f>_xlfn.MINIFS(ReleaseTimeline!$A$2:$A$27, ReleaseTimeline!$A$2:$A$27, "&gt;="&amp;(MAX(AV23,AM23)))</f>
        <v>46163</v>
      </c>
      <c r="AX23" s="4" t="str">
        <f>VLOOKUP(AW23,ReleaseTimeline!$A$1:$E$27,2,FALSE)</f>
        <v>Release 11</v>
      </c>
      <c r="AY23" s="4" t="e">
        <f t="shared" si="26"/>
        <v>#VALUE!</v>
      </c>
      <c r="AZ23" s="4">
        <f>VLOOKUP(AX23,ReleaseTimeline!$B$2:$C$27,2,FALSE)</f>
        <v>46170</v>
      </c>
      <c r="BA23" s="4">
        <f t="shared" si="25"/>
        <v>46163</v>
      </c>
      <c r="BB23">
        <f t="shared" si="22"/>
        <v>22</v>
      </c>
      <c r="BD23">
        <f t="shared" si="23"/>
        <v>3</v>
      </c>
    </row>
    <row r="24" spans="1:59" x14ac:dyDescent="0.2">
      <c r="A24" s="3">
        <v>23</v>
      </c>
      <c r="B24" s="5" t="s">
        <v>101</v>
      </c>
      <c r="C24" s="5" t="str">
        <f>VLOOKUP(B24,'Target Tech'!$C$7:$J$33,8,FALSE)</f>
        <v>Complete ASP</v>
      </c>
      <c r="D24" s="5" t="s">
        <v>87</v>
      </c>
      <c r="E24" s="5">
        <v>2</v>
      </c>
      <c r="F24" s="80">
        <f>WORKDAY(P21,1)</f>
        <v>46154</v>
      </c>
      <c r="G24" s="80" t="s">
        <v>63</v>
      </c>
      <c r="H24" s="80" t="s">
        <v>67</v>
      </c>
      <c r="I24" s="80" t="s">
        <v>102</v>
      </c>
      <c r="J24" s="80">
        <f t="shared" si="27"/>
        <v>46156</v>
      </c>
      <c r="K24" s="5">
        <v>3</v>
      </c>
      <c r="L24" s="5">
        <v>0</v>
      </c>
      <c r="M24" s="5">
        <v>4</v>
      </c>
      <c r="N24" s="4">
        <f t="shared" si="1"/>
        <v>46160</v>
      </c>
      <c r="O24" s="4">
        <f t="shared" si="2"/>
        <v>46160</v>
      </c>
      <c r="P24" s="4">
        <f t="shared" si="3"/>
        <v>46160</v>
      </c>
      <c r="Q24" s="4"/>
      <c r="R24" s="5">
        <v>1</v>
      </c>
      <c r="S24" s="4">
        <f t="shared" si="4"/>
        <v>46161</v>
      </c>
      <c r="T24" s="5">
        <v>1</v>
      </c>
      <c r="U24" s="4">
        <f t="shared" si="5"/>
        <v>46162</v>
      </c>
      <c r="V24" s="4">
        <f t="shared" si="6"/>
        <v>46162</v>
      </c>
      <c r="W24" s="5">
        <v>1</v>
      </c>
      <c r="X24" s="4">
        <f t="shared" si="7"/>
        <v>46163</v>
      </c>
      <c r="Y24" s="4">
        <f t="shared" si="28"/>
        <v>46163</v>
      </c>
      <c r="Z24" s="4">
        <f t="shared" si="28"/>
        <v>46163</v>
      </c>
      <c r="AA24" s="4">
        <f t="shared" si="9"/>
        <v>46164</v>
      </c>
      <c r="AB24" s="4">
        <f t="shared" si="10"/>
        <v>46164</v>
      </c>
      <c r="AC24" s="5">
        <v>3</v>
      </c>
      <c r="AD24" s="4">
        <f t="shared" si="24"/>
        <v>46169</v>
      </c>
      <c r="AE24" s="5">
        <v>1</v>
      </c>
      <c r="AF24" s="4">
        <f t="shared" si="11"/>
        <v>46171</v>
      </c>
      <c r="AG24" s="5">
        <v>1</v>
      </c>
      <c r="AH24" s="4">
        <f t="shared" si="12"/>
        <v>46174</v>
      </c>
      <c r="AI24" s="4">
        <f t="shared" si="13"/>
        <v>46174</v>
      </c>
      <c r="AJ24" s="4">
        <f t="shared" si="14"/>
        <v>46176</v>
      </c>
      <c r="AK24" s="4">
        <f t="shared" si="15"/>
        <v>46176</v>
      </c>
      <c r="AL24" s="5">
        <v>1</v>
      </c>
      <c r="AM24" s="4">
        <f t="shared" si="16"/>
        <v>46177</v>
      </c>
      <c r="AN24" s="4">
        <f t="shared" si="17"/>
        <v>46177</v>
      </c>
      <c r="AO24" s="4">
        <f t="shared" si="17"/>
        <v>46177</v>
      </c>
      <c r="AP24" s="4">
        <f t="shared" si="18"/>
        <v>46178</v>
      </c>
      <c r="AQ24" s="5">
        <v>3</v>
      </c>
      <c r="AR24" s="4">
        <f t="shared" si="19"/>
        <v>46183</v>
      </c>
      <c r="AS24" s="5">
        <v>0</v>
      </c>
      <c r="AT24" s="4">
        <f t="shared" si="20"/>
        <v>46183</v>
      </c>
      <c r="AU24" s="5">
        <v>0</v>
      </c>
      <c r="AV24" s="4">
        <f t="shared" si="21"/>
        <v>46183</v>
      </c>
      <c r="AW24" s="4">
        <f>_xlfn.MINIFS(ReleaseTimeline!$A$2:$A$27, ReleaseTimeline!$A$2:$A$27, "&gt;="&amp;(MAX(AV24,AM24)))</f>
        <v>46191</v>
      </c>
      <c r="AX24" s="4" t="str">
        <f>VLOOKUP(AW24,ReleaseTimeline!$A$1:$E$27,2,FALSE)</f>
        <v>Release 13</v>
      </c>
      <c r="AY24" s="4" t="e">
        <f t="shared" si="26"/>
        <v>#VALUE!</v>
      </c>
      <c r="AZ24" s="74">
        <f>VLOOKUP(AX24,ReleaseTimeline!$B$2:$C$27,2,FALSE)</f>
        <v>46198</v>
      </c>
      <c r="BA24" s="4">
        <f t="shared" si="25"/>
        <v>46191</v>
      </c>
      <c r="BB24">
        <f t="shared" si="22"/>
        <v>38</v>
      </c>
      <c r="BC24" t="e">
        <f>(AZ24-AX24)</f>
        <v>#VALUE!</v>
      </c>
      <c r="BD24">
        <f t="shared" si="23"/>
        <v>3</v>
      </c>
      <c r="BG24" t="e">
        <f>(BC24+BD24)</f>
        <v>#VALUE!</v>
      </c>
    </row>
    <row r="25" spans="1:59" x14ac:dyDescent="0.2">
      <c r="A25" s="3">
        <v>24</v>
      </c>
      <c r="B25" s="5" t="s">
        <v>105</v>
      </c>
      <c r="C25" s="5" t="str">
        <f>VLOOKUP(B25,'Target Tech'!$C$7:$J$33,8,FALSE)</f>
        <v>Complete ASP</v>
      </c>
      <c r="D25" s="5" t="s">
        <v>87</v>
      </c>
      <c r="E25" s="5">
        <v>2</v>
      </c>
      <c r="F25" s="80">
        <v>46127</v>
      </c>
      <c r="G25" s="80" t="s">
        <v>55</v>
      </c>
      <c r="H25" s="80" t="s">
        <v>81</v>
      </c>
      <c r="I25" s="80" t="s">
        <v>129</v>
      </c>
      <c r="J25" s="80">
        <f t="shared" si="27"/>
        <v>46129</v>
      </c>
      <c r="K25" s="5">
        <v>3</v>
      </c>
      <c r="L25" s="5">
        <v>0</v>
      </c>
      <c r="M25" s="5">
        <v>1</v>
      </c>
      <c r="N25" s="4">
        <f t="shared" si="1"/>
        <v>46133</v>
      </c>
      <c r="O25" s="4">
        <f t="shared" si="2"/>
        <v>46133</v>
      </c>
      <c r="P25" s="4">
        <f t="shared" si="3"/>
        <v>46133</v>
      </c>
      <c r="Q25" s="4" t="s">
        <v>58</v>
      </c>
      <c r="R25" s="5">
        <v>1</v>
      </c>
      <c r="S25" s="4">
        <f t="shared" si="4"/>
        <v>46134</v>
      </c>
      <c r="T25" s="5">
        <v>1</v>
      </c>
      <c r="U25" s="4">
        <f t="shared" si="5"/>
        <v>46135</v>
      </c>
      <c r="V25" s="4">
        <f t="shared" si="6"/>
        <v>46135</v>
      </c>
      <c r="W25" s="5">
        <v>1</v>
      </c>
      <c r="X25" s="4">
        <f t="shared" si="7"/>
        <v>46136</v>
      </c>
      <c r="Y25" s="4">
        <f t="shared" si="28"/>
        <v>46136</v>
      </c>
      <c r="Z25" s="4">
        <f t="shared" si="28"/>
        <v>46136</v>
      </c>
      <c r="AA25" s="4">
        <f t="shared" si="9"/>
        <v>46139</v>
      </c>
      <c r="AB25" s="4">
        <f t="shared" si="10"/>
        <v>46139</v>
      </c>
      <c r="AC25" s="5"/>
      <c r="AD25" s="4">
        <f t="shared" si="24"/>
        <v>46139</v>
      </c>
      <c r="AE25" s="5">
        <v>1</v>
      </c>
      <c r="AF25" s="4">
        <f t="shared" si="11"/>
        <v>46140</v>
      </c>
      <c r="AG25" s="5">
        <v>1</v>
      </c>
      <c r="AH25" s="4">
        <f t="shared" si="12"/>
        <v>46141</v>
      </c>
      <c r="AI25" s="4">
        <f t="shared" si="13"/>
        <v>46141</v>
      </c>
      <c r="AJ25" s="4">
        <f t="shared" si="14"/>
        <v>46142</v>
      </c>
      <c r="AK25" s="4">
        <f t="shared" si="15"/>
        <v>46142</v>
      </c>
      <c r="AL25" s="5"/>
      <c r="AM25" s="4">
        <f t="shared" si="16"/>
        <v>46142</v>
      </c>
      <c r="AN25" s="4">
        <f t="shared" si="17"/>
        <v>46142</v>
      </c>
      <c r="AO25" s="4">
        <f t="shared" si="17"/>
        <v>46142</v>
      </c>
      <c r="AP25" s="4">
        <f t="shared" si="18"/>
        <v>46146</v>
      </c>
      <c r="AQ25" s="5"/>
      <c r="AR25" s="4">
        <f t="shared" si="19"/>
        <v>46146</v>
      </c>
      <c r="AS25" s="5">
        <v>0</v>
      </c>
      <c r="AT25" s="4">
        <f t="shared" si="20"/>
        <v>46146</v>
      </c>
      <c r="AU25" s="5">
        <v>0</v>
      </c>
      <c r="AV25" s="4">
        <f t="shared" si="21"/>
        <v>46146</v>
      </c>
      <c r="AW25" s="4">
        <f>_xlfn.MINIFS(ReleaseTimeline!$A$2:$A$27, ReleaseTimeline!$A$2:$A$27, "&gt;="&amp;(MAX(AV25,AM25)))</f>
        <v>46149</v>
      </c>
      <c r="AX25" s="4" t="str">
        <f>VLOOKUP(AW25,ReleaseTimeline!$A$1:$E$27,2,FALSE)</f>
        <v>Release 10</v>
      </c>
      <c r="AY25" s="4" t="e">
        <f t="shared" si="26"/>
        <v>#VALUE!</v>
      </c>
      <c r="AZ25" s="4">
        <f>VLOOKUP(AX25,ReleaseTimeline!$B$2:$C$27,2,FALSE)</f>
        <v>46156</v>
      </c>
      <c r="BA25" s="4">
        <f t="shared" si="25"/>
        <v>46149</v>
      </c>
      <c r="BB25">
        <f t="shared" si="22"/>
        <v>23</v>
      </c>
      <c r="BD25">
        <f t="shared" si="23"/>
        <v>3</v>
      </c>
    </row>
    <row r="26" spans="1:59" x14ac:dyDescent="0.2">
      <c r="A26" s="3">
        <v>25</v>
      </c>
      <c r="B26" s="5" t="s">
        <v>105</v>
      </c>
      <c r="C26" s="5" t="str">
        <f>VLOOKUP(B26,'Target Tech'!$C$7:$J$33,8,FALSE)</f>
        <v>Complete ASP</v>
      </c>
      <c r="D26" s="5" t="s">
        <v>87</v>
      </c>
      <c r="E26" s="5">
        <v>2</v>
      </c>
      <c r="F26" s="80">
        <v>46127</v>
      </c>
      <c r="G26" s="80" t="s">
        <v>59</v>
      </c>
      <c r="H26" s="80" t="s">
        <v>81</v>
      </c>
      <c r="I26" s="80" t="s">
        <v>167</v>
      </c>
      <c r="J26" s="80">
        <f t="shared" si="27"/>
        <v>46129</v>
      </c>
      <c r="K26" s="5">
        <v>3</v>
      </c>
      <c r="L26" s="5">
        <v>0</v>
      </c>
      <c r="M26" s="5">
        <v>2</v>
      </c>
      <c r="N26" s="4">
        <f t="shared" si="1"/>
        <v>46133</v>
      </c>
      <c r="O26" s="4">
        <f t="shared" si="2"/>
        <v>46133</v>
      </c>
      <c r="P26" s="4">
        <f t="shared" si="3"/>
        <v>46133</v>
      </c>
      <c r="Q26" s="4" t="s">
        <v>58</v>
      </c>
      <c r="R26" s="5">
        <v>1</v>
      </c>
      <c r="S26" s="4">
        <f t="shared" si="4"/>
        <v>46134</v>
      </c>
      <c r="T26" s="5">
        <v>1</v>
      </c>
      <c r="U26" s="4">
        <f t="shared" si="5"/>
        <v>46135</v>
      </c>
      <c r="V26" s="4">
        <f t="shared" si="6"/>
        <v>46135</v>
      </c>
      <c r="W26" s="5">
        <v>1</v>
      </c>
      <c r="X26" s="4">
        <f t="shared" si="7"/>
        <v>46136</v>
      </c>
      <c r="Y26" s="4">
        <f t="shared" si="28"/>
        <v>46136</v>
      </c>
      <c r="Z26" s="4">
        <f t="shared" si="28"/>
        <v>46136</v>
      </c>
      <c r="AA26" s="4">
        <f t="shared" si="9"/>
        <v>46139</v>
      </c>
      <c r="AB26" s="4">
        <f t="shared" si="10"/>
        <v>46139</v>
      </c>
      <c r="AC26" s="5"/>
      <c r="AD26" s="4">
        <f t="shared" si="24"/>
        <v>46139</v>
      </c>
      <c r="AE26" s="5">
        <v>1</v>
      </c>
      <c r="AF26" s="4">
        <f t="shared" si="11"/>
        <v>46140</v>
      </c>
      <c r="AG26" s="5">
        <v>1</v>
      </c>
      <c r="AH26" s="4">
        <f t="shared" si="12"/>
        <v>46141</v>
      </c>
      <c r="AI26" s="4">
        <f t="shared" si="13"/>
        <v>46141</v>
      </c>
      <c r="AJ26" s="4">
        <f t="shared" si="14"/>
        <v>46142</v>
      </c>
      <c r="AK26" s="4">
        <f t="shared" si="15"/>
        <v>46142</v>
      </c>
      <c r="AL26" s="5"/>
      <c r="AM26" s="4">
        <f t="shared" si="16"/>
        <v>46142</v>
      </c>
      <c r="AN26" s="4">
        <f t="shared" si="17"/>
        <v>46142</v>
      </c>
      <c r="AO26" s="4">
        <f t="shared" si="17"/>
        <v>46142</v>
      </c>
      <c r="AP26" s="4">
        <f t="shared" si="18"/>
        <v>46146</v>
      </c>
      <c r="AQ26" s="5"/>
      <c r="AR26" s="4">
        <f t="shared" si="19"/>
        <v>46146</v>
      </c>
      <c r="AS26" s="5">
        <v>0</v>
      </c>
      <c r="AT26" s="4">
        <f t="shared" si="20"/>
        <v>46146</v>
      </c>
      <c r="AU26" s="5">
        <v>0</v>
      </c>
      <c r="AV26" s="4">
        <f t="shared" si="21"/>
        <v>46146</v>
      </c>
      <c r="AW26" s="4">
        <f>_xlfn.MINIFS(ReleaseTimeline!$A$2:$A$27, ReleaseTimeline!$A$2:$A$27, "&gt;="&amp;(MAX(AV26,AM26)))</f>
        <v>46149</v>
      </c>
      <c r="AX26" s="4" t="str">
        <f>VLOOKUP(AW26,ReleaseTimeline!$A$1:$E$27,2,FALSE)</f>
        <v>Release 10</v>
      </c>
      <c r="AY26" s="4" t="e">
        <f t="shared" si="26"/>
        <v>#VALUE!</v>
      </c>
      <c r="AZ26" s="4">
        <f>VLOOKUP(AX26,ReleaseTimeline!$B$2:$C$27,2,FALSE)</f>
        <v>46156</v>
      </c>
      <c r="BA26" s="4">
        <f t="shared" si="25"/>
        <v>46149</v>
      </c>
      <c r="BB26">
        <f t="shared" si="22"/>
        <v>23</v>
      </c>
      <c r="BD26">
        <f t="shared" si="23"/>
        <v>3</v>
      </c>
    </row>
    <row r="27" spans="1:59" x14ac:dyDescent="0.2">
      <c r="A27" s="3">
        <v>26</v>
      </c>
      <c r="B27" s="5" t="s">
        <v>105</v>
      </c>
      <c r="C27" s="5" t="str">
        <f>VLOOKUP(B27,'Target Tech'!$C$7:$J$33,8,FALSE)</f>
        <v>Complete ASP</v>
      </c>
      <c r="D27" s="5" t="s">
        <v>87</v>
      </c>
      <c r="E27" s="5">
        <v>2</v>
      </c>
      <c r="F27" s="80">
        <v>46127</v>
      </c>
      <c r="G27" s="80" t="s">
        <v>61</v>
      </c>
      <c r="H27" s="80" t="s">
        <v>81</v>
      </c>
      <c r="I27" s="80" t="s">
        <v>131</v>
      </c>
      <c r="J27" s="80">
        <f t="shared" si="27"/>
        <v>46129</v>
      </c>
      <c r="K27" s="5">
        <v>3</v>
      </c>
      <c r="L27" s="5">
        <v>0</v>
      </c>
      <c r="M27" s="5">
        <v>3</v>
      </c>
      <c r="N27" s="4">
        <f t="shared" si="1"/>
        <v>46133</v>
      </c>
      <c r="O27" s="4">
        <f t="shared" si="2"/>
        <v>46133</v>
      </c>
      <c r="P27" s="4">
        <f t="shared" si="3"/>
        <v>46133</v>
      </c>
      <c r="Q27" s="4" t="s">
        <v>58</v>
      </c>
      <c r="R27" s="5">
        <v>1</v>
      </c>
      <c r="S27" s="4">
        <f t="shared" si="4"/>
        <v>46134</v>
      </c>
      <c r="T27" s="5">
        <v>1</v>
      </c>
      <c r="U27" s="4">
        <f t="shared" si="5"/>
        <v>46135</v>
      </c>
      <c r="V27" s="4">
        <f t="shared" si="6"/>
        <v>46135</v>
      </c>
      <c r="W27" s="5">
        <v>1</v>
      </c>
      <c r="X27" s="4">
        <f t="shared" si="7"/>
        <v>46136</v>
      </c>
      <c r="Y27" s="4">
        <f t="shared" si="28"/>
        <v>46136</v>
      </c>
      <c r="Z27" s="4">
        <f t="shared" si="28"/>
        <v>46136</v>
      </c>
      <c r="AA27" s="4">
        <f t="shared" si="9"/>
        <v>46139</v>
      </c>
      <c r="AB27" s="4">
        <f t="shared" si="10"/>
        <v>46139</v>
      </c>
      <c r="AC27" s="5"/>
      <c r="AD27" s="4">
        <f t="shared" si="24"/>
        <v>46139</v>
      </c>
      <c r="AE27" s="5">
        <v>1</v>
      </c>
      <c r="AF27" s="4">
        <f t="shared" si="11"/>
        <v>46140</v>
      </c>
      <c r="AG27" s="5">
        <v>1</v>
      </c>
      <c r="AH27" s="4">
        <f t="shared" si="12"/>
        <v>46141</v>
      </c>
      <c r="AI27" s="4">
        <f t="shared" si="13"/>
        <v>46141</v>
      </c>
      <c r="AJ27" s="4">
        <f t="shared" si="14"/>
        <v>46142</v>
      </c>
      <c r="AK27" s="4">
        <f t="shared" si="15"/>
        <v>46142</v>
      </c>
      <c r="AL27" s="5"/>
      <c r="AM27" s="4">
        <f t="shared" si="16"/>
        <v>46142</v>
      </c>
      <c r="AN27" s="4">
        <f t="shared" si="17"/>
        <v>46142</v>
      </c>
      <c r="AO27" s="4">
        <f t="shared" si="17"/>
        <v>46142</v>
      </c>
      <c r="AP27" s="4">
        <f t="shared" si="18"/>
        <v>46146</v>
      </c>
      <c r="AQ27" s="5"/>
      <c r="AR27" s="4">
        <f t="shared" si="19"/>
        <v>46146</v>
      </c>
      <c r="AS27" s="5">
        <v>0</v>
      </c>
      <c r="AT27" s="4">
        <f t="shared" si="20"/>
        <v>46146</v>
      </c>
      <c r="AU27" s="5">
        <v>0</v>
      </c>
      <c r="AV27" s="4">
        <f t="shared" si="21"/>
        <v>46146</v>
      </c>
      <c r="AW27" s="4">
        <f>_xlfn.MINIFS(ReleaseTimeline!$A$2:$A$27, ReleaseTimeline!$A$2:$A$27, "&gt;="&amp;(MAX(AV27,AM27)))</f>
        <v>46149</v>
      </c>
      <c r="AX27" s="4" t="str">
        <f>VLOOKUP(AW27,ReleaseTimeline!$A$1:$E$27,2,FALSE)</f>
        <v>Release 10</v>
      </c>
      <c r="AY27" s="4" t="e">
        <f t="shared" si="26"/>
        <v>#VALUE!</v>
      </c>
      <c r="AZ27" s="4">
        <f>VLOOKUP(AX27,ReleaseTimeline!$B$2:$C$27,2,FALSE)</f>
        <v>46156</v>
      </c>
      <c r="BA27" s="4">
        <f t="shared" si="25"/>
        <v>46149</v>
      </c>
      <c r="BB27">
        <f t="shared" si="22"/>
        <v>23</v>
      </c>
      <c r="BD27">
        <f t="shared" si="23"/>
        <v>3</v>
      </c>
    </row>
    <row r="28" spans="1:59" x14ac:dyDescent="0.2">
      <c r="A28" s="3">
        <v>27</v>
      </c>
      <c r="B28" s="5" t="s">
        <v>105</v>
      </c>
      <c r="C28" s="5" t="str">
        <f>VLOOKUP(B28,'Target Tech'!$C$7:$J$33,8,FALSE)</f>
        <v>Complete ASP</v>
      </c>
      <c r="D28" s="5" t="s">
        <v>87</v>
      </c>
      <c r="E28" s="5">
        <v>2</v>
      </c>
      <c r="F28" s="80">
        <f>WORKDAY(P25,1)</f>
        <v>46134</v>
      </c>
      <c r="G28" s="80" t="s">
        <v>63</v>
      </c>
      <c r="H28" s="80" t="s">
        <v>81</v>
      </c>
      <c r="I28" s="80" t="s">
        <v>129</v>
      </c>
      <c r="J28" s="80">
        <f t="shared" si="27"/>
        <v>46136</v>
      </c>
      <c r="K28" s="5">
        <v>3</v>
      </c>
      <c r="L28" s="5">
        <v>0</v>
      </c>
      <c r="M28" s="5">
        <v>4</v>
      </c>
      <c r="N28" s="4">
        <f t="shared" si="1"/>
        <v>46140</v>
      </c>
      <c r="O28" s="4">
        <f t="shared" si="2"/>
        <v>46140</v>
      </c>
      <c r="P28" s="4">
        <f t="shared" si="3"/>
        <v>46140</v>
      </c>
      <c r="Q28" s="4" t="s">
        <v>58</v>
      </c>
      <c r="R28" s="5">
        <v>1</v>
      </c>
      <c r="S28" s="4">
        <f t="shared" si="4"/>
        <v>46141</v>
      </c>
      <c r="T28" s="5">
        <v>1</v>
      </c>
      <c r="U28" s="4">
        <f t="shared" si="5"/>
        <v>46142</v>
      </c>
      <c r="V28" s="4">
        <f t="shared" si="6"/>
        <v>46142</v>
      </c>
      <c r="W28" s="5">
        <v>1</v>
      </c>
      <c r="X28" s="4">
        <f t="shared" si="7"/>
        <v>46146</v>
      </c>
      <c r="Y28" s="4">
        <f t="shared" si="28"/>
        <v>46146</v>
      </c>
      <c r="Z28" s="4">
        <f t="shared" si="28"/>
        <v>46146</v>
      </c>
      <c r="AA28" s="4">
        <f t="shared" si="9"/>
        <v>46147</v>
      </c>
      <c r="AB28" s="4">
        <f t="shared" si="10"/>
        <v>46147</v>
      </c>
      <c r="AC28" s="5">
        <v>3</v>
      </c>
      <c r="AD28" s="4">
        <f t="shared" si="24"/>
        <v>46150</v>
      </c>
      <c r="AE28" s="5">
        <v>1</v>
      </c>
      <c r="AF28" s="4">
        <f t="shared" si="11"/>
        <v>46153</v>
      </c>
      <c r="AG28" s="5">
        <v>1</v>
      </c>
      <c r="AH28" s="4">
        <f t="shared" si="12"/>
        <v>46154</v>
      </c>
      <c r="AI28" s="4">
        <f t="shared" si="13"/>
        <v>46154</v>
      </c>
      <c r="AJ28" s="4">
        <f t="shared" si="14"/>
        <v>46155</v>
      </c>
      <c r="AK28" s="4">
        <f t="shared" si="15"/>
        <v>46155</v>
      </c>
      <c r="AL28" s="5">
        <v>1</v>
      </c>
      <c r="AM28" s="4">
        <f t="shared" si="16"/>
        <v>46156</v>
      </c>
      <c r="AN28" s="4">
        <f t="shared" si="17"/>
        <v>46156</v>
      </c>
      <c r="AO28" s="4">
        <f t="shared" si="17"/>
        <v>46156</v>
      </c>
      <c r="AP28" s="4">
        <f t="shared" si="18"/>
        <v>46157</v>
      </c>
      <c r="AQ28" s="5">
        <v>3</v>
      </c>
      <c r="AR28" s="4">
        <f t="shared" si="19"/>
        <v>46162</v>
      </c>
      <c r="AS28" s="5">
        <v>0</v>
      </c>
      <c r="AT28" s="4">
        <f t="shared" si="20"/>
        <v>46162</v>
      </c>
      <c r="AU28" s="5">
        <v>0</v>
      </c>
      <c r="AV28" s="4">
        <f t="shared" si="21"/>
        <v>46162</v>
      </c>
      <c r="AW28" s="4">
        <f>_xlfn.MINIFS(ReleaseTimeline!$A$2:$A$27, ReleaseTimeline!$A$2:$A$27, "&gt;="&amp;(MAX(AV28,AM28)))</f>
        <v>46163</v>
      </c>
      <c r="AX28" s="4" t="str">
        <f>VLOOKUP(AW28,ReleaseTimeline!$A$1:$E$27,2,FALSE)</f>
        <v>Release 11</v>
      </c>
      <c r="AY28" s="4" t="e">
        <f t="shared" si="26"/>
        <v>#VALUE!</v>
      </c>
      <c r="AZ28" s="74">
        <f>VLOOKUP(AX28,ReleaseTimeline!$B$2:$C$27,2,FALSE)</f>
        <v>46170</v>
      </c>
      <c r="BA28" s="4">
        <f t="shared" si="25"/>
        <v>46163</v>
      </c>
      <c r="BB28">
        <f t="shared" si="22"/>
        <v>30</v>
      </c>
      <c r="BD28">
        <f t="shared" si="23"/>
        <v>3</v>
      </c>
    </row>
    <row r="29" spans="1:59" x14ac:dyDescent="0.2">
      <c r="A29" s="3">
        <v>28</v>
      </c>
      <c r="B29" s="5" t="s">
        <v>119</v>
      </c>
      <c r="C29" s="5" t="str">
        <f>VLOOKUP(B29,'Target Tech'!$C$7:$J$33,8,FALSE)</f>
        <v>Complete ASP</v>
      </c>
      <c r="D29" s="5" t="s">
        <v>87</v>
      </c>
      <c r="E29" s="5">
        <v>2</v>
      </c>
      <c r="F29" s="80">
        <f>WORKDAY(P19,1)</f>
        <v>46139</v>
      </c>
      <c r="G29" s="80" t="s">
        <v>55</v>
      </c>
      <c r="H29" s="80" t="s">
        <v>56</v>
      </c>
      <c r="I29" s="80" t="s">
        <v>62</v>
      </c>
      <c r="J29" s="80">
        <f t="shared" si="27"/>
        <v>46141</v>
      </c>
      <c r="K29" s="5">
        <v>3</v>
      </c>
      <c r="L29" s="5">
        <v>0</v>
      </c>
      <c r="M29" s="5">
        <v>1</v>
      </c>
      <c r="N29" s="4">
        <f t="shared" si="1"/>
        <v>46146</v>
      </c>
      <c r="O29" s="4">
        <f t="shared" si="2"/>
        <v>46146</v>
      </c>
      <c r="P29" s="4">
        <f t="shared" si="3"/>
        <v>46146</v>
      </c>
      <c r="Q29" s="4" t="s">
        <v>58</v>
      </c>
      <c r="R29" s="5">
        <v>1</v>
      </c>
      <c r="S29" s="4">
        <f t="shared" si="4"/>
        <v>46147</v>
      </c>
      <c r="T29" s="5">
        <v>1</v>
      </c>
      <c r="U29" s="4">
        <f t="shared" si="5"/>
        <v>46148</v>
      </c>
      <c r="V29" s="4">
        <f t="shared" si="6"/>
        <v>46148</v>
      </c>
      <c r="W29" s="5">
        <v>1</v>
      </c>
      <c r="X29" s="4">
        <f t="shared" si="7"/>
        <v>46149</v>
      </c>
      <c r="Y29" s="4">
        <f t="shared" si="28"/>
        <v>46149</v>
      </c>
      <c r="Z29" s="4">
        <f t="shared" si="28"/>
        <v>46149</v>
      </c>
      <c r="AA29" s="4">
        <f t="shared" si="9"/>
        <v>46150</v>
      </c>
      <c r="AB29" s="4">
        <f t="shared" si="10"/>
        <v>46150</v>
      </c>
      <c r="AC29" s="5"/>
      <c r="AD29" s="4">
        <f t="shared" si="24"/>
        <v>46150</v>
      </c>
      <c r="AE29" s="5">
        <v>1</v>
      </c>
      <c r="AF29" s="4">
        <f t="shared" si="11"/>
        <v>46153</v>
      </c>
      <c r="AG29" s="5">
        <v>1</v>
      </c>
      <c r="AH29" s="4">
        <f t="shared" si="12"/>
        <v>46154</v>
      </c>
      <c r="AI29" s="4">
        <f t="shared" si="13"/>
        <v>46154</v>
      </c>
      <c r="AJ29" s="4">
        <f t="shared" si="14"/>
        <v>46155</v>
      </c>
      <c r="AK29" s="4">
        <f t="shared" si="15"/>
        <v>46155</v>
      </c>
      <c r="AL29" s="5"/>
      <c r="AM29" s="4">
        <f t="shared" si="16"/>
        <v>46155</v>
      </c>
      <c r="AN29" s="4">
        <f t="shared" si="17"/>
        <v>46155</v>
      </c>
      <c r="AO29" s="4">
        <f t="shared" si="17"/>
        <v>46155</v>
      </c>
      <c r="AP29" s="4">
        <f t="shared" si="18"/>
        <v>46156</v>
      </c>
      <c r="AQ29" s="5"/>
      <c r="AR29" s="4">
        <f t="shared" si="19"/>
        <v>46156</v>
      </c>
      <c r="AS29" s="5">
        <v>0</v>
      </c>
      <c r="AT29" s="4">
        <f t="shared" si="20"/>
        <v>46156</v>
      </c>
      <c r="AU29" s="5">
        <v>0</v>
      </c>
      <c r="AV29" s="4">
        <f t="shared" si="21"/>
        <v>46156</v>
      </c>
      <c r="AW29" s="4">
        <f>_xlfn.MINIFS(ReleaseTimeline!$A$2:$A$27, ReleaseTimeline!$A$2:$A$27, "&gt;="&amp;(MAX(AV29,AM29)))</f>
        <v>46163</v>
      </c>
      <c r="AX29" s="4" t="str">
        <f>VLOOKUP(AW29,ReleaseTimeline!$A$1:$E$27,2,FALSE)</f>
        <v>Release 11</v>
      </c>
      <c r="AY29" s="4" t="e">
        <f t="shared" si="26"/>
        <v>#VALUE!</v>
      </c>
      <c r="AZ29" s="4">
        <f>VLOOKUP(AX29,ReleaseTimeline!$B$2:$C$27,2,FALSE)</f>
        <v>46170</v>
      </c>
      <c r="BA29" s="4">
        <f t="shared" si="25"/>
        <v>46163</v>
      </c>
      <c r="BB29">
        <f t="shared" si="22"/>
        <v>24</v>
      </c>
      <c r="BD29">
        <f t="shared" si="23"/>
        <v>3</v>
      </c>
    </row>
    <row r="30" spans="1:59" x14ac:dyDescent="0.2">
      <c r="A30" s="3">
        <v>29</v>
      </c>
      <c r="B30" s="5" t="s">
        <v>119</v>
      </c>
      <c r="C30" s="5" t="str">
        <f>VLOOKUP(B30,'Target Tech'!$C$7:$J$33,8,FALSE)</f>
        <v>Complete ASP</v>
      </c>
      <c r="D30" s="5" t="s">
        <v>87</v>
      </c>
      <c r="E30" s="5">
        <v>2</v>
      </c>
      <c r="F30" s="80">
        <v>46150</v>
      </c>
      <c r="G30" s="80" t="s">
        <v>59</v>
      </c>
      <c r="H30" s="80" t="s">
        <v>56</v>
      </c>
      <c r="I30" s="80" t="s">
        <v>57</v>
      </c>
      <c r="J30" s="80">
        <f t="shared" si="27"/>
        <v>46154</v>
      </c>
      <c r="K30" s="5">
        <v>3</v>
      </c>
      <c r="L30" s="5">
        <v>0</v>
      </c>
      <c r="M30" s="5">
        <v>2</v>
      </c>
      <c r="N30" s="4">
        <f t="shared" si="1"/>
        <v>46156</v>
      </c>
      <c r="O30" s="4">
        <f t="shared" si="2"/>
        <v>46156</v>
      </c>
      <c r="P30" s="4">
        <f t="shared" si="3"/>
        <v>46156</v>
      </c>
      <c r="Q30" s="4" t="s">
        <v>58</v>
      </c>
      <c r="R30" s="5">
        <v>1</v>
      </c>
      <c r="S30" s="4">
        <f t="shared" si="4"/>
        <v>46157</v>
      </c>
      <c r="T30" s="5">
        <v>1</v>
      </c>
      <c r="U30" s="4">
        <f t="shared" si="5"/>
        <v>46160</v>
      </c>
      <c r="V30" s="4">
        <f t="shared" si="6"/>
        <v>46160</v>
      </c>
      <c r="W30" s="5">
        <v>1</v>
      </c>
      <c r="X30" s="4">
        <f t="shared" si="7"/>
        <v>46161</v>
      </c>
      <c r="Y30" s="4">
        <f t="shared" si="28"/>
        <v>46161</v>
      </c>
      <c r="Z30" s="4">
        <f t="shared" si="28"/>
        <v>46161</v>
      </c>
      <c r="AA30" s="4">
        <f t="shared" si="9"/>
        <v>46162</v>
      </c>
      <c r="AB30" s="4">
        <f t="shared" si="10"/>
        <v>46162</v>
      </c>
      <c r="AC30" s="5"/>
      <c r="AD30" s="4">
        <f t="shared" si="24"/>
        <v>46162</v>
      </c>
      <c r="AE30" s="5">
        <v>1</v>
      </c>
      <c r="AF30" s="4">
        <f t="shared" si="11"/>
        <v>46163</v>
      </c>
      <c r="AG30" s="5">
        <v>1</v>
      </c>
      <c r="AH30" s="4">
        <f t="shared" si="12"/>
        <v>46164</v>
      </c>
      <c r="AI30" s="4">
        <f t="shared" si="13"/>
        <v>46164</v>
      </c>
      <c r="AJ30" s="4">
        <f t="shared" si="14"/>
        <v>46167</v>
      </c>
      <c r="AK30" s="4">
        <f t="shared" si="15"/>
        <v>46167</v>
      </c>
      <c r="AL30" s="5"/>
      <c r="AM30" s="4">
        <f t="shared" si="16"/>
        <v>46167</v>
      </c>
      <c r="AN30" s="4">
        <f t="shared" si="17"/>
        <v>46167</v>
      </c>
      <c r="AO30" s="4">
        <f t="shared" si="17"/>
        <v>46167</v>
      </c>
      <c r="AP30" s="4">
        <f t="shared" si="18"/>
        <v>46168</v>
      </c>
      <c r="AQ30" s="5"/>
      <c r="AR30" s="4">
        <f t="shared" si="19"/>
        <v>46168</v>
      </c>
      <c r="AS30" s="5">
        <v>0</v>
      </c>
      <c r="AT30" s="4">
        <f t="shared" si="20"/>
        <v>46168</v>
      </c>
      <c r="AU30" s="5">
        <v>0</v>
      </c>
      <c r="AV30" s="4">
        <f t="shared" si="21"/>
        <v>46168</v>
      </c>
      <c r="AW30" s="4">
        <f>_xlfn.MINIFS(ReleaseTimeline!$A$2:$A$27, ReleaseTimeline!$A$2:$A$27, "&gt;="&amp;(MAX(AV30,AM30)))</f>
        <v>46177</v>
      </c>
      <c r="AX30" s="4" t="str">
        <f>VLOOKUP(AW30,ReleaseTimeline!$A$1:$E$27,2,FALSE)</f>
        <v>Release 12</v>
      </c>
      <c r="AY30" s="4" t="e">
        <f t="shared" si="26"/>
        <v>#VALUE!</v>
      </c>
      <c r="AZ30" s="4">
        <f>VLOOKUP(AX30,ReleaseTimeline!$B$2:$C$27,2,FALSE)</f>
        <v>46184</v>
      </c>
      <c r="BA30" s="4">
        <f t="shared" si="25"/>
        <v>46177</v>
      </c>
      <c r="BB30">
        <f t="shared" si="22"/>
        <v>28</v>
      </c>
      <c r="BD30">
        <f t="shared" si="23"/>
        <v>3</v>
      </c>
    </row>
    <row r="31" spans="1:59" x14ac:dyDescent="0.2">
      <c r="A31" s="3">
        <v>30</v>
      </c>
      <c r="B31" s="5" t="s">
        <v>119</v>
      </c>
      <c r="C31" s="5" t="str">
        <f>VLOOKUP(B31,'Target Tech'!$C$7:$J$33,8,FALSE)</f>
        <v>Complete ASP</v>
      </c>
      <c r="D31" s="5" t="s">
        <v>87</v>
      </c>
      <c r="E31" s="5">
        <v>2</v>
      </c>
      <c r="F31" s="80">
        <f>WORKDAY(P18,1)</f>
        <v>46143</v>
      </c>
      <c r="G31" s="80" t="s">
        <v>61</v>
      </c>
      <c r="H31" s="80" t="s">
        <v>56</v>
      </c>
      <c r="I31" s="80" t="s">
        <v>60</v>
      </c>
      <c r="J31" s="80">
        <f t="shared" si="27"/>
        <v>46147</v>
      </c>
      <c r="K31" s="5">
        <v>3</v>
      </c>
      <c r="L31" s="5">
        <v>0</v>
      </c>
      <c r="M31" s="5">
        <v>3</v>
      </c>
      <c r="N31" s="4">
        <f t="shared" si="1"/>
        <v>46149</v>
      </c>
      <c r="O31" s="4">
        <f t="shared" si="2"/>
        <v>46149</v>
      </c>
      <c r="P31" s="4">
        <f t="shared" si="3"/>
        <v>46149</v>
      </c>
      <c r="Q31" s="4" t="s">
        <v>58</v>
      </c>
      <c r="R31" s="5">
        <v>1</v>
      </c>
      <c r="S31" s="4">
        <f t="shared" si="4"/>
        <v>46150</v>
      </c>
      <c r="T31" s="5">
        <v>1</v>
      </c>
      <c r="U31" s="4">
        <f t="shared" si="5"/>
        <v>46153</v>
      </c>
      <c r="V31" s="4">
        <f t="shared" si="6"/>
        <v>46153</v>
      </c>
      <c r="W31" s="5">
        <v>1</v>
      </c>
      <c r="X31" s="4">
        <f t="shared" si="7"/>
        <v>46154</v>
      </c>
      <c r="Y31" s="4">
        <f t="shared" si="28"/>
        <v>46154</v>
      </c>
      <c r="Z31" s="4">
        <f t="shared" si="28"/>
        <v>46154</v>
      </c>
      <c r="AA31" s="4">
        <f t="shared" si="9"/>
        <v>46155</v>
      </c>
      <c r="AB31" s="4">
        <f t="shared" si="10"/>
        <v>46155</v>
      </c>
      <c r="AC31" s="5"/>
      <c r="AD31" s="4">
        <f t="shared" si="24"/>
        <v>46155</v>
      </c>
      <c r="AE31" s="5">
        <v>1</v>
      </c>
      <c r="AF31" s="4">
        <f t="shared" si="11"/>
        <v>46156</v>
      </c>
      <c r="AG31" s="5">
        <v>1</v>
      </c>
      <c r="AH31" s="4">
        <f t="shared" si="12"/>
        <v>46157</v>
      </c>
      <c r="AI31" s="4">
        <f t="shared" si="13"/>
        <v>46157</v>
      </c>
      <c r="AJ31" s="4">
        <f t="shared" si="14"/>
        <v>46160</v>
      </c>
      <c r="AK31" s="4">
        <f t="shared" si="15"/>
        <v>46160</v>
      </c>
      <c r="AL31" s="5"/>
      <c r="AM31" s="4">
        <f t="shared" si="16"/>
        <v>46160</v>
      </c>
      <c r="AN31" s="4">
        <f t="shared" si="17"/>
        <v>46160</v>
      </c>
      <c r="AO31" s="4">
        <f t="shared" si="17"/>
        <v>46160</v>
      </c>
      <c r="AP31" s="4">
        <f t="shared" si="18"/>
        <v>46161</v>
      </c>
      <c r="AQ31" s="5"/>
      <c r="AR31" s="4">
        <f t="shared" si="19"/>
        <v>46161</v>
      </c>
      <c r="AS31" s="5">
        <v>0</v>
      </c>
      <c r="AT31" s="4">
        <f t="shared" si="20"/>
        <v>46161</v>
      </c>
      <c r="AU31" s="5">
        <v>0</v>
      </c>
      <c r="AV31" s="4">
        <f t="shared" si="21"/>
        <v>46161</v>
      </c>
      <c r="AW31" s="4">
        <f>_xlfn.MINIFS(ReleaseTimeline!$A$2:$A$27, ReleaseTimeline!$A$2:$A$27, "&gt;="&amp;(MAX(AV31,AM31)))</f>
        <v>46163</v>
      </c>
      <c r="AX31" s="4" t="str">
        <f>VLOOKUP(AW31,ReleaseTimeline!$A$1:$E$27,2,FALSE)</f>
        <v>Release 11</v>
      </c>
      <c r="AY31" s="4" t="e">
        <f t="shared" si="26"/>
        <v>#VALUE!</v>
      </c>
      <c r="AZ31" s="4">
        <f>VLOOKUP(AX31,ReleaseTimeline!$B$2:$C$27,2,FALSE)</f>
        <v>46170</v>
      </c>
      <c r="BA31" s="4">
        <f t="shared" si="25"/>
        <v>46163</v>
      </c>
      <c r="BB31">
        <f t="shared" si="22"/>
        <v>21</v>
      </c>
      <c r="BD31">
        <f t="shared" si="23"/>
        <v>3</v>
      </c>
    </row>
    <row r="32" spans="1:59" x14ac:dyDescent="0.2">
      <c r="A32" s="3">
        <v>31</v>
      </c>
      <c r="B32" s="5" t="s">
        <v>119</v>
      </c>
      <c r="C32" s="5" t="str">
        <f>VLOOKUP(B32,'Target Tech'!$C$7:$J$33,8,FALSE)</f>
        <v>Complete ASP</v>
      </c>
      <c r="D32" s="5" t="s">
        <v>87</v>
      </c>
      <c r="E32" s="5">
        <v>2</v>
      </c>
      <c r="F32" s="80">
        <f>WORKDAY(P29,1)</f>
        <v>46147</v>
      </c>
      <c r="G32" s="80" t="s">
        <v>63</v>
      </c>
      <c r="H32" s="80" t="s">
        <v>56</v>
      </c>
      <c r="I32" s="80" t="s">
        <v>62</v>
      </c>
      <c r="J32" s="80">
        <f t="shared" si="27"/>
        <v>46149</v>
      </c>
      <c r="K32" s="5">
        <v>3</v>
      </c>
      <c r="L32" s="5">
        <v>0</v>
      </c>
      <c r="M32" s="5">
        <v>4</v>
      </c>
      <c r="N32" s="4">
        <f t="shared" si="1"/>
        <v>46153</v>
      </c>
      <c r="O32" s="4">
        <f t="shared" si="2"/>
        <v>46153</v>
      </c>
      <c r="P32" s="4">
        <f t="shared" si="3"/>
        <v>46153</v>
      </c>
      <c r="Q32" s="4" t="s">
        <v>58</v>
      </c>
      <c r="R32" s="5">
        <v>1</v>
      </c>
      <c r="S32" s="4">
        <f t="shared" si="4"/>
        <v>46154</v>
      </c>
      <c r="T32" s="5">
        <v>1</v>
      </c>
      <c r="U32" s="4">
        <f t="shared" si="5"/>
        <v>46155</v>
      </c>
      <c r="V32" s="4">
        <f t="shared" si="6"/>
        <v>46155</v>
      </c>
      <c r="W32" s="5">
        <v>1</v>
      </c>
      <c r="X32" s="4">
        <f t="shared" si="7"/>
        <v>46156</v>
      </c>
      <c r="Y32" s="4">
        <f t="shared" si="28"/>
        <v>46156</v>
      </c>
      <c r="Z32" s="4">
        <f t="shared" si="28"/>
        <v>46156</v>
      </c>
      <c r="AA32" s="4">
        <f t="shared" si="9"/>
        <v>46157</v>
      </c>
      <c r="AB32" s="4">
        <f t="shared" si="10"/>
        <v>46157</v>
      </c>
      <c r="AC32" s="5"/>
      <c r="AD32" s="4">
        <f t="shared" si="24"/>
        <v>46157</v>
      </c>
      <c r="AE32" s="5">
        <v>1</v>
      </c>
      <c r="AF32" s="4">
        <f t="shared" si="11"/>
        <v>46160</v>
      </c>
      <c r="AG32" s="5">
        <v>1</v>
      </c>
      <c r="AH32" s="4">
        <f t="shared" si="12"/>
        <v>46161</v>
      </c>
      <c r="AI32" s="4">
        <f t="shared" si="13"/>
        <v>46161</v>
      </c>
      <c r="AJ32" s="4">
        <f t="shared" si="14"/>
        <v>46162</v>
      </c>
      <c r="AK32" s="4">
        <f t="shared" si="15"/>
        <v>46162</v>
      </c>
      <c r="AL32" s="5"/>
      <c r="AM32" s="4">
        <f t="shared" si="16"/>
        <v>46162</v>
      </c>
      <c r="AN32" s="4">
        <f t="shared" si="17"/>
        <v>46162</v>
      </c>
      <c r="AO32" s="4">
        <f t="shared" si="17"/>
        <v>46162</v>
      </c>
      <c r="AP32" s="4">
        <f t="shared" si="18"/>
        <v>46163</v>
      </c>
      <c r="AQ32" s="5"/>
      <c r="AR32" s="4">
        <f t="shared" si="19"/>
        <v>46163</v>
      </c>
      <c r="AS32" s="5">
        <v>0</v>
      </c>
      <c r="AT32" s="4">
        <f t="shared" si="20"/>
        <v>46163</v>
      </c>
      <c r="AU32" s="5">
        <v>0</v>
      </c>
      <c r="AV32" s="4">
        <f t="shared" si="21"/>
        <v>46163</v>
      </c>
      <c r="AW32" s="4">
        <f>_xlfn.MINIFS(ReleaseTimeline!$A$2:$A$27, ReleaseTimeline!$A$2:$A$27, "&gt;="&amp;(MAX(AV32,AM32)))</f>
        <v>46163</v>
      </c>
      <c r="AX32" s="4" t="str">
        <f>VLOOKUP(AW32,ReleaseTimeline!$A$1:$E$27,2,FALSE)</f>
        <v>Release 11</v>
      </c>
      <c r="AY32" s="4" t="e">
        <f t="shared" si="26"/>
        <v>#VALUE!</v>
      </c>
      <c r="AZ32" s="4">
        <f>VLOOKUP(AX32,ReleaseTimeline!$B$2:$C$27,2,FALSE)</f>
        <v>46170</v>
      </c>
      <c r="BA32" s="4">
        <f t="shared" si="25"/>
        <v>46163</v>
      </c>
      <c r="BB32">
        <f t="shared" si="22"/>
        <v>17</v>
      </c>
      <c r="BD32">
        <f t="shared" si="23"/>
        <v>3</v>
      </c>
    </row>
    <row r="33" spans="1:56" x14ac:dyDescent="0.2">
      <c r="A33" s="3">
        <v>32</v>
      </c>
      <c r="B33" s="5" t="s">
        <v>119</v>
      </c>
      <c r="C33" s="5" t="str">
        <f>VLOOKUP(B33,'Target Tech'!$C$7:$J$33,8,FALSE)</f>
        <v>Complete ASP</v>
      </c>
      <c r="D33" s="5" t="s">
        <v>87</v>
      </c>
      <c r="E33" s="5">
        <v>2</v>
      </c>
      <c r="F33" s="80">
        <v>46157</v>
      </c>
      <c r="G33" s="80" t="s">
        <v>64</v>
      </c>
      <c r="H33" s="80" t="s">
        <v>56</v>
      </c>
      <c r="I33" s="80" t="s">
        <v>57</v>
      </c>
      <c r="J33" s="80">
        <f t="shared" si="27"/>
        <v>46161</v>
      </c>
      <c r="K33" s="5">
        <v>3</v>
      </c>
      <c r="L33" s="5">
        <v>0</v>
      </c>
      <c r="M33" s="5">
        <v>5</v>
      </c>
      <c r="N33" s="4">
        <f t="shared" si="1"/>
        <v>46163</v>
      </c>
      <c r="O33" s="4">
        <f t="shared" si="2"/>
        <v>46163</v>
      </c>
      <c r="P33" s="4">
        <f t="shared" si="3"/>
        <v>46163</v>
      </c>
      <c r="Q33" s="4"/>
      <c r="R33" s="5">
        <v>1</v>
      </c>
      <c r="S33" s="4">
        <f t="shared" si="4"/>
        <v>46164</v>
      </c>
      <c r="T33" s="5">
        <v>1</v>
      </c>
      <c r="U33" s="4">
        <f t="shared" si="5"/>
        <v>46167</v>
      </c>
      <c r="V33" s="4">
        <f t="shared" si="6"/>
        <v>46167</v>
      </c>
      <c r="W33" s="5">
        <v>1</v>
      </c>
      <c r="X33" s="4">
        <f t="shared" si="7"/>
        <v>46168</v>
      </c>
      <c r="Y33" s="4">
        <f t="shared" si="28"/>
        <v>46168</v>
      </c>
      <c r="Z33" s="4">
        <f t="shared" si="28"/>
        <v>46168</v>
      </c>
      <c r="AA33" s="4">
        <f t="shared" si="9"/>
        <v>46169</v>
      </c>
      <c r="AB33" s="4">
        <f t="shared" si="10"/>
        <v>46169</v>
      </c>
      <c r="AC33" s="5"/>
      <c r="AD33" s="4">
        <f t="shared" si="24"/>
        <v>46169</v>
      </c>
      <c r="AE33" s="5">
        <v>1</v>
      </c>
      <c r="AF33" s="4">
        <f t="shared" si="11"/>
        <v>46171</v>
      </c>
      <c r="AG33" s="5">
        <v>1</v>
      </c>
      <c r="AH33" s="4">
        <f t="shared" si="12"/>
        <v>46174</v>
      </c>
      <c r="AI33" s="4">
        <f t="shared" si="13"/>
        <v>46174</v>
      </c>
      <c r="AJ33" s="4">
        <f t="shared" si="14"/>
        <v>46176</v>
      </c>
      <c r="AK33" s="4">
        <f t="shared" si="15"/>
        <v>46176</v>
      </c>
      <c r="AL33" s="5"/>
      <c r="AM33" s="4">
        <f t="shared" si="16"/>
        <v>46176</v>
      </c>
      <c r="AN33" s="4">
        <f t="shared" si="17"/>
        <v>46176</v>
      </c>
      <c r="AO33" s="4">
        <f t="shared" si="17"/>
        <v>46176</v>
      </c>
      <c r="AP33" s="4">
        <f t="shared" si="18"/>
        <v>46177</v>
      </c>
      <c r="AQ33" s="5"/>
      <c r="AR33" s="4">
        <f t="shared" si="19"/>
        <v>46177</v>
      </c>
      <c r="AS33" s="5">
        <v>0</v>
      </c>
      <c r="AT33" s="4">
        <f t="shared" si="20"/>
        <v>46177</v>
      </c>
      <c r="AU33" s="5">
        <v>0</v>
      </c>
      <c r="AV33" s="4">
        <f t="shared" si="21"/>
        <v>46177</v>
      </c>
      <c r="AW33" s="4">
        <f>_xlfn.MINIFS(ReleaseTimeline!$A$2:$A$27, ReleaseTimeline!$A$2:$A$27, "&gt;="&amp;(MAX(AV33,AM33)))</f>
        <v>46177</v>
      </c>
      <c r="AX33" s="4" t="str">
        <f>VLOOKUP(AW33,ReleaseTimeline!$A$1:$E$27,2,FALSE)</f>
        <v>Release 12</v>
      </c>
      <c r="AY33" s="4" t="e">
        <f t="shared" si="26"/>
        <v>#VALUE!</v>
      </c>
      <c r="AZ33" s="4">
        <f>VLOOKUP(AX33,ReleaseTimeline!$B$2:$C$27,2,FALSE)</f>
        <v>46184</v>
      </c>
      <c r="BA33" s="4">
        <f t="shared" si="25"/>
        <v>46177</v>
      </c>
      <c r="BB33">
        <f t="shared" si="22"/>
        <v>21</v>
      </c>
      <c r="BD33">
        <f t="shared" si="23"/>
        <v>3</v>
      </c>
    </row>
    <row r="34" spans="1:56" x14ac:dyDescent="0.2">
      <c r="A34" s="3">
        <v>33</v>
      </c>
      <c r="B34" s="5" t="s">
        <v>119</v>
      </c>
      <c r="C34" s="5" t="str">
        <f>VLOOKUP(B34,'Target Tech'!$C$7:$J$33,8,FALSE)</f>
        <v>Complete ASP</v>
      </c>
      <c r="D34" s="5" t="s">
        <v>87</v>
      </c>
      <c r="E34" s="5">
        <v>2</v>
      </c>
      <c r="F34" s="80">
        <f>WORKDAY(P31,1)</f>
        <v>46150</v>
      </c>
      <c r="G34" s="80" t="s">
        <v>120</v>
      </c>
      <c r="H34" s="80" t="s">
        <v>56</v>
      </c>
      <c r="I34" s="80" t="s">
        <v>60</v>
      </c>
      <c r="J34" s="80">
        <f t="shared" si="27"/>
        <v>46154</v>
      </c>
      <c r="K34" s="5">
        <v>3</v>
      </c>
      <c r="L34" s="5">
        <v>0</v>
      </c>
      <c r="M34" s="5">
        <v>6</v>
      </c>
      <c r="N34" s="4">
        <f t="shared" si="1"/>
        <v>46156</v>
      </c>
      <c r="O34" s="4">
        <f t="shared" si="2"/>
        <v>46156</v>
      </c>
      <c r="P34" s="4">
        <f t="shared" si="3"/>
        <v>46156</v>
      </c>
      <c r="Q34" s="4" t="s">
        <v>58</v>
      </c>
      <c r="R34" s="5">
        <v>1</v>
      </c>
      <c r="S34" s="4">
        <f t="shared" si="4"/>
        <v>46157</v>
      </c>
      <c r="T34" s="5">
        <v>1</v>
      </c>
      <c r="U34" s="4">
        <f t="shared" si="5"/>
        <v>46160</v>
      </c>
      <c r="V34" s="4">
        <f t="shared" si="6"/>
        <v>46160</v>
      </c>
      <c r="W34" s="5">
        <v>1</v>
      </c>
      <c r="X34" s="4">
        <f t="shared" si="7"/>
        <v>46161</v>
      </c>
      <c r="Y34" s="4">
        <f t="shared" si="28"/>
        <v>46161</v>
      </c>
      <c r="Z34" s="4">
        <f t="shared" si="28"/>
        <v>46161</v>
      </c>
      <c r="AA34" s="4">
        <f t="shared" si="9"/>
        <v>46162</v>
      </c>
      <c r="AB34" s="4">
        <f t="shared" si="10"/>
        <v>46162</v>
      </c>
      <c r="AC34" s="5"/>
      <c r="AD34" s="4">
        <f t="shared" si="24"/>
        <v>46162</v>
      </c>
      <c r="AE34" s="5">
        <v>1</v>
      </c>
      <c r="AF34" s="4">
        <f t="shared" si="11"/>
        <v>46163</v>
      </c>
      <c r="AG34" s="5">
        <v>1</v>
      </c>
      <c r="AH34" s="4">
        <f t="shared" si="12"/>
        <v>46164</v>
      </c>
      <c r="AI34" s="4">
        <f t="shared" si="13"/>
        <v>46164</v>
      </c>
      <c r="AJ34" s="4">
        <f t="shared" si="14"/>
        <v>46167</v>
      </c>
      <c r="AK34" s="4">
        <f t="shared" si="15"/>
        <v>46167</v>
      </c>
      <c r="AL34" s="5"/>
      <c r="AM34" s="4">
        <f t="shared" si="16"/>
        <v>46167</v>
      </c>
      <c r="AN34" s="4">
        <f t="shared" si="17"/>
        <v>46167</v>
      </c>
      <c r="AO34" s="4">
        <f t="shared" si="17"/>
        <v>46167</v>
      </c>
      <c r="AP34" s="4">
        <f t="shared" si="18"/>
        <v>46168</v>
      </c>
      <c r="AQ34" s="5"/>
      <c r="AR34" s="4">
        <f t="shared" si="19"/>
        <v>46168</v>
      </c>
      <c r="AS34" s="5">
        <v>0</v>
      </c>
      <c r="AT34" s="4">
        <f t="shared" si="20"/>
        <v>46168</v>
      </c>
      <c r="AU34" s="5">
        <v>0</v>
      </c>
      <c r="AV34" s="4">
        <f t="shared" si="21"/>
        <v>46168</v>
      </c>
      <c r="AW34" s="4">
        <f>_xlfn.MINIFS(ReleaseTimeline!$A$2:$A$27, ReleaseTimeline!$A$2:$A$27, "&gt;="&amp;(MAX(AV34,AM34)))</f>
        <v>46177</v>
      </c>
      <c r="AX34" s="4" t="str">
        <f>VLOOKUP(AW34,ReleaseTimeline!$A$1:$E$27,2,FALSE)</f>
        <v>Release 12</v>
      </c>
      <c r="AY34" s="4" t="e">
        <f t="shared" si="26"/>
        <v>#VALUE!</v>
      </c>
      <c r="AZ34" s="4">
        <f>VLOOKUP(AX34,ReleaseTimeline!$B$2:$C$27,2,FALSE)</f>
        <v>46184</v>
      </c>
      <c r="BA34" s="4">
        <f t="shared" si="25"/>
        <v>46177</v>
      </c>
      <c r="BB34">
        <f t="shared" si="22"/>
        <v>28</v>
      </c>
      <c r="BD34">
        <f t="shared" si="23"/>
        <v>3</v>
      </c>
    </row>
    <row r="35" spans="1:56" x14ac:dyDescent="0.2">
      <c r="A35" s="3">
        <v>34</v>
      </c>
      <c r="B35" s="5" t="s">
        <v>119</v>
      </c>
      <c r="C35" s="5" t="str">
        <f>VLOOKUP(B35,'Target Tech'!$C$7:$J$33,8,FALSE)</f>
        <v>Complete ASP</v>
      </c>
      <c r="D35" s="5" t="s">
        <v>87</v>
      </c>
      <c r="E35" s="5">
        <v>2</v>
      </c>
      <c r="F35" s="80">
        <f>WORKDAY(P32,1)</f>
        <v>46154</v>
      </c>
      <c r="G35" s="80" t="s">
        <v>121</v>
      </c>
      <c r="H35" s="80" t="s">
        <v>56</v>
      </c>
      <c r="I35" s="80" t="s">
        <v>62</v>
      </c>
      <c r="J35" s="80">
        <f t="shared" si="27"/>
        <v>46156</v>
      </c>
      <c r="K35" s="5">
        <v>3</v>
      </c>
      <c r="L35" s="5">
        <v>0</v>
      </c>
      <c r="M35" s="5">
        <v>7</v>
      </c>
      <c r="N35" s="4">
        <f t="shared" si="1"/>
        <v>46160</v>
      </c>
      <c r="O35" s="4">
        <f t="shared" si="2"/>
        <v>46160</v>
      </c>
      <c r="P35" s="4">
        <f t="shared" si="3"/>
        <v>46160</v>
      </c>
      <c r="Q35" s="4" t="s">
        <v>58</v>
      </c>
      <c r="R35" s="5">
        <v>1</v>
      </c>
      <c r="S35" s="4">
        <f t="shared" si="4"/>
        <v>46161</v>
      </c>
      <c r="T35" s="5">
        <v>1</v>
      </c>
      <c r="U35" s="4">
        <f t="shared" si="5"/>
        <v>46162</v>
      </c>
      <c r="V35" s="4">
        <f t="shared" si="6"/>
        <v>46162</v>
      </c>
      <c r="W35" s="5">
        <v>1</v>
      </c>
      <c r="X35" s="4">
        <f t="shared" si="7"/>
        <v>46163</v>
      </c>
      <c r="Y35" s="4">
        <f t="shared" si="28"/>
        <v>46163</v>
      </c>
      <c r="Z35" s="4">
        <f t="shared" si="28"/>
        <v>46163</v>
      </c>
      <c r="AA35" s="4">
        <f t="shared" si="9"/>
        <v>46164</v>
      </c>
      <c r="AB35" s="4">
        <f t="shared" si="10"/>
        <v>46164</v>
      </c>
      <c r="AC35" s="5"/>
      <c r="AD35" s="4">
        <f t="shared" si="24"/>
        <v>46164</v>
      </c>
      <c r="AE35" s="5">
        <v>1</v>
      </c>
      <c r="AF35" s="4">
        <f t="shared" si="11"/>
        <v>46167</v>
      </c>
      <c r="AG35" s="5">
        <v>1</v>
      </c>
      <c r="AH35" s="4">
        <f t="shared" si="12"/>
        <v>46168</v>
      </c>
      <c r="AI35" s="4">
        <f t="shared" si="13"/>
        <v>46168</v>
      </c>
      <c r="AJ35" s="4">
        <f t="shared" si="14"/>
        <v>46169</v>
      </c>
      <c r="AK35" s="4">
        <f t="shared" si="15"/>
        <v>46169</v>
      </c>
      <c r="AL35" s="5"/>
      <c r="AM35" s="4">
        <f t="shared" si="16"/>
        <v>46169</v>
      </c>
      <c r="AN35" s="4">
        <f t="shared" si="17"/>
        <v>46169</v>
      </c>
      <c r="AO35" s="4">
        <f t="shared" si="17"/>
        <v>46169</v>
      </c>
      <c r="AP35" s="4">
        <f t="shared" si="18"/>
        <v>46171</v>
      </c>
      <c r="AQ35" s="5"/>
      <c r="AR35" s="4">
        <f t="shared" si="19"/>
        <v>46171</v>
      </c>
      <c r="AS35" s="5">
        <v>0</v>
      </c>
      <c r="AT35" s="4">
        <f t="shared" si="20"/>
        <v>46171</v>
      </c>
      <c r="AU35" s="5">
        <v>0</v>
      </c>
      <c r="AV35" s="4">
        <f t="shared" si="21"/>
        <v>46171</v>
      </c>
      <c r="AW35" s="4">
        <f>_xlfn.MINIFS(ReleaseTimeline!$A$2:$A$27, ReleaseTimeline!$A$2:$A$27, "&gt;="&amp;(MAX(AV35,AM35)))</f>
        <v>46177</v>
      </c>
      <c r="AX35" s="4" t="str">
        <f>VLOOKUP(AW35,ReleaseTimeline!$A$1:$E$27,2,FALSE)</f>
        <v>Release 12</v>
      </c>
      <c r="AY35" s="4" t="e">
        <f t="shared" si="26"/>
        <v>#VALUE!</v>
      </c>
      <c r="AZ35" s="4">
        <f>VLOOKUP(AX35,ReleaseTimeline!$B$2:$C$27,2,FALSE)</f>
        <v>46184</v>
      </c>
      <c r="BA35" s="4">
        <f t="shared" si="25"/>
        <v>46177</v>
      </c>
      <c r="BB35">
        <f t="shared" si="22"/>
        <v>24</v>
      </c>
      <c r="BD35">
        <f t="shared" si="23"/>
        <v>3</v>
      </c>
    </row>
    <row r="36" spans="1:56" x14ac:dyDescent="0.2">
      <c r="A36" s="3">
        <v>35</v>
      </c>
      <c r="B36" s="5" t="s">
        <v>119</v>
      </c>
      <c r="C36" s="5" t="str">
        <f>VLOOKUP(B36,'Target Tech'!$C$7:$J$33,8,FALSE)</f>
        <v>Complete ASP</v>
      </c>
      <c r="D36" s="5" t="s">
        <v>87</v>
      </c>
      <c r="E36" s="5">
        <v>2</v>
      </c>
      <c r="F36" s="80">
        <v>46164</v>
      </c>
      <c r="G36" s="80" t="s">
        <v>122</v>
      </c>
      <c r="H36" s="80" t="s">
        <v>56</v>
      </c>
      <c r="I36" s="80" t="s">
        <v>57</v>
      </c>
      <c r="J36" s="80">
        <f t="shared" si="27"/>
        <v>46168</v>
      </c>
      <c r="K36" s="5">
        <v>3</v>
      </c>
      <c r="L36" s="5">
        <v>0</v>
      </c>
      <c r="M36" s="5">
        <v>8</v>
      </c>
      <c r="N36" s="4">
        <f t="shared" si="1"/>
        <v>46171</v>
      </c>
      <c r="O36" s="4">
        <f t="shared" si="2"/>
        <v>46171</v>
      </c>
      <c r="P36" s="4">
        <f t="shared" si="3"/>
        <v>46171</v>
      </c>
      <c r="Q36" s="4"/>
      <c r="R36" s="5">
        <v>1</v>
      </c>
      <c r="S36" s="4">
        <f t="shared" si="4"/>
        <v>46174</v>
      </c>
      <c r="T36" s="5">
        <v>1</v>
      </c>
      <c r="U36" s="4">
        <f t="shared" si="5"/>
        <v>46176</v>
      </c>
      <c r="V36" s="4">
        <f t="shared" si="6"/>
        <v>46176</v>
      </c>
      <c r="W36" s="5">
        <v>1</v>
      </c>
      <c r="X36" s="4">
        <f t="shared" si="7"/>
        <v>46177</v>
      </c>
      <c r="Y36" s="4">
        <f t="shared" si="28"/>
        <v>46177</v>
      </c>
      <c r="Z36" s="4">
        <f t="shared" si="28"/>
        <v>46177</v>
      </c>
      <c r="AA36" s="4">
        <f t="shared" si="9"/>
        <v>46178</v>
      </c>
      <c r="AB36" s="4">
        <f t="shared" si="10"/>
        <v>46178</v>
      </c>
      <c r="AC36" s="5">
        <v>3</v>
      </c>
      <c r="AD36" s="4">
        <f t="shared" si="24"/>
        <v>46183</v>
      </c>
      <c r="AE36" s="5">
        <v>1</v>
      </c>
      <c r="AF36" s="4">
        <f t="shared" si="11"/>
        <v>46184</v>
      </c>
      <c r="AG36" s="5">
        <v>1</v>
      </c>
      <c r="AH36" s="4">
        <f t="shared" si="12"/>
        <v>46185</v>
      </c>
      <c r="AI36" s="4">
        <f t="shared" si="13"/>
        <v>46185</v>
      </c>
      <c r="AJ36" s="4">
        <f t="shared" si="14"/>
        <v>46188</v>
      </c>
      <c r="AK36" s="4">
        <f t="shared" si="15"/>
        <v>46188</v>
      </c>
      <c r="AL36" s="5">
        <v>1</v>
      </c>
      <c r="AM36" s="4">
        <f t="shared" si="16"/>
        <v>46189</v>
      </c>
      <c r="AN36" s="4">
        <f t="shared" si="17"/>
        <v>46189</v>
      </c>
      <c r="AO36" s="4">
        <f t="shared" si="17"/>
        <v>46189</v>
      </c>
      <c r="AP36" s="4">
        <f t="shared" si="18"/>
        <v>46190</v>
      </c>
      <c r="AQ36" s="5">
        <v>3</v>
      </c>
      <c r="AR36" s="4">
        <f t="shared" si="19"/>
        <v>46195</v>
      </c>
      <c r="AS36" s="5">
        <v>0</v>
      </c>
      <c r="AT36" s="4">
        <f t="shared" si="20"/>
        <v>46195</v>
      </c>
      <c r="AU36" s="5">
        <v>0</v>
      </c>
      <c r="AV36" s="4">
        <f t="shared" si="21"/>
        <v>46195</v>
      </c>
      <c r="AW36" s="4">
        <f>_xlfn.MINIFS(ReleaseTimeline!$A$2:$A$27, ReleaseTimeline!$A$2:$A$27, "&gt;="&amp;(MAX(AV36,AM36)))</f>
        <v>46205</v>
      </c>
      <c r="AX36" s="4" t="str">
        <f>VLOOKUP(AW36,ReleaseTimeline!$A$1:$E$27,2,FALSE)</f>
        <v>Release 14</v>
      </c>
      <c r="AY36" s="4" t="e">
        <f t="shared" si="26"/>
        <v>#VALUE!</v>
      </c>
      <c r="AZ36" s="74">
        <f>VLOOKUP(AX36,ReleaseTimeline!$B$2:$C$27,2,FALSE)</f>
        <v>46212</v>
      </c>
      <c r="BA36" s="4">
        <f t="shared" si="25"/>
        <v>46205</v>
      </c>
      <c r="BB36">
        <f t="shared" si="22"/>
        <v>41</v>
      </c>
      <c r="BD36">
        <f t="shared" si="23"/>
        <v>3</v>
      </c>
    </row>
    <row r="37" spans="1:56" x14ac:dyDescent="0.2">
      <c r="A37" s="3">
        <v>36</v>
      </c>
      <c r="B37" s="5" t="s">
        <v>123</v>
      </c>
      <c r="C37" s="5" t="str">
        <f>VLOOKUP(B37,'Target Tech'!$C$7:$J$33,8,FALSE)</f>
        <v>Complete ASP</v>
      </c>
      <c r="D37" s="5" t="s">
        <v>54</v>
      </c>
      <c r="E37" s="5">
        <v>0</v>
      </c>
      <c r="F37" s="80">
        <v>46174</v>
      </c>
      <c r="G37" s="80" t="s">
        <v>55</v>
      </c>
      <c r="H37" s="80" t="s">
        <v>56</v>
      </c>
      <c r="I37" s="80" t="s">
        <v>57</v>
      </c>
      <c r="J37" s="80">
        <f t="shared" ref="J37:J100" si="29">F37</f>
        <v>46174</v>
      </c>
      <c r="K37" s="5">
        <v>3</v>
      </c>
      <c r="L37" s="5">
        <v>0</v>
      </c>
      <c r="M37" s="5">
        <v>1</v>
      </c>
      <c r="N37" s="4">
        <f t="shared" si="1"/>
        <v>46177</v>
      </c>
      <c r="O37" s="4">
        <f t="shared" si="2"/>
        <v>46177</v>
      </c>
      <c r="P37" s="4">
        <f t="shared" si="3"/>
        <v>46177</v>
      </c>
      <c r="Q37" s="4"/>
      <c r="R37" s="5">
        <v>1</v>
      </c>
      <c r="S37" s="4">
        <f t="shared" si="4"/>
        <v>46178</v>
      </c>
      <c r="T37" s="5">
        <v>1</v>
      </c>
      <c r="U37" s="4">
        <f t="shared" si="5"/>
        <v>46181</v>
      </c>
      <c r="V37" s="4">
        <f t="shared" si="6"/>
        <v>46181</v>
      </c>
      <c r="W37" s="5">
        <v>1</v>
      </c>
      <c r="X37" s="4">
        <f t="shared" si="7"/>
        <v>46182</v>
      </c>
      <c r="Y37" s="4">
        <f t="shared" si="28"/>
        <v>46182</v>
      </c>
      <c r="Z37" s="4">
        <f t="shared" si="28"/>
        <v>46182</v>
      </c>
      <c r="AA37" s="4">
        <f t="shared" si="9"/>
        <v>46183</v>
      </c>
      <c r="AB37" s="4">
        <f t="shared" si="10"/>
        <v>46183</v>
      </c>
      <c r="AC37" s="5"/>
      <c r="AD37" s="4">
        <f t="shared" si="24"/>
        <v>46183</v>
      </c>
      <c r="AE37" s="5">
        <v>1</v>
      </c>
      <c r="AF37" s="4">
        <f t="shared" si="11"/>
        <v>46184</v>
      </c>
      <c r="AG37" s="5">
        <v>1</v>
      </c>
      <c r="AH37" s="4">
        <f t="shared" si="12"/>
        <v>46185</v>
      </c>
      <c r="AI37" s="4">
        <f t="shared" si="13"/>
        <v>46185</v>
      </c>
      <c r="AJ37" s="4">
        <f t="shared" si="14"/>
        <v>46188</v>
      </c>
      <c r="AK37" s="4">
        <f t="shared" si="15"/>
        <v>46188</v>
      </c>
      <c r="AL37" s="5"/>
      <c r="AM37" s="4">
        <f t="shared" si="16"/>
        <v>46188</v>
      </c>
      <c r="AN37" s="4">
        <f t="shared" si="17"/>
        <v>46188</v>
      </c>
      <c r="AO37" s="4">
        <f t="shared" si="17"/>
        <v>46188</v>
      </c>
      <c r="AP37" s="4">
        <f t="shared" si="18"/>
        <v>46189</v>
      </c>
      <c r="AQ37" s="5"/>
      <c r="AR37" s="4">
        <f t="shared" si="19"/>
        <v>46189</v>
      </c>
      <c r="AS37" s="5">
        <v>0</v>
      </c>
      <c r="AT37" s="4">
        <f t="shared" si="20"/>
        <v>46189</v>
      </c>
      <c r="AU37" s="5">
        <v>0</v>
      </c>
      <c r="AV37" s="4">
        <f t="shared" si="21"/>
        <v>46189</v>
      </c>
      <c r="AW37" s="4">
        <f>_xlfn.MINIFS(ReleaseTimeline!$A$2:$A$27, ReleaseTimeline!$A$2:$A$27, "&gt;="&amp;(MAX(AV37,AM37)))</f>
        <v>46191</v>
      </c>
      <c r="AX37" s="4" t="str">
        <f>VLOOKUP(AW37,ReleaseTimeline!$A$1:$E$27,2,FALSE)</f>
        <v>Release 13</v>
      </c>
      <c r="AY37" s="4" t="e">
        <f t="shared" si="26"/>
        <v>#VALUE!</v>
      </c>
      <c r="AZ37" s="4">
        <f>VLOOKUP(AX37,ReleaseTimeline!$B$2:$C$27,2,FALSE)</f>
        <v>46198</v>
      </c>
      <c r="BA37" s="4">
        <f t="shared" si="25"/>
        <v>46191</v>
      </c>
      <c r="BB37">
        <f t="shared" si="22"/>
        <v>21</v>
      </c>
      <c r="BD37">
        <f t="shared" si="23"/>
        <v>3</v>
      </c>
    </row>
    <row r="38" spans="1:56" x14ac:dyDescent="0.2">
      <c r="A38" s="3">
        <v>37</v>
      </c>
      <c r="B38" s="5" t="s">
        <v>123</v>
      </c>
      <c r="C38" s="5" t="str">
        <f>VLOOKUP(B38,'Target Tech'!$C$7:$J$33,8,FALSE)</f>
        <v>Complete ASP</v>
      </c>
      <c r="D38" s="5" t="s">
        <v>54</v>
      </c>
      <c r="E38" s="5">
        <v>0</v>
      </c>
      <c r="F38" s="80">
        <v>46150</v>
      </c>
      <c r="G38" s="80" t="s">
        <v>59</v>
      </c>
      <c r="H38" s="80" t="s">
        <v>56</v>
      </c>
      <c r="I38" s="80" t="s">
        <v>60</v>
      </c>
      <c r="J38" s="80">
        <f t="shared" si="29"/>
        <v>46150</v>
      </c>
      <c r="K38" s="5">
        <v>3</v>
      </c>
      <c r="L38" s="5">
        <v>0</v>
      </c>
      <c r="M38" s="5">
        <v>2</v>
      </c>
      <c r="N38" s="4">
        <f t="shared" si="1"/>
        <v>46154</v>
      </c>
      <c r="O38" s="4">
        <f t="shared" si="2"/>
        <v>46154</v>
      </c>
      <c r="P38" s="4">
        <f t="shared" si="3"/>
        <v>46154</v>
      </c>
      <c r="Q38" s="4" t="s">
        <v>58</v>
      </c>
      <c r="R38" s="5">
        <v>1</v>
      </c>
      <c r="S38" s="4">
        <f t="shared" si="4"/>
        <v>46155</v>
      </c>
      <c r="T38" s="5">
        <v>1</v>
      </c>
      <c r="U38" s="4">
        <f t="shared" si="5"/>
        <v>46156</v>
      </c>
      <c r="V38" s="4">
        <f t="shared" si="6"/>
        <v>46156</v>
      </c>
      <c r="W38" s="5">
        <v>1</v>
      </c>
      <c r="X38" s="4">
        <f t="shared" si="7"/>
        <v>46157</v>
      </c>
      <c r="Y38" s="4">
        <f t="shared" si="28"/>
        <v>46157</v>
      </c>
      <c r="Z38" s="4">
        <f t="shared" si="28"/>
        <v>46157</v>
      </c>
      <c r="AA38" s="4">
        <f t="shared" si="9"/>
        <v>46160</v>
      </c>
      <c r="AB38" s="4">
        <f t="shared" si="10"/>
        <v>46160</v>
      </c>
      <c r="AC38" s="5"/>
      <c r="AD38" s="4">
        <f t="shared" si="24"/>
        <v>46160</v>
      </c>
      <c r="AE38" s="5">
        <v>1</v>
      </c>
      <c r="AF38" s="4">
        <f t="shared" si="11"/>
        <v>46161</v>
      </c>
      <c r="AG38" s="5">
        <v>1</v>
      </c>
      <c r="AH38" s="4">
        <f t="shared" si="12"/>
        <v>46162</v>
      </c>
      <c r="AI38" s="4">
        <f t="shared" si="13"/>
        <v>46162</v>
      </c>
      <c r="AJ38" s="4">
        <f t="shared" si="14"/>
        <v>46163</v>
      </c>
      <c r="AK38" s="4">
        <f t="shared" si="15"/>
        <v>46163</v>
      </c>
      <c r="AL38" s="5"/>
      <c r="AM38" s="4">
        <f t="shared" si="16"/>
        <v>46163</v>
      </c>
      <c r="AN38" s="4">
        <f t="shared" si="17"/>
        <v>46163</v>
      </c>
      <c r="AO38" s="4">
        <f t="shared" si="17"/>
        <v>46163</v>
      </c>
      <c r="AP38" s="4">
        <f t="shared" si="18"/>
        <v>46164</v>
      </c>
      <c r="AQ38" s="5"/>
      <c r="AR38" s="4">
        <f t="shared" si="19"/>
        <v>46164</v>
      </c>
      <c r="AS38" s="5">
        <v>0</v>
      </c>
      <c r="AT38" s="4">
        <f t="shared" si="20"/>
        <v>46164</v>
      </c>
      <c r="AU38" s="5">
        <v>0</v>
      </c>
      <c r="AV38" s="4">
        <f t="shared" si="21"/>
        <v>46164</v>
      </c>
      <c r="AW38" s="4">
        <f>_xlfn.MINIFS(ReleaseTimeline!$A$2:$A$27, ReleaseTimeline!$A$2:$A$27, "&gt;="&amp;(MAX(AV38,AM38)))</f>
        <v>46177</v>
      </c>
      <c r="AX38" s="4" t="str">
        <f>VLOOKUP(AW38,ReleaseTimeline!$A$1:$E$27,2,FALSE)</f>
        <v>Release 12</v>
      </c>
      <c r="AY38" s="4" t="e">
        <f t="shared" si="26"/>
        <v>#VALUE!</v>
      </c>
      <c r="AZ38" s="4">
        <f>VLOOKUP(AX38,ReleaseTimeline!$B$2:$C$27,2,FALSE)</f>
        <v>46184</v>
      </c>
      <c r="BA38" s="4">
        <f t="shared" si="25"/>
        <v>46177</v>
      </c>
      <c r="BB38">
        <f t="shared" si="22"/>
        <v>30</v>
      </c>
      <c r="BD38">
        <f t="shared" si="23"/>
        <v>3</v>
      </c>
    </row>
    <row r="39" spans="1:56" x14ac:dyDescent="0.2">
      <c r="A39" s="3">
        <v>38</v>
      </c>
      <c r="B39" s="5" t="s">
        <v>123</v>
      </c>
      <c r="C39" s="5" t="str">
        <f>VLOOKUP(B39,'Target Tech'!$C$7:$J$33,8,FALSE)</f>
        <v>Complete ASP</v>
      </c>
      <c r="D39" s="5" t="s">
        <v>54</v>
      </c>
      <c r="E39" s="5">
        <v>0</v>
      </c>
      <c r="F39" s="80">
        <v>46147</v>
      </c>
      <c r="G39" s="80" t="s">
        <v>61</v>
      </c>
      <c r="H39" s="80" t="s">
        <v>56</v>
      </c>
      <c r="I39" s="80" t="s">
        <v>62</v>
      </c>
      <c r="J39" s="80">
        <f t="shared" si="29"/>
        <v>46147</v>
      </c>
      <c r="K39" s="5">
        <v>3</v>
      </c>
      <c r="L39" s="5">
        <v>0</v>
      </c>
      <c r="M39" s="5">
        <v>3</v>
      </c>
      <c r="N39" s="4">
        <f t="shared" si="1"/>
        <v>46149</v>
      </c>
      <c r="O39" s="4">
        <f t="shared" si="2"/>
        <v>46149</v>
      </c>
      <c r="P39" s="4">
        <f t="shared" si="3"/>
        <v>46149</v>
      </c>
      <c r="Q39" s="4" t="s">
        <v>58</v>
      </c>
      <c r="R39" s="5">
        <v>1</v>
      </c>
      <c r="S39" s="4">
        <f t="shared" si="4"/>
        <v>46150</v>
      </c>
      <c r="T39" s="5">
        <v>1</v>
      </c>
      <c r="U39" s="4">
        <f t="shared" si="5"/>
        <v>46153</v>
      </c>
      <c r="V39" s="4">
        <f t="shared" si="6"/>
        <v>46153</v>
      </c>
      <c r="W39" s="5">
        <v>1</v>
      </c>
      <c r="X39" s="4">
        <f t="shared" si="7"/>
        <v>46154</v>
      </c>
      <c r="Y39" s="4">
        <f t="shared" si="28"/>
        <v>46154</v>
      </c>
      <c r="Z39" s="4">
        <f t="shared" si="28"/>
        <v>46154</v>
      </c>
      <c r="AA39" s="4">
        <f t="shared" si="9"/>
        <v>46155</v>
      </c>
      <c r="AB39" s="4">
        <f t="shared" si="10"/>
        <v>46155</v>
      </c>
      <c r="AC39" s="5"/>
      <c r="AD39" s="4">
        <f t="shared" si="24"/>
        <v>46155</v>
      </c>
      <c r="AE39" s="5">
        <v>1</v>
      </c>
      <c r="AF39" s="4">
        <f t="shared" si="11"/>
        <v>46156</v>
      </c>
      <c r="AG39" s="5">
        <v>1</v>
      </c>
      <c r="AH39" s="4">
        <f t="shared" si="12"/>
        <v>46157</v>
      </c>
      <c r="AI39" s="4">
        <f t="shared" si="13"/>
        <v>46157</v>
      </c>
      <c r="AJ39" s="4">
        <f t="shared" si="14"/>
        <v>46160</v>
      </c>
      <c r="AK39" s="4">
        <f t="shared" si="15"/>
        <v>46160</v>
      </c>
      <c r="AL39" s="5"/>
      <c r="AM39" s="4">
        <f t="shared" si="16"/>
        <v>46160</v>
      </c>
      <c r="AN39" s="4">
        <f t="shared" si="17"/>
        <v>46160</v>
      </c>
      <c r="AO39" s="4">
        <f t="shared" si="17"/>
        <v>46160</v>
      </c>
      <c r="AP39" s="4">
        <f t="shared" si="18"/>
        <v>46161</v>
      </c>
      <c r="AQ39" s="5"/>
      <c r="AR39" s="4">
        <f t="shared" si="19"/>
        <v>46161</v>
      </c>
      <c r="AS39" s="5">
        <v>0</v>
      </c>
      <c r="AT39" s="4">
        <f t="shared" si="20"/>
        <v>46161</v>
      </c>
      <c r="AU39" s="5">
        <v>0</v>
      </c>
      <c r="AV39" s="4">
        <f t="shared" si="21"/>
        <v>46161</v>
      </c>
      <c r="AW39" s="4">
        <f>_xlfn.MINIFS(ReleaseTimeline!$A$2:$A$27, ReleaseTimeline!$A$2:$A$27, "&gt;="&amp;(MAX(AV39,AM39)))</f>
        <v>46163</v>
      </c>
      <c r="AX39" s="4" t="str">
        <f>VLOOKUP(AW39,ReleaseTimeline!$A$1:$E$27,2,FALSE)</f>
        <v>Release 11</v>
      </c>
      <c r="AY39" s="4" t="e">
        <f t="shared" si="26"/>
        <v>#VALUE!</v>
      </c>
      <c r="AZ39" s="4">
        <f>VLOOKUP(AX39,ReleaseTimeline!$B$2:$C$27,2,FALSE)</f>
        <v>46170</v>
      </c>
      <c r="BA39" s="4">
        <f t="shared" si="25"/>
        <v>46163</v>
      </c>
      <c r="BB39">
        <f t="shared" si="22"/>
        <v>21</v>
      </c>
      <c r="BD39">
        <f t="shared" si="23"/>
        <v>3</v>
      </c>
    </row>
    <row r="40" spans="1:56" x14ac:dyDescent="0.2">
      <c r="A40" s="3">
        <v>39</v>
      </c>
      <c r="B40" s="5" t="s">
        <v>123</v>
      </c>
      <c r="C40" s="5" t="str">
        <f>VLOOKUP(B40,'Target Tech'!$C$7:$J$33,8,FALSE)</f>
        <v>Complete ASP</v>
      </c>
      <c r="D40" s="5" t="s">
        <v>54</v>
      </c>
      <c r="E40" s="5">
        <v>0</v>
      </c>
      <c r="F40" s="80">
        <v>46178</v>
      </c>
      <c r="G40" s="80" t="s">
        <v>63</v>
      </c>
      <c r="H40" s="80" t="s">
        <v>56</v>
      </c>
      <c r="I40" s="80" t="s">
        <v>57</v>
      </c>
      <c r="J40" s="80">
        <f t="shared" si="29"/>
        <v>46178</v>
      </c>
      <c r="K40" s="5">
        <v>3</v>
      </c>
      <c r="L40" s="5">
        <v>0</v>
      </c>
      <c r="M40" s="5">
        <v>4</v>
      </c>
      <c r="N40" s="4">
        <f t="shared" si="1"/>
        <v>46182</v>
      </c>
      <c r="O40" s="4">
        <f t="shared" si="2"/>
        <v>46182</v>
      </c>
      <c r="P40" s="4">
        <f t="shared" si="3"/>
        <v>46182</v>
      </c>
      <c r="Q40" s="4"/>
      <c r="R40" s="5">
        <v>1</v>
      </c>
      <c r="S40" s="4">
        <f t="shared" si="4"/>
        <v>46183</v>
      </c>
      <c r="T40" s="5">
        <v>1</v>
      </c>
      <c r="U40" s="4">
        <f t="shared" si="5"/>
        <v>46184</v>
      </c>
      <c r="V40" s="4">
        <f t="shared" si="6"/>
        <v>46184</v>
      </c>
      <c r="W40" s="5">
        <v>1</v>
      </c>
      <c r="X40" s="4">
        <f t="shared" si="7"/>
        <v>46185</v>
      </c>
      <c r="Y40" s="4">
        <f t="shared" si="28"/>
        <v>46185</v>
      </c>
      <c r="Z40" s="4">
        <f t="shared" si="28"/>
        <v>46185</v>
      </c>
      <c r="AA40" s="4">
        <f t="shared" si="9"/>
        <v>46188</v>
      </c>
      <c r="AB40" s="4">
        <f t="shared" si="10"/>
        <v>46188</v>
      </c>
      <c r="AC40" s="5"/>
      <c r="AD40" s="4">
        <f t="shared" si="24"/>
        <v>46188</v>
      </c>
      <c r="AE40" s="5">
        <v>1</v>
      </c>
      <c r="AF40" s="4">
        <f t="shared" si="11"/>
        <v>46189</v>
      </c>
      <c r="AG40" s="5">
        <v>1</v>
      </c>
      <c r="AH40" s="4">
        <f t="shared" si="12"/>
        <v>46190</v>
      </c>
      <c r="AI40" s="4">
        <f t="shared" si="13"/>
        <v>46190</v>
      </c>
      <c r="AJ40" s="4">
        <f t="shared" si="14"/>
        <v>46191</v>
      </c>
      <c r="AK40" s="4">
        <f t="shared" si="15"/>
        <v>46191</v>
      </c>
      <c r="AL40" s="5"/>
      <c r="AM40" s="4">
        <f t="shared" si="16"/>
        <v>46191</v>
      </c>
      <c r="AN40" s="4">
        <f t="shared" si="17"/>
        <v>46191</v>
      </c>
      <c r="AO40" s="4">
        <f t="shared" si="17"/>
        <v>46191</v>
      </c>
      <c r="AP40" s="4">
        <f t="shared" si="18"/>
        <v>46192</v>
      </c>
      <c r="AQ40" s="5"/>
      <c r="AR40" s="4">
        <f t="shared" si="19"/>
        <v>46192</v>
      </c>
      <c r="AS40" s="5">
        <v>0</v>
      </c>
      <c r="AT40" s="4">
        <f t="shared" si="20"/>
        <v>46192</v>
      </c>
      <c r="AU40" s="5">
        <v>0</v>
      </c>
      <c r="AV40" s="4">
        <f t="shared" si="21"/>
        <v>46192</v>
      </c>
      <c r="AW40" s="4">
        <f>_xlfn.MINIFS(ReleaseTimeline!$A$2:$A$27, ReleaseTimeline!$A$2:$A$27, "&gt;="&amp;(MAX(AV40,AM40)))</f>
        <v>46205</v>
      </c>
      <c r="AX40" s="4" t="str">
        <f>VLOOKUP(AW40,ReleaseTimeline!$A$1:$E$27,2,FALSE)</f>
        <v>Release 14</v>
      </c>
      <c r="AY40" s="4" t="e">
        <f t="shared" si="26"/>
        <v>#VALUE!</v>
      </c>
      <c r="AZ40" s="4">
        <f>VLOOKUP(AX40,ReleaseTimeline!$B$2:$C$27,2,FALSE)</f>
        <v>46212</v>
      </c>
      <c r="BA40" s="4">
        <f t="shared" si="25"/>
        <v>46205</v>
      </c>
      <c r="BB40">
        <f t="shared" si="22"/>
        <v>30</v>
      </c>
      <c r="BD40">
        <f t="shared" si="23"/>
        <v>3</v>
      </c>
    </row>
    <row r="41" spans="1:56" x14ac:dyDescent="0.2">
      <c r="A41" s="3">
        <v>40</v>
      </c>
      <c r="B41" s="5" t="s">
        <v>123</v>
      </c>
      <c r="C41" s="5" t="str">
        <f>VLOOKUP(B41,'Target Tech'!$C$7:$J$33,8,FALSE)</f>
        <v>Complete ASP</v>
      </c>
      <c r="D41" s="5" t="s">
        <v>54</v>
      </c>
      <c r="E41" s="5">
        <v>0</v>
      </c>
      <c r="F41" s="80">
        <v>46155</v>
      </c>
      <c r="G41" s="80" t="s">
        <v>64</v>
      </c>
      <c r="H41" s="80" t="s">
        <v>56</v>
      </c>
      <c r="I41" s="80" t="s">
        <v>60</v>
      </c>
      <c r="J41" s="80">
        <f t="shared" si="29"/>
        <v>46155</v>
      </c>
      <c r="K41" s="5">
        <v>3</v>
      </c>
      <c r="L41" s="5">
        <v>0</v>
      </c>
      <c r="M41" s="5">
        <v>5</v>
      </c>
      <c r="N41" s="4">
        <f t="shared" si="1"/>
        <v>46157</v>
      </c>
      <c r="O41" s="4">
        <f t="shared" si="2"/>
        <v>46157</v>
      </c>
      <c r="P41" s="4">
        <f t="shared" si="3"/>
        <v>46157</v>
      </c>
      <c r="Q41" s="4" t="s">
        <v>58</v>
      </c>
      <c r="R41" s="5">
        <v>1</v>
      </c>
      <c r="S41" s="4">
        <f t="shared" si="4"/>
        <v>46160</v>
      </c>
      <c r="T41" s="5">
        <v>1</v>
      </c>
      <c r="U41" s="4">
        <f t="shared" si="5"/>
        <v>46161</v>
      </c>
      <c r="V41" s="4">
        <f t="shared" si="6"/>
        <v>46161</v>
      </c>
      <c r="W41" s="5">
        <v>1</v>
      </c>
      <c r="X41" s="4">
        <f t="shared" si="7"/>
        <v>46162</v>
      </c>
      <c r="Y41" s="4">
        <f t="shared" si="28"/>
        <v>46162</v>
      </c>
      <c r="Z41" s="4">
        <f t="shared" si="28"/>
        <v>46162</v>
      </c>
      <c r="AA41" s="4">
        <f t="shared" si="9"/>
        <v>46163</v>
      </c>
      <c r="AB41" s="4">
        <f t="shared" si="10"/>
        <v>46163</v>
      </c>
      <c r="AC41" s="5"/>
      <c r="AD41" s="4">
        <f t="shared" si="24"/>
        <v>46163</v>
      </c>
      <c r="AE41" s="5">
        <v>1</v>
      </c>
      <c r="AF41" s="4">
        <f t="shared" si="11"/>
        <v>46164</v>
      </c>
      <c r="AG41" s="5">
        <v>1</v>
      </c>
      <c r="AH41" s="4">
        <f t="shared" si="12"/>
        <v>46167</v>
      </c>
      <c r="AI41" s="4">
        <f t="shared" si="13"/>
        <v>46167</v>
      </c>
      <c r="AJ41" s="4">
        <f t="shared" si="14"/>
        <v>46168</v>
      </c>
      <c r="AK41" s="4">
        <f t="shared" si="15"/>
        <v>46168</v>
      </c>
      <c r="AL41" s="5"/>
      <c r="AM41" s="4">
        <f t="shared" si="16"/>
        <v>46168</v>
      </c>
      <c r="AN41" s="4">
        <f t="shared" si="17"/>
        <v>46168</v>
      </c>
      <c r="AO41" s="4">
        <f t="shared" si="17"/>
        <v>46168</v>
      </c>
      <c r="AP41" s="4">
        <f t="shared" si="18"/>
        <v>46169</v>
      </c>
      <c r="AQ41" s="5"/>
      <c r="AR41" s="4">
        <f t="shared" si="19"/>
        <v>46169</v>
      </c>
      <c r="AS41" s="5">
        <v>0</v>
      </c>
      <c r="AT41" s="4">
        <f t="shared" si="20"/>
        <v>46169</v>
      </c>
      <c r="AU41" s="5">
        <v>0</v>
      </c>
      <c r="AV41" s="4">
        <f t="shared" si="21"/>
        <v>46169</v>
      </c>
      <c r="AW41" s="4">
        <f>_xlfn.MINIFS(ReleaseTimeline!$A$2:$A$27, ReleaseTimeline!$A$2:$A$27, "&gt;="&amp;(MAX(AV41,AM41)))</f>
        <v>46177</v>
      </c>
      <c r="AX41" s="4" t="str">
        <f>VLOOKUP(AW41,ReleaseTimeline!$A$1:$E$27,2,FALSE)</f>
        <v>Release 12</v>
      </c>
      <c r="AY41" s="4" t="e">
        <f t="shared" si="26"/>
        <v>#VALUE!</v>
      </c>
      <c r="AZ41" s="4">
        <f>VLOOKUP(AX41,ReleaseTimeline!$B$2:$C$27,2,FALSE)</f>
        <v>46184</v>
      </c>
      <c r="BA41" s="4">
        <f t="shared" si="25"/>
        <v>46177</v>
      </c>
      <c r="BB41">
        <f t="shared" si="22"/>
        <v>27</v>
      </c>
      <c r="BD41">
        <f t="shared" si="23"/>
        <v>3</v>
      </c>
    </row>
    <row r="42" spans="1:56" x14ac:dyDescent="0.2">
      <c r="A42" s="3">
        <v>41</v>
      </c>
      <c r="B42" s="5" t="s">
        <v>123</v>
      </c>
      <c r="C42" s="5" t="str">
        <f>VLOOKUP(B42,'Target Tech'!$C$7:$J$33,8,FALSE)</f>
        <v>Complete ASP</v>
      </c>
      <c r="D42" s="5" t="s">
        <v>54</v>
      </c>
      <c r="E42" s="5">
        <v>0</v>
      </c>
      <c r="F42" s="80">
        <v>46150</v>
      </c>
      <c r="G42" s="80" t="s">
        <v>120</v>
      </c>
      <c r="H42" s="80" t="s">
        <v>56</v>
      </c>
      <c r="I42" s="80" t="s">
        <v>62</v>
      </c>
      <c r="J42" s="80">
        <f t="shared" si="29"/>
        <v>46150</v>
      </c>
      <c r="K42" s="5">
        <v>3</v>
      </c>
      <c r="L42" s="5">
        <v>0</v>
      </c>
      <c r="M42" s="5">
        <v>6</v>
      </c>
      <c r="N42" s="4">
        <f t="shared" si="1"/>
        <v>46154</v>
      </c>
      <c r="O42" s="4">
        <f t="shared" si="2"/>
        <v>46154</v>
      </c>
      <c r="P42" s="4">
        <f t="shared" si="3"/>
        <v>46154</v>
      </c>
      <c r="Q42" s="4" t="s">
        <v>58</v>
      </c>
      <c r="R42" s="5">
        <v>1</v>
      </c>
      <c r="S42" s="4">
        <f t="shared" si="4"/>
        <v>46155</v>
      </c>
      <c r="T42" s="5">
        <v>1</v>
      </c>
      <c r="U42" s="4">
        <f t="shared" si="5"/>
        <v>46156</v>
      </c>
      <c r="V42" s="4">
        <f t="shared" si="6"/>
        <v>46156</v>
      </c>
      <c r="W42" s="5">
        <v>1</v>
      </c>
      <c r="X42" s="4">
        <f t="shared" si="7"/>
        <v>46157</v>
      </c>
      <c r="Y42" s="4">
        <f t="shared" ref="Y42:Z67" si="30">WORKDAY(X42, 0, IndHolidays)</f>
        <v>46157</v>
      </c>
      <c r="Z42" s="4">
        <f t="shared" si="30"/>
        <v>46157</v>
      </c>
      <c r="AA42" s="4">
        <f t="shared" si="9"/>
        <v>46160</v>
      </c>
      <c r="AB42" s="4">
        <f t="shared" si="10"/>
        <v>46160</v>
      </c>
      <c r="AC42" s="5"/>
      <c r="AD42" s="4">
        <f t="shared" si="24"/>
        <v>46160</v>
      </c>
      <c r="AE42" s="5">
        <v>1</v>
      </c>
      <c r="AF42" s="4">
        <f t="shared" si="11"/>
        <v>46161</v>
      </c>
      <c r="AG42" s="5">
        <v>1</v>
      </c>
      <c r="AH42" s="4">
        <f t="shared" si="12"/>
        <v>46162</v>
      </c>
      <c r="AI42" s="4">
        <f t="shared" si="13"/>
        <v>46162</v>
      </c>
      <c r="AJ42" s="4">
        <f t="shared" si="14"/>
        <v>46163</v>
      </c>
      <c r="AK42" s="4">
        <f t="shared" si="15"/>
        <v>46163</v>
      </c>
      <c r="AL42" s="5"/>
      <c r="AM42" s="4">
        <f t="shared" si="16"/>
        <v>46163</v>
      </c>
      <c r="AN42" s="4">
        <f t="shared" si="17"/>
        <v>46163</v>
      </c>
      <c r="AO42" s="4">
        <f t="shared" si="17"/>
        <v>46163</v>
      </c>
      <c r="AP42" s="4">
        <f t="shared" si="18"/>
        <v>46164</v>
      </c>
      <c r="AQ42" s="5"/>
      <c r="AR42" s="4">
        <f t="shared" si="19"/>
        <v>46164</v>
      </c>
      <c r="AS42" s="5">
        <v>0</v>
      </c>
      <c r="AT42" s="4">
        <f t="shared" si="20"/>
        <v>46164</v>
      </c>
      <c r="AU42" s="5">
        <v>0</v>
      </c>
      <c r="AV42" s="4">
        <f t="shared" si="21"/>
        <v>46164</v>
      </c>
      <c r="AW42" s="4">
        <f>_xlfn.MINIFS(ReleaseTimeline!$A$2:$A$27, ReleaseTimeline!$A$2:$A$27, "&gt;="&amp;(MAX(AV42,AM42)))</f>
        <v>46177</v>
      </c>
      <c r="AX42" s="4" t="str">
        <f>VLOOKUP(AW42,ReleaseTimeline!$A$1:$E$27,2,FALSE)</f>
        <v>Release 12</v>
      </c>
      <c r="AY42" s="4" t="e">
        <f t="shared" si="26"/>
        <v>#VALUE!</v>
      </c>
      <c r="AZ42" s="4">
        <f>VLOOKUP(AX42,ReleaseTimeline!$B$2:$C$27,2,FALSE)</f>
        <v>46184</v>
      </c>
      <c r="BA42" s="4">
        <f t="shared" si="25"/>
        <v>46177</v>
      </c>
      <c r="BB42">
        <f t="shared" si="22"/>
        <v>30</v>
      </c>
      <c r="BD42">
        <f t="shared" si="23"/>
        <v>3</v>
      </c>
    </row>
    <row r="43" spans="1:56" x14ac:dyDescent="0.2">
      <c r="A43" s="3">
        <v>42</v>
      </c>
      <c r="B43" s="5" t="s">
        <v>123</v>
      </c>
      <c r="C43" s="5" t="str">
        <f>VLOOKUP(B43,'Target Tech'!$C$7:$J$33,8,FALSE)</f>
        <v>Complete ASP</v>
      </c>
      <c r="D43" s="5" t="s">
        <v>54</v>
      </c>
      <c r="E43" s="5">
        <v>0</v>
      </c>
      <c r="F43" s="80">
        <v>46183</v>
      </c>
      <c r="G43" s="80" t="s">
        <v>121</v>
      </c>
      <c r="H43" s="80" t="s">
        <v>56</v>
      </c>
      <c r="I43" s="80" t="s">
        <v>57</v>
      </c>
      <c r="J43" s="80">
        <f t="shared" si="29"/>
        <v>46183</v>
      </c>
      <c r="K43" s="5">
        <v>3</v>
      </c>
      <c r="L43" s="5">
        <v>0</v>
      </c>
      <c r="M43" s="5">
        <v>7</v>
      </c>
      <c r="N43" s="4">
        <f t="shared" si="1"/>
        <v>46185</v>
      </c>
      <c r="O43" s="4">
        <f t="shared" si="2"/>
        <v>46185</v>
      </c>
      <c r="P43" s="4">
        <f t="shared" si="3"/>
        <v>46185</v>
      </c>
      <c r="Q43" s="4"/>
      <c r="R43" s="5">
        <v>1</v>
      </c>
      <c r="S43" s="4">
        <f t="shared" si="4"/>
        <v>46188</v>
      </c>
      <c r="T43" s="5">
        <v>1</v>
      </c>
      <c r="U43" s="4">
        <f t="shared" si="5"/>
        <v>46189</v>
      </c>
      <c r="V43" s="4">
        <f t="shared" si="6"/>
        <v>46189</v>
      </c>
      <c r="W43" s="5">
        <v>1</v>
      </c>
      <c r="X43" s="4">
        <f t="shared" si="7"/>
        <v>46190</v>
      </c>
      <c r="Y43" s="4">
        <f t="shared" si="30"/>
        <v>46190</v>
      </c>
      <c r="Z43" s="4">
        <f t="shared" si="30"/>
        <v>46190</v>
      </c>
      <c r="AA43" s="4">
        <f t="shared" si="9"/>
        <v>46191</v>
      </c>
      <c r="AB43" s="4">
        <f t="shared" si="10"/>
        <v>46191</v>
      </c>
      <c r="AC43" s="5"/>
      <c r="AD43" s="4">
        <f t="shared" si="24"/>
        <v>46191</v>
      </c>
      <c r="AE43" s="5">
        <v>1</v>
      </c>
      <c r="AF43" s="4">
        <f t="shared" si="11"/>
        <v>46192</v>
      </c>
      <c r="AG43" s="5">
        <v>1</v>
      </c>
      <c r="AH43" s="4">
        <f t="shared" si="12"/>
        <v>46195</v>
      </c>
      <c r="AI43" s="4">
        <f t="shared" si="13"/>
        <v>46195</v>
      </c>
      <c r="AJ43" s="4">
        <f t="shared" si="14"/>
        <v>46196</v>
      </c>
      <c r="AK43" s="4">
        <f t="shared" si="15"/>
        <v>46196</v>
      </c>
      <c r="AL43" s="5"/>
      <c r="AM43" s="4">
        <f t="shared" si="16"/>
        <v>46196</v>
      </c>
      <c r="AN43" s="4">
        <f t="shared" si="17"/>
        <v>46196</v>
      </c>
      <c r="AO43" s="4">
        <f t="shared" si="17"/>
        <v>46196</v>
      </c>
      <c r="AP43" s="4">
        <f t="shared" si="18"/>
        <v>46197</v>
      </c>
      <c r="AQ43" s="5"/>
      <c r="AR43" s="4">
        <f t="shared" si="19"/>
        <v>46197</v>
      </c>
      <c r="AS43" s="5">
        <v>0</v>
      </c>
      <c r="AT43" s="4">
        <f t="shared" si="20"/>
        <v>46197</v>
      </c>
      <c r="AU43" s="5">
        <v>0</v>
      </c>
      <c r="AV43" s="4">
        <f t="shared" si="21"/>
        <v>46197</v>
      </c>
      <c r="AW43" s="4">
        <f>_xlfn.MINIFS(ReleaseTimeline!$A$2:$A$27, ReleaseTimeline!$A$2:$A$27, "&gt;="&amp;(MAX(AV43,AM43)))</f>
        <v>46205</v>
      </c>
      <c r="AX43" s="4" t="str">
        <f>VLOOKUP(AW43,ReleaseTimeline!$A$1:$E$27,2,FALSE)</f>
        <v>Release 14</v>
      </c>
      <c r="AY43" s="4" t="e">
        <f t="shared" si="26"/>
        <v>#VALUE!</v>
      </c>
      <c r="AZ43" s="74">
        <f>VLOOKUP(AX43,ReleaseTimeline!$B$2:$C$27,2,FALSE)</f>
        <v>46212</v>
      </c>
      <c r="BA43" s="4">
        <f t="shared" si="25"/>
        <v>46205</v>
      </c>
      <c r="BB43">
        <f t="shared" si="22"/>
        <v>27</v>
      </c>
      <c r="BD43">
        <f t="shared" si="23"/>
        <v>3</v>
      </c>
    </row>
    <row r="44" spans="1:56" x14ac:dyDescent="0.2">
      <c r="A44" s="3">
        <v>43</v>
      </c>
      <c r="B44" s="5" t="s">
        <v>123</v>
      </c>
      <c r="C44" s="5" t="str">
        <f>VLOOKUP(B44,'Target Tech'!$C$7:$J$33,8,FALSE)</f>
        <v>Complete ASP</v>
      </c>
      <c r="D44" s="5" t="s">
        <v>54</v>
      </c>
      <c r="E44" s="5">
        <v>0</v>
      </c>
      <c r="F44" s="80">
        <v>46160</v>
      </c>
      <c r="G44" s="80" t="s">
        <v>122</v>
      </c>
      <c r="H44" s="80" t="s">
        <v>56</v>
      </c>
      <c r="I44" s="80" t="s">
        <v>60</v>
      </c>
      <c r="J44" s="80">
        <f t="shared" si="29"/>
        <v>46160</v>
      </c>
      <c r="K44" s="5">
        <v>3</v>
      </c>
      <c r="L44" s="5">
        <v>0</v>
      </c>
      <c r="M44" s="5">
        <v>8</v>
      </c>
      <c r="N44" s="4">
        <f t="shared" si="1"/>
        <v>46162</v>
      </c>
      <c r="O44" s="4">
        <f t="shared" si="2"/>
        <v>46162</v>
      </c>
      <c r="P44" s="4">
        <f t="shared" si="3"/>
        <v>46162</v>
      </c>
      <c r="Q44" s="4"/>
      <c r="R44" s="5">
        <v>1</v>
      </c>
      <c r="S44" s="4">
        <f t="shared" si="4"/>
        <v>46163</v>
      </c>
      <c r="T44" s="5">
        <v>1</v>
      </c>
      <c r="U44" s="4">
        <f t="shared" si="5"/>
        <v>46164</v>
      </c>
      <c r="V44" s="4">
        <f t="shared" si="6"/>
        <v>46164</v>
      </c>
      <c r="W44" s="5">
        <v>1</v>
      </c>
      <c r="X44" s="4">
        <f t="shared" si="7"/>
        <v>46167</v>
      </c>
      <c r="Y44" s="4">
        <f t="shared" si="30"/>
        <v>46167</v>
      </c>
      <c r="Z44" s="4">
        <f t="shared" si="30"/>
        <v>46167</v>
      </c>
      <c r="AA44" s="4">
        <f t="shared" si="9"/>
        <v>46168</v>
      </c>
      <c r="AB44" s="4">
        <f t="shared" si="10"/>
        <v>46168</v>
      </c>
      <c r="AC44" s="5">
        <v>3</v>
      </c>
      <c r="AD44" s="4">
        <f t="shared" si="24"/>
        <v>46174</v>
      </c>
      <c r="AE44" s="5">
        <v>1</v>
      </c>
      <c r="AF44" s="4">
        <f t="shared" si="11"/>
        <v>46176</v>
      </c>
      <c r="AG44" s="5">
        <v>1</v>
      </c>
      <c r="AH44" s="4">
        <f t="shared" si="12"/>
        <v>46177</v>
      </c>
      <c r="AI44" s="4">
        <f t="shared" si="13"/>
        <v>46177</v>
      </c>
      <c r="AJ44" s="4">
        <f t="shared" si="14"/>
        <v>46178</v>
      </c>
      <c r="AK44" s="4">
        <f t="shared" si="15"/>
        <v>46178</v>
      </c>
      <c r="AL44" s="5">
        <v>1</v>
      </c>
      <c r="AM44" s="4">
        <f t="shared" si="16"/>
        <v>46181</v>
      </c>
      <c r="AN44" s="4">
        <f t="shared" si="17"/>
        <v>46181</v>
      </c>
      <c r="AO44" s="4">
        <f t="shared" si="17"/>
        <v>46181</v>
      </c>
      <c r="AP44" s="4">
        <f t="shared" si="18"/>
        <v>46182</v>
      </c>
      <c r="AQ44" s="5">
        <v>3</v>
      </c>
      <c r="AR44" s="4">
        <f t="shared" si="19"/>
        <v>46185</v>
      </c>
      <c r="AS44" s="5">
        <v>0</v>
      </c>
      <c r="AT44" s="4">
        <f t="shared" si="20"/>
        <v>46185</v>
      </c>
      <c r="AU44" s="5">
        <v>0</v>
      </c>
      <c r="AV44" s="4">
        <f t="shared" si="21"/>
        <v>46185</v>
      </c>
      <c r="AW44" s="4">
        <f>_xlfn.MINIFS(ReleaseTimeline!$A$2:$A$27, ReleaseTimeline!$A$2:$A$27, "&gt;="&amp;(MAX(AV44,AM44)))</f>
        <v>46191</v>
      </c>
      <c r="AX44" s="4" t="str">
        <f>VLOOKUP(AW44,ReleaseTimeline!$A$1:$E$27,2,FALSE)</f>
        <v>Release 13</v>
      </c>
      <c r="AY44" s="4" t="e">
        <f t="shared" si="26"/>
        <v>#VALUE!</v>
      </c>
      <c r="AZ44" s="4">
        <f>VLOOKUP(AX44,ReleaseTimeline!$B$2:$C$27,2,FALSE)</f>
        <v>46198</v>
      </c>
      <c r="BA44" s="4">
        <f t="shared" si="25"/>
        <v>46191</v>
      </c>
      <c r="BB44">
        <f t="shared" si="22"/>
        <v>36</v>
      </c>
      <c r="BD44">
        <f t="shared" si="23"/>
        <v>3</v>
      </c>
    </row>
    <row r="45" spans="1:56" x14ac:dyDescent="0.2">
      <c r="A45" s="3">
        <v>44</v>
      </c>
      <c r="B45" s="5" t="s">
        <v>124</v>
      </c>
      <c r="C45" s="5" t="s">
        <v>125</v>
      </c>
      <c r="D45" s="5" t="s">
        <v>54</v>
      </c>
      <c r="E45" s="5">
        <v>0</v>
      </c>
      <c r="F45" s="80">
        <v>46155</v>
      </c>
      <c r="G45" s="80" t="s">
        <v>61</v>
      </c>
      <c r="H45" s="80" t="s">
        <v>67</v>
      </c>
      <c r="I45" s="80" t="s">
        <v>102</v>
      </c>
      <c r="J45" s="80">
        <f t="shared" si="29"/>
        <v>46155</v>
      </c>
      <c r="K45" s="5">
        <v>3</v>
      </c>
      <c r="L45" s="5">
        <v>0</v>
      </c>
      <c r="M45" s="5">
        <v>1</v>
      </c>
      <c r="N45" s="4">
        <f t="shared" si="1"/>
        <v>46157</v>
      </c>
      <c r="O45" s="4">
        <f t="shared" si="2"/>
        <v>46157</v>
      </c>
      <c r="P45" s="4">
        <f t="shared" si="3"/>
        <v>46157</v>
      </c>
      <c r="Q45" s="4" t="s">
        <v>58</v>
      </c>
      <c r="R45" s="5">
        <v>1</v>
      </c>
      <c r="S45" s="4">
        <f t="shared" si="4"/>
        <v>46160</v>
      </c>
      <c r="T45" s="5">
        <v>1</v>
      </c>
      <c r="U45" s="4">
        <f t="shared" si="5"/>
        <v>46161</v>
      </c>
      <c r="V45" s="4">
        <f t="shared" si="6"/>
        <v>46161</v>
      </c>
      <c r="W45" s="5">
        <v>1</v>
      </c>
      <c r="X45" s="4">
        <f t="shared" si="7"/>
        <v>46162</v>
      </c>
      <c r="Y45" s="4">
        <f t="shared" si="30"/>
        <v>46162</v>
      </c>
      <c r="Z45" s="4">
        <f t="shared" si="30"/>
        <v>46162</v>
      </c>
      <c r="AA45" s="4">
        <f t="shared" si="9"/>
        <v>46163</v>
      </c>
      <c r="AB45" s="4">
        <f t="shared" si="10"/>
        <v>46163</v>
      </c>
      <c r="AC45" s="5">
        <v>3</v>
      </c>
      <c r="AD45" s="4">
        <f t="shared" si="24"/>
        <v>46168</v>
      </c>
      <c r="AE45" s="5">
        <v>1</v>
      </c>
      <c r="AF45" s="4">
        <f t="shared" si="11"/>
        <v>46169</v>
      </c>
      <c r="AG45" s="5">
        <v>1</v>
      </c>
      <c r="AH45" s="4">
        <f t="shared" si="12"/>
        <v>46171</v>
      </c>
      <c r="AI45" s="4">
        <f t="shared" si="13"/>
        <v>46171</v>
      </c>
      <c r="AJ45" s="4">
        <f t="shared" si="14"/>
        <v>46174</v>
      </c>
      <c r="AK45" s="4">
        <f t="shared" si="15"/>
        <v>46174</v>
      </c>
      <c r="AL45" s="5">
        <v>1</v>
      </c>
      <c r="AM45" s="4">
        <f t="shared" si="16"/>
        <v>46176</v>
      </c>
      <c r="AN45" s="4">
        <f t="shared" si="17"/>
        <v>46176</v>
      </c>
      <c r="AO45" s="4">
        <f t="shared" si="17"/>
        <v>46176</v>
      </c>
      <c r="AP45" s="4">
        <f t="shared" si="18"/>
        <v>46177</v>
      </c>
      <c r="AQ45" s="5">
        <v>3</v>
      </c>
      <c r="AR45" s="4">
        <f t="shared" si="19"/>
        <v>46182</v>
      </c>
      <c r="AS45" s="5">
        <v>0</v>
      </c>
      <c r="AT45" s="4">
        <f t="shared" si="20"/>
        <v>46182</v>
      </c>
      <c r="AU45" s="5">
        <v>0</v>
      </c>
      <c r="AV45" s="4">
        <f t="shared" si="21"/>
        <v>46182</v>
      </c>
      <c r="AW45" s="4">
        <f>_xlfn.MINIFS(ReleaseTimeline!$A$2:$A$27, ReleaseTimeline!$A$2:$A$27, "&gt;="&amp;(MAX(AV45,AM45)))</f>
        <v>46191</v>
      </c>
      <c r="AX45" s="4" t="str">
        <f>VLOOKUP(AW45,ReleaseTimeline!$A$1:$E$27,2,FALSE)</f>
        <v>Release 13</v>
      </c>
      <c r="AY45" s="4" t="e">
        <f t="shared" si="26"/>
        <v>#VALUE!</v>
      </c>
      <c r="AZ45" s="4">
        <f>VLOOKUP(AX45,ReleaseTimeline!$B$2:$C$27,2,FALSE)</f>
        <v>46198</v>
      </c>
      <c r="BA45" s="4">
        <f t="shared" si="25"/>
        <v>46191</v>
      </c>
      <c r="BB45">
        <f t="shared" si="22"/>
        <v>41</v>
      </c>
      <c r="BD45">
        <f t="shared" si="23"/>
        <v>3</v>
      </c>
    </row>
    <row r="46" spans="1:56" x14ac:dyDescent="0.2">
      <c r="A46" s="3">
        <v>45</v>
      </c>
      <c r="B46" s="5" t="s">
        <v>124</v>
      </c>
      <c r="C46" s="5" t="s">
        <v>125</v>
      </c>
      <c r="D46" s="5" t="s">
        <v>54</v>
      </c>
      <c r="E46" s="5">
        <v>0</v>
      </c>
      <c r="F46" s="80">
        <v>46147</v>
      </c>
      <c r="G46" s="80" t="s">
        <v>63</v>
      </c>
      <c r="H46" s="80" t="s">
        <v>67</v>
      </c>
      <c r="I46" s="80" t="s">
        <v>103</v>
      </c>
      <c r="J46" s="80">
        <f t="shared" si="29"/>
        <v>46147</v>
      </c>
      <c r="K46" s="5">
        <v>3</v>
      </c>
      <c r="L46" s="5">
        <v>0</v>
      </c>
      <c r="M46" s="5">
        <v>2</v>
      </c>
      <c r="N46" s="4">
        <f t="shared" si="1"/>
        <v>46149</v>
      </c>
      <c r="O46" s="4">
        <f t="shared" si="2"/>
        <v>46149</v>
      </c>
      <c r="P46" s="4">
        <f t="shared" si="3"/>
        <v>46149</v>
      </c>
      <c r="Q46" s="4" t="s">
        <v>58</v>
      </c>
      <c r="R46" s="5">
        <v>1</v>
      </c>
      <c r="S46" s="4">
        <f t="shared" si="4"/>
        <v>46150</v>
      </c>
      <c r="T46" s="5">
        <v>1</v>
      </c>
      <c r="U46" s="4">
        <f t="shared" si="5"/>
        <v>46153</v>
      </c>
      <c r="V46" s="4">
        <f t="shared" si="6"/>
        <v>46153</v>
      </c>
      <c r="W46" s="5">
        <v>1</v>
      </c>
      <c r="X46" s="4">
        <f t="shared" si="7"/>
        <v>46154</v>
      </c>
      <c r="Y46" s="4">
        <f t="shared" si="30"/>
        <v>46154</v>
      </c>
      <c r="Z46" s="4">
        <f t="shared" si="30"/>
        <v>46154</v>
      </c>
      <c r="AA46" s="4">
        <f t="shared" si="9"/>
        <v>46155</v>
      </c>
      <c r="AB46" s="4">
        <f t="shared" si="10"/>
        <v>46155</v>
      </c>
      <c r="AC46" s="5">
        <v>3</v>
      </c>
      <c r="AD46" s="4">
        <f t="shared" si="24"/>
        <v>46160</v>
      </c>
      <c r="AE46" s="5">
        <v>1</v>
      </c>
      <c r="AF46" s="4">
        <f t="shared" si="11"/>
        <v>46161</v>
      </c>
      <c r="AG46" s="5">
        <v>1</v>
      </c>
      <c r="AH46" s="4">
        <f t="shared" si="12"/>
        <v>46162</v>
      </c>
      <c r="AI46" s="4">
        <f t="shared" si="13"/>
        <v>46162</v>
      </c>
      <c r="AJ46" s="4">
        <f t="shared" si="14"/>
        <v>46163</v>
      </c>
      <c r="AK46" s="4">
        <f t="shared" si="15"/>
        <v>46163</v>
      </c>
      <c r="AL46" s="5">
        <v>1</v>
      </c>
      <c r="AM46" s="4">
        <f t="shared" si="16"/>
        <v>46164</v>
      </c>
      <c r="AN46" s="4">
        <f t="shared" si="17"/>
        <v>46164</v>
      </c>
      <c r="AO46" s="4">
        <f t="shared" si="17"/>
        <v>46164</v>
      </c>
      <c r="AP46" s="4">
        <f t="shared" si="18"/>
        <v>46167</v>
      </c>
      <c r="AQ46" s="5">
        <v>3</v>
      </c>
      <c r="AR46" s="4">
        <f t="shared" si="19"/>
        <v>46171</v>
      </c>
      <c r="AS46" s="5">
        <v>1</v>
      </c>
      <c r="AT46" s="4">
        <f t="shared" si="20"/>
        <v>46174</v>
      </c>
      <c r="AU46" s="5">
        <v>3</v>
      </c>
      <c r="AV46" s="4">
        <f t="shared" si="21"/>
        <v>46178</v>
      </c>
      <c r="AW46" s="4">
        <f>_xlfn.MINIFS(ReleaseTimeline!$A$2:$A$27, ReleaseTimeline!$A$2:$A$27, "&gt;="&amp;(MAX(AV46,AM46)))</f>
        <v>46191</v>
      </c>
      <c r="AX46" s="4" t="str">
        <f>VLOOKUP(AW46,ReleaseTimeline!$A$1:$E$27,2,FALSE)</f>
        <v>Release 13</v>
      </c>
      <c r="AY46" s="4" t="e">
        <f t="shared" si="26"/>
        <v>#VALUE!</v>
      </c>
      <c r="AZ46" s="4">
        <f>VLOOKUP(AX46,ReleaseTimeline!$B$2:$C$27,2,FALSE)</f>
        <v>46198</v>
      </c>
      <c r="BA46" s="4">
        <f t="shared" si="25"/>
        <v>46191</v>
      </c>
      <c r="BB46">
        <f t="shared" si="22"/>
        <v>49</v>
      </c>
      <c r="BD46">
        <f t="shared" si="23"/>
        <v>6</v>
      </c>
    </row>
    <row r="47" spans="1:56" x14ac:dyDescent="0.2">
      <c r="A47" s="3">
        <v>46</v>
      </c>
      <c r="B47" s="5" t="s">
        <v>126</v>
      </c>
      <c r="C47" s="5" t="str">
        <f>VLOOKUP(B47,'Target Tech'!$C$7:$J$33,8,FALSE)</f>
        <v>Complete ASP</v>
      </c>
      <c r="D47" s="5" t="s">
        <v>87</v>
      </c>
      <c r="E47" s="5">
        <v>2</v>
      </c>
      <c r="F47" s="80">
        <f>WORKDAY(P27,1)</f>
        <v>46134</v>
      </c>
      <c r="G47" s="80" t="s">
        <v>55</v>
      </c>
      <c r="H47" s="80" t="s">
        <v>81</v>
      </c>
      <c r="I47" s="80" t="s">
        <v>131</v>
      </c>
      <c r="J47" s="80">
        <f>WORKDAY(F47,E47)</f>
        <v>46136</v>
      </c>
      <c r="K47" s="5">
        <v>3</v>
      </c>
      <c r="L47" s="5">
        <v>0</v>
      </c>
      <c r="M47" s="5">
        <v>1</v>
      </c>
      <c r="N47" s="4">
        <f t="shared" si="1"/>
        <v>46140</v>
      </c>
      <c r="O47" s="4">
        <f t="shared" si="2"/>
        <v>46140</v>
      </c>
      <c r="P47" s="4">
        <f t="shared" si="3"/>
        <v>46140</v>
      </c>
      <c r="Q47" s="4" t="s">
        <v>58</v>
      </c>
      <c r="R47" s="5">
        <v>1</v>
      </c>
      <c r="S47" s="4">
        <f t="shared" si="4"/>
        <v>46141</v>
      </c>
      <c r="T47" s="5">
        <v>1</v>
      </c>
      <c r="U47" s="4">
        <f t="shared" si="5"/>
        <v>46142</v>
      </c>
      <c r="V47" s="4">
        <f t="shared" si="6"/>
        <v>46142</v>
      </c>
      <c r="W47" s="5">
        <v>1</v>
      </c>
      <c r="X47" s="4">
        <f t="shared" si="7"/>
        <v>46146</v>
      </c>
      <c r="Y47" s="4">
        <f t="shared" si="30"/>
        <v>46146</v>
      </c>
      <c r="Z47" s="4">
        <f t="shared" si="30"/>
        <v>46146</v>
      </c>
      <c r="AA47" s="4">
        <f t="shared" si="9"/>
        <v>46147</v>
      </c>
      <c r="AB47" s="4">
        <f t="shared" si="10"/>
        <v>46147</v>
      </c>
      <c r="AC47" s="5"/>
      <c r="AD47" s="4">
        <f t="shared" si="24"/>
        <v>46147</v>
      </c>
      <c r="AE47" s="5">
        <v>1</v>
      </c>
      <c r="AF47" s="4">
        <f t="shared" si="11"/>
        <v>46148</v>
      </c>
      <c r="AG47" s="5">
        <v>1</v>
      </c>
      <c r="AH47" s="4">
        <f t="shared" si="12"/>
        <v>46149</v>
      </c>
      <c r="AI47" s="4">
        <f t="shared" si="13"/>
        <v>46149</v>
      </c>
      <c r="AJ47" s="4">
        <f t="shared" si="14"/>
        <v>46150</v>
      </c>
      <c r="AK47" s="4">
        <f t="shared" si="15"/>
        <v>46150</v>
      </c>
      <c r="AL47" s="5"/>
      <c r="AM47" s="4">
        <f t="shared" si="16"/>
        <v>46150</v>
      </c>
      <c r="AN47" s="4">
        <f t="shared" si="17"/>
        <v>46150</v>
      </c>
      <c r="AO47" s="4">
        <f t="shared" si="17"/>
        <v>46150</v>
      </c>
      <c r="AP47" s="4">
        <f t="shared" si="18"/>
        <v>46153</v>
      </c>
      <c r="AQ47" s="5"/>
      <c r="AR47" s="4">
        <f t="shared" si="19"/>
        <v>46153</v>
      </c>
      <c r="AS47" s="5">
        <v>0</v>
      </c>
      <c r="AT47" s="4">
        <f t="shared" si="20"/>
        <v>46153</v>
      </c>
      <c r="AU47" s="5">
        <v>0</v>
      </c>
      <c r="AV47" s="4">
        <f t="shared" si="21"/>
        <v>46153</v>
      </c>
      <c r="AW47" s="4">
        <f>_xlfn.MINIFS(ReleaseTimeline!$A$2:$A$27, ReleaseTimeline!$A$2:$A$27, "&gt;="&amp;(MAX(AV47,AM47)))</f>
        <v>46163</v>
      </c>
      <c r="AX47" s="4" t="str">
        <f>VLOOKUP(AW47,ReleaseTimeline!$A$1:$E$27,2,FALSE)</f>
        <v>Release 11</v>
      </c>
      <c r="AY47" s="4" t="e">
        <f t="shared" si="26"/>
        <v>#VALUE!</v>
      </c>
      <c r="AZ47" s="4">
        <f>VLOOKUP(AX47,ReleaseTimeline!$B$2:$C$27,2,FALSE)</f>
        <v>46170</v>
      </c>
      <c r="BA47" s="4">
        <f t="shared" si="25"/>
        <v>46163</v>
      </c>
      <c r="BB47">
        <f t="shared" si="22"/>
        <v>30</v>
      </c>
      <c r="BD47">
        <f t="shared" si="23"/>
        <v>3</v>
      </c>
    </row>
    <row r="48" spans="1:56" x14ac:dyDescent="0.2">
      <c r="A48" s="3">
        <v>47</v>
      </c>
      <c r="B48" s="5" t="s">
        <v>126</v>
      </c>
      <c r="C48" s="5" t="str">
        <f>VLOOKUP(B48,'Target Tech'!$C$7:$J$33,8,FALSE)</f>
        <v>Complete ASP</v>
      </c>
      <c r="D48" s="5" t="s">
        <v>87</v>
      </c>
      <c r="E48" s="5">
        <v>2</v>
      </c>
      <c r="F48" s="80">
        <f>WORKDAY(P28,1)</f>
        <v>46141</v>
      </c>
      <c r="G48" s="80" t="s">
        <v>59</v>
      </c>
      <c r="H48" s="80" t="s">
        <v>81</v>
      </c>
      <c r="I48" s="80" t="s">
        <v>129</v>
      </c>
      <c r="J48" s="80">
        <f>WORKDAY(F48,E48)</f>
        <v>46143</v>
      </c>
      <c r="K48" s="5">
        <v>3</v>
      </c>
      <c r="L48" s="5">
        <v>0</v>
      </c>
      <c r="M48" s="5">
        <v>2</v>
      </c>
      <c r="N48" s="4">
        <f t="shared" si="1"/>
        <v>46148</v>
      </c>
      <c r="O48" s="4">
        <f t="shared" si="2"/>
        <v>46148</v>
      </c>
      <c r="P48" s="4">
        <f t="shared" si="3"/>
        <v>46148</v>
      </c>
      <c r="Q48" s="4" t="s">
        <v>58</v>
      </c>
      <c r="R48" s="5">
        <v>1</v>
      </c>
      <c r="S48" s="4">
        <f t="shared" si="4"/>
        <v>46149</v>
      </c>
      <c r="T48" s="5">
        <v>1</v>
      </c>
      <c r="U48" s="4">
        <f t="shared" si="5"/>
        <v>46150</v>
      </c>
      <c r="V48" s="4">
        <f t="shared" si="6"/>
        <v>46150</v>
      </c>
      <c r="W48" s="5">
        <v>1</v>
      </c>
      <c r="X48" s="4">
        <f t="shared" si="7"/>
        <v>46153</v>
      </c>
      <c r="Y48" s="4">
        <f t="shared" si="30"/>
        <v>46153</v>
      </c>
      <c r="Z48" s="4">
        <f t="shared" si="30"/>
        <v>46153</v>
      </c>
      <c r="AA48" s="4">
        <f t="shared" si="9"/>
        <v>46154</v>
      </c>
      <c r="AB48" s="4">
        <f t="shared" si="10"/>
        <v>46154</v>
      </c>
      <c r="AC48" s="5"/>
      <c r="AD48" s="4">
        <f t="shared" si="24"/>
        <v>46154</v>
      </c>
      <c r="AE48" s="5">
        <v>1</v>
      </c>
      <c r="AF48" s="4">
        <f t="shared" si="11"/>
        <v>46155</v>
      </c>
      <c r="AG48" s="5">
        <v>1</v>
      </c>
      <c r="AH48" s="4">
        <f t="shared" si="12"/>
        <v>46156</v>
      </c>
      <c r="AI48" s="4">
        <f t="shared" si="13"/>
        <v>46156</v>
      </c>
      <c r="AJ48" s="4">
        <f t="shared" si="14"/>
        <v>46157</v>
      </c>
      <c r="AK48" s="4">
        <f t="shared" si="15"/>
        <v>46157</v>
      </c>
      <c r="AL48" s="5"/>
      <c r="AM48" s="4">
        <f t="shared" si="16"/>
        <v>46157</v>
      </c>
      <c r="AN48" s="4">
        <f t="shared" si="17"/>
        <v>46157</v>
      </c>
      <c r="AO48" s="4">
        <f t="shared" si="17"/>
        <v>46157</v>
      </c>
      <c r="AP48" s="4">
        <f t="shared" si="18"/>
        <v>46160</v>
      </c>
      <c r="AQ48" s="5"/>
      <c r="AR48" s="4">
        <f t="shared" si="19"/>
        <v>46160</v>
      </c>
      <c r="AS48" s="5">
        <v>0</v>
      </c>
      <c r="AT48" s="4">
        <f t="shared" si="20"/>
        <v>46160</v>
      </c>
      <c r="AU48" s="5">
        <v>0</v>
      </c>
      <c r="AV48" s="4">
        <f t="shared" si="21"/>
        <v>46160</v>
      </c>
      <c r="AW48" s="4">
        <f>_xlfn.MINIFS(ReleaseTimeline!$A$2:$A$27, ReleaseTimeline!$A$2:$A$27, "&gt;="&amp;(MAX(AV48,AM48)))</f>
        <v>46163</v>
      </c>
      <c r="AX48" s="4" t="str">
        <f>VLOOKUP(AW48,ReleaseTimeline!$A$1:$E$27,2,FALSE)</f>
        <v>Release 11</v>
      </c>
      <c r="AY48" s="4" t="e">
        <f t="shared" si="26"/>
        <v>#VALUE!</v>
      </c>
      <c r="AZ48" s="4">
        <f>VLOOKUP(AX48,ReleaseTimeline!$B$2:$C$27,2,FALSE)</f>
        <v>46170</v>
      </c>
      <c r="BA48" s="4">
        <f t="shared" si="25"/>
        <v>46163</v>
      </c>
      <c r="BB48">
        <f t="shared" si="22"/>
        <v>22</v>
      </c>
      <c r="BD48">
        <f t="shared" si="23"/>
        <v>3</v>
      </c>
    </row>
    <row r="49" spans="1:61" x14ac:dyDescent="0.2">
      <c r="A49" s="3">
        <v>48</v>
      </c>
      <c r="B49" s="5" t="s">
        <v>126</v>
      </c>
      <c r="C49" s="5" t="str">
        <f>VLOOKUP(B49,'Target Tech'!$C$7:$J$33,8,FALSE)</f>
        <v>Complete ASP</v>
      </c>
      <c r="D49" s="5" t="s">
        <v>87</v>
      </c>
      <c r="E49" s="5">
        <v>2</v>
      </c>
      <c r="F49" s="80">
        <f>WORKDAY(P26,1)</f>
        <v>46134</v>
      </c>
      <c r="G49" s="80" t="s">
        <v>61</v>
      </c>
      <c r="H49" s="80" t="s">
        <v>81</v>
      </c>
      <c r="I49" s="80" t="s">
        <v>167</v>
      </c>
      <c r="J49" s="80">
        <f>WORKDAY(F49,E49)</f>
        <v>46136</v>
      </c>
      <c r="K49" s="5">
        <v>3</v>
      </c>
      <c r="L49" s="5">
        <v>0</v>
      </c>
      <c r="M49" s="5">
        <v>3</v>
      </c>
      <c r="N49" s="4">
        <f t="shared" si="1"/>
        <v>46140</v>
      </c>
      <c r="O49" s="4">
        <f t="shared" si="2"/>
        <v>46140</v>
      </c>
      <c r="P49" s="4">
        <f t="shared" si="3"/>
        <v>46140</v>
      </c>
      <c r="Q49" s="4" t="s">
        <v>58</v>
      </c>
      <c r="R49" s="5">
        <v>1</v>
      </c>
      <c r="S49" s="4">
        <f t="shared" si="4"/>
        <v>46141</v>
      </c>
      <c r="T49" s="5">
        <v>1</v>
      </c>
      <c r="U49" s="4">
        <f t="shared" si="5"/>
        <v>46142</v>
      </c>
      <c r="V49" s="4">
        <f t="shared" si="6"/>
        <v>46142</v>
      </c>
      <c r="W49" s="5">
        <v>1</v>
      </c>
      <c r="X49" s="4">
        <f t="shared" si="7"/>
        <v>46146</v>
      </c>
      <c r="Y49" s="4">
        <f t="shared" si="30"/>
        <v>46146</v>
      </c>
      <c r="Z49" s="4">
        <f t="shared" si="30"/>
        <v>46146</v>
      </c>
      <c r="AA49" s="4">
        <f t="shared" si="9"/>
        <v>46147</v>
      </c>
      <c r="AB49" s="4">
        <f t="shared" si="10"/>
        <v>46147</v>
      </c>
      <c r="AC49" s="5"/>
      <c r="AD49" s="4">
        <f t="shared" si="24"/>
        <v>46147</v>
      </c>
      <c r="AE49" s="5">
        <v>1</v>
      </c>
      <c r="AF49" s="4">
        <f t="shared" si="11"/>
        <v>46148</v>
      </c>
      <c r="AG49" s="5">
        <v>1</v>
      </c>
      <c r="AH49" s="4">
        <f t="shared" si="12"/>
        <v>46149</v>
      </c>
      <c r="AI49" s="4">
        <f t="shared" si="13"/>
        <v>46149</v>
      </c>
      <c r="AJ49" s="4">
        <f t="shared" si="14"/>
        <v>46150</v>
      </c>
      <c r="AK49" s="4">
        <f t="shared" si="15"/>
        <v>46150</v>
      </c>
      <c r="AL49" s="5"/>
      <c r="AM49" s="4">
        <f t="shared" si="16"/>
        <v>46150</v>
      </c>
      <c r="AN49" s="4">
        <f t="shared" si="17"/>
        <v>46150</v>
      </c>
      <c r="AO49" s="4">
        <f t="shared" si="17"/>
        <v>46150</v>
      </c>
      <c r="AP49" s="4">
        <f t="shared" si="18"/>
        <v>46153</v>
      </c>
      <c r="AQ49" s="5"/>
      <c r="AR49" s="4">
        <f t="shared" si="19"/>
        <v>46153</v>
      </c>
      <c r="AS49" s="5">
        <v>0</v>
      </c>
      <c r="AT49" s="4">
        <f t="shared" si="20"/>
        <v>46153</v>
      </c>
      <c r="AU49" s="5">
        <v>0</v>
      </c>
      <c r="AV49" s="4">
        <f t="shared" si="21"/>
        <v>46153</v>
      </c>
      <c r="AW49" s="4">
        <f>_xlfn.MINIFS(ReleaseTimeline!$A$2:$A$27, ReleaseTimeline!$A$2:$A$27, "&gt;="&amp;(MAX(AV49,AM49)))</f>
        <v>46163</v>
      </c>
      <c r="AX49" s="4" t="str">
        <f>VLOOKUP(AW49,ReleaseTimeline!$A$1:$E$27,2,FALSE)</f>
        <v>Release 11</v>
      </c>
      <c r="AY49" s="4" t="e">
        <f t="shared" si="26"/>
        <v>#VALUE!</v>
      </c>
      <c r="AZ49" s="4">
        <f>VLOOKUP(AX49,ReleaseTimeline!$B$2:$C$27,2,FALSE)</f>
        <v>46170</v>
      </c>
      <c r="BA49" s="4">
        <f t="shared" si="25"/>
        <v>46163</v>
      </c>
      <c r="BB49">
        <f t="shared" si="22"/>
        <v>30</v>
      </c>
      <c r="BD49">
        <f t="shared" si="23"/>
        <v>3</v>
      </c>
    </row>
    <row r="50" spans="1:61" x14ac:dyDescent="0.2">
      <c r="A50" s="3">
        <v>49</v>
      </c>
      <c r="B50" s="5" t="s">
        <v>126</v>
      </c>
      <c r="C50" s="5" t="str">
        <f>VLOOKUP(B50,'Target Tech'!$C$7:$J$33,8,FALSE)</f>
        <v>Complete ASP</v>
      </c>
      <c r="D50" s="5" t="s">
        <v>87</v>
      </c>
      <c r="E50" s="5">
        <v>2</v>
      </c>
      <c r="F50" s="80">
        <f>WORKDAY(P47,1)</f>
        <v>46141</v>
      </c>
      <c r="G50" s="80" t="s">
        <v>63</v>
      </c>
      <c r="H50" s="80" t="s">
        <v>81</v>
      </c>
      <c r="I50" s="80" t="s">
        <v>131</v>
      </c>
      <c r="J50" s="80">
        <f>WORKDAY(F50,E50)</f>
        <v>46143</v>
      </c>
      <c r="K50" s="5">
        <v>3</v>
      </c>
      <c r="L50" s="5">
        <v>0</v>
      </c>
      <c r="M50" s="5">
        <v>4</v>
      </c>
      <c r="N50" s="4">
        <f t="shared" si="1"/>
        <v>46148</v>
      </c>
      <c r="O50" s="4">
        <f t="shared" si="2"/>
        <v>46148</v>
      </c>
      <c r="P50" s="4">
        <f t="shared" si="3"/>
        <v>46148</v>
      </c>
      <c r="Q50" s="4" t="s">
        <v>58</v>
      </c>
      <c r="R50" s="5">
        <v>1</v>
      </c>
      <c r="S50" s="4">
        <f t="shared" si="4"/>
        <v>46149</v>
      </c>
      <c r="T50" s="5">
        <v>1</v>
      </c>
      <c r="U50" s="4">
        <f t="shared" si="5"/>
        <v>46150</v>
      </c>
      <c r="V50" s="4">
        <f t="shared" si="6"/>
        <v>46150</v>
      </c>
      <c r="W50" s="5">
        <v>1</v>
      </c>
      <c r="X50" s="4">
        <f t="shared" si="7"/>
        <v>46153</v>
      </c>
      <c r="Y50" s="4">
        <f t="shared" si="30"/>
        <v>46153</v>
      </c>
      <c r="Z50" s="4">
        <f t="shared" si="30"/>
        <v>46153</v>
      </c>
      <c r="AA50" s="4">
        <f t="shared" si="9"/>
        <v>46154</v>
      </c>
      <c r="AB50" s="4">
        <f t="shared" si="10"/>
        <v>46154</v>
      </c>
      <c r="AC50" s="5">
        <v>3</v>
      </c>
      <c r="AD50" s="4">
        <f t="shared" si="24"/>
        <v>46157</v>
      </c>
      <c r="AE50" s="5">
        <v>1</v>
      </c>
      <c r="AF50" s="4">
        <f t="shared" si="11"/>
        <v>46160</v>
      </c>
      <c r="AG50" s="5">
        <v>1</v>
      </c>
      <c r="AH50" s="4">
        <f t="shared" si="12"/>
        <v>46161</v>
      </c>
      <c r="AI50" s="4">
        <f t="shared" si="13"/>
        <v>46161</v>
      </c>
      <c r="AJ50" s="4">
        <f t="shared" si="14"/>
        <v>46162</v>
      </c>
      <c r="AK50" s="4">
        <f t="shared" si="15"/>
        <v>46162</v>
      </c>
      <c r="AL50" s="5">
        <v>1</v>
      </c>
      <c r="AM50" s="4">
        <f t="shared" si="16"/>
        <v>46163</v>
      </c>
      <c r="AN50" s="4">
        <f t="shared" si="17"/>
        <v>46163</v>
      </c>
      <c r="AO50" s="4">
        <f t="shared" si="17"/>
        <v>46163</v>
      </c>
      <c r="AP50" s="4">
        <f t="shared" si="18"/>
        <v>46164</v>
      </c>
      <c r="AQ50" s="5">
        <v>3</v>
      </c>
      <c r="AR50" s="4">
        <f t="shared" si="19"/>
        <v>46169</v>
      </c>
      <c r="AS50" s="5">
        <v>0</v>
      </c>
      <c r="AT50" s="4">
        <f t="shared" si="20"/>
        <v>46169</v>
      </c>
      <c r="AU50" s="5">
        <v>0</v>
      </c>
      <c r="AV50" s="4">
        <f t="shared" si="21"/>
        <v>46169</v>
      </c>
      <c r="AW50" s="4">
        <f>_xlfn.MINIFS(ReleaseTimeline!$A$2:$A$27, ReleaseTimeline!$A$2:$A$27, "&gt;="&amp;(MAX(AV50,AM50)))</f>
        <v>46177</v>
      </c>
      <c r="AX50" s="4" t="str">
        <f>VLOOKUP(AW50,ReleaseTimeline!$A$1:$E$27,2,FALSE)</f>
        <v>Release 12</v>
      </c>
      <c r="AY50" s="4" t="e">
        <f t="shared" si="26"/>
        <v>#VALUE!</v>
      </c>
      <c r="AZ50" s="74">
        <f>VLOOKUP(AX50,ReleaseTimeline!$B$2:$C$27,2,FALSE)</f>
        <v>46184</v>
      </c>
      <c r="BA50" s="4">
        <f t="shared" si="25"/>
        <v>46177</v>
      </c>
      <c r="BB50">
        <f t="shared" si="22"/>
        <v>36</v>
      </c>
      <c r="BC50" t="e">
        <f>(AZ50-AX50)</f>
        <v>#VALUE!</v>
      </c>
      <c r="BD50">
        <f t="shared" si="23"/>
        <v>3</v>
      </c>
      <c r="BG50" t="e">
        <f>(BC50+BD50)</f>
        <v>#VALUE!</v>
      </c>
    </row>
    <row r="51" spans="1:61" x14ac:dyDescent="0.2">
      <c r="A51" s="3">
        <v>50</v>
      </c>
      <c r="B51" s="5" t="s">
        <v>132</v>
      </c>
      <c r="C51" s="5" t="str">
        <f>VLOOKUP(B51,'Target Tech'!$C$7:$J$33,8,FALSE)</f>
        <v>Complete ASP</v>
      </c>
      <c r="D51" s="5" t="s">
        <v>54</v>
      </c>
      <c r="E51" s="5">
        <v>0</v>
      </c>
      <c r="F51" s="80">
        <v>46147</v>
      </c>
      <c r="G51" s="80" t="s">
        <v>55</v>
      </c>
      <c r="H51" s="80" t="s">
        <v>67</v>
      </c>
      <c r="I51" s="80" t="s">
        <v>104</v>
      </c>
      <c r="J51" s="80">
        <f t="shared" si="29"/>
        <v>46147</v>
      </c>
      <c r="K51" s="5">
        <v>3</v>
      </c>
      <c r="L51" s="5">
        <v>0</v>
      </c>
      <c r="M51" s="5">
        <v>1</v>
      </c>
      <c r="N51" s="4">
        <f t="shared" si="1"/>
        <v>46149</v>
      </c>
      <c r="O51" s="4">
        <f t="shared" si="2"/>
        <v>46149</v>
      </c>
      <c r="P51" s="4">
        <f t="shared" si="3"/>
        <v>46149</v>
      </c>
      <c r="Q51" s="4" t="s">
        <v>58</v>
      </c>
      <c r="R51" s="5">
        <v>1</v>
      </c>
      <c r="S51" s="4">
        <f t="shared" si="4"/>
        <v>46150</v>
      </c>
      <c r="T51" s="5">
        <v>1</v>
      </c>
      <c r="U51" s="4">
        <f t="shared" si="5"/>
        <v>46153</v>
      </c>
      <c r="V51" s="4">
        <f t="shared" si="6"/>
        <v>46153</v>
      </c>
      <c r="W51" s="5">
        <v>1</v>
      </c>
      <c r="X51" s="4">
        <f t="shared" si="7"/>
        <v>46154</v>
      </c>
      <c r="Y51" s="4">
        <f t="shared" si="30"/>
        <v>46154</v>
      </c>
      <c r="Z51" s="4">
        <f t="shared" si="30"/>
        <v>46154</v>
      </c>
      <c r="AA51" s="4">
        <f t="shared" si="9"/>
        <v>46155</v>
      </c>
      <c r="AB51" s="4">
        <f t="shared" si="10"/>
        <v>46155</v>
      </c>
      <c r="AC51" s="5"/>
      <c r="AD51" s="4">
        <f t="shared" si="24"/>
        <v>46155</v>
      </c>
      <c r="AE51" s="5">
        <v>1</v>
      </c>
      <c r="AF51" s="4">
        <f t="shared" si="11"/>
        <v>46156</v>
      </c>
      <c r="AG51" s="5">
        <v>1</v>
      </c>
      <c r="AH51" s="4">
        <f t="shared" si="12"/>
        <v>46157</v>
      </c>
      <c r="AI51" s="4">
        <f t="shared" si="13"/>
        <v>46157</v>
      </c>
      <c r="AJ51" s="4">
        <f t="shared" si="14"/>
        <v>46160</v>
      </c>
      <c r="AK51" s="4">
        <f t="shared" si="15"/>
        <v>46160</v>
      </c>
      <c r="AL51" s="5"/>
      <c r="AM51" s="4">
        <f t="shared" si="16"/>
        <v>46160</v>
      </c>
      <c r="AN51" s="4">
        <f t="shared" si="17"/>
        <v>46160</v>
      </c>
      <c r="AO51" s="4">
        <f t="shared" si="17"/>
        <v>46160</v>
      </c>
      <c r="AP51" s="4">
        <f t="shared" si="18"/>
        <v>46161</v>
      </c>
      <c r="AQ51" s="5"/>
      <c r="AR51" s="4">
        <f t="shared" si="19"/>
        <v>46161</v>
      </c>
      <c r="AS51" s="5">
        <v>0</v>
      </c>
      <c r="AT51" s="4">
        <f t="shared" si="20"/>
        <v>46161</v>
      </c>
      <c r="AU51" s="5">
        <v>0</v>
      </c>
      <c r="AV51" s="4">
        <f t="shared" si="21"/>
        <v>46161</v>
      </c>
      <c r="AW51" s="4">
        <f>_xlfn.MINIFS(ReleaseTimeline!$A$2:$A$27, ReleaseTimeline!$A$2:$A$27, "&gt;="&amp;(MAX(AV51,AM51)))</f>
        <v>46163</v>
      </c>
      <c r="AX51" s="4" t="str">
        <f>VLOOKUP(AW51,ReleaseTimeline!$A$1:$E$27,2,FALSE)</f>
        <v>Release 11</v>
      </c>
      <c r="AY51" s="4" t="e">
        <f t="shared" si="26"/>
        <v>#VALUE!</v>
      </c>
      <c r="AZ51" s="4">
        <f>VLOOKUP(AX51,ReleaseTimeline!$B$2:$C$27,2,FALSE)</f>
        <v>46170</v>
      </c>
      <c r="BA51" s="4">
        <f t="shared" si="25"/>
        <v>46163</v>
      </c>
      <c r="BB51">
        <f t="shared" si="22"/>
        <v>21</v>
      </c>
      <c r="BD51">
        <f t="shared" si="23"/>
        <v>3</v>
      </c>
    </row>
    <row r="52" spans="1:61" x14ac:dyDescent="0.2">
      <c r="A52" s="3">
        <v>51</v>
      </c>
      <c r="B52" s="5" t="s">
        <v>132</v>
      </c>
      <c r="C52" s="5" t="str">
        <f>VLOOKUP(B52,'Target Tech'!$C$7:$J$33,8,FALSE)</f>
        <v>Complete ASP</v>
      </c>
      <c r="D52" s="5" t="s">
        <v>54</v>
      </c>
      <c r="E52" s="5">
        <v>0</v>
      </c>
      <c r="F52" s="80">
        <v>46160</v>
      </c>
      <c r="G52" s="80" t="s">
        <v>59</v>
      </c>
      <c r="H52" s="80" t="s">
        <v>67</v>
      </c>
      <c r="I52" s="80" t="s">
        <v>102</v>
      </c>
      <c r="J52" s="80">
        <f t="shared" si="29"/>
        <v>46160</v>
      </c>
      <c r="K52" s="5">
        <v>3</v>
      </c>
      <c r="L52" s="5">
        <v>0</v>
      </c>
      <c r="M52" s="5">
        <v>2</v>
      </c>
      <c r="N52" s="4">
        <f t="shared" si="1"/>
        <v>46162</v>
      </c>
      <c r="O52" s="4">
        <f t="shared" si="2"/>
        <v>46162</v>
      </c>
      <c r="P52" s="4">
        <f t="shared" si="3"/>
        <v>46162</v>
      </c>
      <c r="Q52" s="4"/>
      <c r="R52" s="5">
        <v>1</v>
      </c>
      <c r="S52" s="4">
        <f t="shared" si="4"/>
        <v>46163</v>
      </c>
      <c r="T52" s="5">
        <v>1</v>
      </c>
      <c r="U52" s="4">
        <f t="shared" si="5"/>
        <v>46164</v>
      </c>
      <c r="V52" s="4">
        <f t="shared" si="6"/>
        <v>46164</v>
      </c>
      <c r="W52" s="5">
        <v>1</v>
      </c>
      <c r="X52" s="4">
        <f t="shared" si="7"/>
        <v>46167</v>
      </c>
      <c r="Y52" s="4">
        <f t="shared" si="30"/>
        <v>46167</v>
      </c>
      <c r="Z52" s="4">
        <f t="shared" si="30"/>
        <v>46167</v>
      </c>
      <c r="AA52" s="4">
        <f t="shared" si="9"/>
        <v>46168</v>
      </c>
      <c r="AB52" s="4">
        <f t="shared" si="10"/>
        <v>46168</v>
      </c>
      <c r="AC52" s="5">
        <v>3</v>
      </c>
      <c r="AD52" s="4">
        <f t="shared" si="24"/>
        <v>46174</v>
      </c>
      <c r="AE52" s="5">
        <v>1</v>
      </c>
      <c r="AF52" s="4">
        <f t="shared" si="11"/>
        <v>46176</v>
      </c>
      <c r="AG52" s="5">
        <v>1</v>
      </c>
      <c r="AH52" s="4">
        <f t="shared" si="12"/>
        <v>46177</v>
      </c>
      <c r="AI52" s="4">
        <f t="shared" si="13"/>
        <v>46177</v>
      </c>
      <c r="AJ52" s="4">
        <f t="shared" si="14"/>
        <v>46178</v>
      </c>
      <c r="AK52" s="4">
        <f t="shared" si="15"/>
        <v>46178</v>
      </c>
      <c r="AL52" s="5">
        <v>1</v>
      </c>
      <c r="AM52" s="4">
        <f t="shared" si="16"/>
        <v>46181</v>
      </c>
      <c r="AN52" s="4">
        <f t="shared" si="17"/>
        <v>46181</v>
      </c>
      <c r="AO52" s="4">
        <f t="shared" si="17"/>
        <v>46181</v>
      </c>
      <c r="AP52" s="4">
        <f t="shared" si="18"/>
        <v>46182</v>
      </c>
      <c r="AQ52" s="5">
        <v>3</v>
      </c>
      <c r="AR52" s="4">
        <f t="shared" si="19"/>
        <v>46185</v>
      </c>
      <c r="AS52" s="5">
        <v>0</v>
      </c>
      <c r="AT52" s="4">
        <f t="shared" si="20"/>
        <v>46185</v>
      </c>
      <c r="AU52" s="5">
        <v>0</v>
      </c>
      <c r="AV52" s="4">
        <f t="shared" si="21"/>
        <v>46185</v>
      </c>
      <c r="AW52" s="4">
        <f>_xlfn.MINIFS(ReleaseTimeline!$A$2:$A$27, ReleaseTimeline!$A$2:$A$27, "&gt;="&amp;(MAX(AV52,AM52)))</f>
        <v>46191</v>
      </c>
      <c r="AX52" s="4" t="str">
        <f>VLOOKUP(AW52,ReleaseTimeline!$A$1:$E$27,2,FALSE)</f>
        <v>Release 13</v>
      </c>
      <c r="AY52" s="4" t="e">
        <f t="shared" si="26"/>
        <v>#VALUE!</v>
      </c>
      <c r="AZ52" s="4">
        <f>VLOOKUP(AX52,ReleaseTimeline!$B$2:$C$27,2,FALSE)</f>
        <v>46198</v>
      </c>
      <c r="BA52" s="4">
        <f t="shared" si="25"/>
        <v>46191</v>
      </c>
      <c r="BB52">
        <f t="shared" si="22"/>
        <v>36</v>
      </c>
      <c r="BD52">
        <f t="shared" si="23"/>
        <v>3</v>
      </c>
    </row>
    <row r="53" spans="1:61" x14ac:dyDescent="0.2">
      <c r="A53" s="3">
        <v>52</v>
      </c>
      <c r="B53" s="5" t="s">
        <v>280</v>
      </c>
      <c r="C53" s="5" t="str">
        <f>VLOOKUP(B53,'Target Tech'!$C$7:$J$33,8,FALSE)</f>
        <v>Complete ASP</v>
      </c>
      <c r="D53" s="5" t="s">
        <v>54</v>
      </c>
      <c r="E53" s="5">
        <v>0</v>
      </c>
      <c r="F53" s="80">
        <v>46141</v>
      </c>
      <c r="G53" s="80" t="s">
        <v>55</v>
      </c>
      <c r="H53" s="80" t="s">
        <v>81</v>
      </c>
      <c r="I53" s="80" t="s">
        <v>129</v>
      </c>
      <c r="J53" s="80">
        <f t="shared" si="29"/>
        <v>46141</v>
      </c>
      <c r="K53" s="5">
        <v>3</v>
      </c>
      <c r="L53" s="5">
        <v>0</v>
      </c>
      <c r="M53" s="5">
        <v>1</v>
      </c>
      <c r="N53" s="4">
        <f t="shared" si="1"/>
        <v>46146</v>
      </c>
      <c r="O53" s="4">
        <f t="shared" si="2"/>
        <v>46146</v>
      </c>
      <c r="P53" s="4">
        <f t="shared" si="3"/>
        <v>46146</v>
      </c>
      <c r="Q53" s="4" t="s">
        <v>58</v>
      </c>
      <c r="R53" s="5">
        <v>1</v>
      </c>
      <c r="S53" s="4">
        <f t="shared" si="4"/>
        <v>46147</v>
      </c>
      <c r="T53" s="5">
        <v>1</v>
      </c>
      <c r="U53" s="4">
        <f t="shared" si="5"/>
        <v>46148</v>
      </c>
      <c r="V53" s="4">
        <f t="shared" si="6"/>
        <v>46148</v>
      </c>
      <c r="W53" s="5">
        <v>1</v>
      </c>
      <c r="X53" s="4">
        <f t="shared" si="7"/>
        <v>46149</v>
      </c>
      <c r="Y53" s="4">
        <f t="shared" si="30"/>
        <v>46149</v>
      </c>
      <c r="Z53" s="4">
        <f t="shared" si="30"/>
        <v>46149</v>
      </c>
      <c r="AA53" s="4">
        <f t="shared" si="9"/>
        <v>46150</v>
      </c>
      <c r="AB53" s="4">
        <f t="shared" si="10"/>
        <v>46150</v>
      </c>
      <c r="AC53" s="5"/>
      <c r="AD53" s="4">
        <f t="shared" si="24"/>
        <v>46150</v>
      </c>
      <c r="AE53" s="5">
        <v>1</v>
      </c>
      <c r="AF53" s="4">
        <f t="shared" si="11"/>
        <v>46153</v>
      </c>
      <c r="AG53" s="5">
        <v>1</v>
      </c>
      <c r="AH53" s="4">
        <f t="shared" si="12"/>
        <v>46154</v>
      </c>
      <c r="AI53" s="4">
        <f t="shared" si="13"/>
        <v>46154</v>
      </c>
      <c r="AJ53" s="4">
        <f t="shared" si="14"/>
        <v>46155</v>
      </c>
      <c r="AK53" s="4">
        <f t="shared" si="15"/>
        <v>46155</v>
      </c>
      <c r="AL53" s="5"/>
      <c r="AM53" s="4">
        <f t="shared" si="16"/>
        <v>46155</v>
      </c>
      <c r="AN53" s="4">
        <f t="shared" si="17"/>
        <v>46155</v>
      </c>
      <c r="AO53" s="4">
        <f t="shared" si="17"/>
        <v>46155</v>
      </c>
      <c r="AP53" s="4">
        <f t="shared" si="18"/>
        <v>46156</v>
      </c>
      <c r="AQ53" s="5"/>
      <c r="AR53" s="4">
        <f t="shared" si="19"/>
        <v>46156</v>
      </c>
      <c r="AS53" s="5">
        <v>0</v>
      </c>
      <c r="AT53" s="4">
        <f t="shared" si="20"/>
        <v>46156</v>
      </c>
      <c r="AU53" s="5">
        <v>0</v>
      </c>
      <c r="AV53" s="4">
        <f t="shared" si="21"/>
        <v>46156</v>
      </c>
      <c r="AW53" s="4">
        <f>_xlfn.MINIFS(ReleaseTimeline!$A$2:$A$27, ReleaseTimeline!$A$2:$A$27, "&gt;="&amp;(MAX(AV53,AM53)))</f>
        <v>46163</v>
      </c>
      <c r="AX53" s="4" t="str">
        <f>VLOOKUP(AW53,ReleaseTimeline!$A$1:$E$27,2,FALSE)</f>
        <v>Release 11</v>
      </c>
      <c r="AY53" s="4" t="e">
        <f t="shared" si="26"/>
        <v>#VALUE!</v>
      </c>
      <c r="AZ53" s="4">
        <f>VLOOKUP(AX53,ReleaseTimeline!$B$2:$C$27,2,FALSE)</f>
        <v>46170</v>
      </c>
      <c r="BA53" s="4">
        <f t="shared" si="25"/>
        <v>46163</v>
      </c>
      <c r="BB53">
        <f t="shared" si="22"/>
        <v>24</v>
      </c>
      <c r="BD53">
        <f t="shared" si="23"/>
        <v>3</v>
      </c>
    </row>
    <row r="54" spans="1:61" x14ac:dyDescent="0.2">
      <c r="A54" s="3">
        <v>53</v>
      </c>
      <c r="B54" s="5" t="s">
        <v>280</v>
      </c>
      <c r="C54" s="5" t="str">
        <f>VLOOKUP(B54,'Target Tech'!$C$7:$J$33,8,FALSE)</f>
        <v>Complete ASP</v>
      </c>
      <c r="D54" s="5" t="s">
        <v>54</v>
      </c>
      <c r="E54" s="5">
        <v>0</v>
      </c>
      <c r="F54" s="80">
        <v>46136</v>
      </c>
      <c r="G54" s="80" t="s">
        <v>59</v>
      </c>
      <c r="H54" s="80" t="s">
        <v>81</v>
      </c>
      <c r="I54" s="80" t="s">
        <v>167</v>
      </c>
      <c r="J54" s="80">
        <f t="shared" si="29"/>
        <v>46136</v>
      </c>
      <c r="K54" s="5">
        <v>3</v>
      </c>
      <c r="L54" s="5">
        <v>0</v>
      </c>
      <c r="M54" s="5">
        <v>2</v>
      </c>
      <c r="N54" s="4">
        <f t="shared" si="1"/>
        <v>46140</v>
      </c>
      <c r="O54" s="4">
        <f t="shared" si="2"/>
        <v>46140</v>
      </c>
      <c r="P54" s="4">
        <f t="shared" si="3"/>
        <v>46140</v>
      </c>
      <c r="Q54" s="4" t="s">
        <v>58</v>
      </c>
      <c r="R54" s="5">
        <v>1</v>
      </c>
      <c r="S54" s="4">
        <f t="shared" si="4"/>
        <v>46141</v>
      </c>
      <c r="T54" s="5">
        <v>1</v>
      </c>
      <c r="U54" s="4">
        <f t="shared" si="5"/>
        <v>46142</v>
      </c>
      <c r="V54" s="4">
        <f t="shared" si="6"/>
        <v>46142</v>
      </c>
      <c r="W54" s="5">
        <v>1</v>
      </c>
      <c r="X54" s="4">
        <f t="shared" si="7"/>
        <v>46146</v>
      </c>
      <c r="Y54" s="4">
        <f t="shared" si="30"/>
        <v>46146</v>
      </c>
      <c r="Z54" s="4">
        <f t="shared" si="30"/>
        <v>46146</v>
      </c>
      <c r="AA54" s="4">
        <f t="shared" si="9"/>
        <v>46147</v>
      </c>
      <c r="AB54" s="4">
        <f t="shared" si="10"/>
        <v>46147</v>
      </c>
      <c r="AC54" s="5"/>
      <c r="AD54" s="4">
        <f t="shared" si="24"/>
        <v>46147</v>
      </c>
      <c r="AE54" s="5">
        <v>1</v>
      </c>
      <c r="AF54" s="4">
        <f t="shared" si="11"/>
        <v>46148</v>
      </c>
      <c r="AG54" s="5">
        <v>1</v>
      </c>
      <c r="AH54" s="4">
        <f t="shared" si="12"/>
        <v>46149</v>
      </c>
      <c r="AI54" s="4">
        <f t="shared" si="13"/>
        <v>46149</v>
      </c>
      <c r="AJ54" s="4">
        <f t="shared" si="14"/>
        <v>46150</v>
      </c>
      <c r="AK54" s="4">
        <f t="shared" si="15"/>
        <v>46150</v>
      </c>
      <c r="AL54" s="5"/>
      <c r="AM54" s="4">
        <f t="shared" si="16"/>
        <v>46150</v>
      </c>
      <c r="AN54" s="4">
        <f t="shared" si="17"/>
        <v>46150</v>
      </c>
      <c r="AO54" s="4">
        <f t="shared" si="17"/>
        <v>46150</v>
      </c>
      <c r="AP54" s="4">
        <f t="shared" si="18"/>
        <v>46153</v>
      </c>
      <c r="AQ54" s="5"/>
      <c r="AR54" s="4">
        <f t="shared" si="19"/>
        <v>46153</v>
      </c>
      <c r="AS54" s="5">
        <v>0</v>
      </c>
      <c r="AT54" s="4">
        <f t="shared" si="20"/>
        <v>46153</v>
      </c>
      <c r="AU54" s="5">
        <v>0</v>
      </c>
      <c r="AV54" s="4">
        <f t="shared" si="21"/>
        <v>46153</v>
      </c>
      <c r="AW54" s="4">
        <f>_xlfn.MINIFS(ReleaseTimeline!$A$2:$A$27, ReleaseTimeline!$A$2:$A$27, "&gt;="&amp;(MAX(AV54,AM54)))</f>
        <v>46163</v>
      </c>
      <c r="AX54" s="4" t="str">
        <f>VLOOKUP(AW54,ReleaseTimeline!$A$1:$E$27,2,FALSE)</f>
        <v>Release 11</v>
      </c>
      <c r="AY54" s="4" t="e">
        <f t="shared" si="26"/>
        <v>#VALUE!</v>
      </c>
      <c r="AZ54" s="4">
        <f>VLOOKUP(AX54,ReleaseTimeline!$B$2:$C$27,2,FALSE)</f>
        <v>46170</v>
      </c>
      <c r="BA54" s="4">
        <f t="shared" si="25"/>
        <v>46163</v>
      </c>
      <c r="BB54">
        <f t="shared" si="22"/>
        <v>30</v>
      </c>
      <c r="BD54">
        <f t="shared" si="23"/>
        <v>3</v>
      </c>
    </row>
    <row r="55" spans="1:61" x14ac:dyDescent="0.2">
      <c r="A55" s="3">
        <v>54</v>
      </c>
      <c r="B55" s="5" t="s">
        <v>280</v>
      </c>
      <c r="C55" s="5" t="str">
        <f>VLOOKUP(B55,'Target Tech'!$C$7:$J$33,8,FALSE)</f>
        <v>Complete ASP</v>
      </c>
      <c r="D55" s="5" t="s">
        <v>54</v>
      </c>
      <c r="E55" s="5">
        <v>0</v>
      </c>
      <c r="F55" s="80">
        <v>46141</v>
      </c>
      <c r="G55" s="80" t="s">
        <v>61</v>
      </c>
      <c r="H55" s="80" t="s">
        <v>81</v>
      </c>
      <c r="I55" s="80" t="s">
        <v>131</v>
      </c>
      <c r="J55" s="80">
        <f t="shared" si="29"/>
        <v>46141</v>
      </c>
      <c r="K55" s="5">
        <v>3</v>
      </c>
      <c r="L55" s="5">
        <v>0</v>
      </c>
      <c r="M55" s="5">
        <v>3</v>
      </c>
      <c r="N55" s="4">
        <f t="shared" si="1"/>
        <v>46146</v>
      </c>
      <c r="O55" s="4">
        <f t="shared" si="2"/>
        <v>46146</v>
      </c>
      <c r="P55" s="4">
        <f t="shared" si="3"/>
        <v>46146</v>
      </c>
      <c r="Q55" s="4" t="s">
        <v>58</v>
      </c>
      <c r="R55" s="5">
        <v>1</v>
      </c>
      <c r="S55" s="4">
        <f t="shared" si="4"/>
        <v>46147</v>
      </c>
      <c r="T55" s="5">
        <v>1</v>
      </c>
      <c r="U55" s="4">
        <f t="shared" si="5"/>
        <v>46148</v>
      </c>
      <c r="V55" s="4">
        <f t="shared" si="6"/>
        <v>46148</v>
      </c>
      <c r="W55" s="5">
        <v>1</v>
      </c>
      <c r="X55" s="4">
        <f t="shared" si="7"/>
        <v>46149</v>
      </c>
      <c r="Y55" s="4">
        <f t="shared" si="30"/>
        <v>46149</v>
      </c>
      <c r="Z55" s="4">
        <f t="shared" si="30"/>
        <v>46149</v>
      </c>
      <c r="AA55" s="4">
        <f t="shared" si="9"/>
        <v>46150</v>
      </c>
      <c r="AB55" s="4">
        <f t="shared" si="10"/>
        <v>46150</v>
      </c>
      <c r="AC55" s="5">
        <v>3</v>
      </c>
      <c r="AD55" s="4">
        <f t="shared" si="24"/>
        <v>46155</v>
      </c>
      <c r="AE55" s="5">
        <v>1</v>
      </c>
      <c r="AF55" s="4">
        <f t="shared" si="11"/>
        <v>46156</v>
      </c>
      <c r="AG55" s="5">
        <v>1</v>
      </c>
      <c r="AH55" s="4">
        <f t="shared" si="12"/>
        <v>46157</v>
      </c>
      <c r="AI55" s="4">
        <f t="shared" si="13"/>
        <v>46157</v>
      </c>
      <c r="AJ55" s="4">
        <f t="shared" si="14"/>
        <v>46160</v>
      </c>
      <c r="AK55" s="4">
        <f t="shared" si="15"/>
        <v>46160</v>
      </c>
      <c r="AL55" s="5">
        <v>1</v>
      </c>
      <c r="AM55" s="4">
        <f t="shared" si="16"/>
        <v>46161</v>
      </c>
      <c r="AN55" s="4">
        <f t="shared" si="17"/>
        <v>46161</v>
      </c>
      <c r="AO55" s="4">
        <f t="shared" si="17"/>
        <v>46161</v>
      </c>
      <c r="AP55" s="4">
        <f t="shared" si="18"/>
        <v>46162</v>
      </c>
      <c r="AQ55" s="5">
        <v>3</v>
      </c>
      <c r="AR55" s="4">
        <f t="shared" si="19"/>
        <v>46167</v>
      </c>
      <c r="AS55" s="5">
        <v>0</v>
      </c>
      <c r="AT55" s="4">
        <f t="shared" si="20"/>
        <v>46167</v>
      </c>
      <c r="AU55" s="5">
        <v>0</v>
      </c>
      <c r="AV55" s="4">
        <f t="shared" si="21"/>
        <v>46167</v>
      </c>
      <c r="AW55" s="4">
        <f>_xlfn.MINIFS(ReleaseTimeline!$A$2:$A$27, ReleaseTimeline!$A$2:$A$27, "&gt;="&amp;(MAX(AV55,AM55)))</f>
        <v>46177</v>
      </c>
      <c r="AX55" s="4" t="str">
        <f>VLOOKUP(AW55,ReleaseTimeline!$A$1:$E$27,2,FALSE)</f>
        <v>Release 12</v>
      </c>
      <c r="AY55" s="4" t="e">
        <f t="shared" si="26"/>
        <v>#VALUE!</v>
      </c>
      <c r="AZ55" s="74">
        <f>VLOOKUP(AX55,ReleaseTimeline!$B$2:$C$27,2,FALSE)</f>
        <v>46184</v>
      </c>
      <c r="BA55" s="4">
        <f t="shared" si="25"/>
        <v>46177</v>
      </c>
      <c r="BB55">
        <f t="shared" si="22"/>
        <v>38</v>
      </c>
      <c r="BD55">
        <f t="shared" si="23"/>
        <v>3</v>
      </c>
    </row>
    <row r="56" spans="1:61" x14ac:dyDescent="0.2">
      <c r="A56" s="3">
        <v>55</v>
      </c>
      <c r="B56" s="5" t="s">
        <v>141</v>
      </c>
      <c r="C56" s="5" t="str">
        <f>VLOOKUP(B56,'Target Tech'!$C$7:$J$33,8,FALSE)</f>
        <v>React/ASP</v>
      </c>
      <c r="D56" s="5" t="s">
        <v>54</v>
      </c>
      <c r="E56" s="5">
        <v>0</v>
      </c>
      <c r="F56" s="80">
        <v>46150</v>
      </c>
      <c r="G56" s="80" t="s">
        <v>59</v>
      </c>
      <c r="H56" s="80" t="s">
        <v>67</v>
      </c>
      <c r="I56" s="80" t="s">
        <v>103</v>
      </c>
      <c r="J56" s="80">
        <f t="shared" si="29"/>
        <v>46150</v>
      </c>
      <c r="K56" s="5">
        <v>3</v>
      </c>
      <c r="L56" s="5">
        <v>0</v>
      </c>
      <c r="M56" s="5">
        <v>2</v>
      </c>
      <c r="N56" s="4">
        <f t="shared" si="1"/>
        <v>46154</v>
      </c>
      <c r="O56" s="4">
        <f t="shared" si="2"/>
        <v>46154</v>
      </c>
      <c r="P56" s="4">
        <f t="shared" si="3"/>
        <v>46154</v>
      </c>
      <c r="Q56" s="4" t="s">
        <v>58</v>
      </c>
      <c r="R56" s="5">
        <v>1</v>
      </c>
      <c r="S56" s="4">
        <f t="shared" si="4"/>
        <v>46155</v>
      </c>
      <c r="T56" s="5">
        <v>1</v>
      </c>
      <c r="U56" s="4">
        <f t="shared" si="5"/>
        <v>46156</v>
      </c>
      <c r="V56" s="4">
        <f t="shared" si="6"/>
        <v>46156</v>
      </c>
      <c r="W56" s="5">
        <v>1</v>
      </c>
      <c r="X56" s="4">
        <f t="shared" si="7"/>
        <v>46157</v>
      </c>
      <c r="Y56" s="4">
        <f t="shared" si="30"/>
        <v>46157</v>
      </c>
      <c r="Z56" s="4">
        <f t="shared" si="30"/>
        <v>46157</v>
      </c>
      <c r="AA56" s="4">
        <f t="shared" si="9"/>
        <v>46160</v>
      </c>
      <c r="AB56" s="4">
        <f t="shared" si="10"/>
        <v>46160</v>
      </c>
      <c r="AC56" s="5">
        <v>3</v>
      </c>
      <c r="AD56" s="4">
        <f t="shared" si="24"/>
        <v>46163</v>
      </c>
      <c r="AE56" s="5">
        <v>1</v>
      </c>
      <c r="AF56" s="4">
        <f t="shared" si="11"/>
        <v>46164</v>
      </c>
      <c r="AG56" s="5">
        <v>1</v>
      </c>
      <c r="AH56" s="4">
        <f t="shared" si="12"/>
        <v>46167</v>
      </c>
      <c r="AI56" s="4">
        <f t="shared" si="13"/>
        <v>46167</v>
      </c>
      <c r="AJ56" s="4">
        <f t="shared" si="14"/>
        <v>46168</v>
      </c>
      <c r="AK56" s="4">
        <f t="shared" si="15"/>
        <v>46168</v>
      </c>
      <c r="AL56" s="5">
        <v>1</v>
      </c>
      <c r="AM56" s="4">
        <f t="shared" si="16"/>
        <v>46169</v>
      </c>
      <c r="AN56" s="4">
        <f t="shared" si="17"/>
        <v>46169</v>
      </c>
      <c r="AO56" s="4">
        <f t="shared" si="17"/>
        <v>46169</v>
      </c>
      <c r="AP56" s="4">
        <f t="shared" si="18"/>
        <v>46171</v>
      </c>
      <c r="AQ56" s="5">
        <v>3</v>
      </c>
      <c r="AR56" s="4">
        <f t="shared" si="19"/>
        <v>46177</v>
      </c>
      <c r="AS56" s="5">
        <v>0</v>
      </c>
      <c r="AT56" s="4">
        <f t="shared" si="20"/>
        <v>46177</v>
      </c>
      <c r="AU56" s="5">
        <v>0</v>
      </c>
      <c r="AV56" s="4">
        <f t="shared" si="21"/>
        <v>46177</v>
      </c>
      <c r="AW56" s="4">
        <f>_xlfn.MINIFS(ReleaseTimeline!$A$2:$A$27, ReleaseTimeline!$A$2:$A$27, "&gt;="&amp;(MAX(AV56,AM56)))</f>
        <v>46177</v>
      </c>
      <c r="AX56" s="4" t="str">
        <f>VLOOKUP(AW56,ReleaseTimeline!$A$1:$E$27,2,FALSE)</f>
        <v>Release 12</v>
      </c>
      <c r="AY56" s="4" t="e">
        <f t="shared" si="26"/>
        <v>#VALUE!</v>
      </c>
      <c r="AZ56" s="4">
        <f>VLOOKUP(AX56,ReleaseTimeline!$B$2:$C$27,2,FALSE)</f>
        <v>46184</v>
      </c>
      <c r="BA56" s="4">
        <f t="shared" si="25"/>
        <v>46177</v>
      </c>
      <c r="BB56">
        <f t="shared" si="22"/>
        <v>30</v>
      </c>
      <c r="BD56">
        <f t="shared" si="23"/>
        <v>3</v>
      </c>
    </row>
    <row r="57" spans="1:61" x14ac:dyDescent="0.2">
      <c r="A57" s="83">
        <v>55</v>
      </c>
      <c r="B57" s="84" t="s">
        <v>141</v>
      </c>
      <c r="C57" s="84" t="str">
        <f>VLOOKUP(B57,'Target Tech'!$C$7:$J$33,8,FALSE)</f>
        <v>React/ASP</v>
      </c>
      <c r="D57" s="84" t="s">
        <v>54</v>
      </c>
      <c r="E57" s="5">
        <v>0</v>
      </c>
      <c r="F57" s="85">
        <v>46150</v>
      </c>
      <c r="G57" s="85" t="s">
        <v>59</v>
      </c>
      <c r="H57" s="85" t="s">
        <v>142</v>
      </c>
      <c r="I57" s="85" t="s">
        <v>143</v>
      </c>
      <c r="J57" s="85">
        <f t="shared" si="29"/>
        <v>46150</v>
      </c>
      <c r="K57" s="84">
        <v>5</v>
      </c>
      <c r="L57" s="84">
        <v>0</v>
      </c>
      <c r="M57" s="84">
        <v>2</v>
      </c>
      <c r="N57" s="86">
        <f t="shared" si="1"/>
        <v>46156</v>
      </c>
      <c r="O57" s="86">
        <f t="shared" si="2"/>
        <v>46156</v>
      </c>
      <c r="P57" s="86">
        <f t="shared" si="3"/>
        <v>46156</v>
      </c>
      <c r="Q57" s="4" t="s">
        <v>58</v>
      </c>
      <c r="R57" s="5">
        <v>1</v>
      </c>
      <c r="S57" s="86">
        <f t="shared" si="4"/>
        <v>46157</v>
      </c>
      <c r="T57" s="5">
        <v>1</v>
      </c>
      <c r="U57" s="86">
        <f t="shared" si="5"/>
        <v>46160</v>
      </c>
      <c r="V57" s="86">
        <f t="shared" si="6"/>
        <v>46160</v>
      </c>
      <c r="W57" s="5">
        <v>1</v>
      </c>
      <c r="X57" s="86">
        <f t="shared" si="7"/>
        <v>46161</v>
      </c>
      <c r="Y57" s="86">
        <f t="shared" si="30"/>
        <v>46161</v>
      </c>
      <c r="Z57" s="86">
        <f t="shared" si="30"/>
        <v>46161</v>
      </c>
      <c r="AA57" s="86">
        <f t="shared" si="9"/>
        <v>46162</v>
      </c>
      <c r="AB57" s="86">
        <f t="shared" si="10"/>
        <v>46162</v>
      </c>
      <c r="AC57" s="84">
        <v>3</v>
      </c>
      <c r="AD57" s="86">
        <f t="shared" si="24"/>
        <v>46167</v>
      </c>
      <c r="AE57" s="5">
        <v>1</v>
      </c>
      <c r="AF57" s="86">
        <f t="shared" si="11"/>
        <v>46168</v>
      </c>
      <c r="AG57" s="5">
        <v>1</v>
      </c>
      <c r="AH57" s="86">
        <f t="shared" si="12"/>
        <v>46169</v>
      </c>
      <c r="AI57" s="86">
        <f t="shared" si="13"/>
        <v>46169</v>
      </c>
      <c r="AJ57" s="86">
        <f t="shared" si="14"/>
        <v>46171</v>
      </c>
      <c r="AK57" s="86">
        <f t="shared" si="15"/>
        <v>46171</v>
      </c>
      <c r="AL57" s="84">
        <v>1</v>
      </c>
      <c r="AM57" s="86">
        <f t="shared" si="16"/>
        <v>46174</v>
      </c>
      <c r="AN57" s="86">
        <f t="shared" si="17"/>
        <v>46174</v>
      </c>
      <c r="AO57" s="86">
        <f t="shared" si="17"/>
        <v>46174</v>
      </c>
      <c r="AP57" s="86">
        <f t="shared" si="18"/>
        <v>46176</v>
      </c>
      <c r="AQ57" s="84">
        <v>3</v>
      </c>
      <c r="AR57" s="86">
        <f t="shared" si="19"/>
        <v>46181</v>
      </c>
      <c r="AS57" s="84">
        <v>0</v>
      </c>
      <c r="AT57" s="86">
        <f t="shared" si="20"/>
        <v>46181</v>
      </c>
      <c r="AU57" s="84">
        <v>0</v>
      </c>
      <c r="AV57" s="86">
        <f t="shared" si="21"/>
        <v>46181</v>
      </c>
      <c r="AW57" s="4">
        <f>_xlfn.MINIFS(ReleaseTimeline!$A$2:$A$27, ReleaseTimeline!$A$2:$A$27, "&gt;="&amp;(MAX(AV57,AM57)))</f>
        <v>46191</v>
      </c>
      <c r="AX57" s="86" t="str">
        <f>VLOOKUP(AW57,ReleaseTimeline!$A$1:$E$27,2,FALSE)</f>
        <v>Release 13</v>
      </c>
      <c r="AY57" s="86" t="e">
        <f t="shared" si="26"/>
        <v>#VALUE!</v>
      </c>
      <c r="AZ57" s="86">
        <f>VLOOKUP(AX57,ReleaseTimeline!$B$2:$C$27,2,FALSE)</f>
        <v>46198</v>
      </c>
      <c r="BA57" s="86">
        <f t="shared" si="25"/>
        <v>46191</v>
      </c>
      <c r="BB57" s="87">
        <f t="shared" si="22"/>
        <v>42</v>
      </c>
      <c r="BC57" s="87"/>
      <c r="BD57" s="87">
        <f t="shared" si="23"/>
        <v>3</v>
      </c>
      <c r="BE57" s="87"/>
      <c r="BF57" s="87"/>
      <c r="BG57" s="87"/>
      <c r="BH57" s="87"/>
      <c r="BI57" s="87"/>
    </row>
    <row r="58" spans="1:61" s="87" customFormat="1" x14ac:dyDescent="0.2">
      <c r="A58" s="3">
        <v>56</v>
      </c>
      <c r="B58" s="5" t="s">
        <v>141</v>
      </c>
      <c r="C58" s="5" t="str">
        <f>VLOOKUP(B58,'Target Tech'!$C$7:$J$33,8,FALSE)</f>
        <v>React/ASP</v>
      </c>
      <c r="D58" s="5" t="s">
        <v>54</v>
      </c>
      <c r="E58" s="5">
        <v>0</v>
      </c>
      <c r="F58" s="80">
        <v>46150</v>
      </c>
      <c r="G58" s="80" t="s">
        <v>61</v>
      </c>
      <c r="H58" s="80" t="s">
        <v>67</v>
      </c>
      <c r="I58" s="80" t="s">
        <v>104</v>
      </c>
      <c r="J58" s="80">
        <f t="shared" si="29"/>
        <v>46150</v>
      </c>
      <c r="K58" s="5">
        <v>3</v>
      </c>
      <c r="L58" s="5">
        <v>0</v>
      </c>
      <c r="M58" s="5">
        <v>3</v>
      </c>
      <c r="N58" s="4">
        <f t="shared" si="1"/>
        <v>46154</v>
      </c>
      <c r="O58" s="4">
        <f t="shared" si="2"/>
        <v>46154</v>
      </c>
      <c r="P58" s="4">
        <f t="shared" si="3"/>
        <v>46154</v>
      </c>
      <c r="Q58" s="4" t="s">
        <v>58</v>
      </c>
      <c r="R58" s="5">
        <v>1</v>
      </c>
      <c r="S58" s="4">
        <f t="shared" si="4"/>
        <v>46155</v>
      </c>
      <c r="T58" s="5">
        <v>1</v>
      </c>
      <c r="U58" s="4">
        <f t="shared" si="5"/>
        <v>46156</v>
      </c>
      <c r="V58" s="4">
        <f t="shared" si="6"/>
        <v>46156</v>
      </c>
      <c r="W58" s="5">
        <v>1</v>
      </c>
      <c r="X58" s="4">
        <f t="shared" si="7"/>
        <v>46157</v>
      </c>
      <c r="Y58" s="4">
        <f t="shared" si="30"/>
        <v>46157</v>
      </c>
      <c r="Z58" s="4">
        <f t="shared" si="30"/>
        <v>46157</v>
      </c>
      <c r="AA58" s="4">
        <f t="shared" si="9"/>
        <v>46160</v>
      </c>
      <c r="AB58" s="4">
        <f t="shared" si="10"/>
        <v>46160</v>
      </c>
      <c r="AC58" s="5"/>
      <c r="AD58" s="4">
        <f t="shared" si="24"/>
        <v>46160</v>
      </c>
      <c r="AE58" s="5">
        <v>1</v>
      </c>
      <c r="AF58" s="4">
        <f t="shared" si="11"/>
        <v>46161</v>
      </c>
      <c r="AG58" s="5">
        <v>1</v>
      </c>
      <c r="AH58" s="4">
        <f t="shared" si="12"/>
        <v>46162</v>
      </c>
      <c r="AI58" s="4">
        <f t="shared" si="13"/>
        <v>46162</v>
      </c>
      <c r="AJ58" s="4">
        <f t="shared" si="14"/>
        <v>46163</v>
      </c>
      <c r="AK58" s="4">
        <f t="shared" si="15"/>
        <v>46163</v>
      </c>
      <c r="AL58" s="5"/>
      <c r="AM58" s="4">
        <f t="shared" si="16"/>
        <v>46163</v>
      </c>
      <c r="AN58" s="4">
        <f t="shared" si="17"/>
        <v>46163</v>
      </c>
      <c r="AO58" s="4">
        <f t="shared" si="17"/>
        <v>46163</v>
      </c>
      <c r="AP58" s="4">
        <f t="shared" si="18"/>
        <v>46164</v>
      </c>
      <c r="AQ58" s="5"/>
      <c r="AR58" s="4">
        <f t="shared" si="19"/>
        <v>46164</v>
      </c>
      <c r="AS58" s="5">
        <v>0</v>
      </c>
      <c r="AT58" s="4">
        <f t="shared" si="20"/>
        <v>46164</v>
      </c>
      <c r="AU58" s="5">
        <v>0</v>
      </c>
      <c r="AV58" s="4">
        <f t="shared" si="21"/>
        <v>46164</v>
      </c>
      <c r="AW58" s="4">
        <f>_xlfn.MINIFS(ReleaseTimeline!$A$2:$A$27, ReleaseTimeline!$A$2:$A$27, "&gt;="&amp;(MAX(AV58,AM58)))</f>
        <v>46177</v>
      </c>
      <c r="AX58" s="4" t="str">
        <f>VLOOKUP(AW58,ReleaseTimeline!$A$1:$E$27,2,FALSE)</f>
        <v>Release 12</v>
      </c>
      <c r="AY58" s="4" t="e">
        <f t="shared" si="26"/>
        <v>#VALUE!</v>
      </c>
      <c r="AZ58" s="4">
        <f>VLOOKUP(AX58,ReleaseTimeline!$B$2:$C$27,2,FALSE)</f>
        <v>46184</v>
      </c>
      <c r="BA58" s="4">
        <f t="shared" si="25"/>
        <v>46177</v>
      </c>
      <c r="BB58">
        <f t="shared" si="22"/>
        <v>30</v>
      </c>
      <c r="BC58" t="e">
        <f>(AZ58-AX58)</f>
        <v>#VALUE!</v>
      </c>
      <c r="BD58">
        <f t="shared" si="23"/>
        <v>3</v>
      </c>
      <c r="BE58"/>
      <c r="BF58"/>
      <c r="BG58"/>
      <c r="BH58"/>
      <c r="BI58"/>
    </row>
    <row r="59" spans="1:61" x14ac:dyDescent="0.2">
      <c r="A59" s="83">
        <v>56</v>
      </c>
      <c r="B59" s="84" t="s">
        <v>141</v>
      </c>
      <c r="C59" s="84" t="str">
        <f>VLOOKUP(B59,'Target Tech'!$C$7:$J$33,8,FALSE)</f>
        <v>React/ASP</v>
      </c>
      <c r="D59" s="84" t="s">
        <v>54</v>
      </c>
      <c r="E59" s="5">
        <v>0</v>
      </c>
      <c r="F59" s="85">
        <v>46150</v>
      </c>
      <c r="G59" s="85" t="s">
        <v>61</v>
      </c>
      <c r="H59" s="85" t="s">
        <v>142</v>
      </c>
      <c r="I59" s="85" t="s">
        <v>144</v>
      </c>
      <c r="J59" s="85">
        <f t="shared" si="29"/>
        <v>46150</v>
      </c>
      <c r="K59" s="84">
        <v>5</v>
      </c>
      <c r="L59" s="84">
        <v>0</v>
      </c>
      <c r="M59" s="84">
        <v>3</v>
      </c>
      <c r="N59" s="86">
        <f t="shared" si="1"/>
        <v>46156</v>
      </c>
      <c r="O59" s="86">
        <f t="shared" si="2"/>
        <v>46156</v>
      </c>
      <c r="P59" s="86">
        <f t="shared" si="3"/>
        <v>46156</v>
      </c>
      <c r="Q59" s="4" t="s">
        <v>58</v>
      </c>
      <c r="R59" s="5">
        <v>1</v>
      </c>
      <c r="S59" s="86">
        <f t="shared" si="4"/>
        <v>46157</v>
      </c>
      <c r="T59" s="5">
        <v>1</v>
      </c>
      <c r="U59" s="86">
        <f t="shared" si="5"/>
        <v>46160</v>
      </c>
      <c r="V59" s="86">
        <f t="shared" si="6"/>
        <v>46160</v>
      </c>
      <c r="W59" s="5">
        <v>1</v>
      </c>
      <c r="X59" s="86">
        <f t="shared" si="7"/>
        <v>46161</v>
      </c>
      <c r="Y59" s="86">
        <f t="shared" si="30"/>
        <v>46161</v>
      </c>
      <c r="Z59" s="86">
        <f t="shared" si="30"/>
        <v>46161</v>
      </c>
      <c r="AA59" s="86">
        <f t="shared" si="9"/>
        <v>46162</v>
      </c>
      <c r="AB59" s="86">
        <f t="shared" si="10"/>
        <v>46162</v>
      </c>
      <c r="AC59" s="84"/>
      <c r="AD59" s="86">
        <f t="shared" si="24"/>
        <v>46162</v>
      </c>
      <c r="AE59" s="5">
        <v>1</v>
      </c>
      <c r="AF59" s="86">
        <f t="shared" si="11"/>
        <v>46163</v>
      </c>
      <c r="AG59" s="5">
        <v>1</v>
      </c>
      <c r="AH59" s="86">
        <f t="shared" si="12"/>
        <v>46164</v>
      </c>
      <c r="AI59" s="86">
        <f t="shared" si="13"/>
        <v>46164</v>
      </c>
      <c r="AJ59" s="86">
        <f t="shared" si="14"/>
        <v>46167</v>
      </c>
      <c r="AK59" s="86">
        <f t="shared" si="15"/>
        <v>46167</v>
      </c>
      <c r="AL59" s="84"/>
      <c r="AM59" s="86">
        <f t="shared" si="16"/>
        <v>46167</v>
      </c>
      <c r="AN59" s="86">
        <f t="shared" si="17"/>
        <v>46167</v>
      </c>
      <c r="AO59" s="86">
        <f t="shared" si="17"/>
        <v>46167</v>
      </c>
      <c r="AP59" s="86">
        <f t="shared" si="18"/>
        <v>46168</v>
      </c>
      <c r="AQ59" s="84"/>
      <c r="AR59" s="86">
        <f t="shared" si="19"/>
        <v>46168</v>
      </c>
      <c r="AS59" s="84">
        <v>0</v>
      </c>
      <c r="AT59" s="86">
        <f t="shared" si="20"/>
        <v>46168</v>
      </c>
      <c r="AU59" s="84">
        <v>0</v>
      </c>
      <c r="AV59" s="86">
        <f t="shared" si="21"/>
        <v>46168</v>
      </c>
      <c r="AW59" s="4">
        <f>_xlfn.MINIFS(ReleaseTimeline!$A$2:$A$27, ReleaseTimeline!$A$2:$A$27, "&gt;="&amp;(MAX(AV59,AM59)))</f>
        <v>46177</v>
      </c>
      <c r="AX59" s="86" t="str">
        <f>VLOOKUP(AW59,ReleaseTimeline!$A$1:$E$27,2,FALSE)</f>
        <v>Release 12</v>
      </c>
      <c r="AY59" s="86" t="e">
        <f t="shared" si="26"/>
        <v>#VALUE!</v>
      </c>
      <c r="AZ59" s="86">
        <f>VLOOKUP(AX59,ReleaseTimeline!$B$2:$C$27,2,FALSE)</f>
        <v>46184</v>
      </c>
      <c r="BA59" s="86">
        <f t="shared" si="25"/>
        <v>46177</v>
      </c>
      <c r="BB59" s="87">
        <f t="shared" si="22"/>
        <v>28</v>
      </c>
      <c r="BC59" s="87" t="e">
        <f>(AZ59-AX59)</f>
        <v>#VALUE!</v>
      </c>
      <c r="BD59" s="87">
        <f t="shared" si="23"/>
        <v>3</v>
      </c>
      <c r="BE59" s="87"/>
      <c r="BF59" s="87"/>
      <c r="BG59" s="87"/>
      <c r="BH59" s="87"/>
      <c r="BI59" s="87"/>
    </row>
    <row r="60" spans="1:61" s="87" customFormat="1" x14ac:dyDescent="0.2">
      <c r="A60" s="3">
        <v>57</v>
      </c>
      <c r="B60" s="5" t="s">
        <v>141</v>
      </c>
      <c r="C60" s="5" t="str">
        <f>VLOOKUP(B60,'Target Tech'!$C$7:$J$33,8,FALSE)</f>
        <v>React/ASP</v>
      </c>
      <c r="D60" s="5" t="s">
        <v>54</v>
      </c>
      <c r="E60" s="5">
        <v>0</v>
      </c>
      <c r="F60" s="80">
        <v>46163</v>
      </c>
      <c r="G60" s="80" t="s">
        <v>55</v>
      </c>
      <c r="H60" s="80" t="s">
        <v>67</v>
      </c>
      <c r="I60" s="80" t="s">
        <v>102</v>
      </c>
      <c r="J60" s="80">
        <f t="shared" si="29"/>
        <v>46163</v>
      </c>
      <c r="K60" s="5">
        <v>3</v>
      </c>
      <c r="L60" s="5">
        <v>0</v>
      </c>
      <c r="M60" s="5">
        <v>1</v>
      </c>
      <c r="N60" s="4">
        <f t="shared" si="1"/>
        <v>46167</v>
      </c>
      <c r="O60" s="4">
        <f t="shared" si="2"/>
        <v>46167</v>
      </c>
      <c r="P60" s="4">
        <f t="shared" si="3"/>
        <v>46167</v>
      </c>
      <c r="Q60" s="4"/>
      <c r="R60" s="5">
        <v>1</v>
      </c>
      <c r="S60" s="4">
        <f t="shared" si="4"/>
        <v>46168</v>
      </c>
      <c r="T60" s="5">
        <v>1</v>
      </c>
      <c r="U60" s="4">
        <f t="shared" si="5"/>
        <v>46169</v>
      </c>
      <c r="V60" s="4">
        <f t="shared" si="6"/>
        <v>46169</v>
      </c>
      <c r="W60" s="5">
        <v>1</v>
      </c>
      <c r="X60" s="4">
        <f t="shared" si="7"/>
        <v>46171</v>
      </c>
      <c r="Y60" s="4">
        <f t="shared" si="30"/>
        <v>46171</v>
      </c>
      <c r="Z60" s="4">
        <f t="shared" si="30"/>
        <v>46171</v>
      </c>
      <c r="AA60" s="4">
        <f t="shared" si="9"/>
        <v>46174</v>
      </c>
      <c r="AB60" s="4">
        <f t="shared" si="10"/>
        <v>46174</v>
      </c>
      <c r="AC60" s="5">
        <v>3</v>
      </c>
      <c r="AD60" s="4">
        <f t="shared" si="24"/>
        <v>46178</v>
      </c>
      <c r="AE60" s="5">
        <v>1</v>
      </c>
      <c r="AF60" s="4">
        <f t="shared" si="11"/>
        <v>46181</v>
      </c>
      <c r="AG60" s="5">
        <v>1</v>
      </c>
      <c r="AH60" s="4">
        <f t="shared" si="12"/>
        <v>46182</v>
      </c>
      <c r="AI60" s="4">
        <f t="shared" si="13"/>
        <v>46182</v>
      </c>
      <c r="AJ60" s="4">
        <f t="shared" si="14"/>
        <v>46183</v>
      </c>
      <c r="AK60" s="4">
        <f t="shared" si="15"/>
        <v>46183</v>
      </c>
      <c r="AL60" s="5">
        <v>1</v>
      </c>
      <c r="AM60" s="4">
        <f t="shared" si="16"/>
        <v>46184</v>
      </c>
      <c r="AN60" s="4">
        <f t="shared" si="17"/>
        <v>46184</v>
      </c>
      <c r="AO60" s="4">
        <f t="shared" si="17"/>
        <v>46184</v>
      </c>
      <c r="AP60" s="4">
        <f t="shared" si="18"/>
        <v>46185</v>
      </c>
      <c r="AQ60" s="5">
        <v>3</v>
      </c>
      <c r="AR60" s="4">
        <f t="shared" si="19"/>
        <v>46190</v>
      </c>
      <c r="AS60" s="5">
        <v>0</v>
      </c>
      <c r="AT60" s="4">
        <f t="shared" si="20"/>
        <v>46190</v>
      </c>
      <c r="AU60" s="5">
        <v>0</v>
      </c>
      <c r="AV60" s="4">
        <f t="shared" si="21"/>
        <v>46190</v>
      </c>
      <c r="AW60" s="4">
        <f>_xlfn.MINIFS(ReleaseTimeline!$A$2:$A$27, ReleaseTimeline!$A$2:$A$27, "&gt;="&amp;(MAX(AV60,AM60)))</f>
        <v>46191</v>
      </c>
      <c r="AX60" s="4" t="str">
        <f>VLOOKUP(AW60,ReleaseTimeline!$A$1:$E$27,2,FALSE)</f>
        <v>Release 13</v>
      </c>
      <c r="AY60" s="4" t="e">
        <f t="shared" si="26"/>
        <v>#VALUE!</v>
      </c>
      <c r="AZ60" s="4">
        <f>VLOOKUP(AX60,ReleaseTimeline!$B$2:$C$27,2,FALSE)</f>
        <v>46198</v>
      </c>
      <c r="BA60" s="4">
        <f t="shared" si="25"/>
        <v>46191</v>
      </c>
      <c r="BB60">
        <f t="shared" si="22"/>
        <v>31</v>
      </c>
      <c r="BC60"/>
      <c r="BD60">
        <f t="shared" si="23"/>
        <v>3</v>
      </c>
      <c r="BE60"/>
      <c r="BF60"/>
      <c r="BG60"/>
      <c r="BH60"/>
      <c r="BI60"/>
    </row>
    <row r="61" spans="1:61" x14ac:dyDescent="0.2">
      <c r="A61" s="83">
        <v>56</v>
      </c>
      <c r="B61" s="84" t="s">
        <v>141</v>
      </c>
      <c r="C61" s="84" t="str">
        <f>VLOOKUP(B61,'Target Tech'!$C$7:$J$33,8,FALSE)</f>
        <v>React/ASP</v>
      </c>
      <c r="D61" s="84" t="s">
        <v>54</v>
      </c>
      <c r="E61" s="5">
        <v>0</v>
      </c>
      <c r="F61" s="85">
        <v>46150</v>
      </c>
      <c r="G61" s="85" t="s">
        <v>61</v>
      </c>
      <c r="H61" s="85" t="s">
        <v>142</v>
      </c>
      <c r="I61" s="85" t="s">
        <v>145</v>
      </c>
      <c r="J61" s="85">
        <f t="shared" si="29"/>
        <v>46150</v>
      </c>
      <c r="K61" s="84">
        <v>5</v>
      </c>
      <c r="L61" s="84">
        <v>0</v>
      </c>
      <c r="M61" s="84">
        <v>3</v>
      </c>
      <c r="N61" s="86">
        <f t="shared" si="1"/>
        <v>46156</v>
      </c>
      <c r="O61" s="86">
        <f t="shared" si="2"/>
        <v>46156</v>
      </c>
      <c r="P61" s="86">
        <f t="shared" si="3"/>
        <v>46156</v>
      </c>
      <c r="Q61" s="4" t="s">
        <v>58</v>
      </c>
      <c r="R61" s="5">
        <v>1</v>
      </c>
      <c r="S61" s="86">
        <f t="shared" si="4"/>
        <v>46157</v>
      </c>
      <c r="T61" s="5">
        <v>1</v>
      </c>
      <c r="U61" s="86">
        <f t="shared" si="5"/>
        <v>46160</v>
      </c>
      <c r="V61" s="86">
        <f t="shared" si="6"/>
        <v>46160</v>
      </c>
      <c r="W61" s="5">
        <v>1</v>
      </c>
      <c r="X61" s="86">
        <f t="shared" si="7"/>
        <v>46161</v>
      </c>
      <c r="Y61" s="86">
        <f t="shared" si="30"/>
        <v>46161</v>
      </c>
      <c r="Z61" s="86">
        <f t="shared" si="30"/>
        <v>46161</v>
      </c>
      <c r="AA61" s="86">
        <f t="shared" si="9"/>
        <v>46162</v>
      </c>
      <c r="AB61" s="86">
        <f t="shared" si="10"/>
        <v>46162</v>
      </c>
      <c r="AC61" s="84"/>
      <c r="AD61" s="86">
        <f t="shared" si="24"/>
        <v>46162</v>
      </c>
      <c r="AE61" s="5">
        <v>1</v>
      </c>
      <c r="AF61" s="86">
        <f t="shared" si="11"/>
        <v>46163</v>
      </c>
      <c r="AG61" s="5">
        <v>1</v>
      </c>
      <c r="AH61" s="86">
        <f t="shared" si="12"/>
        <v>46164</v>
      </c>
      <c r="AI61" s="86">
        <f t="shared" si="13"/>
        <v>46164</v>
      </c>
      <c r="AJ61" s="86">
        <f t="shared" si="14"/>
        <v>46167</v>
      </c>
      <c r="AK61" s="86">
        <f t="shared" si="15"/>
        <v>46167</v>
      </c>
      <c r="AL61" s="84"/>
      <c r="AM61" s="86">
        <f t="shared" si="16"/>
        <v>46167</v>
      </c>
      <c r="AN61" s="86">
        <f t="shared" si="17"/>
        <v>46167</v>
      </c>
      <c r="AO61" s="86">
        <f t="shared" si="17"/>
        <v>46167</v>
      </c>
      <c r="AP61" s="86">
        <f t="shared" si="18"/>
        <v>46168</v>
      </c>
      <c r="AQ61" s="84"/>
      <c r="AR61" s="86">
        <f t="shared" si="19"/>
        <v>46168</v>
      </c>
      <c r="AS61" s="84">
        <v>0</v>
      </c>
      <c r="AT61" s="86">
        <f t="shared" si="20"/>
        <v>46168</v>
      </c>
      <c r="AU61" s="84">
        <v>0</v>
      </c>
      <c r="AV61" s="86">
        <f t="shared" si="21"/>
        <v>46168</v>
      </c>
      <c r="AW61" s="4">
        <f>_xlfn.MINIFS(ReleaseTimeline!$A$2:$A$27, ReleaseTimeline!$A$2:$A$27, "&gt;="&amp;(MAX(AV61,AM61)))</f>
        <v>46177</v>
      </c>
      <c r="AX61" s="86" t="str">
        <f>VLOOKUP(AW61,ReleaseTimeline!$A$1:$E$27,2,FALSE)</f>
        <v>Release 12</v>
      </c>
      <c r="AY61" s="86" t="e">
        <f t="shared" si="26"/>
        <v>#VALUE!</v>
      </c>
      <c r="AZ61" s="86">
        <f>VLOOKUP(AX61,ReleaseTimeline!$B$2:$C$27,2,FALSE)</f>
        <v>46184</v>
      </c>
      <c r="BA61" s="86">
        <f t="shared" si="25"/>
        <v>46177</v>
      </c>
      <c r="BB61" s="87">
        <f t="shared" si="22"/>
        <v>28</v>
      </c>
      <c r="BC61" s="87" t="e">
        <f>(AZ61-AX61)</f>
        <v>#VALUE!</v>
      </c>
      <c r="BD61" s="87">
        <f t="shared" si="23"/>
        <v>3</v>
      </c>
      <c r="BE61" s="87"/>
      <c r="BF61" s="87"/>
      <c r="BG61" s="87"/>
      <c r="BH61" s="87"/>
      <c r="BI61" s="87"/>
    </row>
    <row r="62" spans="1:61" s="87" customFormat="1" x14ac:dyDescent="0.2">
      <c r="A62" s="3">
        <v>58</v>
      </c>
      <c r="B62" s="5" t="s">
        <v>141</v>
      </c>
      <c r="C62" s="5" t="str">
        <f>VLOOKUP(B62,'Target Tech'!$C$7:$J$33,8,FALSE)</f>
        <v>React/ASP</v>
      </c>
      <c r="D62" s="5" t="s">
        <v>54</v>
      </c>
      <c r="E62" s="5">
        <v>0</v>
      </c>
      <c r="F62" s="80">
        <v>46155</v>
      </c>
      <c r="G62" s="80" t="s">
        <v>64</v>
      </c>
      <c r="H62" s="80" t="s">
        <v>67</v>
      </c>
      <c r="I62" s="80" t="s">
        <v>103</v>
      </c>
      <c r="J62" s="80">
        <f t="shared" si="29"/>
        <v>46155</v>
      </c>
      <c r="K62" s="5">
        <v>3</v>
      </c>
      <c r="L62" s="5">
        <v>0</v>
      </c>
      <c r="M62" s="5">
        <v>5</v>
      </c>
      <c r="N62" s="4">
        <f t="shared" si="1"/>
        <v>46157</v>
      </c>
      <c r="O62" s="4">
        <f t="shared" si="2"/>
        <v>46157</v>
      </c>
      <c r="P62" s="4">
        <f t="shared" si="3"/>
        <v>46157</v>
      </c>
      <c r="Q62" s="4" t="s">
        <v>58</v>
      </c>
      <c r="R62" s="5">
        <v>1</v>
      </c>
      <c r="S62" s="4">
        <f t="shared" si="4"/>
        <v>46160</v>
      </c>
      <c r="T62" s="5">
        <v>1</v>
      </c>
      <c r="U62" s="4">
        <f t="shared" si="5"/>
        <v>46161</v>
      </c>
      <c r="V62" s="4">
        <f t="shared" si="6"/>
        <v>46161</v>
      </c>
      <c r="W62" s="5">
        <v>1</v>
      </c>
      <c r="X62" s="4">
        <f t="shared" si="7"/>
        <v>46162</v>
      </c>
      <c r="Y62" s="4">
        <f t="shared" si="30"/>
        <v>46162</v>
      </c>
      <c r="Z62" s="4">
        <f t="shared" si="30"/>
        <v>46162</v>
      </c>
      <c r="AA62" s="4">
        <f t="shared" si="9"/>
        <v>46163</v>
      </c>
      <c r="AB62" s="4">
        <f t="shared" si="10"/>
        <v>46163</v>
      </c>
      <c r="AC62" s="5"/>
      <c r="AD62" s="4">
        <f t="shared" si="24"/>
        <v>46163</v>
      </c>
      <c r="AE62" s="5">
        <v>1</v>
      </c>
      <c r="AF62" s="4">
        <f t="shared" si="11"/>
        <v>46164</v>
      </c>
      <c r="AG62" s="5">
        <v>1</v>
      </c>
      <c r="AH62" s="4">
        <f t="shared" si="12"/>
        <v>46167</v>
      </c>
      <c r="AI62" s="4">
        <f t="shared" si="13"/>
        <v>46167</v>
      </c>
      <c r="AJ62" s="4">
        <f t="shared" si="14"/>
        <v>46168</v>
      </c>
      <c r="AK62" s="4">
        <f t="shared" si="15"/>
        <v>46168</v>
      </c>
      <c r="AL62" s="5"/>
      <c r="AM62" s="4">
        <f t="shared" si="16"/>
        <v>46168</v>
      </c>
      <c r="AN62" s="4">
        <f t="shared" si="17"/>
        <v>46168</v>
      </c>
      <c r="AO62" s="4">
        <f t="shared" si="17"/>
        <v>46168</v>
      </c>
      <c r="AP62" s="4">
        <f t="shared" si="18"/>
        <v>46169</v>
      </c>
      <c r="AQ62" s="5"/>
      <c r="AR62" s="4">
        <f t="shared" si="19"/>
        <v>46169</v>
      </c>
      <c r="AS62" s="5">
        <v>0</v>
      </c>
      <c r="AT62" s="4">
        <f t="shared" si="20"/>
        <v>46169</v>
      </c>
      <c r="AU62" s="5">
        <v>0</v>
      </c>
      <c r="AV62" s="4">
        <f t="shared" si="21"/>
        <v>46169</v>
      </c>
      <c r="AW62" s="4">
        <f>_xlfn.MINIFS(ReleaseTimeline!$A$2:$A$27, ReleaseTimeline!$A$2:$A$27, "&gt;="&amp;(MAX(AV62,AM62)))</f>
        <v>46177</v>
      </c>
      <c r="AX62" s="4" t="str">
        <f>VLOOKUP(AW62,ReleaseTimeline!$A$1:$E$27,2,FALSE)</f>
        <v>Release 12</v>
      </c>
      <c r="AY62" s="4" t="e">
        <f t="shared" si="26"/>
        <v>#VALUE!</v>
      </c>
      <c r="AZ62" s="4">
        <f>VLOOKUP(AX62,ReleaseTimeline!$B$2:$C$27,2,FALSE)</f>
        <v>46184</v>
      </c>
      <c r="BA62" s="4">
        <f t="shared" si="25"/>
        <v>46177</v>
      </c>
      <c r="BB62">
        <f t="shared" si="22"/>
        <v>27</v>
      </c>
      <c r="BC62"/>
      <c r="BD62">
        <f t="shared" si="23"/>
        <v>3</v>
      </c>
      <c r="BE62"/>
      <c r="BF62"/>
      <c r="BG62"/>
      <c r="BH62"/>
      <c r="BI62"/>
    </row>
    <row r="63" spans="1:61" x14ac:dyDescent="0.2">
      <c r="A63" s="83">
        <v>58</v>
      </c>
      <c r="B63" s="84" t="s">
        <v>141</v>
      </c>
      <c r="C63" s="84" t="str">
        <f>VLOOKUP(B63,'Target Tech'!$C$7:$J$33,8,FALSE)</f>
        <v>React/ASP</v>
      </c>
      <c r="D63" s="84" t="s">
        <v>54</v>
      </c>
      <c r="E63" s="5">
        <v>0</v>
      </c>
      <c r="F63" s="85">
        <v>46155</v>
      </c>
      <c r="G63" s="85" t="s">
        <v>64</v>
      </c>
      <c r="H63" s="85" t="s">
        <v>142</v>
      </c>
      <c r="I63" s="85" t="s">
        <v>146</v>
      </c>
      <c r="J63" s="85">
        <f t="shared" si="29"/>
        <v>46155</v>
      </c>
      <c r="K63" s="84">
        <v>5</v>
      </c>
      <c r="L63" s="84">
        <v>0</v>
      </c>
      <c r="M63" s="84">
        <v>5</v>
      </c>
      <c r="N63" s="86">
        <f t="shared" si="1"/>
        <v>46161</v>
      </c>
      <c r="O63" s="86">
        <f t="shared" si="2"/>
        <v>46161</v>
      </c>
      <c r="P63" s="86">
        <f t="shared" si="3"/>
        <v>46161</v>
      </c>
      <c r="Q63" s="4" t="s">
        <v>58</v>
      </c>
      <c r="R63" s="5">
        <v>1</v>
      </c>
      <c r="S63" s="86">
        <f t="shared" si="4"/>
        <v>46162</v>
      </c>
      <c r="T63" s="5">
        <v>1</v>
      </c>
      <c r="U63" s="86">
        <f t="shared" si="5"/>
        <v>46163</v>
      </c>
      <c r="V63" s="86">
        <f t="shared" si="6"/>
        <v>46163</v>
      </c>
      <c r="W63" s="5">
        <v>1</v>
      </c>
      <c r="X63" s="86">
        <f t="shared" si="7"/>
        <v>46164</v>
      </c>
      <c r="Y63" s="86">
        <f t="shared" si="30"/>
        <v>46164</v>
      </c>
      <c r="Z63" s="86">
        <f t="shared" si="30"/>
        <v>46164</v>
      </c>
      <c r="AA63" s="86">
        <f t="shared" si="9"/>
        <v>46167</v>
      </c>
      <c r="AB63" s="86">
        <f t="shared" si="10"/>
        <v>46167</v>
      </c>
      <c r="AC63" s="84"/>
      <c r="AD63" s="86">
        <f t="shared" si="24"/>
        <v>46167</v>
      </c>
      <c r="AE63" s="5">
        <v>1</v>
      </c>
      <c r="AF63" s="86">
        <f t="shared" si="11"/>
        <v>46168</v>
      </c>
      <c r="AG63" s="5">
        <v>1</v>
      </c>
      <c r="AH63" s="86">
        <f t="shared" si="12"/>
        <v>46169</v>
      </c>
      <c r="AI63" s="86">
        <f t="shared" si="13"/>
        <v>46169</v>
      </c>
      <c r="AJ63" s="86">
        <f t="shared" si="14"/>
        <v>46171</v>
      </c>
      <c r="AK63" s="86">
        <f t="shared" si="15"/>
        <v>46171</v>
      </c>
      <c r="AL63" s="84"/>
      <c r="AM63" s="86">
        <f t="shared" si="16"/>
        <v>46171</v>
      </c>
      <c r="AN63" s="86">
        <f t="shared" si="17"/>
        <v>46171</v>
      </c>
      <c r="AO63" s="86">
        <f t="shared" si="17"/>
        <v>46171</v>
      </c>
      <c r="AP63" s="86">
        <f t="shared" si="18"/>
        <v>46174</v>
      </c>
      <c r="AQ63" s="84"/>
      <c r="AR63" s="86">
        <f t="shared" si="19"/>
        <v>46174</v>
      </c>
      <c r="AS63" s="84">
        <v>0</v>
      </c>
      <c r="AT63" s="86">
        <f t="shared" si="20"/>
        <v>46174</v>
      </c>
      <c r="AU63" s="84">
        <v>0</v>
      </c>
      <c r="AV63" s="86">
        <f t="shared" si="21"/>
        <v>46174</v>
      </c>
      <c r="AW63" s="4">
        <f>_xlfn.MINIFS(ReleaseTimeline!$A$2:$A$27, ReleaseTimeline!$A$2:$A$27, "&gt;="&amp;(MAX(AV63,AM63)))</f>
        <v>46177</v>
      </c>
      <c r="AX63" s="86" t="str">
        <f>VLOOKUP(AW63,ReleaseTimeline!$A$1:$E$27,2,FALSE)</f>
        <v>Release 12</v>
      </c>
      <c r="AY63" s="86" t="e">
        <f t="shared" si="26"/>
        <v>#VALUE!</v>
      </c>
      <c r="AZ63" s="86">
        <f>VLOOKUP(AX63,ReleaseTimeline!$B$2:$C$27,2,FALSE)</f>
        <v>46184</v>
      </c>
      <c r="BA63" s="86">
        <f t="shared" si="25"/>
        <v>46177</v>
      </c>
      <c r="BB63" s="87">
        <f t="shared" si="22"/>
        <v>23</v>
      </c>
      <c r="BC63" s="87"/>
      <c r="BD63" s="87">
        <f t="shared" si="23"/>
        <v>3</v>
      </c>
      <c r="BE63" s="87"/>
      <c r="BF63" s="87"/>
      <c r="BG63" s="87"/>
      <c r="BH63" s="87"/>
      <c r="BI63" s="87"/>
    </row>
    <row r="64" spans="1:61" s="87" customFormat="1" x14ac:dyDescent="0.2">
      <c r="A64" s="3">
        <v>59</v>
      </c>
      <c r="B64" s="5" t="s">
        <v>141</v>
      </c>
      <c r="C64" s="5" t="str">
        <f>VLOOKUP(B64,'Target Tech'!$C$7:$J$33,8,FALSE)</f>
        <v>React/ASP</v>
      </c>
      <c r="D64" s="5" t="s">
        <v>54</v>
      </c>
      <c r="E64" s="5">
        <v>0</v>
      </c>
      <c r="F64" s="80">
        <v>46155</v>
      </c>
      <c r="G64" s="80" t="s">
        <v>120</v>
      </c>
      <c r="H64" s="80" t="s">
        <v>67</v>
      </c>
      <c r="I64" s="80" t="s">
        <v>104</v>
      </c>
      <c r="J64" s="80">
        <f t="shared" si="29"/>
        <v>46155</v>
      </c>
      <c r="K64" s="5">
        <v>3</v>
      </c>
      <c r="L64" s="5">
        <v>0</v>
      </c>
      <c r="M64" s="5">
        <v>6</v>
      </c>
      <c r="N64" s="4">
        <f t="shared" si="1"/>
        <v>46157</v>
      </c>
      <c r="O64" s="4">
        <f t="shared" si="2"/>
        <v>46157</v>
      </c>
      <c r="P64" s="4">
        <f t="shared" si="3"/>
        <v>46157</v>
      </c>
      <c r="Q64" s="4" t="s">
        <v>58</v>
      </c>
      <c r="R64" s="5">
        <v>1</v>
      </c>
      <c r="S64" s="4">
        <f t="shared" si="4"/>
        <v>46160</v>
      </c>
      <c r="T64" s="5">
        <v>1</v>
      </c>
      <c r="U64" s="4">
        <f t="shared" si="5"/>
        <v>46161</v>
      </c>
      <c r="V64" s="4">
        <f t="shared" si="6"/>
        <v>46161</v>
      </c>
      <c r="W64" s="5">
        <v>1</v>
      </c>
      <c r="X64" s="4">
        <f t="shared" si="7"/>
        <v>46162</v>
      </c>
      <c r="Y64" s="4">
        <f t="shared" si="30"/>
        <v>46162</v>
      </c>
      <c r="Z64" s="4">
        <f t="shared" si="30"/>
        <v>46162</v>
      </c>
      <c r="AA64" s="4">
        <f t="shared" si="9"/>
        <v>46163</v>
      </c>
      <c r="AB64" s="4">
        <f t="shared" si="10"/>
        <v>46163</v>
      </c>
      <c r="AC64" s="5">
        <v>3</v>
      </c>
      <c r="AD64" s="4">
        <f t="shared" si="24"/>
        <v>46168</v>
      </c>
      <c r="AE64" s="5">
        <v>1</v>
      </c>
      <c r="AF64" s="4">
        <f t="shared" si="11"/>
        <v>46169</v>
      </c>
      <c r="AG64" s="5">
        <v>1</v>
      </c>
      <c r="AH64" s="4">
        <f t="shared" si="12"/>
        <v>46171</v>
      </c>
      <c r="AI64" s="4">
        <f t="shared" si="13"/>
        <v>46171</v>
      </c>
      <c r="AJ64" s="4">
        <f t="shared" si="14"/>
        <v>46174</v>
      </c>
      <c r="AK64" s="4">
        <f t="shared" si="15"/>
        <v>46174</v>
      </c>
      <c r="AL64" s="5">
        <v>1</v>
      </c>
      <c r="AM64" s="4">
        <f t="shared" si="16"/>
        <v>46176</v>
      </c>
      <c r="AN64" s="4">
        <f t="shared" si="17"/>
        <v>46176</v>
      </c>
      <c r="AO64" s="4">
        <f t="shared" si="17"/>
        <v>46176</v>
      </c>
      <c r="AP64" s="4">
        <f t="shared" si="18"/>
        <v>46177</v>
      </c>
      <c r="AQ64" s="5">
        <v>3</v>
      </c>
      <c r="AR64" s="4">
        <f t="shared" si="19"/>
        <v>46182</v>
      </c>
      <c r="AS64" s="5">
        <v>0</v>
      </c>
      <c r="AT64" s="4">
        <f t="shared" si="20"/>
        <v>46182</v>
      </c>
      <c r="AU64" s="5">
        <v>0</v>
      </c>
      <c r="AV64" s="4">
        <f t="shared" si="21"/>
        <v>46182</v>
      </c>
      <c r="AW64" s="4">
        <f>_xlfn.MINIFS(ReleaseTimeline!$A$2:$A$27, ReleaseTimeline!$A$2:$A$27, "&gt;="&amp;(MAX(AV64,AM64)))</f>
        <v>46191</v>
      </c>
      <c r="AX64" s="4" t="str">
        <f>VLOOKUP(AW64,ReleaseTimeline!$A$1:$E$27,2,FALSE)</f>
        <v>Release 13</v>
      </c>
      <c r="AY64" s="4" t="e">
        <f t="shared" si="26"/>
        <v>#VALUE!</v>
      </c>
      <c r="AZ64" s="4">
        <f>VLOOKUP(AX64,ReleaseTimeline!$B$2:$C$27,2,FALSE)</f>
        <v>46198</v>
      </c>
      <c r="BA64" s="4">
        <f t="shared" si="25"/>
        <v>46191</v>
      </c>
      <c r="BB64">
        <f t="shared" si="22"/>
        <v>41</v>
      </c>
      <c r="BC64" t="e">
        <f>(AZ64-AX64)</f>
        <v>#VALUE!</v>
      </c>
      <c r="BD64">
        <f t="shared" si="23"/>
        <v>3</v>
      </c>
      <c r="BE64"/>
      <c r="BF64"/>
      <c r="BG64" t="e">
        <f>(BC64+BD64)</f>
        <v>#VALUE!</v>
      </c>
      <c r="BH64"/>
      <c r="BI64"/>
    </row>
    <row r="65" spans="1:61" x14ac:dyDescent="0.2">
      <c r="A65" s="83">
        <v>58</v>
      </c>
      <c r="B65" s="84" t="s">
        <v>141</v>
      </c>
      <c r="C65" s="84" t="str">
        <f>VLOOKUP(B65,'Target Tech'!$C$7:$J$33,8,FALSE)</f>
        <v>React/ASP</v>
      </c>
      <c r="D65" s="84" t="s">
        <v>54</v>
      </c>
      <c r="E65" s="5">
        <v>0</v>
      </c>
      <c r="F65" s="85">
        <v>46155</v>
      </c>
      <c r="G65" s="85" t="s">
        <v>64</v>
      </c>
      <c r="H65" s="85" t="s">
        <v>142</v>
      </c>
      <c r="I65" s="85" t="s">
        <v>147</v>
      </c>
      <c r="J65" s="85">
        <f t="shared" si="29"/>
        <v>46155</v>
      </c>
      <c r="K65" s="84">
        <v>5</v>
      </c>
      <c r="L65" s="84">
        <v>0</v>
      </c>
      <c r="M65" s="84">
        <v>5</v>
      </c>
      <c r="N65" s="86">
        <f t="shared" si="1"/>
        <v>46161</v>
      </c>
      <c r="O65" s="86">
        <f t="shared" si="2"/>
        <v>46161</v>
      </c>
      <c r="P65" s="86">
        <f t="shared" si="3"/>
        <v>46161</v>
      </c>
      <c r="Q65" s="4" t="s">
        <v>58</v>
      </c>
      <c r="R65" s="5">
        <v>1</v>
      </c>
      <c r="S65" s="86">
        <f t="shared" si="4"/>
        <v>46162</v>
      </c>
      <c r="T65" s="5">
        <v>1</v>
      </c>
      <c r="U65" s="86">
        <f t="shared" si="5"/>
        <v>46163</v>
      </c>
      <c r="V65" s="86">
        <f t="shared" si="6"/>
        <v>46163</v>
      </c>
      <c r="W65" s="5">
        <v>1</v>
      </c>
      <c r="X65" s="86">
        <f t="shared" si="7"/>
        <v>46164</v>
      </c>
      <c r="Y65" s="86">
        <f t="shared" si="30"/>
        <v>46164</v>
      </c>
      <c r="Z65" s="86">
        <f t="shared" si="30"/>
        <v>46164</v>
      </c>
      <c r="AA65" s="86">
        <f t="shared" si="9"/>
        <v>46167</v>
      </c>
      <c r="AB65" s="86">
        <f t="shared" si="10"/>
        <v>46167</v>
      </c>
      <c r="AC65" s="84"/>
      <c r="AD65" s="86">
        <f t="shared" si="24"/>
        <v>46167</v>
      </c>
      <c r="AE65" s="5">
        <v>1</v>
      </c>
      <c r="AF65" s="86">
        <f t="shared" si="11"/>
        <v>46168</v>
      </c>
      <c r="AG65" s="5">
        <v>1</v>
      </c>
      <c r="AH65" s="86">
        <f t="shared" si="12"/>
        <v>46169</v>
      </c>
      <c r="AI65" s="86">
        <f t="shared" si="13"/>
        <v>46169</v>
      </c>
      <c r="AJ65" s="86">
        <f t="shared" si="14"/>
        <v>46171</v>
      </c>
      <c r="AK65" s="86">
        <f t="shared" si="15"/>
        <v>46171</v>
      </c>
      <c r="AL65" s="84"/>
      <c r="AM65" s="86">
        <f t="shared" si="16"/>
        <v>46171</v>
      </c>
      <c r="AN65" s="86">
        <f t="shared" si="17"/>
        <v>46171</v>
      </c>
      <c r="AO65" s="86">
        <f t="shared" si="17"/>
        <v>46171</v>
      </c>
      <c r="AP65" s="86">
        <f t="shared" si="18"/>
        <v>46174</v>
      </c>
      <c r="AQ65" s="84"/>
      <c r="AR65" s="86">
        <f t="shared" si="19"/>
        <v>46174</v>
      </c>
      <c r="AS65" s="84">
        <v>0</v>
      </c>
      <c r="AT65" s="86">
        <f t="shared" si="20"/>
        <v>46174</v>
      </c>
      <c r="AU65" s="84">
        <v>0</v>
      </c>
      <c r="AV65" s="86">
        <f t="shared" si="21"/>
        <v>46174</v>
      </c>
      <c r="AW65" s="4">
        <f>_xlfn.MINIFS(ReleaseTimeline!$A$2:$A$27, ReleaseTimeline!$A$2:$A$27, "&gt;="&amp;(MAX(AV65,AM65)))</f>
        <v>46177</v>
      </c>
      <c r="AX65" s="86" t="str">
        <f>VLOOKUP(AW65,ReleaseTimeline!$A$1:$E$27,2,FALSE)</f>
        <v>Release 12</v>
      </c>
      <c r="AY65" s="86" t="e">
        <f t="shared" si="26"/>
        <v>#VALUE!</v>
      </c>
      <c r="AZ65" s="86">
        <f>VLOOKUP(AX65,ReleaseTimeline!$B$2:$C$27,2,FALSE)</f>
        <v>46184</v>
      </c>
      <c r="BA65" s="86">
        <f t="shared" si="25"/>
        <v>46177</v>
      </c>
      <c r="BB65" s="87">
        <f t="shared" si="22"/>
        <v>23</v>
      </c>
      <c r="BC65" s="87"/>
      <c r="BD65" s="87">
        <f t="shared" si="23"/>
        <v>3</v>
      </c>
      <c r="BE65" s="87"/>
      <c r="BF65" s="87"/>
      <c r="BG65" s="87"/>
      <c r="BH65" s="87"/>
      <c r="BI65" s="87"/>
    </row>
    <row r="66" spans="1:61" s="87" customFormat="1" x14ac:dyDescent="0.2">
      <c r="A66" s="83">
        <v>58</v>
      </c>
      <c r="B66" s="84" t="s">
        <v>141</v>
      </c>
      <c r="C66" s="84" t="str">
        <f>VLOOKUP(B66,'Target Tech'!$C$7:$J$33,8,FALSE)</f>
        <v>React/ASP</v>
      </c>
      <c r="D66" s="84" t="s">
        <v>54</v>
      </c>
      <c r="E66" s="5">
        <v>0</v>
      </c>
      <c r="F66" s="85">
        <v>46162</v>
      </c>
      <c r="G66" s="85" t="s">
        <v>64</v>
      </c>
      <c r="H66" s="85" t="s">
        <v>142</v>
      </c>
      <c r="I66" s="85" t="s">
        <v>148</v>
      </c>
      <c r="J66" s="85">
        <f t="shared" si="29"/>
        <v>46162</v>
      </c>
      <c r="K66" s="84">
        <v>5</v>
      </c>
      <c r="L66" s="84">
        <v>0</v>
      </c>
      <c r="M66" s="84">
        <v>5</v>
      </c>
      <c r="N66" s="86">
        <f t="shared" ref="N66:N129" si="31">WORKDAY(J66-1, K66+L66, IndHolidays)</f>
        <v>46168</v>
      </c>
      <c r="O66" s="86">
        <f t="shared" ref="O66:O129" si="32">WORKDAY(J66-1, K66+L66, IndHolidays)</f>
        <v>46168</v>
      </c>
      <c r="P66" s="86">
        <f t="shared" ref="P66:P129" si="33">WORKDAY(J66-1, K66+L66, IndHolidays)</f>
        <v>46168</v>
      </c>
      <c r="Q66" s="86"/>
      <c r="R66" s="5">
        <v>1</v>
      </c>
      <c r="S66" s="86">
        <f t="shared" ref="S66:S129" si="34">WORKDAY(P66, R66, IndHolidays)</f>
        <v>46169</v>
      </c>
      <c r="T66" s="5">
        <v>1</v>
      </c>
      <c r="U66" s="86">
        <f t="shared" ref="U66:U129" si="35">WORKDAY(S66, T66, IndHolidays)</f>
        <v>46171</v>
      </c>
      <c r="V66" s="86">
        <f t="shared" ref="V66:V129" si="36">WORKDAY(U66,0, IndHolidays)</f>
        <v>46171</v>
      </c>
      <c r="W66" s="5">
        <v>1</v>
      </c>
      <c r="X66" s="86">
        <f t="shared" ref="X66:X129" si="37">WORKDAY(V66, W66, IndHolidays)</f>
        <v>46174</v>
      </c>
      <c r="Y66" s="86">
        <f t="shared" si="30"/>
        <v>46174</v>
      </c>
      <c r="Z66" s="86">
        <f t="shared" si="30"/>
        <v>46174</v>
      </c>
      <c r="AA66" s="86">
        <f t="shared" ref="AA66:AA129" si="38">WORKDAY(Z66, 1, IndHolidays)</f>
        <v>46176</v>
      </c>
      <c r="AB66" s="86">
        <f t="shared" ref="AB66:AB129" si="39">WORKDAY(AA66, 0, IndHolidays)</f>
        <v>46176</v>
      </c>
      <c r="AC66" s="84"/>
      <c r="AD66" s="86">
        <f t="shared" si="24"/>
        <v>46176</v>
      </c>
      <c r="AE66" s="5">
        <v>1</v>
      </c>
      <c r="AF66" s="86">
        <f t="shared" ref="AF66:AF129" si="40">WORKDAY(AD66, AE66, IndHolidays)</f>
        <v>46177</v>
      </c>
      <c r="AG66" s="5">
        <v>1</v>
      </c>
      <c r="AH66" s="86">
        <f t="shared" ref="AH66:AH129" si="41">WORKDAY(AF66, AG66, IndHolidays)</f>
        <v>46178</v>
      </c>
      <c r="AI66" s="86">
        <f t="shared" ref="AI66:AI129" si="42">WORKDAY(AH66, 0, IndHolidays)</f>
        <v>46178</v>
      </c>
      <c r="AJ66" s="86">
        <f t="shared" ref="AJ66:AJ129" si="43">WORKDAY(AI66, 1, IndHolidays)</f>
        <v>46181</v>
      </c>
      <c r="AK66" s="86">
        <f t="shared" ref="AK66:AK129" si="44">WORKDAY(AJ66, 0, IndHolidays)</f>
        <v>46181</v>
      </c>
      <c r="AL66" s="84"/>
      <c r="AM66" s="86">
        <f t="shared" ref="AM66:AM129" si="45">WORKDAY(AK66, AL66, IndHolidays)</f>
        <v>46181</v>
      </c>
      <c r="AN66" s="86">
        <f t="shared" si="17"/>
        <v>46181</v>
      </c>
      <c r="AO66" s="86">
        <f t="shared" si="17"/>
        <v>46181</v>
      </c>
      <c r="AP66" s="86">
        <f t="shared" ref="AP66:AP129" si="46">WORKDAY(AO66, 1, IndHolidays)</f>
        <v>46182</v>
      </c>
      <c r="AQ66" s="84"/>
      <c r="AR66" s="86">
        <f t="shared" ref="AR66:AR129" si="47">WORKDAY(AP66, AQ66, IndHolidays)</f>
        <v>46182</v>
      </c>
      <c r="AS66" s="84">
        <v>0</v>
      </c>
      <c r="AT66" s="86">
        <f t="shared" ref="AT66:AT129" si="48">WORKDAY(AR66, AS66, IndHolidays)</f>
        <v>46182</v>
      </c>
      <c r="AU66" s="84">
        <v>0</v>
      </c>
      <c r="AV66" s="86">
        <f t="shared" ref="AV66:AV129" si="49">WORKDAY(AT66, AU66, IndHolidays)</f>
        <v>46182</v>
      </c>
      <c r="AW66" s="4">
        <f>_xlfn.MINIFS(ReleaseTimeline!$A$2:$A$27, ReleaseTimeline!$A$2:$A$27, "&gt;="&amp;(MAX(AV66,AM66)))</f>
        <v>46191</v>
      </c>
      <c r="AX66" s="86" t="str">
        <f>VLOOKUP(AW66,ReleaseTimeline!$A$1:$E$27,2,FALSE)</f>
        <v>Release 13</v>
      </c>
      <c r="AY66" s="86" t="e">
        <f t="shared" si="26"/>
        <v>#VALUE!</v>
      </c>
      <c r="AZ66" s="86">
        <f>VLOOKUP(AX66,ReleaseTimeline!$B$2:$C$27,2,FALSE)</f>
        <v>46198</v>
      </c>
      <c r="BA66" s="86">
        <f t="shared" si="25"/>
        <v>46191</v>
      </c>
      <c r="BB66" s="87">
        <f t="shared" ref="BB66:BB129" si="50">(AZ66 - O66)</f>
        <v>30</v>
      </c>
      <c r="BD66" s="87">
        <f t="shared" ref="BD66:BD129" si="51">(R66+W66+AG66+AU66)</f>
        <v>3</v>
      </c>
    </row>
    <row r="67" spans="1:61" s="87" customFormat="1" x14ac:dyDescent="0.2">
      <c r="A67" s="3">
        <v>60</v>
      </c>
      <c r="B67" s="5" t="s">
        <v>141</v>
      </c>
      <c r="C67" s="5" t="s">
        <v>125</v>
      </c>
      <c r="D67" s="5" t="s">
        <v>54</v>
      </c>
      <c r="E67" s="5">
        <v>0</v>
      </c>
      <c r="F67" s="80">
        <v>46168</v>
      </c>
      <c r="G67" s="80" t="s">
        <v>63</v>
      </c>
      <c r="H67" s="80" t="s">
        <v>67</v>
      </c>
      <c r="I67" s="80" t="s">
        <v>102</v>
      </c>
      <c r="J67" s="80">
        <f t="shared" si="29"/>
        <v>46168</v>
      </c>
      <c r="K67" s="5">
        <v>3</v>
      </c>
      <c r="L67" s="5">
        <v>0</v>
      </c>
      <c r="M67" s="5">
        <v>4</v>
      </c>
      <c r="N67" s="4">
        <f t="shared" si="31"/>
        <v>46171</v>
      </c>
      <c r="O67" s="4">
        <f t="shared" si="32"/>
        <v>46171</v>
      </c>
      <c r="P67" s="4">
        <f t="shared" si="33"/>
        <v>46171</v>
      </c>
      <c r="Q67" s="4"/>
      <c r="R67" s="5">
        <v>1</v>
      </c>
      <c r="S67" s="4">
        <f t="shared" si="34"/>
        <v>46174</v>
      </c>
      <c r="T67" s="5">
        <v>1</v>
      </c>
      <c r="U67" s="4">
        <f t="shared" si="35"/>
        <v>46176</v>
      </c>
      <c r="V67" s="4">
        <f t="shared" si="36"/>
        <v>46176</v>
      </c>
      <c r="W67" s="5">
        <v>1</v>
      </c>
      <c r="X67" s="4">
        <f t="shared" si="37"/>
        <v>46177</v>
      </c>
      <c r="Y67" s="4">
        <f t="shared" si="30"/>
        <v>46177</v>
      </c>
      <c r="Z67" s="4">
        <f t="shared" si="30"/>
        <v>46177</v>
      </c>
      <c r="AA67" s="4">
        <f t="shared" si="38"/>
        <v>46178</v>
      </c>
      <c r="AB67" s="4">
        <f t="shared" si="39"/>
        <v>46178</v>
      </c>
      <c r="AC67" s="5"/>
      <c r="AD67" s="4">
        <f t="shared" ref="AD67:AD130" si="52">WORKDAY(AB67, AC67, IndHolidays)</f>
        <v>46178</v>
      </c>
      <c r="AE67" s="5">
        <v>1</v>
      </c>
      <c r="AF67" s="4">
        <f t="shared" si="40"/>
        <v>46181</v>
      </c>
      <c r="AG67" s="5">
        <v>1</v>
      </c>
      <c r="AH67" s="4">
        <f t="shared" si="41"/>
        <v>46182</v>
      </c>
      <c r="AI67" s="4">
        <f t="shared" si="42"/>
        <v>46182</v>
      </c>
      <c r="AJ67" s="4">
        <f t="shared" si="43"/>
        <v>46183</v>
      </c>
      <c r="AK67" s="4">
        <f t="shared" si="44"/>
        <v>46183</v>
      </c>
      <c r="AL67" s="5"/>
      <c r="AM67" s="4">
        <f t="shared" si="45"/>
        <v>46183</v>
      </c>
      <c r="AN67" s="4">
        <f t="shared" si="17"/>
        <v>46183</v>
      </c>
      <c r="AO67" s="4">
        <f t="shared" si="17"/>
        <v>46183</v>
      </c>
      <c r="AP67" s="4">
        <f t="shared" si="46"/>
        <v>46184</v>
      </c>
      <c r="AQ67" s="5"/>
      <c r="AR67" s="4">
        <f t="shared" si="47"/>
        <v>46184</v>
      </c>
      <c r="AS67" s="5">
        <v>0</v>
      </c>
      <c r="AT67" s="4">
        <f t="shared" si="48"/>
        <v>46184</v>
      </c>
      <c r="AU67" s="5">
        <v>0</v>
      </c>
      <c r="AV67" s="4">
        <f t="shared" si="49"/>
        <v>46184</v>
      </c>
      <c r="AW67" s="4">
        <f>_xlfn.MINIFS(ReleaseTimeline!$A$2:$A$27, ReleaseTimeline!$A$2:$A$27, "&gt;="&amp;(MAX(AV67,AM67)))</f>
        <v>46191</v>
      </c>
      <c r="AX67" s="4" t="str">
        <f>VLOOKUP(AW67,ReleaseTimeline!$A$1:$E$27,2,FALSE)</f>
        <v>Release 13</v>
      </c>
      <c r="AY67" s="4" t="e">
        <f t="shared" si="26"/>
        <v>#VALUE!</v>
      </c>
      <c r="AZ67" s="4">
        <f>VLOOKUP(AX67,ReleaseTimeline!$B$2:$C$27,2,FALSE)</f>
        <v>46198</v>
      </c>
      <c r="BA67" s="4">
        <f t="shared" si="25"/>
        <v>46191</v>
      </c>
      <c r="BB67">
        <f t="shared" si="50"/>
        <v>27</v>
      </c>
      <c r="BC67"/>
      <c r="BD67">
        <f t="shared" si="51"/>
        <v>3</v>
      </c>
      <c r="BE67"/>
      <c r="BF67"/>
      <c r="BG67"/>
      <c r="BH67"/>
      <c r="BI67"/>
    </row>
    <row r="68" spans="1:61" x14ac:dyDescent="0.2">
      <c r="A68" s="3">
        <v>61</v>
      </c>
      <c r="B68" s="5" t="s">
        <v>141</v>
      </c>
      <c r="C68" s="5" t="s">
        <v>125</v>
      </c>
      <c r="D68" s="5" t="s">
        <v>54</v>
      </c>
      <c r="E68" s="5">
        <v>0</v>
      </c>
      <c r="F68" s="80">
        <v>46160</v>
      </c>
      <c r="G68" s="80" t="s">
        <v>122</v>
      </c>
      <c r="H68" s="80" t="s">
        <v>67</v>
      </c>
      <c r="I68" s="80" t="s">
        <v>103</v>
      </c>
      <c r="J68" s="80">
        <f t="shared" si="29"/>
        <v>46160</v>
      </c>
      <c r="K68" s="5">
        <v>3</v>
      </c>
      <c r="L68" s="5">
        <v>0</v>
      </c>
      <c r="M68" s="5">
        <v>8</v>
      </c>
      <c r="N68" s="4">
        <f t="shared" si="31"/>
        <v>46162</v>
      </c>
      <c r="O68" s="4">
        <f t="shared" si="32"/>
        <v>46162</v>
      </c>
      <c r="P68" s="4">
        <f t="shared" si="33"/>
        <v>46162</v>
      </c>
      <c r="Q68" s="4"/>
      <c r="R68" s="5">
        <v>1</v>
      </c>
      <c r="S68" s="4">
        <f t="shared" si="34"/>
        <v>46163</v>
      </c>
      <c r="T68" s="5">
        <v>1</v>
      </c>
      <c r="U68" s="4">
        <f t="shared" si="35"/>
        <v>46164</v>
      </c>
      <c r="V68" s="4">
        <f t="shared" si="36"/>
        <v>46164</v>
      </c>
      <c r="W68" s="5">
        <v>1</v>
      </c>
      <c r="X68" s="4">
        <f t="shared" si="37"/>
        <v>46167</v>
      </c>
      <c r="Y68" s="4">
        <f t="shared" ref="Y68:Z87" si="53">WORKDAY(X68, 0, IndHolidays)</f>
        <v>46167</v>
      </c>
      <c r="Z68" s="4">
        <f t="shared" si="53"/>
        <v>46167</v>
      </c>
      <c r="AA68" s="4">
        <f t="shared" si="38"/>
        <v>46168</v>
      </c>
      <c r="AB68" s="4">
        <f t="shared" si="39"/>
        <v>46168</v>
      </c>
      <c r="AC68" s="5">
        <v>3</v>
      </c>
      <c r="AD68" s="4">
        <f t="shared" si="52"/>
        <v>46174</v>
      </c>
      <c r="AE68" s="5">
        <v>1</v>
      </c>
      <c r="AF68" s="4">
        <f t="shared" si="40"/>
        <v>46176</v>
      </c>
      <c r="AG68" s="5">
        <v>1</v>
      </c>
      <c r="AH68" s="4">
        <f t="shared" si="41"/>
        <v>46177</v>
      </c>
      <c r="AI68" s="4">
        <f t="shared" si="42"/>
        <v>46177</v>
      </c>
      <c r="AJ68" s="4">
        <f t="shared" si="43"/>
        <v>46178</v>
      </c>
      <c r="AK68" s="4">
        <f t="shared" si="44"/>
        <v>46178</v>
      </c>
      <c r="AL68" s="5">
        <v>1</v>
      </c>
      <c r="AM68" s="4">
        <f t="shared" si="45"/>
        <v>46181</v>
      </c>
      <c r="AN68" s="4">
        <f t="shared" si="17"/>
        <v>46181</v>
      </c>
      <c r="AO68" s="4">
        <f t="shared" si="17"/>
        <v>46181</v>
      </c>
      <c r="AP68" s="4">
        <f t="shared" si="46"/>
        <v>46182</v>
      </c>
      <c r="AQ68" s="5">
        <v>3</v>
      </c>
      <c r="AR68" s="4">
        <f t="shared" si="47"/>
        <v>46185</v>
      </c>
      <c r="AS68" s="5">
        <v>0</v>
      </c>
      <c r="AT68" s="4">
        <f t="shared" si="48"/>
        <v>46185</v>
      </c>
      <c r="AU68" s="5">
        <v>0</v>
      </c>
      <c r="AV68" s="4">
        <f t="shared" si="49"/>
        <v>46185</v>
      </c>
      <c r="AW68" s="4">
        <f>_xlfn.MINIFS(ReleaseTimeline!$A$2:$A$27, ReleaseTimeline!$A$2:$A$27, "&gt;="&amp;(MAX(AV68,AM68)))</f>
        <v>46191</v>
      </c>
      <c r="AX68" s="4" t="str">
        <f>VLOOKUP(AW68,ReleaseTimeline!$A$1:$E$27,2,FALSE)</f>
        <v>Release 13</v>
      </c>
      <c r="AY68" s="4" t="e">
        <f t="shared" si="26"/>
        <v>#VALUE!</v>
      </c>
      <c r="AZ68" s="4">
        <f>VLOOKUP(AX68,ReleaseTimeline!$B$2:$C$27,2,FALSE)</f>
        <v>46198</v>
      </c>
      <c r="BA68" s="4">
        <f t="shared" si="25"/>
        <v>46191</v>
      </c>
      <c r="BB68">
        <f t="shared" si="50"/>
        <v>36</v>
      </c>
      <c r="BD68">
        <f t="shared" si="51"/>
        <v>3</v>
      </c>
    </row>
    <row r="69" spans="1:61" x14ac:dyDescent="0.2">
      <c r="A69" s="3">
        <v>62</v>
      </c>
      <c r="B69" s="5" t="s">
        <v>141</v>
      </c>
      <c r="C69" s="5" t="s">
        <v>125</v>
      </c>
      <c r="D69" s="5" t="s">
        <v>54</v>
      </c>
      <c r="E69" s="5">
        <v>0</v>
      </c>
      <c r="F69" s="80">
        <v>46160</v>
      </c>
      <c r="G69" s="80" t="s">
        <v>149</v>
      </c>
      <c r="H69" s="80" t="s">
        <v>67</v>
      </c>
      <c r="I69" s="80" t="s">
        <v>104</v>
      </c>
      <c r="J69" s="80">
        <f t="shared" si="29"/>
        <v>46160</v>
      </c>
      <c r="K69" s="5">
        <v>3</v>
      </c>
      <c r="L69" s="5">
        <v>0</v>
      </c>
      <c r="M69" s="5">
        <v>9</v>
      </c>
      <c r="N69" s="4">
        <f t="shared" si="31"/>
        <v>46162</v>
      </c>
      <c r="O69" s="4">
        <f t="shared" si="32"/>
        <v>46162</v>
      </c>
      <c r="P69" s="4">
        <f t="shared" si="33"/>
        <v>46162</v>
      </c>
      <c r="Q69" s="4"/>
      <c r="R69" s="5">
        <v>1</v>
      </c>
      <c r="S69" s="4">
        <f t="shared" si="34"/>
        <v>46163</v>
      </c>
      <c r="T69" s="5">
        <v>1</v>
      </c>
      <c r="U69" s="4">
        <f t="shared" si="35"/>
        <v>46164</v>
      </c>
      <c r="V69" s="4">
        <f t="shared" si="36"/>
        <v>46164</v>
      </c>
      <c r="W69" s="5">
        <v>1</v>
      </c>
      <c r="X69" s="4">
        <f t="shared" si="37"/>
        <v>46167</v>
      </c>
      <c r="Y69" s="4">
        <f t="shared" si="53"/>
        <v>46167</v>
      </c>
      <c r="Z69" s="4">
        <f t="shared" si="53"/>
        <v>46167</v>
      </c>
      <c r="AA69" s="4">
        <f t="shared" si="38"/>
        <v>46168</v>
      </c>
      <c r="AB69" s="4">
        <f t="shared" si="39"/>
        <v>46168</v>
      </c>
      <c r="AC69" s="5"/>
      <c r="AD69" s="4">
        <f t="shared" si="52"/>
        <v>46168</v>
      </c>
      <c r="AE69" s="5">
        <v>1</v>
      </c>
      <c r="AF69" s="4">
        <f t="shared" si="40"/>
        <v>46169</v>
      </c>
      <c r="AG69" s="5">
        <v>1</v>
      </c>
      <c r="AH69" s="4">
        <f t="shared" si="41"/>
        <v>46171</v>
      </c>
      <c r="AI69" s="4">
        <f t="shared" si="42"/>
        <v>46171</v>
      </c>
      <c r="AJ69" s="4">
        <f t="shared" si="43"/>
        <v>46174</v>
      </c>
      <c r="AK69" s="4">
        <f t="shared" si="44"/>
        <v>46174</v>
      </c>
      <c r="AL69" s="5"/>
      <c r="AM69" s="4">
        <f t="shared" si="45"/>
        <v>46174</v>
      </c>
      <c r="AN69" s="4">
        <f t="shared" si="17"/>
        <v>46174</v>
      </c>
      <c r="AO69" s="4">
        <f t="shared" si="17"/>
        <v>46174</v>
      </c>
      <c r="AP69" s="4">
        <f t="shared" si="46"/>
        <v>46176</v>
      </c>
      <c r="AQ69" s="5"/>
      <c r="AR69" s="4">
        <f t="shared" si="47"/>
        <v>46176</v>
      </c>
      <c r="AS69" s="5">
        <v>0</v>
      </c>
      <c r="AT69" s="4">
        <f t="shared" si="48"/>
        <v>46176</v>
      </c>
      <c r="AU69" s="5">
        <v>0</v>
      </c>
      <c r="AV69" s="4">
        <f t="shared" si="49"/>
        <v>46176</v>
      </c>
      <c r="AW69" s="4">
        <f>_xlfn.MINIFS(ReleaseTimeline!$A$2:$A$27, ReleaseTimeline!$A$2:$A$27, "&gt;="&amp;(MAX(AV69,AM69)))</f>
        <v>46177</v>
      </c>
      <c r="AX69" s="4" t="str">
        <f>VLOOKUP(AW69,ReleaseTimeline!$A$1:$E$27,2,FALSE)</f>
        <v>Release 12</v>
      </c>
      <c r="AY69" s="4" t="e">
        <f t="shared" si="26"/>
        <v>#VALUE!</v>
      </c>
      <c r="AZ69" s="4">
        <f>VLOOKUP(AX69,ReleaseTimeline!$B$2:$C$27,2,FALSE)</f>
        <v>46184</v>
      </c>
      <c r="BA69" s="4">
        <f t="shared" si="25"/>
        <v>46177</v>
      </c>
      <c r="BB69">
        <f t="shared" si="50"/>
        <v>22</v>
      </c>
      <c r="BD69">
        <f t="shared" si="51"/>
        <v>3</v>
      </c>
    </row>
    <row r="70" spans="1:61" x14ac:dyDescent="0.2">
      <c r="A70" s="3">
        <v>63</v>
      </c>
      <c r="B70" s="5" t="s">
        <v>141</v>
      </c>
      <c r="C70" s="5" t="s">
        <v>125</v>
      </c>
      <c r="D70" s="5" t="s">
        <v>54</v>
      </c>
      <c r="E70" s="5">
        <v>0</v>
      </c>
      <c r="F70" s="80">
        <v>46174</v>
      </c>
      <c r="G70" s="80" t="s">
        <v>121</v>
      </c>
      <c r="H70" s="80" t="s">
        <v>67</v>
      </c>
      <c r="I70" s="80" t="s">
        <v>102</v>
      </c>
      <c r="J70" s="80">
        <f t="shared" si="29"/>
        <v>46174</v>
      </c>
      <c r="K70" s="5">
        <v>3</v>
      </c>
      <c r="L70" s="5">
        <v>0</v>
      </c>
      <c r="M70" s="5">
        <v>7</v>
      </c>
      <c r="N70" s="4">
        <f t="shared" si="31"/>
        <v>46177</v>
      </c>
      <c r="O70" s="4">
        <f t="shared" si="32"/>
        <v>46177</v>
      </c>
      <c r="P70" s="4">
        <f t="shared" si="33"/>
        <v>46177</v>
      </c>
      <c r="Q70" s="4"/>
      <c r="R70" s="5">
        <v>1</v>
      </c>
      <c r="S70" s="4">
        <f t="shared" si="34"/>
        <v>46178</v>
      </c>
      <c r="T70" s="5">
        <v>1</v>
      </c>
      <c r="U70" s="4">
        <f t="shared" si="35"/>
        <v>46181</v>
      </c>
      <c r="V70" s="4">
        <f t="shared" si="36"/>
        <v>46181</v>
      </c>
      <c r="W70" s="5">
        <v>1</v>
      </c>
      <c r="X70" s="4">
        <f t="shared" si="37"/>
        <v>46182</v>
      </c>
      <c r="Y70" s="4">
        <f t="shared" si="53"/>
        <v>46182</v>
      </c>
      <c r="Z70" s="4">
        <f t="shared" si="53"/>
        <v>46182</v>
      </c>
      <c r="AA70" s="4">
        <f t="shared" si="38"/>
        <v>46183</v>
      </c>
      <c r="AB70" s="4">
        <f t="shared" si="39"/>
        <v>46183</v>
      </c>
      <c r="AC70" s="5">
        <v>3</v>
      </c>
      <c r="AD70" s="4">
        <f t="shared" si="52"/>
        <v>46188</v>
      </c>
      <c r="AE70" s="5">
        <v>1</v>
      </c>
      <c r="AF70" s="4">
        <f t="shared" si="40"/>
        <v>46189</v>
      </c>
      <c r="AG70" s="5">
        <v>1</v>
      </c>
      <c r="AH70" s="4">
        <f t="shared" si="41"/>
        <v>46190</v>
      </c>
      <c r="AI70" s="4">
        <f t="shared" si="42"/>
        <v>46190</v>
      </c>
      <c r="AJ70" s="4">
        <f t="shared" si="43"/>
        <v>46191</v>
      </c>
      <c r="AK70" s="4">
        <f t="shared" si="44"/>
        <v>46191</v>
      </c>
      <c r="AL70" s="5">
        <v>1</v>
      </c>
      <c r="AM70" s="4">
        <f t="shared" si="45"/>
        <v>46192</v>
      </c>
      <c r="AN70" s="4">
        <f t="shared" si="17"/>
        <v>46192</v>
      </c>
      <c r="AO70" s="4">
        <f t="shared" si="17"/>
        <v>46192</v>
      </c>
      <c r="AP70" s="4">
        <f t="shared" si="46"/>
        <v>46195</v>
      </c>
      <c r="AQ70" s="5">
        <v>3</v>
      </c>
      <c r="AR70" s="4">
        <f t="shared" si="47"/>
        <v>46198</v>
      </c>
      <c r="AS70" s="5">
        <v>0</v>
      </c>
      <c r="AT70" s="4">
        <f t="shared" si="48"/>
        <v>46198</v>
      </c>
      <c r="AU70" s="5">
        <v>0</v>
      </c>
      <c r="AV70" s="4">
        <f t="shared" si="49"/>
        <v>46198</v>
      </c>
      <c r="AW70" s="4">
        <f>_xlfn.MINIFS(ReleaseTimeline!$A$2:$A$27, ReleaseTimeline!$A$2:$A$27, "&gt;="&amp;(MAX(AV70,AM70)))</f>
        <v>46205</v>
      </c>
      <c r="AX70" s="4" t="str">
        <f>VLOOKUP(AW70,ReleaseTimeline!$A$1:$E$27,2,FALSE)</f>
        <v>Release 14</v>
      </c>
      <c r="AY70" s="4" t="e">
        <f t="shared" si="26"/>
        <v>#VALUE!</v>
      </c>
      <c r="AZ70" s="4">
        <f>VLOOKUP(AX70,ReleaseTimeline!$B$2:$C$27,2,FALSE)</f>
        <v>46212</v>
      </c>
      <c r="BA70" s="4">
        <f t="shared" si="25"/>
        <v>46205</v>
      </c>
      <c r="BB70">
        <f t="shared" si="50"/>
        <v>35</v>
      </c>
      <c r="BD70">
        <f t="shared" si="51"/>
        <v>3</v>
      </c>
    </row>
    <row r="71" spans="1:61" x14ac:dyDescent="0.2">
      <c r="A71" s="3">
        <v>64</v>
      </c>
      <c r="B71" s="5" t="s">
        <v>141</v>
      </c>
      <c r="C71" s="5" t="s">
        <v>125</v>
      </c>
      <c r="D71" s="5" t="s">
        <v>54</v>
      </c>
      <c r="E71" s="5">
        <v>0</v>
      </c>
      <c r="F71" s="80">
        <v>46163</v>
      </c>
      <c r="G71" s="80" t="s">
        <v>150</v>
      </c>
      <c r="H71" s="80" t="s">
        <v>67</v>
      </c>
      <c r="I71" s="80" t="s">
        <v>103</v>
      </c>
      <c r="J71" s="80">
        <f t="shared" si="29"/>
        <v>46163</v>
      </c>
      <c r="K71" s="5">
        <v>3</v>
      </c>
      <c r="L71" s="5">
        <v>0</v>
      </c>
      <c r="M71" s="5">
        <v>11</v>
      </c>
      <c r="N71" s="4">
        <f t="shared" si="31"/>
        <v>46167</v>
      </c>
      <c r="O71" s="4">
        <f t="shared" si="32"/>
        <v>46167</v>
      </c>
      <c r="P71" s="4">
        <f t="shared" si="33"/>
        <v>46167</v>
      </c>
      <c r="Q71" s="4"/>
      <c r="R71" s="5">
        <v>1</v>
      </c>
      <c r="S71" s="4">
        <f t="shared" si="34"/>
        <v>46168</v>
      </c>
      <c r="T71" s="5">
        <v>1</v>
      </c>
      <c r="U71" s="4">
        <f t="shared" si="35"/>
        <v>46169</v>
      </c>
      <c r="V71" s="4">
        <f t="shared" si="36"/>
        <v>46169</v>
      </c>
      <c r="W71" s="5">
        <v>1</v>
      </c>
      <c r="X71" s="4">
        <f t="shared" si="37"/>
        <v>46171</v>
      </c>
      <c r="Y71" s="4">
        <f t="shared" si="53"/>
        <v>46171</v>
      </c>
      <c r="Z71" s="4">
        <f t="shared" si="53"/>
        <v>46171</v>
      </c>
      <c r="AA71" s="4">
        <f t="shared" si="38"/>
        <v>46174</v>
      </c>
      <c r="AB71" s="4">
        <f t="shared" si="39"/>
        <v>46174</v>
      </c>
      <c r="AC71" s="5"/>
      <c r="AD71" s="4">
        <f t="shared" si="52"/>
        <v>46174</v>
      </c>
      <c r="AE71" s="5">
        <v>1</v>
      </c>
      <c r="AF71" s="4">
        <f t="shared" si="40"/>
        <v>46176</v>
      </c>
      <c r="AG71" s="5">
        <v>1</v>
      </c>
      <c r="AH71" s="4">
        <f t="shared" si="41"/>
        <v>46177</v>
      </c>
      <c r="AI71" s="4">
        <f t="shared" si="42"/>
        <v>46177</v>
      </c>
      <c r="AJ71" s="4">
        <f t="shared" si="43"/>
        <v>46178</v>
      </c>
      <c r="AK71" s="4">
        <f t="shared" si="44"/>
        <v>46178</v>
      </c>
      <c r="AL71" s="5"/>
      <c r="AM71" s="4">
        <f t="shared" si="45"/>
        <v>46178</v>
      </c>
      <c r="AN71" s="4">
        <f t="shared" si="17"/>
        <v>46178</v>
      </c>
      <c r="AO71" s="4">
        <f t="shared" si="17"/>
        <v>46178</v>
      </c>
      <c r="AP71" s="4">
        <f t="shared" si="46"/>
        <v>46181</v>
      </c>
      <c r="AQ71" s="5"/>
      <c r="AR71" s="4">
        <f t="shared" si="47"/>
        <v>46181</v>
      </c>
      <c r="AS71" s="5">
        <v>0</v>
      </c>
      <c r="AT71" s="4">
        <f t="shared" si="48"/>
        <v>46181</v>
      </c>
      <c r="AU71" s="5">
        <v>0</v>
      </c>
      <c r="AV71" s="4">
        <f t="shared" si="49"/>
        <v>46181</v>
      </c>
      <c r="AW71" s="4">
        <f>_xlfn.MINIFS(ReleaseTimeline!$A$2:$A$27, ReleaseTimeline!$A$2:$A$27, "&gt;="&amp;(MAX(AV71,AM71)))</f>
        <v>46191</v>
      </c>
      <c r="AX71" s="4" t="str">
        <f>VLOOKUP(AW71,ReleaseTimeline!$A$1:$E$27,2,FALSE)</f>
        <v>Release 13</v>
      </c>
      <c r="AY71" s="4" t="e">
        <f t="shared" ref="AY71:AY134" si="54">WORKDAY(AX71, 3, IndHolidays)</f>
        <v>#VALUE!</v>
      </c>
      <c r="AZ71" s="4">
        <f>VLOOKUP(AX71,ReleaseTimeline!$B$2:$C$27,2,FALSE)</f>
        <v>46198</v>
      </c>
      <c r="BA71" s="4">
        <f t="shared" si="25"/>
        <v>46191</v>
      </c>
      <c r="BB71">
        <f t="shared" si="50"/>
        <v>31</v>
      </c>
      <c r="BD71">
        <f t="shared" si="51"/>
        <v>3</v>
      </c>
    </row>
    <row r="72" spans="1:61" x14ac:dyDescent="0.2">
      <c r="A72" s="3">
        <v>65</v>
      </c>
      <c r="B72" s="5" t="s">
        <v>141</v>
      </c>
      <c r="C72" s="5" t="s">
        <v>125</v>
      </c>
      <c r="D72" s="5" t="s">
        <v>54</v>
      </c>
      <c r="E72" s="5">
        <v>0</v>
      </c>
      <c r="F72" s="80">
        <v>46163</v>
      </c>
      <c r="G72" s="80" t="s">
        <v>151</v>
      </c>
      <c r="H72" s="80" t="s">
        <v>67</v>
      </c>
      <c r="I72" s="80" t="s">
        <v>104</v>
      </c>
      <c r="J72" s="80">
        <f t="shared" si="29"/>
        <v>46163</v>
      </c>
      <c r="K72" s="5">
        <v>3</v>
      </c>
      <c r="L72" s="5">
        <v>0</v>
      </c>
      <c r="M72" s="5">
        <v>12</v>
      </c>
      <c r="N72" s="4">
        <f t="shared" si="31"/>
        <v>46167</v>
      </c>
      <c r="O72" s="4">
        <f t="shared" si="32"/>
        <v>46167</v>
      </c>
      <c r="P72" s="4">
        <f t="shared" si="33"/>
        <v>46167</v>
      </c>
      <c r="Q72" s="4"/>
      <c r="R72" s="5">
        <v>1</v>
      </c>
      <c r="S72" s="4">
        <f t="shared" si="34"/>
        <v>46168</v>
      </c>
      <c r="T72" s="5">
        <v>1</v>
      </c>
      <c r="U72" s="4">
        <f t="shared" si="35"/>
        <v>46169</v>
      </c>
      <c r="V72" s="4">
        <f t="shared" si="36"/>
        <v>46169</v>
      </c>
      <c r="W72" s="5">
        <v>1</v>
      </c>
      <c r="X72" s="4">
        <f t="shared" si="37"/>
        <v>46171</v>
      </c>
      <c r="Y72" s="4">
        <f t="shared" si="53"/>
        <v>46171</v>
      </c>
      <c r="Z72" s="4">
        <f t="shared" si="53"/>
        <v>46171</v>
      </c>
      <c r="AA72" s="4">
        <f t="shared" si="38"/>
        <v>46174</v>
      </c>
      <c r="AB72" s="4">
        <f t="shared" si="39"/>
        <v>46174</v>
      </c>
      <c r="AC72" s="5">
        <v>3</v>
      </c>
      <c r="AD72" s="4">
        <f t="shared" si="52"/>
        <v>46178</v>
      </c>
      <c r="AE72" s="5">
        <v>1</v>
      </c>
      <c r="AF72" s="4">
        <f t="shared" si="40"/>
        <v>46181</v>
      </c>
      <c r="AG72" s="5">
        <v>1</v>
      </c>
      <c r="AH72" s="4">
        <f t="shared" si="41"/>
        <v>46182</v>
      </c>
      <c r="AI72" s="4">
        <f t="shared" si="42"/>
        <v>46182</v>
      </c>
      <c r="AJ72" s="4">
        <f t="shared" si="43"/>
        <v>46183</v>
      </c>
      <c r="AK72" s="4">
        <f t="shared" si="44"/>
        <v>46183</v>
      </c>
      <c r="AL72" s="5">
        <v>1</v>
      </c>
      <c r="AM72" s="4">
        <f t="shared" si="45"/>
        <v>46184</v>
      </c>
      <c r="AN72" s="4">
        <f t="shared" si="17"/>
        <v>46184</v>
      </c>
      <c r="AO72" s="4">
        <f t="shared" si="17"/>
        <v>46184</v>
      </c>
      <c r="AP72" s="4">
        <f t="shared" si="46"/>
        <v>46185</v>
      </c>
      <c r="AQ72" s="5">
        <v>3</v>
      </c>
      <c r="AR72" s="4">
        <f t="shared" si="47"/>
        <v>46190</v>
      </c>
      <c r="AS72" s="5">
        <v>0</v>
      </c>
      <c r="AT72" s="4">
        <f t="shared" si="48"/>
        <v>46190</v>
      </c>
      <c r="AU72" s="5">
        <v>0</v>
      </c>
      <c r="AV72" s="4">
        <f t="shared" si="49"/>
        <v>46190</v>
      </c>
      <c r="AW72" s="4">
        <f>_xlfn.MINIFS(ReleaseTimeline!$A$2:$A$27, ReleaseTimeline!$A$2:$A$27, "&gt;="&amp;(MAX(AV72,AM72)))</f>
        <v>46191</v>
      </c>
      <c r="AX72" s="4" t="str">
        <f>VLOOKUP(AW72,ReleaseTimeline!$A$1:$E$27,2,FALSE)</f>
        <v>Release 13</v>
      </c>
      <c r="AY72" s="4" t="e">
        <f t="shared" si="54"/>
        <v>#VALUE!</v>
      </c>
      <c r="AZ72" s="4">
        <f>VLOOKUP(AX72,ReleaseTimeline!$B$2:$C$27,2,FALSE)</f>
        <v>46198</v>
      </c>
      <c r="BA72" s="4">
        <f t="shared" si="25"/>
        <v>46191</v>
      </c>
      <c r="BB72">
        <f t="shared" si="50"/>
        <v>31</v>
      </c>
      <c r="BD72">
        <f t="shared" si="51"/>
        <v>3</v>
      </c>
    </row>
    <row r="73" spans="1:61" x14ac:dyDescent="0.2">
      <c r="A73" s="3">
        <v>66</v>
      </c>
      <c r="B73" s="5" t="s">
        <v>141</v>
      </c>
      <c r="C73" s="5" t="s">
        <v>125</v>
      </c>
      <c r="D73" s="5" t="s">
        <v>54</v>
      </c>
      <c r="E73" s="5">
        <v>0</v>
      </c>
      <c r="F73" s="80">
        <v>46178</v>
      </c>
      <c r="G73" s="80" t="s">
        <v>85</v>
      </c>
      <c r="H73" s="80" t="s">
        <v>67</v>
      </c>
      <c r="I73" s="80" t="s">
        <v>102</v>
      </c>
      <c r="J73" s="80">
        <f t="shared" si="29"/>
        <v>46178</v>
      </c>
      <c r="K73" s="5">
        <v>3</v>
      </c>
      <c r="L73" s="5">
        <v>0</v>
      </c>
      <c r="M73" s="5">
        <v>10</v>
      </c>
      <c r="N73" s="4">
        <f t="shared" si="31"/>
        <v>46182</v>
      </c>
      <c r="O73" s="4">
        <f t="shared" si="32"/>
        <v>46182</v>
      </c>
      <c r="P73" s="4">
        <f t="shared" si="33"/>
        <v>46182</v>
      </c>
      <c r="Q73" s="4"/>
      <c r="R73" s="5">
        <v>1</v>
      </c>
      <c r="S73" s="4">
        <f t="shared" si="34"/>
        <v>46183</v>
      </c>
      <c r="T73" s="5">
        <v>1</v>
      </c>
      <c r="U73" s="4">
        <f t="shared" si="35"/>
        <v>46184</v>
      </c>
      <c r="V73" s="4">
        <f t="shared" si="36"/>
        <v>46184</v>
      </c>
      <c r="W73" s="5">
        <v>1</v>
      </c>
      <c r="X73" s="4">
        <f t="shared" si="37"/>
        <v>46185</v>
      </c>
      <c r="Y73" s="4">
        <f t="shared" si="53"/>
        <v>46185</v>
      </c>
      <c r="Z73" s="4">
        <f t="shared" si="53"/>
        <v>46185</v>
      </c>
      <c r="AA73" s="4">
        <f t="shared" si="38"/>
        <v>46188</v>
      </c>
      <c r="AB73" s="4">
        <f t="shared" si="39"/>
        <v>46188</v>
      </c>
      <c r="AC73" s="5"/>
      <c r="AD73" s="4">
        <f t="shared" si="52"/>
        <v>46188</v>
      </c>
      <c r="AE73" s="5">
        <v>1</v>
      </c>
      <c r="AF73" s="4">
        <f t="shared" si="40"/>
        <v>46189</v>
      </c>
      <c r="AG73" s="5">
        <v>1</v>
      </c>
      <c r="AH73" s="4">
        <f t="shared" si="41"/>
        <v>46190</v>
      </c>
      <c r="AI73" s="4">
        <f t="shared" si="42"/>
        <v>46190</v>
      </c>
      <c r="AJ73" s="4">
        <f t="shared" si="43"/>
        <v>46191</v>
      </c>
      <c r="AK73" s="4">
        <f t="shared" si="44"/>
        <v>46191</v>
      </c>
      <c r="AL73" s="5"/>
      <c r="AM73" s="4">
        <f t="shared" si="45"/>
        <v>46191</v>
      </c>
      <c r="AN73" s="4">
        <f t="shared" ref="AN73:AO141" si="55">AM73</f>
        <v>46191</v>
      </c>
      <c r="AO73" s="4">
        <f t="shared" si="55"/>
        <v>46191</v>
      </c>
      <c r="AP73" s="4">
        <f t="shared" si="46"/>
        <v>46192</v>
      </c>
      <c r="AQ73" s="5"/>
      <c r="AR73" s="4">
        <f t="shared" si="47"/>
        <v>46192</v>
      </c>
      <c r="AS73" s="5">
        <v>0</v>
      </c>
      <c r="AT73" s="4">
        <f t="shared" si="48"/>
        <v>46192</v>
      </c>
      <c r="AU73" s="5">
        <v>0</v>
      </c>
      <c r="AV73" s="4">
        <f t="shared" si="49"/>
        <v>46192</v>
      </c>
      <c r="AW73" s="4">
        <f>_xlfn.MINIFS(ReleaseTimeline!$A$2:$A$27, ReleaseTimeline!$A$2:$A$27, "&gt;="&amp;(MAX(AV73,AM73)))</f>
        <v>46205</v>
      </c>
      <c r="AX73" s="4" t="str">
        <f>VLOOKUP(AW73,ReleaseTimeline!$A$1:$E$27,2,FALSE)</f>
        <v>Release 14</v>
      </c>
      <c r="AY73" s="4" t="e">
        <f t="shared" si="54"/>
        <v>#VALUE!</v>
      </c>
      <c r="AZ73" s="4">
        <f>VLOOKUP(AX73,ReleaseTimeline!$B$2:$C$27,2,FALSE)</f>
        <v>46212</v>
      </c>
      <c r="BA73" s="4">
        <f t="shared" ref="BA73:BA141" si="56">WORKDAY(AZ73, -5)</f>
        <v>46205</v>
      </c>
      <c r="BB73">
        <f t="shared" si="50"/>
        <v>30</v>
      </c>
      <c r="BD73">
        <f t="shared" si="51"/>
        <v>3</v>
      </c>
    </row>
    <row r="74" spans="1:61" x14ac:dyDescent="0.2">
      <c r="A74" s="3">
        <v>67</v>
      </c>
      <c r="B74" s="5" t="s">
        <v>141</v>
      </c>
      <c r="C74" s="5" t="s">
        <v>125</v>
      </c>
      <c r="D74" s="5" t="s">
        <v>54</v>
      </c>
      <c r="E74" s="5">
        <v>0</v>
      </c>
      <c r="F74" s="80">
        <v>46168</v>
      </c>
      <c r="G74" s="80" t="s">
        <v>152</v>
      </c>
      <c r="H74" s="80" t="s">
        <v>67</v>
      </c>
      <c r="I74" s="80" t="s">
        <v>103</v>
      </c>
      <c r="J74" s="80">
        <f t="shared" si="29"/>
        <v>46168</v>
      </c>
      <c r="K74" s="5">
        <v>3</v>
      </c>
      <c r="L74" s="5">
        <v>0</v>
      </c>
      <c r="M74" s="5">
        <v>14</v>
      </c>
      <c r="N74" s="4">
        <f t="shared" si="31"/>
        <v>46171</v>
      </c>
      <c r="O74" s="4">
        <f t="shared" si="32"/>
        <v>46171</v>
      </c>
      <c r="P74" s="4">
        <f t="shared" si="33"/>
        <v>46171</v>
      </c>
      <c r="Q74" s="4"/>
      <c r="R74" s="5">
        <v>1</v>
      </c>
      <c r="S74" s="4">
        <f t="shared" si="34"/>
        <v>46174</v>
      </c>
      <c r="T74" s="5">
        <v>1</v>
      </c>
      <c r="U74" s="4">
        <f t="shared" si="35"/>
        <v>46176</v>
      </c>
      <c r="V74" s="4">
        <f t="shared" si="36"/>
        <v>46176</v>
      </c>
      <c r="W74" s="5">
        <v>1</v>
      </c>
      <c r="X74" s="4">
        <f t="shared" si="37"/>
        <v>46177</v>
      </c>
      <c r="Y74" s="4">
        <f t="shared" si="53"/>
        <v>46177</v>
      </c>
      <c r="Z74" s="4">
        <f t="shared" si="53"/>
        <v>46177</v>
      </c>
      <c r="AA74" s="4">
        <f t="shared" si="38"/>
        <v>46178</v>
      </c>
      <c r="AB74" s="4">
        <f t="shared" si="39"/>
        <v>46178</v>
      </c>
      <c r="AC74" s="5">
        <v>3</v>
      </c>
      <c r="AD74" s="4">
        <f t="shared" si="52"/>
        <v>46183</v>
      </c>
      <c r="AE74" s="5">
        <v>1</v>
      </c>
      <c r="AF74" s="4">
        <f t="shared" si="40"/>
        <v>46184</v>
      </c>
      <c r="AG74" s="5">
        <v>1</v>
      </c>
      <c r="AH74" s="4">
        <f t="shared" si="41"/>
        <v>46185</v>
      </c>
      <c r="AI74" s="4">
        <f t="shared" si="42"/>
        <v>46185</v>
      </c>
      <c r="AJ74" s="4">
        <f t="shared" si="43"/>
        <v>46188</v>
      </c>
      <c r="AK74" s="4">
        <f t="shared" si="44"/>
        <v>46188</v>
      </c>
      <c r="AL74" s="5">
        <v>1</v>
      </c>
      <c r="AM74" s="4">
        <f t="shared" si="45"/>
        <v>46189</v>
      </c>
      <c r="AN74" s="4">
        <f t="shared" si="55"/>
        <v>46189</v>
      </c>
      <c r="AO74" s="4">
        <f t="shared" si="55"/>
        <v>46189</v>
      </c>
      <c r="AP74" s="4">
        <f t="shared" si="46"/>
        <v>46190</v>
      </c>
      <c r="AQ74" s="5">
        <v>3</v>
      </c>
      <c r="AR74" s="4">
        <f t="shared" si="47"/>
        <v>46195</v>
      </c>
      <c r="AS74" s="5">
        <v>0</v>
      </c>
      <c r="AT74" s="4">
        <f t="shared" si="48"/>
        <v>46195</v>
      </c>
      <c r="AU74" s="5">
        <v>0</v>
      </c>
      <c r="AV74" s="4">
        <f t="shared" si="49"/>
        <v>46195</v>
      </c>
      <c r="AW74" s="4">
        <f>_xlfn.MINIFS(ReleaseTimeline!$A$2:$A$27, ReleaseTimeline!$A$2:$A$27, "&gt;="&amp;(MAX(AV74,AM74)))</f>
        <v>46205</v>
      </c>
      <c r="AX74" s="4" t="str">
        <f>VLOOKUP(AW74,ReleaseTimeline!$A$1:$E$27,2,FALSE)</f>
        <v>Release 14</v>
      </c>
      <c r="AY74" s="4" t="e">
        <f t="shared" si="54"/>
        <v>#VALUE!</v>
      </c>
      <c r="AZ74" s="4">
        <f>VLOOKUP(AX74,ReleaseTimeline!$B$2:$C$27,2,FALSE)</f>
        <v>46212</v>
      </c>
      <c r="BA74" s="4">
        <f t="shared" si="56"/>
        <v>46205</v>
      </c>
      <c r="BB74">
        <f t="shared" si="50"/>
        <v>41</v>
      </c>
      <c r="BC74" t="e">
        <f>(AZ74-AX74)</f>
        <v>#VALUE!</v>
      </c>
      <c r="BD74">
        <f t="shared" si="51"/>
        <v>3</v>
      </c>
      <c r="BG74" t="e">
        <f>(BC74+BD74)</f>
        <v>#VALUE!</v>
      </c>
    </row>
    <row r="75" spans="1:61" x14ac:dyDescent="0.2">
      <c r="A75" s="3">
        <v>68</v>
      </c>
      <c r="B75" s="5" t="s">
        <v>141</v>
      </c>
      <c r="C75" s="5" t="s">
        <v>125</v>
      </c>
      <c r="D75" s="5" t="s">
        <v>54</v>
      </c>
      <c r="E75" s="5">
        <v>0</v>
      </c>
      <c r="F75" s="80">
        <v>46168</v>
      </c>
      <c r="G75" s="80" t="s">
        <v>153</v>
      </c>
      <c r="H75" s="80" t="s">
        <v>67</v>
      </c>
      <c r="I75" s="80" t="s">
        <v>104</v>
      </c>
      <c r="J75" s="80">
        <f t="shared" si="29"/>
        <v>46168</v>
      </c>
      <c r="K75" s="5">
        <v>3</v>
      </c>
      <c r="L75" s="5">
        <v>0</v>
      </c>
      <c r="M75" s="5">
        <v>15</v>
      </c>
      <c r="N75" s="4">
        <f t="shared" si="31"/>
        <v>46171</v>
      </c>
      <c r="O75" s="4">
        <f t="shared" si="32"/>
        <v>46171</v>
      </c>
      <c r="P75" s="4">
        <f t="shared" si="33"/>
        <v>46171</v>
      </c>
      <c r="Q75" s="4"/>
      <c r="R75" s="5">
        <v>1</v>
      </c>
      <c r="S75" s="4">
        <f t="shared" si="34"/>
        <v>46174</v>
      </c>
      <c r="T75" s="5">
        <v>1</v>
      </c>
      <c r="U75" s="4">
        <f t="shared" si="35"/>
        <v>46176</v>
      </c>
      <c r="V75" s="4">
        <f t="shared" si="36"/>
        <v>46176</v>
      </c>
      <c r="W75" s="5">
        <v>1</v>
      </c>
      <c r="X75" s="4">
        <f t="shared" si="37"/>
        <v>46177</v>
      </c>
      <c r="Y75" s="4">
        <f t="shared" si="53"/>
        <v>46177</v>
      </c>
      <c r="Z75" s="4">
        <f t="shared" si="53"/>
        <v>46177</v>
      </c>
      <c r="AA75" s="4">
        <f t="shared" si="38"/>
        <v>46178</v>
      </c>
      <c r="AB75" s="4">
        <f t="shared" si="39"/>
        <v>46178</v>
      </c>
      <c r="AC75" s="5"/>
      <c r="AD75" s="4">
        <f t="shared" si="52"/>
        <v>46178</v>
      </c>
      <c r="AE75" s="5">
        <v>1</v>
      </c>
      <c r="AF75" s="4">
        <f t="shared" si="40"/>
        <v>46181</v>
      </c>
      <c r="AG75" s="5">
        <v>1</v>
      </c>
      <c r="AH75" s="4">
        <f t="shared" si="41"/>
        <v>46182</v>
      </c>
      <c r="AI75" s="4">
        <f t="shared" si="42"/>
        <v>46182</v>
      </c>
      <c r="AJ75" s="4">
        <f t="shared" si="43"/>
        <v>46183</v>
      </c>
      <c r="AK75" s="4">
        <f t="shared" si="44"/>
        <v>46183</v>
      </c>
      <c r="AL75" s="5"/>
      <c r="AM75" s="4">
        <f t="shared" si="45"/>
        <v>46183</v>
      </c>
      <c r="AN75" s="4">
        <f t="shared" si="55"/>
        <v>46183</v>
      </c>
      <c r="AO75" s="4">
        <f t="shared" si="55"/>
        <v>46183</v>
      </c>
      <c r="AP75" s="4">
        <f t="shared" si="46"/>
        <v>46184</v>
      </c>
      <c r="AQ75" s="5"/>
      <c r="AR75" s="4">
        <f t="shared" si="47"/>
        <v>46184</v>
      </c>
      <c r="AS75" s="5">
        <v>0</v>
      </c>
      <c r="AT75" s="4">
        <f t="shared" si="48"/>
        <v>46184</v>
      </c>
      <c r="AU75" s="5">
        <v>0</v>
      </c>
      <c r="AV75" s="4">
        <f t="shared" si="49"/>
        <v>46184</v>
      </c>
      <c r="AW75" s="4">
        <f>_xlfn.MINIFS(ReleaseTimeline!$A$2:$A$27, ReleaseTimeline!$A$2:$A$27, "&gt;="&amp;(MAX(AV75,AM75)))</f>
        <v>46191</v>
      </c>
      <c r="AX75" s="4" t="str">
        <f>VLOOKUP(AW75,ReleaseTimeline!$A$1:$E$27,2,FALSE)</f>
        <v>Release 13</v>
      </c>
      <c r="AY75" s="4" t="e">
        <f t="shared" si="54"/>
        <v>#VALUE!</v>
      </c>
      <c r="AZ75" s="4">
        <f>VLOOKUP(AX75,ReleaseTimeline!$B$2:$C$27,2,FALSE)</f>
        <v>46198</v>
      </c>
      <c r="BA75" s="4">
        <f t="shared" si="56"/>
        <v>46191</v>
      </c>
      <c r="BB75">
        <f t="shared" si="50"/>
        <v>27</v>
      </c>
      <c r="BD75">
        <f t="shared" si="51"/>
        <v>3</v>
      </c>
    </row>
    <row r="76" spans="1:61" x14ac:dyDescent="0.2">
      <c r="A76" s="3">
        <v>69</v>
      </c>
      <c r="B76" s="5" t="s">
        <v>141</v>
      </c>
      <c r="C76" s="5" t="s">
        <v>125</v>
      </c>
      <c r="D76" s="5" t="s">
        <v>54</v>
      </c>
      <c r="E76" s="5">
        <v>0</v>
      </c>
      <c r="F76" s="80">
        <v>46183</v>
      </c>
      <c r="G76" s="80" t="s">
        <v>154</v>
      </c>
      <c r="H76" s="80" t="s">
        <v>67</v>
      </c>
      <c r="I76" s="80" t="s">
        <v>102</v>
      </c>
      <c r="J76" s="80">
        <f t="shared" si="29"/>
        <v>46183</v>
      </c>
      <c r="K76" s="5">
        <v>3</v>
      </c>
      <c r="L76" s="5">
        <v>0</v>
      </c>
      <c r="M76" s="5">
        <v>13</v>
      </c>
      <c r="N76" s="4">
        <f t="shared" si="31"/>
        <v>46185</v>
      </c>
      <c r="O76" s="4">
        <f t="shared" si="32"/>
        <v>46185</v>
      </c>
      <c r="P76" s="4">
        <f t="shared" si="33"/>
        <v>46185</v>
      </c>
      <c r="Q76" s="4"/>
      <c r="R76" s="5">
        <v>1</v>
      </c>
      <c r="S76" s="4">
        <f t="shared" si="34"/>
        <v>46188</v>
      </c>
      <c r="T76" s="5">
        <v>1</v>
      </c>
      <c r="U76" s="4">
        <f t="shared" si="35"/>
        <v>46189</v>
      </c>
      <c r="V76" s="4">
        <f t="shared" si="36"/>
        <v>46189</v>
      </c>
      <c r="W76" s="5">
        <v>1</v>
      </c>
      <c r="X76" s="4">
        <f t="shared" si="37"/>
        <v>46190</v>
      </c>
      <c r="Y76" s="4">
        <f t="shared" si="53"/>
        <v>46190</v>
      </c>
      <c r="Z76" s="4">
        <f t="shared" si="53"/>
        <v>46190</v>
      </c>
      <c r="AA76" s="4">
        <f t="shared" si="38"/>
        <v>46191</v>
      </c>
      <c r="AB76" s="4">
        <f t="shared" si="39"/>
        <v>46191</v>
      </c>
      <c r="AC76" s="5">
        <v>3</v>
      </c>
      <c r="AD76" s="4">
        <f t="shared" si="52"/>
        <v>46196</v>
      </c>
      <c r="AE76" s="5">
        <v>1</v>
      </c>
      <c r="AF76" s="4">
        <f t="shared" si="40"/>
        <v>46197</v>
      </c>
      <c r="AG76" s="5">
        <v>1</v>
      </c>
      <c r="AH76" s="4">
        <f t="shared" si="41"/>
        <v>46198</v>
      </c>
      <c r="AI76" s="4">
        <f t="shared" si="42"/>
        <v>46198</v>
      </c>
      <c r="AJ76" s="4">
        <f t="shared" si="43"/>
        <v>46202</v>
      </c>
      <c r="AK76" s="4">
        <f t="shared" si="44"/>
        <v>46202</v>
      </c>
      <c r="AL76" s="5">
        <v>1</v>
      </c>
      <c r="AM76" s="4">
        <f t="shared" si="45"/>
        <v>46203</v>
      </c>
      <c r="AN76" s="4">
        <f t="shared" si="55"/>
        <v>46203</v>
      </c>
      <c r="AO76" s="4">
        <f t="shared" si="55"/>
        <v>46203</v>
      </c>
      <c r="AP76" s="4">
        <f t="shared" si="46"/>
        <v>46204</v>
      </c>
      <c r="AQ76" s="5">
        <v>3</v>
      </c>
      <c r="AR76" s="4">
        <f t="shared" si="47"/>
        <v>46209</v>
      </c>
      <c r="AS76" s="5">
        <v>0</v>
      </c>
      <c r="AT76" s="4">
        <f t="shared" si="48"/>
        <v>46209</v>
      </c>
      <c r="AU76" s="5">
        <v>0</v>
      </c>
      <c r="AV76" s="4">
        <f t="shared" si="49"/>
        <v>46209</v>
      </c>
      <c r="AW76" s="4">
        <f>_xlfn.MINIFS(ReleaseTimeline!$A$2:$A$27, ReleaseTimeline!$A$2:$A$27, "&gt;="&amp;(MAX(AV76,AM76)))</f>
        <v>46219</v>
      </c>
      <c r="AX76" s="4" t="str">
        <f>VLOOKUP(AW76,ReleaseTimeline!$A$1:$E$27,2,FALSE)</f>
        <v>Release 15</v>
      </c>
      <c r="AY76" s="4" t="e">
        <f t="shared" si="54"/>
        <v>#VALUE!</v>
      </c>
      <c r="AZ76" s="4">
        <f>VLOOKUP(AX76,ReleaseTimeline!$B$2:$C$27,2,FALSE)</f>
        <v>46226</v>
      </c>
      <c r="BA76" s="4">
        <f t="shared" si="56"/>
        <v>46219</v>
      </c>
      <c r="BB76">
        <f t="shared" si="50"/>
        <v>41</v>
      </c>
      <c r="BD76">
        <f t="shared" si="51"/>
        <v>3</v>
      </c>
    </row>
    <row r="77" spans="1:61" x14ac:dyDescent="0.2">
      <c r="A77" s="3">
        <v>70</v>
      </c>
      <c r="B77" s="5" t="s">
        <v>141</v>
      </c>
      <c r="C77" s="5" t="s">
        <v>125</v>
      </c>
      <c r="D77" s="5" t="s">
        <v>54</v>
      </c>
      <c r="E77" s="5">
        <v>0</v>
      </c>
      <c r="F77" s="80">
        <v>46174</v>
      </c>
      <c r="G77" s="80" t="s">
        <v>155</v>
      </c>
      <c r="H77" s="80" t="s">
        <v>67</v>
      </c>
      <c r="I77" s="80" t="s">
        <v>103</v>
      </c>
      <c r="J77" s="80">
        <f t="shared" si="29"/>
        <v>46174</v>
      </c>
      <c r="K77" s="5">
        <v>3</v>
      </c>
      <c r="L77" s="5">
        <v>0</v>
      </c>
      <c r="M77" s="5">
        <v>17</v>
      </c>
      <c r="N77" s="4">
        <f t="shared" si="31"/>
        <v>46177</v>
      </c>
      <c r="O77" s="4">
        <f t="shared" si="32"/>
        <v>46177</v>
      </c>
      <c r="P77" s="4">
        <f t="shared" si="33"/>
        <v>46177</v>
      </c>
      <c r="Q77" s="4"/>
      <c r="R77" s="5">
        <v>1</v>
      </c>
      <c r="S77" s="4">
        <f t="shared" si="34"/>
        <v>46178</v>
      </c>
      <c r="T77" s="5">
        <v>1</v>
      </c>
      <c r="U77" s="4">
        <f t="shared" si="35"/>
        <v>46181</v>
      </c>
      <c r="V77" s="4">
        <f t="shared" si="36"/>
        <v>46181</v>
      </c>
      <c r="W77" s="5">
        <v>1</v>
      </c>
      <c r="X77" s="4">
        <f t="shared" si="37"/>
        <v>46182</v>
      </c>
      <c r="Y77" s="4">
        <f t="shared" si="53"/>
        <v>46182</v>
      </c>
      <c r="Z77" s="4">
        <f t="shared" si="53"/>
        <v>46182</v>
      </c>
      <c r="AA77" s="4">
        <f t="shared" si="38"/>
        <v>46183</v>
      </c>
      <c r="AB77" s="4">
        <f t="shared" si="39"/>
        <v>46183</v>
      </c>
      <c r="AC77" s="5"/>
      <c r="AD77" s="4">
        <f t="shared" si="52"/>
        <v>46183</v>
      </c>
      <c r="AE77" s="5">
        <v>1</v>
      </c>
      <c r="AF77" s="4">
        <f t="shared" si="40"/>
        <v>46184</v>
      </c>
      <c r="AG77" s="5">
        <v>1</v>
      </c>
      <c r="AH77" s="4">
        <f t="shared" si="41"/>
        <v>46185</v>
      </c>
      <c r="AI77" s="4">
        <f t="shared" si="42"/>
        <v>46185</v>
      </c>
      <c r="AJ77" s="4">
        <f t="shared" si="43"/>
        <v>46188</v>
      </c>
      <c r="AK77" s="4">
        <f t="shared" si="44"/>
        <v>46188</v>
      </c>
      <c r="AL77" s="5"/>
      <c r="AM77" s="4">
        <f t="shared" si="45"/>
        <v>46188</v>
      </c>
      <c r="AN77" s="4">
        <f t="shared" si="55"/>
        <v>46188</v>
      </c>
      <c r="AO77" s="4">
        <f t="shared" si="55"/>
        <v>46188</v>
      </c>
      <c r="AP77" s="4">
        <f t="shared" si="46"/>
        <v>46189</v>
      </c>
      <c r="AQ77" s="5"/>
      <c r="AR77" s="4">
        <f t="shared" si="47"/>
        <v>46189</v>
      </c>
      <c r="AS77" s="5">
        <v>0</v>
      </c>
      <c r="AT77" s="4">
        <f t="shared" si="48"/>
        <v>46189</v>
      </c>
      <c r="AU77" s="5">
        <v>0</v>
      </c>
      <c r="AV77" s="4">
        <f t="shared" si="49"/>
        <v>46189</v>
      </c>
      <c r="AW77" s="4">
        <f>_xlfn.MINIFS(ReleaseTimeline!$A$2:$A$27, ReleaseTimeline!$A$2:$A$27, "&gt;="&amp;(MAX(AV77,AM77)))</f>
        <v>46191</v>
      </c>
      <c r="AX77" s="4" t="str">
        <f>VLOOKUP(AW77,ReleaseTimeline!$A$1:$E$27,2,FALSE)</f>
        <v>Release 13</v>
      </c>
      <c r="AY77" s="4" t="e">
        <f t="shared" si="54"/>
        <v>#VALUE!</v>
      </c>
      <c r="AZ77" s="4">
        <f>VLOOKUP(AX77,ReleaseTimeline!$B$2:$C$27,2,FALSE)</f>
        <v>46198</v>
      </c>
      <c r="BA77" s="4">
        <f t="shared" si="56"/>
        <v>46191</v>
      </c>
      <c r="BB77">
        <f t="shared" si="50"/>
        <v>21</v>
      </c>
      <c r="BD77">
        <f t="shared" si="51"/>
        <v>3</v>
      </c>
    </row>
    <row r="78" spans="1:61" x14ac:dyDescent="0.2">
      <c r="A78" s="3">
        <v>71</v>
      </c>
      <c r="B78" s="5" t="s">
        <v>141</v>
      </c>
      <c r="C78" s="5" t="s">
        <v>125</v>
      </c>
      <c r="D78" s="5" t="s">
        <v>54</v>
      </c>
      <c r="E78" s="5">
        <v>0</v>
      </c>
      <c r="F78" s="80">
        <v>46174</v>
      </c>
      <c r="G78" s="80" t="s">
        <v>156</v>
      </c>
      <c r="H78" s="80" t="s">
        <v>67</v>
      </c>
      <c r="I78" s="80" t="s">
        <v>104</v>
      </c>
      <c r="J78" s="80">
        <f t="shared" si="29"/>
        <v>46174</v>
      </c>
      <c r="K78" s="5">
        <v>3</v>
      </c>
      <c r="L78" s="5">
        <v>0</v>
      </c>
      <c r="M78" s="5">
        <v>18</v>
      </c>
      <c r="N78" s="4">
        <f t="shared" si="31"/>
        <v>46177</v>
      </c>
      <c r="O78" s="4">
        <f t="shared" si="32"/>
        <v>46177</v>
      </c>
      <c r="P78" s="4">
        <f t="shared" si="33"/>
        <v>46177</v>
      </c>
      <c r="Q78" s="4"/>
      <c r="R78" s="5">
        <v>1</v>
      </c>
      <c r="S78" s="4">
        <f t="shared" si="34"/>
        <v>46178</v>
      </c>
      <c r="T78" s="5">
        <v>1</v>
      </c>
      <c r="U78" s="4">
        <f t="shared" si="35"/>
        <v>46181</v>
      </c>
      <c r="V78" s="4">
        <f t="shared" si="36"/>
        <v>46181</v>
      </c>
      <c r="W78" s="5">
        <v>1</v>
      </c>
      <c r="X78" s="4">
        <f t="shared" si="37"/>
        <v>46182</v>
      </c>
      <c r="Y78" s="4">
        <f t="shared" si="53"/>
        <v>46182</v>
      </c>
      <c r="Z78" s="4">
        <f t="shared" si="53"/>
        <v>46182</v>
      </c>
      <c r="AA78" s="4">
        <f t="shared" si="38"/>
        <v>46183</v>
      </c>
      <c r="AB78" s="4">
        <f t="shared" si="39"/>
        <v>46183</v>
      </c>
      <c r="AC78" s="5">
        <v>3</v>
      </c>
      <c r="AD78" s="4">
        <f t="shared" si="52"/>
        <v>46188</v>
      </c>
      <c r="AE78" s="5">
        <v>1</v>
      </c>
      <c r="AF78" s="4">
        <f t="shared" si="40"/>
        <v>46189</v>
      </c>
      <c r="AG78" s="5">
        <v>1</v>
      </c>
      <c r="AH78" s="4">
        <f t="shared" si="41"/>
        <v>46190</v>
      </c>
      <c r="AI78" s="4">
        <f t="shared" si="42"/>
        <v>46190</v>
      </c>
      <c r="AJ78" s="4">
        <f t="shared" si="43"/>
        <v>46191</v>
      </c>
      <c r="AK78" s="4">
        <f t="shared" si="44"/>
        <v>46191</v>
      </c>
      <c r="AL78" s="5">
        <v>1</v>
      </c>
      <c r="AM78" s="4">
        <f t="shared" si="45"/>
        <v>46192</v>
      </c>
      <c r="AN78" s="4">
        <f t="shared" si="55"/>
        <v>46192</v>
      </c>
      <c r="AO78" s="4">
        <f t="shared" si="55"/>
        <v>46192</v>
      </c>
      <c r="AP78" s="4">
        <f t="shared" si="46"/>
        <v>46195</v>
      </c>
      <c r="AQ78" s="5">
        <v>3</v>
      </c>
      <c r="AR78" s="4">
        <f t="shared" si="47"/>
        <v>46198</v>
      </c>
      <c r="AS78" s="5">
        <v>0</v>
      </c>
      <c r="AT78" s="4">
        <f t="shared" si="48"/>
        <v>46198</v>
      </c>
      <c r="AU78" s="5">
        <v>0</v>
      </c>
      <c r="AV78" s="4">
        <f t="shared" si="49"/>
        <v>46198</v>
      </c>
      <c r="AW78" s="4">
        <f>_xlfn.MINIFS(ReleaseTimeline!$A$2:$A$27, ReleaseTimeline!$A$2:$A$27, "&gt;="&amp;(MAX(AV78,AM78)))</f>
        <v>46205</v>
      </c>
      <c r="AX78" s="4" t="str">
        <f>VLOOKUP(AW78,ReleaseTimeline!$A$1:$E$27,2,FALSE)</f>
        <v>Release 14</v>
      </c>
      <c r="AY78" s="4" t="e">
        <f t="shared" si="54"/>
        <v>#VALUE!</v>
      </c>
      <c r="AZ78" s="4">
        <f>VLOOKUP(AX78,ReleaseTimeline!$B$2:$C$27,2,FALSE)</f>
        <v>46212</v>
      </c>
      <c r="BA78" s="4">
        <f t="shared" si="56"/>
        <v>46205</v>
      </c>
      <c r="BB78">
        <f t="shared" si="50"/>
        <v>35</v>
      </c>
      <c r="BD78">
        <f t="shared" si="51"/>
        <v>3</v>
      </c>
    </row>
    <row r="79" spans="1:61" x14ac:dyDescent="0.2">
      <c r="A79" s="3">
        <v>72</v>
      </c>
      <c r="B79" s="5" t="s">
        <v>141</v>
      </c>
      <c r="C79" s="5" t="s">
        <v>125</v>
      </c>
      <c r="D79" s="5" t="s">
        <v>54</v>
      </c>
      <c r="E79" s="5">
        <v>0</v>
      </c>
      <c r="F79" s="80">
        <v>46157</v>
      </c>
      <c r="G79" s="80" t="s">
        <v>157</v>
      </c>
      <c r="H79" s="80" t="s">
        <v>1050</v>
      </c>
      <c r="I79" s="80" t="s">
        <v>1051</v>
      </c>
      <c r="J79" s="80">
        <f t="shared" si="29"/>
        <v>46157</v>
      </c>
      <c r="K79" s="5">
        <v>3</v>
      </c>
      <c r="L79" s="5">
        <v>0</v>
      </c>
      <c r="M79" s="5">
        <v>16</v>
      </c>
      <c r="N79" s="4">
        <f t="shared" si="31"/>
        <v>46161</v>
      </c>
      <c r="O79" s="4">
        <f t="shared" si="32"/>
        <v>46161</v>
      </c>
      <c r="P79" s="4">
        <f t="shared" si="33"/>
        <v>46161</v>
      </c>
      <c r="Q79" s="4" t="s">
        <v>58</v>
      </c>
      <c r="R79" s="5">
        <v>1</v>
      </c>
      <c r="S79" s="4">
        <f t="shared" si="34"/>
        <v>46162</v>
      </c>
      <c r="T79" s="5">
        <v>1</v>
      </c>
      <c r="U79" s="4">
        <f t="shared" si="35"/>
        <v>46163</v>
      </c>
      <c r="V79" s="4">
        <f t="shared" si="36"/>
        <v>46163</v>
      </c>
      <c r="W79" s="5">
        <v>1</v>
      </c>
      <c r="X79" s="4">
        <f t="shared" si="37"/>
        <v>46164</v>
      </c>
      <c r="Y79" s="4">
        <f t="shared" si="53"/>
        <v>46164</v>
      </c>
      <c r="Z79" s="4">
        <f t="shared" si="53"/>
        <v>46164</v>
      </c>
      <c r="AA79" s="4">
        <f t="shared" si="38"/>
        <v>46167</v>
      </c>
      <c r="AB79" s="4">
        <f t="shared" si="39"/>
        <v>46167</v>
      </c>
      <c r="AC79" s="5"/>
      <c r="AD79" s="4">
        <f t="shared" si="52"/>
        <v>46167</v>
      </c>
      <c r="AE79" s="5">
        <v>1</v>
      </c>
      <c r="AF79" s="4">
        <f t="shared" si="40"/>
        <v>46168</v>
      </c>
      <c r="AG79" s="5">
        <v>1</v>
      </c>
      <c r="AH79" s="4">
        <f t="shared" si="41"/>
        <v>46169</v>
      </c>
      <c r="AI79" s="4">
        <f t="shared" si="42"/>
        <v>46169</v>
      </c>
      <c r="AJ79" s="4">
        <f t="shared" si="43"/>
        <v>46171</v>
      </c>
      <c r="AK79" s="4">
        <f t="shared" si="44"/>
        <v>46171</v>
      </c>
      <c r="AL79" s="5"/>
      <c r="AM79" s="4">
        <f t="shared" si="45"/>
        <v>46171</v>
      </c>
      <c r="AN79" s="4">
        <f t="shared" si="55"/>
        <v>46171</v>
      </c>
      <c r="AO79" s="4">
        <f t="shared" si="55"/>
        <v>46171</v>
      </c>
      <c r="AP79" s="4">
        <f t="shared" si="46"/>
        <v>46174</v>
      </c>
      <c r="AQ79" s="5"/>
      <c r="AR79" s="4">
        <f t="shared" si="47"/>
        <v>46174</v>
      </c>
      <c r="AS79" s="5">
        <v>0</v>
      </c>
      <c r="AT79" s="4">
        <f t="shared" si="48"/>
        <v>46174</v>
      </c>
      <c r="AU79" s="5">
        <v>0</v>
      </c>
      <c r="AV79" s="4">
        <f t="shared" si="49"/>
        <v>46174</v>
      </c>
      <c r="AW79" s="4">
        <f>_xlfn.MINIFS(ReleaseTimeline!$A$2:$A$27, ReleaseTimeline!$A$2:$A$27, "&gt;="&amp;(MAX(AV79,AM79)))</f>
        <v>46177</v>
      </c>
      <c r="AX79" s="4" t="str">
        <f>VLOOKUP(AW79,ReleaseTimeline!$A$1:$E$27,2,FALSE)</f>
        <v>Release 12</v>
      </c>
      <c r="AY79" s="4" t="e">
        <f t="shared" si="54"/>
        <v>#VALUE!</v>
      </c>
      <c r="AZ79" s="4">
        <f>VLOOKUP(AX79,ReleaseTimeline!$B$2:$C$27,2,FALSE)</f>
        <v>46184</v>
      </c>
      <c r="BA79" s="4">
        <f t="shared" si="56"/>
        <v>46177</v>
      </c>
      <c r="BB79">
        <f t="shared" si="50"/>
        <v>23</v>
      </c>
      <c r="BD79">
        <f t="shared" si="51"/>
        <v>3</v>
      </c>
    </row>
    <row r="80" spans="1:61" x14ac:dyDescent="0.2">
      <c r="A80" s="3">
        <v>73</v>
      </c>
      <c r="B80" s="5" t="s">
        <v>141</v>
      </c>
      <c r="C80" s="5" t="s">
        <v>125</v>
      </c>
      <c r="D80" s="5" t="s">
        <v>54</v>
      </c>
      <c r="E80" s="5">
        <v>0</v>
      </c>
      <c r="F80" s="80">
        <v>46178</v>
      </c>
      <c r="G80" s="80" t="s">
        <v>158</v>
      </c>
      <c r="H80" s="80" t="s">
        <v>67</v>
      </c>
      <c r="I80" s="80" t="s">
        <v>103</v>
      </c>
      <c r="J80" s="80">
        <f t="shared" si="29"/>
        <v>46178</v>
      </c>
      <c r="K80" s="5">
        <v>3</v>
      </c>
      <c r="L80" s="5">
        <v>0</v>
      </c>
      <c r="M80" s="5">
        <v>20</v>
      </c>
      <c r="N80" s="4">
        <f t="shared" si="31"/>
        <v>46182</v>
      </c>
      <c r="O80" s="4">
        <f t="shared" si="32"/>
        <v>46182</v>
      </c>
      <c r="P80" s="4">
        <f t="shared" si="33"/>
        <v>46182</v>
      </c>
      <c r="Q80" s="4"/>
      <c r="R80" s="5">
        <v>1</v>
      </c>
      <c r="S80" s="4">
        <f t="shared" si="34"/>
        <v>46183</v>
      </c>
      <c r="T80" s="5">
        <v>1</v>
      </c>
      <c r="U80" s="4">
        <f t="shared" si="35"/>
        <v>46184</v>
      </c>
      <c r="V80" s="4">
        <f t="shared" si="36"/>
        <v>46184</v>
      </c>
      <c r="W80" s="5">
        <v>1</v>
      </c>
      <c r="X80" s="4">
        <f t="shared" si="37"/>
        <v>46185</v>
      </c>
      <c r="Y80" s="4">
        <f t="shared" si="53"/>
        <v>46185</v>
      </c>
      <c r="Z80" s="4">
        <f t="shared" si="53"/>
        <v>46185</v>
      </c>
      <c r="AA80" s="4">
        <f t="shared" si="38"/>
        <v>46188</v>
      </c>
      <c r="AB80" s="4">
        <f t="shared" si="39"/>
        <v>46188</v>
      </c>
      <c r="AC80" s="5">
        <v>3</v>
      </c>
      <c r="AD80" s="4">
        <f t="shared" si="52"/>
        <v>46191</v>
      </c>
      <c r="AE80" s="5">
        <v>1</v>
      </c>
      <c r="AF80" s="4">
        <f t="shared" si="40"/>
        <v>46192</v>
      </c>
      <c r="AG80" s="5">
        <v>1</v>
      </c>
      <c r="AH80" s="4">
        <f t="shared" si="41"/>
        <v>46195</v>
      </c>
      <c r="AI80" s="4">
        <f t="shared" si="42"/>
        <v>46195</v>
      </c>
      <c r="AJ80" s="4">
        <f t="shared" si="43"/>
        <v>46196</v>
      </c>
      <c r="AK80" s="4">
        <f t="shared" si="44"/>
        <v>46196</v>
      </c>
      <c r="AL80" s="5">
        <v>1</v>
      </c>
      <c r="AM80" s="4">
        <f t="shared" si="45"/>
        <v>46197</v>
      </c>
      <c r="AN80" s="4">
        <f t="shared" si="55"/>
        <v>46197</v>
      </c>
      <c r="AO80" s="4">
        <f t="shared" si="55"/>
        <v>46197</v>
      </c>
      <c r="AP80" s="4">
        <f t="shared" si="46"/>
        <v>46198</v>
      </c>
      <c r="AQ80" s="5">
        <v>3</v>
      </c>
      <c r="AR80" s="4">
        <f t="shared" si="47"/>
        <v>46204</v>
      </c>
      <c r="AS80" s="5">
        <v>0</v>
      </c>
      <c r="AT80" s="4">
        <f t="shared" si="48"/>
        <v>46204</v>
      </c>
      <c r="AU80" s="5">
        <v>0</v>
      </c>
      <c r="AV80" s="4">
        <f t="shared" si="49"/>
        <v>46204</v>
      </c>
      <c r="AW80" s="4">
        <f>_xlfn.MINIFS(ReleaseTimeline!$A$2:$A$27, ReleaseTimeline!$A$2:$A$27, "&gt;="&amp;(MAX(AV80,AM80)))</f>
        <v>46205</v>
      </c>
      <c r="AX80" s="4" t="str">
        <f>VLOOKUP(AW80,ReleaseTimeline!$A$1:$E$27,2,FALSE)</f>
        <v>Release 14</v>
      </c>
      <c r="AY80" s="4" t="e">
        <f t="shared" si="54"/>
        <v>#VALUE!</v>
      </c>
      <c r="AZ80" s="4">
        <f>VLOOKUP(AX80,ReleaseTimeline!$B$2:$C$27,2,FALSE)</f>
        <v>46212</v>
      </c>
      <c r="BA80" s="4">
        <f t="shared" si="56"/>
        <v>46205</v>
      </c>
      <c r="BB80">
        <f t="shared" si="50"/>
        <v>30</v>
      </c>
      <c r="BD80">
        <f t="shared" si="51"/>
        <v>3</v>
      </c>
    </row>
    <row r="81" spans="1:59" x14ac:dyDescent="0.2">
      <c r="A81" s="3">
        <v>74</v>
      </c>
      <c r="B81" s="5" t="s">
        <v>141</v>
      </c>
      <c r="C81" s="5" t="s">
        <v>125</v>
      </c>
      <c r="D81" s="5" t="s">
        <v>54</v>
      </c>
      <c r="E81" s="5">
        <v>0</v>
      </c>
      <c r="F81" s="80">
        <v>46178</v>
      </c>
      <c r="G81" s="80" t="s">
        <v>159</v>
      </c>
      <c r="H81" s="80" t="s">
        <v>67</v>
      </c>
      <c r="I81" s="80" t="s">
        <v>104</v>
      </c>
      <c r="J81" s="80">
        <f t="shared" si="29"/>
        <v>46178</v>
      </c>
      <c r="K81" s="5">
        <v>3</v>
      </c>
      <c r="L81" s="5">
        <v>0</v>
      </c>
      <c r="M81" s="5">
        <v>21</v>
      </c>
      <c r="N81" s="4">
        <f t="shared" si="31"/>
        <v>46182</v>
      </c>
      <c r="O81" s="4">
        <f t="shared" si="32"/>
        <v>46182</v>
      </c>
      <c r="P81" s="4">
        <f t="shared" si="33"/>
        <v>46182</v>
      </c>
      <c r="Q81" s="4"/>
      <c r="R81" s="5">
        <v>1</v>
      </c>
      <c r="S81" s="4">
        <f t="shared" si="34"/>
        <v>46183</v>
      </c>
      <c r="T81" s="5">
        <v>1</v>
      </c>
      <c r="U81" s="4">
        <f t="shared" si="35"/>
        <v>46184</v>
      </c>
      <c r="V81" s="4">
        <f t="shared" si="36"/>
        <v>46184</v>
      </c>
      <c r="W81" s="5">
        <v>1</v>
      </c>
      <c r="X81" s="4">
        <f t="shared" si="37"/>
        <v>46185</v>
      </c>
      <c r="Y81" s="4">
        <f t="shared" si="53"/>
        <v>46185</v>
      </c>
      <c r="Z81" s="4">
        <f t="shared" si="53"/>
        <v>46185</v>
      </c>
      <c r="AA81" s="4">
        <f t="shared" si="38"/>
        <v>46188</v>
      </c>
      <c r="AB81" s="4">
        <f t="shared" si="39"/>
        <v>46188</v>
      </c>
      <c r="AC81" s="5"/>
      <c r="AD81" s="4">
        <f t="shared" si="52"/>
        <v>46188</v>
      </c>
      <c r="AE81" s="5">
        <v>1</v>
      </c>
      <c r="AF81" s="4">
        <f t="shared" si="40"/>
        <v>46189</v>
      </c>
      <c r="AG81" s="5">
        <v>1</v>
      </c>
      <c r="AH81" s="4">
        <f t="shared" si="41"/>
        <v>46190</v>
      </c>
      <c r="AI81" s="4">
        <f t="shared" si="42"/>
        <v>46190</v>
      </c>
      <c r="AJ81" s="4">
        <f t="shared" si="43"/>
        <v>46191</v>
      </c>
      <c r="AK81" s="4">
        <f t="shared" si="44"/>
        <v>46191</v>
      </c>
      <c r="AL81" s="5"/>
      <c r="AM81" s="4">
        <f t="shared" si="45"/>
        <v>46191</v>
      </c>
      <c r="AN81" s="4">
        <f t="shared" si="55"/>
        <v>46191</v>
      </c>
      <c r="AO81" s="4">
        <f t="shared" si="55"/>
        <v>46191</v>
      </c>
      <c r="AP81" s="4">
        <f t="shared" si="46"/>
        <v>46192</v>
      </c>
      <c r="AQ81" s="5"/>
      <c r="AR81" s="4">
        <f t="shared" si="47"/>
        <v>46192</v>
      </c>
      <c r="AS81" s="5">
        <v>0</v>
      </c>
      <c r="AT81" s="4">
        <f t="shared" si="48"/>
        <v>46192</v>
      </c>
      <c r="AU81" s="5">
        <v>0</v>
      </c>
      <c r="AV81" s="4">
        <f t="shared" si="49"/>
        <v>46192</v>
      </c>
      <c r="AW81" s="4">
        <f>_xlfn.MINIFS(ReleaseTimeline!$A$2:$A$27, ReleaseTimeline!$A$2:$A$27, "&gt;="&amp;(MAX(AV81,AM81)))</f>
        <v>46205</v>
      </c>
      <c r="AX81" s="4" t="str">
        <f>VLOOKUP(AW81,ReleaseTimeline!$A$1:$E$27,2,FALSE)</f>
        <v>Release 14</v>
      </c>
      <c r="AY81" s="4" t="e">
        <f t="shared" si="54"/>
        <v>#VALUE!</v>
      </c>
      <c r="AZ81" s="4">
        <f>VLOOKUP(AX81,ReleaseTimeline!$B$2:$C$27,2,FALSE)</f>
        <v>46212</v>
      </c>
      <c r="BA81" s="4">
        <f t="shared" si="56"/>
        <v>46205</v>
      </c>
      <c r="BB81">
        <f t="shared" si="50"/>
        <v>30</v>
      </c>
      <c r="BD81">
        <f t="shared" si="51"/>
        <v>3</v>
      </c>
    </row>
    <row r="82" spans="1:59" x14ac:dyDescent="0.2">
      <c r="A82" s="3">
        <v>75</v>
      </c>
      <c r="B82" s="5" t="s">
        <v>141</v>
      </c>
      <c r="C82" s="5" t="s">
        <v>125</v>
      </c>
      <c r="D82" s="5" t="s">
        <v>54</v>
      </c>
      <c r="E82" s="5">
        <v>0</v>
      </c>
      <c r="F82" s="80">
        <v>46162</v>
      </c>
      <c r="G82" s="80" t="s">
        <v>160</v>
      </c>
      <c r="H82" s="80" t="s">
        <v>1050</v>
      </c>
      <c r="I82" s="80" t="s">
        <v>1051</v>
      </c>
      <c r="J82" s="80">
        <f t="shared" si="29"/>
        <v>46162</v>
      </c>
      <c r="K82" s="5">
        <v>3</v>
      </c>
      <c r="L82" s="5">
        <v>0</v>
      </c>
      <c r="M82" s="5">
        <v>19</v>
      </c>
      <c r="N82" s="4">
        <f t="shared" si="31"/>
        <v>46164</v>
      </c>
      <c r="O82" s="4">
        <f t="shared" si="32"/>
        <v>46164</v>
      </c>
      <c r="P82" s="4">
        <f t="shared" si="33"/>
        <v>46164</v>
      </c>
      <c r="Q82" s="4"/>
      <c r="R82" s="5">
        <v>1</v>
      </c>
      <c r="S82" s="4">
        <f t="shared" si="34"/>
        <v>46167</v>
      </c>
      <c r="T82" s="5">
        <v>1</v>
      </c>
      <c r="U82" s="4">
        <f t="shared" si="35"/>
        <v>46168</v>
      </c>
      <c r="V82" s="4">
        <f t="shared" si="36"/>
        <v>46168</v>
      </c>
      <c r="W82" s="5">
        <v>1</v>
      </c>
      <c r="X82" s="4">
        <f t="shared" si="37"/>
        <v>46169</v>
      </c>
      <c r="Y82" s="4">
        <f t="shared" si="53"/>
        <v>46169</v>
      </c>
      <c r="Z82" s="4">
        <f t="shared" si="53"/>
        <v>46169</v>
      </c>
      <c r="AA82" s="4">
        <f t="shared" si="38"/>
        <v>46171</v>
      </c>
      <c r="AB82" s="4">
        <f t="shared" si="39"/>
        <v>46171</v>
      </c>
      <c r="AC82" s="5">
        <v>3</v>
      </c>
      <c r="AD82" s="4">
        <f t="shared" si="52"/>
        <v>46177</v>
      </c>
      <c r="AE82" s="5">
        <v>1</v>
      </c>
      <c r="AF82" s="4">
        <f t="shared" si="40"/>
        <v>46178</v>
      </c>
      <c r="AG82" s="5">
        <v>1</v>
      </c>
      <c r="AH82" s="4">
        <f t="shared" si="41"/>
        <v>46181</v>
      </c>
      <c r="AI82" s="4">
        <f t="shared" si="42"/>
        <v>46181</v>
      </c>
      <c r="AJ82" s="4">
        <f t="shared" si="43"/>
        <v>46182</v>
      </c>
      <c r="AK82" s="4">
        <f t="shared" si="44"/>
        <v>46182</v>
      </c>
      <c r="AL82" s="5">
        <v>1</v>
      </c>
      <c r="AM82" s="4">
        <f t="shared" si="45"/>
        <v>46183</v>
      </c>
      <c r="AN82" s="4">
        <f t="shared" si="55"/>
        <v>46183</v>
      </c>
      <c r="AO82" s="4">
        <f t="shared" si="55"/>
        <v>46183</v>
      </c>
      <c r="AP82" s="4">
        <f t="shared" si="46"/>
        <v>46184</v>
      </c>
      <c r="AQ82" s="5">
        <v>3</v>
      </c>
      <c r="AR82" s="4">
        <f t="shared" si="47"/>
        <v>46189</v>
      </c>
      <c r="AS82" s="5">
        <v>0</v>
      </c>
      <c r="AT82" s="4">
        <f t="shared" si="48"/>
        <v>46189</v>
      </c>
      <c r="AU82" s="5">
        <v>0</v>
      </c>
      <c r="AV82" s="4">
        <f t="shared" si="49"/>
        <v>46189</v>
      </c>
      <c r="AW82" s="4">
        <f>_xlfn.MINIFS(ReleaseTimeline!$A$2:$A$27, ReleaseTimeline!$A$2:$A$27, "&gt;="&amp;(MAX(AV82,AM82)))</f>
        <v>46191</v>
      </c>
      <c r="AX82" s="4" t="str">
        <f>VLOOKUP(AW82,ReleaseTimeline!$A$1:$E$27,2,FALSE)</f>
        <v>Release 13</v>
      </c>
      <c r="AY82" s="4" t="e">
        <f t="shared" si="54"/>
        <v>#VALUE!</v>
      </c>
      <c r="AZ82" s="4">
        <f>VLOOKUP(AX82,ReleaseTimeline!$B$2:$C$27,2,FALSE)</f>
        <v>46198</v>
      </c>
      <c r="BA82" s="4">
        <f t="shared" si="56"/>
        <v>46191</v>
      </c>
      <c r="BB82">
        <f t="shared" si="50"/>
        <v>34</v>
      </c>
      <c r="BD82">
        <f t="shared" si="51"/>
        <v>3</v>
      </c>
    </row>
    <row r="83" spans="1:59" x14ac:dyDescent="0.2">
      <c r="A83" s="3">
        <v>76</v>
      </c>
      <c r="B83" s="5" t="s">
        <v>141</v>
      </c>
      <c r="C83" s="5" t="s">
        <v>125</v>
      </c>
      <c r="D83" s="5" t="s">
        <v>54</v>
      </c>
      <c r="E83" s="5">
        <v>0</v>
      </c>
      <c r="F83" s="80">
        <v>46183</v>
      </c>
      <c r="G83" s="80" t="s">
        <v>161</v>
      </c>
      <c r="H83" s="80" t="s">
        <v>67</v>
      </c>
      <c r="I83" s="80" t="s">
        <v>103</v>
      </c>
      <c r="J83" s="80">
        <f t="shared" si="29"/>
        <v>46183</v>
      </c>
      <c r="K83" s="5">
        <v>3</v>
      </c>
      <c r="L83" s="5">
        <v>0</v>
      </c>
      <c r="M83" s="5">
        <v>23</v>
      </c>
      <c r="N83" s="4">
        <f t="shared" si="31"/>
        <v>46185</v>
      </c>
      <c r="O83" s="4">
        <f t="shared" si="32"/>
        <v>46185</v>
      </c>
      <c r="P83" s="4">
        <f t="shared" si="33"/>
        <v>46185</v>
      </c>
      <c r="Q83" s="4"/>
      <c r="R83" s="5">
        <v>1</v>
      </c>
      <c r="S83" s="4">
        <f t="shared" si="34"/>
        <v>46188</v>
      </c>
      <c r="T83" s="5">
        <v>1</v>
      </c>
      <c r="U83" s="4">
        <f t="shared" si="35"/>
        <v>46189</v>
      </c>
      <c r="V83" s="4">
        <f t="shared" si="36"/>
        <v>46189</v>
      </c>
      <c r="W83" s="5">
        <v>1</v>
      </c>
      <c r="X83" s="4">
        <f t="shared" si="37"/>
        <v>46190</v>
      </c>
      <c r="Y83" s="4">
        <f t="shared" si="53"/>
        <v>46190</v>
      </c>
      <c r="Z83" s="4">
        <f t="shared" si="53"/>
        <v>46190</v>
      </c>
      <c r="AA83" s="4">
        <f t="shared" si="38"/>
        <v>46191</v>
      </c>
      <c r="AB83" s="4">
        <f t="shared" si="39"/>
        <v>46191</v>
      </c>
      <c r="AC83" s="5"/>
      <c r="AD83" s="4">
        <f t="shared" si="52"/>
        <v>46191</v>
      </c>
      <c r="AE83" s="5">
        <v>1</v>
      </c>
      <c r="AF83" s="4">
        <f t="shared" si="40"/>
        <v>46192</v>
      </c>
      <c r="AG83" s="5">
        <v>1</v>
      </c>
      <c r="AH83" s="4">
        <f t="shared" si="41"/>
        <v>46195</v>
      </c>
      <c r="AI83" s="4">
        <f t="shared" si="42"/>
        <v>46195</v>
      </c>
      <c r="AJ83" s="4">
        <f t="shared" si="43"/>
        <v>46196</v>
      </c>
      <c r="AK83" s="4">
        <f t="shared" si="44"/>
        <v>46196</v>
      </c>
      <c r="AL83" s="5"/>
      <c r="AM83" s="4">
        <f t="shared" si="45"/>
        <v>46196</v>
      </c>
      <c r="AN83" s="4">
        <f t="shared" si="55"/>
        <v>46196</v>
      </c>
      <c r="AO83" s="4">
        <f t="shared" si="55"/>
        <v>46196</v>
      </c>
      <c r="AP83" s="4">
        <f t="shared" si="46"/>
        <v>46197</v>
      </c>
      <c r="AQ83" s="5"/>
      <c r="AR83" s="4">
        <f t="shared" si="47"/>
        <v>46197</v>
      </c>
      <c r="AS83" s="5">
        <v>0</v>
      </c>
      <c r="AT83" s="4">
        <f t="shared" si="48"/>
        <v>46197</v>
      </c>
      <c r="AU83" s="5">
        <v>0</v>
      </c>
      <c r="AV83" s="4">
        <f t="shared" si="49"/>
        <v>46197</v>
      </c>
      <c r="AW83" s="4">
        <f>_xlfn.MINIFS(ReleaseTimeline!$A$2:$A$27, ReleaseTimeline!$A$2:$A$27, "&gt;="&amp;(MAX(AV83,AM83)))</f>
        <v>46205</v>
      </c>
      <c r="AX83" s="4" t="str">
        <f>VLOOKUP(AW83,ReleaseTimeline!$A$1:$E$27,2,FALSE)</f>
        <v>Release 14</v>
      </c>
      <c r="AY83" s="4" t="e">
        <f t="shared" si="54"/>
        <v>#VALUE!</v>
      </c>
      <c r="AZ83" s="4">
        <f>VLOOKUP(AX83,ReleaseTimeline!$B$2:$C$27,2,FALSE)</f>
        <v>46212</v>
      </c>
      <c r="BA83" s="4">
        <f t="shared" si="56"/>
        <v>46205</v>
      </c>
      <c r="BB83">
        <f t="shared" si="50"/>
        <v>27</v>
      </c>
      <c r="BD83">
        <f t="shared" si="51"/>
        <v>3</v>
      </c>
    </row>
    <row r="84" spans="1:59" x14ac:dyDescent="0.2">
      <c r="A84" s="3">
        <v>77</v>
      </c>
      <c r="B84" s="5" t="s">
        <v>141</v>
      </c>
      <c r="C84" s="5" t="s">
        <v>125</v>
      </c>
      <c r="D84" s="5" t="s">
        <v>54</v>
      </c>
      <c r="E84" s="5">
        <v>0</v>
      </c>
      <c r="F84" s="80">
        <v>46183</v>
      </c>
      <c r="G84" s="80" t="s">
        <v>162</v>
      </c>
      <c r="H84" s="80" t="s">
        <v>67</v>
      </c>
      <c r="I84" s="80" t="s">
        <v>104</v>
      </c>
      <c r="J84" s="80">
        <f t="shared" si="29"/>
        <v>46183</v>
      </c>
      <c r="K84" s="5">
        <v>3</v>
      </c>
      <c r="L84" s="5">
        <v>0</v>
      </c>
      <c r="M84" s="5">
        <v>24</v>
      </c>
      <c r="N84" s="4">
        <f t="shared" si="31"/>
        <v>46185</v>
      </c>
      <c r="O84" s="4">
        <f t="shared" si="32"/>
        <v>46185</v>
      </c>
      <c r="P84" s="4">
        <f t="shared" si="33"/>
        <v>46185</v>
      </c>
      <c r="Q84" s="4"/>
      <c r="R84" s="5">
        <v>1</v>
      </c>
      <c r="S84" s="4">
        <f t="shared" si="34"/>
        <v>46188</v>
      </c>
      <c r="T84" s="5">
        <v>1</v>
      </c>
      <c r="U84" s="4">
        <f t="shared" si="35"/>
        <v>46189</v>
      </c>
      <c r="V84" s="4">
        <f t="shared" si="36"/>
        <v>46189</v>
      </c>
      <c r="W84" s="5">
        <v>1</v>
      </c>
      <c r="X84" s="4">
        <f t="shared" si="37"/>
        <v>46190</v>
      </c>
      <c r="Y84" s="4">
        <f t="shared" si="53"/>
        <v>46190</v>
      </c>
      <c r="Z84" s="4">
        <f t="shared" si="53"/>
        <v>46190</v>
      </c>
      <c r="AA84" s="4">
        <f t="shared" si="38"/>
        <v>46191</v>
      </c>
      <c r="AB84" s="4">
        <f t="shared" si="39"/>
        <v>46191</v>
      </c>
      <c r="AC84" s="5">
        <v>3</v>
      </c>
      <c r="AD84" s="4">
        <f t="shared" si="52"/>
        <v>46196</v>
      </c>
      <c r="AE84" s="5">
        <v>1</v>
      </c>
      <c r="AF84" s="4">
        <f t="shared" si="40"/>
        <v>46197</v>
      </c>
      <c r="AG84" s="5">
        <v>1</v>
      </c>
      <c r="AH84" s="4">
        <f t="shared" si="41"/>
        <v>46198</v>
      </c>
      <c r="AI84" s="4">
        <f t="shared" si="42"/>
        <v>46198</v>
      </c>
      <c r="AJ84" s="4">
        <f t="shared" si="43"/>
        <v>46202</v>
      </c>
      <c r="AK84" s="4">
        <f t="shared" si="44"/>
        <v>46202</v>
      </c>
      <c r="AL84" s="5">
        <v>1</v>
      </c>
      <c r="AM84" s="4">
        <f t="shared" si="45"/>
        <v>46203</v>
      </c>
      <c r="AN84" s="4">
        <f t="shared" si="55"/>
        <v>46203</v>
      </c>
      <c r="AO84" s="4">
        <f t="shared" si="55"/>
        <v>46203</v>
      </c>
      <c r="AP84" s="4">
        <f t="shared" si="46"/>
        <v>46204</v>
      </c>
      <c r="AQ84" s="5">
        <v>3</v>
      </c>
      <c r="AR84" s="4">
        <f t="shared" si="47"/>
        <v>46209</v>
      </c>
      <c r="AS84" s="5">
        <v>0</v>
      </c>
      <c r="AT84" s="4">
        <f t="shared" si="48"/>
        <v>46209</v>
      </c>
      <c r="AU84" s="5">
        <v>0</v>
      </c>
      <c r="AV84" s="4">
        <f t="shared" si="49"/>
        <v>46209</v>
      </c>
      <c r="AW84" s="4">
        <f>_xlfn.MINIFS(ReleaseTimeline!$A$2:$A$27, ReleaseTimeline!$A$2:$A$27, "&gt;="&amp;(MAX(AV84,AM84)))</f>
        <v>46219</v>
      </c>
      <c r="AX84" s="4" t="str">
        <f>VLOOKUP(AW84,ReleaseTimeline!$A$1:$E$27,2,FALSE)</f>
        <v>Release 15</v>
      </c>
      <c r="AY84" s="4" t="e">
        <f t="shared" si="54"/>
        <v>#VALUE!</v>
      </c>
      <c r="AZ84" s="4">
        <f>VLOOKUP(AX84,ReleaseTimeline!$B$2:$C$27,2,FALSE)</f>
        <v>46226</v>
      </c>
      <c r="BA84" s="4">
        <f t="shared" si="56"/>
        <v>46219</v>
      </c>
      <c r="BB84">
        <f t="shared" si="50"/>
        <v>41</v>
      </c>
      <c r="BD84">
        <f t="shared" si="51"/>
        <v>3</v>
      </c>
    </row>
    <row r="85" spans="1:59" x14ac:dyDescent="0.2">
      <c r="A85" s="3">
        <v>78</v>
      </c>
      <c r="B85" s="5" t="s">
        <v>141</v>
      </c>
      <c r="C85" s="5" t="s">
        <v>125</v>
      </c>
      <c r="D85" s="5" t="s">
        <v>54</v>
      </c>
      <c r="E85" s="5">
        <v>0</v>
      </c>
      <c r="F85" s="80">
        <v>46167</v>
      </c>
      <c r="G85" s="80" t="s">
        <v>163</v>
      </c>
      <c r="H85" s="80" t="s">
        <v>1050</v>
      </c>
      <c r="I85" s="80" t="s">
        <v>1051</v>
      </c>
      <c r="J85" s="80">
        <f t="shared" si="29"/>
        <v>46167</v>
      </c>
      <c r="K85" s="5">
        <v>3</v>
      </c>
      <c r="L85" s="5">
        <v>0</v>
      </c>
      <c r="M85" s="5">
        <v>22</v>
      </c>
      <c r="N85" s="4">
        <f t="shared" si="31"/>
        <v>46169</v>
      </c>
      <c r="O85" s="4">
        <f t="shared" si="32"/>
        <v>46169</v>
      </c>
      <c r="P85" s="4">
        <f t="shared" si="33"/>
        <v>46169</v>
      </c>
      <c r="Q85" s="4"/>
      <c r="R85" s="5">
        <v>1</v>
      </c>
      <c r="S85" s="4">
        <f t="shared" si="34"/>
        <v>46171</v>
      </c>
      <c r="T85" s="5">
        <v>1</v>
      </c>
      <c r="U85" s="4">
        <f t="shared" si="35"/>
        <v>46174</v>
      </c>
      <c r="V85" s="4">
        <f t="shared" si="36"/>
        <v>46174</v>
      </c>
      <c r="W85" s="5">
        <v>1</v>
      </c>
      <c r="X85" s="4">
        <f t="shared" si="37"/>
        <v>46176</v>
      </c>
      <c r="Y85" s="4">
        <f t="shared" si="53"/>
        <v>46176</v>
      </c>
      <c r="Z85" s="4">
        <f t="shared" si="53"/>
        <v>46176</v>
      </c>
      <c r="AA85" s="4">
        <f t="shared" si="38"/>
        <v>46177</v>
      </c>
      <c r="AB85" s="4">
        <f t="shared" si="39"/>
        <v>46177</v>
      </c>
      <c r="AC85" s="5"/>
      <c r="AD85" s="4">
        <f t="shared" si="52"/>
        <v>46177</v>
      </c>
      <c r="AE85" s="5">
        <v>1</v>
      </c>
      <c r="AF85" s="4">
        <f t="shared" si="40"/>
        <v>46178</v>
      </c>
      <c r="AG85" s="5">
        <v>1</v>
      </c>
      <c r="AH85" s="4">
        <f t="shared" si="41"/>
        <v>46181</v>
      </c>
      <c r="AI85" s="4">
        <f t="shared" si="42"/>
        <v>46181</v>
      </c>
      <c r="AJ85" s="4">
        <f t="shared" si="43"/>
        <v>46182</v>
      </c>
      <c r="AK85" s="4">
        <f t="shared" si="44"/>
        <v>46182</v>
      </c>
      <c r="AL85" s="5"/>
      <c r="AM85" s="4">
        <f t="shared" si="45"/>
        <v>46182</v>
      </c>
      <c r="AN85" s="4">
        <f t="shared" si="55"/>
        <v>46182</v>
      </c>
      <c r="AO85" s="4">
        <f t="shared" si="55"/>
        <v>46182</v>
      </c>
      <c r="AP85" s="4">
        <f t="shared" si="46"/>
        <v>46183</v>
      </c>
      <c r="AQ85" s="5"/>
      <c r="AR85" s="4">
        <f t="shared" si="47"/>
        <v>46183</v>
      </c>
      <c r="AS85" s="5">
        <v>0</v>
      </c>
      <c r="AT85" s="4">
        <f t="shared" si="48"/>
        <v>46183</v>
      </c>
      <c r="AU85" s="5">
        <v>0</v>
      </c>
      <c r="AV85" s="4">
        <f t="shared" si="49"/>
        <v>46183</v>
      </c>
      <c r="AW85" s="4">
        <f>_xlfn.MINIFS(ReleaseTimeline!$A$2:$A$27, ReleaseTimeline!$A$2:$A$27, "&gt;="&amp;(MAX(AV85,AM85)))</f>
        <v>46191</v>
      </c>
      <c r="AX85" s="4" t="str">
        <f>VLOOKUP(AW85,ReleaseTimeline!$A$1:$E$27,2,FALSE)</f>
        <v>Release 13</v>
      </c>
      <c r="AY85" s="4" t="e">
        <f t="shared" si="54"/>
        <v>#VALUE!</v>
      </c>
      <c r="AZ85" s="74">
        <f>VLOOKUP(AX85,ReleaseTimeline!$B$2:$C$27,2,FALSE)</f>
        <v>46198</v>
      </c>
      <c r="BA85" s="4">
        <f t="shared" si="56"/>
        <v>46191</v>
      </c>
      <c r="BB85">
        <f t="shared" si="50"/>
        <v>29</v>
      </c>
      <c r="BC85" t="e">
        <f>(AZ85-AX85)</f>
        <v>#VALUE!</v>
      </c>
      <c r="BD85">
        <f t="shared" si="51"/>
        <v>3</v>
      </c>
      <c r="BG85" t="e">
        <f>(BC85+BD85)</f>
        <v>#VALUE!</v>
      </c>
    </row>
    <row r="86" spans="1:59" x14ac:dyDescent="0.2">
      <c r="A86" s="3">
        <v>79</v>
      </c>
      <c r="B86" s="5" t="s">
        <v>141</v>
      </c>
      <c r="C86" s="5" t="s">
        <v>125</v>
      </c>
      <c r="D86" s="5" t="s">
        <v>54</v>
      </c>
      <c r="E86" s="5">
        <v>0</v>
      </c>
      <c r="F86" s="80">
        <v>46188</v>
      </c>
      <c r="G86" s="80" t="s">
        <v>164</v>
      </c>
      <c r="H86" s="80" t="s">
        <v>67</v>
      </c>
      <c r="I86" s="80" t="s">
        <v>104</v>
      </c>
      <c r="J86" s="80">
        <f t="shared" si="29"/>
        <v>46188</v>
      </c>
      <c r="K86" s="5">
        <v>3</v>
      </c>
      <c r="L86" s="5">
        <v>0</v>
      </c>
      <c r="M86" s="5">
        <v>25</v>
      </c>
      <c r="N86" s="4">
        <f t="shared" si="31"/>
        <v>46190</v>
      </c>
      <c r="O86" s="4">
        <f t="shared" si="32"/>
        <v>46190</v>
      </c>
      <c r="P86" s="4">
        <f t="shared" si="33"/>
        <v>46190</v>
      </c>
      <c r="Q86" s="4"/>
      <c r="R86" s="5">
        <v>1</v>
      </c>
      <c r="S86" s="4">
        <f t="shared" si="34"/>
        <v>46191</v>
      </c>
      <c r="T86" s="5">
        <v>1</v>
      </c>
      <c r="U86" s="4">
        <f t="shared" si="35"/>
        <v>46192</v>
      </c>
      <c r="V86" s="4">
        <f t="shared" si="36"/>
        <v>46192</v>
      </c>
      <c r="W86" s="5">
        <v>1</v>
      </c>
      <c r="X86" s="4">
        <f t="shared" si="37"/>
        <v>46195</v>
      </c>
      <c r="Y86" s="4">
        <f t="shared" si="53"/>
        <v>46195</v>
      </c>
      <c r="Z86" s="4">
        <f t="shared" si="53"/>
        <v>46195</v>
      </c>
      <c r="AA86" s="4">
        <f t="shared" si="38"/>
        <v>46196</v>
      </c>
      <c r="AB86" s="4">
        <f t="shared" si="39"/>
        <v>46196</v>
      </c>
      <c r="AC86" s="5"/>
      <c r="AD86" s="4">
        <f t="shared" si="52"/>
        <v>46196</v>
      </c>
      <c r="AE86" s="5">
        <v>1</v>
      </c>
      <c r="AF86" s="4">
        <f t="shared" si="40"/>
        <v>46197</v>
      </c>
      <c r="AG86" s="5">
        <v>1</v>
      </c>
      <c r="AH86" s="4">
        <f t="shared" si="41"/>
        <v>46198</v>
      </c>
      <c r="AI86" s="4">
        <f t="shared" si="42"/>
        <v>46198</v>
      </c>
      <c r="AJ86" s="4">
        <f t="shared" si="43"/>
        <v>46202</v>
      </c>
      <c r="AK86" s="4">
        <f t="shared" si="44"/>
        <v>46202</v>
      </c>
      <c r="AL86" s="5"/>
      <c r="AM86" s="4">
        <f t="shared" si="45"/>
        <v>46202</v>
      </c>
      <c r="AN86" s="4">
        <f t="shared" si="55"/>
        <v>46202</v>
      </c>
      <c r="AO86" s="4">
        <f t="shared" si="55"/>
        <v>46202</v>
      </c>
      <c r="AP86" s="4">
        <f t="shared" si="46"/>
        <v>46203</v>
      </c>
      <c r="AQ86" s="5"/>
      <c r="AR86" s="4">
        <f t="shared" si="47"/>
        <v>46203</v>
      </c>
      <c r="AS86" s="5">
        <v>1</v>
      </c>
      <c r="AT86" s="4">
        <f t="shared" si="48"/>
        <v>46204</v>
      </c>
      <c r="AU86" s="5">
        <v>3</v>
      </c>
      <c r="AV86" s="4">
        <f t="shared" si="49"/>
        <v>46209</v>
      </c>
      <c r="AW86" s="4">
        <f>_xlfn.MINIFS(ReleaseTimeline!$A$2:$A$27, ReleaseTimeline!$A$2:$A$27, "&gt;="&amp;(MAX(AV86,AM86)))</f>
        <v>46219</v>
      </c>
      <c r="AX86" s="4" t="str">
        <f>VLOOKUP(AW86,ReleaseTimeline!$A$1:$E$27,2,FALSE)</f>
        <v>Release 15</v>
      </c>
      <c r="AY86" s="4" t="e">
        <f t="shared" si="54"/>
        <v>#VALUE!</v>
      </c>
      <c r="AZ86" s="4">
        <f>VLOOKUP(AX86,ReleaseTimeline!$B$2:$C$27,2,FALSE)</f>
        <v>46226</v>
      </c>
      <c r="BA86" s="4">
        <f t="shared" si="56"/>
        <v>46219</v>
      </c>
      <c r="BB86">
        <f t="shared" si="50"/>
        <v>36</v>
      </c>
      <c r="BD86">
        <f t="shared" si="51"/>
        <v>6</v>
      </c>
    </row>
    <row r="87" spans="1:59" x14ac:dyDescent="0.2">
      <c r="A87" s="3">
        <v>80</v>
      </c>
      <c r="B87" s="5" t="s">
        <v>141</v>
      </c>
      <c r="C87" s="5" t="s">
        <v>125</v>
      </c>
      <c r="D87" s="5" t="s">
        <v>54</v>
      </c>
      <c r="E87" s="5">
        <v>0</v>
      </c>
      <c r="F87" s="80">
        <v>46188</v>
      </c>
      <c r="G87" s="80" t="s">
        <v>165</v>
      </c>
      <c r="H87" s="80" t="s">
        <v>67</v>
      </c>
      <c r="I87" s="80" t="s">
        <v>103</v>
      </c>
      <c r="J87" s="80">
        <f t="shared" si="29"/>
        <v>46188</v>
      </c>
      <c r="K87" s="5">
        <v>3</v>
      </c>
      <c r="L87" s="5">
        <v>0</v>
      </c>
      <c r="M87" s="5">
        <v>26</v>
      </c>
      <c r="N87" s="4">
        <f t="shared" si="31"/>
        <v>46190</v>
      </c>
      <c r="O87" s="4">
        <f t="shared" si="32"/>
        <v>46190</v>
      </c>
      <c r="P87" s="4">
        <f t="shared" si="33"/>
        <v>46190</v>
      </c>
      <c r="Q87" s="4"/>
      <c r="R87" s="5">
        <v>1</v>
      </c>
      <c r="S87" s="4">
        <f t="shared" si="34"/>
        <v>46191</v>
      </c>
      <c r="T87" s="5">
        <v>1</v>
      </c>
      <c r="U87" s="4">
        <f t="shared" si="35"/>
        <v>46192</v>
      </c>
      <c r="V87" s="4">
        <f t="shared" si="36"/>
        <v>46192</v>
      </c>
      <c r="W87" s="5">
        <v>1</v>
      </c>
      <c r="X87" s="4">
        <f t="shared" si="37"/>
        <v>46195</v>
      </c>
      <c r="Y87" s="4">
        <f t="shared" si="53"/>
        <v>46195</v>
      </c>
      <c r="Z87" s="4">
        <f t="shared" si="53"/>
        <v>46195</v>
      </c>
      <c r="AA87" s="4">
        <f t="shared" si="38"/>
        <v>46196</v>
      </c>
      <c r="AB87" s="4">
        <f t="shared" si="39"/>
        <v>46196</v>
      </c>
      <c r="AC87" s="5">
        <v>3</v>
      </c>
      <c r="AD87" s="4">
        <f t="shared" si="52"/>
        <v>46202</v>
      </c>
      <c r="AE87" s="5">
        <v>1</v>
      </c>
      <c r="AF87" s="4">
        <f t="shared" si="40"/>
        <v>46203</v>
      </c>
      <c r="AG87" s="5">
        <v>1</v>
      </c>
      <c r="AH87" s="4">
        <f t="shared" si="41"/>
        <v>46204</v>
      </c>
      <c r="AI87" s="4">
        <f t="shared" si="42"/>
        <v>46204</v>
      </c>
      <c r="AJ87" s="4">
        <f t="shared" si="43"/>
        <v>46205</v>
      </c>
      <c r="AK87" s="4">
        <f t="shared" si="44"/>
        <v>46205</v>
      </c>
      <c r="AL87" s="5">
        <v>1</v>
      </c>
      <c r="AM87" s="4">
        <f t="shared" si="45"/>
        <v>46206</v>
      </c>
      <c r="AN87" s="4">
        <f t="shared" si="55"/>
        <v>46206</v>
      </c>
      <c r="AO87" s="4">
        <f t="shared" si="55"/>
        <v>46206</v>
      </c>
      <c r="AP87" s="4">
        <f t="shared" si="46"/>
        <v>46209</v>
      </c>
      <c r="AQ87" s="5">
        <v>3</v>
      </c>
      <c r="AR87" s="4">
        <f t="shared" si="47"/>
        <v>46213</v>
      </c>
      <c r="AS87" s="5">
        <v>1</v>
      </c>
      <c r="AT87" s="4">
        <f t="shared" si="48"/>
        <v>46216</v>
      </c>
      <c r="AU87" s="5">
        <v>3</v>
      </c>
      <c r="AV87" s="4">
        <f t="shared" si="49"/>
        <v>46219</v>
      </c>
      <c r="AW87" s="4">
        <f>_xlfn.MINIFS(ReleaseTimeline!$A$2:$A$27, ReleaseTimeline!$A$2:$A$27, "&gt;="&amp;(MAX(AV87,AM87)))</f>
        <v>46219</v>
      </c>
      <c r="AX87" s="4" t="str">
        <f>VLOOKUP(AW87,ReleaseTimeline!$A$1:$E$27,2,FALSE)</f>
        <v>Release 15</v>
      </c>
      <c r="AY87" s="4" t="e">
        <f t="shared" si="54"/>
        <v>#VALUE!</v>
      </c>
      <c r="AZ87" s="4">
        <f>VLOOKUP(AX87,ReleaseTimeline!$B$2:$C$27,2,FALSE)</f>
        <v>46226</v>
      </c>
      <c r="BA87" s="4">
        <f t="shared" si="56"/>
        <v>46219</v>
      </c>
      <c r="BB87">
        <f t="shared" si="50"/>
        <v>36</v>
      </c>
      <c r="BD87">
        <f t="shared" si="51"/>
        <v>6</v>
      </c>
    </row>
    <row r="88" spans="1:59" x14ac:dyDescent="0.2">
      <c r="A88" s="3">
        <v>81</v>
      </c>
      <c r="B88" s="5" t="s">
        <v>166</v>
      </c>
      <c r="C88" s="5" t="str">
        <f>VLOOKUP(B88,'Target Tech'!$C$7:$J$33,8,FALSE)</f>
        <v>Complete ASP</v>
      </c>
      <c r="D88" s="5" t="s">
        <v>54</v>
      </c>
      <c r="E88" s="5">
        <v>0</v>
      </c>
      <c r="F88" s="80">
        <v>46147</v>
      </c>
      <c r="G88" s="80" t="s">
        <v>55</v>
      </c>
      <c r="H88" s="80" t="s">
        <v>81</v>
      </c>
      <c r="I88" s="80" t="s">
        <v>131</v>
      </c>
      <c r="J88" s="80">
        <f t="shared" si="29"/>
        <v>46147</v>
      </c>
      <c r="K88" s="5">
        <v>3</v>
      </c>
      <c r="L88" s="5">
        <v>0</v>
      </c>
      <c r="M88" s="5">
        <v>1</v>
      </c>
      <c r="N88" s="4">
        <f t="shared" si="31"/>
        <v>46149</v>
      </c>
      <c r="O88" s="4">
        <f t="shared" si="32"/>
        <v>46149</v>
      </c>
      <c r="P88" s="4">
        <f t="shared" si="33"/>
        <v>46149</v>
      </c>
      <c r="Q88" s="4" t="s">
        <v>58</v>
      </c>
      <c r="R88" s="5">
        <v>1</v>
      </c>
      <c r="S88" s="4">
        <f t="shared" si="34"/>
        <v>46150</v>
      </c>
      <c r="T88" s="5">
        <v>1</v>
      </c>
      <c r="U88" s="4">
        <f t="shared" si="35"/>
        <v>46153</v>
      </c>
      <c r="V88" s="4">
        <f t="shared" si="36"/>
        <v>46153</v>
      </c>
      <c r="W88" s="5">
        <v>1</v>
      </c>
      <c r="X88" s="4">
        <f t="shared" si="37"/>
        <v>46154</v>
      </c>
      <c r="Y88" s="4">
        <f t="shared" ref="Y88:Z107" si="57">WORKDAY(X88, 0, IndHolidays)</f>
        <v>46154</v>
      </c>
      <c r="Z88" s="4">
        <f t="shared" si="57"/>
        <v>46154</v>
      </c>
      <c r="AA88" s="4">
        <f t="shared" si="38"/>
        <v>46155</v>
      </c>
      <c r="AB88" s="4">
        <f t="shared" si="39"/>
        <v>46155</v>
      </c>
      <c r="AC88" s="5"/>
      <c r="AD88" s="4">
        <f t="shared" si="52"/>
        <v>46155</v>
      </c>
      <c r="AE88" s="5">
        <v>1</v>
      </c>
      <c r="AF88" s="4">
        <f t="shared" si="40"/>
        <v>46156</v>
      </c>
      <c r="AG88" s="5">
        <v>1</v>
      </c>
      <c r="AH88" s="4">
        <f t="shared" si="41"/>
        <v>46157</v>
      </c>
      <c r="AI88" s="4">
        <f t="shared" si="42"/>
        <v>46157</v>
      </c>
      <c r="AJ88" s="4">
        <f t="shared" si="43"/>
        <v>46160</v>
      </c>
      <c r="AK88" s="4">
        <f t="shared" si="44"/>
        <v>46160</v>
      </c>
      <c r="AL88" s="5"/>
      <c r="AM88" s="4">
        <f t="shared" si="45"/>
        <v>46160</v>
      </c>
      <c r="AN88" s="4">
        <f t="shared" si="55"/>
        <v>46160</v>
      </c>
      <c r="AO88" s="4">
        <f t="shared" si="55"/>
        <v>46160</v>
      </c>
      <c r="AP88" s="4">
        <f t="shared" si="46"/>
        <v>46161</v>
      </c>
      <c r="AQ88" s="5"/>
      <c r="AR88" s="4">
        <f t="shared" si="47"/>
        <v>46161</v>
      </c>
      <c r="AS88" s="5">
        <v>0</v>
      </c>
      <c r="AT88" s="4">
        <f t="shared" si="48"/>
        <v>46161</v>
      </c>
      <c r="AU88" s="5">
        <v>0</v>
      </c>
      <c r="AV88" s="4">
        <f t="shared" si="49"/>
        <v>46161</v>
      </c>
      <c r="AW88" s="4">
        <f>_xlfn.MINIFS(ReleaseTimeline!$A$2:$A$27, ReleaseTimeline!$A$2:$A$27, "&gt;="&amp;(MAX(AV88,AM88)))</f>
        <v>46163</v>
      </c>
      <c r="AX88" s="4" t="str">
        <f>VLOOKUP(AW88,ReleaseTimeline!$A$1:$E$27,2,FALSE)</f>
        <v>Release 11</v>
      </c>
      <c r="AY88" s="4" t="e">
        <f t="shared" si="54"/>
        <v>#VALUE!</v>
      </c>
      <c r="AZ88" s="4">
        <f>VLOOKUP(AX88,ReleaseTimeline!$B$2:$C$27,2,FALSE)</f>
        <v>46170</v>
      </c>
      <c r="BA88" s="4">
        <f t="shared" si="56"/>
        <v>46163</v>
      </c>
      <c r="BB88">
        <f t="shared" si="50"/>
        <v>21</v>
      </c>
      <c r="BD88">
        <f t="shared" si="51"/>
        <v>3</v>
      </c>
    </row>
    <row r="89" spans="1:59" x14ac:dyDescent="0.2">
      <c r="A89" s="3">
        <v>82</v>
      </c>
      <c r="B89" s="5" t="s">
        <v>166</v>
      </c>
      <c r="C89" s="5" t="str">
        <f>VLOOKUP(B89,'Target Tech'!$C$7:$J$33,8,FALSE)</f>
        <v>Complete ASP</v>
      </c>
      <c r="D89" s="5" t="s">
        <v>54</v>
      </c>
      <c r="E89" s="5">
        <v>0</v>
      </c>
      <c r="F89" s="80">
        <v>46147</v>
      </c>
      <c r="G89" s="80" t="s">
        <v>59</v>
      </c>
      <c r="H89" s="80" t="s">
        <v>81</v>
      </c>
      <c r="I89" s="80" t="s">
        <v>129</v>
      </c>
      <c r="J89" s="80">
        <f t="shared" si="29"/>
        <v>46147</v>
      </c>
      <c r="K89" s="5">
        <v>3</v>
      </c>
      <c r="L89" s="5">
        <v>0</v>
      </c>
      <c r="M89" s="5">
        <v>2</v>
      </c>
      <c r="N89" s="4">
        <f t="shared" si="31"/>
        <v>46149</v>
      </c>
      <c r="O89" s="4">
        <f t="shared" si="32"/>
        <v>46149</v>
      </c>
      <c r="P89" s="4">
        <f t="shared" si="33"/>
        <v>46149</v>
      </c>
      <c r="Q89" s="4" t="s">
        <v>58</v>
      </c>
      <c r="R89" s="5">
        <v>1</v>
      </c>
      <c r="S89" s="4">
        <f t="shared" si="34"/>
        <v>46150</v>
      </c>
      <c r="T89" s="5">
        <v>1</v>
      </c>
      <c r="U89" s="4">
        <f t="shared" si="35"/>
        <v>46153</v>
      </c>
      <c r="V89" s="4">
        <f t="shared" si="36"/>
        <v>46153</v>
      </c>
      <c r="W89" s="5">
        <v>1</v>
      </c>
      <c r="X89" s="4">
        <f t="shared" si="37"/>
        <v>46154</v>
      </c>
      <c r="Y89" s="4">
        <f t="shared" si="57"/>
        <v>46154</v>
      </c>
      <c r="Z89" s="4">
        <f t="shared" si="57"/>
        <v>46154</v>
      </c>
      <c r="AA89" s="4">
        <f t="shared" si="38"/>
        <v>46155</v>
      </c>
      <c r="AB89" s="4">
        <f t="shared" si="39"/>
        <v>46155</v>
      </c>
      <c r="AC89" s="5"/>
      <c r="AD89" s="4">
        <f t="shared" si="52"/>
        <v>46155</v>
      </c>
      <c r="AE89" s="5">
        <v>1</v>
      </c>
      <c r="AF89" s="4">
        <f t="shared" si="40"/>
        <v>46156</v>
      </c>
      <c r="AG89" s="5">
        <v>1</v>
      </c>
      <c r="AH89" s="4">
        <f t="shared" si="41"/>
        <v>46157</v>
      </c>
      <c r="AI89" s="4">
        <f t="shared" si="42"/>
        <v>46157</v>
      </c>
      <c r="AJ89" s="4">
        <f t="shared" si="43"/>
        <v>46160</v>
      </c>
      <c r="AK89" s="4">
        <f t="shared" si="44"/>
        <v>46160</v>
      </c>
      <c r="AL89" s="5"/>
      <c r="AM89" s="4">
        <f t="shared" si="45"/>
        <v>46160</v>
      </c>
      <c r="AN89" s="4">
        <f t="shared" si="55"/>
        <v>46160</v>
      </c>
      <c r="AO89" s="4">
        <f t="shared" si="55"/>
        <v>46160</v>
      </c>
      <c r="AP89" s="4">
        <f t="shared" si="46"/>
        <v>46161</v>
      </c>
      <c r="AQ89" s="5"/>
      <c r="AR89" s="4">
        <f t="shared" si="47"/>
        <v>46161</v>
      </c>
      <c r="AS89" s="5">
        <v>0</v>
      </c>
      <c r="AT89" s="4">
        <f t="shared" si="48"/>
        <v>46161</v>
      </c>
      <c r="AU89" s="5">
        <v>0</v>
      </c>
      <c r="AV89" s="4">
        <f t="shared" si="49"/>
        <v>46161</v>
      </c>
      <c r="AW89" s="4">
        <f>_xlfn.MINIFS(ReleaseTimeline!$A$2:$A$27, ReleaseTimeline!$A$2:$A$27, "&gt;="&amp;(MAX(AV89,AM89)))</f>
        <v>46163</v>
      </c>
      <c r="AX89" s="4" t="str">
        <f>VLOOKUP(AW89,ReleaseTimeline!$A$1:$E$27,2,FALSE)</f>
        <v>Release 11</v>
      </c>
      <c r="AY89" s="4" t="e">
        <f t="shared" si="54"/>
        <v>#VALUE!</v>
      </c>
      <c r="AZ89" s="4">
        <f>VLOOKUP(AX89,ReleaseTimeline!$B$2:$C$27,2,FALSE)</f>
        <v>46170</v>
      </c>
      <c r="BA89" s="4">
        <f t="shared" si="56"/>
        <v>46163</v>
      </c>
      <c r="BB89">
        <f t="shared" si="50"/>
        <v>21</v>
      </c>
      <c r="BC89" t="e">
        <f>(AZ89-AX89)</f>
        <v>#VALUE!</v>
      </c>
      <c r="BD89">
        <f t="shared" si="51"/>
        <v>3</v>
      </c>
      <c r="BG89" t="e">
        <f>(BC89+BD89)</f>
        <v>#VALUE!</v>
      </c>
    </row>
    <row r="90" spans="1:59" x14ac:dyDescent="0.2">
      <c r="A90" s="3">
        <v>83</v>
      </c>
      <c r="B90" s="5" t="s">
        <v>166</v>
      </c>
      <c r="C90" s="5" t="str">
        <f>VLOOKUP(B90,'Target Tech'!$C$7:$J$33,8,FALSE)</f>
        <v>Complete ASP</v>
      </c>
      <c r="D90" s="5" t="s">
        <v>54</v>
      </c>
      <c r="E90" s="5">
        <v>0</v>
      </c>
      <c r="F90" s="80">
        <v>46141</v>
      </c>
      <c r="G90" s="80" t="s">
        <v>61</v>
      </c>
      <c r="H90" s="80" t="s">
        <v>81</v>
      </c>
      <c r="I90" s="80" t="s">
        <v>167</v>
      </c>
      <c r="J90" s="80">
        <f t="shared" si="29"/>
        <v>46141</v>
      </c>
      <c r="K90" s="5">
        <v>3</v>
      </c>
      <c r="L90" s="5">
        <v>0</v>
      </c>
      <c r="M90" s="5">
        <v>3</v>
      </c>
      <c r="N90" s="4">
        <f t="shared" si="31"/>
        <v>46146</v>
      </c>
      <c r="O90" s="4">
        <f t="shared" si="32"/>
        <v>46146</v>
      </c>
      <c r="P90" s="4">
        <f t="shared" si="33"/>
        <v>46146</v>
      </c>
      <c r="Q90" s="4" t="s">
        <v>58</v>
      </c>
      <c r="R90" s="5">
        <v>1</v>
      </c>
      <c r="S90" s="4">
        <f t="shared" si="34"/>
        <v>46147</v>
      </c>
      <c r="T90" s="5">
        <v>1</v>
      </c>
      <c r="U90" s="4">
        <f t="shared" si="35"/>
        <v>46148</v>
      </c>
      <c r="V90" s="4">
        <f t="shared" si="36"/>
        <v>46148</v>
      </c>
      <c r="W90" s="5">
        <v>1</v>
      </c>
      <c r="X90" s="4">
        <f t="shared" si="37"/>
        <v>46149</v>
      </c>
      <c r="Y90" s="4">
        <f t="shared" si="57"/>
        <v>46149</v>
      </c>
      <c r="Z90" s="4">
        <f t="shared" si="57"/>
        <v>46149</v>
      </c>
      <c r="AA90" s="4">
        <f t="shared" si="38"/>
        <v>46150</v>
      </c>
      <c r="AB90" s="4">
        <f t="shared" si="39"/>
        <v>46150</v>
      </c>
      <c r="AC90" s="5"/>
      <c r="AD90" s="4">
        <f t="shared" si="52"/>
        <v>46150</v>
      </c>
      <c r="AE90" s="5">
        <v>1</v>
      </c>
      <c r="AF90" s="4">
        <f t="shared" si="40"/>
        <v>46153</v>
      </c>
      <c r="AG90" s="5">
        <v>1</v>
      </c>
      <c r="AH90" s="4">
        <f t="shared" si="41"/>
        <v>46154</v>
      </c>
      <c r="AI90" s="4">
        <f t="shared" si="42"/>
        <v>46154</v>
      </c>
      <c r="AJ90" s="4">
        <f t="shared" si="43"/>
        <v>46155</v>
      </c>
      <c r="AK90" s="4">
        <f t="shared" si="44"/>
        <v>46155</v>
      </c>
      <c r="AL90" s="5"/>
      <c r="AM90" s="4">
        <f t="shared" si="45"/>
        <v>46155</v>
      </c>
      <c r="AN90" s="4">
        <f t="shared" si="55"/>
        <v>46155</v>
      </c>
      <c r="AO90" s="4">
        <f t="shared" si="55"/>
        <v>46155</v>
      </c>
      <c r="AP90" s="4">
        <f t="shared" si="46"/>
        <v>46156</v>
      </c>
      <c r="AQ90" s="5"/>
      <c r="AR90" s="4">
        <f t="shared" si="47"/>
        <v>46156</v>
      </c>
      <c r="AS90" s="5">
        <v>0</v>
      </c>
      <c r="AT90" s="4">
        <f t="shared" si="48"/>
        <v>46156</v>
      </c>
      <c r="AU90" s="5">
        <v>0</v>
      </c>
      <c r="AV90" s="4">
        <f t="shared" si="49"/>
        <v>46156</v>
      </c>
      <c r="AW90" s="4">
        <f>_xlfn.MINIFS(ReleaseTimeline!$A$2:$A$27, ReleaseTimeline!$A$2:$A$27, "&gt;="&amp;(MAX(AV90,AM90)))</f>
        <v>46163</v>
      </c>
      <c r="AX90" s="4" t="str">
        <f>VLOOKUP(AW90,ReleaseTimeline!$A$1:$E$27,2,FALSE)</f>
        <v>Release 11</v>
      </c>
      <c r="AY90" s="4" t="e">
        <f t="shared" si="54"/>
        <v>#VALUE!</v>
      </c>
      <c r="AZ90" s="4">
        <f>VLOOKUP(AX90,ReleaseTimeline!$B$2:$C$27,2,FALSE)</f>
        <v>46170</v>
      </c>
      <c r="BA90" s="4">
        <f t="shared" si="56"/>
        <v>46163</v>
      </c>
      <c r="BB90">
        <f t="shared" si="50"/>
        <v>24</v>
      </c>
      <c r="BD90">
        <f t="shared" si="51"/>
        <v>3</v>
      </c>
    </row>
    <row r="91" spans="1:59" x14ac:dyDescent="0.2">
      <c r="A91" s="3">
        <v>84</v>
      </c>
      <c r="B91" s="5" t="s">
        <v>166</v>
      </c>
      <c r="C91" s="5" t="str">
        <f>VLOOKUP(B91,'Target Tech'!$C$7:$J$33,8,FALSE)</f>
        <v>Complete ASP</v>
      </c>
      <c r="D91" s="5" t="s">
        <v>54</v>
      </c>
      <c r="E91" s="5">
        <v>0</v>
      </c>
      <c r="F91" s="80">
        <v>46150</v>
      </c>
      <c r="G91" s="80" t="s">
        <v>63</v>
      </c>
      <c r="H91" s="80" t="s">
        <v>81</v>
      </c>
      <c r="I91" s="80" t="s">
        <v>131</v>
      </c>
      <c r="J91" s="80">
        <f t="shared" si="29"/>
        <v>46150</v>
      </c>
      <c r="K91" s="5">
        <v>3</v>
      </c>
      <c r="L91" s="5">
        <v>0</v>
      </c>
      <c r="M91" s="5">
        <v>4</v>
      </c>
      <c r="N91" s="4">
        <f t="shared" si="31"/>
        <v>46154</v>
      </c>
      <c r="O91" s="4">
        <f t="shared" si="32"/>
        <v>46154</v>
      </c>
      <c r="P91" s="4">
        <f t="shared" si="33"/>
        <v>46154</v>
      </c>
      <c r="Q91" s="4" t="s">
        <v>58</v>
      </c>
      <c r="R91" s="5">
        <v>1</v>
      </c>
      <c r="S91" s="4">
        <f t="shared" si="34"/>
        <v>46155</v>
      </c>
      <c r="T91" s="5">
        <v>1</v>
      </c>
      <c r="U91" s="4">
        <f t="shared" si="35"/>
        <v>46156</v>
      </c>
      <c r="V91" s="4">
        <f t="shared" si="36"/>
        <v>46156</v>
      </c>
      <c r="W91" s="5">
        <v>1</v>
      </c>
      <c r="X91" s="4">
        <f t="shared" si="37"/>
        <v>46157</v>
      </c>
      <c r="Y91" s="4">
        <f t="shared" si="57"/>
        <v>46157</v>
      </c>
      <c r="Z91" s="4">
        <f t="shared" si="57"/>
        <v>46157</v>
      </c>
      <c r="AA91" s="4">
        <f t="shared" si="38"/>
        <v>46160</v>
      </c>
      <c r="AB91" s="4">
        <f t="shared" si="39"/>
        <v>46160</v>
      </c>
      <c r="AC91" s="5"/>
      <c r="AD91" s="4">
        <f t="shared" si="52"/>
        <v>46160</v>
      </c>
      <c r="AE91" s="5">
        <v>1</v>
      </c>
      <c r="AF91" s="4">
        <f t="shared" si="40"/>
        <v>46161</v>
      </c>
      <c r="AG91" s="5">
        <v>1</v>
      </c>
      <c r="AH91" s="4">
        <f t="shared" si="41"/>
        <v>46162</v>
      </c>
      <c r="AI91" s="4">
        <f t="shared" si="42"/>
        <v>46162</v>
      </c>
      <c r="AJ91" s="4">
        <f t="shared" si="43"/>
        <v>46163</v>
      </c>
      <c r="AK91" s="4">
        <f t="shared" si="44"/>
        <v>46163</v>
      </c>
      <c r="AL91" s="5"/>
      <c r="AM91" s="4">
        <f t="shared" si="45"/>
        <v>46163</v>
      </c>
      <c r="AN91" s="4">
        <f t="shared" si="55"/>
        <v>46163</v>
      </c>
      <c r="AO91" s="4">
        <f t="shared" si="55"/>
        <v>46163</v>
      </c>
      <c r="AP91" s="4">
        <f t="shared" si="46"/>
        <v>46164</v>
      </c>
      <c r="AQ91" s="5"/>
      <c r="AR91" s="4">
        <f t="shared" si="47"/>
        <v>46164</v>
      </c>
      <c r="AS91" s="5">
        <v>0</v>
      </c>
      <c r="AT91" s="4">
        <f t="shared" si="48"/>
        <v>46164</v>
      </c>
      <c r="AU91" s="5">
        <v>0</v>
      </c>
      <c r="AV91" s="4">
        <f t="shared" si="49"/>
        <v>46164</v>
      </c>
      <c r="AW91" s="4">
        <f>_xlfn.MINIFS(ReleaseTimeline!$A$2:$A$27, ReleaseTimeline!$A$2:$A$27, "&gt;="&amp;(MAX(AV91,AM91)))</f>
        <v>46177</v>
      </c>
      <c r="AX91" s="4" t="str">
        <f>VLOOKUP(AW91,ReleaseTimeline!$A$1:$E$27,2,FALSE)</f>
        <v>Release 12</v>
      </c>
      <c r="AY91" s="4" t="e">
        <f t="shared" si="54"/>
        <v>#VALUE!</v>
      </c>
      <c r="AZ91" s="4">
        <f>VLOOKUP(AX91,ReleaseTimeline!$B$2:$C$27,2,FALSE)</f>
        <v>46184</v>
      </c>
      <c r="BA91" s="4">
        <f t="shared" si="56"/>
        <v>46177</v>
      </c>
      <c r="BB91">
        <f t="shared" si="50"/>
        <v>30</v>
      </c>
      <c r="BD91">
        <f t="shared" si="51"/>
        <v>3</v>
      </c>
    </row>
    <row r="92" spans="1:59" x14ac:dyDescent="0.2">
      <c r="A92" s="3">
        <v>85</v>
      </c>
      <c r="B92" s="5" t="s">
        <v>166</v>
      </c>
      <c r="C92" s="5" t="str">
        <f>VLOOKUP(B92,'Target Tech'!$C$7:$J$33,8,FALSE)</f>
        <v>Complete ASP</v>
      </c>
      <c r="D92" s="5" t="s">
        <v>54</v>
      </c>
      <c r="E92" s="5">
        <v>0</v>
      </c>
      <c r="F92" s="80">
        <v>46150</v>
      </c>
      <c r="G92" s="80" t="s">
        <v>64</v>
      </c>
      <c r="H92" s="80" t="s">
        <v>81</v>
      </c>
      <c r="I92" s="80" t="s">
        <v>129</v>
      </c>
      <c r="J92" s="80">
        <f t="shared" si="29"/>
        <v>46150</v>
      </c>
      <c r="K92" s="5">
        <v>3</v>
      </c>
      <c r="L92" s="5">
        <v>0</v>
      </c>
      <c r="M92" s="5">
        <v>5</v>
      </c>
      <c r="N92" s="4">
        <f t="shared" si="31"/>
        <v>46154</v>
      </c>
      <c r="O92" s="4">
        <f t="shared" si="32"/>
        <v>46154</v>
      </c>
      <c r="P92" s="4">
        <f t="shared" si="33"/>
        <v>46154</v>
      </c>
      <c r="Q92" s="4" t="s">
        <v>58</v>
      </c>
      <c r="R92" s="5">
        <v>1</v>
      </c>
      <c r="S92" s="4">
        <f t="shared" si="34"/>
        <v>46155</v>
      </c>
      <c r="T92" s="5">
        <v>1</v>
      </c>
      <c r="U92" s="4">
        <f t="shared" si="35"/>
        <v>46156</v>
      </c>
      <c r="V92" s="4">
        <f t="shared" si="36"/>
        <v>46156</v>
      </c>
      <c r="W92" s="5">
        <v>1</v>
      </c>
      <c r="X92" s="4">
        <f t="shared" si="37"/>
        <v>46157</v>
      </c>
      <c r="Y92" s="4">
        <f t="shared" si="57"/>
        <v>46157</v>
      </c>
      <c r="Z92" s="4">
        <f t="shared" si="57"/>
        <v>46157</v>
      </c>
      <c r="AA92" s="4">
        <f t="shared" si="38"/>
        <v>46160</v>
      </c>
      <c r="AB92" s="4">
        <f t="shared" si="39"/>
        <v>46160</v>
      </c>
      <c r="AC92" s="5"/>
      <c r="AD92" s="4">
        <f t="shared" si="52"/>
        <v>46160</v>
      </c>
      <c r="AE92" s="5">
        <v>1</v>
      </c>
      <c r="AF92" s="4">
        <f t="shared" si="40"/>
        <v>46161</v>
      </c>
      <c r="AG92" s="5">
        <v>1</v>
      </c>
      <c r="AH92" s="4">
        <f t="shared" si="41"/>
        <v>46162</v>
      </c>
      <c r="AI92" s="4">
        <f t="shared" si="42"/>
        <v>46162</v>
      </c>
      <c r="AJ92" s="4">
        <f t="shared" si="43"/>
        <v>46163</v>
      </c>
      <c r="AK92" s="4">
        <f t="shared" si="44"/>
        <v>46163</v>
      </c>
      <c r="AL92" s="5"/>
      <c r="AM92" s="4">
        <f t="shared" si="45"/>
        <v>46163</v>
      </c>
      <c r="AN92" s="4">
        <f t="shared" si="55"/>
        <v>46163</v>
      </c>
      <c r="AO92" s="4">
        <f t="shared" si="55"/>
        <v>46163</v>
      </c>
      <c r="AP92" s="4">
        <f t="shared" si="46"/>
        <v>46164</v>
      </c>
      <c r="AQ92" s="5"/>
      <c r="AR92" s="4">
        <f t="shared" si="47"/>
        <v>46164</v>
      </c>
      <c r="AS92" s="5">
        <v>0</v>
      </c>
      <c r="AT92" s="4">
        <f t="shared" si="48"/>
        <v>46164</v>
      </c>
      <c r="AU92" s="5">
        <v>0</v>
      </c>
      <c r="AV92" s="4">
        <f t="shared" si="49"/>
        <v>46164</v>
      </c>
      <c r="AW92" s="4">
        <f>_xlfn.MINIFS(ReleaseTimeline!$A$2:$A$27, ReleaseTimeline!$A$2:$A$27, "&gt;="&amp;(MAX(AV92,AM92)))</f>
        <v>46177</v>
      </c>
      <c r="AX92" s="4" t="str">
        <f>VLOOKUP(AW92,ReleaseTimeline!$A$1:$E$27,2,FALSE)</f>
        <v>Release 12</v>
      </c>
      <c r="AY92" s="4" t="e">
        <f t="shared" si="54"/>
        <v>#VALUE!</v>
      </c>
      <c r="AZ92" s="4">
        <f>VLOOKUP(AX92,ReleaseTimeline!$B$2:$C$27,2,FALSE)</f>
        <v>46184</v>
      </c>
      <c r="BA92" s="4">
        <f t="shared" si="56"/>
        <v>46177</v>
      </c>
      <c r="BB92">
        <f t="shared" si="50"/>
        <v>30</v>
      </c>
      <c r="BD92">
        <f t="shared" si="51"/>
        <v>3</v>
      </c>
    </row>
    <row r="93" spans="1:59" x14ac:dyDescent="0.2">
      <c r="A93" s="3">
        <v>86</v>
      </c>
      <c r="B93" s="5" t="s">
        <v>166</v>
      </c>
      <c r="C93" s="5" t="str">
        <f>VLOOKUP(B93,'Target Tech'!$C$7:$J$33,8,FALSE)</f>
        <v>Complete ASP</v>
      </c>
      <c r="D93" s="5" t="s">
        <v>54</v>
      </c>
      <c r="E93" s="5">
        <v>0</v>
      </c>
      <c r="F93" s="80">
        <v>46147</v>
      </c>
      <c r="G93" s="80" t="s">
        <v>120</v>
      </c>
      <c r="H93" s="80" t="s">
        <v>81</v>
      </c>
      <c r="I93" s="80" t="s">
        <v>167</v>
      </c>
      <c r="J93" s="80">
        <f t="shared" si="29"/>
        <v>46147</v>
      </c>
      <c r="K93" s="5">
        <v>3</v>
      </c>
      <c r="L93" s="5">
        <v>0</v>
      </c>
      <c r="M93" s="5">
        <v>6</v>
      </c>
      <c r="N93" s="4">
        <f t="shared" si="31"/>
        <v>46149</v>
      </c>
      <c r="O93" s="4">
        <f t="shared" si="32"/>
        <v>46149</v>
      </c>
      <c r="P93" s="4">
        <f t="shared" si="33"/>
        <v>46149</v>
      </c>
      <c r="Q93" s="4"/>
      <c r="R93" s="5">
        <v>1</v>
      </c>
      <c r="S93" s="4">
        <f t="shared" si="34"/>
        <v>46150</v>
      </c>
      <c r="T93" s="5">
        <v>1</v>
      </c>
      <c r="U93" s="4">
        <f t="shared" si="35"/>
        <v>46153</v>
      </c>
      <c r="V93" s="4">
        <f t="shared" si="36"/>
        <v>46153</v>
      </c>
      <c r="W93" s="5">
        <v>1</v>
      </c>
      <c r="X93" s="4">
        <f t="shared" si="37"/>
        <v>46154</v>
      </c>
      <c r="Y93" s="4">
        <f t="shared" si="57"/>
        <v>46154</v>
      </c>
      <c r="Z93" s="4">
        <f t="shared" si="57"/>
        <v>46154</v>
      </c>
      <c r="AA93" s="4">
        <f t="shared" si="38"/>
        <v>46155</v>
      </c>
      <c r="AB93" s="4">
        <f t="shared" si="39"/>
        <v>46155</v>
      </c>
      <c r="AC93" s="5"/>
      <c r="AD93" s="4">
        <f t="shared" si="52"/>
        <v>46155</v>
      </c>
      <c r="AE93" s="5">
        <v>1</v>
      </c>
      <c r="AF93" s="4">
        <f t="shared" si="40"/>
        <v>46156</v>
      </c>
      <c r="AG93" s="5">
        <v>1</v>
      </c>
      <c r="AH93" s="4">
        <f t="shared" si="41"/>
        <v>46157</v>
      </c>
      <c r="AI93" s="4">
        <f t="shared" si="42"/>
        <v>46157</v>
      </c>
      <c r="AJ93" s="4">
        <f t="shared" si="43"/>
        <v>46160</v>
      </c>
      <c r="AK93" s="4">
        <f t="shared" si="44"/>
        <v>46160</v>
      </c>
      <c r="AL93" s="5"/>
      <c r="AM93" s="4">
        <f t="shared" si="45"/>
        <v>46160</v>
      </c>
      <c r="AN93" s="4">
        <f t="shared" si="55"/>
        <v>46160</v>
      </c>
      <c r="AO93" s="4">
        <f t="shared" si="55"/>
        <v>46160</v>
      </c>
      <c r="AP93" s="4">
        <f t="shared" si="46"/>
        <v>46161</v>
      </c>
      <c r="AQ93" s="5"/>
      <c r="AR93" s="4">
        <f t="shared" si="47"/>
        <v>46161</v>
      </c>
      <c r="AS93" s="5">
        <v>0</v>
      </c>
      <c r="AT93" s="4">
        <f t="shared" si="48"/>
        <v>46161</v>
      </c>
      <c r="AU93" s="5">
        <v>0</v>
      </c>
      <c r="AV93" s="4">
        <f t="shared" si="49"/>
        <v>46161</v>
      </c>
      <c r="AW93" s="4">
        <f>_xlfn.MINIFS(ReleaseTimeline!$A$2:$A$27, ReleaseTimeline!$A$2:$A$27, "&gt;="&amp;(MAX(AV93,AM93)))</f>
        <v>46163</v>
      </c>
      <c r="AX93" s="4" t="str">
        <f>VLOOKUP(AW93,ReleaseTimeline!$A$1:$E$27,2,FALSE)</f>
        <v>Release 11</v>
      </c>
      <c r="AY93" s="4" t="e">
        <f t="shared" si="54"/>
        <v>#VALUE!</v>
      </c>
      <c r="AZ93" s="4">
        <f>VLOOKUP(AX93,ReleaseTimeline!$B$2:$C$27,2,FALSE)</f>
        <v>46170</v>
      </c>
      <c r="BA93" s="4">
        <f t="shared" si="56"/>
        <v>46163</v>
      </c>
      <c r="BB93">
        <f t="shared" si="50"/>
        <v>21</v>
      </c>
      <c r="BD93">
        <f t="shared" si="51"/>
        <v>3</v>
      </c>
    </row>
    <row r="94" spans="1:59" x14ac:dyDescent="0.2">
      <c r="A94" s="3">
        <v>87</v>
      </c>
      <c r="B94" s="5" t="s">
        <v>166</v>
      </c>
      <c r="C94" s="5" t="str">
        <f>VLOOKUP(B94,'Target Tech'!$C$7:$J$33,8,FALSE)</f>
        <v>Complete ASP</v>
      </c>
      <c r="D94" s="5" t="s">
        <v>54</v>
      </c>
      <c r="E94" s="5">
        <v>0</v>
      </c>
      <c r="F94" s="80">
        <v>46155</v>
      </c>
      <c r="G94" s="80" t="s">
        <v>121</v>
      </c>
      <c r="H94" s="80" t="s">
        <v>81</v>
      </c>
      <c r="I94" s="80" t="s">
        <v>131</v>
      </c>
      <c r="J94" s="80">
        <f t="shared" si="29"/>
        <v>46155</v>
      </c>
      <c r="K94" s="5">
        <v>3</v>
      </c>
      <c r="L94" s="5">
        <v>0</v>
      </c>
      <c r="M94" s="5">
        <v>7</v>
      </c>
      <c r="N94" s="4">
        <f t="shared" si="31"/>
        <v>46157</v>
      </c>
      <c r="O94" s="4">
        <f t="shared" si="32"/>
        <v>46157</v>
      </c>
      <c r="P94" s="4">
        <f t="shared" si="33"/>
        <v>46157</v>
      </c>
      <c r="Q94" s="4"/>
      <c r="R94" s="5">
        <v>1</v>
      </c>
      <c r="S94" s="4">
        <f t="shared" si="34"/>
        <v>46160</v>
      </c>
      <c r="T94" s="5">
        <v>1</v>
      </c>
      <c r="U94" s="4">
        <f t="shared" si="35"/>
        <v>46161</v>
      </c>
      <c r="V94" s="4">
        <f t="shared" si="36"/>
        <v>46161</v>
      </c>
      <c r="W94" s="5">
        <v>1</v>
      </c>
      <c r="X94" s="4">
        <f t="shared" si="37"/>
        <v>46162</v>
      </c>
      <c r="Y94" s="4">
        <f t="shared" si="57"/>
        <v>46162</v>
      </c>
      <c r="Z94" s="4">
        <f t="shared" si="57"/>
        <v>46162</v>
      </c>
      <c r="AA94" s="4">
        <f t="shared" si="38"/>
        <v>46163</v>
      </c>
      <c r="AB94" s="4">
        <f t="shared" si="39"/>
        <v>46163</v>
      </c>
      <c r="AC94" s="5"/>
      <c r="AD94" s="4">
        <f t="shared" si="52"/>
        <v>46163</v>
      </c>
      <c r="AE94" s="5">
        <v>1</v>
      </c>
      <c r="AF94" s="4">
        <f t="shared" si="40"/>
        <v>46164</v>
      </c>
      <c r="AG94" s="5">
        <v>1</v>
      </c>
      <c r="AH94" s="4">
        <f t="shared" si="41"/>
        <v>46167</v>
      </c>
      <c r="AI94" s="4">
        <f t="shared" si="42"/>
        <v>46167</v>
      </c>
      <c r="AJ94" s="4">
        <f t="shared" si="43"/>
        <v>46168</v>
      </c>
      <c r="AK94" s="4">
        <f t="shared" si="44"/>
        <v>46168</v>
      </c>
      <c r="AL94" s="5"/>
      <c r="AM94" s="4">
        <f t="shared" si="45"/>
        <v>46168</v>
      </c>
      <c r="AN94" s="4">
        <f t="shared" si="55"/>
        <v>46168</v>
      </c>
      <c r="AO94" s="4">
        <f t="shared" si="55"/>
        <v>46168</v>
      </c>
      <c r="AP94" s="4">
        <f t="shared" si="46"/>
        <v>46169</v>
      </c>
      <c r="AQ94" s="5"/>
      <c r="AR94" s="4">
        <f t="shared" si="47"/>
        <v>46169</v>
      </c>
      <c r="AS94" s="5">
        <v>0</v>
      </c>
      <c r="AT94" s="4">
        <f t="shared" si="48"/>
        <v>46169</v>
      </c>
      <c r="AU94" s="5">
        <v>0</v>
      </c>
      <c r="AV94" s="4">
        <f t="shared" si="49"/>
        <v>46169</v>
      </c>
      <c r="AW94" s="4">
        <f>_xlfn.MINIFS(ReleaseTimeline!$A$2:$A$27, ReleaseTimeline!$A$2:$A$27, "&gt;="&amp;(MAX(AV94,AM94)))</f>
        <v>46177</v>
      </c>
      <c r="AX94" s="4" t="str">
        <f>VLOOKUP(AW94,ReleaseTimeline!$A$1:$E$27,2,FALSE)</f>
        <v>Release 12</v>
      </c>
      <c r="AY94" s="4" t="e">
        <f t="shared" si="54"/>
        <v>#VALUE!</v>
      </c>
      <c r="AZ94" s="4">
        <f>VLOOKUP(AX94,ReleaseTimeline!$B$2:$C$27,2,FALSE)</f>
        <v>46184</v>
      </c>
      <c r="BA94" s="4">
        <f t="shared" si="56"/>
        <v>46177</v>
      </c>
      <c r="BB94">
        <f t="shared" si="50"/>
        <v>27</v>
      </c>
      <c r="BD94">
        <f t="shared" si="51"/>
        <v>3</v>
      </c>
    </row>
    <row r="95" spans="1:59" x14ac:dyDescent="0.2">
      <c r="A95" s="3">
        <v>88</v>
      </c>
      <c r="B95" s="5" t="s">
        <v>166</v>
      </c>
      <c r="C95" s="5" t="str">
        <f>VLOOKUP(B95,'Target Tech'!$C$7:$J$33,8,FALSE)</f>
        <v>Complete ASP</v>
      </c>
      <c r="D95" s="5" t="s">
        <v>54</v>
      </c>
      <c r="E95" s="5">
        <v>0</v>
      </c>
      <c r="F95" s="80">
        <v>46155</v>
      </c>
      <c r="G95" s="80" t="s">
        <v>122</v>
      </c>
      <c r="H95" s="80" t="s">
        <v>81</v>
      </c>
      <c r="I95" s="80" t="s">
        <v>129</v>
      </c>
      <c r="J95" s="80">
        <f t="shared" si="29"/>
        <v>46155</v>
      </c>
      <c r="K95" s="5">
        <v>3</v>
      </c>
      <c r="L95" s="5">
        <v>0</v>
      </c>
      <c r="M95" s="5">
        <v>8</v>
      </c>
      <c r="N95" s="4">
        <f t="shared" si="31"/>
        <v>46157</v>
      </c>
      <c r="O95" s="4">
        <f t="shared" si="32"/>
        <v>46157</v>
      </c>
      <c r="P95" s="4">
        <f t="shared" si="33"/>
        <v>46157</v>
      </c>
      <c r="Q95" s="4"/>
      <c r="R95" s="5">
        <v>1</v>
      </c>
      <c r="S95" s="4">
        <f t="shared" si="34"/>
        <v>46160</v>
      </c>
      <c r="T95" s="5">
        <v>1</v>
      </c>
      <c r="U95" s="4">
        <f t="shared" si="35"/>
        <v>46161</v>
      </c>
      <c r="V95" s="4">
        <f t="shared" si="36"/>
        <v>46161</v>
      </c>
      <c r="W95" s="5">
        <v>1</v>
      </c>
      <c r="X95" s="4">
        <f t="shared" si="37"/>
        <v>46162</v>
      </c>
      <c r="Y95" s="4">
        <f t="shared" si="57"/>
        <v>46162</v>
      </c>
      <c r="Z95" s="4">
        <f t="shared" si="57"/>
        <v>46162</v>
      </c>
      <c r="AA95" s="4">
        <f t="shared" si="38"/>
        <v>46163</v>
      </c>
      <c r="AB95" s="4">
        <f t="shared" si="39"/>
        <v>46163</v>
      </c>
      <c r="AC95" s="5"/>
      <c r="AD95" s="4">
        <f t="shared" si="52"/>
        <v>46163</v>
      </c>
      <c r="AE95" s="5">
        <v>1</v>
      </c>
      <c r="AF95" s="4">
        <f t="shared" si="40"/>
        <v>46164</v>
      </c>
      <c r="AG95" s="5">
        <v>1</v>
      </c>
      <c r="AH95" s="4">
        <f t="shared" si="41"/>
        <v>46167</v>
      </c>
      <c r="AI95" s="4">
        <f t="shared" si="42"/>
        <v>46167</v>
      </c>
      <c r="AJ95" s="4">
        <f t="shared" si="43"/>
        <v>46168</v>
      </c>
      <c r="AK95" s="4">
        <f t="shared" si="44"/>
        <v>46168</v>
      </c>
      <c r="AL95" s="5"/>
      <c r="AM95" s="4">
        <f t="shared" si="45"/>
        <v>46168</v>
      </c>
      <c r="AN95" s="4">
        <f t="shared" si="55"/>
        <v>46168</v>
      </c>
      <c r="AO95" s="4">
        <f t="shared" si="55"/>
        <v>46168</v>
      </c>
      <c r="AP95" s="4">
        <f t="shared" si="46"/>
        <v>46169</v>
      </c>
      <c r="AQ95" s="5"/>
      <c r="AR95" s="4">
        <f t="shared" si="47"/>
        <v>46169</v>
      </c>
      <c r="AS95" s="5">
        <v>0</v>
      </c>
      <c r="AT95" s="4">
        <f t="shared" si="48"/>
        <v>46169</v>
      </c>
      <c r="AU95" s="5">
        <v>0</v>
      </c>
      <c r="AV95" s="4">
        <f t="shared" si="49"/>
        <v>46169</v>
      </c>
      <c r="AW95" s="4">
        <f>_xlfn.MINIFS(ReleaseTimeline!$A$2:$A$27, ReleaseTimeline!$A$2:$A$27, "&gt;="&amp;(MAX(AV95,AM95)))</f>
        <v>46177</v>
      </c>
      <c r="AX95" s="4" t="str">
        <f>VLOOKUP(AW95,ReleaseTimeline!$A$1:$E$27,2,FALSE)</f>
        <v>Release 12</v>
      </c>
      <c r="AY95" s="4" t="e">
        <f t="shared" si="54"/>
        <v>#VALUE!</v>
      </c>
      <c r="AZ95" s="4">
        <f>VLOOKUP(AX95,ReleaseTimeline!$B$2:$C$27,2,FALSE)</f>
        <v>46184</v>
      </c>
      <c r="BA95" s="4">
        <f t="shared" si="56"/>
        <v>46177</v>
      </c>
      <c r="BB95">
        <f t="shared" si="50"/>
        <v>27</v>
      </c>
      <c r="BD95">
        <f t="shared" si="51"/>
        <v>3</v>
      </c>
    </row>
    <row r="96" spans="1:59" x14ac:dyDescent="0.2">
      <c r="A96" s="3">
        <v>89</v>
      </c>
      <c r="B96" s="5" t="s">
        <v>166</v>
      </c>
      <c r="C96" s="5" t="str">
        <f>VLOOKUP(B96,'Target Tech'!$C$7:$J$33,8,FALSE)</f>
        <v>Complete ASP</v>
      </c>
      <c r="D96" s="5" t="s">
        <v>54</v>
      </c>
      <c r="E96" s="5">
        <v>0</v>
      </c>
      <c r="F96" s="80">
        <v>46150</v>
      </c>
      <c r="G96" s="80" t="s">
        <v>149</v>
      </c>
      <c r="H96" s="80" t="s">
        <v>81</v>
      </c>
      <c r="I96" s="80" t="s">
        <v>167</v>
      </c>
      <c r="J96" s="80">
        <f t="shared" si="29"/>
        <v>46150</v>
      </c>
      <c r="K96" s="5">
        <v>3</v>
      </c>
      <c r="L96" s="5">
        <v>0</v>
      </c>
      <c r="M96" s="5">
        <v>9</v>
      </c>
      <c r="N96" s="4">
        <f t="shared" si="31"/>
        <v>46154</v>
      </c>
      <c r="O96" s="4">
        <f t="shared" si="32"/>
        <v>46154</v>
      </c>
      <c r="P96" s="4">
        <f t="shared" si="33"/>
        <v>46154</v>
      </c>
      <c r="Q96" s="4"/>
      <c r="R96" s="5">
        <v>1</v>
      </c>
      <c r="S96" s="4">
        <f t="shared" si="34"/>
        <v>46155</v>
      </c>
      <c r="T96" s="5">
        <v>1</v>
      </c>
      <c r="U96" s="4">
        <f t="shared" si="35"/>
        <v>46156</v>
      </c>
      <c r="V96" s="4">
        <f t="shared" si="36"/>
        <v>46156</v>
      </c>
      <c r="W96" s="5">
        <v>1</v>
      </c>
      <c r="X96" s="4">
        <f t="shared" si="37"/>
        <v>46157</v>
      </c>
      <c r="Y96" s="4">
        <f t="shared" si="57"/>
        <v>46157</v>
      </c>
      <c r="Z96" s="4">
        <f t="shared" si="57"/>
        <v>46157</v>
      </c>
      <c r="AA96" s="4">
        <f t="shared" si="38"/>
        <v>46160</v>
      </c>
      <c r="AB96" s="4">
        <f t="shared" si="39"/>
        <v>46160</v>
      </c>
      <c r="AC96" s="5"/>
      <c r="AD96" s="4">
        <f t="shared" si="52"/>
        <v>46160</v>
      </c>
      <c r="AE96" s="5">
        <v>1</v>
      </c>
      <c r="AF96" s="4">
        <f t="shared" si="40"/>
        <v>46161</v>
      </c>
      <c r="AG96" s="5">
        <v>1</v>
      </c>
      <c r="AH96" s="4">
        <f t="shared" si="41"/>
        <v>46162</v>
      </c>
      <c r="AI96" s="4">
        <f t="shared" si="42"/>
        <v>46162</v>
      </c>
      <c r="AJ96" s="4">
        <f t="shared" si="43"/>
        <v>46163</v>
      </c>
      <c r="AK96" s="4">
        <f t="shared" si="44"/>
        <v>46163</v>
      </c>
      <c r="AL96" s="5"/>
      <c r="AM96" s="4">
        <f t="shared" si="45"/>
        <v>46163</v>
      </c>
      <c r="AN96" s="4">
        <f t="shared" si="55"/>
        <v>46163</v>
      </c>
      <c r="AO96" s="4">
        <f t="shared" si="55"/>
        <v>46163</v>
      </c>
      <c r="AP96" s="4">
        <f t="shared" si="46"/>
        <v>46164</v>
      </c>
      <c r="AQ96" s="5"/>
      <c r="AR96" s="4">
        <f t="shared" si="47"/>
        <v>46164</v>
      </c>
      <c r="AS96" s="5">
        <v>0</v>
      </c>
      <c r="AT96" s="4">
        <f t="shared" si="48"/>
        <v>46164</v>
      </c>
      <c r="AU96" s="5">
        <v>0</v>
      </c>
      <c r="AV96" s="4">
        <f t="shared" si="49"/>
        <v>46164</v>
      </c>
      <c r="AW96" s="4">
        <f>_xlfn.MINIFS(ReleaseTimeline!$A$2:$A$27, ReleaseTimeline!$A$2:$A$27, "&gt;="&amp;(MAX(AV96,AM96)))</f>
        <v>46177</v>
      </c>
      <c r="AX96" s="4" t="str">
        <f>VLOOKUP(AW96,ReleaseTimeline!$A$1:$E$27,2,FALSE)</f>
        <v>Release 12</v>
      </c>
      <c r="AY96" s="4" t="e">
        <f t="shared" si="54"/>
        <v>#VALUE!</v>
      </c>
      <c r="AZ96" s="4">
        <f>VLOOKUP(AX96,ReleaseTimeline!$B$2:$C$27,2,FALSE)</f>
        <v>46184</v>
      </c>
      <c r="BA96" s="4">
        <f t="shared" si="56"/>
        <v>46177</v>
      </c>
      <c r="BB96">
        <f t="shared" si="50"/>
        <v>30</v>
      </c>
      <c r="BD96">
        <f t="shared" si="51"/>
        <v>3</v>
      </c>
    </row>
    <row r="97" spans="1:61" x14ac:dyDescent="0.2">
      <c r="A97" s="3">
        <v>90</v>
      </c>
      <c r="B97" s="5" t="s">
        <v>166</v>
      </c>
      <c r="C97" s="5" t="str">
        <f>VLOOKUP(B97,'Target Tech'!$C$7:$J$33,8,FALSE)</f>
        <v>Complete ASP</v>
      </c>
      <c r="D97" s="5" t="s">
        <v>54</v>
      </c>
      <c r="E97" s="5">
        <v>0</v>
      </c>
      <c r="F97" s="80">
        <v>46160</v>
      </c>
      <c r="G97" s="80" t="s">
        <v>85</v>
      </c>
      <c r="H97" s="80" t="s">
        <v>81</v>
      </c>
      <c r="I97" s="80" t="s">
        <v>131</v>
      </c>
      <c r="J97" s="80">
        <f t="shared" si="29"/>
        <v>46160</v>
      </c>
      <c r="K97" s="5">
        <v>3</v>
      </c>
      <c r="L97" s="5">
        <v>0</v>
      </c>
      <c r="M97" s="5">
        <v>10</v>
      </c>
      <c r="N97" s="4">
        <f t="shared" si="31"/>
        <v>46162</v>
      </c>
      <c r="O97" s="4">
        <f t="shared" si="32"/>
        <v>46162</v>
      </c>
      <c r="P97" s="4">
        <f t="shared" si="33"/>
        <v>46162</v>
      </c>
      <c r="Q97" s="4"/>
      <c r="R97" s="5">
        <v>1</v>
      </c>
      <c r="S97" s="4">
        <f t="shared" si="34"/>
        <v>46163</v>
      </c>
      <c r="T97" s="5">
        <v>1</v>
      </c>
      <c r="U97" s="4">
        <f t="shared" si="35"/>
        <v>46164</v>
      </c>
      <c r="V97" s="4">
        <f t="shared" si="36"/>
        <v>46164</v>
      </c>
      <c r="W97" s="5">
        <v>1</v>
      </c>
      <c r="X97" s="4">
        <f t="shared" si="37"/>
        <v>46167</v>
      </c>
      <c r="Y97" s="4">
        <f t="shared" si="57"/>
        <v>46167</v>
      </c>
      <c r="Z97" s="4">
        <f t="shared" si="57"/>
        <v>46167</v>
      </c>
      <c r="AA97" s="4">
        <f t="shared" si="38"/>
        <v>46168</v>
      </c>
      <c r="AB97" s="4">
        <f t="shared" si="39"/>
        <v>46168</v>
      </c>
      <c r="AC97" s="5"/>
      <c r="AD97" s="4">
        <f t="shared" si="52"/>
        <v>46168</v>
      </c>
      <c r="AE97" s="5">
        <v>1</v>
      </c>
      <c r="AF97" s="4">
        <f t="shared" si="40"/>
        <v>46169</v>
      </c>
      <c r="AG97" s="5">
        <v>1</v>
      </c>
      <c r="AH97" s="4">
        <f t="shared" si="41"/>
        <v>46171</v>
      </c>
      <c r="AI97" s="4">
        <f t="shared" si="42"/>
        <v>46171</v>
      </c>
      <c r="AJ97" s="4">
        <f t="shared" si="43"/>
        <v>46174</v>
      </c>
      <c r="AK97" s="4">
        <f t="shared" si="44"/>
        <v>46174</v>
      </c>
      <c r="AL97" s="5"/>
      <c r="AM97" s="4">
        <f t="shared" si="45"/>
        <v>46174</v>
      </c>
      <c r="AN97" s="4">
        <f t="shared" si="55"/>
        <v>46174</v>
      </c>
      <c r="AO97" s="4">
        <f t="shared" si="55"/>
        <v>46174</v>
      </c>
      <c r="AP97" s="4">
        <f t="shared" si="46"/>
        <v>46176</v>
      </c>
      <c r="AQ97" s="5"/>
      <c r="AR97" s="4">
        <f t="shared" si="47"/>
        <v>46176</v>
      </c>
      <c r="AS97" s="5">
        <v>0</v>
      </c>
      <c r="AT97" s="4">
        <f t="shared" si="48"/>
        <v>46176</v>
      </c>
      <c r="AU97" s="5">
        <v>0</v>
      </c>
      <c r="AV97" s="4">
        <f t="shared" si="49"/>
        <v>46176</v>
      </c>
      <c r="AW97" s="4">
        <f>_xlfn.MINIFS(ReleaseTimeline!$A$2:$A$27, ReleaseTimeline!$A$2:$A$27, "&gt;="&amp;(MAX(AV97,AM97)))</f>
        <v>46177</v>
      </c>
      <c r="AX97" s="4" t="str">
        <f>VLOOKUP(AW97,ReleaseTimeline!$A$1:$E$27,2,FALSE)</f>
        <v>Release 12</v>
      </c>
      <c r="AY97" s="4" t="e">
        <f t="shared" si="54"/>
        <v>#VALUE!</v>
      </c>
      <c r="AZ97" s="4">
        <f>VLOOKUP(AX97,ReleaseTimeline!$B$2:$C$27,2,FALSE)</f>
        <v>46184</v>
      </c>
      <c r="BA97" s="4">
        <f t="shared" si="56"/>
        <v>46177</v>
      </c>
      <c r="BB97">
        <f t="shared" si="50"/>
        <v>22</v>
      </c>
      <c r="BD97">
        <f t="shared" si="51"/>
        <v>3</v>
      </c>
    </row>
    <row r="98" spans="1:61" x14ac:dyDescent="0.2">
      <c r="A98" s="3">
        <v>91</v>
      </c>
      <c r="B98" s="5" t="s">
        <v>166</v>
      </c>
      <c r="C98" s="5" t="str">
        <f>VLOOKUP(B98,'Target Tech'!$C$7:$J$33,8,FALSE)</f>
        <v>Complete ASP</v>
      </c>
      <c r="D98" s="5" t="s">
        <v>54</v>
      </c>
      <c r="E98" s="5">
        <v>0</v>
      </c>
      <c r="F98" s="80">
        <v>46160</v>
      </c>
      <c r="G98" s="80" t="s">
        <v>150</v>
      </c>
      <c r="H98" s="80" t="s">
        <v>81</v>
      </c>
      <c r="I98" s="80" t="s">
        <v>129</v>
      </c>
      <c r="J98" s="80">
        <f t="shared" si="29"/>
        <v>46160</v>
      </c>
      <c r="K98" s="5">
        <v>3</v>
      </c>
      <c r="L98" s="5">
        <v>0</v>
      </c>
      <c r="M98" s="5">
        <v>11</v>
      </c>
      <c r="N98" s="4">
        <f t="shared" si="31"/>
        <v>46162</v>
      </c>
      <c r="O98" s="4">
        <f t="shared" si="32"/>
        <v>46162</v>
      </c>
      <c r="P98" s="4">
        <f t="shared" si="33"/>
        <v>46162</v>
      </c>
      <c r="Q98" s="4"/>
      <c r="R98" s="5">
        <v>1</v>
      </c>
      <c r="S98" s="4">
        <f t="shared" si="34"/>
        <v>46163</v>
      </c>
      <c r="T98" s="5">
        <v>1</v>
      </c>
      <c r="U98" s="4">
        <f t="shared" si="35"/>
        <v>46164</v>
      </c>
      <c r="V98" s="4">
        <f t="shared" si="36"/>
        <v>46164</v>
      </c>
      <c r="W98" s="5">
        <v>1</v>
      </c>
      <c r="X98" s="4">
        <f t="shared" si="37"/>
        <v>46167</v>
      </c>
      <c r="Y98" s="4">
        <f t="shared" si="57"/>
        <v>46167</v>
      </c>
      <c r="Z98" s="4">
        <f t="shared" si="57"/>
        <v>46167</v>
      </c>
      <c r="AA98" s="4">
        <f t="shared" si="38"/>
        <v>46168</v>
      </c>
      <c r="AB98" s="4">
        <f t="shared" si="39"/>
        <v>46168</v>
      </c>
      <c r="AC98" s="5">
        <v>3</v>
      </c>
      <c r="AD98" s="4">
        <f t="shared" si="52"/>
        <v>46174</v>
      </c>
      <c r="AE98" s="5">
        <v>1</v>
      </c>
      <c r="AF98" s="4">
        <f t="shared" si="40"/>
        <v>46176</v>
      </c>
      <c r="AG98" s="5">
        <v>1</v>
      </c>
      <c r="AH98" s="4">
        <f t="shared" si="41"/>
        <v>46177</v>
      </c>
      <c r="AI98" s="4">
        <f t="shared" si="42"/>
        <v>46177</v>
      </c>
      <c r="AJ98" s="4">
        <f t="shared" si="43"/>
        <v>46178</v>
      </c>
      <c r="AK98" s="4">
        <f t="shared" si="44"/>
        <v>46178</v>
      </c>
      <c r="AL98" s="5">
        <v>1</v>
      </c>
      <c r="AM98" s="4">
        <f t="shared" si="45"/>
        <v>46181</v>
      </c>
      <c r="AN98" s="4">
        <f t="shared" si="55"/>
        <v>46181</v>
      </c>
      <c r="AO98" s="4">
        <f t="shared" si="55"/>
        <v>46181</v>
      </c>
      <c r="AP98" s="4">
        <f t="shared" si="46"/>
        <v>46182</v>
      </c>
      <c r="AQ98" s="5">
        <v>3</v>
      </c>
      <c r="AR98" s="4">
        <f t="shared" si="47"/>
        <v>46185</v>
      </c>
      <c r="AS98" s="5">
        <v>0</v>
      </c>
      <c r="AT98" s="4">
        <f t="shared" si="48"/>
        <v>46185</v>
      </c>
      <c r="AU98" s="5">
        <v>0</v>
      </c>
      <c r="AV98" s="4">
        <f t="shared" si="49"/>
        <v>46185</v>
      </c>
      <c r="AW98" s="4">
        <f>_xlfn.MINIFS(ReleaseTimeline!$A$2:$A$27, ReleaseTimeline!$A$2:$A$27, "&gt;="&amp;(MAX(AV98,AM98)))</f>
        <v>46191</v>
      </c>
      <c r="AX98" s="4" t="str">
        <f>VLOOKUP(AW98,ReleaseTimeline!$A$1:$E$27,2,FALSE)</f>
        <v>Release 13</v>
      </c>
      <c r="AY98" s="4" t="e">
        <f t="shared" si="54"/>
        <v>#VALUE!</v>
      </c>
      <c r="AZ98" s="74">
        <f>VLOOKUP(AX98,ReleaseTimeline!$B$2:$C$27,2,FALSE)</f>
        <v>46198</v>
      </c>
      <c r="BA98" s="4">
        <f t="shared" si="56"/>
        <v>46191</v>
      </c>
      <c r="BB98">
        <f t="shared" si="50"/>
        <v>36</v>
      </c>
      <c r="BD98">
        <f t="shared" si="51"/>
        <v>3</v>
      </c>
    </row>
    <row r="99" spans="1:61" x14ac:dyDescent="0.2">
      <c r="A99" s="3">
        <v>92</v>
      </c>
      <c r="B99" s="5" t="s">
        <v>168</v>
      </c>
      <c r="C99" s="5" t="str">
        <f>VLOOKUP(B99,'Target Tech'!$C$7:$J$33,8,FALSE)</f>
        <v>Complete ASP</v>
      </c>
      <c r="D99" s="5" t="s">
        <v>54</v>
      </c>
      <c r="E99" s="5">
        <v>0</v>
      </c>
      <c r="F99" s="80">
        <v>46170</v>
      </c>
      <c r="G99" s="80" t="s">
        <v>55</v>
      </c>
      <c r="H99" s="80" t="s">
        <v>1050</v>
      </c>
      <c r="I99" s="80" t="s">
        <v>1051</v>
      </c>
      <c r="J99" s="80">
        <f t="shared" si="29"/>
        <v>46170</v>
      </c>
      <c r="K99" s="5">
        <v>3</v>
      </c>
      <c r="L99" s="5">
        <v>0</v>
      </c>
      <c r="M99" s="5">
        <v>1</v>
      </c>
      <c r="N99" s="4">
        <f t="shared" si="31"/>
        <v>46176</v>
      </c>
      <c r="O99" s="4">
        <f t="shared" si="32"/>
        <v>46176</v>
      </c>
      <c r="P99" s="4">
        <f t="shared" si="33"/>
        <v>46176</v>
      </c>
      <c r="Q99" s="4"/>
      <c r="R99" s="5">
        <v>1</v>
      </c>
      <c r="S99" s="4">
        <f t="shared" si="34"/>
        <v>46177</v>
      </c>
      <c r="T99" s="5">
        <v>1</v>
      </c>
      <c r="U99" s="4">
        <f t="shared" si="35"/>
        <v>46178</v>
      </c>
      <c r="V99" s="4">
        <f t="shared" si="36"/>
        <v>46178</v>
      </c>
      <c r="W99" s="5">
        <v>1</v>
      </c>
      <c r="X99" s="4">
        <f t="shared" si="37"/>
        <v>46181</v>
      </c>
      <c r="Y99" s="4">
        <f t="shared" si="57"/>
        <v>46181</v>
      </c>
      <c r="Z99" s="4">
        <f t="shared" si="57"/>
        <v>46181</v>
      </c>
      <c r="AA99" s="4">
        <f t="shared" si="38"/>
        <v>46182</v>
      </c>
      <c r="AB99" s="4">
        <f t="shared" si="39"/>
        <v>46182</v>
      </c>
      <c r="AC99" s="5"/>
      <c r="AD99" s="4">
        <f t="shared" si="52"/>
        <v>46182</v>
      </c>
      <c r="AE99" s="5">
        <v>1</v>
      </c>
      <c r="AF99" s="4">
        <f t="shared" si="40"/>
        <v>46183</v>
      </c>
      <c r="AG99" s="5">
        <v>1</v>
      </c>
      <c r="AH99" s="4">
        <f t="shared" si="41"/>
        <v>46184</v>
      </c>
      <c r="AI99" s="4">
        <f t="shared" si="42"/>
        <v>46184</v>
      </c>
      <c r="AJ99" s="4">
        <f t="shared" si="43"/>
        <v>46185</v>
      </c>
      <c r="AK99" s="4">
        <f t="shared" si="44"/>
        <v>46185</v>
      </c>
      <c r="AL99" s="5"/>
      <c r="AM99" s="4">
        <f t="shared" si="45"/>
        <v>46185</v>
      </c>
      <c r="AN99" s="4">
        <f t="shared" si="55"/>
        <v>46185</v>
      </c>
      <c r="AO99" s="4">
        <f t="shared" si="55"/>
        <v>46185</v>
      </c>
      <c r="AP99" s="4">
        <f t="shared" si="46"/>
        <v>46188</v>
      </c>
      <c r="AQ99" s="5"/>
      <c r="AR99" s="4">
        <f t="shared" si="47"/>
        <v>46188</v>
      </c>
      <c r="AS99" s="5">
        <v>0</v>
      </c>
      <c r="AT99" s="4">
        <f t="shared" si="48"/>
        <v>46188</v>
      </c>
      <c r="AU99" s="5">
        <v>0</v>
      </c>
      <c r="AV99" s="4">
        <f t="shared" si="49"/>
        <v>46188</v>
      </c>
      <c r="AW99" s="4">
        <f>_xlfn.MINIFS(ReleaseTimeline!$A$2:$A$27, ReleaseTimeline!$A$2:$A$27, "&gt;="&amp;(MAX(AV99,AM99)))</f>
        <v>46191</v>
      </c>
      <c r="AX99" s="4" t="str">
        <f>VLOOKUP(AW99,ReleaseTimeline!$A$1:$E$27,2,FALSE)</f>
        <v>Release 13</v>
      </c>
      <c r="AY99" s="4" t="e">
        <f t="shared" si="54"/>
        <v>#VALUE!</v>
      </c>
      <c r="AZ99" s="4">
        <f>VLOOKUP(AX99,ReleaseTimeline!$B$2:$C$27,2,FALSE)</f>
        <v>46198</v>
      </c>
      <c r="BA99" s="4">
        <f t="shared" si="56"/>
        <v>46191</v>
      </c>
      <c r="BB99">
        <f t="shared" si="50"/>
        <v>22</v>
      </c>
      <c r="BC99" t="e">
        <f>(AZ99-AX99)</f>
        <v>#VALUE!</v>
      </c>
      <c r="BD99">
        <f t="shared" si="51"/>
        <v>3</v>
      </c>
      <c r="BG99" t="e">
        <f>(BC99+BD99)</f>
        <v>#VALUE!</v>
      </c>
    </row>
    <row r="100" spans="1:61" x14ac:dyDescent="0.2">
      <c r="A100" s="3">
        <v>93</v>
      </c>
      <c r="B100" s="5" t="s">
        <v>168</v>
      </c>
      <c r="C100" s="5" t="str">
        <f>VLOOKUP(B100,'Target Tech'!$C$7:$J$33,8,FALSE)</f>
        <v>Complete ASP</v>
      </c>
      <c r="D100" s="5" t="s">
        <v>54</v>
      </c>
      <c r="E100" s="5">
        <v>0</v>
      </c>
      <c r="F100" s="80">
        <v>46157</v>
      </c>
      <c r="G100" s="80" t="s">
        <v>59</v>
      </c>
      <c r="H100" s="80" t="s">
        <v>1050</v>
      </c>
      <c r="I100" s="80" t="s">
        <v>1052</v>
      </c>
      <c r="J100" s="80">
        <f t="shared" si="29"/>
        <v>46157</v>
      </c>
      <c r="K100" s="5">
        <v>3</v>
      </c>
      <c r="L100" s="5">
        <v>0</v>
      </c>
      <c r="M100" s="5">
        <v>2</v>
      </c>
      <c r="N100" s="4">
        <f t="shared" si="31"/>
        <v>46161</v>
      </c>
      <c r="O100" s="4">
        <f t="shared" si="32"/>
        <v>46161</v>
      </c>
      <c r="P100" s="4">
        <f t="shared" si="33"/>
        <v>46161</v>
      </c>
      <c r="Q100" s="4"/>
      <c r="R100" s="5">
        <v>1</v>
      </c>
      <c r="S100" s="4">
        <f t="shared" si="34"/>
        <v>46162</v>
      </c>
      <c r="T100" s="5">
        <v>1</v>
      </c>
      <c r="U100" s="4">
        <f t="shared" si="35"/>
        <v>46163</v>
      </c>
      <c r="V100" s="4">
        <f t="shared" si="36"/>
        <v>46163</v>
      </c>
      <c r="W100" s="5">
        <v>1</v>
      </c>
      <c r="X100" s="4">
        <f t="shared" si="37"/>
        <v>46164</v>
      </c>
      <c r="Y100" s="4">
        <f t="shared" si="57"/>
        <v>46164</v>
      </c>
      <c r="Z100" s="4">
        <f t="shared" si="57"/>
        <v>46164</v>
      </c>
      <c r="AA100" s="4">
        <f t="shared" si="38"/>
        <v>46167</v>
      </c>
      <c r="AB100" s="4">
        <f t="shared" si="39"/>
        <v>46167</v>
      </c>
      <c r="AC100" s="5"/>
      <c r="AD100" s="4">
        <f t="shared" si="52"/>
        <v>46167</v>
      </c>
      <c r="AE100" s="5">
        <v>1</v>
      </c>
      <c r="AF100" s="4">
        <f t="shared" si="40"/>
        <v>46168</v>
      </c>
      <c r="AG100" s="5">
        <v>1</v>
      </c>
      <c r="AH100" s="4">
        <f t="shared" si="41"/>
        <v>46169</v>
      </c>
      <c r="AI100" s="4">
        <f t="shared" si="42"/>
        <v>46169</v>
      </c>
      <c r="AJ100" s="4">
        <f t="shared" si="43"/>
        <v>46171</v>
      </c>
      <c r="AK100" s="4">
        <f t="shared" si="44"/>
        <v>46171</v>
      </c>
      <c r="AL100" s="5"/>
      <c r="AM100" s="4">
        <f t="shared" si="45"/>
        <v>46171</v>
      </c>
      <c r="AN100" s="4">
        <f t="shared" si="55"/>
        <v>46171</v>
      </c>
      <c r="AO100" s="4">
        <f t="shared" si="55"/>
        <v>46171</v>
      </c>
      <c r="AP100" s="4">
        <f t="shared" si="46"/>
        <v>46174</v>
      </c>
      <c r="AQ100" s="5"/>
      <c r="AR100" s="4">
        <f t="shared" si="47"/>
        <v>46174</v>
      </c>
      <c r="AS100" s="5">
        <v>0</v>
      </c>
      <c r="AT100" s="4">
        <f t="shared" si="48"/>
        <v>46174</v>
      </c>
      <c r="AU100" s="5">
        <v>0</v>
      </c>
      <c r="AV100" s="4">
        <f t="shared" si="49"/>
        <v>46174</v>
      </c>
      <c r="AW100" s="4">
        <f>_xlfn.MINIFS(ReleaseTimeline!$A$2:$A$27, ReleaseTimeline!$A$2:$A$27, "&gt;="&amp;(MAX(AV100,AM100)))</f>
        <v>46177</v>
      </c>
      <c r="AX100" s="4" t="str">
        <f>VLOOKUP(AW100,ReleaseTimeline!$A$1:$E$27,2,FALSE)</f>
        <v>Release 12</v>
      </c>
      <c r="AY100" s="4" t="e">
        <f t="shared" si="54"/>
        <v>#VALUE!</v>
      </c>
      <c r="AZ100" s="4">
        <f>VLOOKUP(AX100,ReleaseTimeline!$B$2:$C$27,2,FALSE)</f>
        <v>46184</v>
      </c>
      <c r="BA100" s="4">
        <f t="shared" si="56"/>
        <v>46177</v>
      </c>
      <c r="BB100">
        <f t="shared" si="50"/>
        <v>23</v>
      </c>
      <c r="BD100">
        <f t="shared" si="51"/>
        <v>3</v>
      </c>
    </row>
    <row r="101" spans="1:61" x14ac:dyDescent="0.2">
      <c r="A101" s="3">
        <v>94</v>
      </c>
      <c r="B101" s="5" t="s">
        <v>168</v>
      </c>
      <c r="C101" s="5" t="str">
        <f>VLOOKUP(B101,'Target Tech'!$C$7:$J$33,8,FALSE)</f>
        <v>Complete ASP</v>
      </c>
      <c r="D101" s="5" t="s">
        <v>54</v>
      </c>
      <c r="E101" s="5">
        <v>0</v>
      </c>
      <c r="F101" s="80">
        <v>46191</v>
      </c>
      <c r="G101" s="80" t="s">
        <v>61</v>
      </c>
      <c r="H101" s="80" t="s">
        <v>67</v>
      </c>
      <c r="I101" s="80" t="s">
        <v>104</v>
      </c>
      <c r="J101" s="80">
        <f t="shared" ref="J101:J117" si="58">F101</f>
        <v>46191</v>
      </c>
      <c r="K101" s="5">
        <v>3</v>
      </c>
      <c r="L101" s="5">
        <v>0</v>
      </c>
      <c r="M101" s="5">
        <v>3</v>
      </c>
      <c r="N101" s="4">
        <f t="shared" si="31"/>
        <v>46195</v>
      </c>
      <c r="O101" s="4">
        <f t="shared" si="32"/>
        <v>46195</v>
      </c>
      <c r="P101" s="4">
        <f t="shared" si="33"/>
        <v>46195</v>
      </c>
      <c r="Q101" s="4"/>
      <c r="R101" s="5">
        <v>1</v>
      </c>
      <c r="S101" s="4">
        <f t="shared" si="34"/>
        <v>46196</v>
      </c>
      <c r="T101" s="5">
        <v>1</v>
      </c>
      <c r="U101" s="4">
        <f t="shared" si="35"/>
        <v>46197</v>
      </c>
      <c r="V101" s="4">
        <f t="shared" si="36"/>
        <v>46197</v>
      </c>
      <c r="W101" s="5">
        <v>1</v>
      </c>
      <c r="X101" s="4">
        <f t="shared" si="37"/>
        <v>46198</v>
      </c>
      <c r="Y101" s="4">
        <f t="shared" si="57"/>
        <v>46198</v>
      </c>
      <c r="Z101" s="4">
        <f t="shared" si="57"/>
        <v>46198</v>
      </c>
      <c r="AA101" s="4">
        <f t="shared" si="38"/>
        <v>46202</v>
      </c>
      <c r="AB101" s="4">
        <f t="shared" si="39"/>
        <v>46202</v>
      </c>
      <c r="AC101" s="5"/>
      <c r="AD101" s="4">
        <f t="shared" si="52"/>
        <v>46202</v>
      </c>
      <c r="AE101" s="5">
        <v>1</v>
      </c>
      <c r="AF101" s="4">
        <f t="shared" si="40"/>
        <v>46203</v>
      </c>
      <c r="AG101" s="5">
        <v>1</v>
      </c>
      <c r="AH101" s="4">
        <f t="shared" si="41"/>
        <v>46204</v>
      </c>
      <c r="AI101" s="4">
        <f t="shared" si="42"/>
        <v>46204</v>
      </c>
      <c r="AJ101" s="4">
        <f t="shared" si="43"/>
        <v>46205</v>
      </c>
      <c r="AK101" s="4">
        <f t="shared" si="44"/>
        <v>46205</v>
      </c>
      <c r="AL101" s="5"/>
      <c r="AM101" s="4">
        <f t="shared" si="45"/>
        <v>46205</v>
      </c>
      <c r="AN101" s="4">
        <f t="shared" si="55"/>
        <v>46205</v>
      </c>
      <c r="AO101" s="4">
        <f t="shared" si="55"/>
        <v>46205</v>
      </c>
      <c r="AP101" s="4">
        <f t="shared" si="46"/>
        <v>46206</v>
      </c>
      <c r="AQ101" s="5"/>
      <c r="AR101" s="4">
        <f t="shared" si="47"/>
        <v>46206</v>
      </c>
      <c r="AS101" s="5">
        <v>0</v>
      </c>
      <c r="AT101" s="4">
        <f t="shared" si="48"/>
        <v>46206</v>
      </c>
      <c r="AU101" s="5">
        <v>0</v>
      </c>
      <c r="AV101" s="4">
        <f t="shared" si="49"/>
        <v>46206</v>
      </c>
      <c r="AW101" s="4">
        <f>_xlfn.MINIFS(ReleaseTimeline!$A$2:$A$27, ReleaseTimeline!$A$2:$A$27, "&gt;="&amp;(MAX(AV101,AM101)))</f>
        <v>46219</v>
      </c>
      <c r="AX101" s="4" t="str">
        <f>VLOOKUP(AW101,ReleaseTimeline!$A$1:$E$27,2,FALSE)</f>
        <v>Release 15</v>
      </c>
      <c r="AY101" s="4" t="e">
        <f t="shared" si="54"/>
        <v>#VALUE!</v>
      </c>
      <c r="AZ101" s="4">
        <f>VLOOKUP(AX101,ReleaseTimeline!$B$2:$C$27,2,FALSE)</f>
        <v>46226</v>
      </c>
      <c r="BA101" s="4">
        <f t="shared" si="56"/>
        <v>46219</v>
      </c>
      <c r="BB101">
        <f t="shared" si="50"/>
        <v>31</v>
      </c>
      <c r="BD101">
        <f t="shared" si="51"/>
        <v>3</v>
      </c>
    </row>
    <row r="102" spans="1:61" x14ac:dyDescent="0.2">
      <c r="A102" s="3">
        <v>95</v>
      </c>
      <c r="B102" s="5" t="s">
        <v>168</v>
      </c>
      <c r="C102" s="5" t="str">
        <f>VLOOKUP(B102,'Target Tech'!$C$7:$J$33,8,FALSE)</f>
        <v>Complete ASP</v>
      </c>
      <c r="D102" s="5" t="s">
        <v>54</v>
      </c>
      <c r="E102" s="5">
        <v>0</v>
      </c>
      <c r="F102" s="80">
        <v>46177</v>
      </c>
      <c r="G102" s="80" t="s">
        <v>63</v>
      </c>
      <c r="H102" s="80" t="s">
        <v>1050</v>
      </c>
      <c r="I102" s="80" t="s">
        <v>1051</v>
      </c>
      <c r="J102" s="80">
        <f t="shared" si="58"/>
        <v>46177</v>
      </c>
      <c r="K102" s="5">
        <v>3</v>
      </c>
      <c r="L102" s="5">
        <v>0</v>
      </c>
      <c r="M102" s="5">
        <v>4</v>
      </c>
      <c r="N102" s="4">
        <f t="shared" si="31"/>
        <v>46181</v>
      </c>
      <c r="O102" s="4">
        <f t="shared" si="32"/>
        <v>46181</v>
      </c>
      <c r="P102" s="4">
        <f t="shared" si="33"/>
        <v>46181</v>
      </c>
      <c r="Q102" s="4"/>
      <c r="R102" s="5">
        <v>1</v>
      </c>
      <c r="S102" s="4">
        <f t="shared" si="34"/>
        <v>46182</v>
      </c>
      <c r="T102" s="5">
        <v>1</v>
      </c>
      <c r="U102" s="4">
        <f t="shared" si="35"/>
        <v>46183</v>
      </c>
      <c r="V102" s="4">
        <f t="shared" si="36"/>
        <v>46183</v>
      </c>
      <c r="W102" s="5">
        <v>1</v>
      </c>
      <c r="X102" s="4">
        <f t="shared" si="37"/>
        <v>46184</v>
      </c>
      <c r="Y102" s="4">
        <f t="shared" si="57"/>
        <v>46184</v>
      </c>
      <c r="Z102" s="4">
        <f t="shared" si="57"/>
        <v>46184</v>
      </c>
      <c r="AA102" s="4">
        <f t="shared" si="38"/>
        <v>46185</v>
      </c>
      <c r="AB102" s="4">
        <f t="shared" si="39"/>
        <v>46185</v>
      </c>
      <c r="AC102" s="5"/>
      <c r="AD102" s="4">
        <f t="shared" si="52"/>
        <v>46185</v>
      </c>
      <c r="AE102" s="5">
        <v>1</v>
      </c>
      <c r="AF102" s="4">
        <f t="shared" si="40"/>
        <v>46188</v>
      </c>
      <c r="AG102" s="5">
        <v>1</v>
      </c>
      <c r="AH102" s="4">
        <f t="shared" si="41"/>
        <v>46189</v>
      </c>
      <c r="AI102" s="4">
        <f t="shared" si="42"/>
        <v>46189</v>
      </c>
      <c r="AJ102" s="4">
        <f t="shared" si="43"/>
        <v>46190</v>
      </c>
      <c r="AK102" s="4">
        <f t="shared" si="44"/>
        <v>46190</v>
      </c>
      <c r="AL102" s="5">
        <v>2</v>
      </c>
      <c r="AM102" s="4">
        <f t="shared" si="45"/>
        <v>46192</v>
      </c>
      <c r="AN102" s="4">
        <f t="shared" si="55"/>
        <v>46192</v>
      </c>
      <c r="AO102" s="4">
        <f t="shared" si="55"/>
        <v>46192</v>
      </c>
      <c r="AP102" s="4">
        <f t="shared" si="46"/>
        <v>46195</v>
      </c>
      <c r="AQ102" s="5"/>
      <c r="AR102" s="4">
        <f t="shared" si="47"/>
        <v>46195</v>
      </c>
      <c r="AS102" s="5">
        <v>0</v>
      </c>
      <c r="AT102" s="4">
        <f t="shared" si="48"/>
        <v>46195</v>
      </c>
      <c r="AU102" s="5">
        <v>0</v>
      </c>
      <c r="AV102" s="4">
        <f t="shared" si="49"/>
        <v>46195</v>
      </c>
      <c r="AW102" s="4">
        <f>_xlfn.MINIFS(ReleaseTimeline!$A$2:$A$27, ReleaseTimeline!$A$2:$A$27, "&gt;="&amp;(MAX(AV102,AM102)))</f>
        <v>46205</v>
      </c>
      <c r="AX102" s="4" t="str">
        <f>VLOOKUP(AW102,ReleaseTimeline!$A$1:$E$27,2,FALSE)</f>
        <v>Release 14</v>
      </c>
      <c r="AY102" s="4" t="e">
        <f t="shared" si="54"/>
        <v>#VALUE!</v>
      </c>
      <c r="AZ102" s="74">
        <f>VLOOKUP(AX102,ReleaseTimeline!$B$2:$C$27,2,FALSE)</f>
        <v>46212</v>
      </c>
      <c r="BA102" s="4">
        <f t="shared" si="56"/>
        <v>46205</v>
      </c>
      <c r="BB102">
        <f t="shared" si="50"/>
        <v>31</v>
      </c>
      <c r="BD102">
        <f t="shared" si="51"/>
        <v>3</v>
      </c>
    </row>
    <row r="103" spans="1:61" x14ac:dyDescent="0.2">
      <c r="A103" s="3">
        <v>96</v>
      </c>
      <c r="B103" s="5" t="s">
        <v>168</v>
      </c>
      <c r="C103" s="5" t="str">
        <f>VLOOKUP(B103,'Target Tech'!$C$7:$J$33,8,FALSE)</f>
        <v>Complete ASP</v>
      </c>
      <c r="D103" s="5" t="s">
        <v>54</v>
      </c>
      <c r="E103" s="5">
        <v>0</v>
      </c>
      <c r="F103" s="80">
        <v>46162</v>
      </c>
      <c r="G103" s="80" t="s">
        <v>64</v>
      </c>
      <c r="H103" s="80" t="s">
        <v>1050</v>
      </c>
      <c r="I103" s="80" t="s">
        <v>1052</v>
      </c>
      <c r="J103" s="80">
        <f t="shared" si="58"/>
        <v>46162</v>
      </c>
      <c r="K103" s="5">
        <v>3</v>
      </c>
      <c r="L103" s="5">
        <v>0</v>
      </c>
      <c r="M103" s="5">
        <v>5</v>
      </c>
      <c r="N103" s="4">
        <f t="shared" si="31"/>
        <v>46164</v>
      </c>
      <c r="O103" s="4">
        <f t="shared" si="32"/>
        <v>46164</v>
      </c>
      <c r="P103" s="4">
        <f t="shared" si="33"/>
        <v>46164</v>
      </c>
      <c r="Q103" s="4"/>
      <c r="R103" s="5">
        <v>1</v>
      </c>
      <c r="S103" s="4">
        <f t="shared" si="34"/>
        <v>46167</v>
      </c>
      <c r="T103" s="5">
        <v>1</v>
      </c>
      <c r="U103" s="4">
        <f t="shared" si="35"/>
        <v>46168</v>
      </c>
      <c r="V103" s="4">
        <f t="shared" si="36"/>
        <v>46168</v>
      </c>
      <c r="W103" s="5">
        <v>1</v>
      </c>
      <c r="X103" s="4">
        <f t="shared" si="37"/>
        <v>46169</v>
      </c>
      <c r="Y103" s="4">
        <f t="shared" si="57"/>
        <v>46169</v>
      </c>
      <c r="Z103" s="4">
        <f t="shared" si="57"/>
        <v>46169</v>
      </c>
      <c r="AA103" s="4">
        <f t="shared" si="38"/>
        <v>46171</v>
      </c>
      <c r="AB103" s="4">
        <f t="shared" si="39"/>
        <v>46171</v>
      </c>
      <c r="AC103" s="5"/>
      <c r="AD103" s="4">
        <f t="shared" si="52"/>
        <v>46171</v>
      </c>
      <c r="AE103" s="5">
        <v>1</v>
      </c>
      <c r="AF103" s="4">
        <f t="shared" si="40"/>
        <v>46174</v>
      </c>
      <c r="AG103" s="5">
        <v>1</v>
      </c>
      <c r="AH103" s="4">
        <f t="shared" si="41"/>
        <v>46176</v>
      </c>
      <c r="AI103" s="4">
        <f t="shared" si="42"/>
        <v>46176</v>
      </c>
      <c r="AJ103" s="4">
        <f t="shared" si="43"/>
        <v>46177</v>
      </c>
      <c r="AK103" s="4">
        <f t="shared" si="44"/>
        <v>46177</v>
      </c>
      <c r="AL103" s="5"/>
      <c r="AM103" s="4">
        <f t="shared" si="45"/>
        <v>46177</v>
      </c>
      <c r="AN103" s="4">
        <f t="shared" si="55"/>
        <v>46177</v>
      </c>
      <c r="AO103" s="4">
        <f t="shared" si="55"/>
        <v>46177</v>
      </c>
      <c r="AP103" s="4">
        <f t="shared" si="46"/>
        <v>46178</v>
      </c>
      <c r="AQ103" s="5"/>
      <c r="AR103" s="4">
        <f t="shared" si="47"/>
        <v>46178</v>
      </c>
      <c r="AS103" s="5">
        <v>0</v>
      </c>
      <c r="AT103" s="4">
        <f t="shared" si="48"/>
        <v>46178</v>
      </c>
      <c r="AU103" s="5">
        <v>0</v>
      </c>
      <c r="AV103" s="4">
        <f t="shared" si="49"/>
        <v>46178</v>
      </c>
      <c r="AW103" s="4">
        <f>_xlfn.MINIFS(ReleaseTimeline!$A$2:$A$27, ReleaseTimeline!$A$2:$A$27, "&gt;="&amp;(MAX(AV103,AM103)))</f>
        <v>46191</v>
      </c>
      <c r="AX103" s="4" t="str">
        <f>VLOOKUP(AW103,ReleaseTimeline!$A$1:$E$27,2,FALSE)</f>
        <v>Release 13</v>
      </c>
      <c r="AY103" s="4" t="e">
        <f t="shared" si="54"/>
        <v>#VALUE!</v>
      </c>
      <c r="AZ103" s="4">
        <f>VLOOKUP(AX103,ReleaseTimeline!$B$2:$C$27,2,FALSE)</f>
        <v>46198</v>
      </c>
      <c r="BA103" s="4">
        <f t="shared" si="56"/>
        <v>46191</v>
      </c>
      <c r="BB103">
        <f t="shared" si="50"/>
        <v>34</v>
      </c>
      <c r="BD103">
        <f t="shared" si="51"/>
        <v>3</v>
      </c>
    </row>
    <row r="104" spans="1:61" x14ac:dyDescent="0.2">
      <c r="A104" s="3">
        <v>97</v>
      </c>
      <c r="B104" s="5" t="s">
        <v>168</v>
      </c>
      <c r="C104" s="5" t="str">
        <f>VLOOKUP(B104,'Target Tech'!$C$7:$J$33,8,FALSE)</f>
        <v>Complete ASP</v>
      </c>
      <c r="D104" s="5" t="s">
        <v>54</v>
      </c>
      <c r="E104" s="5">
        <v>0</v>
      </c>
      <c r="F104" s="80">
        <v>46196</v>
      </c>
      <c r="G104" s="80" t="s">
        <v>120</v>
      </c>
      <c r="H104" s="80" t="s">
        <v>67</v>
      </c>
      <c r="I104" s="80" t="s">
        <v>104</v>
      </c>
      <c r="J104" s="80">
        <f t="shared" si="58"/>
        <v>46196</v>
      </c>
      <c r="K104" s="5">
        <v>3</v>
      </c>
      <c r="L104" s="5">
        <v>0</v>
      </c>
      <c r="M104" s="5">
        <v>6</v>
      </c>
      <c r="N104" s="4">
        <f t="shared" si="31"/>
        <v>46198</v>
      </c>
      <c r="O104" s="4">
        <f t="shared" si="32"/>
        <v>46198</v>
      </c>
      <c r="P104" s="4">
        <f t="shared" si="33"/>
        <v>46198</v>
      </c>
      <c r="Q104" s="4"/>
      <c r="R104" s="5">
        <v>1</v>
      </c>
      <c r="S104" s="4">
        <f t="shared" si="34"/>
        <v>46202</v>
      </c>
      <c r="T104" s="5">
        <v>1</v>
      </c>
      <c r="U104" s="4">
        <f t="shared" si="35"/>
        <v>46203</v>
      </c>
      <c r="V104" s="4">
        <f t="shared" si="36"/>
        <v>46203</v>
      </c>
      <c r="W104" s="5">
        <v>1</v>
      </c>
      <c r="X104" s="4">
        <f t="shared" si="37"/>
        <v>46204</v>
      </c>
      <c r="Y104" s="4">
        <f t="shared" si="57"/>
        <v>46204</v>
      </c>
      <c r="Z104" s="4">
        <f t="shared" si="57"/>
        <v>46204</v>
      </c>
      <c r="AA104" s="4">
        <f t="shared" si="38"/>
        <v>46205</v>
      </c>
      <c r="AB104" s="4">
        <f t="shared" si="39"/>
        <v>46205</v>
      </c>
      <c r="AC104" s="5"/>
      <c r="AD104" s="4">
        <f t="shared" si="52"/>
        <v>46205</v>
      </c>
      <c r="AE104" s="5">
        <v>1</v>
      </c>
      <c r="AF104" s="4">
        <f t="shared" si="40"/>
        <v>46206</v>
      </c>
      <c r="AG104" s="5">
        <v>1</v>
      </c>
      <c r="AH104" s="4">
        <f t="shared" si="41"/>
        <v>46209</v>
      </c>
      <c r="AI104" s="4">
        <f t="shared" si="42"/>
        <v>46209</v>
      </c>
      <c r="AJ104" s="4">
        <f t="shared" si="43"/>
        <v>46211</v>
      </c>
      <c r="AK104" s="4">
        <f t="shared" si="44"/>
        <v>46211</v>
      </c>
      <c r="AL104" s="5"/>
      <c r="AM104" s="4">
        <f t="shared" si="45"/>
        <v>46211</v>
      </c>
      <c r="AN104" s="4">
        <f t="shared" si="55"/>
        <v>46211</v>
      </c>
      <c r="AO104" s="4">
        <f t="shared" si="55"/>
        <v>46211</v>
      </c>
      <c r="AP104" s="4">
        <f t="shared" si="46"/>
        <v>46212</v>
      </c>
      <c r="AQ104" s="5"/>
      <c r="AR104" s="4">
        <f t="shared" si="47"/>
        <v>46212</v>
      </c>
      <c r="AS104" s="5">
        <v>0</v>
      </c>
      <c r="AT104" s="4">
        <f t="shared" si="48"/>
        <v>46212</v>
      </c>
      <c r="AU104" s="5">
        <v>0</v>
      </c>
      <c r="AV104" s="4">
        <f t="shared" si="49"/>
        <v>46212</v>
      </c>
      <c r="AW104" s="4">
        <f>_xlfn.MINIFS(ReleaseTimeline!$A$2:$A$27, ReleaseTimeline!$A$2:$A$27, "&gt;="&amp;(MAX(AV104,AM104)))</f>
        <v>46219</v>
      </c>
      <c r="AX104" s="4" t="str">
        <f>VLOOKUP(AW104,ReleaseTimeline!$A$1:$E$27,2,FALSE)</f>
        <v>Release 15</v>
      </c>
      <c r="AY104" s="4" t="e">
        <f t="shared" si="54"/>
        <v>#VALUE!</v>
      </c>
      <c r="AZ104" s="4">
        <f>VLOOKUP(AX104,ReleaseTimeline!$B$2:$C$27,2,FALSE)</f>
        <v>46226</v>
      </c>
      <c r="BA104" s="4">
        <f t="shared" si="56"/>
        <v>46219</v>
      </c>
      <c r="BB104">
        <f t="shared" si="50"/>
        <v>28</v>
      </c>
      <c r="BD104">
        <f t="shared" si="51"/>
        <v>3</v>
      </c>
    </row>
    <row r="105" spans="1:61" x14ac:dyDescent="0.2">
      <c r="A105" s="3">
        <v>98</v>
      </c>
      <c r="B105" s="5" t="s">
        <v>168</v>
      </c>
      <c r="C105" s="5" t="str">
        <f>VLOOKUP(B105,'Target Tech'!$C$7:$J$33,8,FALSE)</f>
        <v>Complete ASP</v>
      </c>
      <c r="D105" s="5" t="s">
        <v>54</v>
      </c>
      <c r="E105" s="5">
        <v>0</v>
      </c>
      <c r="F105" s="80">
        <v>46157</v>
      </c>
      <c r="G105" s="80" t="s">
        <v>121</v>
      </c>
      <c r="H105" s="80" t="s">
        <v>1050</v>
      </c>
      <c r="I105" s="80" t="s">
        <v>1053</v>
      </c>
      <c r="J105" s="80">
        <f t="shared" si="58"/>
        <v>46157</v>
      </c>
      <c r="K105" s="5">
        <v>3</v>
      </c>
      <c r="L105" s="5">
        <v>0</v>
      </c>
      <c r="M105" s="5">
        <v>7</v>
      </c>
      <c r="N105" s="4">
        <f t="shared" si="31"/>
        <v>46161</v>
      </c>
      <c r="O105" s="4">
        <f t="shared" si="32"/>
        <v>46161</v>
      </c>
      <c r="P105" s="4">
        <f t="shared" si="33"/>
        <v>46161</v>
      </c>
      <c r="Q105" s="4"/>
      <c r="R105" s="5">
        <v>1</v>
      </c>
      <c r="S105" s="4">
        <f t="shared" si="34"/>
        <v>46162</v>
      </c>
      <c r="T105" s="5">
        <v>1</v>
      </c>
      <c r="U105" s="4">
        <f t="shared" si="35"/>
        <v>46163</v>
      </c>
      <c r="V105" s="4">
        <f t="shared" si="36"/>
        <v>46163</v>
      </c>
      <c r="W105" s="5">
        <v>1</v>
      </c>
      <c r="X105" s="4">
        <f t="shared" si="37"/>
        <v>46164</v>
      </c>
      <c r="Y105" s="4">
        <f t="shared" si="57"/>
        <v>46164</v>
      </c>
      <c r="Z105" s="4">
        <f t="shared" si="57"/>
        <v>46164</v>
      </c>
      <c r="AA105" s="4">
        <f t="shared" si="38"/>
        <v>46167</v>
      </c>
      <c r="AB105" s="4">
        <f t="shared" si="39"/>
        <v>46167</v>
      </c>
      <c r="AC105" s="5"/>
      <c r="AD105" s="4">
        <f t="shared" si="52"/>
        <v>46167</v>
      </c>
      <c r="AE105" s="5">
        <v>1</v>
      </c>
      <c r="AF105" s="4">
        <f t="shared" si="40"/>
        <v>46168</v>
      </c>
      <c r="AG105" s="5">
        <v>1</v>
      </c>
      <c r="AH105" s="4">
        <f t="shared" si="41"/>
        <v>46169</v>
      </c>
      <c r="AI105" s="4">
        <f t="shared" si="42"/>
        <v>46169</v>
      </c>
      <c r="AJ105" s="4">
        <f t="shared" si="43"/>
        <v>46171</v>
      </c>
      <c r="AK105" s="4">
        <f t="shared" si="44"/>
        <v>46171</v>
      </c>
      <c r="AL105" s="5"/>
      <c r="AM105" s="4">
        <f t="shared" si="45"/>
        <v>46171</v>
      </c>
      <c r="AN105" s="4">
        <f t="shared" si="55"/>
        <v>46171</v>
      </c>
      <c r="AO105" s="4">
        <f t="shared" si="55"/>
        <v>46171</v>
      </c>
      <c r="AP105" s="4">
        <f t="shared" si="46"/>
        <v>46174</v>
      </c>
      <c r="AQ105" s="5"/>
      <c r="AR105" s="4">
        <f t="shared" si="47"/>
        <v>46174</v>
      </c>
      <c r="AS105" s="5">
        <v>0</v>
      </c>
      <c r="AT105" s="4">
        <f t="shared" si="48"/>
        <v>46174</v>
      </c>
      <c r="AU105" s="5">
        <v>0</v>
      </c>
      <c r="AV105" s="4">
        <f t="shared" si="49"/>
        <v>46174</v>
      </c>
      <c r="AW105" s="4">
        <f>_xlfn.MINIFS(ReleaseTimeline!$A$2:$A$27, ReleaseTimeline!$A$2:$A$27, "&gt;="&amp;(MAX(AV105,AM105)))</f>
        <v>46177</v>
      </c>
      <c r="AX105" s="4" t="str">
        <f>VLOOKUP(AW105,ReleaseTimeline!$A$1:$E$27,2,FALSE)</f>
        <v>Release 12</v>
      </c>
      <c r="AY105" s="4" t="e">
        <f t="shared" si="54"/>
        <v>#VALUE!</v>
      </c>
      <c r="AZ105" s="4">
        <f>VLOOKUP(AX105,ReleaseTimeline!$B$2:$C$27,2,FALSE)</f>
        <v>46184</v>
      </c>
      <c r="BA105" s="4">
        <f t="shared" si="56"/>
        <v>46177</v>
      </c>
      <c r="BB105">
        <f t="shared" si="50"/>
        <v>23</v>
      </c>
      <c r="BD105">
        <f t="shared" si="51"/>
        <v>3</v>
      </c>
    </row>
    <row r="106" spans="1:61" x14ac:dyDescent="0.2">
      <c r="A106" s="3">
        <v>99</v>
      </c>
      <c r="B106" s="5" t="s">
        <v>168</v>
      </c>
      <c r="C106" s="5" t="str">
        <f>VLOOKUP(B106,'Target Tech'!$C$7:$J$33,8,FALSE)</f>
        <v>Complete ASP</v>
      </c>
      <c r="D106" s="5" t="s">
        <v>54</v>
      </c>
      <c r="E106" s="5">
        <v>0</v>
      </c>
      <c r="F106" s="80">
        <v>46163</v>
      </c>
      <c r="G106" s="80" t="s">
        <v>122</v>
      </c>
      <c r="H106" s="80" t="s">
        <v>56</v>
      </c>
      <c r="I106" s="80" t="s">
        <v>60</v>
      </c>
      <c r="J106" s="80">
        <f t="shared" si="58"/>
        <v>46163</v>
      </c>
      <c r="K106" s="5">
        <v>3</v>
      </c>
      <c r="L106" s="5">
        <v>0</v>
      </c>
      <c r="M106" s="5">
        <v>8</v>
      </c>
      <c r="N106" s="4">
        <f t="shared" si="31"/>
        <v>46167</v>
      </c>
      <c r="O106" s="4">
        <f t="shared" si="32"/>
        <v>46167</v>
      </c>
      <c r="P106" s="4">
        <f t="shared" si="33"/>
        <v>46167</v>
      </c>
      <c r="Q106" s="4"/>
      <c r="R106" s="5">
        <v>1</v>
      </c>
      <c r="S106" s="4">
        <f t="shared" si="34"/>
        <v>46168</v>
      </c>
      <c r="T106" s="5">
        <v>1</v>
      </c>
      <c r="U106" s="4">
        <f t="shared" si="35"/>
        <v>46169</v>
      </c>
      <c r="V106" s="4">
        <f t="shared" si="36"/>
        <v>46169</v>
      </c>
      <c r="W106" s="5">
        <v>1</v>
      </c>
      <c r="X106" s="4">
        <f t="shared" si="37"/>
        <v>46171</v>
      </c>
      <c r="Y106" s="4">
        <f t="shared" si="57"/>
        <v>46171</v>
      </c>
      <c r="Z106" s="4">
        <f t="shared" si="57"/>
        <v>46171</v>
      </c>
      <c r="AA106" s="4">
        <f t="shared" si="38"/>
        <v>46174</v>
      </c>
      <c r="AB106" s="4">
        <f t="shared" si="39"/>
        <v>46174</v>
      </c>
      <c r="AC106" s="5"/>
      <c r="AD106" s="4">
        <f t="shared" si="52"/>
        <v>46174</v>
      </c>
      <c r="AE106" s="5">
        <v>1</v>
      </c>
      <c r="AF106" s="4">
        <f t="shared" si="40"/>
        <v>46176</v>
      </c>
      <c r="AG106" s="5">
        <v>1</v>
      </c>
      <c r="AH106" s="4">
        <f t="shared" si="41"/>
        <v>46177</v>
      </c>
      <c r="AI106" s="4">
        <f t="shared" si="42"/>
        <v>46177</v>
      </c>
      <c r="AJ106" s="4">
        <f t="shared" si="43"/>
        <v>46178</v>
      </c>
      <c r="AK106" s="4">
        <f t="shared" si="44"/>
        <v>46178</v>
      </c>
      <c r="AL106" s="5"/>
      <c r="AM106" s="4">
        <f t="shared" si="45"/>
        <v>46178</v>
      </c>
      <c r="AN106" s="4">
        <f t="shared" si="55"/>
        <v>46178</v>
      </c>
      <c r="AO106" s="4">
        <f t="shared" si="55"/>
        <v>46178</v>
      </c>
      <c r="AP106" s="4">
        <f t="shared" si="46"/>
        <v>46181</v>
      </c>
      <c r="AQ106" s="5"/>
      <c r="AR106" s="4">
        <f t="shared" si="47"/>
        <v>46181</v>
      </c>
      <c r="AS106" s="5">
        <v>0</v>
      </c>
      <c r="AT106" s="4">
        <f t="shared" si="48"/>
        <v>46181</v>
      </c>
      <c r="AU106" s="5">
        <v>0</v>
      </c>
      <c r="AV106" s="4">
        <f t="shared" si="49"/>
        <v>46181</v>
      </c>
      <c r="AW106" s="4">
        <f>_xlfn.MINIFS(ReleaseTimeline!$A$2:$A$27, ReleaseTimeline!$A$2:$A$27, "&gt;="&amp;(MAX(AV106,AM106)))</f>
        <v>46191</v>
      </c>
      <c r="AX106" s="4" t="str">
        <f>VLOOKUP(AW106,ReleaseTimeline!$A$1:$E$27,2,FALSE)</f>
        <v>Release 13</v>
      </c>
      <c r="AY106" s="4" t="e">
        <f t="shared" si="54"/>
        <v>#VALUE!</v>
      </c>
      <c r="AZ106" s="4">
        <f>VLOOKUP(AX106,ReleaseTimeline!$B$2:$C$27,2,FALSE)</f>
        <v>46198</v>
      </c>
      <c r="BA106" s="4">
        <f t="shared" si="56"/>
        <v>46191</v>
      </c>
      <c r="BB106">
        <f t="shared" si="50"/>
        <v>31</v>
      </c>
      <c r="BD106">
        <f t="shared" si="51"/>
        <v>3</v>
      </c>
    </row>
    <row r="107" spans="1:61" x14ac:dyDescent="0.2">
      <c r="A107" s="3">
        <v>100</v>
      </c>
      <c r="B107" s="5" t="s">
        <v>168</v>
      </c>
      <c r="C107" s="5" t="str">
        <f>VLOOKUP(B107,'Target Tech'!$C$7:$J$33,8,FALSE)</f>
        <v>Complete ASP</v>
      </c>
      <c r="D107" s="5" t="s">
        <v>54</v>
      </c>
      <c r="E107" s="5">
        <v>0</v>
      </c>
      <c r="F107" s="80">
        <v>46155</v>
      </c>
      <c r="G107" s="80" t="s">
        <v>149</v>
      </c>
      <c r="H107" s="80" t="s">
        <v>56</v>
      </c>
      <c r="I107" s="80" t="s">
        <v>62</v>
      </c>
      <c r="J107" s="80">
        <f t="shared" si="58"/>
        <v>46155</v>
      </c>
      <c r="K107" s="5">
        <v>3</v>
      </c>
      <c r="L107" s="5">
        <v>0</v>
      </c>
      <c r="M107" s="5">
        <v>9</v>
      </c>
      <c r="N107" s="4">
        <f t="shared" si="31"/>
        <v>46157</v>
      </c>
      <c r="O107" s="4">
        <f t="shared" si="32"/>
        <v>46157</v>
      </c>
      <c r="P107" s="4">
        <f t="shared" si="33"/>
        <v>46157</v>
      </c>
      <c r="Q107" s="4"/>
      <c r="R107" s="5">
        <v>1</v>
      </c>
      <c r="S107" s="4">
        <f t="shared" si="34"/>
        <v>46160</v>
      </c>
      <c r="T107" s="5">
        <v>1</v>
      </c>
      <c r="U107" s="4">
        <f t="shared" si="35"/>
        <v>46161</v>
      </c>
      <c r="V107" s="4">
        <f t="shared" si="36"/>
        <v>46161</v>
      </c>
      <c r="W107" s="5">
        <v>1</v>
      </c>
      <c r="X107" s="4">
        <f t="shared" si="37"/>
        <v>46162</v>
      </c>
      <c r="Y107" s="4">
        <f t="shared" si="57"/>
        <v>46162</v>
      </c>
      <c r="Z107" s="4">
        <f t="shared" si="57"/>
        <v>46162</v>
      </c>
      <c r="AA107" s="4">
        <f t="shared" si="38"/>
        <v>46163</v>
      </c>
      <c r="AB107" s="4">
        <f t="shared" si="39"/>
        <v>46163</v>
      </c>
      <c r="AC107" s="5"/>
      <c r="AD107" s="4">
        <f t="shared" si="52"/>
        <v>46163</v>
      </c>
      <c r="AE107" s="5">
        <v>1</v>
      </c>
      <c r="AF107" s="4">
        <f t="shared" si="40"/>
        <v>46164</v>
      </c>
      <c r="AG107" s="5">
        <v>1</v>
      </c>
      <c r="AH107" s="4">
        <f t="shared" si="41"/>
        <v>46167</v>
      </c>
      <c r="AI107" s="4">
        <f t="shared" si="42"/>
        <v>46167</v>
      </c>
      <c r="AJ107" s="4">
        <f t="shared" si="43"/>
        <v>46168</v>
      </c>
      <c r="AK107" s="4">
        <f t="shared" si="44"/>
        <v>46168</v>
      </c>
      <c r="AL107" s="5"/>
      <c r="AM107" s="4">
        <f t="shared" si="45"/>
        <v>46168</v>
      </c>
      <c r="AN107" s="4">
        <f t="shared" si="55"/>
        <v>46168</v>
      </c>
      <c r="AO107" s="4">
        <f t="shared" si="55"/>
        <v>46168</v>
      </c>
      <c r="AP107" s="4">
        <f t="shared" si="46"/>
        <v>46169</v>
      </c>
      <c r="AQ107" s="5"/>
      <c r="AR107" s="4">
        <f t="shared" si="47"/>
        <v>46169</v>
      </c>
      <c r="AS107" s="5">
        <v>0</v>
      </c>
      <c r="AT107" s="4">
        <f t="shared" si="48"/>
        <v>46169</v>
      </c>
      <c r="AU107" s="5">
        <v>0</v>
      </c>
      <c r="AV107" s="4">
        <f t="shared" si="49"/>
        <v>46169</v>
      </c>
      <c r="AW107" s="4">
        <f>_xlfn.MINIFS(ReleaseTimeline!$A$2:$A$27, ReleaseTimeline!$A$2:$A$27, "&gt;="&amp;(MAX(AV107,AM107)))</f>
        <v>46177</v>
      </c>
      <c r="AX107" s="4" t="str">
        <f>VLOOKUP(AW107,ReleaseTimeline!$A$1:$E$27,2,FALSE)</f>
        <v>Release 12</v>
      </c>
      <c r="AY107" s="4" t="e">
        <f t="shared" si="54"/>
        <v>#VALUE!</v>
      </c>
      <c r="AZ107" s="4">
        <f>VLOOKUP(AX107,ReleaseTimeline!$B$2:$C$27,2,FALSE)</f>
        <v>46184</v>
      </c>
      <c r="BA107" s="4">
        <f t="shared" si="56"/>
        <v>46177</v>
      </c>
      <c r="BB107">
        <f t="shared" si="50"/>
        <v>27</v>
      </c>
      <c r="BD107">
        <f t="shared" si="51"/>
        <v>3</v>
      </c>
    </row>
    <row r="108" spans="1:61" x14ac:dyDescent="0.2">
      <c r="A108" s="3">
        <v>101</v>
      </c>
      <c r="B108" s="5" t="s">
        <v>168</v>
      </c>
      <c r="C108" s="5" t="str">
        <f>VLOOKUP(B108,'Target Tech'!$C$7:$J$33,8,FALSE)</f>
        <v>Complete ASP</v>
      </c>
      <c r="D108" s="5" t="s">
        <v>54</v>
      </c>
      <c r="E108" s="5">
        <v>0</v>
      </c>
      <c r="F108" s="80">
        <v>46163</v>
      </c>
      <c r="G108" s="80" t="s">
        <v>85</v>
      </c>
      <c r="H108" s="80" t="s">
        <v>81</v>
      </c>
      <c r="I108" s="80" t="s">
        <v>129</v>
      </c>
      <c r="J108" s="80">
        <f t="shared" si="58"/>
        <v>46163</v>
      </c>
      <c r="K108" s="5">
        <v>3</v>
      </c>
      <c r="L108" s="5">
        <v>0</v>
      </c>
      <c r="M108" s="5">
        <v>10</v>
      </c>
      <c r="N108" s="4">
        <f t="shared" si="31"/>
        <v>46167</v>
      </c>
      <c r="O108" s="4">
        <f t="shared" si="32"/>
        <v>46167</v>
      </c>
      <c r="P108" s="4">
        <f t="shared" si="33"/>
        <v>46167</v>
      </c>
      <c r="Q108" s="4"/>
      <c r="R108" s="5">
        <v>1</v>
      </c>
      <c r="S108" s="4">
        <f t="shared" si="34"/>
        <v>46168</v>
      </c>
      <c r="T108" s="5">
        <v>1</v>
      </c>
      <c r="U108" s="4">
        <f t="shared" si="35"/>
        <v>46169</v>
      </c>
      <c r="V108" s="4">
        <f t="shared" si="36"/>
        <v>46169</v>
      </c>
      <c r="W108" s="5">
        <v>1</v>
      </c>
      <c r="X108" s="4">
        <f t="shared" si="37"/>
        <v>46171</v>
      </c>
      <c r="Y108" s="4">
        <f t="shared" ref="Y108:Z132" si="59">WORKDAY(X108, 0, IndHolidays)</f>
        <v>46171</v>
      </c>
      <c r="Z108" s="4">
        <f t="shared" si="59"/>
        <v>46171</v>
      </c>
      <c r="AA108" s="4">
        <f t="shared" si="38"/>
        <v>46174</v>
      </c>
      <c r="AB108" s="4">
        <f t="shared" si="39"/>
        <v>46174</v>
      </c>
      <c r="AC108" s="5">
        <v>3</v>
      </c>
      <c r="AD108" s="4">
        <f t="shared" si="52"/>
        <v>46178</v>
      </c>
      <c r="AE108" s="5">
        <v>1</v>
      </c>
      <c r="AF108" s="4">
        <f t="shared" si="40"/>
        <v>46181</v>
      </c>
      <c r="AG108" s="5">
        <v>1</v>
      </c>
      <c r="AH108" s="4">
        <f t="shared" si="41"/>
        <v>46182</v>
      </c>
      <c r="AI108" s="4">
        <f t="shared" si="42"/>
        <v>46182</v>
      </c>
      <c r="AJ108" s="4">
        <f t="shared" si="43"/>
        <v>46183</v>
      </c>
      <c r="AK108" s="4">
        <f t="shared" si="44"/>
        <v>46183</v>
      </c>
      <c r="AL108" s="5">
        <v>1</v>
      </c>
      <c r="AM108" s="4">
        <f t="shared" si="45"/>
        <v>46184</v>
      </c>
      <c r="AN108" s="4">
        <f t="shared" si="55"/>
        <v>46184</v>
      </c>
      <c r="AO108" s="4">
        <f t="shared" si="55"/>
        <v>46184</v>
      </c>
      <c r="AP108" s="4">
        <f t="shared" si="46"/>
        <v>46185</v>
      </c>
      <c r="AQ108" s="5">
        <v>3</v>
      </c>
      <c r="AR108" s="4">
        <f t="shared" si="47"/>
        <v>46190</v>
      </c>
      <c r="AS108" s="5">
        <v>0</v>
      </c>
      <c r="AT108" s="4">
        <f t="shared" si="48"/>
        <v>46190</v>
      </c>
      <c r="AU108" s="5">
        <v>0</v>
      </c>
      <c r="AV108" s="4">
        <f t="shared" si="49"/>
        <v>46190</v>
      </c>
      <c r="AW108" s="4">
        <f>_xlfn.MINIFS(ReleaseTimeline!$A$2:$A$27, ReleaseTimeline!$A$2:$A$27, "&gt;="&amp;(MAX(AV108,AM108)))</f>
        <v>46191</v>
      </c>
      <c r="AX108" s="4" t="str">
        <f>VLOOKUP(AW108,ReleaseTimeline!$A$1:$E$27,2,FALSE)</f>
        <v>Release 13</v>
      </c>
      <c r="AY108" s="4" t="e">
        <f t="shared" si="54"/>
        <v>#VALUE!</v>
      </c>
      <c r="AZ108" s="4">
        <f>VLOOKUP(AX108,ReleaseTimeline!$B$2:$C$27,2,FALSE)</f>
        <v>46198</v>
      </c>
      <c r="BA108" s="4">
        <f t="shared" si="56"/>
        <v>46191</v>
      </c>
      <c r="BB108">
        <f t="shared" si="50"/>
        <v>31</v>
      </c>
      <c r="BC108" t="e">
        <f>(AZ108-AX108)</f>
        <v>#VALUE!</v>
      </c>
      <c r="BD108">
        <f t="shared" si="51"/>
        <v>3</v>
      </c>
      <c r="BG108" t="e">
        <f>(BC108+BD108)</f>
        <v>#VALUE!</v>
      </c>
    </row>
    <row r="109" spans="1:61" x14ac:dyDescent="0.2">
      <c r="A109" s="3">
        <v>102</v>
      </c>
      <c r="B109" s="5" t="s">
        <v>169</v>
      </c>
      <c r="C109" s="5" t="str">
        <f>VLOOKUP(B109,'Target Tech'!$C$7:$J$33,8,FALSE)</f>
        <v>React/ASP</v>
      </c>
      <c r="D109" s="5" t="s">
        <v>54</v>
      </c>
      <c r="E109" s="5">
        <v>0</v>
      </c>
      <c r="F109" s="80">
        <v>46192</v>
      </c>
      <c r="G109" s="80" t="s">
        <v>64</v>
      </c>
      <c r="H109" s="80" t="s">
        <v>81</v>
      </c>
      <c r="I109" s="80" t="s">
        <v>167</v>
      </c>
      <c r="J109" s="80">
        <f t="shared" si="58"/>
        <v>46192</v>
      </c>
      <c r="K109" s="5">
        <v>3</v>
      </c>
      <c r="L109" s="5">
        <v>0</v>
      </c>
      <c r="M109" s="5">
        <v>1</v>
      </c>
      <c r="N109" s="4">
        <f t="shared" si="31"/>
        <v>46196</v>
      </c>
      <c r="O109" s="4">
        <f t="shared" si="32"/>
        <v>46196</v>
      </c>
      <c r="P109" s="4">
        <f t="shared" si="33"/>
        <v>46196</v>
      </c>
      <c r="Q109" s="4"/>
      <c r="R109" s="5">
        <v>1</v>
      </c>
      <c r="S109" s="4">
        <f t="shared" si="34"/>
        <v>46197</v>
      </c>
      <c r="T109" s="5">
        <v>1</v>
      </c>
      <c r="U109" s="4">
        <f t="shared" si="35"/>
        <v>46198</v>
      </c>
      <c r="V109" s="4">
        <f t="shared" si="36"/>
        <v>46198</v>
      </c>
      <c r="W109" s="5">
        <v>1</v>
      </c>
      <c r="X109" s="4">
        <f t="shared" si="37"/>
        <v>46202</v>
      </c>
      <c r="Y109" s="4">
        <f t="shared" si="59"/>
        <v>46202</v>
      </c>
      <c r="Z109" s="4">
        <f t="shared" si="59"/>
        <v>46202</v>
      </c>
      <c r="AA109" s="4">
        <f t="shared" si="38"/>
        <v>46203</v>
      </c>
      <c r="AB109" s="4">
        <f t="shared" si="39"/>
        <v>46203</v>
      </c>
      <c r="AC109" s="5"/>
      <c r="AD109" s="4">
        <f t="shared" si="52"/>
        <v>46203</v>
      </c>
      <c r="AE109" s="5">
        <v>1</v>
      </c>
      <c r="AF109" s="4">
        <f t="shared" si="40"/>
        <v>46204</v>
      </c>
      <c r="AG109" s="5">
        <v>1</v>
      </c>
      <c r="AH109" s="4">
        <f t="shared" si="41"/>
        <v>46205</v>
      </c>
      <c r="AI109" s="4">
        <f t="shared" si="42"/>
        <v>46205</v>
      </c>
      <c r="AJ109" s="4">
        <f t="shared" si="43"/>
        <v>46206</v>
      </c>
      <c r="AK109" s="4">
        <f t="shared" si="44"/>
        <v>46206</v>
      </c>
      <c r="AL109" s="5"/>
      <c r="AM109" s="4">
        <f t="shared" si="45"/>
        <v>46206</v>
      </c>
      <c r="AN109" s="4">
        <f t="shared" si="55"/>
        <v>46206</v>
      </c>
      <c r="AO109" s="4">
        <f t="shared" si="55"/>
        <v>46206</v>
      </c>
      <c r="AP109" s="4">
        <f t="shared" si="46"/>
        <v>46209</v>
      </c>
      <c r="AQ109" s="5"/>
      <c r="AR109" s="4">
        <f t="shared" si="47"/>
        <v>46209</v>
      </c>
      <c r="AS109" s="5">
        <v>0</v>
      </c>
      <c r="AT109" s="4">
        <f t="shared" si="48"/>
        <v>46209</v>
      </c>
      <c r="AU109" s="5">
        <v>0</v>
      </c>
      <c r="AV109" s="4">
        <f t="shared" si="49"/>
        <v>46209</v>
      </c>
      <c r="AW109" s="4">
        <f>_xlfn.MINIFS(ReleaseTimeline!$A$2:$A$27, ReleaseTimeline!$A$2:$A$27, "&gt;="&amp;(MAX(AV109,AM109)))</f>
        <v>46219</v>
      </c>
      <c r="AX109" s="4" t="str">
        <f>VLOOKUP(AW109,ReleaseTimeline!$A$1:$E$27,2,FALSE)</f>
        <v>Release 15</v>
      </c>
      <c r="AY109" s="4" t="e">
        <f t="shared" si="54"/>
        <v>#VALUE!</v>
      </c>
      <c r="AZ109" s="4">
        <f>VLOOKUP(AX109,ReleaseTimeline!$B$2:$C$27,2,FALSE)</f>
        <v>46226</v>
      </c>
      <c r="BA109" s="4">
        <f t="shared" si="56"/>
        <v>46219</v>
      </c>
      <c r="BB109">
        <f t="shared" si="50"/>
        <v>30</v>
      </c>
      <c r="BD109">
        <f t="shared" si="51"/>
        <v>3</v>
      </c>
    </row>
    <row r="110" spans="1:61" x14ac:dyDescent="0.2">
      <c r="A110" s="83">
        <v>102</v>
      </c>
      <c r="B110" s="84" t="s">
        <v>169</v>
      </c>
      <c r="C110" s="84" t="str">
        <f>VLOOKUP(B110,'Target Tech'!$C$7:$J$33,8,FALSE)</f>
        <v>React/ASP</v>
      </c>
      <c r="D110" s="84" t="s">
        <v>54</v>
      </c>
      <c r="E110" s="5">
        <v>0</v>
      </c>
      <c r="F110" s="85">
        <v>46174</v>
      </c>
      <c r="G110" s="85" t="s">
        <v>64</v>
      </c>
      <c r="H110" s="85" t="s">
        <v>142</v>
      </c>
      <c r="I110" s="85" t="s">
        <v>143</v>
      </c>
      <c r="J110" s="85">
        <f t="shared" si="58"/>
        <v>46174</v>
      </c>
      <c r="K110" s="84">
        <v>5</v>
      </c>
      <c r="L110" s="84">
        <v>0</v>
      </c>
      <c r="M110" s="84">
        <v>1</v>
      </c>
      <c r="N110" s="86">
        <f t="shared" si="31"/>
        <v>46181</v>
      </c>
      <c r="O110" s="86">
        <f t="shared" si="32"/>
        <v>46181</v>
      </c>
      <c r="P110" s="86">
        <f t="shared" si="33"/>
        <v>46181</v>
      </c>
      <c r="Q110" s="86"/>
      <c r="R110" s="5">
        <v>1</v>
      </c>
      <c r="S110" s="86">
        <f t="shared" si="34"/>
        <v>46182</v>
      </c>
      <c r="T110" s="5">
        <v>1</v>
      </c>
      <c r="U110" s="86">
        <f t="shared" si="35"/>
        <v>46183</v>
      </c>
      <c r="V110" s="86">
        <f t="shared" si="36"/>
        <v>46183</v>
      </c>
      <c r="W110" s="5">
        <v>1</v>
      </c>
      <c r="X110" s="86">
        <f t="shared" si="37"/>
        <v>46184</v>
      </c>
      <c r="Y110" s="86">
        <f t="shared" si="59"/>
        <v>46184</v>
      </c>
      <c r="Z110" s="86">
        <f t="shared" si="59"/>
        <v>46184</v>
      </c>
      <c r="AA110" s="86">
        <f t="shared" si="38"/>
        <v>46185</v>
      </c>
      <c r="AB110" s="86">
        <f t="shared" si="39"/>
        <v>46185</v>
      </c>
      <c r="AC110" s="84"/>
      <c r="AD110" s="86">
        <f t="shared" si="52"/>
        <v>46185</v>
      </c>
      <c r="AE110" s="5">
        <v>1</v>
      </c>
      <c r="AF110" s="86">
        <f t="shared" si="40"/>
        <v>46188</v>
      </c>
      <c r="AG110" s="5">
        <v>1</v>
      </c>
      <c r="AH110" s="86">
        <f t="shared" si="41"/>
        <v>46189</v>
      </c>
      <c r="AI110" s="86">
        <f t="shared" si="42"/>
        <v>46189</v>
      </c>
      <c r="AJ110" s="86">
        <f t="shared" si="43"/>
        <v>46190</v>
      </c>
      <c r="AK110" s="86">
        <f t="shared" si="44"/>
        <v>46190</v>
      </c>
      <c r="AL110" s="84"/>
      <c r="AM110" s="86">
        <f t="shared" si="45"/>
        <v>46190</v>
      </c>
      <c r="AN110" s="86">
        <f t="shared" si="55"/>
        <v>46190</v>
      </c>
      <c r="AO110" s="86">
        <f t="shared" si="55"/>
        <v>46190</v>
      </c>
      <c r="AP110" s="86">
        <f t="shared" si="46"/>
        <v>46191</v>
      </c>
      <c r="AQ110" s="84"/>
      <c r="AR110" s="86">
        <f t="shared" si="47"/>
        <v>46191</v>
      </c>
      <c r="AS110" s="84">
        <v>0</v>
      </c>
      <c r="AT110" s="86">
        <f t="shared" si="48"/>
        <v>46191</v>
      </c>
      <c r="AU110" s="84">
        <v>0</v>
      </c>
      <c r="AV110" s="86">
        <f t="shared" si="49"/>
        <v>46191</v>
      </c>
      <c r="AW110" s="4">
        <f>_xlfn.MINIFS(ReleaseTimeline!$A$2:$A$27, ReleaseTimeline!$A$2:$A$27, "&gt;="&amp;(MAX(AV110,AM110)))</f>
        <v>46191</v>
      </c>
      <c r="AX110" s="86" t="str">
        <f>VLOOKUP(AW110,ReleaseTimeline!$A$1:$E$27,2,FALSE)</f>
        <v>Release 13</v>
      </c>
      <c r="AY110" s="86" t="e">
        <f t="shared" si="54"/>
        <v>#VALUE!</v>
      </c>
      <c r="AZ110" s="86">
        <f>VLOOKUP(AX110,ReleaseTimeline!$B$2:$C$27,2,FALSE)</f>
        <v>46198</v>
      </c>
      <c r="BA110" s="86">
        <f t="shared" si="56"/>
        <v>46191</v>
      </c>
      <c r="BB110" s="87">
        <f t="shared" si="50"/>
        <v>17</v>
      </c>
      <c r="BC110" s="87"/>
      <c r="BD110" s="87">
        <f t="shared" si="51"/>
        <v>3</v>
      </c>
      <c r="BE110" s="87"/>
      <c r="BF110" s="87"/>
      <c r="BG110" s="87"/>
      <c r="BH110" s="87"/>
      <c r="BI110" s="87"/>
    </row>
    <row r="111" spans="1:61" s="87" customFormat="1" x14ac:dyDescent="0.2">
      <c r="A111" s="3">
        <v>103</v>
      </c>
      <c r="B111" s="5" t="s">
        <v>169</v>
      </c>
      <c r="C111" s="5" t="str">
        <f>VLOOKUP(B111,'Target Tech'!$C$7:$J$33,8,FALSE)</f>
        <v>React/ASP</v>
      </c>
      <c r="D111" s="5" t="s">
        <v>54</v>
      </c>
      <c r="E111" s="5">
        <v>0</v>
      </c>
      <c r="F111" s="80">
        <v>46192</v>
      </c>
      <c r="G111" s="80" t="s">
        <v>120</v>
      </c>
      <c r="H111" s="80" t="s">
        <v>81</v>
      </c>
      <c r="I111" s="80" t="s">
        <v>131</v>
      </c>
      <c r="J111" s="80">
        <f t="shared" si="58"/>
        <v>46192</v>
      </c>
      <c r="K111" s="5">
        <v>3</v>
      </c>
      <c r="L111" s="5">
        <v>0</v>
      </c>
      <c r="M111" s="5">
        <v>2</v>
      </c>
      <c r="N111" s="4">
        <f t="shared" si="31"/>
        <v>46196</v>
      </c>
      <c r="O111" s="4">
        <f t="shared" si="32"/>
        <v>46196</v>
      </c>
      <c r="P111" s="4">
        <f t="shared" si="33"/>
        <v>46196</v>
      </c>
      <c r="Q111" s="4"/>
      <c r="R111" s="5">
        <v>1</v>
      </c>
      <c r="S111" s="4">
        <f t="shared" si="34"/>
        <v>46197</v>
      </c>
      <c r="T111" s="5">
        <v>1</v>
      </c>
      <c r="U111" s="4">
        <f t="shared" si="35"/>
        <v>46198</v>
      </c>
      <c r="V111" s="4">
        <f t="shared" si="36"/>
        <v>46198</v>
      </c>
      <c r="W111" s="5">
        <v>1</v>
      </c>
      <c r="X111" s="4">
        <f t="shared" si="37"/>
        <v>46202</v>
      </c>
      <c r="Y111" s="4">
        <f t="shared" si="59"/>
        <v>46202</v>
      </c>
      <c r="Z111" s="4">
        <f t="shared" si="59"/>
        <v>46202</v>
      </c>
      <c r="AA111" s="4">
        <f t="shared" si="38"/>
        <v>46203</v>
      </c>
      <c r="AB111" s="4">
        <f t="shared" si="39"/>
        <v>46203</v>
      </c>
      <c r="AC111" s="5"/>
      <c r="AD111" s="4">
        <f t="shared" si="52"/>
        <v>46203</v>
      </c>
      <c r="AE111" s="5">
        <v>1</v>
      </c>
      <c r="AF111" s="4">
        <f t="shared" si="40"/>
        <v>46204</v>
      </c>
      <c r="AG111" s="5">
        <v>1</v>
      </c>
      <c r="AH111" s="4">
        <f t="shared" si="41"/>
        <v>46205</v>
      </c>
      <c r="AI111" s="4">
        <f t="shared" si="42"/>
        <v>46205</v>
      </c>
      <c r="AJ111" s="4">
        <f t="shared" si="43"/>
        <v>46206</v>
      </c>
      <c r="AK111" s="4">
        <f t="shared" si="44"/>
        <v>46206</v>
      </c>
      <c r="AL111" s="5"/>
      <c r="AM111" s="4">
        <f t="shared" si="45"/>
        <v>46206</v>
      </c>
      <c r="AN111" s="4">
        <f t="shared" si="55"/>
        <v>46206</v>
      </c>
      <c r="AO111" s="4">
        <f t="shared" si="55"/>
        <v>46206</v>
      </c>
      <c r="AP111" s="4">
        <f t="shared" si="46"/>
        <v>46209</v>
      </c>
      <c r="AQ111" s="5"/>
      <c r="AR111" s="4">
        <f t="shared" si="47"/>
        <v>46209</v>
      </c>
      <c r="AS111" s="5">
        <v>0</v>
      </c>
      <c r="AT111" s="4">
        <f t="shared" si="48"/>
        <v>46209</v>
      </c>
      <c r="AU111" s="5">
        <v>0</v>
      </c>
      <c r="AV111" s="4">
        <f t="shared" si="49"/>
        <v>46209</v>
      </c>
      <c r="AW111" s="4">
        <f>_xlfn.MINIFS(ReleaseTimeline!$A$2:$A$27, ReleaseTimeline!$A$2:$A$27, "&gt;="&amp;(MAX(AV111,AM111)))</f>
        <v>46219</v>
      </c>
      <c r="AX111" s="4" t="str">
        <f>VLOOKUP(AW111,ReleaseTimeline!$A$1:$E$27,2,FALSE)</f>
        <v>Release 15</v>
      </c>
      <c r="AY111" s="4" t="e">
        <f t="shared" si="54"/>
        <v>#VALUE!</v>
      </c>
      <c r="AZ111" s="4">
        <f>VLOOKUP(AX111,ReleaseTimeline!$B$2:$C$27,2,FALSE)</f>
        <v>46226</v>
      </c>
      <c r="BA111" s="4">
        <f t="shared" si="56"/>
        <v>46219</v>
      </c>
      <c r="BB111">
        <f t="shared" si="50"/>
        <v>30</v>
      </c>
      <c r="BC111"/>
      <c r="BD111">
        <f t="shared" si="51"/>
        <v>3</v>
      </c>
      <c r="BE111"/>
      <c r="BF111"/>
      <c r="BG111"/>
      <c r="BH111"/>
      <c r="BI111"/>
    </row>
    <row r="112" spans="1:61" x14ac:dyDescent="0.2">
      <c r="A112" s="83">
        <v>102</v>
      </c>
      <c r="B112" s="84" t="s">
        <v>169</v>
      </c>
      <c r="C112" s="84" t="str">
        <f>VLOOKUP(B112,'Target Tech'!$C$7:$J$33,8,FALSE)</f>
        <v>React/ASP</v>
      </c>
      <c r="D112" s="84" t="s">
        <v>54</v>
      </c>
      <c r="E112" s="5">
        <v>0</v>
      </c>
      <c r="F112" s="85">
        <v>46174</v>
      </c>
      <c r="G112" s="85" t="s">
        <v>64</v>
      </c>
      <c r="H112" s="85" t="s">
        <v>142</v>
      </c>
      <c r="I112" s="85" t="s">
        <v>144</v>
      </c>
      <c r="J112" s="85">
        <f t="shared" si="58"/>
        <v>46174</v>
      </c>
      <c r="K112" s="84">
        <v>5</v>
      </c>
      <c r="L112" s="84">
        <v>0</v>
      </c>
      <c r="M112" s="84">
        <v>1</v>
      </c>
      <c r="N112" s="86">
        <f t="shared" si="31"/>
        <v>46181</v>
      </c>
      <c r="O112" s="86">
        <f t="shared" si="32"/>
        <v>46181</v>
      </c>
      <c r="P112" s="86">
        <f t="shared" si="33"/>
        <v>46181</v>
      </c>
      <c r="Q112" s="86"/>
      <c r="R112" s="5">
        <v>1</v>
      </c>
      <c r="S112" s="86">
        <f t="shared" si="34"/>
        <v>46182</v>
      </c>
      <c r="T112" s="5">
        <v>1</v>
      </c>
      <c r="U112" s="86">
        <f t="shared" si="35"/>
        <v>46183</v>
      </c>
      <c r="V112" s="86">
        <f t="shared" si="36"/>
        <v>46183</v>
      </c>
      <c r="W112" s="5">
        <v>1</v>
      </c>
      <c r="X112" s="86">
        <f t="shared" si="37"/>
        <v>46184</v>
      </c>
      <c r="Y112" s="86">
        <f t="shared" si="59"/>
        <v>46184</v>
      </c>
      <c r="Z112" s="86">
        <f t="shared" si="59"/>
        <v>46184</v>
      </c>
      <c r="AA112" s="86">
        <f t="shared" si="38"/>
        <v>46185</v>
      </c>
      <c r="AB112" s="86">
        <f t="shared" si="39"/>
        <v>46185</v>
      </c>
      <c r="AC112" s="84"/>
      <c r="AD112" s="86">
        <f t="shared" si="52"/>
        <v>46185</v>
      </c>
      <c r="AE112" s="5">
        <v>1</v>
      </c>
      <c r="AF112" s="86">
        <f t="shared" si="40"/>
        <v>46188</v>
      </c>
      <c r="AG112" s="5">
        <v>1</v>
      </c>
      <c r="AH112" s="86">
        <f t="shared" si="41"/>
        <v>46189</v>
      </c>
      <c r="AI112" s="86">
        <f t="shared" si="42"/>
        <v>46189</v>
      </c>
      <c r="AJ112" s="86">
        <f t="shared" si="43"/>
        <v>46190</v>
      </c>
      <c r="AK112" s="86">
        <f t="shared" si="44"/>
        <v>46190</v>
      </c>
      <c r="AL112" s="84"/>
      <c r="AM112" s="86">
        <f t="shared" si="45"/>
        <v>46190</v>
      </c>
      <c r="AN112" s="86">
        <f t="shared" si="55"/>
        <v>46190</v>
      </c>
      <c r="AO112" s="86">
        <f t="shared" si="55"/>
        <v>46190</v>
      </c>
      <c r="AP112" s="86">
        <f t="shared" si="46"/>
        <v>46191</v>
      </c>
      <c r="AQ112" s="84"/>
      <c r="AR112" s="86">
        <f t="shared" si="47"/>
        <v>46191</v>
      </c>
      <c r="AS112" s="84">
        <v>0</v>
      </c>
      <c r="AT112" s="86">
        <f t="shared" si="48"/>
        <v>46191</v>
      </c>
      <c r="AU112" s="84">
        <v>0</v>
      </c>
      <c r="AV112" s="86">
        <f t="shared" si="49"/>
        <v>46191</v>
      </c>
      <c r="AW112" s="4">
        <f>_xlfn.MINIFS(ReleaseTimeline!$A$2:$A$27, ReleaseTimeline!$A$2:$A$27, "&gt;="&amp;(MAX(AV112,AM112)))</f>
        <v>46191</v>
      </c>
      <c r="AX112" s="86" t="str">
        <f>VLOOKUP(AW112,ReleaseTimeline!$A$1:$E$27,2,FALSE)</f>
        <v>Release 13</v>
      </c>
      <c r="AY112" s="86" t="e">
        <f t="shared" si="54"/>
        <v>#VALUE!</v>
      </c>
      <c r="AZ112" s="86">
        <f>VLOOKUP(AX112,ReleaseTimeline!$B$2:$C$27,2,FALSE)</f>
        <v>46198</v>
      </c>
      <c r="BA112" s="86">
        <f t="shared" si="56"/>
        <v>46191</v>
      </c>
      <c r="BB112" s="87">
        <f t="shared" si="50"/>
        <v>17</v>
      </c>
      <c r="BC112" s="87"/>
      <c r="BD112" s="87">
        <f t="shared" si="51"/>
        <v>3</v>
      </c>
      <c r="BE112" s="87"/>
      <c r="BF112" s="87"/>
      <c r="BG112" s="87"/>
      <c r="BH112" s="87"/>
      <c r="BI112" s="87"/>
    </row>
    <row r="113" spans="1:61" s="87" customFormat="1" x14ac:dyDescent="0.2">
      <c r="A113" s="3">
        <v>104</v>
      </c>
      <c r="B113" s="5" t="s">
        <v>169</v>
      </c>
      <c r="C113" s="5" t="str">
        <f>VLOOKUP(B113,'Target Tech'!$C$7:$J$33,8,FALSE)</f>
        <v>React/ASP</v>
      </c>
      <c r="D113" s="5" t="s">
        <v>54</v>
      </c>
      <c r="E113" s="5">
        <v>0</v>
      </c>
      <c r="F113" s="80">
        <v>46168</v>
      </c>
      <c r="G113" s="80" t="s">
        <v>121</v>
      </c>
      <c r="H113" s="80" t="s">
        <v>81</v>
      </c>
      <c r="I113" s="80" t="s">
        <v>129</v>
      </c>
      <c r="J113" s="80">
        <f t="shared" si="58"/>
        <v>46168</v>
      </c>
      <c r="K113" s="5">
        <v>3</v>
      </c>
      <c r="L113" s="5">
        <v>0</v>
      </c>
      <c r="M113" s="5">
        <v>3</v>
      </c>
      <c r="N113" s="4">
        <f t="shared" si="31"/>
        <v>46171</v>
      </c>
      <c r="O113" s="4">
        <f t="shared" si="32"/>
        <v>46171</v>
      </c>
      <c r="P113" s="4">
        <f t="shared" si="33"/>
        <v>46171</v>
      </c>
      <c r="Q113" s="4"/>
      <c r="R113" s="5">
        <v>1</v>
      </c>
      <c r="S113" s="4">
        <f t="shared" si="34"/>
        <v>46174</v>
      </c>
      <c r="T113" s="5">
        <v>1</v>
      </c>
      <c r="U113" s="4">
        <f t="shared" si="35"/>
        <v>46176</v>
      </c>
      <c r="V113" s="4">
        <f t="shared" si="36"/>
        <v>46176</v>
      </c>
      <c r="W113" s="5">
        <v>1</v>
      </c>
      <c r="X113" s="4">
        <f t="shared" si="37"/>
        <v>46177</v>
      </c>
      <c r="Y113" s="4">
        <f t="shared" si="59"/>
        <v>46177</v>
      </c>
      <c r="Z113" s="4">
        <f t="shared" si="59"/>
        <v>46177</v>
      </c>
      <c r="AA113" s="4">
        <f t="shared" si="38"/>
        <v>46178</v>
      </c>
      <c r="AB113" s="4">
        <f t="shared" si="39"/>
        <v>46178</v>
      </c>
      <c r="AC113" s="5"/>
      <c r="AD113" s="4">
        <f t="shared" si="52"/>
        <v>46178</v>
      </c>
      <c r="AE113" s="5">
        <v>1</v>
      </c>
      <c r="AF113" s="4">
        <f t="shared" si="40"/>
        <v>46181</v>
      </c>
      <c r="AG113" s="5">
        <v>1</v>
      </c>
      <c r="AH113" s="4">
        <f t="shared" si="41"/>
        <v>46182</v>
      </c>
      <c r="AI113" s="4">
        <f t="shared" si="42"/>
        <v>46182</v>
      </c>
      <c r="AJ113" s="4">
        <f t="shared" si="43"/>
        <v>46183</v>
      </c>
      <c r="AK113" s="4">
        <f t="shared" si="44"/>
        <v>46183</v>
      </c>
      <c r="AL113" s="5"/>
      <c r="AM113" s="4">
        <f t="shared" si="45"/>
        <v>46183</v>
      </c>
      <c r="AN113" s="4">
        <f t="shared" si="55"/>
        <v>46183</v>
      </c>
      <c r="AO113" s="4">
        <f t="shared" si="55"/>
        <v>46183</v>
      </c>
      <c r="AP113" s="4">
        <f t="shared" si="46"/>
        <v>46184</v>
      </c>
      <c r="AQ113" s="5"/>
      <c r="AR113" s="4">
        <f t="shared" si="47"/>
        <v>46184</v>
      </c>
      <c r="AS113" s="5">
        <v>0</v>
      </c>
      <c r="AT113" s="4">
        <f t="shared" si="48"/>
        <v>46184</v>
      </c>
      <c r="AU113" s="5">
        <v>0</v>
      </c>
      <c r="AV113" s="4">
        <f t="shared" si="49"/>
        <v>46184</v>
      </c>
      <c r="AW113" s="4">
        <f>_xlfn.MINIFS(ReleaseTimeline!$A$2:$A$27, ReleaseTimeline!$A$2:$A$27, "&gt;="&amp;(MAX(AV113,AM113)))</f>
        <v>46191</v>
      </c>
      <c r="AX113" s="4" t="str">
        <f>VLOOKUP(AW113,ReleaseTimeline!$A$1:$E$27,2,FALSE)</f>
        <v>Release 13</v>
      </c>
      <c r="AY113" s="4" t="e">
        <f t="shared" si="54"/>
        <v>#VALUE!</v>
      </c>
      <c r="AZ113" s="4">
        <f>VLOOKUP(AX113,ReleaseTimeline!$B$2:$C$27,2,FALSE)</f>
        <v>46198</v>
      </c>
      <c r="BA113" s="4">
        <f t="shared" si="56"/>
        <v>46191</v>
      </c>
      <c r="BB113">
        <f t="shared" si="50"/>
        <v>27</v>
      </c>
      <c r="BC113"/>
      <c r="BD113">
        <f t="shared" si="51"/>
        <v>3</v>
      </c>
      <c r="BE113"/>
      <c r="BF113"/>
      <c r="BG113"/>
      <c r="BH113"/>
      <c r="BI113"/>
    </row>
    <row r="114" spans="1:61" x14ac:dyDescent="0.2">
      <c r="A114" s="83">
        <v>102</v>
      </c>
      <c r="B114" s="84" t="s">
        <v>169</v>
      </c>
      <c r="C114" s="84" t="str">
        <f>VLOOKUP(B114,'Target Tech'!$C$7:$J$33,8,FALSE)</f>
        <v>React/ASP</v>
      </c>
      <c r="D114" s="84" t="s">
        <v>54</v>
      </c>
      <c r="E114" s="5">
        <v>0</v>
      </c>
      <c r="F114" s="85">
        <v>46174</v>
      </c>
      <c r="G114" s="85" t="s">
        <v>64</v>
      </c>
      <c r="H114" s="85" t="s">
        <v>142</v>
      </c>
      <c r="I114" s="85" t="s">
        <v>145</v>
      </c>
      <c r="J114" s="85">
        <f t="shared" si="58"/>
        <v>46174</v>
      </c>
      <c r="K114" s="84">
        <v>5</v>
      </c>
      <c r="L114" s="84">
        <v>0</v>
      </c>
      <c r="M114" s="84">
        <v>1</v>
      </c>
      <c r="N114" s="86">
        <f t="shared" si="31"/>
        <v>46181</v>
      </c>
      <c r="O114" s="86">
        <f t="shared" si="32"/>
        <v>46181</v>
      </c>
      <c r="P114" s="86">
        <f t="shared" si="33"/>
        <v>46181</v>
      </c>
      <c r="Q114" s="86"/>
      <c r="R114" s="5">
        <v>1</v>
      </c>
      <c r="S114" s="86">
        <f t="shared" si="34"/>
        <v>46182</v>
      </c>
      <c r="T114" s="5">
        <v>1</v>
      </c>
      <c r="U114" s="86">
        <f t="shared" si="35"/>
        <v>46183</v>
      </c>
      <c r="V114" s="86">
        <f t="shared" si="36"/>
        <v>46183</v>
      </c>
      <c r="W114" s="5">
        <v>1</v>
      </c>
      <c r="X114" s="86">
        <f t="shared" si="37"/>
        <v>46184</v>
      </c>
      <c r="Y114" s="86">
        <f t="shared" si="59"/>
        <v>46184</v>
      </c>
      <c r="Z114" s="86">
        <f t="shared" si="59"/>
        <v>46184</v>
      </c>
      <c r="AA114" s="86">
        <f t="shared" si="38"/>
        <v>46185</v>
      </c>
      <c r="AB114" s="86">
        <f t="shared" si="39"/>
        <v>46185</v>
      </c>
      <c r="AC114" s="84"/>
      <c r="AD114" s="86">
        <f t="shared" si="52"/>
        <v>46185</v>
      </c>
      <c r="AE114" s="5">
        <v>1</v>
      </c>
      <c r="AF114" s="86">
        <f t="shared" si="40"/>
        <v>46188</v>
      </c>
      <c r="AG114" s="5">
        <v>1</v>
      </c>
      <c r="AH114" s="86">
        <f t="shared" si="41"/>
        <v>46189</v>
      </c>
      <c r="AI114" s="86">
        <f t="shared" si="42"/>
        <v>46189</v>
      </c>
      <c r="AJ114" s="86">
        <f t="shared" si="43"/>
        <v>46190</v>
      </c>
      <c r="AK114" s="86">
        <f t="shared" si="44"/>
        <v>46190</v>
      </c>
      <c r="AL114" s="84"/>
      <c r="AM114" s="86">
        <f t="shared" si="45"/>
        <v>46190</v>
      </c>
      <c r="AN114" s="86">
        <f t="shared" si="55"/>
        <v>46190</v>
      </c>
      <c r="AO114" s="86">
        <f t="shared" si="55"/>
        <v>46190</v>
      </c>
      <c r="AP114" s="86">
        <f t="shared" si="46"/>
        <v>46191</v>
      </c>
      <c r="AQ114" s="84"/>
      <c r="AR114" s="86">
        <f t="shared" si="47"/>
        <v>46191</v>
      </c>
      <c r="AS114" s="84">
        <v>0</v>
      </c>
      <c r="AT114" s="86">
        <f t="shared" si="48"/>
        <v>46191</v>
      </c>
      <c r="AU114" s="84">
        <v>0</v>
      </c>
      <c r="AV114" s="86">
        <f t="shared" si="49"/>
        <v>46191</v>
      </c>
      <c r="AW114" s="4">
        <f>_xlfn.MINIFS(ReleaseTimeline!$A$2:$A$27, ReleaseTimeline!$A$2:$A$27, "&gt;="&amp;(MAX(AV114,AM114)))</f>
        <v>46191</v>
      </c>
      <c r="AX114" s="86" t="str">
        <f>VLOOKUP(AW114,ReleaseTimeline!$A$1:$E$27,2,FALSE)</f>
        <v>Release 13</v>
      </c>
      <c r="AY114" s="86" t="e">
        <f t="shared" si="54"/>
        <v>#VALUE!</v>
      </c>
      <c r="AZ114" s="86">
        <f>VLOOKUP(AX114,ReleaseTimeline!$B$2:$C$27,2,FALSE)</f>
        <v>46198</v>
      </c>
      <c r="BA114" s="86">
        <f t="shared" si="56"/>
        <v>46191</v>
      </c>
      <c r="BB114" s="87">
        <f t="shared" si="50"/>
        <v>17</v>
      </c>
      <c r="BC114" s="87"/>
      <c r="BD114" s="87">
        <f t="shared" si="51"/>
        <v>3</v>
      </c>
      <c r="BE114" s="87"/>
      <c r="BF114" s="87"/>
      <c r="BG114" s="87"/>
      <c r="BH114" s="87"/>
      <c r="BI114" s="87"/>
    </row>
    <row r="115" spans="1:61" s="87" customFormat="1" x14ac:dyDescent="0.2">
      <c r="A115" s="3">
        <v>105</v>
      </c>
      <c r="B115" s="5" t="s">
        <v>169</v>
      </c>
      <c r="C115" s="5" t="str">
        <f>VLOOKUP(B115,'Target Tech'!$C$7:$J$33,8,FALSE)</f>
        <v>React/ASP</v>
      </c>
      <c r="D115" s="5" t="s">
        <v>54</v>
      </c>
      <c r="E115" s="5">
        <v>0</v>
      </c>
      <c r="F115" s="80">
        <v>46197</v>
      </c>
      <c r="G115" s="80" t="s">
        <v>122</v>
      </c>
      <c r="H115" s="80" t="s">
        <v>81</v>
      </c>
      <c r="I115" s="80" t="s">
        <v>167</v>
      </c>
      <c r="J115" s="80">
        <f t="shared" si="58"/>
        <v>46197</v>
      </c>
      <c r="K115" s="5">
        <v>3</v>
      </c>
      <c r="L115" s="5">
        <v>0</v>
      </c>
      <c r="M115" s="5">
        <v>4</v>
      </c>
      <c r="N115" s="4">
        <f t="shared" si="31"/>
        <v>46202</v>
      </c>
      <c r="O115" s="4">
        <f t="shared" si="32"/>
        <v>46202</v>
      </c>
      <c r="P115" s="4">
        <f t="shared" si="33"/>
        <v>46202</v>
      </c>
      <c r="Q115" s="4"/>
      <c r="R115" s="5">
        <v>1</v>
      </c>
      <c r="S115" s="4">
        <f t="shared" si="34"/>
        <v>46203</v>
      </c>
      <c r="T115" s="5">
        <v>1</v>
      </c>
      <c r="U115" s="4">
        <f t="shared" si="35"/>
        <v>46204</v>
      </c>
      <c r="V115" s="4">
        <f t="shared" si="36"/>
        <v>46204</v>
      </c>
      <c r="W115" s="5">
        <v>1</v>
      </c>
      <c r="X115" s="4">
        <f t="shared" si="37"/>
        <v>46205</v>
      </c>
      <c r="Y115" s="4">
        <f t="shared" si="59"/>
        <v>46205</v>
      </c>
      <c r="Z115" s="4">
        <f t="shared" si="59"/>
        <v>46205</v>
      </c>
      <c r="AA115" s="4">
        <f t="shared" si="38"/>
        <v>46206</v>
      </c>
      <c r="AB115" s="4">
        <f t="shared" si="39"/>
        <v>46206</v>
      </c>
      <c r="AC115" s="5">
        <v>3</v>
      </c>
      <c r="AD115" s="4">
        <f t="shared" si="52"/>
        <v>46212</v>
      </c>
      <c r="AE115" s="5">
        <v>1</v>
      </c>
      <c r="AF115" s="4">
        <f t="shared" si="40"/>
        <v>46213</v>
      </c>
      <c r="AG115" s="5">
        <v>1</v>
      </c>
      <c r="AH115" s="4">
        <f t="shared" si="41"/>
        <v>46216</v>
      </c>
      <c r="AI115" s="4">
        <f t="shared" si="42"/>
        <v>46216</v>
      </c>
      <c r="AJ115" s="4">
        <f t="shared" si="43"/>
        <v>46217</v>
      </c>
      <c r="AK115" s="4">
        <f t="shared" si="44"/>
        <v>46217</v>
      </c>
      <c r="AL115" s="5">
        <v>1</v>
      </c>
      <c r="AM115" s="4">
        <f t="shared" si="45"/>
        <v>46218</v>
      </c>
      <c r="AN115" s="4">
        <f t="shared" si="55"/>
        <v>46218</v>
      </c>
      <c r="AO115" s="4">
        <f t="shared" si="55"/>
        <v>46218</v>
      </c>
      <c r="AP115" s="4">
        <f t="shared" si="46"/>
        <v>46219</v>
      </c>
      <c r="AQ115" s="5">
        <v>3</v>
      </c>
      <c r="AR115" s="4">
        <f t="shared" si="47"/>
        <v>46224</v>
      </c>
      <c r="AS115" s="5">
        <v>0</v>
      </c>
      <c r="AT115" s="4">
        <f t="shared" si="48"/>
        <v>46224</v>
      </c>
      <c r="AU115" s="5">
        <v>0</v>
      </c>
      <c r="AV115" s="4">
        <f t="shared" si="49"/>
        <v>46224</v>
      </c>
      <c r="AW115" s="4">
        <f>_xlfn.MINIFS(ReleaseTimeline!$A$2:$A$27, ReleaseTimeline!$A$2:$A$27, "&gt;="&amp;(MAX(AV115,AM115)))</f>
        <v>46233</v>
      </c>
      <c r="AX115" s="4" t="str">
        <f>VLOOKUP(AW115,ReleaseTimeline!$A$1:$E$27,2,FALSE)</f>
        <v>Release 16</v>
      </c>
      <c r="AY115" s="4" t="e">
        <f t="shared" si="54"/>
        <v>#VALUE!</v>
      </c>
      <c r="AZ115" s="4">
        <f>VLOOKUP(AX115,ReleaseTimeline!$B$2:$C$27,2,FALSE)</f>
        <v>46240</v>
      </c>
      <c r="BA115" s="4">
        <f t="shared" si="56"/>
        <v>46233</v>
      </c>
      <c r="BB115">
        <f t="shared" si="50"/>
        <v>38</v>
      </c>
      <c r="BC115"/>
      <c r="BD115">
        <f t="shared" si="51"/>
        <v>3</v>
      </c>
      <c r="BE115"/>
      <c r="BF115"/>
      <c r="BG115"/>
      <c r="BH115"/>
      <c r="BI115"/>
    </row>
    <row r="116" spans="1:61" x14ac:dyDescent="0.2">
      <c r="A116" s="83">
        <v>102</v>
      </c>
      <c r="B116" s="84" t="s">
        <v>169</v>
      </c>
      <c r="C116" s="84" t="str">
        <f>VLOOKUP(B116,'Target Tech'!$C$7:$J$33,8,FALSE)</f>
        <v>React/ASP</v>
      </c>
      <c r="D116" s="84" t="s">
        <v>54</v>
      </c>
      <c r="E116" s="5">
        <v>0</v>
      </c>
      <c r="F116" s="85">
        <v>46174</v>
      </c>
      <c r="G116" s="85" t="s">
        <v>64</v>
      </c>
      <c r="H116" s="85" t="s">
        <v>142</v>
      </c>
      <c r="I116" s="85" t="s">
        <v>146</v>
      </c>
      <c r="J116" s="85">
        <f t="shared" si="58"/>
        <v>46174</v>
      </c>
      <c r="K116" s="84">
        <v>5</v>
      </c>
      <c r="L116" s="84">
        <v>0</v>
      </c>
      <c r="M116" s="84">
        <v>1</v>
      </c>
      <c r="N116" s="86">
        <f t="shared" si="31"/>
        <v>46181</v>
      </c>
      <c r="O116" s="86">
        <f t="shared" si="32"/>
        <v>46181</v>
      </c>
      <c r="P116" s="86">
        <f t="shared" si="33"/>
        <v>46181</v>
      </c>
      <c r="Q116" s="86"/>
      <c r="R116" s="5">
        <v>1</v>
      </c>
      <c r="S116" s="86">
        <f t="shared" si="34"/>
        <v>46182</v>
      </c>
      <c r="T116" s="5">
        <v>1</v>
      </c>
      <c r="U116" s="86">
        <f t="shared" si="35"/>
        <v>46183</v>
      </c>
      <c r="V116" s="86">
        <f t="shared" si="36"/>
        <v>46183</v>
      </c>
      <c r="W116" s="5">
        <v>1</v>
      </c>
      <c r="X116" s="86">
        <f t="shared" si="37"/>
        <v>46184</v>
      </c>
      <c r="Y116" s="86">
        <f t="shared" si="59"/>
        <v>46184</v>
      </c>
      <c r="Z116" s="86">
        <f t="shared" si="59"/>
        <v>46184</v>
      </c>
      <c r="AA116" s="86">
        <f t="shared" si="38"/>
        <v>46185</v>
      </c>
      <c r="AB116" s="86">
        <f t="shared" si="39"/>
        <v>46185</v>
      </c>
      <c r="AC116" s="84"/>
      <c r="AD116" s="86">
        <f t="shared" si="52"/>
        <v>46185</v>
      </c>
      <c r="AE116" s="5">
        <v>1</v>
      </c>
      <c r="AF116" s="86">
        <f t="shared" si="40"/>
        <v>46188</v>
      </c>
      <c r="AG116" s="5">
        <v>1</v>
      </c>
      <c r="AH116" s="86">
        <f t="shared" si="41"/>
        <v>46189</v>
      </c>
      <c r="AI116" s="86">
        <f t="shared" si="42"/>
        <v>46189</v>
      </c>
      <c r="AJ116" s="86">
        <f t="shared" si="43"/>
        <v>46190</v>
      </c>
      <c r="AK116" s="86">
        <f t="shared" si="44"/>
        <v>46190</v>
      </c>
      <c r="AL116" s="84"/>
      <c r="AM116" s="86">
        <f t="shared" si="45"/>
        <v>46190</v>
      </c>
      <c r="AN116" s="86">
        <f t="shared" si="55"/>
        <v>46190</v>
      </c>
      <c r="AO116" s="86">
        <f t="shared" si="55"/>
        <v>46190</v>
      </c>
      <c r="AP116" s="86">
        <f t="shared" si="46"/>
        <v>46191</v>
      </c>
      <c r="AQ116" s="84"/>
      <c r="AR116" s="86">
        <f t="shared" si="47"/>
        <v>46191</v>
      </c>
      <c r="AS116" s="84">
        <v>0</v>
      </c>
      <c r="AT116" s="86">
        <f t="shared" si="48"/>
        <v>46191</v>
      </c>
      <c r="AU116" s="84">
        <v>0</v>
      </c>
      <c r="AV116" s="86">
        <f t="shared" si="49"/>
        <v>46191</v>
      </c>
      <c r="AW116" s="4">
        <f>_xlfn.MINIFS(ReleaseTimeline!$A$2:$A$27, ReleaseTimeline!$A$2:$A$27, "&gt;="&amp;(MAX(AV116,AM116)))</f>
        <v>46191</v>
      </c>
      <c r="AX116" s="86" t="str">
        <f>VLOOKUP(AW116,ReleaseTimeline!$A$1:$E$27,2,FALSE)</f>
        <v>Release 13</v>
      </c>
      <c r="AY116" s="86" t="e">
        <f t="shared" si="54"/>
        <v>#VALUE!</v>
      </c>
      <c r="AZ116" s="86">
        <f>VLOOKUP(AX116,ReleaseTimeline!$B$2:$C$27,2,FALSE)</f>
        <v>46198</v>
      </c>
      <c r="BA116" s="86">
        <f t="shared" si="56"/>
        <v>46191</v>
      </c>
      <c r="BB116" s="87">
        <f t="shared" si="50"/>
        <v>17</v>
      </c>
      <c r="BC116" s="87"/>
      <c r="BD116" s="87">
        <f t="shared" si="51"/>
        <v>3</v>
      </c>
      <c r="BE116" s="87"/>
      <c r="BF116" s="87"/>
      <c r="BG116" s="87"/>
      <c r="BH116" s="87"/>
      <c r="BI116" s="87"/>
    </row>
    <row r="117" spans="1:61" s="87" customFormat="1" x14ac:dyDescent="0.2">
      <c r="A117" s="83">
        <v>102</v>
      </c>
      <c r="B117" s="84" t="s">
        <v>169</v>
      </c>
      <c r="C117" s="84" t="str">
        <f>VLOOKUP(B117,'Target Tech'!$C$7:$J$33,8,FALSE)</f>
        <v>React/ASP</v>
      </c>
      <c r="D117" s="84" t="s">
        <v>54</v>
      </c>
      <c r="E117" s="5">
        <v>0</v>
      </c>
      <c r="F117" s="85">
        <v>46181</v>
      </c>
      <c r="G117" s="85" t="s">
        <v>64</v>
      </c>
      <c r="H117" s="85" t="s">
        <v>142</v>
      </c>
      <c r="I117" s="85" t="s">
        <v>148</v>
      </c>
      <c r="J117" s="85">
        <f t="shared" si="58"/>
        <v>46181</v>
      </c>
      <c r="K117" s="84">
        <v>5</v>
      </c>
      <c r="L117" s="84">
        <v>0</v>
      </c>
      <c r="M117" s="84">
        <v>1</v>
      </c>
      <c r="N117" s="86">
        <f t="shared" si="31"/>
        <v>46185</v>
      </c>
      <c r="O117" s="86">
        <f t="shared" si="32"/>
        <v>46185</v>
      </c>
      <c r="P117" s="86">
        <f t="shared" si="33"/>
        <v>46185</v>
      </c>
      <c r="Q117" s="86"/>
      <c r="R117" s="5">
        <v>1</v>
      </c>
      <c r="S117" s="86">
        <f t="shared" si="34"/>
        <v>46188</v>
      </c>
      <c r="T117" s="5">
        <v>1</v>
      </c>
      <c r="U117" s="86">
        <f t="shared" si="35"/>
        <v>46189</v>
      </c>
      <c r="V117" s="86">
        <f t="shared" si="36"/>
        <v>46189</v>
      </c>
      <c r="W117" s="5">
        <v>1</v>
      </c>
      <c r="X117" s="86">
        <f t="shared" si="37"/>
        <v>46190</v>
      </c>
      <c r="Y117" s="86">
        <f t="shared" si="59"/>
        <v>46190</v>
      </c>
      <c r="Z117" s="86">
        <f t="shared" si="59"/>
        <v>46190</v>
      </c>
      <c r="AA117" s="86">
        <f t="shared" si="38"/>
        <v>46191</v>
      </c>
      <c r="AB117" s="86">
        <f t="shared" si="39"/>
        <v>46191</v>
      </c>
      <c r="AC117" s="84"/>
      <c r="AD117" s="86">
        <f t="shared" si="52"/>
        <v>46191</v>
      </c>
      <c r="AE117" s="5">
        <v>1</v>
      </c>
      <c r="AF117" s="86">
        <f t="shared" si="40"/>
        <v>46192</v>
      </c>
      <c r="AG117" s="5">
        <v>1</v>
      </c>
      <c r="AH117" s="86">
        <f t="shared" si="41"/>
        <v>46195</v>
      </c>
      <c r="AI117" s="86">
        <f t="shared" si="42"/>
        <v>46195</v>
      </c>
      <c r="AJ117" s="86">
        <f t="shared" si="43"/>
        <v>46196</v>
      </c>
      <c r="AK117" s="86">
        <f t="shared" si="44"/>
        <v>46196</v>
      </c>
      <c r="AL117" s="84"/>
      <c r="AM117" s="86">
        <f t="shared" si="45"/>
        <v>46196</v>
      </c>
      <c r="AN117" s="86">
        <f t="shared" si="55"/>
        <v>46196</v>
      </c>
      <c r="AO117" s="86">
        <f t="shared" si="55"/>
        <v>46196</v>
      </c>
      <c r="AP117" s="86">
        <f t="shared" si="46"/>
        <v>46197</v>
      </c>
      <c r="AQ117" s="84"/>
      <c r="AR117" s="86">
        <f t="shared" si="47"/>
        <v>46197</v>
      </c>
      <c r="AS117" s="84">
        <v>0</v>
      </c>
      <c r="AT117" s="86">
        <f t="shared" si="48"/>
        <v>46197</v>
      </c>
      <c r="AU117" s="84">
        <v>0</v>
      </c>
      <c r="AV117" s="86">
        <f t="shared" si="49"/>
        <v>46197</v>
      </c>
      <c r="AW117" s="4">
        <f>_xlfn.MINIFS(ReleaseTimeline!$A$2:$A$27, ReleaseTimeline!$A$2:$A$27, "&gt;="&amp;(MAX(AV117,AM117)))</f>
        <v>46205</v>
      </c>
      <c r="AX117" s="86" t="str">
        <f>VLOOKUP(AW117,ReleaseTimeline!$A$1:$E$27,2,FALSE)</f>
        <v>Release 14</v>
      </c>
      <c r="AY117" s="86" t="e">
        <f t="shared" si="54"/>
        <v>#VALUE!</v>
      </c>
      <c r="AZ117" s="88">
        <f>VLOOKUP(AX117,ReleaseTimeline!$B$2:$C$27,2,FALSE)</f>
        <v>46212</v>
      </c>
      <c r="BA117" s="86">
        <f t="shared" si="56"/>
        <v>46205</v>
      </c>
      <c r="BB117" s="87">
        <f t="shared" si="50"/>
        <v>27</v>
      </c>
      <c r="BD117" s="87">
        <f t="shared" si="51"/>
        <v>3</v>
      </c>
    </row>
    <row r="118" spans="1:61" s="87" customFormat="1" x14ac:dyDescent="0.2">
      <c r="A118" s="3">
        <v>106</v>
      </c>
      <c r="B118" s="5" t="s">
        <v>177</v>
      </c>
      <c r="C118" s="5" t="str">
        <f>VLOOKUP(B118,'Target Tech'!$C$7:$J$33,8,FALSE)</f>
        <v>Complete ASP</v>
      </c>
      <c r="D118" s="5" t="s">
        <v>87</v>
      </c>
      <c r="E118" s="5">
        <v>2</v>
      </c>
      <c r="F118" s="80">
        <v>46168</v>
      </c>
      <c r="G118" s="80" t="s">
        <v>55</v>
      </c>
      <c r="H118" s="80" t="s">
        <v>56</v>
      </c>
      <c r="I118" s="80" t="s">
        <v>60</v>
      </c>
      <c r="J118" s="80">
        <f t="shared" ref="J118:J160" si="60">WORKDAY(F118,E118)</f>
        <v>46170</v>
      </c>
      <c r="K118" s="5">
        <v>3</v>
      </c>
      <c r="L118" s="5">
        <v>0</v>
      </c>
      <c r="M118" s="5">
        <v>1</v>
      </c>
      <c r="N118" s="4">
        <f t="shared" si="31"/>
        <v>46176</v>
      </c>
      <c r="O118" s="4">
        <f t="shared" si="32"/>
        <v>46176</v>
      </c>
      <c r="P118" s="4">
        <f t="shared" si="33"/>
        <v>46176</v>
      </c>
      <c r="Q118" s="4"/>
      <c r="R118" s="5">
        <v>1</v>
      </c>
      <c r="S118" s="4">
        <f t="shared" si="34"/>
        <v>46177</v>
      </c>
      <c r="T118" s="5">
        <v>1</v>
      </c>
      <c r="U118" s="4">
        <f t="shared" si="35"/>
        <v>46178</v>
      </c>
      <c r="V118" s="4">
        <f t="shared" si="36"/>
        <v>46178</v>
      </c>
      <c r="W118" s="5">
        <v>1</v>
      </c>
      <c r="X118" s="4">
        <f t="shared" si="37"/>
        <v>46181</v>
      </c>
      <c r="Y118" s="4">
        <f t="shared" si="59"/>
        <v>46181</v>
      </c>
      <c r="Z118" s="4">
        <f t="shared" si="59"/>
        <v>46181</v>
      </c>
      <c r="AA118" s="4">
        <f t="shared" si="38"/>
        <v>46182</v>
      </c>
      <c r="AB118" s="4">
        <f t="shared" si="39"/>
        <v>46182</v>
      </c>
      <c r="AC118" s="5"/>
      <c r="AD118" s="4">
        <f t="shared" si="52"/>
        <v>46182</v>
      </c>
      <c r="AE118" s="5">
        <v>1</v>
      </c>
      <c r="AF118" s="4">
        <f t="shared" si="40"/>
        <v>46183</v>
      </c>
      <c r="AG118" s="5">
        <v>1</v>
      </c>
      <c r="AH118" s="4">
        <f t="shared" si="41"/>
        <v>46184</v>
      </c>
      <c r="AI118" s="4">
        <f t="shared" si="42"/>
        <v>46184</v>
      </c>
      <c r="AJ118" s="4">
        <f t="shared" si="43"/>
        <v>46185</v>
      </c>
      <c r="AK118" s="4">
        <f t="shared" si="44"/>
        <v>46185</v>
      </c>
      <c r="AL118" s="5"/>
      <c r="AM118" s="4">
        <f t="shared" si="45"/>
        <v>46185</v>
      </c>
      <c r="AN118" s="4">
        <f t="shared" si="55"/>
        <v>46185</v>
      </c>
      <c r="AO118" s="4">
        <f t="shared" si="55"/>
        <v>46185</v>
      </c>
      <c r="AP118" s="4">
        <f t="shared" si="46"/>
        <v>46188</v>
      </c>
      <c r="AQ118" s="5"/>
      <c r="AR118" s="4">
        <f t="shared" si="47"/>
        <v>46188</v>
      </c>
      <c r="AS118" s="5">
        <v>0</v>
      </c>
      <c r="AT118" s="4">
        <f t="shared" si="48"/>
        <v>46188</v>
      </c>
      <c r="AU118" s="5">
        <v>0</v>
      </c>
      <c r="AV118" s="4">
        <f t="shared" si="49"/>
        <v>46188</v>
      </c>
      <c r="AW118" s="4">
        <f>_xlfn.MINIFS(ReleaseTimeline!$A$2:$A$27, ReleaseTimeline!$A$2:$A$27, "&gt;="&amp;(MAX(AV118,AM118)))</f>
        <v>46191</v>
      </c>
      <c r="AX118" s="4" t="str">
        <f>VLOOKUP(AW118,ReleaseTimeline!$A$1:$E$27,2,FALSE)</f>
        <v>Release 13</v>
      </c>
      <c r="AY118" s="4" t="e">
        <f t="shared" si="54"/>
        <v>#VALUE!</v>
      </c>
      <c r="AZ118" s="4">
        <f>VLOOKUP(AX118,ReleaseTimeline!$B$2:$C$27,2,FALSE)</f>
        <v>46198</v>
      </c>
      <c r="BA118" s="4">
        <f t="shared" si="56"/>
        <v>46191</v>
      </c>
      <c r="BB118">
        <f t="shared" si="50"/>
        <v>22</v>
      </c>
      <c r="BC118"/>
      <c r="BD118">
        <f t="shared" si="51"/>
        <v>3</v>
      </c>
      <c r="BE118"/>
      <c r="BF118"/>
      <c r="BG118"/>
      <c r="BH118"/>
      <c r="BI118"/>
    </row>
    <row r="119" spans="1:61" x14ac:dyDescent="0.2">
      <c r="A119" s="3">
        <v>107</v>
      </c>
      <c r="B119" s="5" t="s">
        <v>177</v>
      </c>
      <c r="C119" s="5" t="str">
        <f>VLOOKUP(B119,'Target Tech'!$C$7:$J$33,8,FALSE)</f>
        <v>Complete ASP</v>
      </c>
      <c r="D119" s="5" t="s">
        <v>87</v>
      </c>
      <c r="E119" s="5">
        <v>2</v>
      </c>
      <c r="F119" s="80">
        <f>WORKDAY(P35,1)</f>
        <v>46161</v>
      </c>
      <c r="G119" s="80" t="s">
        <v>59</v>
      </c>
      <c r="H119" s="80" t="s">
        <v>56</v>
      </c>
      <c r="I119" s="80" t="s">
        <v>62</v>
      </c>
      <c r="J119" s="80">
        <f t="shared" si="60"/>
        <v>46163</v>
      </c>
      <c r="K119" s="5">
        <v>3</v>
      </c>
      <c r="L119" s="5">
        <v>0</v>
      </c>
      <c r="M119" s="5">
        <v>2</v>
      </c>
      <c r="N119" s="4">
        <f t="shared" si="31"/>
        <v>46167</v>
      </c>
      <c r="O119" s="4">
        <f t="shared" si="32"/>
        <v>46167</v>
      </c>
      <c r="P119" s="4">
        <f t="shared" si="33"/>
        <v>46167</v>
      </c>
      <c r="Q119" s="4"/>
      <c r="R119" s="5">
        <v>1</v>
      </c>
      <c r="S119" s="4">
        <f t="shared" si="34"/>
        <v>46168</v>
      </c>
      <c r="T119" s="5">
        <v>1</v>
      </c>
      <c r="U119" s="4">
        <f t="shared" si="35"/>
        <v>46169</v>
      </c>
      <c r="V119" s="4">
        <f t="shared" si="36"/>
        <v>46169</v>
      </c>
      <c r="W119" s="5">
        <v>1</v>
      </c>
      <c r="X119" s="4">
        <f t="shared" si="37"/>
        <v>46171</v>
      </c>
      <c r="Y119" s="4">
        <f t="shared" si="59"/>
        <v>46171</v>
      </c>
      <c r="Z119" s="4">
        <f t="shared" si="59"/>
        <v>46171</v>
      </c>
      <c r="AA119" s="4">
        <f t="shared" si="38"/>
        <v>46174</v>
      </c>
      <c r="AB119" s="4">
        <f t="shared" si="39"/>
        <v>46174</v>
      </c>
      <c r="AC119" s="5"/>
      <c r="AD119" s="4">
        <f t="shared" si="52"/>
        <v>46174</v>
      </c>
      <c r="AE119" s="5">
        <v>1</v>
      </c>
      <c r="AF119" s="4">
        <f t="shared" si="40"/>
        <v>46176</v>
      </c>
      <c r="AG119" s="5">
        <v>1</v>
      </c>
      <c r="AH119" s="4">
        <f t="shared" si="41"/>
        <v>46177</v>
      </c>
      <c r="AI119" s="4">
        <f t="shared" si="42"/>
        <v>46177</v>
      </c>
      <c r="AJ119" s="4">
        <f t="shared" si="43"/>
        <v>46178</v>
      </c>
      <c r="AK119" s="4">
        <f t="shared" si="44"/>
        <v>46178</v>
      </c>
      <c r="AL119" s="5"/>
      <c r="AM119" s="4">
        <f t="shared" si="45"/>
        <v>46178</v>
      </c>
      <c r="AN119" s="4">
        <f t="shared" si="55"/>
        <v>46178</v>
      </c>
      <c r="AO119" s="4">
        <f t="shared" si="55"/>
        <v>46178</v>
      </c>
      <c r="AP119" s="4">
        <f t="shared" si="46"/>
        <v>46181</v>
      </c>
      <c r="AQ119" s="5"/>
      <c r="AR119" s="4">
        <f t="shared" si="47"/>
        <v>46181</v>
      </c>
      <c r="AS119" s="5">
        <v>0</v>
      </c>
      <c r="AT119" s="4">
        <f t="shared" si="48"/>
        <v>46181</v>
      </c>
      <c r="AU119" s="5">
        <v>0</v>
      </c>
      <c r="AV119" s="4">
        <f t="shared" si="49"/>
        <v>46181</v>
      </c>
      <c r="AW119" s="4">
        <f>_xlfn.MINIFS(ReleaseTimeline!$A$2:$A$27, ReleaseTimeline!$A$2:$A$27, "&gt;="&amp;(MAX(AV119,AM119)))</f>
        <v>46191</v>
      </c>
      <c r="AX119" s="4" t="str">
        <f>VLOOKUP(AW119,ReleaseTimeline!$A$1:$E$27,2,FALSE)</f>
        <v>Release 13</v>
      </c>
      <c r="AY119" s="4" t="e">
        <f t="shared" si="54"/>
        <v>#VALUE!</v>
      </c>
      <c r="AZ119" s="4">
        <f>VLOOKUP(AX119,ReleaseTimeline!$B$2:$C$27,2,FALSE)</f>
        <v>46198</v>
      </c>
      <c r="BA119" s="4">
        <f t="shared" si="56"/>
        <v>46191</v>
      </c>
      <c r="BB119">
        <f t="shared" si="50"/>
        <v>31</v>
      </c>
      <c r="BD119">
        <f t="shared" si="51"/>
        <v>3</v>
      </c>
    </row>
    <row r="120" spans="1:61" x14ac:dyDescent="0.2">
      <c r="A120" s="3">
        <v>108</v>
      </c>
      <c r="B120" s="5" t="s">
        <v>177</v>
      </c>
      <c r="C120" s="5" t="str">
        <f>VLOOKUP(B120,'Target Tech'!$C$7:$J$33,8,FALSE)</f>
        <v>Complete ASP</v>
      </c>
      <c r="D120" s="5" t="s">
        <v>87</v>
      </c>
      <c r="E120" s="5">
        <v>2</v>
      </c>
      <c r="F120" s="80">
        <v>46162</v>
      </c>
      <c r="G120" s="80" t="s">
        <v>61</v>
      </c>
      <c r="H120" s="80" t="s">
        <v>1050</v>
      </c>
      <c r="I120" s="80" t="s">
        <v>1053</v>
      </c>
      <c r="J120" s="80">
        <f t="shared" si="60"/>
        <v>46164</v>
      </c>
      <c r="K120" s="5">
        <v>3</v>
      </c>
      <c r="L120" s="5">
        <v>0</v>
      </c>
      <c r="M120" s="5">
        <v>3</v>
      </c>
      <c r="N120" s="4">
        <f t="shared" si="31"/>
        <v>46168</v>
      </c>
      <c r="O120" s="4">
        <f t="shared" si="32"/>
        <v>46168</v>
      </c>
      <c r="P120" s="4">
        <f t="shared" si="33"/>
        <v>46168</v>
      </c>
      <c r="Q120" s="4"/>
      <c r="R120" s="5">
        <v>1</v>
      </c>
      <c r="S120" s="4">
        <f t="shared" si="34"/>
        <v>46169</v>
      </c>
      <c r="T120" s="5">
        <v>1</v>
      </c>
      <c r="U120" s="4">
        <f t="shared" si="35"/>
        <v>46171</v>
      </c>
      <c r="V120" s="4">
        <f t="shared" si="36"/>
        <v>46171</v>
      </c>
      <c r="W120" s="5">
        <v>1</v>
      </c>
      <c r="X120" s="4">
        <f t="shared" si="37"/>
        <v>46174</v>
      </c>
      <c r="Y120" s="4">
        <f t="shared" si="59"/>
        <v>46174</v>
      </c>
      <c r="Z120" s="4">
        <f t="shared" si="59"/>
        <v>46174</v>
      </c>
      <c r="AA120" s="4">
        <f t="shared" si="38"/>
        <v>46176</v>
      </c>
      <c r="AB120" s="4">
        <f t="shared" si="39"/>
        <v>46176</v>
      </c>
      <c r="AC120" s="5"/>
      <c r="AD120" s="4">
        <f t="shared" si="52"/>
        <v>46176</v>
      </c>
      <c r="AE120" s="5">
        <v>1</v>
      </c>
      <c r="AF120" s="4">
        <f t="shared" si="40"/>
        <v>46177</v>
      </c>
      <c r="AG120" s="5">
        <v>1</v>
      </c>
      <c r="AH120" s="4">
        <f t="shared" si="41"/>
        <v>46178</v>
      </c>
      <c r="AI120" s="4">
        <f t="shared" si="42"/>
        <v>46178</v>
      </c>
      <c r="AJ120" s="4">
        <f t="shared" si="43"/>
        <v>46181</v>
      </c>
      <c r="AK120" s="4">
        <f t="shared" si="44"/>
        <v>46181</v>
      </c>
      <c r="AL120" s="5"/>
      <c r="AM120" s="4">
        <f t="shared" si="45"/>
        <v>46181</v>
      </c>
      <c r="AN120" s="4">
        <f t="shared" si="55"/>
        <v>46181</v>
      </c>
      <c r="AO120" s="4">
        <f t="shared" si="55"/>
        <v>46181</v>
      </c>
      <c r="AP120" s="4">
        <f t="shared" si="46"/>
        <v>46182</v>
      </c>
      <c r="AQ120" s="5"/>
      <c r="AR120" s="4">
        <f t="shared" si="47"/>
        <v>46182</v>
      </c>
      <c r="AS120" s="5">
        <v>0</v>
      </c>
      <c r="AT120" s="4">
        <f t="shared" si="48"/>
        <v>46182</v>
      </c>
      <c r="AU120" s="5">
        <v>0</v>
      </c>
      <c r="AV120" s="4">
        <f t="shared" si="49"/>
        <v>46182</v>
      </c>
      <c r="AW120" s="4">
        <f>_xlfn.MINIFS(ReleaseTimeline!$A$2:$A$27, ReleaseTimeline!$A$2:$A$27, "&gt;="&amp;(MAX(AV120,AM120)))</f>
        <v>46191</v>
      </c>
      <c r="AX120" s="4" t="str">
        <f>VLOOKUP(AW120,ReleaseTimeline!$A$1:$E$27,2,FALSE)</f>
        <v>Release 13</v>
      </c>
      <c r="AY120" s="4" t="e">
        <f t="shared" si="54"/>
        <v>#VALUE!</v>
      </c>
      <c r="AZ120" s="4">
        <f>VLOOKUP(AX120,ReleaseTimeline!$B$2:$C$27,2,FALSE)</f>
        <v>46198</v>
      </c>
      <c r="BA120" s="4">
        <f t="shared" si="56"/>
        <v>46191</v>
      </c>
      <c r="BB120">
        <f t="shared" si="50"/>
        <v>30</v>
      </c>
      <c r="BD120">
        <f t="shared" si="51"/>
        <v>3</v>
      </c>
    </row>
    <row r="121" spans="1:61" x14ac:dyDescent="0.2">
      <c r="A121" s="3">
        <v>109</v>
      </c>
      <c r="B121" s="5" t="s">
        <v>177</v>
      </c>
      <c r="C121" s="5" t="str">
        <f>VLOOKUP(B121,'Target Tech'!$C$7:$J$33,8,FALSE)</f>
        <v>Complete ASP</v>
      </c>
      <c r="D121" s="5" t="s">
        <v>87</v>
      </c>
      <c r="E121" s="5">
        <v>2</v>
      </c>
      <c r="F121" s="80">
        <f>WORKDAY(P118,1)</f>
        <v>46177</v>
      </c>
      <c r="G121" s="80" t="s">
        <v>63</v>
      </c>
      <c r="H121" s="80" t="s">
        <v>56</v>
      </c>
      <c r="I121" s="80" t="s">
        <v>60</v>
      </c>
      <c r="J121" s="80">
        <f t="shared" si="60"/>
        <v>46181</v>
      </c>
      <c r="K121" s="5">
        <v>3</v>
      </c>
      <c r="L121" s="5">
        <v>0</v>
      </c>
      <c r="M121" s="5">
        <v>4</v>
      </c>
      <c r="N121" s="4">
        <f t="shared" si="31"/>
        <v>46183</v>
      </c>
      <c r="O121" s="4">
        <f t="shared" si="32"/>
        <v>46183</v>
      </c>
      <c r="P121" s="4">
        <f t="shared" si="33"/>
        <v>46183</v>
      </c>
      <c r="Q121" s="4"/>
      <c r="R121" s="5">
        <v>1</v>
      </c>
      <c r="S121" s="4">
        <f t="shared" si="34"/>
        <v>46184</v>
      </c>
      <c r="T121" s="5">
        <v>1</v>
      </c>
      <c r="U121" s="4">
        <f t="shared" si="35"/>
        <v>46185</v>
      </c>
      <c r="V121" s="4">
        <f t="shared" si="36"/>
        <v>46185</v>
      </c>
      <c r="W121" s="5">
        <v>1</v>
      </c>
      <c r="X121" s="4">
        <f t="shared" si="37"/>
        <v>46188</v>
      </c>
      <c r="Y121" s="4">
        <f t="shared" si="59"/>
        <v>46188</v>
      </c>
      <c r="Z121" s="4">
        <f t="shared" si="59"/>
        <v>46188</v>
      </c>
      <c r="AA121" s="4">
        <f t="shared" si="38"/>
        <v>46189</v>
      </c>
      <c r="AB121" s="4">
        <f t="shared" si="39"/>
        <v>46189</v>
      </c>
      <c r="AC121" s="5"/>
      <c r="AD121" s="4">
        <f t="shared" si="52"/>
        <v>46189</v>
      </c>
      <c r="AE121" s="5">
        <v>1</v>
      </c>
      <c r="AF121" s="4">
        <f t="shared" si="40"/>
        <v>46190</v>
      </c>
      <c r="AG121" s="5">
        <v>1</v>
      </c>
      <c r="AH121" s="4">
        <f t="shared" si="41"/>
        <v>46191</v>
      </c>
      <c r="AI121" s="4">
        <f t="shared" si="42"/>
        <v>46191</v>
      </c>
      <c r="AJ121" s="4">
        <f t="shared" si="43"/>
        <v>46192</v>
      </c>
      <c r="AK121" s="4">
        <f t="shared" si="44"/>
        <v>46192</v>
      </c>
      <c r="AL121" s="5"/>
      <c r="AM121" s="4">
        <f t="shared" si="45"/>
        <v>46192</v>
      </c>
      <c r="AN121" s="4">
        <f t="shared" si="55"/>
        <v>46192</v>
      </c>
      <c r="AO121" s="4">
        <f t="shared" si="55"/>
        <v>46192</v>
      </c>
      <c r="AP121" s="4">
        <f t="shared" si="46"/>
        <v>46195</v>
      </c>
      <c r="AQ121" s="5"/>
      <c r="AR121" s="4">
        <f t="shared" si="47"/>
        <v>46195</v>
      </c>
      <c r="AS121" s="5">
        <v>0</v>
      </c>
      <c r="AT121" s="4">
        <f t="shared" si="48"/>
        <v>46195</v>
      </c>
      <c r="AU121" s="5">
        <v>0</v>
      </c>
      <c r="AV121" s="4">
        <f t="shared" si="49"/>
        <v>46195</v>
      </c>
      <c r="AW121" s="4">
        <f>_xlfn.MINIFS(ReleaseTimeline!$A$2:$A$27, ReleaseTimeline!$A$2:$A$27, "&gt;="&amp;(MAX(AV121,AM121)))</f>
        <v>46205</v>
      </c>
      <c r="AX121" s="4" t="str">
        <f>VLOOKUP(AW121,ReleaseTimeline!$A$1:$E$27,2,FALSE)</f>
        <v>Release 14</v>
      </c>
      <c r="AY121" s="4" t="e">
        <f t="shared" si="54"/>
        <v>#VALUE!</v>
      </c>
      <c r="AZ121" s="4">
        <f>VLOOKUP(AX121,ReleaseTimeline!$B$2:$C$27,2,FALSE)</f>
        <v>46212</v>
      </c>
      <c r="BA121" s="4">
        <f t="shared" si="56"/>
        <v>46205</v>
      </c>
      <c r="BB121">
        <f t="shared" si="50"/>
        <v>29</v>
      </c>
      <c r="BD121">
        <f t="shared" si="51"/>
        <v>3</v>
      </c>
    </row>
    <row r="122" spans="1:61" x14ac:dyDescent="0.2">
      <c r="A122" s="3">
        <v>110</v>
      </c>
      <c r="B122" s="5" t="s">
        <v>177</v>
      </c>
      <c r="C122" s="5" t="str">
        <f>VLOOKUP(B122,'Target Tech'!$C$7:$J$33,8,FALSE)</f>
        <v>Complete ASP</v>
      </c>
      <c r="D122" s="5" t="s">
        <v>87</v>
      </c>
      <c r="E122" s="5">
        <v>2</v>
      </c>
      <c r="F122" s="80">
        <f>WORKDAY(P119,1)</f>
        <v>46168</v>
      </c>
      <c r="G122" s="80" t="s">
        <v>64</v>
      </c>
      <c r="H122" s="80" t="s">
        <v>56</v>
      </c>
      <c r="I122" s="80" t="s">
        <v>62</v>
      </c>
      <c r="J122" s="80">
        <f t="shared" si="60"/>
        <v>46170</v>
      </c>
      <c r="K122" s="5">
        <v>3</v>
      </c>
      <c r="L122" s="5">
        <v>0</v>
      </c>
      <c r="M122" s="5">
        <v>5</v>
      </c>
      <c r="N122" s="4">
        <f t="shared" si="31"/>
        <v>46176</v>
      </c>
      <c r="O122" s="4">
        <f t="shared" si="32"/>
        <v>46176</v>
      </c>
      <c r="P122" s="4">
        <f t="shared" si="33"/>
        <v>46176</v>
      </c>
      <c r="Q122" s="4"/>
      <c r="R122" s="5">
        <v>1</v>
      </c>
      <c r="S122" s="4">
        <f t="shared" si="34"/>
        <v>46177</v>
      </c>
      <c r="T122" s="5">
        <v>1</v>
      </c>
      <c r="U122" s="4">
        <f t="shared" si="35"/>
        <v>46178</v>
      </c>
      <c r="V122" s="4">
        <f t="shared" si="36"/>
        <v>46178</v>
      </c>
      <c r="W122" s="5">
        <v>1</v>
      </c>
      <c r="X122" s="4">
        <f t="shared" si="37"/>
        <v>46181</v>
      </c>
      <c r="Y122" s="4">
        <f t="shared" si="59"/>
        <v>46181</v>
      </c>
      <c r="Z122" s="4">
        <f t="shared" si="59"/>
        <v>46181</v>
      </c>
      <c r="AA122" s="4">
        <f t="shared" si="38"/>
        <v>46182</v>
      </c>
      <c r="AB122" s="4">
        <f t="shared" si="39"/>
        <v>46182</v>
      </c>
      <c r="AC122" s="5"/>
      <c r="AD122" s="4">
        <f t="shared" si="52"/>
        <v>46182</v>
      </c>
      <c r="AE122" s="5">
        <v>1</v>
      </c>
      <c r="AF122" s="4">
        <f t="shared" si="40"/>
        <v>46183</v>
      </c>
      <c r="AG122" s="5">
        <v>1</v>
      </c>
      <c r="AH122" s="4">
        <f t="shared" si="41"/>
        <v>46184</v>
      </c>
      <c r="AI122" s="4">
        <f t="shared" si="42"/>
        <v>46184</v>
      </c>
      <c r="AJ122" s="4">
        <f t="shared" si="43"/>
        <v>46185</v>
      </c>
      <c r="AK122" s="4">
        <f t="shared" si="44"/>
        <v>46185</v>
      </c>
      <c r="AL122" s="5"/>
      <c r="AM122" s="4">
        <f t="shared" si="45"/>
        <v>46185</v>
      </c>
      <c r="AN122" s="4">
        <f t="shared" si="55"/>
        <v>46185</v>
      </c>
      <c r="AO122" s="4">
        <f t="shared" si="55"/>
        <v>46185</v>
      </c>
      <c r="AP122" s="4">
        <f t="shared" si="46"/>
        <v>46188</v>
      </c>
      <c r="AQ122" s="5"/>
      <c r="AR122" s="4">
        <f t="shared" si="47"/>
        <v>46188</v>
      </c>
      <c r="AS122" s="5">
        <v>0</v>
      </c>
      <c r="AT122" s="4">
        <f t="shared" si="48"/>
        <v>46188</v>
      </c>
      <c r="AU122" s="5">
        <v>0</v>
      </c>
      <c r="AV122" s="4">
        <f t="shared" si="49"/>
        <v>46188</v>
      </c>
      <c r="AW122" s="4">
        <f>_xlfn.MINIFS(ReleaseTimeline!$A$2:$A$27, ReleaseTimeline!$A$2:$A$27, "&gt;="&amp;(MAX(AV122,AM122)))</f>
        <v>46191</v>
      </c>
      <c r="AX122" s="4" t="str">
        <f>VLOOKUP(AW122,ReleaseTimeline!$A$1:$E$27,2,FALSE)</f>
        <v>Release 13</v>
      </c>
      <c r="AY122" s="4" t="e">
        <f t="shared" si="54"/>
        <v>#VALUE!</v>
      </c>
      <c r="AZ122" s="4">
        <f>VLOOKUP(AX122,ReleaseTimeline!$B$2:$C$27,2,FALSE)</f>
        <v>46198</v>
      </c>
      <c r="BA122" s="4">
        <f t="shared" si="56"/>
        <v>46191</v>
      </c>
      <c r="BB122">
        <f t="shared" si="50"/>
        <v>22</v>
      </c>
      <c r="BD122">
        <f t="shared" si="51"/>
        <v>3</v>
      </c>
    </row>
    <row r="123" spans="1:61" x14ac:dyDescent="0.2">
      <c r="A123" s="3">
        <v>111</v>
      </c>
      <c r="B123" s="5" t="s">
        <v>177</v>
      </c>
      <c r="C123" s="5" t="str">
        <f>VLOOKUP(B123,'Target Tech'!$C$7:$J$33,8,FALSE)</f>
        <v>Complete ASP</v>
      </c>
      <c r="D123" s="5" t="s">
        <v>87</v>
      </c>
      <c r="E123" s="5">
        <v>2</v>
      </c>
      <c r="F123" s="80">
        <v>46169</v>
      </c>
      <c r="G123" s="80" t="s">
        <v>120</v>
      </c>
      <c r="H123" s="80" t="s">
        <v>1050</v>
      </c>
      <c r="I123" s="80" t="s">
        <v>1053</v>
      </c>
      <c r="J123" s="80">
        <f t="shared" si="60"/>
        <v>46171</v>
      </c>
      <c r="K123" s="5">
        <v>3</v>
      </c>
      <c r="L123" s="5">
        <v>0</v>
      </c>
      <c r="M123" s="5">
        <v>6</v>
      </c>
      <c r="N123" s="4">
        <f t="shared" si="31"/>
        <v>46176</v>
      </c>
      <c r="O123" s="4">
        <f t="shared" si="32"/>
        <v>46176</v>
      </c>
      <c r="P123" s="4">
        <f t="shared" si="33"/>
        <v>46176</v>
      </c>
      <c r="Q123" s="4"/>
      <c r="R123" s="5">
        <v>1</v>
      </c>
      <c r="S123" s="4">
        <f t="shared" si="34"/>
        <v>46177</v>
      </c>
      <c r="T123" s="5">
        <v>1</v>
      </c>
      <c r="U123" s="4">
        <f t="shared" si="35"/>
        <v>46178</v>
      </c>
      <c r="V123" s="4">
        <f t="shared" si="36"/>
        <v>46178</v>
      </c>
      <c r="W123" s="5">
        <v>1</v>
      </c>
      <c r="X123" s="4">
        <f t="shared" si="37"/>
        <v>46181</v>
      </c>
      <c r="Y123" s="4">
        <f t="shared" si="59"/>
        <v>46181</v>
      </c>
      <c r="Z123" s="4">
        <f t="shared" si="59"/>
        <v>46181</v>
      </c>
      <c r="AA123" s="4">
        <f t="shared" si="38"/>
        <v>46182</v>
      </c>
      <c r="AB123" s="4">
        <f t="shared" si="39"/>
        <v>46182</v>
      </c>
      <c r="AC123" s="5"/>
      <c r="AD123" s="4">
        <f t="shared" si="52"/>
        <v>46182</v>
      </c>
      <c r="AE123" s="5">
        <v>1</v>
      </c>
      <c r="AF123" s="4">
        <f t="shared" si="40"/>
        <v>46183</v>
      </c>
      <c r="AG123" s="5">
        <v>1</v>
      </c>
      <c r="AH123" s="4">
        <f t="shared" si="41"/>
        <v>46184</v>
      </c>
      <c r="AI123" s="4">
        <f t="shared" si="42"/>
        <v>46184</v>
      </c>
      <c r="AJ123" s="4">
        <f t="shared" si="43"/>
        <v>46185</v>
      </c>
      <c r="AK123" s="4">
        <f t="shared" si="44"/>
        <v>46185</v>
      </c>
      <c r="AL123" s="5"/>
      <c r="AM123" s="4">
        <f t="shared" si="45"/>
        <v>46185</v>
      </c>
      <c r="AN123" s="4">
        <f t="shared" si="55"/>
        <v>46185</v>
      </c>
      <c r="AO123" s="4">
        <f t="shared" si="55"/>
        <v>46185</v>
      </c>
      <c r="AP123" s="4">
        <f t="shared" si="46"/>
        <v>46188</v>
      </c>
      <c r="AQ123" s="5"/>
      <c r="AR123" s="4">
        <f t="shared" si="47"/>
        <v>46188</v>
      </c>
      <c r="AS123" s="5">
        <v>0</v>
      </c>
      <c r="AT123" s="4">
        <f t="shared" si="48"/>
        <v>46188</v>
      </c>
      <c r="AU123" s="5">
        <v>0</v>
      </c>
      <c r="AV123" s="4">
        <f t="shared" si="49"/>
        <v>46188</v>
      </c>
      <c r="AW123" s="4">
        <f>_xlfn.MINIFS(ReleaseTimeline!$A$2:$A$27, ReleaseTimeline!$A$2:$A$27, "&gt;="&amp;(MAX(AV123,AM123)))</f>
        <v>46191</v>
      </c>
      <c r="AX123" s="4" t="str">
        <f>VLOOKUP(AW123,ReleaseTimeline!$A$1:$E$27,2,FALSE)</f>
        <v>Release 13</v>
      </c>
      <c r="AY123" s="4" t="e">
        <f t="shared" si="54"/>
        <v>#VALUE!</v>
      </c>
      <c r="AZ123" s="74">
        <f>VLOOKUP(AX123,ReleaseTimeline!$B$2:$C$27,2,FALSE)</f>
        <v>46198</v>
      </c>
      <c r="BA123" s="4">
        <f t="shared" si="56"/>
        <v>46191</v>
      </c>
      <c r="BB123">
        <f t="shared" si="50"/>
        <v>22</v>
      </c>
      <c r="BC123" t="e">
        <f>(AZ123-AX123)</f>
        <v>#VALUE!</v>
      </c>
      <c r="BD123">
        <f t="shared" si="51"/>
        <v>3</v>
      </c>
      <c r="BG123" t="e">
        <f>(BC123+BD123)</f>
        <v>#VALUE!</v>
      </c>
    </row>
    <row r="124" spans="1:61" x14ac:dyDescent="0.2">
      <c r="A124" s="3">
        <v>112</v>
      </c>
      <c r="B124" s="5" t="s">
        <v>177</v>
      </c>
      <c r="C124" s="5" t="str">
        <f>VLOOKUP(B124,'Target Tech'!$C$7:$J$33,8,FALSE)</f>
        <v>Complete ASP</v>
      </c>
      <c r="D124" s="5" t="s">
        <v>87</v>
      </c>
      <c r="E124" s="5">
        <v>2</v>
      </c>
      <c r="F124" s="80">
        <f>WORKDAY(P121,1)</f>
        <v>46184</v>
      </c>
      <c r="G124" s="80" t="s">
        <v>121</v>
      </c>
      <c r="H124" s="80" t="s">
        <v>56</v>
      </c>
      <c r="I124" s="80" t="s">
        <v>60</v>
      </c>
      <c r="J124" s="80">
        <f t="shared" si="60"/>
        <v>46188</v>
      </c>
      <c r="K124" s="5">
        <v>3</v>
      </c>
      <c r="L124" s="5">
        <v>0</v>
      </c>
      <c r="M124" s="5">
        <v>7</v>
      </c>
      <c r="N124" s="4">
        <f t="shared" si="31"/>
        <v>46190</v>
      </c>
      <c r="O124" s="4">
        <f t="shared" si="32"/>
        <v>46190</v>
      </c>
      <c r="P124" s="4">
        <f t="shared" si="33"/>
        <v>46190</v>
      </c>
      <c r="Q124" s="4"/>
      <c r="R124" s="5">
        <v>1</v>
      </c>
      <c r="S124" s="4">
        <f t="shared" si="34"/>
        <v>46191</v>
      </c>
      <c r="T124" s="5">
        <v>1</v>
      </c>
      <c r="U124" s="4">
        <f t="shared" si="35"/>
        <v>46192</v>
      </c>
      <c r="V124" s="4">
        <f t="shared" si="36"/>
        <v>46192</v>
      </c>
      <c r="W124" s="5">
        <v>1</v>
      </c>
      <c r="X124" s="4">
        <f t="shared" si="37"/>
        <v>46195</v>
      </c>
      <c r="Y124" s="4">
        <f t="shared" si="59"/>
        <v>46195</v>
      </c>
      <c r="Z124" s="4">
        <f t="shared" si="59"/>
        <v>46195</v>
      </c>
      <c r="AA124" s="4">
        <f t="shared" si="38"/>
        <v>46196</v>
      </c>
      <c r="AB124" s="4">
        <f t="shared" si="39"/>
        <v>46196</v>
      </c>
      <c r="AC124" s="5">
        <v>3</v>
      </c>
      <c r="AD124" s="4">
        <f t="shared" si="52"/>
        <v>46202</v>
      </c>
      <c r="AE124" s="5">
        <v>1</v>
      </c>
      <c r="AF124" s="4">
        <f t="shared" si="40"/>
        <v>46203</v>
      </c>
      <c r="AG124" s="5">
        <v>1</v>
      </c>
      <c r="AH124" s="4">
        <f t="shared" si="41"/>
        <v>46204</v>
      </c>
      <c r="AI124" s="4">
        <f t="shared" si="42"/>
        <v>46204</v>
      </c>
      <c r="AJ124" s="4">
        <f t="shared" si="43"/>
        <v>46205</v>
      </c>
      <c r="AK124" s="4">
        <f t="shared" si="44"/>
        <v>46205</v>
      </c>
      <c r="AL124" s="5">
        <v>1</v>
      </c>
      <c r="AM124" s="4">
        <f t="shared" si="45"/>
        <v>46206</v>
      </c>
      <c r="AN124" s="4">
        <f t="shared" si="55"/>
        <v>46206</v>
      </c>
      <c r="AO124" s="4">
        <f t="shared" si="55"/>
        <v>46206</v>
      </c>
      <c r="AP124" s="4">
        <f t="shared" si="46"/>
        <v>46209</v>
      </c>
      <c r="AQ124" s="5">
        <v>3</v>
      </c>
      <c r="AR124" s="4">
        <f t="shared" si="47"/>
        <v>46213</v>
      </c>
      <c r="AS124" s="5">
        <v>0</v>
      </c>
      <c r="AT124" s="4">
        <f t="shared" si="48"/>
        <v>46213</v>
      </c>
      <c r="AU124" s="5">
        <v>0</v>
      </c>
      <c r="AV124" s="4">
        <f t="shared" si="49"/>
        <v>46213</v>
      </c>
      <c r="AW124" s="4">
        <f>_xlfn.MINIFS(ReleaseTimeline!$A$2:$A$27, ReleaseTimeline!$A$2:$A$27, "&gt;="&amp;(MAX(AV124,AM124)))</f>
        <v>46219</v>
      </c>
      <c r="AX124" s="4" t="str">
        <f>VLOOKUP(AW124,ReleaseTimeline!$A$1:$E$27,2,FALSE)</f>
        <v>Release 15</v>
      </c>
      <c r="AY124" s="4" t="e">
        <f t="shared" si="54"/>
        <v>#VALUE!</v>
      </c>
      <c r="AZ124" s="4">
        <f>VLOOKUP(AX124,ReleaseTimeline!$B$2:$C$27,2,FALSE)</f>
        <v>46226</v>
      </c>
      <c r="BA124" s="4">
        <f t="shared" si="56"/>
        <v>46219</v>
      </c>
      <c r="BB124">
        <f t="shared" si="50"/>
        <v>36</v>
      </c>
      <c r="BD124">
        <f t="shared" si="51"/>
        <v>3</v>
      </c>
    </row>
    <row r="125" spans="1:61" x14ac:dyDescent="0.2">
      <c r="A125" s="3">
        <v>113</v>
      </c>
      <c r="B125" s="5" t="s">
        <v>178</v>
      </c>
      <c r="C125" s="5" t="s">
        <v>125</v>
      </c>
      <c r="D125" s="5" t="s">
        <v>87</v>
      </c>
      <c r="E125" s="5">
        <v>2</v>
      </c>
      <c r="F125" s="80">
        <f>WORKDAY(P122,1)</f>
        <v>46177</v>
      </c>
      <c r="G125" s="80" t="s">
        <v>55</v>
      </c>
      <c r="H125" s="80" t="s">
        <v>56</v>
      </c>
      <c r="I125" s="80" t="s">
        <v>62</v>
      </c>
      <c r="J125" s="80">
        <f t="shared" si="60"/>
        <v>46181</v>
      </c>
      <c r="K125" s="5">
        <v>3</v>
      </c>
      <c r="L125" s="5">
        <v>0</v>
      </c>
      <c r="M125" s="5">
        <v>1</v>
      </c>
      <c r="N125" s="4">
        <f t="shared" si="31"/>
        <v>46183</v>
      </c>
      <c r="O125" s="4">
        <f t="shared" si="32"/>
        <v>46183</v>
      </c>
      <c r="P125" s="4">
        <f t="shared" si="33"/>
        <v>46183</v>
      </c>
      <c r="Q125" s="4"/>
      <c r="R125" s="5">
        <v>1</v>
      </c>
      <c r="S125" s="4">
        <f t="shared" si="34"/>
        <v>46184</v>
      </c>
      <c r="T125" s="5">
        <v>1</v>
      </c>
      <c r="U125" s="4">
        <f t="shared" si="35"/>
        <v>46185</v>
      </c>
      <c r="V125" s="4">
        <f t="shared" si="36"/>
        <v>46185</v>
      </c>
      <c r="W125" s="5">
        <v>1</v>
      </c>
      <c r="X125" s="4">
        <f t="shared" si="37"/>
        <v>46188</v>
      </c>
      <c r="Y125" s="4">
        <f t="shared" si="59"/>
        <v>46188</v>
      </c>
      <c r="Z125" s="4">
        <f t="shared" si="59"/>
        <v>46188</v>
      </c>
      <c r="AA125" s="4">
        <f t="shared" si="38"/>
        <v>46189</v>
      </c>
      <c r="AB125" s="4">
        <f t="shared" si="39"/>
        <v>46189</v>
      </c>
      <c r="AC125" s="5"/>
      <c r="AD125" s="4">
        <f t="shared" si="52"/>
        <v>46189</v>
      </c>
      <c r="AE125" s="5">
        <v>1</v>
      </c>
      <c r="AF125" s="4">
        <f t="shared" si="40"/>
        <v>46190</v>
      </c>
      <c r="AG125" s="5">
        <v>1</v>
      </c>
      <c r="AH125" s="4">
        <f t="shared" si="41"/>
        <v>46191</v>
      </c>
      <c r="AI125" s="4">
        <f t="shared" si="42"/>
        <v>46191</v>
      </c>
      <c r="AJ125" s="4">
        <f t="shared" si="43"/>
        <v>46192</v>
      </c>
      <c r="AK125" s="4">
        <f t="shared" si="44"/>
        <v>46192</v>
      </c>
      <c r="AL125" s="5"/>
      <c r="AM125" s="4">
        <f t="shared" si="45"/>
        <v>46192</v>
      </c>
      <c r="AN125" s="4">
        <f t="shared" si="55"/>
        <v>46192</v>
      </c>
      <c r="AO125" s="4">
        <f t="shared" si="55"/>
        <v>46192</v>
      </c>
      <c r="AP125" s="4">
        <f t="shared" si="46"/>
        <v>46195</v>
      </c>
      <c r="AQ125" s="5"/>
      <c r="AR125" s="4">
        <f t="shared" si="47"/>
        <v>46195</v>
      </c>
      <c r="AS125" s="5">
        <v>0</v>
      </c>
      <c r="AT125" s="4">
        <f t="shared" si="48"/>
        <v>46195</v>
      </c>
      <c r="AU125" s="5">
        <v>0</v>
      </c>
      <c r="AV125" s="4">
        <f t="shared" si="49"/>
        <v>46195</v>
      </c>
      <c r="AW125" s="4">
        <f>_xlfn.MINIFS(ReleaseTimeline!$A$2:$A$27, ReleaseTimeline!$A$2:$A$27, "&gt;="&amp;(MAX(AV125,AM125)))</f>
        <v>46205</v>
      </c>
      <c r="AX125" s="4" t="str">
        <f>VLOOKUP(AW125,ReleaseTimeline!$A$1:$E$27,2,FALSE)</f>
        <v>Release 14</v>
      </c>
      <c r="AY125" s="4" t="e">
        <f t="shared" si="54"/>
        <v>#VALUE!</v>
      </c>
      <c r="AZ125" s="4">
        <f>VLOOKUP(AX125,ReleaseTimeline!$B$2:$C$27,2,FALSE)</f>
        <v>46212</v>
      </c>
      <c r="BA125" s="4">
        <f t="shared" si="56"/>
        <v>46205</v>
      </c>
      <c r="BB125">
        <f t="shared" si="50"/>
        <v>29</v>
      </c>
      <c r="BD125">
        <f t="shared" si="51"/>
        <v>3</v>
      </c>
    </row>
    <row r="126" spans="1:61" x14ac:dyDescent="0.2">
      <c r="A126" s="3">
        <v>114</v>
      </c>
      <c r="B126" s="5" t="s">
        <v>178</v>
      </c>
      <c r="C126" s="5" t="s">
        <v>125</v>
      </c>
      <c r="D126" s="5" t="s">
        <v>87</v>
      </c>
      <c r="E126" s="5">
        <v>2</v>
      </c>
      <c r="F126" s="80">
        <v>46177</v>
      </c>
      <c r="G126" s="80" t="s">
        <v>59</v>
      </c>
      <c r="H126" s="80" t="s">
        <v>1050</v>
      </c>
      <c r="I126" s="80" t="s">
        <v>1053</v>
      </c>
      <c r="J126" s="80">
        <f t="shared" si="60"/>
        <v>46181</v>
      </c>
      <c r="K126" s="5">
        <v>3</v>
      </c>
      <c r="L126" s="5">
        <v>0</v>
      </c>
      <c r="M126" s="5">
        <v>2</v>
      </c>
      <c r="N126" s="4">
        <f t="shared" si="31"/>
        <v>46183</v>
      </c>
      <c r="O126" s="4">
        <f t="shared" si="32"/>
        <v>46183</v>
      </c>
      <c r="P126" s="4">
        <f t="shared" si="33"/>
        <v>46183</v>
      </c>
      <c r="Q126" s="4"/>
      <c r="R126" s="5">
        <v>1</v>
      </c>
      <c r="S126" s="4">
        <f t="shared" si="34"/>
        <v>46184</v>
      </c>
      <c r="T126" s="5">
        <v>1</v>
      </c>
      <c r="U126" s="4">
        <f t="shared" si="35"/>
        <v>46185</v>
      </c>
      <c r="V126" s="4">
        <f t="shared" si="36"/>
        <v>46185</v>
      </c>
      <c r="W126" s="5">
        <v>1</v>
      </c>
      <c r="X126" s="4">
        <f t="shared" si="37"/>
        <v>46188</v>
      </c>
      <c r="Y126" s="4">
        <f t="shared" si="59"/>
        <v>46188</v>
      </c>
      <c r="Z126" s="4">
        <f t="shared" si="59"/>
        <v>46188</v>
      </c>
      <c r="AA126" s="4">
        <f t="shared" si="38"/>
        <v>46189</v>
      </c>
      <c r="AB126" s="4">
        <f t="shared" si="39"/>
        <v>46189</v>
      </c>
      <c r="AC126" s="5"/>
      <c r="AD126" s="4">
        <f t="shared" si="52"/>
        <v>46189</v>
      </c>
      <c r="AE126" s="5">
        <v>1</v>
      </c>
      <c r="AF126" s="4">
        <f t="shared" si="40"/>
        <v>46190</v>
      </c>
      <c r="AG126" s="5">
        <v>1</v>
      </c>
      <c r="AH126" s="4">
        <f t="shared" si="41"/>
        <v>46191</v>
      </c>
      <c r="AI126" s="4">
        <f t="shared" si="42"/>
        <v>46191</v>
      </c>
      <c r="AJ126" s="4">
        <f t="shared" si="43"/>
        <v>46192</v>
      </c>
      <c r="AK126" s="4">
        <f t="shared" si="44"/>
        <v>46192</v>
      </c>
      <c r="AL126" s="5"/>
      <c r="AM126" s="4">
        <f t="shared" si="45"/>
        <v>46192</v>
      </c>
      <c r="AN126" s="4">
        <f t="shared" si="55"/>
        <v>46192</v>
      </c>
      <c r="AO126" s="4">
        <f t="shared" si="55"/>
        <v>46192</v>
      </c>
      <c r="AP126" s="4">
        <f t="shared" si="46"/>
        <v>46195</v>
      </c>
      <c r="AQ126" s="5"/>
      <c r="AR126" s="4">
        <f t="shared" si="47"/>
        <v>46195</v>
      </c>
      <c r="AS126" s="5">
        <v>0</v>
      </c>
      <c r="AT126" s="4">
        <f t="shared" si="48"/>
        <v>46195</v>
      </c>
      <c r="AU126" s="5">
        <v>0</v>
      </c>
      <c r="AV126" s="4">
        <f t="shared" si="49"/>
        <v>46195</v>
      </c>
      <c r="AW126" s="4">
        <f>_xlfn.MINIFS(ReleaseTimeline!$A$2:$A$27, ReleaseTimeline!$A$2:$A$27, "&gt;="&amp;(MAX(AV126,AM126)))</f>
        <v>46205</v>
      </c>
      <c r="AX126" s="4" t="str">
        <f>VLOOKUP(AW126,ReleaseTimeline!$A$1:$E$27,2,FALSE)</f>
        <v>Release 14</v>
      </c>
      <c r="AY126" s="4" t="e">
        <f t="shared" si="54"/>
        <v>#VALUE!</v>
      </c>
      <c r="AZ126" s="4">
        <f>VLOOKUP(AX126,ReleaseTimeline!$B$2:$C$27,2,FALSE)</f>
        <v>46212</v>
      </c>
      <c r="BA126" s="4">
        <f t="shared" si="56"/>
        <v>46205</v>
      </c>
      <c r="BB126">
        <f t="shared" si="50"/>
        <v>29</v>
      </c>
      <c r="BD126">
        <f t="shared" si="51"/>
        <v>3</v>
      </c>
    </row>
    <row r="127" spans="1:61" x14ac:dyDescent="0.2">
      <c r="A127" s="3">
        <v>115</v>
      </c>
      <c r="B127" s="5" t="s">
        <v>178</v>
      </c>
      <c r="C127" s="5" t="s">
        <v>125</v>
      </c>
      <c r="D127" s="5" t="s">
        <v>87</v>
      </c>
      <c r="E127" s="5">
        <v>2</v>
      </c>
      <c r="F127" s="80">
        <v>46167</v>
      </c>
      <c r="G127" s="80" t="s">
        <v>61</v>
      </c>
      <c r="H127" s="80" t="s">
        <v>1050</v>
      </c>
      <c r="I127" s="80" t="s">
        <v>1052</v>
      </c>
      <c r="J127" s="80">
        <f t="shared" si="60"/>
        <v>46169</v>
      </c>
      <c r="K127" s="5">
        <v>3</v>
      </c>
      <c r="L127" s="5">
        <v>0</v>
      </c>
      <c r="M127" s="5">
        <v>3</v>
      </c>
      <c r="N127" s="4">
        <f t="shared" si="31"/>
        <v>46174</v>
      </c>
      <c r="O127" s="4">
        <f t="shared" si="32"/>
        <v>46174</v>
      </c>
      <c r="P127" s="4">
        <f t="shared" si="33"/>
        <v>46174</v>
      </c>
      <c r="Q127" s="4"/>
      <c r="R127" s="5">
        <v>1</v>
      </c>
      <c r="S127" s="4">
        <f t="shared" si="34"/>
        <v>46176</v>
      </c>
      <c r="T127" s="5">
        <v>1</v>
      </c>
      <c r="U127" s="4">
        <f t="shared" si="35"/>
        <v>46177</v>
      </c>
      <c r="V127" s="4">
        <f t="shared" si="36"/>
        <v>46177</v>
      </c>
      <c r="W127" s="5">
        <v>1</v>
      </c>
      <c r="X127" s="4">
        <f t="shared" si="37"/>
        <v>46178</v>
      </c>
      <c r="Y127" s="4">
        <f t="shared" si="59"/>
        <v>46178</v>
      </c>
      <c r="Z127" s="4">
        <f t="shared" si="59"/>
        <v>46178</v>
      </c>
      <c r="AA127" s="4">
        <f t="shared" si="38"/>
        <v>46181</v>
      </c>
      <c r="AB127" s="4">
        <f t="shared" si="39"/>
        <v>46181</v>
      </c>
      <c r="AC127" s="5"/>
      <c r="AD127" s="4">
        <f t="shared" si="52"/>
        <v>46181</v>
      </c>
      <c r="AE127" s="5">
        <v>1</v>
      </c>
      <c r="AF127" s="4">
        <f t="shared" si="40"/>
        <v>46182</v>
      </c>
      <c r="AG127" s="5">
        <v>1</v>
      </c>
      <c r="AH127" s="4">
        <f t="shared" si="41"/>
        <v>46183</v>
      </c>
      <c r="AI127" s="4">
        <f t="shared" si="42"/>
        <v>46183</v>
      </c>
      <c r="AJ127" s="4">
        <f t="shared" si="43"/>
        <v>46184</v>
      </c>
      <c r="AK127" s="4">
        <f t="shared" si="44"/>
        <v>46184</v>
      </c>
      <c r="AL127" s="5"/>
      <c r="AM127" s="4">
        <f t="shared" si="45"/>
        <v>46184</v>
      </c>
      <c r="AN127" s="4">
        <f t="shared" si="55"/>
        <v>46184</v>
      </c>
      <c r="AO127" s="4">
        <f t="shared" si="55"/>
        <v>46184</v>
      </c>
      <c r="AP127" s="4">
        <f t="shared" si="46"/>
        <v>46185</v>
      </c>
      <c r="AQ127" s="5"/>
      <c r="AR127" s="4">
        <f t="shared" si="47"/>
        <v>46185</v>
      </c>
      <c r="AS127" s="5">
        <v>0</v>
      </c>
      <c r="AT127" s="4">
        <f t="shared" si="48"/>
        <v>46185</v>
      </c>
      <c r="AU127" s="5">
        <v>0</v>
      </c>
      <c r="AV127" s="4">
        <f t="shared" si="49"/>
        <v>46185</v>
      </c>
      <c r="AW127" s="4">
        <f>_xlfn.MINIFS(ReleaseTimeline!$A$2:$A$27, ReleaseTimeline!$A$2:$A$27, "&gt;="&amp;(MAX(AV127,AM127)))</f>
        <v>46191</v>
      </c>
      <c r="AX127" s="4" t="str">
        <f>VLOOKUP(AW127,ReleaseTimeline!$A$1:$E$27,2,FALSE)</f>
        <v>Release 13</v>
      </c>
      <c r="AY127" s="4" t="e">
        <f t="shared" si="54"/>
        <v>#VALUE!</v>
      </c>
      <c r="AZ127" s="4">
        <f>VLOOKUP(AX127,ReleaseTimeline!$B$2:$C$27,2,FALSE)</f>
        <v>46198</v>
      </c>
      <c r="BA127" s="4">
        <f t="shared" si="56"/>
        <v>46191</v>
      </c>
      <c r="BB127">
        <f t="shared" si="50"/>
        <v>24</v>
      </c>
      <c r="BD127">
        <f t="shared" si="51"/>
        <v>3</v>
      </c>
    </row>
    <row r="128" spans="1:61" x14ac:dyDescent="0.2">
      <c r="A128" s="3">
        <v>116</v>
      </c>
      <c r="B128" s="5" t="s">
        <v>178</v>
      </c>
      <c r="C128" s="5" t="s">
        <v>125</v>
      </c>
      <c r="D128" s="5" t="s">
        <v>87</v>
      </c>
      <c r="E128" s="5">
        <v>2</v>
      </c>
      <c r="F128" s="80">
        <f>WORKDAY(P125,1)</f>
        <v>46184</v>
      </c>
      <c r="G128" s="80" t="s">
        <v>63</v>
      </c>
      <c r="H128" s="80" t="s">
        <v>56</v>
      </c>
      <c r="I128" s="80" t="s">
        <v>62</v>
      </c>
      <c r="J128" s="80">
        <f t="shared" si="60"/>
        <v>46188</v>
      </c>
      <c r="K128" s="5">
        <v>3</v>
      </c>
      <c r="L128" s="5">
        <v>0</v>
      </c>
      <c r="M128" s="5">
        <v>4</v>
      </c>
      <c r="N128" s="4">
        <f t="shared" si="31"/>
        <v>46190</v>
      </c>
      <c r="O128" s="4">
        <f t="shared" si="32"/>
        <v>46190</v>
      </c>
      <c r="P128" s="4">
        <f t="shared" si="33"/>
        <v>46190</v>
      </c>
      <c r="Q128" s="4"/>
      <c r="R128" s="5">
        <v>1</v>
      </c>
      <c r="S128" s="4">
        <f t="shared" si="34"/>
        <v>46191</v>
      </c>
      <c r="T128" s="5">
        <v>1</v>
      </c>
      <c r="U128" s="4">
        <f t="shared" si="35"/>
        <v>46192</v>
      </c>
      <c r="V128" s="4">
        <f t="shared" si="36"/>
        <v>46192</v>
      </c>
      <c r="W128" s="5">
        <v>1</v>
      </c>
      <c r="X128" s="4">
        <f t="shared" si="37"/>
        <v>46195</v>
      </c>
      <c r="Y128" s="4">
        <f t="shared" si="59"/>
        <v>46195</v>
      </c>
      <c r="Z128" s="4">
        <f t="shared" si="59"/>
        <v>46195</v>
      </c>
      <c r="AA128" s="4">
        <f t="shared" si="38"/>
        <v>46196</v>
      </c>
      <c r="AB128" s="4">
        <f t="shared" si="39"/>
        <v>46196</v>
      </c>
      <c r="AC128" s="5"/>
      <c r="AD128" s="4">
        <f t="shared" si="52"/>
        <v>46196</v>
      </c>
      <c r="AE128" s="5">
        <v>1</v>
      </c>
      <c r="AF128" s="4">
        <f t="shared" si="40"/>
        <v>46197</v>
      </c>
      <c r="AG128" s="5">
        <v>1</v>
      </c>
      <c r="AH128" s="4">
        <f t="shared" si="41"/>
        <v>46198</v>
      </c>
      <c r="AI128" s="4">
        <f t="shared" si="42"/>
        <v>46198</v>
      </c>
      <c r="AJ128" s="4">
        <f t="shared" si="43"/>
        <v>46202</v>
      </c>
      <c r="AK128" s="4">
        <f t="shared" si="44"/>
        <v>46202</v>
      </c>
      <c r="AL128" s="5"/>
      <c r="AM128" s="4">
        <f t="shared" si="45"/>
        <v>46202</v>
      </c>
      <c r="AN128" s="4">
        <f t="shared" si="55"/>
        <v>46202</v>
      </c>
      <c r="AO128" s="4">
        <f t="shared" si="55"/>
        <v>46202</v>
      </c>
      <c r="AP128" s="4">
        <f t="shared" si="46"/>
        <v>46203</v>
      </c>
      <c r="AQ128" s="5"/>
      <c r="AR128" s="4">
        <f t="shared" si="47"/>
        <v>46203</v>
      </c>
      <c r="AS128" s="5">
        <v>0</v>
      </c>
      <c r="AT128" s="4">
        <f t="shared" si="48"/>
        <v>46203</v>
      </c>
      <c r="AU128" s="5">
        <v>0</v>
      </c>
      <c r="AV128" s="4">
        <f t="shared" si="49"/>
        <v>46203</v>
      </c>
      <c r="AW128" s="4">
        <f>_xlfn.MINIFS(ReleaseTimeline!$A$2:$A$27, ReleaseTimeline!$A$2:$A$27, "&gt;="&amp;(MAX(AV128,AM128)))</f>
        <v>46205</v>
      </c>
      <c r="AX128" s="4" t="str">
        <f>VLOOKUP(AW128,ReleaseTimeline!$A$1:$E$27,2,FALSE)</f>
        <v>Release 14</v>
      </c>
      <c r="AY128" s="4" t="e">
        <f t="shared" si="54"/>
        <v>#VALUE!</v>
      </c>
      <c r="AZ128" s="4">
        <f>VLOOKUP(AX128,ReleaseTimeline!$B$2:$C$27,2,FALSE)</f>
        <v>46212</v>
      </c>
      <c r="BA128" s="4">
        <f t="shared" si="56"/>
        <v>46205</v>
      </c>
      <c r="BB128">
        <f t="shared" si="50"/>
        <v>22</v>
      </c>
      <c r="BC128" t="e">
        <f>(AZ128-AX128)</f>
        <v>#VALUE!</v>
      </c>
      <c r="BD128">
        <f t="shared" si="51"/>
        <v>3</v>
      </c>
      <c r="BG128" t="e">
        <f>(BC128+BD128)</f>
        <v>#VALUE!</v>
      </c>
    </row>
    <row r="129" spans="1:59" x14ac:dyDescent="0.2">
      <c r="A129" s="3">
        <v>117</v>
      </c>
      <c r="B129" s="5" t="s">
        <v>178</v>
      </c>
      <c r="C129" s="5" t="s">
        <v>125</v>
      </c>
      <c r="D129" s="5" t="s">
        <v>87</v>
      </c>
      <c r="E129" s="5">
        <v>2</v>
      </c>
      <c r="F129" s="80">
        <v>46184</v>
      </c>
      <c r="G129" s="80" t="s">
        <v>64</v>
      </c>
      <c r="H129" s="80" t="s">
        <v>1050</v>
      </c>
      <c r="I129" s="80" t="s">
        <v>1053</v>
      </c>
      <c r="J129" s="80">
        <f t="shared" si="60"/>
        <v>46188</v>
      </c>
      <c r="K129" s="5">
        <v>3</v>
      </c>
      <c r="L129" s="5">
        <v>0</v>
      </c>
      <c r="M129" s="5">
        <v>5</v>
      </c>
      <c r="N129" s="4">
        <f t="shared" si="31"/>
        <v>46190</v>
      </c>
      <c r="O129" s="4">
        <f t="shared" si="32"/>
        <v>46190</v>
      </c>
      <c r="P129" s="4">
        <f t="shared" si="33"/>
        <v>46190</v>
      </c>
      <c r="Q129" s="4"/>
      <c r="R129" s="5">
        <v>1</v>
      </c>
      <c r="S129" s="4">
        <f t="shared" si="34"/>
        <v>46191</v>
      </c>
      <c r="T129" s="5">
        <v>1</v>
      </c>
      <c r="U129" s="4">
        <f t="shared" si="35"/>
        <v>46192</v>
      </c>
      <c r="V129" s="4">
        <f t="shared" si="36"/>
        <v>46192</v>
      </c>
      <c r="W129" s="5">
        <v>1</v>
      </c>
      <c r="X129" s="4">
        <f t="shared" si="37"/>
        <v>46195</v>
      </c>
      <c r="Y129" s="4">
        <f t="shared" si="59"/>
        <v>46195</v>
      </c>
      <c r="Z129" s="4">
        <f t="shared" si="59"/>
        <v>46195</v>
      </c>
      <c r="AA129" s="4">
        <f t="shared" si="38"/>
        <v>46196</v>
      </c>
      <c r="AB129" s="4">
        <f t="shared" si="39"/>
        <v>46196</v>
      </c>
      <c r="AC129" s="5">
        <v>3</v>
      </c>
      <c r="AD129" s="4">
        <f t="shared" si="52"/>
        <v>46202</v>
      </c>
      <c r="AE129" s="5">
        <v>1</v>
      </c>
      <c r="AF129" s="4">
        <f t="shared" si="40"/>
        <v>46203</v>
      </c>
      <c r="AG129" s="5">
        <v>1</v>
      </c>
      <c r="AH129" s="4">
        <f t="shared" si="41"/>
        <v>46204</v>
      </c>
      <c r="AI129" s="4">
        <f t="shared" si="42"/>
        <v>46204</v>
      </c>
      <c r="AJ129" s="4">
        <f t="shared" si="43"/>
        <v>46205</v>
      </c>
      <c r="AK129" s="4">
        <f t="shared" si="44"/>
        <v>46205</v>
      </c>
      <c r="AL129" s="5">
        <v>1</v>
      </c>
      <c r="AM129" s="4">
        <f t="shared" si="45"/>
        <v>46206</v>
      </c>
      <c r="AN129" s="4">
        <f t="shared" si="55"/>
        <v>46206</v>
      </c>
      <c r="AO129" s="4">
        <f t="shared" si="55"/>
        <v>46206</v>
      </c>
      <c r="AP129" s="4">
        <f t="shared" si="46"/>
        <v>46209</v>
      </c>
      <c r="AQ129" s="5">
        <v>3</v>
      </c>
      <c r="AR129" s="4">
        <f t="shared" si="47"/>
        <v>46213</v>
      </c>
      <c r="AS129" s="5">
        <v>3</v>
      </c>
      <c r="AT129" s="4">
        <f t="shared" si="48"/>
        <v>46218</v>
      </c>
      <c r="AU129" s="5">
        <v>3</v>
      </c>
      <c r="AV129" s="4">
        <f t="shared" si="49"/>
        <v>46223</v>
      </c>
      <c r="AW129" s="4">
        <f>_xlfn.MINIFS(ReleaseTimeline!$A$2:$A$27, ReleaseTimeline!$A$2:$A$27, "&gt;="&amp;(MAX(AV129,AM129)))</f>
        <v>46233</v>
      </c>
      <c r="AX129" s="4" t="str">
        <f>VLOOKUP(AW129,ReleaseTimeline!$A$1:$E$27,2,FALSE)</f>
        <v>Release 16</v>
      </c>
      <c r="AY129" s="4" t="e">
        <f t="shared" si="54"/>
        <v>#VALUE!</v>
      </c>
      <c r="AZ129" s="74">
        <f>VLOOKUP(AX129,ReleaseTimeline!$B$2:$C$27,2,FALSE)</f>
        <v>46240</v>
      </c>
      <c r="BA129" s="4">
        <f t="shared" si="56"/>
        <v>46233</v>
      </c>
      <c r="BB129">
        <f t="shared" si="50"/>
        <v>50</v>
      </c>
      <c r="BC129" t="e">
        <f>(AZ129-AX129)</f>
        <v>#VALUE!</v>
      </c>
      <c r="BD129">
        <f t="shared" si="51"/>
        <v>6</v>
      </c>
      <c r="BG129" t="e">
        <f>(BC129+BD129)</f>
        <v>#VALUE!</v>
      </c>
    </row>
    <row r="130" spans="1:59" x14ac:dyDescent="0.2">
      <c r="A130" s="3">
        <v>118</v>
      </c>
      <c r="B130" s="5" t="s">
        <v>179</v>
      </c>
      <c r="C130" s="5" t="str">
        <f>VLOOKUP(B130,'Target Tech'!$C$7:$J$33,8,FALSE)</f>
        <v>Complete ASP</v>
      </c>
      <c r="D130" s="5" t="s">
        <v>87</v>
      </c>
      <c r="E130" s="5">
        <v>2</v>
      </c>
      <c r="F130" s="80">
        <f>WORKDAY(P127,1)</f>
        <v>46175</v>
      </c>
      <c r="G130" s="80" t="s">
        <v>55</v>
      </c>
      <c r="H130" s="80" t="s">
        <v>1050</v>
      </c>
      <c r="I130" s="80" t="s">
        <v>1052</v>
      </c>
      <c r="J130" s="80">
        <f t="shared" si="60"/>
        <v>46177</v>
      </c>
      <c r="K130" s="5">
        <v>3</v>
      </c>
      <c r="L130" s="5">
        <v>0</v>
      </c>
      <c r="M130" s="5">
        <v>1</v>
      </c>
      <c r="N130" s="4">
        <f t="shared" ref="N130:N160" si="61">WORKDAY(J130-1, K130+L130, IndHolidays)</f>
        <v>46181</v>
      </c>
      <c r="O130" s="4">
        <f t="shared" ref="O130:O160" si="62">WORKDAY(J130-1, K130+L130, IndHolidays)</f>
        <v>46181</v>
      </c>
      <c r="P130" s="4">
        <f t="shared" ref="P130:P160" si="63">WORKDAY(J130-1, K130+L130, IndHolidays)</f>
        <v>46181</v>
      </c>
      <c r="Q130" s="4"/>
      <c r="R130" s="5">
        <v>1</v>
      </c>
      <c r="S130" s="4">
        <f t="shared" ref="S130:S160" si="64">WORKDAY(P130, R130, IndHolidays)</f>
        <v>46182</v>
      </c>
      <c r="T130" s="5">
        <v>1</v>
      </c>
      <c r="U130" s="4">
        <f t="shared" ref="U130:U160" si="65">WORKDAY(S130, T130, IndHolidays)</f>
        <v>46183</v>
      </c>
      <c r="V130" s="4">
        <f t="shared" ref="V130:V160" si="66">WORKDAY(U130,0, IndHolidays)</f>
        <v>46183</v>
      </c>
      <c r="W130" s="5">
        <v>1</v>
      </c>
      <c r="X130" s="4">
        <f t="shared" ref="X130:X160" si="67">WORKDAY(V130, W130, IndHolidays)</f>
        <v>46184</v>
      </c>
      <c r="Y130" s="4">
        <f t="shared" si="59"/>
        <v>46184</v>
      </c>
      <c r="Z130" s="4">
        <f t="shared" si="59"/>
        <v>46184</v>
      </c>
      <c r="AA130" s="4">
        <f t="shared" ref="AA130:AA160" si="68">WORKDAY(Z130, 1, IndHolidays)</f>
        <v>46185</v>
      </c>
      <c r="AB130" s="4">
        <f t="shared" ref="AB130:AB160" si="69">WORKDAY(AA130, 0, IndHolidays)</f>
        <v>46185</v>
      </c>
      <c r="AC130" s="5"/>
      <c r="AD130" s="4">
        <f t="shared" si="52"/>
        <v>46185</v>
      </c>
      <c r="AE130" s="5">
        <v>1</v>
      </c>
      <c r="AF130" s="4">
        <f t="shared" ref="AF130:AF160" si="70">WORKDAY(AD130, AE130, IndHolidays)</f>
        <v>46188</v>
      </c>
      <c r="AG130" s="5">
        <v>1</v>
      </c>
      <c r="AH130" s="4">
        <f t="shared" ref="AH130:AH160" si="71">WORKDAY(AF130, AG130, IndHolidays)</f>
        <v>46189</v>
      </c>
      <c r="AI130" s="4">
        <f t="shared" ref="AI130:AI160" si="72">WORKDAY(AH130, 0, IndHolidays)</f>
        <v>46189</v>
      </c>
      <c r="AJ130" s="4">
        <f t="shared" ref="AJ130:AJ160" si="73">WORKDAY(AI130, 1, IndHolidays)</f>
        <v>46190</v>
      </c>
      <c r="AK130" s="4">
        <f t="shared" ref="AK130:AK160" si="74">WORKDAY(AJ130, 0, IndHolidays)</f>
        <v>46190</v>
      </c>
      <c r="AL130" s="5"/>
      <c r="AM130" s="4">
        <f t="shared" ref="AM130:AM160" si="75">WORKDAY(AK130, AL130, IndHolidays)</f>
        <v>46190</v>
      </c>
      <c r="AN130" s="4">
        <f t="shared" si="55"/>
        <v>46190</v>
      </c>
      <c r="AO130" s="4">
        <f t="shared" si="55"/>
        <v>46190</v>
      </c>
      <c r="AP130" s="4">
        <f t="shared" ref="AP130:AP160" si="76">WORKDAY(AO130, 1, IndHolidays)</f>
        <v>46191</v>
      </c>
      <c r="AQ130" s="5"/>
      <c r="AR130" s="4">
        <f t="shared" ref="AR130:AR160" si="77">WORKDAY(AP130, AQ130, IndHolidays)</f>
        <v>46191</v>
      </c>
      <c r="AS130" s="5">
        <v>0</v>
      </c>
      <c r="AT130" s="4">
        <f t="shared" ref="AT130:AT160" si="78">WORKDAY(AR130, AS130, IndHolidays)</f>
        <v>46191</v>
      </c>
      <c r="AU130" s="5">
        <v>0</v>
      </c>
      <c r="AV130" s="4">
        <f t="shared" ref="AV130:AV160" si="79">WORKDAY(AT130, AU130, IndHolidays)</f>
        <v>46191</v>
      </c>
      <c r="AW130" s="4">
        <f>_xlfn.MINIFS(ReleaseTimeline!$A$2:$A$27, ReleaseTimeline!$A$2:$A$27, "&gt;="&amp;(MAX(AV130,AM130)))</f>
        <v>46191</v>
      </c>
      <c r="AX130" s="4" t="str">
        <f>VLOOKUP(AW130,ReleaseTimeline!$A$1:$E$27,2,FALSE)</f>
        <v>Release 13</v>
      </c>
      <c r="AY130" s="4" t="e">
        <f t="shared" si="54"/>
        <v>#VALUE!</v>
      </c>
      <c r="AZ130" s="4">
        <f>VLOOKUP(AX130,ReleaseTimeline!$B$2:$C$27,2,FALSE)</f>
        <v>46198</v>
      </c>
      <c r="BA130" s="4">
        <f t="shared" si="56"/>
        <v>46191</v>
      </c>
      <c r="BB130">
        <f t="shared" ref="BB130:BB140" si="80">(AZ130 - O130)</f>
        <v>17</v>
      </c>
      <c r="BD130">
        <f t="shared" ref="BD130:BD140" si="81">(R130+W130+AG130+AU130)</f>
        <v>3</v>
      </c>
    </row>
    <row r="131" spans="1:59" x14ac:dyDescent="0.2">
      <c r="A131" s="3">
        <v>119</v>
      </c>
      <c r="B131" s="5" t="s">
        <v>179</v>
      </c>
      <c r="C131" s="5" t="str">
        <f>VLOOKUP(B131,'Target Tech'!$C$7:$J$33,8,FALSE)</f>
        <v>Complete ASP</v>
      </c>
      <c r="D131" s="5" t="s">
        <v>87</v>
      </c>
      <c r="E131" s="5">
        <v>2</v>
      </c>
      <c r="F131" s="80">
        <f>WORKDAY(P128,1)</f>
        <v>46191</v>
      </c>
      <c r="G131" s="80" t="s">
        <v>59</v>
      </c>
      <c r="H131" s="80" t="s">
        <v>56</v>
      </c>
      <c r="I131" s="80" t="s">
        <v>62</v>
      </c>
      <c r="J131" s="80">
        <f t="shared" si="60"/>
        <v>46195</v>
      </c>
      <c r="K131" s="5">
        <v>3</v>
      </c>
      <c r="L131" s="5">
        <v>0</v>
      </c>
      <c r="M131" s="5">
        <v>2</v>
      </c>
      <c r="N131" s="4">
        <f t="shared" si="61"/>
        <v>46197</v>
      </c>
      <c r="O131" s="4">
        <f t="shared" si="62"/>
        <v>46197</v>
      </c>
      <c r="P131" s="4">
        <f t="shared" si="63"/>
        <v>46197</v>
      </c>
      <c r="Q131" s="4"/>
      <c r="R131" s="5">
        <v>1</v>
      </c>
      <c r="S131" s="4">
        <f t="shared" si="64"/>
        <v>46198</v>
      </c>
      <c r="T131" s="5">
        <v>1</v>
      </c>
      <c r="U131" s="4">
        <f t="shared" si="65"/>
        <v>46202</v>
      </c>
      <c r="V131" s="4">
        <f t="shared" si="66"/>
        <v>46202</v>
      </c>
      <c r="W131" s="5">
        <v>1</v>
      </c>
      <c r="X131" s="4">
        <f t="shared" si="67"/>
        <v>46203</v>
      </c>
      <c r="Y131" s="4">
        <f t="shared" si="59"/>
        <v>46203</v>
      </c>
      <c r="Z131" s="4">
        <f t="shared" si="59"/>
        <v>46203</v>
      </c>
      <c r="AA131" s="4">
        <f t="shared" si="68"/>
        <v>46204</v>
      </c>
      <c r="AB131" s="4">
        <f t="shared" si="69"/>
        <v>46204</v>
      </c>
      <c r="AC131" s="5"/>
      <c r="AD131" s="4">
        <f t="shared" ref="AD131:AD160" si="82">WORKDAY(AB131, AC131, IndHolidays)</f>
        <v>46204</v>
      </c>
      <c r="AE131" s="5">
        <v>1</v>
      </c>
      <c r="AF131" s="4">
        <f t="shared" si="70"/>
        <v>46205</v>
      </c>
      <c r="AG131" s="5">
        <v>1</v>
      </c>
      <c r="AH131" s="4">
        <f t="shared" si="71"/>
        <v>46206</v>
      </c>
      <c r="AI131" s="4">
        <f t="shared" si="72"/>
        <v>46206</v>
      </c>
      <c r="AJ131" s="4">
        <f t="shared" si="73"/>
        <v>46209</v>
      </c>
      <c r="AK131" s="4">
        <f t="shared" si="74"/>
        <v>46209</v>
      </c>
      <c r="AL131" s="5">
        <v>2</v>
      </c>
      <c r="AM131" s="4">
        <f t="shared" si="75"/>
        <v>46212</v>
      </c>
      <c r="AN131" s="4">
        <f t="shared" si="55"/>
        <v>46212</v>
      </c>
      <c r="AO131" s="4">
        <f t="shared" si="55"/>
        <v>46212</v>
      </c>
      <c r="AP131" s="4">
        <f t="shared" si="76"/>
        <v>46213</v>
      </c>
      <c r="AQ131" s="5"/>
      <c r="AR131" s="4">
        <f t="shared" si="77"/>
        <v>46213</v>
      </c>
      <c r="AS131" s="5">
        <v>3</v>
      </c>
      <c r="AT131" s="4">
        <f t="shared" si="78"/>
        <v>46218</v>
      </c>
      <c r="AU131" s="5">
        <v>3</v>
      </c>
      <c r="AV131" s="4">
        <f t="shared" si="79"/>
        <v>46223</v>
      </c>
      <c r="AW131" s="4">
        <f>_xlfn.MINIFS(ReleaseTimeline!$A$2:$A$27, ReleaseTimeline!$A$2:$A$27, "&gt;="&amp;(MAX(AV131,AM131)))</f>
        <v>46233</v>
      </c>
      <c r="AX131" s="4" t="str">
        <f>VLOOKUP(AW131,ReleaseTimeline!$A$1:$E$27,2,FALSE)</f>
        <v>Release 16</v>
      </c>
      <c r="AY131" s="4" t="e">
        <f t="shared" si="54"/>
        <v>#VALUE!</v>
      </c>
      <c r="AZ131" s="4">
        <f>VLOOKUP(AX131,ReleaseTimeline!$B$2:$C$27,2,FALSE)</f>
        <v>46240</v>
      </c>
      <c r="BA131" s="4">
        <f t="shared" si="56"/>
        <v>46233</v>
      </c>
      <c r="BB131">
        <f t="shared" si="80"/>
        <v>43</v>
      </c>
      <c r="BD131">
        <f t="shared" si="81"/>
        <v>6</v>
      </c>
    </row>
    <row r="132" spans="1:59" x14ac:dyDescent="0.2">
      <c r="A132" s="3">
        <v>120</v>
      </c>
      <c r="B132" s="5" t="s">
        <v>179</v>
      </c>
      <c r="C132" s="5" t="str">
        <f>VLOOKUP(B132,'Target Tech'!$C$7:$J$33,8,FALSE)</f>
        <v>Complete ASP</v>
      </c>
      <c r="D132" s="5" t="s">
        <v>87</v>
      </c>
      <c r="E132" s="5">
        <v>2</v>
      </c>
      <c r="F132" s="80">
        <v>46191</v>
      </c>
      <c r="G132" s="80" t="s">
        <v>61</v>
      </c>
      <c r="H132" s="80" t="s">
        <v>1050</v>
      </c>
      <c r="I132" s="80" t="s">
        <v>1053</v>
      </c>
      <c r="J132" s="80">
        <f t="shared" si="60"/>
        <v>46195</v>
      </c>
      <c r="K132" s="5">
        <v>3</v>
      </c>
      <c r="L132" s="5">
        <v>0</v>
      </c>
      <c r="M132" s="5">
        <v>3</v>
      </c>
      <c r="N132" s="4">
        <f t="shared" si="61"/>
        <v>46197</v>
      </c>
      <c r="O132" s="4">
        <f t="shared" si="62"/>
        <v>46197</v>
      </c>
      <c r="P132" s="4">
        <f t="shared" si="63"/>
        <v>46197</v>
      </c>
      <c r="Q132" s="4"/>
      <c r="R132" s="5">
        <v>1</v>
      </c>
      <c r="S132" s="4">
        <f t="shared" si="64"/>
        <v>46198</v>
      </c>
      <c r="T132" s="5">
        <v>1</v>
      </c>
      <c r="U132" s="4">
        <f t="shared" si="65"/>
        <v>46202</v>
      </c>
      <c r="V132" s="4">
        <f t="shared" si="66"/>
        <v>46202</v>
      </c>
      <c r="W132" s="5">
        <v>1</v>
      </c>
      <c r="X132" s="4">
        <f t="shared" si="67"/>
        <v>46203</v>
      </c>
      <c r="Y132" s="4">
        <f t="shared" si="59"/>
        <v>46203</v>
      </c>
      <c r="Z132" s="4">
        <f t="shared" si="59"/>
        <v>46203</v>
      </c>
      <c r="AA132" s="4">
        <f t="shared" si="68"/>
        <v>46204</v>
      </c>
      <c r="AB132" s="4">
        <f t="shared" si="69"/>
        <v>46204</v>
      </c>
      <c r="AC132" s="5"/>
      <c r="AD132" s="4">
        <f t="shared" si="82"/>
        <v>46204</v>
      </c>
      <c r="AE132" s="5">
        <v>1</v>
      </c>
      <c r="AF132" s="4">
        <f t="shared" si="70"/>
        <v>46205</v>
      </c>
      <c r="AG132" s="5">
        <v>1</v>
      </c>
      <c r="AH132" s="4">
        <f t="shared" si="71"/>
        <v>46206</v>
      </c>
      <c r="AI132" s="4">
        <f t="shared" si="72"/>
        <v>46206</v>
      </c>
      <c r="AJ132" s="4">
        <f t="shared" si="73"/>
        <v>46209</v>
      </c>
      <c r="AK132" s="4">
        <f t="shared" si="74"/>
        <v>46209</v>
      </c>
      <c r="AL132" s="5"/>
      <c r="AM132" s="4">
        <f t="shared" si="75"/>
        <v>46209</v>
      </c>
      <c r="AN132" s="4">
        <f t="shared" si="55"/>
        <v>46209</v>
      </c>
      <c r="AO132" s="4">
        <f t="shared" si="55"/>
        <v>46209</v>
      </c>
      <c r="AP132" s="4">
        <f t="shared" si="76"/>
        <v>46211</v>
      </c>
      <c r="AQ132" s="5"/>
      <c r="AR132" s="4">
        <f t="shared" si="77"/>
        <v>46211</v>
      </c>
      <c r="AS132" s="5">
        <v>0</v>
      </c>
      <c r="AT132" s="4">
        <f t="shared" si="78"/>
        <v>46211</v>
      </c>
      <c r="AU132" s="5">
        <v>0</v>
      </c>
      <c r="AV132" s="4">
        <f t="shared" si="79"/>
        <v>46211</v>
      </c>
      <c r="AW132" s="4">
        <f>_xlfn.MINIFS(ReleaseTimeline!$A$2:$A$27, ReleaseTimeline!$A$2:$A$27, "&gt;="&amp;(MAX(AV132,AM132)))</f>
        <v>46219</v>
      </c>
      <c r="AX132" s="4" t="str">
        <f>VLOOKUP(AW132,ReleaseTimeline!$A$1:$E$27,2,FALSE)</f>
        <v>Release 15</v>
      </c>
      <c r="AY132" s="4" t="e">
        <f t="shared" si="54"/>
        <v>#VALUE!</v>
      </c>
      <c r="AZ132" s="4">
        <f>VLOOKUP(AX132,ReleaseTimeline!$B$2:$C$27,2,FALSE)</f>
        <v>46226</v>
      </c>
      <c r="BA132" s="4">
        <f t="shared" si="56"/>
        <v>46219</v>
      </c>
      <c r="BB132">
        <f t="shared" si="80"/>
        <v>29</v>
      </c>
      <c r="BD132">
        <f t="shared" si="81"/>
        <v>3</v>
      </c>
    </row>
    <row r="133" spans="1:59" x14ac:dyDescent="0.2">
      <c r="A133" s="3">
        <v>121</v>
      </c>
      <c r="B133" s="5" t="s">
        <v>179</v>
      </c>
      <c r="C133" s="5" t="str">
        <f>VLOOKUP(B133,'Target Tech'!$C$7:$J$33,8,FALSE)</f>
        <v>Complete ASP</v>
      </c>
      <c r="D133" s="5" t="s">
        <v>87</v>
      </c>
      <c r="E133" s="5">
        <v>2</v>
      </c>
      <c r="F133" s="80">
        <f>WORKDAY(P131,1)</f>
        <v>46198</v>
      </c>
      <c r="G133" s="80" t="s">
        <v>63</v>
      </c>
      <c r="H133" s="80" t="s">
        <v>56</v>
      </c>
      <c r="I133" s="80" t="s">
        <v>62</v>
      </c>
      <c r="J133" s="80">
        <f t="shared" si="60"/>
        <v>46202</v>
      </c>
      <c r="K133" s="5">
        <v>3</v>
      </c>
      <c r="L133" s="5">
        <v>0</v>
      </c>
      <c r="M133" s="5">
        <v>4</v>
      </c>
      <c r="N133" s="4">
        <f t="shared" si="61"/>
        <v>46204</v>
      </c>
      <c r="O133" s="4">
        <f t="shared" si="62"/>
        <v>46204</v>
      </c>
      <c r="P133" s="4">
        <f t="shared" si="63"/>
        <v>46204</v>
      </c>
      <c r="Q133" s="4"/>
      <c r="R133" s="5">
        <v>1</v>
      </c>
      <c r="S133" s="4">
        <f t="shared" si="64"/>
        <v>46205</v>
      </c>
      <c r="T133" s="5">
        <v>1</v>
      </c>
      <c r="U133" s="4">
        <f t="shared" si="65"/>
        <v>46206</v>
      </c>
      <c r="V133" s="4">
        <f t="shared" si="66"/>
        <v>46206</v>
      </c>
      <c r="W133" s="5">
        <v>1</v>
      </c>
      <c r="X133" s="4">
        <f t="shared" si="67"/>
        <v>46209</v>
      </c>
      <c r="Y133" s="4">
        <f t="shared" ref="Y133:Z148" si="83">WORKDAY(X133, 0, IndHolidays)</f>
        <v>46209</v>
      </c>
      <c r="Z133" s="4">
        <f t="shared" si="83"/>
        <v>46209</v>
      </c>
      <c r="AA133" s="4">
        <f t="shared" si="68"/>
        <v>46211</v>
      </c>
      <c r="AB133" s="4">
        <f t="shared" si="69"/>
        <v>46211</v>
      </c>
      <c r="AC133" s="5"/>
      <c r="AD133" s="4">
        <f t="shared" si="82"/>
        <v>46211</v>
      </c>
      <c r="AE133" s="5">
        <v>1</v>
      </c>
      <c r="AF133" s="4">
        <f t="shared" si="70"/>
        <v>46212</v>
      </c>
      <c r="AG133" s="5">
        <v>1</v>
      </c>
      <c r="AH133" s="4">
        <f t="shared" si="71"/>
        <v>46213</v>
      </c>
      <c r="AI133" s="4">
        <f t="shared" si="72"/>
        <v>46213</v>
      </c>
      <c r="AJ133" s="4">
        <f t="shared" si="73"/>
        <v>46216</v>
      </c>
      <c r="AK133" s="4">
        <f t="shared" si="74"/>
        <v>46216</v>
      </c>
      <c r="AL133" s="5"/>
      <c r="AM133" s="4">
        <f t="shared" si="75"/>
        <v>46216</v>
      </c>
      <c r="AN133" s="4">
        <f t="shared" si="55"/>
        <v>46216</v>
      </c>
      <c r="AO133" s="4">
        <f t="shared" si="55"/>
        <v>46216</v>
      </c>
      <c r="AP133" s="4">
        <f t="shared" si="76"/>
        <v>46217</v>
      </c>
      <c r="AQ133" s="5"/>
      <c r="AR133" s="4">
        <f t="shared" si="77"/>
        <v>46217</v>
      </c>
      <c r="AS133" s="5">
        <v>0</v>
      </c>
      <c r="AT133" s="4">
        <f t="shared" si="78"/>
        <v>46217</v>
      </c>
      <c r="AU133" s="5">
        <v>0</v>
      </c>
      <c r="AV133" s="4">
        <f t="shared" si="79"/>
        <v>46217</v>
      </c>
      <c r="AW133" s="4">
        <f>_xlfn.MINIFS(ReleaseTimeline!$A$2:$A$27, ReleaseTimeline!$A$2:$A$27, "&gt;="&amp;(MAX(AV133,AM133)))</f>
        <v>46219</v>
      </c>
      <c r="AX133" s="4" t="str">
        <f>VLOOKUP(AW133,ReleaseTimeline!$A$1:$E$27,2,FALSE)</f>
        <v>Release 15</v>
      </c>
      <c r="AY133" s="4" t="e">
        <f t="shared" si="54"/>
        <v>#VALUE!</v>
      </c>
      <c r="AZ133" s="4">
        <f>VLOOKUP(AX133,ReleaseTimeline!$B$2:$C$27,2,FALSE)</f>
        <v>46226</v>
      </c>
      <c r="BA133" s="4">
        <f t="shared" si="56"/>
        <v>46219</v>
      </c>
      <c r="BB133">
        <f t="shared" si="80"/>
        <v>22</v>
      </c>
      <c r="BC133" t="e">
        <f>(AZ133-AX133)</f>
        <v>#VALUE!</v>
      </c>
      <c r="BD133">
        <f t="shared" si="81"/>
        <v>3</v>
      </c>
      <c r="BG133" t="e">
        <f>(BC133+BD133)</f>
        <v>#VALUE!</v>
      </c>
    </row>
    <row r="134" spans="1:59" x14ac:dyDescent="0.2">
      <c r="A134" s="3">
        <v>122</v>
      </c>
      <c r="B134" s="5" t="s">
        <v>179</v>
      </c>
      <c r="C134" s="5" t="str">
        <f>VLOOKUP(B134,'Target Tech'!$C$7:$J$33,8,FALSE)</f>
        <v>Complete ASP</v>
      </c>
      <c r="D134" s="5" t="s">
        <v>87</v>
      </c>
      <c r="E134" s="5">
        <v>2</v>
      </c>
      <c r="F134" s="80">
        <f>WORKDAY(P130,1)</f>
        <v>46182</v>
      </c>
      <c r="G134" s="80" t="s">
        <v>64</v>
      </c>
      <c r="H134" s="80" t="s">
        <v>1050</v>
      </c>
      <c r="I134" s="80" t="s">
        <v>1052</v>
      </c>
      <c r="J134" s="80">
        <f t="shared" si="60"/>
        <v>46184</v>
      </c>
      <c r="K134" s="5">
        <v>3</v>
      </c>
      <c r="L134" s="5">
        <v>0</v>
      </c>
      <c r="M134" s="5">
        <v>5</v>
      </c>
      <c r="N134" s="4">
        <f t="shared" si="61"/>
        <v>46188</v>
      </c>
      <c r="O134" s="4">
        <f t="shared" si="62"/>
        <v>46188</v>
      </c>
      <c r="P134" s="4">
        <f t="shared" si="63"/>
        <v>46188</v>
      </c>
      <c r="Q134" s="4"/>
      <c r="R134" s="5">
        <v>1</v>
      </c>
      <c r="S134" s="4">
        <f t="shared" si="64"/>
        <v>46189</v>
      </c>
      <c r="T134" s="5">
        <v>1</v>
      </c>
      <c r="U134" s="4">
        <f t="shared" si="65"/>
        <v>46190</v>
      </c>
      <c r="V134" s="4">
        <f t="shared" si="66"/>
        <v>46190</v>
      </c>
      <c r="W134" s="5">
        <v>1</v>
      </c>
      <c r="X134" s="4">
        <f t="shared" si="67"/>
        <v>46191</v>
      </c>
      <c r="Y134" s="4">
        <f t="shared" si="83"/>
        <v>46191</v>
      </c>
      <c r="Z134" s="4">
        <f t="shared" si="83"/>
        <v>46191</v>
      </c>
      <c r="AA134" s="4">
        <f t="shared" si="68"/>
        <v>46192</v>
      </c>
      <c r="AB134" s="4">
        <f t="shared" si="69"/>
        <v>46192</v>
      </c>
      <c r="AC134" s="5">
        <v>3</v>
      </c>
      <c r="AD134" s="4">
        <f t="shared" si="82"/>
        <v>46197</v>
      </c>
      <c r="AE134" s="5">
        <v>1</v>
      </c>
      <c r="AF134" s="4">
        <f t="shared" si="70"/>
        <v>46198</v>
      </c>
      <c r="AG134" s="5">
        <v>1</v>
      </c>
      <c r="AH134" s="4">
        <f t="shared" si="71"/>
        <v>46202</v>
      </c>
      <c r="AI134" s="4">
        <f t="shared" si="72"/>
        <v>46202</v>
      </c>
      <c r="AJ134" s="4">
        <f t="shared" si="73"/>
        <v>46203</v>
      </c>
      <c r="AK134" s="4">
        <f t="shared" si="74"/>
        <v>46203</v>
      </c>
      <c r="AL134" s="5">
        <v>1</v>
      </c>
      <c r="AM134" s="4">
        <f t="shared" si="75"/>
        <v>46204</v>
      </c>
      <c r="AN134" s="4">
        <f t="shared" si="55"/>
        <v>46204</v>
      </c>
      <c r="AO134" s="4">
        <f t="shared" si="55"/>
        <v>46204</v>
      </c>
      <c r="AP134" s="4">
        <f t="shared" si="76"/>
        <v>46205</v>
      </c>
      <c r="AQ134" s="5">
        <v>3</v>
      </c>
      <c r="AR134" s="4">
        <f t="shared" si="77"/>
        <v>46211</v>
      </c>
      <c r="AS134" s="5">
        <v>0</v>
      </c>
      <c r="AT134" s="4">
        <f t="shared" si="78"/>
        <v>46211</v>
      </c>
      <c r="AU134" s="5">
        <v>0</v>
      </c>
      <c r="AV134" s="4">
        <f t="shared" si="79"/>
        <v>46211</v>
      </c>
      <c r="AW134" s="4">
        <f>_xlfn.MINIFS(ReleaseTimeline!$A$2:$A$27, ReleaseTimeline!$A$2:$A$27, "&gt;="&amp;(MAX(AV134,AM134)))</f>
        <v>46219</v>
      </c>
      <c r="AX134" s="4" t="str">
        <f>VLOOKUP(AW134,ReleaseTimeline!$A$1:$E$27,2,FALSE)</f>
        <v>Release 15</v>
      </c>
      <c r="AY134" s="4" t="e">
        <f t="shared" si="54"/>
        <v>#VALUE!</v>
      </c>
      <c r="AZ134" s="74">
        <f>VLOOKUP(AX134,ReleaseTimeline!$B$2:$C$27,2,FALSE)</f>
        <v>46226</v>
      </c>
      <c r="BA134" s="4">
        <f t="shared" si="56"/>
        <v>46219</v>
      </c>
      <c r="BB134">
        <f t="shared" si="80"/>
        <v>38</v>
      </c>
      <c r="BD134">
        <f t="shared" si="81"/>
        <v>3</v>
      </c>
    </row>
    <row r="135" spans="1:59" x14ac:dyDescent="0.2">
      <c r="A135" s="3">
        <v>123</v>
      </c>
      <c r="B135" s="5" t="s">
        <v>180</v>
      </c>
      <c r="C135" s="5" t="str">
        <f>VLOOKUP(B135,'Target Tech'!$C$7:$J$33,8,FALSE)</f>
        <v>Complete ASP</v>
      </c>
      <c r="D135" s="5" t="s">
        <v>87</v>
      </c>
      <c r="E135" s="5">
        <v>2</v>
      </c>
      <c r="F135" s="80">
        <f>WORKDAY(P49,1)</f>
        <v>46141</v>
      </c>
      <c r="G135" s="80" t="s">
        <v>55</v>
      </c>
      <c r="H135" s="80" t="s">
        <v>81</v>
      </c>
      <c r="I135" s="80" t="s">
        <v>167</v>
      </c>
      <c r="J135" s="80">
        <f t="shared" si="60"/>
        <v>46143</v>
      </c>
      <c r="K135" s="5">
        <v>3</v>
      </c>
      <c r="L135" s="5">
        <v>0</v>
      </c>
      <c r="M135" s="5">
        <v>1</v>
      </c>
      <c r="N135" s="4">
        <f t="shared" si="61"/>
        <v>46148</v>
      </c>
      <c r="O135" s="4">
        <f t="shared" si="62"/>
        <v>46148</v>
      </c>
      <c r="P135" s="4">
        <f t="shared" si="63"/>
        <v>46148</v>
      </c>
      <c r="Q135" s="4"/>
      <c r="R135" s="5">
        <v>1</v>
      </c>
      <c r="S135" s="4">
        <f t="shared" si="64"/>
        <v>46149</v>
      </c>
      <c r="T135" s="5">
        <v>1</v>
      </c>
      <c r="U135" s="4">
        <f t="shared" si="65"/>
        <v>46150</v>
      </c>
      <c r="V135" s="4">
        <f t="shared" si="66"/>
        <v>46150</v>
      </c>
      <c r="W135" s="5">
        <v>1</v>
      </c>
      <c r="X135" s="4">
        <f t="shared" si="67"/>
        <v>46153</v>
      </c>
      <c r="Y135" s="4">
        <f t="shared" si="83"/>
        <v>46153</v>
      </c>
      <c r="Z135" s="4">
        <f t="shared" si="83"/>
        <v>46153</v>
      </c>
      <c r="AA135" s="4">
        <f t="shared" si="68"/>
        <v>46154</v>
      </c>
      <c r="AB135" s="4">
        <f t="shared" si="69"/>
        <v>46154</v>
      </c>
      <c r="AC135" s="5"/>
      <c r="AD135" s="4">
        <f t="shared" si="82"/>
        <v>46154</v>
      </c>
      <c r="AE135" s="5">
        <v>1</v>
      </c>
      <c r="AF135" s="4">
        <f t="shared" si="70"/>
        <v>46155</v>
      </c>
      <c r="AG135" s="5">
        <v>1</v>
      </c>
      <c r="AH135" s="4">
        <f t="shared" si="71"/>
        <v>46156</v>
      </c>
      <c r="AI135" s="4">
        <f t="shared" si="72"/>
        <v>46156</v>
      </c>
      <c r="AJ135" s="4">
        <f t="shared" si="73"/>
        <v>46157</v>
      </c>
      <c r="AK135" s="4">
        <f t="shared" si="74"/>
        <v>46157</v>
      </c>
      <c r="AL135" s="5"/>
      <c r="AM135" s="4">
        <f t="shared" si="75"/>
        <v>46157</v>
      </c>
      <c r="AN135" s="4">
        <f t="shared" si="55"/>
        <v>46157</v>
      </c>
      <c r="AO135" s="4">
        <f t="shared" si="55"/>
        <v>46157</v>
      </c>
      <c r="AP135" s="4">
        <f t="shared" si="76"/>
        <v>46160</v>
      </c>
      <c r="AQ135" s="5"/>
      <c r="AR135" s="4">
        <f t="shared" si="77"/>
        <v>46160</v>
      </c>
      <c r="AS135" s="5">
        <v>0</v>
      </c>
      <c r="AT135" s="4">
        <f t="shared" si="78"/>
        <v>46160</v>
      </c>
      <c r="AU135" s="5">
        <v>0</v>
      </c>
      <c r="AV135" s="4">
        <f t="shared" si="79"/>
        <v>46160</v>
      </c>
      <c r="AW135" s="4">
        <f>_xlfn.MINIFS(ReleaseTimeline!$A$2:$A$27, ReleaseTimeline!$A$2:$A$27, "&gt;="&amp;(MAX(AV135,AM135)))</f>
        <v>46163</v>
      </c>
      <c r="AX135" s="4" t="str">
        <f>VLOOKUP(AW135,ReleaseTimeline!$A$1:$E$27,2,FALSE)</f>
        <v>Release 11</v>
      </c>
      <c r="AY135" s="4" t="e">
        <f t="shared" ref="AY135:AY160" si="84">WORKDAY(AX135, 3, IndHolidays)</f>
        <v>#VALUE!</v>
      </c>
      <c r="AZ135" s="4">
        <f>VLOOKUP(AX135,ReleaseTimeline!$B$2:$C$27,2,FALSE)</f>
        <v>46170</v>
      </c>
      <c r="BA135" s="4">
        <f t="shared" si="56"/>
        <v>46163</v>
      </c>
      <c r="BB135">
        <f t="shared" si="80"/>
        <v>22</v>
      </c>
      <c r="BD135">
        <f t="shared" si="81"/>
        <v>3</v>
      </c>
    </row>
    <row r="136" spans="1:59" x14ac:dyDescent="0.2">
      <c r="A136" s="3">
        <v>124</v>
      </c>
      <c r="B136" s="5" t="s">
        <v>180</v>
      </c>
      <c r="C136" s="5" t="str">
        <f>VLOOKUP(B136,'Target Tech'!$C$7:$J$33,8,FALSE)</f>
        <v>Complete ASP</v>
      </c>
      <c r="D136" s="5" t="s">
        <v>87</v>
      </c>
      <c r="E136" s="5">
        <v>2</v>
      </c>
      <c r="F136" s="80">
        <f>WORKDAY(P50,1)</f>
        <v>46149</v>
      </c>
      <c r="G136" s="80" t="s">
        <v>59</v>
      </c>
      <c r="H136" s="80" t="s">
        <v>81</v>
      </c>
      <c r="I136" s="80" t="s">
        <v>131</v>
      </c>
      <c r="J136" s="80">
        <f t="shared" si="60"/>
        <v>46153</v>
      </c>
      <c r="K136" s="5">
        <v>3</v>
      </c>
      <c r="L136" s="5">
        <v>0</v>
      </c>
      <c r="M136" s="5">
        <v>2</v>
      </c>
      <c r="N136" s="4">
        <f t="shared" si="61"/>
        <v>46155</v>
      </c>
      <c r="O136" s="4">
        <f t="shared" si="62"/>
        <v>46155</v>
      </c>
      <c r="P136" s="4">
        <f t="shared" si="63"/>
        <v>46155</v>
      </c>
      <c r="Q136" s="4"/>
      <c r="R136" s="5">
        <v>1</v>
      </c>
      <c r="S136" s="4">
        <f t="shared" si="64"/>
        <v>46156</v>
      </c>
      <c r="T136" s="5">
        <v>1</v>
      </c>
      <c r="U136" s="4">
        <f t="shared" si="65"/>
        <v>46157</v>
      </c>
      <c r="V136" s="4">
        <f t="shared" si="66"/>
        <v>46157</v>
      </c>
      <c r="W136" s="5">
        <v>1</v>
      </c>
      <c r="X136" s="4">
        <f t="shared" si="67"/>
        <v>46160</v>
      </c>
      <c r="Y136" s="4">
        <f t="shared" si="83"/>
        <v>46160</v>
      </c>
      <c r="Z136" s="4">
        <f t="shared" si="83"/>
        <v>46160</v>
      </c>
      <c r="AA136" s="4">
        <f t="shared" si="68"/>
        <v>46161</v>
      </c>
      <c r="AB136" s="4">
        <f t="shared" si="69"/>
        <v>46161</v>
      </c>
      <c r="AC136" s="5"/>
      <c r="AD136" s="4">
        <f t="shared" si="82"/>
        <v>46161</v>
      </c>
      <c r="AE136" s="5">
        <v>1</v>
      </c>
      <c r="AF136" s="4">
        <f t="shared" si="70"/>
        <v>46162</v>
      </c>
      <c r="AG136" s="5">
        <v>1</v>
      </c>
      <c r="AH136" s="4">
        <f t="shared" si="71"/>
        <v>46163</v>
      </c>
      <c r="AI136" s="4">
        <f t="shared" si="72"/>
        <v>46163</v>
      </c>
      <c r="AJ136" s="4">
        <f t="shared" si="73"/>
        <v>46164</v>
      </c>
      <c r="AK136" s="4">
        <f t="shared" si="74"/>
        <v>46164</v>
      </c>
      <c r="AL136" s="5"/>
      <c r="AM136" s="4">
        <f t="shared" si="75"/>
        <v>46164</v>
      </c>
      <c r="AN136" s="4">
        <f t="shared" si="55"/>
        <v>46164</v>
      </c>
      <c r="AO136" s="4">
        <f t="shared" si="55"/>
        <v>46164</v>
      </c>
      <c r="AP136" s="4">
        <f t="shared" si="76"/>
        <v>46167</v>
      </c>
      <c r="AQ136" s="5"/>
      <c r="AR136" s="4">
        <f t="shared" si="77"/>
        <v>46167</v>
      </c>
      <c r="AS136" s="5">
        <v>0</v>
      </c>
      <c r="AT136" s="4">
        <f t="shared" si="78"/>
        <v>46167</v>
      </c>
      <c r="AU136" s="5">
        <v>0</v>
      </c>
      <c r="AV136" s="4">
        <f t="shared" si="79"/>
        <v>46167</v>
      </c>
      <c r="AW136" s="4">
        <f>_xlfn.MINIFS(ReleaseTimeline!$A$2:$A$27, ReleaseTimeline!$A$2:$A$27, "&gt;="&amp;(MAX(AV136,AM136)))</f>
        <v>46177</v>
      </c>
      <c r="AX136" s="4" t="str">
        <f>VLOOKUP(AW136,ReleaseTimeline!$A$1:$E$27,2,FALSE)</f>
        <v>Release 12</v>
      </c>
      <c r="AY136" s="4" t="e">
        <f t="shared" si="84"/>
        <v>#VALUE!</v>
      </c>
      <c r="AZ136" s="4">
        <f>VLOOKUP(AX136,ReleaseTimeline!$B$2:$C$27,2,FALSE)</f>
        <v>46184</v>
      </c>
      <c r="BA136" s="4">
        <f t="shared" si="56"/>
        <v>46177</v>
      </c>
      <c r="BB136">
        <f t="shared" si="80"/>
        <v>29</v>
      </c>
      <c r="BC136" t="e">
        <f>(AZ136-AX136)</f>
        <v>#VALUE!</v>
      </c>
      <c r="BD136">
        <f t="shared" si="81"/>
        <v>3</v>
      </c>
    </row>
    <row r="137" spans="1:59" x14ac:dyDescent="0.2">
      <c r="A137" s="3">
        <v>125</v>
      </c>
      <c r="B137" s="5" t="s">
        <v>180</v>
      </c>
      <c r="C137" s="5" t="str">
        <f>VLOOKUP(B137,'Target Tech'!$C$7:$J$33,8,FALSE)</f>
        <v>Complete ASP</v>
      </c>
      <c r="D137" s="5" t="s">
        <v>87</v>
      </c>
      <c r="E137" s="5">
        <v>2</v>
      </c>
      <c r="F137" s="80">
        <f>WORKDAY(P48,1)</f>
        <v>46149</v>
      </c>
      <c r="G137" s="80" t="s">
        <v>61</v>
      </c>
      <c r="H137" s="80" t="s">
        <v>81</v>
      </c>
      <c r="I137" s="80" t="s">
        <v>129</v>
      </c>
      <c r="J137" s="80">
        <f t="shared" si="60"/>
        <v>46153</v>
      </c>
      <c r="K137" s="5">
        <v>3</v>
      </c>
      <c r="L137" s="5">
        <v>0</v>
      </c>
      <c r="M137" s="5">
        <v>3</v>
      </c>
      <c r="N137" s="4">
        <f t="shared" si="61"/>
        <v>46155</v>
      </c>
      <c r="O137" s="4">
        <f t="shared" si="62"/>
        <v>46155</v>
      </c>
      <c r="P137" s="4">
        <f t="shared" si="63"/>
        <v>46155</v>
      </c>
      <c r="Q137" s="4"/>
      <c r="R137" s="5">
        <v>1</v>
      </c>
      <c r="S137" s="4">
        <f t="shared" si="64"/>
        <v>46156</v>
      </c>
      <c r="T137" s="5">
        <v>1</v>
      </c>
      <c r="U137" s="4">
        <f t="shared" si="65"/>
        <v>46157</v>
      </c>
      <c r="V137" s="4">
        <f t="shared" si="66"/>
        <v>46157</v>
      </c>
      <c r="W137" s="5">
        <v>1</v>
      </c>
      <c r="X137" s="4">
        <f t="shared" si="67"/>
        <v>46160</v>
      </c>
      <c r="Y137" s="4">
        <f t="shared" si="83"/>
        <v>46160</v>
      </c>
      <c r="Z137" s="4">
        <f t="shared" si="83"/>
        <v>46160</v>
      </c>
      <c r="AA137" s="4">
        <f t="shared" si="68"/>
        <v>46161</v>
      </c>
      <c r="AB137" s="4">
        <f t="shared" si="69"/>
        <v>46161</v>
      </c>
      <c r="AC137" s="5"/>
      <c r="AD137" s="4">
        <f t="shared" si="82"/>
        <v>46161</v>
      </c>
      <c r="AE137" s="5">
        <v>1</v>
      </c>
      <c r="AF137" s="4">
        <f t="shared" si="70"/>
        <v>46162</v>
      </c>
      <c r="AG137" s="5">
        <v>1</v>
      </c>
      <c r="AH137" s="4">
        <f t="shared" si="71"/>
        <v>46163</v>
      </c>
      <c r="AI137" s="4">
        <f t="shared" si="72"/>
        <v>46163</v>
      </c>
      <c r="AJ137" s="4">
        <f t="shared" si="73"/>
        <v>46164</v>
      </c>
      <c r="AK137" s="4">
        <f t="shared" si="74"/>
        <v>46164</v>
      </c>
      <c r="AL137" s="5"/>
      <c r="AM137" s="4">
        <f t="shared" si="75"/>
        <v>46164</v>
      </c>
      <c r="AN137" s="4">
        <f t="shared" si="55"/>
        <v>46164</v>
      </c>
      <c r="AO137" s="4">
        <f t="shared" si="55"/>
        <v>46164</v>
      </c>
      <c r="AP137" s="4">
        <f t="shared" si="76"/>
        <v>46167</v>
      </c>
      <c r="AQ137" s="5"/>
      <c r="AR137" s="4">
        <f t="shared" si="77"/>
        <v>46167</v>
      </c>
      <c r="AS137" s="5">
        <v>0</v>
      </c>
      <c r="AT137" s="4">
        <f t="shared" si="78"/>
        <v>46167</v>
      </c>
      <c r="AU137" s="5">
        <v>0</v>
      </c>
      <c r="AV137" s="4">
        <f t="shared" si="79"/>
        <v>46167</v>
      </c>
      <c r="AW137" s="4">
        <f>_xlfn.MINIFS(ReleaseTimeline!$A$2:$A$27, ReleaseTimeline!$A$2:$A$27, "&gt;="&amp;(MAX(AV137,AM137)))</f>
        <v>46177</v>
      </c>
      <c r="AX137" s="4" t="str">
        <f>VLOOKUP(AW137,ReleaseTimeline!$A$1:$E$27,2,FALSE)</f>
        <v>Release 12</v>
      </c>
      <c r="AY137" s="4" t="e">
        <f t="shared" si="84"/>
        <v>#VALUE!</v>
      </c>
      <c r="AZ137" s="4">
        <f>VLOOKUP(AX137,ReleaseTimeline!$B$2:$C$27,2,FALSE)</f>
        <v>46184</v>
      </c>
      <c r="BA137" s="4">
        <f t="shared" si="56"/>
        <v>46177</v>
      </c>
      <c r="BB137">
        <f t="shared" si="80"/>
        <v>29</v>
      </c>
      <c r="BC137" t="e">
        <f>(AZ137-AX137)</f>
        <v>#VALUE!</v>
      </c>
      <c r="BD137">
        <f t="shared" si="81"/>
        <v>3</v>
      </c>
    </row>
    <row r="138" spans="1:59" x14ac:dyDescent="0.2">
      <c r="A138" s="3">
        <v>126</v>
      </c>
      <c r="B138" s="5" t="s">
        <v>180</v>
      </c>
      <c r="C138" s="5" t="str">
        <f>VLOOKUP(B138,'Target Tech'!$C$7:$J$33,8,FALSE)</f>
        <v>Complete ASP</v>
      </c>
      <c r="D138" s="5" t="s">
        <v>87</v>
      </c>
      <c r="E138" s="5">
        <v>2</v>
      </c>
      <c r="F138" s="80">
        <f t="shared" ref="F138:F144" si="85">WORKDAY(P135,1)</f>
        <v>46149</v>
      </c>
      <c r="G138" s="80" t="s">
        <v>63</v>
      </c>
      <c r="H138" s="80" t="s">
        <v>81</v>
      </c>
      <c r="I138" s="80" t="s">
        <v>167</v>
      </c>
      <c r="J138" s="80">
        <f t="shared" si="60"/>
        <v>46153</v>
      </c>
      <c r="K138" s="5">
        <v>3</v>
      </c>
      <c r="L138" s="5">
        <v>0</v>
      </c>
      <c r="M138" s="5">
        <v>4</v>
      </c>
      <c r="N138" s="4">
        <f t="shared" si="61"/>
        <v>46155</v>
      </c>
      <c r="O138" s="4">
        <f t="shared" si="62"/>
        <v>46155</v>
      </c>
      <c r="P138" s="4">
        <f t="shared" si="63"/>
        <v>46155</v>
      </c>
      <c r="Q138" s="4"/>
      <c r="R138" s="5">
        <v>1</v>
      </c>
      <c r="S138" s="4">
        <f t="shared" si="64"/>
        <v>46156</v>
      </c>
      <c r="T138" s="5">
        <v>1</v>
      </c>
      <c r="U138" s="4">
        <f t="shared" si="65"/>
        <v>46157</v>
      </c>
      <c r="V138" s="4">
        <f t="shared" si="66"/>
        <v>46157</v>
      </c>
      <c r="W138" s="5">
        <v>1</v>
      </c>
      <c r="X138" s="4">
        <f t="shared" si="67"/>
        <v>46160</v>
      </c>
      <c r="Y138" s="4">
        <f t="shared" si="83"/>
        <v>46160</v>
      </c>
      <c r="Z138" s="4">
        <f t="shared" si="83"/>
        <v>46160</v>
      </c>
      <c r="AA138" s="4">
        <f t="shared" si="68"/>
        <v>46161</v>
      </c>
      <c r="AB138" s="4">
        <f t="shared" si="69"/>
        <v>46161</v>
      </c>
      <c r="AC138" s="5"/>
      <c r="AD138" s="4">
        <f t="shared" si="82"/>
        <v>46161</v>
      </c>
      <c r="AE138" s="5">
        <v>1</v>
      </c>
      <c r="AF138" s="4">
        <f t="shared" si="70"/>
        <v>46162</v>
      </c>
      <c r="AG138" s="5">
        <v>1</v>
      </c>
      <c r="AH138" s="4">
        <f t="shared" si="71"/>
        <v>46163</v>
      </c>
      <c r="AI138" s="4">
        <f t="shared" si="72"/>
        <v>46163</v>
      </c>
      <c r="AJ138" s="4">
        <f t="shared" si="73"/>
        <v>46164</v>
      </c>
      <c r="AK138" s="4">
        <f t="shared" si="74"/>
        <v>46164</v>
      </c>
      <c r="AL138" s="5"/>
      <c r="AM138" s="4">
        <f t="shared" si="75"/>
        <v>46164</v>
      </c>
      <c r="AN138" s="4">
        <f t="shared" si="55"/>
        <v>46164</v>
      </c>
      <c r="AO138" s="4">
        <f t="shared" si="55"/>
        <v>46164</v>
      </c>
      <c r="AP138" s="4">
        <f t="shared" si="76"/>
        <v>46167</v>
      </c>
      <c r="AQ138" s="5"/>
      <c r="AR138" s="4">
        <f t="shared" si="77"/>
        <v>46167</v>
      </c>
      <c r="AS138" s="5">
        <v>0</v>
      </c>
      <c r="AT138" s="4">
        <f t="shared" si="78"/>
        <v>46167</v>
      </c>
      <c r="AU138" s="5">
        <v>0</v>
      </c>
      <c r="AV138" s="4">
        <f t="shared" si="79"/>
        <v>46167</v>
      </c>
      <c r="AW138" s="4">
        <f>_xlfn.MINIFS(ReleaseTimeline!$A$2:$A$27, ReleaseTimeline!$A$2:$A$27, "&gt;="&amp;(MAX(AV138,AM138)))</f>
        <v>46177</v>
      </c>
      <c r="AX138" s="4" t="str">
        <f>VLOOKUP(AW138,ReleaseTimeline!$A$1:$E$27,2,FALSE)</f>
        <v>Release 12</v>
      </c>
      <c r="AY138" s="4" t="e">
        <f t="shared" si="84"/>
        <v>#VALUE!</v>
      </c>
      <c r="AZ138" s="4">
        <f>VLOOKUP(AX138,ReleaseTimeline!$B$2:$C$27,2,FALSE)</f>
        <v>46184</v>
      </c>
      <c r="BA138" s="4">
        <f t="shared" si="56"/>
        <v>46177</v>
      </c>
      <c r="BB138">
        <f t="shared" si="80"/>
        <v>29</v>
      </c>
      <c r="BD138">
        <f t="shared" si="81"/>
        <v>3</v>
      </c>
    </row>
    <row r="139" spans="1:59" x14ac:dyDescent="0.2">
      <c r="A139" s="3">
        <v>127</v>
      </c>
      <c r="B139" s="5" t="s">
        <v>180</v>
      </c>
      <c r="C139" s="5" t="str">
        <f>VLOOKUP(B139,'Target Tech'!$C$7:$J$33,8,FALSE)</f>
        <v>Complete ASP</v>
      </c>
      <c r="D139" s="5" t="s">
        <v>87</v>
      </c>
      <c r="E139" s="5">
        <v>2</v>
      </c>
      <c r="F139" s="80">
        <f t="shared" si="85"/>
        <v>46156</v>
      </c>
      <c r="G139" s="80" t="s">
        <v>64</v>
      </c>
      <c r="H139" s="80" t="s">
        <v>81</v>
      </c>
      <c r="I139" s="80" t="s">
        <v>131</v>
      </c>
      <c r="J139" s="80">
        <f t="shared" si="60"/>
        <v>46160</v>
      </c>
      <c r="K139" s="5">
        <v>3</v>
      </c>
      <c r="L139" s="5">
        <v>0</v>
      </c>
      <c r="M139" s="5">
        <v>5</v>
      </c>
      <c r="N139" s="4">
        <f t="shared" si="61"/>
        <v>46162</v>
      </c>
      <c r="O139" s="4">
        <f t="shared" si="62"/>
        <v>46162</v>
      </c>
      <c r="P139" s="4">
        <f t="shared" si="63"/>
        <v>46162</v>
      </c>
      <c r="Q139" s="4"/>
      <c r="R139" s="5">
        <v>1</v>
      </c>
      <c r="S139" s="4">
        <f t="shared" si="64"/>
        <v>46163</v>
      </c>
      <c r="T139" s="5">
        <v>1</v>
      </c>
      <c r="U139" s="4">
        <f t="shared" si="65"/>
        <v>46164</v>
      </c>
      <c r="V139" s="4">
        <f t="shared" si="66"/>
        <v>46164</v>
      </c>
      <c r="W139" s="5">
        <v>1</v>
      </c>
      <c r="X139" s="4">
        <f t="shared" si="67"/>
        <v>46167</v>
      </c>
      <c r="Y139" s="4">
        <f t="shared" si="83"/>
        <v>46167</v>
      </c>
      <c r="Z139" s="4">
        <f t="shared" si="83"/>
        <v>46167</v>
      </c>
      <c r="AA139" s="4">
        <f t="shared" si="68"/>
        <v>46168</v>
      </c>
      <c r="AB139" s="4">
        <f t="shared" si="69"/>
        <v>46168</v>
      </c>
      <c r="AC139" s="5"/>
      <c r="AD139" s="4">
        <f t="shared" si="82"/>
        <v>46168</v>
      </c>
      <c r="AE139" s="5">
        <v>1</v>
      </c>
      <c r="AF139" s="4">
        <f t="shared" si="70"/>
        <v>46169</v>
      </c>
      <c r="AG139" s="5">
        <v>1</v>
      </c>
      <c r="AH139" s="4">
        <f t="shared" si="71"/>
        <v>46171</v>
      </c>
      <c r="AI139" s="4">
        <f t="shared" si="72"/>
        <v>46171</v>
      </c>
      <c r="AJ139" s="4">
        <f t="shared" si="73"/>
        <v>46174</v>
      </c>
      <c r="AK139" s="4">
        <f t="shared" si="74"/>
        <v>46174</v>
      </c>
      <c r="AL139" s="5"/>
      <c r="AM139" s="4">
        <f t="shared" si="75"/>
        <v>46174</v>
      </c>
      <c r="AN139" s="4">
        <f t="shared" si="55"/>
        <v>46174</v>
      </c>
      <c r="AO139" s="4">
        <f t="shared" si="55"/>
        <v>46174</v>
      </c>
      <c r="AP139" s="4">
        <f t="shared" si="76"/>
        <v>46176</v>
      </c>
      <c r="AQ139" s="5"/>
      <c r="AR139" s="4">
        <f t="shared" si="77"/>
        <v>46176</v>
      </c>
      <c r="AS139" s="5">
        <v>0</v>
      </c>
      <c r="AT139" s="4">
        <f t="shared" si="78"/>
        <v>46176</v>
      </c>
      <c r="AU139" s="5">
        <v>0</v>
      </c>
      <c r="AV139" s="4">
        <f t="shared" si="79"/>
        <v>46176</v>
      </c>
      <c r="AW139" s="4">
        <f>_xlfn.MINIFS(ReleaseTimeline!$A$2:$A$27, ReleaseTimeline!$A$2:$A$27, "&gt;="&amp;(MAX(AV139,AM139)))</f>
        <v>46177</v>
      </c>
      <c r="AX139" s="4" t="str">
        <f>VLOOKUP(AW139,ReleaseTimeline!$A$1:$E$27,2,FALSE)</f>
        <v>Release 12</v>
      </c>
      <c r="AY139" s="4" t="e">
        <f t="shared" si="84"/>
        <v>#VALUE!</v>
      </c>
      <c r="AZ139" s="4">
        <f>VLOOKUP(AX139,ReleaseTimeline!$B$2:$C$27,2,FALSE)</f>
        <v>46184</v>
      </c>
      <c r="BA139" s="4">
        <f t="shared" si="56"/>
        <v>46177</v>
      </c>
      <c r="BB139">
        <f t="shared" si="80"/>
        <v>22</v>
      </c>
      <c r="BC139" t="e">
        <f>(AZ139-AX139)</f>
        <v>#VALUE!</v>
      </c>
      <c r="BD139">
        <f t="shared" si="81"/>
        <v>3</v>
      </c>
    </row>
    <row r="140" spans="1:59" x14ac:dyDescent="0.2">
      <c r="A140" s="3">
        <v>128</v>
      </c>
      <c r="B140" s="5" t="s">
        <v>180</v>
      </c>
      <c r="C140" s="5" t="str">
        <f>VLOOKUP(B140,'Target Tech'!$C$7:$J$33,8,FALSE)</f>
        <v>Complete ASP</v>
      </c>
      <c r="D140" s="5" t="s">
        <v>87</v>
      </c>
      <c r="E140" s="5">
        <v>2</v>
      </c>
      <c r="F140" s="80">
        <f t="shared" si="85"/>
        <v>46156</v>
      </c>
      <c r="G140" s="80" t="s">
        <v>55</v>
      </c>
      <c r="H140" s="80" t="s">
        <v>81</v>
      </c>
      <c r="I140" s="80" t="s">
        <v>129</v>
      </c>
      <c r="J140" s="80">
        <f t="shared" si="60"/>
        <v>46160</v>
      </c>
      <c r="K140" s="5">
        <v>3</v>
      </c>
      <c r="L140" s="5">
        <v>0</v>
      </c>
      <c r="M140" s="5">
        <v>6</v>
      </c>
      <c r="N140" s="4">
        <f t="shared" si="61"/>
        <v>46162</v>
      </c>
      <c r="O140" s="4">
        <f t="shared" si="62"/>
        <v>46162</v>
      </c>
      <c r="P140" s="4">
        <f t="shared" si="63"/>
        <v>46162</v>
      </c>
      <c r="Q140" s="4"/>
      <c r="R140" s="5">
        <v>1</v>
      </c>
      <c r="S140" s="4">
        <f t="shared" si="64"/>
        <v>46163</v>
      </c>
      <c r="T140" s="5">
        <v>1</v>
      </c>
      <c r="U140" s="4">
        <f t="shared" si="65"/>
        <v>46164</v>
      </c>
      <c r="V140" s="4">
        <f t="shared" si="66"/>
        <v>46164</v>
      </c>
      <c r="W140" s="5">
        <v>1</v>
      </c>
      <c r="X140" s="4">
        <f t="shared" si="67"/>
        <v>46167</v>
      </c>
      <c r="Y140" s="4">
        <f t="shared" si="83"/>
        <v>46167</v>
      </c>
      <c r="Z140" s="4">
        <f t="shared" si="83"/>
        <v>46167</v>
      </c>
      <c r="AA140" s="4">
        <f t="shared" si="68"/>
        <v>46168</v>
      </c>
      <c r="AB140" s="4">
        <f t="shared" si="69"/>
        <v>46168</v>
      </c>
      <c r="AC140" s="5"/>
      <c r="AD140" s="4">
        <f t="shared" si="82"/>
        <v>46168</v>
      </c>
      <c r="AE140" s="5">
        <v>1</v>
      </c>
      <c r="AF140" s="4">
        <f t="shared" si="70"/>
        <v>46169</v>
      </c>
      <c r="AG140" s="5">
        <v>1</v>
      </c>
      <c r="AH140" s="4">
        <f t="shared" si="71"/>
        <v>46171</v>
      </c>
      <c r="AI140" s="4">
        <f t="shared" si="72"/>
        <v>46171</v>
      </c>
      <c r="AJ140" s="4">
        <f t="shared" si="73"/>
        <v>46174</v>
      </c>
      <c r="AK140" s="4">
        <f t="shared" si="74"/>
        <v>46174</v>
      </c>
      <c r="AL140" s="5"/>
      <c r="AM140" s="4">
        <f t="shared" si="75"/>
        <v>46174</v>
      </c>
      <c r="AN140" s="4">
        <f t="shared" si="55"/>
        <v>46174</v>
      </c>
      <c r="AO140" s="4">
        <f t="shared" si="55"/>
        <v>46174</v>
      </c>
      <c r="AP140" s="4">
        <f t="shared" si="76"/>
        <v>46176</v>
      </c>
      <c r="AQ140" s="5"/>
      <c r="AR140" s="4">
        <f t="shared" si="77"/>
        <v>46176</v>
      </c>
      <c r="AS140" s="5">
        <v>0</v>
      </c>
      <c r="AT140" s="4">
        <f t="shared" si="78"/>
        <v>46176</v>
      </c>
      <c r="AU140" s="5">
        <v>0</v>
      </c>
      <c r="AV140" s="4">
        <f t="shared" si="79"/>
        <v>46176</v>
      </c>
      <c r="AW140" s="4">
        <f>_xlfn.MINIFS(ReleaseTimeline!$A$2:$A$27, ReleaseTimeline!$A$2:$A$27, "&gt;="&amp;(MAX(AV140,AM140)))</f>
        <v>46177</v>
      </c>
      <c r="AX140" s="4" t="str">
        <f>VLOOKUP(AW140,ReleaseTimeline!$A$1:$E$27,2,FALSE)</f>
        <v>Release 12</v>
      </c>
      <c r="AY140" s="4" t="e">
        <f t="shared" si="84"/>
        <v>#VALUE!</v>
      </c>
      <c r="AZ140" s="4">
        <f>VLOOKUP(AX140,ReleaseTimeline!$B$2:$C$27,2,FALSE)</f>
        <v>46184</v>
      </c>
      <c r="BA140" s="4">
        <f t="shared" si="56"/>
        <v>46177</v>
      </c>
      <c r="BB140">
        <f t="shared" si="80"/>
        <v>22</v>
      </c>
      <c r="BC140" t="e">
        <f>(AZ140-AX140)</f>
        <v>#VALUE!</v>
      </c>
      <c r="BD140">
        <f t="shared" si="81"/>
        <v>3</v>
      </c>
    </row>
    <row r="141" spans="1:59" x14ac:dyDescent="0.2">
      <c r="A141" s="3">
        <v>129</v>
      </c>
      <c r="B141" s="5" t="s">
        <v>180</v>
      </c>
      <c r="C141" s="5" t="str">
        <f>VLOOKUP(B141,'Target Tech'!$C$7:$J$33,8,FALSE)</f>
        <v>Complete ASP</v>
      </c>
      <c r="D141" s="5" t="s">
        <v>87</v>
      </c>
      <c r="E141" s="5">
        <v>2</v>
      </c>
      <c r="F141" s="80">
        <f t="shared" si="85"/>
        <v>46156</v>
      </c>
      <c r="G141" s="80" t="s">
        <v>59</v>
      </c>
      <c r="H141" s="80" t="s">
        <v>81</v>
      </c>
      <c r="I141" s="80" t="s">
        <v>167</v>
      </c>
      <c r="J141" s="80">
        <f t="shared" si="60"/>
        <v>46160</v>
      </c>
      <c r="K141" s="5">
        <v>3</v>
      </c>
      <c r="M141" s="5">
        <v>7</v>
      </c>
      <c r="N141" s="4">
        <f t="shared" si="61"/>
        <v>46162</v>
      </c>
      <c r="O141" s="4">
        <f t="shared" si="62"/>
        <v>46162</v>
      </c>
      <c r="P141" s="4">
        <f t="shared" si="63"/>
        <v>46162</v>
      </c>
      <c r="Q141" s="4"/>
      <c r="R141" s="5">
        <v>1</v>
      </c>
      <c r="S141" s="4">
        <f t="shared" si="64"/>
        <v>46163</v>
      </c>
      <c r="T141" s="5">
        <v>1</v>
      </c>
      <c r="U141" s="4">
        <f t="shared" si="65"/>
        <v>46164</v>
      </c>
      <c r="V141" s="4">
        <f t="shared" si="66"/>
        <v>46164</v>
      </c>
      <c r="W141" s="5">
        <v>1</v>
      </c>
      <c r="X141" s="4">
        <f t="shared" si="67"/>
        <v>46167</v>
      </c>
      <c r="Y141" s="4">
        <f t="shared" si="83"/>
        <v>46167</v>
      </c>
      <c r="Z141" s="4">
        <f t="shared" si="83"/>
        <v>46167</v>
      </c>
      <c r="AA141" s="4">
        <f t="shared" si="68"/>
        <v>46168</v>
      </c>
      <c r="AB141" s="4">
        <f t="shared" si="69"/>
        <v>46168</v>
      </c>
      <c r="AC141" s="5"/>
      <c r="AD141" s="4">
        <f t="shared" si="82"/>
        <v>46168</v>
      </c>
      <c r="AE141" s="5">
        <v>1</v>
      </c>
      <c r="AF141" s="4">
        <f t="shared" si="70"/>
        <v>46169</v>
      </c>
      <c r="AG141" s="5">
        <v>1</v>
      </c>
      <c r="AH141" s="4">
        <f t="shared" si="71"/>
        <v>46171</v>
      </c>
      <c r="AI141" s="4">
        <f t="shared" si="72"/>
        <v>46171</v>
      </c>
      <c r="AJ141" s="4">
        <f t="shared" si="73"/>
        <v>46174</v>
      </c>
      <c r="AK141" s="4">
        <f t="shared" si="74"/>
        <v>46174</v>
      </c>
      <c r="AL141" s="5"/>
      <c r="AM141" s="4">
        <f t="shared" si="75"/>
        <v>46174</v>
      </c>
      <c r="AN141" s="4">
        <f t="shared" si="55"/>
        <v>46174</v>
      </c>
      <c r="AO141" s="4">
        <f t="shared" si="55"/>
        <v>46174</v>
      </c>
      <c r="AP141" s="4">
        <f t="shared" si="76"/>
        <v>46176</v>
      </c>
      <c r="AQ141" s="5"/>
      <c r="AR141" s="4">
        <f t="shared" si="77"/>
        <v>46176</v>
      </c>
      <c r="AS141" s="5">
        <v>0</v>
      </c>
      <c r="AT141" s="4">
        <f t="shared" si="78"/>
        <v>46176</v>
      </c>
      <c r="AU141" s="5">
        <v>0</v>
      </c>
      <c r="AV141" s="4">
        <f t="shared" si="79"/>
        <v>46176</v>
      </c>
      <c r="AW141" s="4">
        <f>_xlfn.MINIFS(ReleaseTimeline!$A$2:$A$27, ReleaseTimeline!$A$2:$A$27, "&gt;="&amp;(MAX(AV141,AM141)))</f>
        <v>46177</v>
      </c>
      <c r="AX141" s="4" t="str">
        <f>VLOOKUP(AW141,ReleaseTimeline!$A$1:$E$27,2,FALSE)</f>
        <v>Release 12</v>
      </c>
      <c r="AY141" s="4" t="e">
        <f t="shared" si="84"/>
        <v>#VALUE!</v>
      </c>
      <c r="AZ141" s="4">
        <f>VLOOKUP(AX141,ReleaseTimeline!$B$2:$C$27,2,FALSE)</f>
        <v>46184</v>
      </c>
      <c r="BA141" s="4">
        <f t="shared" si="56"/>
        <v>46177</v>
      </c>
    </row>
    <row r="142" spans="1:59" x14ac:dyDescent="0.2">
      <c r="A142" s="3">
        <v>130</v>
      </c>
      <c r="B142" s="5" t="s">
        <v>180</v>
      </c>
      <c r="C142" s="5" t="str">
        <f>VLOOKUP(B142,'Target Tech'!$C$7:$J$33,8,FALSE)</f>
        <v>Complete ASP</v>
      </c>
      <c r="D142" s="5" t="s">
        <v>87</v>
      </c>
      <c r="E142" s="5">
        <v>2</v>
      </c>
      <c r="F142" s="80">
        <f t="shared" si="85"/>
        <v>46163</v>
      </c>
      <c r="G142" s="80" t="s">
        <v>61</v>
      </c>
      <c r="H142" s="80" t="s">
        <v>81</v>
      </c>
      <c r="I142" s="80" t="s">
        <v>131</v>
      </c>
      <c r="J142" s="80">
        <f t="shared" si="60"/>
        <v>46167</v>
      </c>
      <c r="K142" s="5">
        <v>3</v>
      </c>
      <c r="M142" s="5">
        <v>8</v>
      </c>
      <c r="N142" s="4">
        <f t="shared" si="61"/>
        <v>46169</v>
      </c>
      <c r="O142" s="4">
        <f t="shared" si="62"/>
        <v>46169</v>
      </c>
      <c r="P142" s="4">
        <f t="shared" si="63"/>
        <v>46169</v>
      </c>
      <c r="Q142" s="4"/>
      <c r="R142" s="5">
        <v>1</v>
      </c>
      <c r="S142" s="4">
        <f t="shared" si="64"/>
        <v>46171</v>
      </c>
      <c r="T142" s="5">
        <v>1</v>
      </c>
      <c r="U142" s="4">
        <f t="shared" si="65"/>
        <v>46174</v>
      </c>
      <c r="V142" s="4">
        <f t="shared" si="66"/>
        <v>46174</v>
      </c>
      <c r="W142" s="5">
        <v>1</v>
      </c>
      <c r="X142" s="4">
        <f t="shared" si="67"/>
        <v>46176</v>
      </c>
      <c r="Y142" s="4">
        <f t="shared" si="83"/>
        <v>46176</v>
      </c>
      <c r="Z142" s="4">
        <f t="shared" si="83"/>
        <v>46176</v>
      </c>
      <c r="AA142" s="4">
        <f t="shared" si="68"/>
        <v>46177</v>
      </c>
      <c r="AB142" s="4">
        <f t="shared" si="69"/>
        <v>46177</v>
      </c>
      <c r="AC142" s="5"/>
      <c r="AD142" s="4">
        <f t="shared" si="82"/>
        <v>46177</v>
      </c>
      <c r="AE142" s="5">
        <v>1</v>
      </c>
      <c r="AF142" s="4">
        <f t="shared" si="70"/>
        <v>46178</v>
      </c>
      <c r="AG142" s="5">
        <v>1</v>
      </c>
      <c r="AH142" s="4">
        <f t="shared" si="71"/>
        <v>46181</v>
      </c>
      <c r="AI142" s="4">
        <f t="shared" si="72"/>
        <v>46181</v>
      </c>
      <c r="AJ142" s="4">
        <f t="shared" si="73"/>
        <v>46182</v>
      </c>
      <c r="AK142" s="4">
        <f t="shared" si="74"/>
        <v>46182</v>
      </c>
      <c r="AL142" s="5"/>
      <c r="AM142" s="4">
        <f t="shared" si="75"/>
        <v>46182</v>
      </c>
      <c r="AN142" s="4">
        <f t="shared" ref="AN142:AO157" si="86">AM142</f>
        <v>46182</v>
      </c>
      <c r="AO142" s="4">
        <f t="shared" si="86"/>
        <v>46182</v>
      </c>
      <c r="AP142" s="4">
        <f t="shared" si="76"/>
        <v>46183</v>
      </c>
      <c r="AQ142" s="5"/>
      <c r="AR142" s="4">
        <f t="shared" si="77"/>
        <v>46183</v>
      </c>
      <c r="AS142" s="5">
        <v>0</v>
      </c>
      <c r="AT142" s="4">
        <f t="shared" si="78"/>
        <v>46183</v>
      </c>
      <c r="AU142" s="5">
        <v>0</v>
      </c>
      <c r="AV142" s="4">
        <f t="shared" si="79"/>
        <v>46183</v>
      </c>
      <c r="AW142" s="4">
        <f>_xlfn.MINIFS(ReleaseTimeline!$A$2:$A$27, ReleaseTimeline!$A$2:$A$27, "&gt;="&amp;(MAX(AV142,AM142)))</f>
        <v>46191</v>
      </c>
      <c r="AX142" s="4" t="str">
        <f>VLOOKUP(AW142,ReleaseTimeline!$A$1:$E$27,2,FALSE)</f>
        <v>Release 13</v>
      </c>
      <c r="AY142" s="4" t="e">
        <f t="shared" si="84"/>
        <v>#VALUE!</v>
      </c>
      <c r="AZ142" s="4">
        <f>VLOOKUP(AX142,ReleaseTimeline!$B$2:$C$27,2,FALSE)</f>
        <v>46198</v>
      </c>
      <c r="BA142" s="4">
        <f t="shared" ref="BA142:BA144" si="87">WORKDAY(AZ142, -5)</f>
        <v>46191</v>
      </c>
    </row>
    <row r="143" spans="1:59" x14ac:dyDescent="0.2">
      <c r="A143" s="3">
        <v>131</v>
      </c>
      <c r="B143" s="5" t="s">
        <v>180</v>
      </c>
      <c r="C143" s="5" t="str">
        <f>VLOOKUP(B143,'Target Tech'!$C$7:$J$33,8,FALSE)</f>
        <v>Complete ASP</v>
      </c>
      <c r="D143" s="5" t="s">
        <v>87</v>
      </c>
      <c r="E143" s="5">
        <v>2</v>
      </c>
      <c r="F143" s="80">
        <v>46174</v>
      </c>
      <c r="G143" s="80" t="s">
        <v>63</v>
      </c>
      <c r="H143" s="80" t="s">
        <v>81</v>
      </c>
      <c r="I143" s="80" t="s">
        <v>129</v>
      </c>
      <c r="J143" s="80">
        <f t="shared" si="60"/>
        <v>46176</v>
      </c>
      <c r="K143" s="5">
        <v>3</v>
      </c>
      <c r="M143" s="5">
        <v>9</v>
      </c>
      <c r="N143" s="4">
        <f t="shared" si="61"/>
        <v>46178</v>
      </c>
      <c r="O143" s="4">
        <f t="shared" si="62"/>
        <v>46178</v>
      </c>
      <c r="P143" s="4">
        <f t="shared" si="63"/>
        <v>46178</v>
      </c>
      <c r="Q143" s="4"/>
      <c r="R143" s="5">
        <v>1</v>
      </c>
      <c r="S143" s="4">
        <f t="shared" si="64"/>
        <v>46181</v>
      </c>
      <c r="T143" s="5">
        <v>1</v>
      </c>
      <c r="U143" s="4">
        <f t="shared" si="65"/>
        <v>46182</v>
      </c>
      <c r="V143" s="4">
        <f t="shared" si="66"/>
        <v>46182</v>
      </c>
      <c r="W143" s="5">
        <v>1</v>
      </c>
      <c r="X143" s="4">
        <f t="shared" si="67"/>
        <v>46183</v>
      </c>
      <c r="Y143" s="4">
        <f t="shared" si="83"/>
        <v>46183</v>
      </c>
      <c r="Z143" s="4">
        <f t="shared" si="83"/>
        <v>46183</v>
      </c>
      <c r="AA143" s="4">
        <f t="shared" si="68"/>
        <v>46184</v>
      </c>
      <c r="AB143" s="4">
        <f t="shared" si="69"/>
        <v>46184</v>
      </c>
      <c r="AC143" s="5"/>
      <c r="AD143" s="4">
        <f t="shared" si="82"/>
        <v>46184</v>
      </c>
      <c r="AE143" s="5">
        <v>1</v>
      </c>
      <c r="AF143" s="4">
        <f t="shared" si="70"/>
        <v>46185</v>
      </c>
      <c r="AG143" s="5">
        <v>1</v>
      </c>
      <c r="AH143" s="4">
        <f t="shared" si="71"/>
        <v>46188</v>
      </c>
      <c r="AI143" s="4">
        <f t="shared" si="72"/>
        <v>46188</v>
      </c>
      <c r="AJ143" s="4">
        <f t="shared" si="73"/>
        <v>46189</v>
      </c>
      <c r="AK143" s="4">
        <f t="shared" si="74"/>
        <v>46189</v>
      </c>
      <c r="AL143" s="5"/>
      <c r="AM143" s="4">
        <f t="shared" si="75"/>
        <v>46189</v>
      </c>
      <c r="AN143" s="4">
        <f t="shared" si="86"/>
        <v>46189</v>
      </c>
      <c r="AO143" s="4">
        <f t="shared" si="86"/>
        <v>46189</v>
      </c>
      <c r="AP143" s="4">
        <f t="shared" si="76"/>
        <v>46190</v>
      </c>
      <c r="AQ143" s="5"/>
      <c r="AR143" s="4">
        <f t="shared" si="77"/>
        <v>46190</v>
      </c>
      <c r="AS143" s="5">
        <v>0</v>
      </c>
      <c r="AT143" s="4">
        <f t="shared" si="78"/>
        <v>46190</v>
      </c>
      <c r="AU143" s="5">
        <v>0</v>
      </c>
      <c r="AV143" s="4">
        <f t="shared" si="79"/>
        <v>46190</v>
      </c>
      <c r="AW143" s="4">
        <f>_xlfn.MINIFS(ReleaseTimeline!$A$2:$A$27, ReleaseTimeline!$A$2:$A$27, "&gt;="&amp;(MAX(AV143,AM143)))</f>
        <v>46191</v>
      </c>
      <c r="AX143" s="4" t="str">
        <f>VLOOKUP(AW143,ReleaseTimeline!$A$1:$E$27,2,FALSE)</f>
        <v>Release 13</v>
      </c>
      <c r="AY143" s="4" t="e">
        <f t="shared" si="84"/>
        <v>#VALUE!</v>
      </c>
      <c r="AZ143" s="4">
        <f>VLOOKUP(AX143,ReleaseTimeline!$B$2:$C$27,2,FALSE)</f>
        <v>46198</v>
      </c>
      <c r="BA143" s="4">
        <f t="shared" si="87"/>
        <v>46191</v>
      </c>
    </row>
    <row r="144" spans="1:59" x14ac:dyDescent="0.2">
      <c r="A144" s="3">
        <v>132</v>
      </c>
      <c r="B144" s="5" t="s">
        <v>180</v>
      </c>
      <c r="C144" s="5" t="str">
        <f>VLOOKUP(B144,'Target Tech'!$C$7:$J$33,8,FALSE)</f>
        <v>Complete ASP</v>
      </c>
      <c r="D144" s="5" t="s">
        <v>87</v>
      </c>
      <c r="E144" s="5">
        <v>2</v>
      </c>
      <c r="F144" s="80">
        <f t="shared" si="85"/>
        <v>46163</v>
      </c>
      <c r="G144" s="80" t="s">
        <v>64</v>
      </c>
      <c r="H144" s="80" t="s">
        <v>81</v>
      </c>
      <c r="I144" s="80" t="s">
        <v>167</v>
      </c>
      <c r="J144" s="80">
        <f t="shared" si="60"/>
        <v>46167</v>
      </c>
      <c r="K144" s="5">
        <v>3</v>
      </c>
      <c r="M144" s="5">
        <v>10</v>
      </c>
      <c r="N144" s="4">
        <f t="shared" si="61"/>
        <v>46169</v>
      </c>
      <c r="O144" s="4">
        <f t="shared" si="62"/>
        <v>46169</v>
      </c>
      <c r="P144" s="4">
        <f t="shared" si="63"/>
        <v>46169</v>
      </c>
      <c r="Q144" s="4"/>
      <c r="R144" s="5">
        <v>1</v>
      </c>
      <c r="S144" s="4">
        <f t="shared" si="64"/>
        <v>46171</v>
      </c>
      <c r="T144" s="5">
        <v>1</v>
      </c>
      <c r="U144" s="4">
        <f t="shared" si="65"/>
        <v>46174</v>
      </c>
      <c r="V144" s="4">
        <f t="shared" si="66"/>
        <v>46174</v>
      </c>
      <c r="W144" s="5">
        <v>1</v>
      </c>
      <c r="X144" s="4">
        <f t="shared" si="67"/>
        <v>46176</v>
      </c>
      <c r="Y144" s="4">
        <f t="shared" si="83"/>
        <v>46176</v>
      </c>
      <c r="Z144" s="4">
        <f t="shared" si="83"/>
        <v>46176</v>
      </c>
      <c r="AA144" s="4">
        <f t="shared" si="68"/>
        <v>46177</v>
      </c>
      <c r="AB144" s="4">
        <f t="shared" si="69"/>
        <v>46177</v>
      </c>
      <c r="AC144" s="5">
        <v>3</v>
      </c>
      <c r="AD144" s="4">
        <f t="shared" si="82"/>
        <v>46182</v>
      </c>
      <c r="AE144" s="5">
        <v>1</v>
      </c>
      <c r="AF144" s="4">
        <f t="shared" si="70"/>
        <v>46183</v>
      </c>
      <c r="AG144" s="5">
        <v>1</v>
      </c>
      <c r="AH144" s="4">
        <f t="shared" si="71"/>
        <v>46184</v>
      </c>
      <c r="AI144" s="4">
        <f t="shared" si="72"/>
        <v>46184</v>
      </c>
      <c r="AJ144" s="4">
        <f t="shared" si="73"/>
        <v>46185</v>
      </c>
      <c r="AK144" s="4">
        <f t="shared" si="74"/>
        <v>46185</v>
      </c>
      <c r="AL144" s="5">
        <v>1</v>
      </c>
      <c r="AM144" s="4">
        <f t="shared" si="75"/>
        <v>46188</v>
      </c>
      <c r="AN144" s="4">
        <f t="shared" si="86"/>
        <v>46188</v>
      </c>
      <c r="AO144" s="4">
        <f t="shared" si="86"/>
        <v>46188</v>
      </c>
      <c r="AP144" s="4">
        <f t="shared" si="76"/>
        <v>46189</v>
      </c>
      <c r="AQ144" s="5">
        <v>3</v>
      </c>
      <c r="AR144" s="4">
        <f t="shared" si="77"/>
        <v>46192</v>
      </c>
      <c r="AS144" s="5">
        <v>0</v>
      </c>
      <c r="AT144" s="4">
        <f t="shared" si="78"/>
        <v>46192</v>
      </c>
      <c r="AU144" s="5">
        <v>0</v>
      </c>
      <c r="AV144" s="4">
        <f t="shared" si="79"/>
        <v>46192</v>
      </c>
      <c r="AW144" s="4">
        <f>_xlfn.MINIFS(ReleaseTimeline!$A$2:$A$27, ReleaseTimeline!$A$2:$A$27, "&gt;="&amp;(MAX(AV144,AM144)))</f>
        <v>46205</v>
      </c>
      <c r="AX144" s="4" t="str">
        <f>VLOOKUP(AW144,ReleaseTimeline!$A$1:$E$27,2,FALSE)</f>
        <v>Release 14</v>
      </c>
      <c r="AY144" s="4" t="e">
        <f t="shared" si="84"/>
        <v>#VALUE!</v>
      </c>
      <c r="AZ144" s="74">
        <f>VLOOKUP(AX144,ReleaseTimeline!$B$2:$C$27,2,FALSE)</f>
        <v>46212</v>
      </c>
      <c r="BA144" s="4">
        <f t="shared" si="87"/>
        <v>46205</v>
      </c>
    </row>
    <row r="145" spans="1:61" x14ac:dyDescent="0.2">
      <c r="A145" s="3">
        <v>133</v>
      </c>
      <c r="B145" s="5" t="s">
        <v>181</v>
      </c>
      <c r="C145" s="5" t="s">
        <v>125</v>
      </c>
      <c r="D145" s="5" t="s">
        <v>87</v>
      </c>
      <c r="E145" s="5">
        <v>2</v>
      </c>
      <c r="F145" s="80">
        <v>46181</v>
      </c>
      <c r="G145" s="80" t="s">
        <v>120</v>
      </c>
      <c r="H145" s="80" t="s">
        <v>81</v>
      </c>
      <c r="I145" s="80" t="s">
        <v>129</v>
      </c>
      <c r="J145" s="80">
        <f t="shared" si="60"/>
        <v>46183</v>
      </c>
      <c r="K145" s="5">
        <v>3</v>
      </c>
      <c r="M145" s="5">
        <v>1</v>
      </c>
      <c r="N145" s="4">
        <f t="shared" si="61"/>
        <v>46185</v>
      </c>
      <c r="O145" s="4">
        <f t="shared" si="62"/>
        <v>46185</v>
      </c>
      <c r="P145" s="4">
        <f t="shared" si="63"/>
        <v>46185</v>
      </c>
      <c r="Q145" s="4"/>
      <c r="R145" s="5">
        <v>1</v>
      </c>
      <c r="S145" s="4">
        <f t="shared" si="64"/>
        <v>46188</v>
      </c>
      <c r="T145" s="5">
        <v>1</v>
      </c>
      <c r="U145" s="4">
        <f t="shared" si="65"/>
        <v>46189</v>
      </c>
      <c r="V145" s="4">
        <f t="shared" si="66"/>
        <v>46189</v>
      </c>
      <c r="W145" s="5">
        <v>1</v>
      </c>
      <c r="X145" s="4">
        <f t="shared" si="67"/>
        <v>46190</v>
      </c>
      <c r="Y145" s="4">
        <f t="shared" si="83"/>
        <v>46190</v>
      </c>
      <c r="Z145" s="4">
        <f t="shared" si="83"/>
        <v>46190</v>
      </c>
      <c r="AA145" s="4">
        <f t="shared" si="68"/>
        <v>46191</v>
      </c>
      <c r="AB145" s="4">
        <f t="shared" si="69"/>
        <v>46191</v>
      </c>
      <c r="AC145" s="5"/>
      <c r="AD145" s="4">
        <f t="shared" si="82"/>
        <v>46191</v>
      </c>
      <c r="AE145" s="5">
        <v>1</v>
      </c>
      <c r="AF145" s="4">
        <f t="shared" si="70"/>
        <v>46192</v>
      </c>
      <c r="AG145" s="5">
        <v>1</v>
      </c>
      <c r="AH145" s="4">
        <f t="shared" si="71"/>
        <v>46195</v>
      </c>
      <c r="AI145" s="4">
        <f t="shared" si="72"/>
        <v>46195</v>
      </c>
      <c r="AJ145" s="4">
        <f t="shared" si="73"/>
        <v>46196</v>
      </c>
      <c r="AK145" s="4">
        <f t="shared" si="74"/>
        <v>46196</v>
      </c>
      <c r="AL145" s="5"/>
      <c r="AM145" s="4">
        <f t="shared" si="75"/>
        <v>46196</v>
      </c>
      <c r="AN145" s="4">
        <f t="shared" si="86"/>
        <v>46196</v>
      </c>
      <c r="AO145" s="4">
        <f t="shared" si="86"/>
        <v>46196</v>
      </c>
      <c r="AP145" s="4">
        <f t="shared" si="76"/>
        <v>46197</v>
      </c>
      <c r="AQ145" s="5"/>
      <c r="AR145" s="4">
        <f t="shared" si="77"/>
        <v>46197</v>
      </c>
      <c r="AS145" s="5">
        <v>0</v>
      </c>
      <c r="AT145" s="4">
        <f t="shared" si="78"/>
        <v>46197</v>
      </c>
      <c r="AU145" s="5">
        <v>0</v>
      </c>
      <c r="AV145" s="4">
        <f t="shared" si="79"/>
        <v>46197</v>
      </c>
      <c r="AW145" s="4">
        <f>_xlfn.MINIFS(ReleaseTimeline!$A$2:$A$27, ReleaseTimeline!$A$2:$A$27, "&gt;="&amp;(MAX(AV145,AM145)))</f>
        <v>46205</v>
      </c>
      <c r="AX145" s="4" t="str">
        <f>VLOOKUP(AW145,ReleaseTimeline!$A$1:$E$27,2,FALSE)</f>
        <v>Release 14</v>
      </c>
      <c r="AY145" s="4" t="e">
        <f t="shared" si="84"/>
        <v>#VALUE!</v>
      </c>
      <c r="AZ145" s="4">
        <f>VLOOKUP(AX145,ReleaseTimeline!$B$2:$C$27,2,FALSE)</f>
        <v>46212</v>
      </c>
    </row>
    <row r="146" spans="1:61" ht="15" customHeight="1" x14ac:dyDescent="0.2">
      <c r="A146" s="3">
        <v>134</v>
      </c>
      <c r="B146" s="5" t="s">
        <v>181</v>
      </c>
      <c r="C146" s="5" t="s">
        <v>125</v>
      </c>
      <c r="D146" s="5" t="s">
        <v>87</v>
      </c>
      <c r="E146" s="5">
        <v>2</v>
      </c>
      <c r="F146" s="80">
        <v>46188</v>
      </c>
      <c r="G146" s="80" t="s">
        <v>121</v>
      </c>
      <c r="H146" s="80" t="s">
        <v>81</v>
      </c>
      <c r="I146" s="80" t="s">
        <v>129</v>
      </c>
      <c r="J146" s="80">
        <f t="shared" si="60"/>
        <v>46190</v>
      </c>
      <c r="K146" s="5">
        <v>3</v>
      </c>
      <c r="M146" s="5">
        <v>2</v>
      </c>
      <c r="N146" s="4">
        <f t="shared" si="61"/>
        <v>46192</v>
      </c>
      <c r="O146" s="4">
        <f t="shared" si="62"/>
        <v>46192</v>
      </c>
      <c r="P146" s="4">
        <f t="shared" si="63"/>
        <v>46192</v>
      </c>
      <c r="Q146" s="4"/>
      <c r="R146" s="5">
        <v>1</v>
      </c>
      <c r="S146" s="4">
        <f t="shared" si="64"/>
        <v>46195</v>
      </c>
      <c r="T146" s="5">
        <v>1</v>
      </c>
      <c r="U146" s="4">
        <f t="shared" si="65"/>
        <v>46196</v>
      </c>
      <c r="V146" s="4">
        <f t="shared" si="66"/>
        <v>46196</v>
      </c>
      <c r="W146" s="5">
        <v>1</v>
      </c>
      <c r="X146" s="4">
        <f t="shared" si="67"/>
        <v>46197</v>
      </c>
      <c r="Y146" s="4">
        <f t="shared" si="83"/>
        <v>46197</v>
      </c>
      <c r="Z146" s="4">
        <f t="shared" si="83"/>
        <v>46197</v>
      </c>
      <c r="AA146" s="4">
        <f t="shared" si="68"/>
        <v>46198</v>
      </c>
      <c r="AB146" s="4">
        <f t="shared" si="69"/>
        <v>46198</v>
      </c>
      <c r="AC146" s="5"/>
      <c r="AD146" s="4">
        <f t="shared" si="82"/>
        <v>46198</v>
      </c>
      <c r="AE146" s="5">
        <v>1</v>
      </c>
      <c r="AF146" s="4">
        <f t="shared" si="70"/>
        <v>46202</v>
      </c>
      <c r="AG146" s="5">
        <v>1</v>
      </c>
      <c r="AH146" s="4">
        <f t="shared" si="71"/>
        <v>46203</v>
      </c>
      <c r="AI146" s="4">
        <f t="shared" si="72"/>
        <v>46203</v>
      </c>
      <c r="AJ146" s="4">
        <f t="shared" si="73"/>
        <v>46204</v>
      </c>
      <c r="AK146" s="4">
        <f t="shared" si="74"/>
        <v>46204</v>
      </c>
      <c r="AL146" s="5"/>
      <c r="AM146" s="4">
        <f t="shared" si="75"/>
        <v>46204</v>
      </c>
      <c r="AN146" s="4">
        <f t="shared" si="86"/>
        <v>46204</v>
      </c>
      <c r="AO146" s="4">
        <f t="shared" si="86"/>
        <v>46204</v>
      </c>
      <c r="AP146" s="4">
        <f t="shared" si="76"/>
        <v>46205</v>
      </c>
      <c r="AQ146" s="5"/>
      <c r="AR146" s="4">
        <f t="shared" si="77"/>
        <v>46205</v>
      </c>
      <c r="AS146" s="5">
        <v>0</v>
      </c>
      <c r="AT146" s="4">
        <f t="shared" si="78"/>
        <v>46205</v>
      </c>
      <c r="AU146" s="5">
        <v>0</v>
      </c>
      <c r="AV146" s="4">
        <f t="shared" si="79"/>
        <v>46205</v>
      </c>
      <c r="AW146" s="4">
        <f>_xlfn.MINIFS(ReleaseTimeline!$A$2:$A$27, ReleaseTimeline!$A$2:$A$27, "&gt;="&amp;(MAX(AV146,AM146)))</f>
        <v>46205</v>
      </c>
      <c r="AX146" s="4" t="str">
        <f>VLOOKUP(AW146,ReleaseTimeline!$A$1:$E$27,2,FALSE)</f>
        <v>Release 14</v>
      </c>
      <c r="AY146" s="4" t="e">
        <f t="shared" si="84"/>
        <v>#VALUE!</v>
      </c>
      <c r="AZ146" s="4">
        <f>VLOOKUP(AX146,ReleaseTimeline!$B$2:$C$27,2,FALSE)</f>
        <v>46212</v>
      </c>
    </row>
    <row r="147" spans="1:61" ht="15" customHeight="1" x14ac:dyDescent="0.2">
      <c r="A147" s="3">
        <v>135</v>
      </c>
      <c r="B147" s="5" t="s">
        <v>181</v>
      </c>
      <c r="C147" s="5" t="s">
        <v>125</v>
      </c>
      <c r="D147" s="5" t="s">
        <v>87</v>
      </c>
      <c r="E147" s="5">
        <v>2</v>
      </c>
      <c r="F147" s="80">
        <f>WORKDAY(P144,1)</f>
        <v>46170</v>
      </c>
      <c r="G147" s="80" t="s">
        <v>122</v>
      </c>
      <c r="H147" s="80" t="s">
        <v>81</v>
      </c>
      <c r="I147" s="80" t="s">
        <v>167</v>
      </c>
      <c r="J147" s="80">
        <f t="shared" si="60"/>
        <v>46174</v>
      </c>
      <c r="K147" s="5">
        <v>3</v>
      </c>
      <c r="M147" s="5">
        <v>3</v>
      </c>
      <c r="N147" s="4">
        <f t="shared" si="61"/>
        <v>46177</v>
      </c>
      <c r="O147" s="4">
        <f t="shared" si="62"/>
        <v>46177</v>
      </c>
      <c r="P147" s="4">
        <f t="shared" si="63"/>
        <v>46177</v>
      </c>
      <c r="Q147" s="4"/>
      <c r="R147" s="5">
        <v>1</v>
      </c>
      <c r="S147" s="4">
        <f t="shared" si="64"/>
        <v>46178</v>
      </c>
      <c r="T147" s="5">
        <v>1</v>
      </c>
      <c r="U147" s="4">
        <f t="shared" si="65"/>
        <v>46181</v>
      </c>
      <c r="V147" s="4">
        <f t="shared" si="66"/>
        <v>46181</v>
      </c>
      <c r="W147" s="5">
        <v>1</v>
      </c>
      <c r="X147" s="4">
        <f t="shared" si="67"/>
        <v>46182</v>
      </c>
      <c r="Y147" s="4">
        <f t="shared" si="83"/>
        <v>46182</v>
      </c>
      <c r="Z147" s="4">
        <f t="shared" si="83"/>
        <v>46182</v>
      </c>
      <c r="AA147" s="4">
        <f t="shared" si="68"/>
        <v>46183</v>
      </c>
      <c r="AB147" s="4">
        <f t="shared" si="69"/>
        <v>46183</v>
      </c>
      <c r="AC147" s="5"/>
      <c r="AD147" s="4">
        <f t="shared" si="82"/>
        <v>46183</v>
      </c>
      <c r="AE147" s="5">
        <v>1</v>
      </c>
      <c r="AF147" s="4">
        <f t="shared" si="70"/>
        <v>46184</v>
      </c>
      <c r="AG147" s="5">
        <v>1</v>
      </c>
      <c r="AH147" s="4">
        <f t="shared" si="71"/>
        <v>46185</v>
      </c>
      <c r="AI147" s="4">
        <f t="shared" si="72"/>
        <v>46185</v>
      </c>
      <c r="AJ147" s="4">
        <f t="shared" si="73"/>
        <v>46188</v>
      </c>
      <c r="AK147" s="4">
        <f t="shared" si="74"/>
        <v>46188</v>
      </c>
      <c r="AL147" s="5"/>
      <c r="AM147" s="4">
        <f t="shared" si="75"/>
        <v>46188</v>
      </c>
      <c r="AN147" s="4">
        <f t="shared" si="86"/>
        <v>46188</v>
      </c>
      <c r="AO147" s="4">
        <f t="shared" si="86"/>
        <v>46188</v>
      </c>
      <c r="AP147" s="4">
        <f t="shared" si="76"/>
        <v>46189</v>
      </c>
      <c r="AQ147" s="5"/>
      <c r="AR147" s="4">
        <f t="shared" si="77"/>
        <v>46189</v>
      </c>
      <c r="AS147" s="5">
        <v>0</v>
      </c>
      <c r="AT147" s="4">
        <f t="shared" si="78"/>
        <v>46189</v>
      </c>
      <c r="AU147" s="5">
        <v>0</v>
      </c>
      <c r="AV147" s="4">
        <f t="shared" si="79"/>
        <v>46189</v>
      </c>
      <c r="AW147" s="4">
        <f>_xlfn.MINIFS(ReleaseTimeline!$A$2:$A$27, ReleaseTimeline!$A$2:$A$27, "&gt;="&amp;(MAX(AV147,AM147)))</f>
        <v>46191</v>
      </c>
      <c r="AX147" s="4" t="str">
        <f>VLOOKUP(AW147,ReleaseTimeline!$A$1:$E$27,2,FALSE)</f>
        <v>Release 13</v>
      </c>
      <c r="AY147" s="4" t="e">
        <f t="shared" si="84"/>
        <v>#VALUE!</v>
      </c>
      <c r="AZ147" s="4">
        <f>VLOOKUP(AX147,ReleaseTimeline!$B$2:$C$27,2,FALSE)</f>
        <v>46198</v>
      </c>
    </row>
    <row r="148" spans="1:61" ht="15" customHeight="1" x14ac:dyDescent="0.2">
      <c r="A148" s="3">
        <v>136</v>
      </c>
      <c r="B148" s="5" t="s">
        <v>181</v>
      </c>
      <c r="C148" s="5" t="str">
        <f>VLOOKUP(B148,'Target Tech'!$C$7:$J$33,8,FALSE)</f>
        <v>React/ASP</v>
      </c>
      <c r="D148" s="5" t="s">
        <v>87</v>
      </c>
      <c r="E148" s="5">
        <v>2</v>
      </c>
      <c r="F148" s="80">
        <f>WORKDAY(P147,1)</f>
        <v>46178</v>
      </c>
      <c r="G148" s="80" t="s">
        <v>149</v>
      </c>
      <c r="H148" s="80" t="s">
        <v>81</v>
      </c>
      <c r="I148" s="80" t="s">
        <v>167</v>
      </c>
      <c r="J148" s="80">
        <f t="shared" si="60"/>
        <v>46182</v>
      </c>
      <c r="K148" s="5">
        <v>3</v>
      </c>
      <c r="M148" s="5">
        <v>4</v>
      </c>
      <c r="N148" s="4">
        <f t="shared" si="61"/>
        <v>46184</v>
      </c>
      <c r="O148" s="4">
        <f t="shared" si="62"/>
        <v>46184</v>
      </c>
      <c r="P148" s="4">
        <f t="shared" si="63"/>
        <v>46184</v>
      </c>
      <c r="Q148" s="4"/>
      <c r="R148" s="5">
        <v>1</v>
      </c>
      <c r="S148" s="4">
        <f t="shared" si="64"/>
        <v>46185</v>
      </c>
      <c r="T148" s="5">
        <v>1</v>
      </c>
      <c r="U148" s="4">
        <f t="shared" si="65"/>
        <v>46188</v>
      </c>
      <c r="V148" s="4">
        <f t="shared" si="66"/>
        <v>46188</v>
      </c>
      <c r="W148" s="5">
        <v>1</v>
      </c>
      <c r="X148" s="4">
        <f t="shared" si="67"/>
        <v>46189</v>
      </c>
      <c r="Y148" s="4">
        <f t="shared" si="83"/>
        <v>46189</v>
      </c>
      <c r="Z148" s="4">
        <f t="shared" si="83"/>
        <v>46189</v>
      </c>
      <c r="AA148" s="4">
        <f t="shared" si="68"/>
        <v>46190</v>
      </c>
      <c r="AB148" s="4">
        <f t="shared" si="69"/>
        <v>46190</v>
      </c>
      <c r="AC148" s="5"/>
      <c r="AD148" s="4">
        <f t="shared" si="82"/>
        <v>46190</v>
      </c>
      <c r="AE148" s="5">
        <v>1</v>
      </c>
      <c r="AF148" s="4">
        <f t="shared" si="70"/>
        <v>46191</v>
      </c>
      <c r="AG148" s="5">
        <v>1</v>
      </c>
      <c r="AH148" s="4">
        <f t="shared" si="71"/>
        <v>46192</v>
      </c>
      <c r="AI148" s="4">
        <f t="shared" si="72"/>
        <v>46192</v>
      </c>
      <c r="AJ148" s="4">
        <f t="shared" si="73"/>
        <v>46195</v>
      </c>
      <c r="AK148" s="4">
        <f t="shared" si="74"/>
        <v>46195</v>
      </c>
      <c r="AL148" s="5"/>
      <c r="AM148" s="4">
        <f t="shared" si="75"/>
        <v>46195</v>
      </c>
      <c r="AN148" s="4">
        <f t="shared" si="86"/>
        <v>46195</v>
      </c>
      <c r="AO148" s="4">
        <f t="shared" si="86"/>
        <v>46195</v>
      </c>
      <c r="AP148" s="4">
        <f t="shared" si="76"/>
        <v>46196</v>
      </c>
      <c r="AQ148" s="5"/>
      <c r="AR148" s="4">
        <f t="shared" si="77"/>
        <v>46196</v>
      </c>
      <c r="AS148" s="5">
        <v>0</v>
      </c>
      <c r="AT148" s="4">
        <f t="shared" si="78"/>
        <v>46196</v>
      </c>
      <c r="AU148" s="5">
        <v>0</v>
      </c>
      <c r="AV148" s="4">
        <f t="shared" si="79"/>
        <v>46196</v>
      </c>
      <c r="AW148" s="4">
        <f>_xlfn.MINIFS(ReleaseTimeline!$A$2:$A$27, ReleaseTimeline!$A$2:$A$27, "&gt;="&amp;(MAX(AV148,AM148)))</f>
        <v>46205</v>
      </c>
      <c r="AX148" s="4" t="str">
        <f>VLOOKUP(AW148,ReleaseTimeline!$A$1:$E$27,2,FALSE)</f>
        <v>Release 14</v>
      </c>
      <c r="AY148" s="4" t="e">
        <f t="shared" si="84"/>
        <v>#VALUE!</v>
      </c>
      <c r="AZ148" s="4">
        <f>VLOOKUP(AX148,ReleaseTimeline!$B$2:$C$27,2,FALSE)</f>
        <v>46212</v>
      </c>
    </row>
    <row r="149" spans="1:61" ht="15" customHeight="1" x14ac:dyDescent="0.2">
      <c r="A149" s="83">
        <v>136</v>
      </c>
      <c r="B149" s="84" t="s">
        <v>181</v>
      </c>
      <c r="C149" s="84" t="str">
        <f>VLOOKUP(B149,'Target Tech'!$C$7:$J$33,8,FALSE)</f>
        <v>React/ASP</v>
      </c>
      <c r="D149" s="84" t="s">
        <v>87</v>
      </c>
      <c r="E149" s="5">
        <v>2</v>
      </c>
      <c r="F149" s="85">
        <v>46184</v>
      </c>
      <c r="G149" s="85" t="s">
        <v>149</v>
      </c>
      <c r="H149" s="85" t="s">
        <v>142</v>
      </c>
      <c r="I149" s="85" t="s">
        <v>143</v>
      </c>
      <c r="J149" s="80">
        <f t="shared" si="60"/>
        <v>46188</v>
      </c>
      <c r="K149" s="84">
        <v>5</v>
      </c>
      <c r="L149" s="87"/>
      <c r="M149" s="84">
        <v>4</v>
      </c>
      <c r="N149" s="86">
        <f t="shared" si="61"/>
        <v>46192</v>
      </c>
      <c r="O149" s="86">
        <f t="shared" si="62"/>
        <v>46192</v>
      </c>
      <c r="P149" s="86">
        <f t="shared" si="63"/>
        <v>46192</v>
      </c>
      <c r="Q149" s="86"/>
      <c r="R149" s="5">
        <v>1</v>
      </c>
      <c r="S149" s="86">
        <f t="shared" si="64"/>
        <v>46195</v>
      </c>
      <c r="T149" s="5">
        <v>1</v>
      </c>
      <c r="U149" s="86">
        <f t="shared" si="65"/>
        <v>46196</v>
      </c>
      <c r="V149" s="86">
        <f t="shared" si="66"/>
        <v>46196</v>
      </c>
      <c r="W149" s="5">
        <v>1</v>
      </c>
      <c r="X149" s="86">
        <f t="shared" si="67"/>
        <v>46197</v>
      </c>
      <c r="Y149" s="86">
        <f t="shared" ref="Y149:Z160" si="88">WORKDAY(X149, 0, IndHolidays)</f>
        <v>46197</v>
      </c>
      <c r="Z149" s="86">
        <f t="shared" si="88"/>
        <v>46197</v>
      </c>
      <c r="AA149" s="86">
        <f t="shared" si="68"/>
        <v>46198</v>
      </c>
      <c r="AB149" s="86">
        <f t="shared" si="69"/>
        <v>46198</v>
      </c>
      <c r="AC149" s="84"/>
      <c r="AD149" s="86">
        <f t="shared" si="82"/>
        <v>46198</v>
      </c>
      <c r="AE149" s="5">
        <v>1</v>
      </c>
      <c r="AF149" s="86">
        <f t="shared" si="70"/>
        <v>46202</v>
      </c>
      <c r="AG149" s="5">
        <v>1</v>
      </c>
      <c r="AH149" s="86">
        <f t="shared" si="71"/>
        <v>46203</v>
      </c>
      <c r="AI149" s="86">
        <f t="shared" si="72"/>
        <v>46203</v>
      </c>
      <c r="AJ149" s="86">
        <f t="shared" si="73"/>
        <v>46204</v>
      </c>
      <c r="AK149" s="86">
        <f t="shared" si="74"/>
        <v>46204</v>
      </c>
      <c r="AL149" s="84"/>
      <c r="AM149" s="86">
        <f t="shared" si="75"/>
        <v>46204</v>
      </c>
      <c r="AN149" s="86">
        <f t="shared" si="86"/>
        <v>46204</v>
      </c>
      <c r="AO149" s="86">
        <f t="shared" si="86"/>
        <v>46204</v>
      </c>
      <c r="AP149" s="86">
        <f t="shared" si="76"/>
        <v>46205</v>
      </c>
      <c r="AQ149" s="84"/>
      <c r="AR149" s="86">
        <f t="shared" si="77"/>
        <v>46205</v>
      </c>
      <c r="AS149" s="84">
        <v>0</v>
      </c>
      <c r="AT149" s="86">
        <f t="shared" si="78"/>
        <v>46205</v>
      </c>
      <c r="AU149" s="84">
        <v>0</v>
      </c>
      <c r="AV149" s="86">
        <f t="shared" si="79"/>
        <v>46205</v>
      </c>
      <c r="AW149" s="4">
        <f>_xlfn.MINIFS(ReleaseTimeline!$A$2:$A$27, ReleaseTimeline!$A$2:$A$27, "&gt;="&amp;(MAX(AV149,AM149)))</f>
        <v>46205</v>
      </c>
      <c r="AX149" s="86" t="str">
        <f>VLOOKUP(AW149,ReleaseTimeline!$A$1:$E$27,2,FALSE)</f>
        <v>Release 14</v>
      </c>
      <c r="AY149" s="86" t="e">
        <f t="shared" si="84"/>
        <v>#VALUE!</v>
      </c>
      <c r="AZ149" s="86">
        <f>VLOOKUP(AX149,ReleaseTimeline!$B$2:$C$27,2,FALSE)</f>
        <v>46212</v>
      </c>
      <c r="BA149" s="87"/>
      <c r="BB149" s="87"/>
      <c r="BC149" s="87"/>
      <c r="BD149" s="87"/>
      <c r="BE149" s="87"/>
      <c r="BF149" s="87"/>
      <c r="BG149" s="87"/>
      <c r="BH149" s="87"/>
      <c r="BI149" s="87"/>
    </row>
    <row r="150" spans="1:61" s="87" customFormat="1" ht="15" customHeight="1" x14ac:dyDescent="0.2">
      <c r="A150" s="3">
        <v>137</v>
      </c>
      <c r="B150" s="5" t="s">
        <v>181</v>
      </c>
      <c r="C150" s="5" t="str">
        <f>VLOOKUP(B150,'Target Tech'!$C$7:$J$33,8,FALSE)</f>
        <v>React/ASP</v>
      </c>
      <c r="D150" s="5" t="s">
        <v>87</v>
      </c>
      <c r="E150" s="5">
        <v>2</v>
      </c>
      <c r="F150" s="80">
        <f>WORKDAY(P142,1)</f>
        <v>46170</v>
      </c>
      <c r="G150" s="80" t="s">
        <v>85</v>
      </c>
      <c r="H150" s="80" t="s">
        <v>81</v>
      </c>
      <c r="I150" s="80" t="s">
        <v>131</v>
      </c>
      <c r="J150" s="80">
        <f t="shared" si="60"/>
        <v>46174</v>
      </c>
      <c r="K150" s="5">
        <v>3</v>
      </c>
      <c r="L150"/>
      <c r="M150" s="5">
        <v>5</v>
      </c>
      <c r="N150" s="4">
        <f t="shared" si="61"/>
        <v>46177</v>
      </c>
      <c r="O150" s="4">
        <f t="shared" si="62"/>
        <v>46177</v>
      </c>
      <c r="P150" s="4">
        <f t="shared" si="63"/>
        <v>46177</v>
      </c>
      <c r="Q150" s="4"/>
      <c r="R150" s="5">
        <v>1</v>
      </c>
      <c r="S150" s="4">
        <f t="shared" si="64"/>
        <v>46178</v>
      </c>
      <c r="T150" s="5">
        <v>1</v>
      </c>
      <c r="U150" s="4">
        <f t="shared" si="65"/>
        <v>46181</v>
      </c>
      <c r="V150" s="4">
        <f t="shared" si="66"/>
        <v>46181</v>
      </c>
      <c r="W150" s="5">
        <v>1</v>
      </c>
      <c r="X150" s="4">
        <f t="shared" si="67"/>
        <v>46182</v>
      </c>
      <c r="Y150" s="4">
        <f t="shared" si="88"/>
        <v>46182</v>
      </c>
      <c r="Z150" s="4">
        <f t="shared" si="88"/>
        <v>46182</v>
      </c>
      <c r="AA150" s="4">
        <f t="shared" si="68"/>
        <v>46183</v>
      </c>
      <c r="AB150" s="4">
        <f t="shared" si="69"/>
        <v>46183</v>
      </c>
      <c r="AC150" s="5"/>
      <c r="AD150" s="4">
        <f t="shared" si="82"/>
        <v>46183</v>
      </c>
      <c r="AE150" s="5">
        <v>1</v>
      </c>
      <c r="AF150" s="4">
        <f t="shared" si="70"/>
        <v>46184</v>
      </c>
      <c r="AG150" s="5">
        <v>1</v>
      </c>
      <c r="AH150" s="4">
        <f t="shared" si="71"/>
        <v>46185</v>
      </c>
      <c r="AI150" s="4">
        <f t="shared" si="72"/>
        <v>46185</v>
      </c>
      <c r="AJ150" s="4">
        <f t="shared" si="73"/>
        <v>46188</v>
      </c>
      <c r="AK150" s="4">
        <f t="shared" si="74"/>
        <v>46188</v>
      </c>
      <c r="AL150" s="5"/>
      <c r="AM150" s="4">
        <f t="shared" si="75"/>
        <v>46188</v>
      </c>
      <c r="AN150" s="4">
        <f t="shared" si="86"/>
        <v>46188</v>
      </c>
      <c r="AO150" s="4">
        <f t="shared" si="86"/>
        <v>46188</v>
      </c>
      <c r="AP150" s="4">
        <f t="shared" si="76"/>
        <v>46189</v>
      </c>
      <c r="AQ150" s="5"/>
      <c r="AR150" s="4">
        <f t="shared" si="77"/>
        <v>46189</v>
      </c>
      <c r="AS150" s="5">
        <v>0</v>
      </c>
      <c r="AT150" s="4">
        <f t="shared" si="78"/>
        <v>46189</v>
      </c>
      <c r="AU150" s="5">
        <v>0</v>
      </c>
      <c r="AV150" s="4">
        <f t="shared" si="79"/>
        <v>46189</v>
      </c>
      <c r="AW150" s="4">
        <f>_xlfn.MINIFS(ReleaseTimeline!$A$2:$A$27, ReleaseTimeline!$A$2:$A$27, "&gt;="&amp;(MAX(AV150,AM150)))</f>
        <v>46191</v>
      </c>
      <c r="AX150" s="4" t="str">
        <f>VLOOKUP(AW150,ReleaseTimeline!$A$1:$E$27,2,FALSE)</f>
        <v>Release 13</v>
      </c>
      <c r="AY150" s="4" t="e">
        <f t="shared" si="84"/>
        <v>#VALUE!</v>
      </c>
      <c r="AZ150" s="4">
        <f>VLOOKUP(AX150,ReleaseTimeline!$B$2:$C$27,2,FALSE)</f>
        <v>46198</v>
      </c>
      <c r="BA150"/>
      <c r="BB150"/>
      <c r="BC150"/>
      <c r="BD150"/>
      <c r="BE150"/>
      <c r="BF150"/>
      <c r="BG150"/>
      <c r="BH150"/>
      <c r="BI150"/>
    </row>
    <row r="151" spans="1:61" ht="15" customHeight="1" x14ac:dyDescent="0.2">
      <c r="A151" s="83">
        <v>136</v>
      </c>
      <c r="B151" s="84" t="s">
        <v>181</v>
      </c>
      <c r="C151" s="84" t="str">
        <f>VLOOKUP(B151,'Target Tech'!$C$7:$J$33,8,FALSE)</f>
        <v>React/ASP</v>
      </c>
      <c r="D151" s="84" t="s">
        <v>87</v>
      </c>
      <c r="E151" s="5">
        <v>2</v>
      </c>
      <c r="F151" s="85">
        <v>46184</v>
      </c>
      <c r="G151" s="85" t="s">
        <v>149</v>
      </c>
      <c r="H151" s="85" t="s">
        <v>142</v>
      </c>
      <c r="I151" s="85" t="s">
        <v>144</v>
      </c>
      <c r="J151" s="80">
        <f t="shared" si="60"/>
        <v>46188</v>
      </c>
      <c r="K151" s="84">
        <v>5</v>
      </c>
      <c r="L151" s="87"/>
      <c r="M151" s="84">
        <v>4</v>
      </c>
      <c r="N151" s="86">
        <f t="shared" si="61"/>
        <v>46192</v>
      </c>
      <c r="O151" s="86">
        <f t="shared" si="62"/>
        <v>46192</v>
      </c>
      <c r="P151" s="86">
        <f t="shared" si="63"/>
        <v>46192</v>
      </c>
      <c r="Q151" s="86"/>
      <c r="R151" s="5">
        <v>1</v>
      </c>
      <c r="S151" s="86">
        <f t="shared" si="64"/>
        <v>46195</v>
      </c>
      <c r="T151" s="5">
        <v>1</v>
      </c>
      <c r="U151" s="86">
        <f t="shared" si="65"/>
        <v>46196</v>
      </c>
      <c r="V151" s="86">
        <f t="shared" si="66"/>
        <v>46196</v>
      </c>
      <c r="W151" s="5">
        <v>1</v>
      </c>
      <c r="X151" s="86">
        <f t="shared" si="67"/>
        <v>46197</v>
      </c>
      <c r="Y151" s="86">
        <f t="shared" si="88"/>
        <v>46197</v>
      </c>
      <c r="Z151" s="86">
        <f t="shared" si="88"/>
        <v>46197</v>
      </c>
      <c r="AA151" s="86">
        <f t="shared" si="68"/>
        <v>46198</v>
      </c>
      <c r="AB151" s="86">
        <f t="shared" si="69"/>
        <v>46198</v>
      </c>
      <c r="AC151" s="84"/>
      <c r="AD151" s="86">
        <f t="shared" si="82"/>
        <v>46198</v>
      </c>
      <c r="AE151" s="5">
        <v>1</v>
      </c>
      <c r="AF151" s="86">
        <f t="shared" si="70"/>
        <v>46202</v>
      </c>
      <c r="AG151" s="5">
        <v>1</v>
      </c>
      <c r="AH151" s="86">
        <f t="shared" si="71"/>
        <v>46203</v>
      </c>
      <c r="AI151" s="86">
        <f t="shared" si="72"/>
        <v>46203</v>
      </c>
      <c r="AJ151" s="86">
        <f t="shared" si="73"/>
        <v>46204</v>
      </c>
      <c r="AK151" s="86">
        <f t="shared" si="74"/>
        <v>46204</v>
      </c>
      <c r="AL151" s="84"/>
      <c r="AM151" s="86">
        <f t="shared" si="75"/>
        <v>46204</v>
      </c>
      <c r="AN151" s="86">
        <f t="shared" si="86"/>
        <v>46204</v>
      </c>
      <c r="AO151" s="86">
        <f t="shared" si="86"/>
        <v>46204</v>
      </c>
      <c r="AP151" s="86">
        <f t="shared" si="76"/>
        <v>46205</v>
      </c>
      <c r="AQ151" s="84"/>
      <c r="AR151" s="86">
        <f t="shared" si="77"/>
        <v>46205</v>
      </c>
      <c r="AS151" s="84">
        <v>0</v>
      </c>
      <c r="AT151" s="86">
        <f t="shared" si="78"/>
        <v>46205</v>
      </c>
      <c r="AU151" s="84">
        <v>0</v>
      </c>
      <c r="AV151" s="86">
        <f t="shared" si="79"/>
        <v>46205</v>
      </c>
      <c r="AW151" s="4">
        <f>_xlfn.MINIFS(ReleaseTimeline!$A$2:$A$27, ReleaseTimeline!$A$2:$A$27, "&gt;="&amp;(MAX(AV151,AM151)))</f>
        <v>46205</v>
      </c>
      <c r="AX151" s="86" t="str">
        <f>VLOOKUP(AW151,ReleaseTimeline!$A$1:$E$27,2,FALSE)</f>
        <v>Release 14</v>
      </c>
      <c r="AY151" s="86" t="e">
        <f t="shared" si="84"/>
        <v>#VALUE!</v>
      </c>
      <c r="AZ151" s="86">
        <f>VLOOKUP(AX151,ReleaseTimeline!$B$2:$C$27,2,FALSE)</f>
        <v>46212</v>
      </c>
      <c r="BA151" s="87"/>
      <c r="BB151" s="87"/>
      <c r="BC151" s="87"/>
      <c r="BD151" s="87"/>
      <c r="BE151" s="87"/>
      <c r="BF151" s="87"/>
      <c r="BG151" s="87"/>
      <c r="BH151" s="87"/>
      <c r="BI151" s="87"/>
    </row>
    <row r="152" spans="1:61" s="87" customFormat="1" ht="15" customHeight="1" x14ac:dyDescent="0.2">
      <c r="A152" s="3">
        <v>138</v>
      </c>
      <c r="B152" s="5" t="s">
        <v>181</v>
      </c>
      <c r="C152" s="5" t="str">
        <f>VLOOKUP(B152,'Target Tech'!$C$7:$J$33,8,FALSE)</f>
        <v>React/ASP</v>
      </c>
      <c r="D152" s="5" t="s">
        <v>87</v>
      </c>
      <c r="E152" s="5">
        <v>2</v>
      </c>
      <c r="F152" s="80">
        <f>WORKDAY(P150,1)</f>
        <v>46178</v>
      </c>
      <c r="G152" s="80" t="s">
        <v>150</v>
      </c>
      <c r="H152" s="80" t="s">
        <v>81</v>
      </c>
      <c r="I152" s="80" t="s">
        <v>131</v>
      </c>
      <c r="J152" s="80">
        <f t="shared" si="60"/>
        <v>46182</v>
      </c>
      <c r="K152" s="5">
        <v>3</v>
      </c>
      <c r="L152"/>
      <c r="M152" s="5">
        <v>6</v>
      </c>
      <c r="N152" s="4">
        <f t="shared" si="61"/>
        <v>46184</v>
      </c>
      <c r="O152" s="4">
        <f t="shared" si="62"/>
        <v>46184</v>
      </c>
      <c r="P152" s="4">
        <f t="shared" si="63"/>
        <v>46184</v>
      </c>
      <c r="Q152" s="4"/>
      <c r="R152" s="5">
        <v>1</v>
      </c>
      <c r="S152" s="4">
        <f t="shared" si="64"/>
        <v>46185</v>
      </c>
      <c r="T152" s="5">
        <v>1</v>
      </c>
      <c r="U152" s="4">
        <f t="shared" si="65"/>
        <v>46188</v>
      </c>
      <c r="V152" s="4">
        <f t="shared" si="66"/>
        <v>46188</v>
      </c>
      <c r="W152" s="5">
        <v>1</v>
      </c>
      <c r="X152" s="4">
        <f t="shared" si="67"/>
        <v>46189</v>
      </c>
      <c r="Y152" s="4">
        <f t="shared" si="88"/>
        <v>46189</v>
      </c>
      <c r="Z152" s="4">
        <f t="shared" si="88"/>
        <v>46189</v>
      </c>
      <c r="AA152" s="4">
        <f t="shared" si="68"/>
        <v>46190</v>
      </c>
      <c r="AB152" s="4">
        <f t="shared" si="69"/>
        <v>46190</v>
      </c>
      <c r="AC152" s="5"/>
      <c r="AD152" s="4">
        <f t="shared" si="82"/>
        <v>46190</v>
      </c>
      <c r="AE152" s="5">
        <v>1</v>
      </c>
      <c r="AF152" s="4">
        <f t="shared" si="70"/>
        <v>46191</v>
      </c>
      <c r="AG152" s="5">
        <v>1</v>
      </c>
      <c r="AH152" s="4">
        <f t="shared" si="71"/>
        <v>46192</v>
      </c>
      <c r="AI152" s="4">
        <f t="shared" si="72"/>
        <v>46192</v>
      </c>
      <c r="AJ152" s="4">
        <f t="shared" si="73"/>
        <v>46195</v>
      </c>
      <c r="AK152" s="4">
        <f t="shared" si="74"/>
        <v>46195</v>
      </c>
      <c r="AL152" s="5"/>
      <c r="AM152" s="4">
        <f t="shared" si="75"/>
        <v>46195</v>
      </c>
      <c r="AN152" s="4">
        <f t="shared" si="86"/>
        <v>46195</v>
      </c>
      <c r="AO152" s="4">
        <f t="shared" si="86"/>
        <v>46195</v>
      </c>
      <c r="AP152" s="4">
        <f t="shared" si="76"/>
        <v>46196</v>
      </c>
      <c r="AQ152" s="5"/>
      <c r="AR152" s="4">
        <f t="shared" si="77"/>
        <v>46196</v>
      </c>
      <c r="AS152" s="5">
        <v>0</v>
      </c>
      <c r="AT152" s="4">
        <f t="shared" si="78"/>
        <v>46196</v>
      </c>
      <c r="AU152" s="5">
        <v>0</v>
      </c>
      <c r="AV152" s="4">
        <f t="shared" si="79"/>
        <v>46196</v>
      </c>
      <c r="AW152" s="4">
        <f>_xlfn.MINIFS(ReleaseTimeline!$A$2:$A$27, ReleaseTimeline!$A$2:$A$27, "&gt;="&amp;(MAX(AV152,AM152)))</f>
        <v>46205</v>
      </c>
      <c r="AX152" s="4" t="str">
        <f>VLOOKUP(AW152,ReleaseTimeline!$A$1:$E$27,2,FALSE)</f>
        <v>Release 14</v>
      </c>
      <c r="AY152" s="4" t="e">
        <f t="shared" si="84"/>
        <v>#VALUE!</v>
      </c>
      <c r="AZ152" s="4">
        <f>VLOOKUP(AX152,ReleaseTimeline!$B$2:$C$27,2,FALSE)</f>
        <v>46212</v>
      </c>
      <c r="BA152"/>
      <c r="BB152"/>
      <c r="BC152"/>
      <c r="BD152"/>
      <c r="BE152"/>
      <c r="BF152"/>
      <c r="BG152"/>
      <c r="BH152"/>
      <c r="BI152"/>
    </row>
    <row r="153" spans="1:61" ht="15" customHeight="1" x14ac:dyDescent="0.2">
      <c r="A153" s="83">
        <v>136</v>
      </c>
      <c r="B153" s="84" t="s">
        <v>181</v>
      </c>
      <c r="C153" s="84" t="str">
        <f>VLOOKUP(B153,'Target Tech'!$C$7:$J$33,8,FALSE)</f>
        <v>React/ASP</v>
      </c>
      <c r="D153" s="84" t="s">
        <v>87</v>
      </c>
      <c r="E153" s="5">
        <v>2</v>
      </c>
      <c r="F153" s="85">
        <v>46184</v>
      </c>
      <c r="G153" s="85" t="s">
        <v>149</v>
      </c>
      <c r="H153" s="85" t="s">
        <v>142</v>
      </c>
      <c r="I153" s="85" t="s">
        <v>145</v>
      </c>
      <c r="J153" s="80">
        <f t="shared" si="60"/>
        <v>46188</v>
      </c>
      <c r="K153" s="84">
        <v>5</v>
      </c>
      <c r="L153" s="87"/>
      <c r="M153" s="84">
        <v>4</v>
      </c>
      <c r="N153" s="86">
        <f t="shared" si="61"/>
        <v>46192</v>
      </c>
      <c r="O153" s="86">
        <f t="shared" si="62"/>
        <v>46192</v>
      </c>
      <c r="P153" s="86">
        <f t="shared" si="63"/>
        <v>46192</v>
      </c>
      <c r="Q153" s="86"/>
      <c r="R153" s="5">
        <v>1</v>
      </c>
      <c r="S153" s="86">
        <f t="shared" si="64"/>
        <v>46195</v>
      </c>
      <c r="T153" s="5">
        <v>1</v>
      </c>
      <c r="U153" s="86">
        <f t="shared" si="65"/>
        <v>46196</v>
      </c>
      <c r="V153" s="86">
        <f t="shared" si="66"/>
        <v>46196</v>
      </c>
      <c r="W153" s="5">
        <v>1</v>
      </c>
      <c r="X153" s="86">
        <f t="shared" si="67"/>
        <v>46197</v>
      </c>
      <c r="Y153" s="86">
        <f t="shared" si="88"/>
        <v>46197</v>
      </c>
      <c r="Z153" s="86">
        <f t="shared" si="88"/>
        <v>46197</v>
      </c>
      <c r="AA153" s="86">
        <f t="shared" si="68"/>
        <v>46198</v>
      </c>
      <c r="AB153" s="86">
        <f t="shared" si="69"/>
        <v>46198</v>
      </c>
      <c r="AC153" s="84"/>
      <c r="AD153" s="86">
        <f t="shared" si="82"/>
        <v>46198</v>
      </c>
      <c r="AE153" s="5">
        <v>1</v>
      </c>
      <c r="AF153" s="86">
        <f t="shared" si="70"/>
        <v>46202</v>
      </c>
      <c r="AG153" s="5">
        <v>1</v>
      </c>
      <c r="AH153" s="86">
        <f t="shared" si="71"/>
        <v>46203</v>
      </c>
      <c r="AI153" s="86">
        <f t="shared" si="72"/>
        <v>46203</v>
      </c>
      <c r="AJ153" s="86">
        <f t="shared" si="73"/>
        <v>46204</v>
      </c>
      <c r="AK153" s="86">
        <f t="shared" si="74"/>
        <v>46204</v>
      </c>
      <c r="AL153" s="84"/>
      <c r="AM153" s="86">
        <f t="shared" si="75"/>
        <v>46204</v>
      </c>
      <c r="AN153" s="86">
        <f t="shared" si="86"/>
        <v>46204</v>
      </c>
      <c r="AO153" s="86">
        <f t="shared" si="86"/>
        <v>46204</v>
      </c>
      <c r="AP153" s="86">
        <f t="shared" si="76"/>
        <v>46205</v>
      </c>
      <c r="AQ153" s="84"/>
      <c r="AR153" s="86">
        <f t="shared" si="77"/>
        <v>46205</v>
      </c>
      <c r="AS153" s="84">
        <v>0</v>
      </c>
      <c r="AT153" s="86">
        <f t="shared" si="78"/>
        <v>46205</v>
      </c>
      <c r="AU153" s="84">
        <v>0</v>
      </c>
      <c r="AV153" s="86">
        <f t="shared" si="79"/>
        <v>46205</v>
      </c>
      <c r="AW153" s="4">
        <f>_xlfn.MINIFS(ReleaseTimeline!$A$2:$A$27, ReleaseTimeline!$A$2:$A$27, "&gt;="&amp;(MAX(AV153,AM153)))</f>
        <v>46205</v>
      </c>
      <c r="AX153" s="86" t="str">
        <f>VLOOKUP(AW153,ReleaseTimeline!$A$1:$E$27,2,FALSE)</f>
        <v>Release 14</v>
      </c>
      <c r="AY153" s="86" t="e">
        <f t="shared" si="84"/>
        <v>#VALUE!</v>
      </c>
      <c r="AZ153" s="86">
        <f>VLOOKUP(AX153,ReleaseTimeline!$B$2:$C$27,2,FALSE)</f>
        <v>46212</v>
      </c>
      <c r="BA153" s="87"/>
      <c r="BB153" s="87"/>
      <c r="BC153" s="87"/>
      <c r="BD153" s="87"/>
      <c r="BE153" s="87"/>
      <c r="BF153" s="87"/>
      <c r="BG153" s="87"/>
      <c r="BH153" s="87"/>
      <c r="BI153" s="87"/>
    </row>
    <row r="154" spans="1:61" s="87" customFormat="1" ht="15" customHeight="1" x14ac:dyDescent="0.2">
      <c r="A154" s="3">
        <v>139</v>
      </c>
      <c r="B154" s="5" t="s">
        <v>181</v>
      </c>
      <c r="C154" s="5" t="str">
        <f>VLOOKUP(B154,'Target Tech'!$C$7:$J$33,8,FALSE)</f>
        <v>React/ASP</v>
      </c>
      <c r="D154" s="5" t="s">
        <v>87</v>
      </c>
      <c r="E154" s="5">
        <v>2</v>
      </c>
      <c r="F154" s="80">
        <v>46195</v>
      </c>
      <c r="G154" s="80" t="s">
        <v>151</v>
      </c>
      <c r="H154" s="80" t="s">
        <v>81</v>
      </c>
      <c r="I154" s="80" t="s">
        <v>129</v>
      </c>
      <c r="J154" s="80">
        <f t="shared" si="60"/>
        <v>46197</v>
      </c>
      <c r="K154" s="5">
        <v>3</v>
      </c>
      <c r="L154"/>
      <c r="M154" s="5">
        <v>7</v>
      </c>
      <c r="N154" s="4">
        <f t="shared" si="61"/>
        <v>46202</v>
      </c>
      <c r="O154" s="4">
        <f t="shared" si="62"/>
        <v>46202</v>
      </c>
      <c r="P154" s="4">
        <f t="shared" si="63"/>
        <v>46202</v>
      </c>
      <c r="Q154" s="4"/>
      <c r="R154" s="5">
        <v>1</v>
      </c>
      <c r="S154" s="4">
        <f t="shared" si="64"/>
        <v>46203</v>
      </c>
      <c r="T154" s="5">
        <v>1</v>
      </c>
      <c r="U154" s="4">
        <f t="shared" si="65"/>
        <v>46204</v>
      </c>
      <c r="V154" s="4">
        <f t="shared" si="66"/>
        <v>46204</v>
      </c>
      <c r="W154" s="5">
        <v>1</v>
      </c>
      <c r="X154" s="4">
        <f t="shared" si="67"/>
        <v>46205</v>
      </c>
      <c r="Y154" s="4">
        <f t="shared" si="88"/>
        <v>46205</v>
      </c>
      <c r="Z154" s="4">
        <f t="shared" si="88"/>
        <v>46205</v>
      </c>
      <c r="AA154" s="4">
        <f t="shared" si="68"/>
        <v>46206</v>
      </c>
      <c r="AB154" s="4">
        <f t="shared" si="69"/>
        <v>46206</v>
      </c>
      <c r="AC154" s="5"/>
      <c r="AD154" s="4">
        <f t="shared" si="82"/>
        <v>46206</v>
      </c>
      <c r="AE154" s="5">
        <v>1</v>
      </c>
      <c r="AF154" s="4">
        <f t="shared" si="70"/>
        <v>46209</v>
      </c>
      <c r="AG154" s="5">
        <v>1</v>
      </c>
      <c r="AH154" s="4">
        <f t="shared" si="71"/>
        <v>46211</v>
      </c>
      <c r="AI154" s="4">
        <f t="shared" si="72"/>
        <v>46211</v>
      </c>
      <c r="AJ154" s="4">
        <f t="shared" si="73"/>
        <v>46212</v>
      </c>
      <c r="AK154" s="4">
        <f t="shared" si="74"/>
        <v>46212</v>
      </c>
      <c r="AL154" s="5"/>
      <c r="AM154" s="4">
        <f t="shared" si="75"/>
        <v>46212</v>
      </c>
      <c r="AN154" s="4">
        <f t="shared" si="86"/>
        <v>46212</v>
      </c>
      <c r="AO154" s="4">
        <f t="shared" si="86"/>
        <v>46212</v>
      </c>
      <c r="AP154" s="4">
        <f t="shared" si="76"/>
        <v>46213</v>
      </c>
      <c r="AQ154" s="5"/>
      <c r="AR154" s="4">
        <f t="shared" si="77"/>
        <v>46213</v>
      </c>
      <c r="AS154" s="5">
        <v>0</v>
      </c>
      <c r="AT154" s="4">
        <f t="shared" si="78"/>
        <v>46213</v>
      </c>
      <c r="AU154" s="5">
        <v>0</v>
      </c>
      <c r="AV154" s="4">
        <f t="shared" si="79"/>
        <v>46213</v>
      </c>
      <c r="AW154" s="4">
        <f>_xlfn.MINIFS(ReleaseTimeline!$A$2:$A$27, ReleaseTimeline!$A$2:$A$27, "&gt;="&amp;(MAX(AV154,AM154)))</f>
        <v>46219</v>
      </c>
      <c r="AX154" s="4" t="str">
        <f>VLOOKUP(AW154,ReleaseTimeline!$A$1:$E$27,2,FALSE)</f>
        <v>Release 15</v>
      </c>
      <c r="AY154" s="4" t="e">
        <f t="shared" si="84"/>
        <v>#VALUE!</v>
      </c>
      <c r="AZ154" s="4">
        <f>VLOOKUP(AX154,ReleaseTimeline!$B$2:$C$27,2,FALSE)</f>
        <v>46226</v>
      </c>
      <c r="BA154"/>
      <c r="BB154"/>
      <c r="BC154"/>
      <c r="BD154"/>
      <c r="BE154"/>
      <c r="BF154"/>
      <c r="BG154"/>
      <c r="BH154"/>
      <c r="BI154"/>
    </row>
    <row r="155" spans="1:61" ht="15" customHeight="1" x14ac:dyDescent="0.2">
      <c r="A155" s="83">
        <v>136</v>
      </c>
      <c r="B155" s="84" t="s">
        <v>181</v>
      </c>
      <c r="C155" s="84" t="str">
        <f>VLOOKUP(B155,'Target Tech'!$C$7:$J$33,8,FALSE)</f>
        <v>React/ASP</v>
      </c>
      <c r="D155" s="84" t="s">
        <v>87</v>
      </c>
      <c r="E155" s="5">
        <v>2</v>
      </c>
      <c r="F155" s="85">
        <v>46184</v>
      </c>
      <c r="G155" s="85" t="s">
        <v>149</v>
      </c>
      <c r="H155" s="85" t="s">
        <v>142</v>
      </c>
      <c r="I155" s="85" t="s">
        <v>146</v>
      </c>
      <c r="J155" s="80">
        <f t="shared" si="60"/>
        <v>46188</v>
      </c>
      <c r="K155" s="84">
        <v>5</v>
      </c>
      <c r="L155" s="87"/>
      <c r="M155" s="84">
        <v>4</v>
      </c>
      <c r="N155" s="86">
        <f t="shared" si="61"/>
        <v>46192</v>
      </c>
      <c r="O155" s="86">
        <f t="shared" si="62"/>
        <v>46192</v>
      </c>
      <c r="P155" s="86">
        <f t="shared" si="63"/>
        <v>46192</v>
      </c>
      <c r="Q155" s="86"/>
      <c r="R155" s="5">
        <v>1</v>
      </c>
      <c r="S155" s="86">
        <f t="shared" si="64"/>
        <v>46195</v>
      </c>
      <c r="T155" s="5">
        <v>1</v>
      </c>
      <c r="U155" s="86">
        <f t="shared" si="65"/>
        <v>46196</v>
      </c>
      <c r="V155" s="86">
        <f t="shared" si="66"/>
        <v>46196</v>
      </c>
      <c r="W155" s="5">
        <v>1</v>
      </c>
      <c r="X155" s="86">
        <f t="shared" si="67"/>
        <v>46197</v>
      </c>
      <c r="Y155" s="86">
        <f t="shared" si="88"/>
        <v>46197</v>
      </c>
      <c r="Z155" s="86">
        <f t="shared" si="88"/>
        <v>46197</v>
      </c>
      <c r="AA155" s="86">
        <f t="shared" si="68"/>
        <v>46198</v>
      </c>
      <c r="AB155" s="86">
        <f t="shared" si="69"/>
        <v>46198</v>
      </c>
      <c r="AC155" s="84"/>
      <c r="AD155" s="86">
        <f t="shared" si="82"/>
        <v>46198</v>
      </c>
      <c r="AE155" s="5">
        <v>1</v>
      </c>
      <c r="AF155" s="86">
        <f t="shared" si="70"/>
        <v>46202</v>
      </c>
      <c r="AG155" s="5">
        <v>1</v>
      </c>
      <c r="AH155" s="86">
        <f t="shared" si="71"/>
        <v>46203</v>
      </c>
      <c r="AI155" s="86">
        <f t="shared" si="72"/>
        <v>46203</v>
      </c>
      <c r="AJ155" s="86">
        <f t="shared" si="73"/>
        <v>46204</v>
      </c>
      <c r="AK155" s="86">
        <f t="shared" si="74"/>
        <v>46204</v>
      </c>
      <c r="AL155" s="84"/>
      <c r="AM155" s="86">
        <f t="shared" si="75"/>
        <v>46204</v>
      </c>
      <c r="AN155" s="86">
        <f t="shared" si="86"/>
        <v>46204</v>
      </c>
      <c r="AO155" s="86">
        <f t="shared" si="86"/>
        <v>46204</v>
      </c>
      <c r="AP155" s="86">
        <f t="shared" si="76"/>
        <v>46205</v>
      </c>
      <c r="AQ155" s="84"/>
      <c r="AR155" s="86">
        <f t="shared" si="77"/>
        <v>46205</v>
      </c>
      <c r="AS155" s="84">
        <v>0</v>
      </c>
      <c r="AT155" s="86">
        <f t="shared" si="78"/>
        <v>46205</v>
      </c>
      <c r="AU155" s="84">
        <v>0</v>
      </c>
      <c r="AV155" s="86">
        <f t="shared" si="79"/>
        <v>46205</v>
      </c>
      <c r="AW155" s="4">
        <f>_xlfn.MINIFS(ReleaseTimeline!$A$2:$A$27, ReleaseTimeline!$A$2:$A$27, "&gt;="&amp;(MAX(AV155,AM155)))</f>
        <v>46205</v>
      </c>
      <c r="AX155" s="86" t="str">
        <f>VLOOKUP(AW155,ReleaseTimeline!$A$1:$E$27,2,FALSE)</f>
        <v>Release 14</v>
      </c>
      <c r="AY155" s="86" t="e">
        <f t="shared" si="84"/>
        <v>#VALUE!</v>
      </c>
      <c r="AZ155" s="86">
        <f>VLOOKUP(AX155,ReleaseTimeline!$B$2:$C$27,2,FALSE)</f>
        <v>46212</v>
      </c>
      <c r="BA155" s="87"/>
      <c r="BB155" s="87"/>
      <c r="BC155" s="87"/>
      <c r="BD155" s="87"/>
      <c r="BE155" s="87"/>
      <c r="BF155" s="87"/>
      <c r="BG155" s="87"/>
      <c r="BH155" s="87"/>
      <c r="BI155" s="87"/>
    </row>
    <row r="156" spans="1:61" s="87" customFormat="1" ht="15" customHeight="1" x14ac:dyDescent="0.2">
      <c r="A156" s="3">
        <v>140</v>
      </c>
      <c r="B156" s="5" t="s">
        <v>181</v>
      </c>
      <c r="C156" s="5" t="str">
        <f>VLOOKUP(B156,'Target Tech'!$C$7:$J$33,8,FALSE)</f>
        <v>React/ASP</v>
      </c>
      <c r="D156" s="5" t="s">
        <v>87</v>
      </c>
      <c r="E156" s="5">
        <v>2</v>
      </c>
      <c r="F156" s="80">
        <f>WORKDAY(P148,1)</f>
        <v>46185</v>
      </c>
      <c r="G156" s="80" t="s">
        <v>154</v>
      </c>
      <c r="H156" s="80" t="s">
        <v>81</v>
      </c>
      <c r="I156" s="80" t="s">
        <v>167</v>
      </c>
      <c r="J156" s="80">
        <f t="shared" si="60"/>
        <v>46189</v>
      </c>
      <c r="K156" s="5">
        <v>3</v>
      </c>
      <c r="L156"/>
      <c r="M156" s="5">
        <v>8</v>
      </c>
      <c r="N156" s="4">
        <f t="shared" si="61"/>
        <v>46191</v>
      </c>
      <c r="O156" s="4">
        <f t="shared" si="62"/>
        <v>46191</v>
      </c>
      <c r="P156" s="4">
        <f t="shared" si="63"/>
        <v>46191</v>
      </c>
      <c r="Q156" s="4"/>
      <c r="R156" s="5">
        <v>1</v>
      </c>
      <c r="S156" s="4">
        <f t="shared" si="64"/>
        <v>46192</v>
      </c>
      <c r="T156" s="5">
        <v>1</v>
      </c>
      <c r="U156" s="4">
        <f t="shared" si="65"/>
        <v>46195</v>
      </c>
      <c r="V156" s="4">
        <f t="shared" si="66"/>
        <v>46195</v>
      </c>
      <c r="W156" s="5">
        <v>1</v>
      </c>
      <c r="X156" s="4">
        <f t="shared" si="67"/>
        <v>46196</v>
      </c>
      <c r="Y156" s="4">
        <f t="shared" si="88"/>
        <v>46196</v>
      </c>
      <c r="Z156" s="4">
        <f t="shared" si="88"/>
        <v>46196</v>
      </c>
      <c r="AA156" s="4">
        <f t="shared" si="68"/>
        <v>46197</v>
      </c>
      <c r="AB156" s="4">
        <f t="shared" si="69"/>
        <v>46197</v>
      </c>
      <c r="AC156" s="5"/>
      <c r="AD156" s="4">
        <f t="shared" si="82"/>
        <v>46197</v>
      </c>
      <c r="AE156" s="5">
        <v>1</v>
      </c>
      <c r="AF156" s="4">
        <f t="shared" si="70"/>
        <v>46198</v>
      </c>
      <c r="AG156" s="5">
        <v>1</v>
      </c>
      <c r="AH156" s="4">
        <f t="shared" si="71"/>
        <v>46202</v>
      </c>
      <c r="AI156" s="4">
        <f t="shared" si="72"/>
        <v>46202</v>
      </c>
      <c r="AJ156" s="4">
        <f t="shared" si="73"/>
        <v>46203</v>
      </c>
      <c r="AK156" s="4">
        <f t="shared" si="74"/>
        <v>46203</v>
      </c>
      <c r="AL156" s="5"/>
      <c r="AM156" s="4">
        <f t="shared" si="75"/>
        <v>46203</v>
      </c>
      <c r="AN156" s="4">
        <f t="shared" si="86"/>
        <v>46203</v>
      </c>
      <c r="AO156" s="4">
        <f t="shared" si="86"/>
        <v>46203</v>
      </c>
      <c r="AP156" s="4">
        <f t="shared" si="76"/>
        <v>46204</v>
      </c>
      <c r="AQ156" s="5"/>
      <c r="AR156" s="4">
        <f t="shared" si="77"/>
        <v>46204</v>
      </c>
      <c r="AS156" s="5">
        <v>0</v>
      </c>
      <c r="AT156" s="4">
        <f t="shared" si="78"/>
        <v>46204</v>
      </c>
      <c r="AU156" s="5">
        <v>0</v>
      </c>
      <c r="AV156" s="4">
        <f t="shared" si="79"/>
        <v>46204</v>
      </c>
      <c r="AW156" s="4">
        <f>_xlfn.MINIFS(ReleaseTimeline!$A$2:$A$27, ReleaseTimeline!$A$2:$A$27, "&gt;="&amp;(MAX(AV156,AM156)))</f>
        <v>46205</v>
      </c>
      <c r="AX156" s="4" t="str">
        <f>VLOOKUP(AW156,ReleaseTimeline!$A$1:$E$27,2,FALSE)</f>
        <v>Release 14</v>
      </c>
      <c r="AY156" s="4" t="e">
        <f t="shared" si="84"/>
        <v>#VALUE!</v>
      </c>
      <c r="AZ156" s="4">
        <f>VLOOKUP(AX156,ReleaseTimeline!$B$2:$C$27,2,FALSE)</f>
        <v>46212</v>
      </c>
      <c r="BA156"/>
      <c r="BB156"/>
      <c r="BC156"/>
      <c r="BD156"/>
      <c r="BE156"/>
      <c r="BF156"/>
      <c r="BG156"/>
      <c r="BH156"/>
      <c r="BI156"/>
    </row>
    <row r="157" spans="1:61" ht="15" customHeight="1" x14ac:dyDescent="0.2">
      <c r="A157" s="83">
        <v>136</v>
      </c>
      <c r="B157" s="84" t="s">
        <v>181</v>
      </c>
      <c r="C157" s="84" t="str">
        <f>VLOOKUP(B157,'Target Tech'!$C$7:$J$33,8,FALSE)</f>
        <v>React/ASP</v>
      </c>
      <c r="D157" s="84" t="s">
        <v>87</v>
      </c>
      <c r="E157" s="5">
        <v>2</v>
      </c>
      <c r="F157" s="85">
        <f>WORKDAY(P149,1)</f>
        <v>46195</v>
      </c>
      <c r="G157" s="85" t="s">
        <v>149</v>
      </c>
      <c r="H157" s="85" t="s">
        <v>142</v>
      </c>
      <c r="I157" s="85" t="s">
        <v>143</v>
      </c>
      <c r="J157" s="80">
        <f t="shared" si="60"/>
        <v>46197</v>
      </c>
      <c r="K157" s="84">
        <v>5</v>
      </c>
      <c r="L157" s="87"/>
      <c r="M157" s="84">
        <v>4</v>
      </c>
      <c r="N157" s="86">
        <f t="shared" si="61"/>
        <v>46204</v>
      </c>
      <c r="O157" s="86">
        <f t="shared" si="62"/>
        <v>46204</v>
      </c>
      <c r="P157" s="86">
        <f t="shared" si="63"/>
        <v>46204</v>
      </c>
      <c r="Q157" s="86"/>
      <c r="R157" s="5">
        <v>1</v>
      </c>
      <c r="S157" s="86">
        <f t="shared" si="64"/>
        <v>46205</v>
      </c>
      <c r="T157" s="5">
        <v>1</v>
      </c>
      <c r="U157" s="86">
        <f t="shared" si="65"/>
        <v>46206</v>
      </c>
      <c r="V157" s="86">
        <f t="shared" si="66"/>
        <v>46206</v>
      </c>
      <c r="W157" s="5">
        <v>1</v>
      </c>
      <c r="X157" s="86">
        <f t="shared" si="67"/>
        <v>46209</v>
      </c>
      <c r="Y157" s="86">
        <f t="shared" si="88"/>
        <v>46209</v>
      </c>
      <c r="Z157" s="86">
        <f t="shared" si="88"/>
        <v>46209</v>
      </c>
      <c r="AA157" s="86">
        <f t="shared" si="68"/>
        <v>46211</v>
      </c>
      <c r="AB157" s="86">
        <f t="shared" si="69"/>
        <v>46211</v>
      </c>
      <c r="AC157" s="84"/>
      <c r="AD157" s="86">
        <f t="shared" si="82"/>
        <v>46211</v>
      </c>
      <c r="AE157" s="5">
        <v>1</v>
      </c>
      <c r="AF157" s="86">
        <f t="shared" si="70"/>
        <v>46212</v>
      </c>
      <c r="AG157" s="5">
        <v>1</v>
      </c>
      <c r="AH157" s="86">
        <f t="shared" si="71"/>
        <v>46213</v>
      </c>
      <c r="AI157" s="86">
        <f t="shared" si="72"/>
        <v>46213</v>
      </c>
      <c r="AJ157" s="86">
        <f t="shared" si="73"/>
        <v>46216</v>
      </c>
      <c r="AK157" s="86">
        <f t="shared" si="74"/>
        <v>46216</v>
      </c>
      <c r="AL157" s="84"/>
      <c r="AM157" s="86">
        <f t="shared" si="75"/>
        <v>46216</v>
      </c>
      <c r="AN157" s="86">
        <f t="shared" si="86"/>
        <v>46216</v>
      </c>
      <c r="AO157" s="86">
        <f t="shared" si="86"/>
        <v>46216</v>
      </c>
      <c r="AP157" s="86">
        <f t="shared" si="76"/>
        <v>46217</v>
      </c>
      <c r="AQ157" s="84"/>
      <c r="AR157" s="86">
        <f t="shared" si="77"/>
        <v>46217</v>
      </c>
      <c r="AS157" s="84">
        <v>0</v>
      </c>
      <c r="AT157" s="86">
        <f t="shared" si="78"/>
        <v>46217</v>
      </c>
      <c r="AU157" s="84">
        <v>0</v>
      </c>
      <c r="AV157" s="86">
        <f t="shared" si="79"/>
        <v>46217</v>
      </c>
      <c r="AW157" s="4">
        <f>_xlfn.MINIFS(ReleaseTimeline!$A$2:$A$27, ReleaseTimeline!$A$2:$A$27, "&gt;="&amp;(MAX(AV157,AM157)))</f>
        <v>46219</v>
      </c>
      <c r="AX157" s="86" t="str">
        <f>VLOOKUP(AW157,ReleaseTimeline!$A$1:$E$27,2,FALSE)</f>
        <v>Release 15</v>
      </c>
      <c r="AY157" s="86" t="e">
        <f t="shared" si="84"/>
        <v>#VALUE!</v>
      </c>
      <c r="AZ157" s="86">
        <f>VLOOKUP(AX157,ReleaseTimeline!$B$2:$C$27,2,FALSE)</f>
        <v>46226</v>
      </c>
      <c r="BA157" s="87"/>
      <c r="BB157" s="87"/>
      <c r="BC157" s="87"/>
      <c r="BD157" s="87"/>
      <c r="BE157" s="87"/>
      <c r="BF157" s="87"/>
      <c r="BG157" s="87"/>
      <c r="BH157" s="87"/>
      <c r="BI157" s="87"/>
    </row>
    <row r="158" spans="1:61" s="87" customFormat="1" ht="15" customHeight="1" x14ac:dyDescent="0.2">
      <c r="A158" s="3">
        <v>141</v>
      </c>
      <c r="B158" s="5" t="s">
        <v>181</v>
      </c>
      <c r="C158" s="5" t="str">
        <f>VLOOKUP(B158,'Target Tech'!$C$7:$J$33,8,FALSE)</f>
        <v>React/ASP</v>
      </c>
      <c r="D158" s="5" t="s">
        <v>87</v>
      </c>
      <c r="E158" s="5">
        <v>2</v>
      </c>
      <c r="F158" s="80">
        <f>WORKDAY(P152,1)</f>
        <v>46185</v>
      </c>
      <c r="G158" s="80" t="s">
        <v>152</v>
      </c>
      <c r="H158" s="80" t="s">
        <v>81</v>
      </c>
      <c r="I158" s="80" t="s">
        <v>131</v>
      </c>
      <c r="J158" s="80">
        <f t="shared" si="60"/>
        <v>46189</v>
      </c>
      <c r="K158" s="5">
        <v>3</v>
      </c>
      <c r="L158"/>
      <c r="M158" s="5">
        <v>9</v>
      </c>
      <c r="N158" s="4">
        <f t="shared" si="61"/>
        <v>46191</v>
      </c>
      <c r="O158" s="4">
        <f t="shared" si="62"/>
        <v>46191</v>
      </c>
      <c r="P158" s="4">
        <f t="shared" si="63"/>
        <v>46191</v>
      </c>
      <c r="Q158" s="4"/>
      <c r="R158" s="5">
        <v>1</v>
      </c>
      <c r="S158" s="4">
        <f t="shared" si="64"/>
        <v>46192</v>
      </c>
      <c r="T158" s="5">
        <v>1</v>
      </c>
      <c r="U158" s="4">
        <f t="shared" si="65"/>
        <v>46195</v>
      </c>
      <c r="V158" s="4">
        <f t="shared" si="66"/>
        <v>46195</v>
      </c>
      <c r="W158" s="5">
        <v>1</v>
      </c>
      <c r="X158" s="4">
        <f t="shared" si="67"/>
        <v>46196</v>
      </c>
      <c r="Y158" s="4">
        <f t="shared" si="88"/>
        <v>46196</v>
      </c>
      <c r="Z158" s="4">
        <f t="shared" si="88"/>
        <v>46196</v>
      </c>
      <c r="AA158" s="4">
        <f t="shared" si="68"/>
        <v>46197</v>
      </c>
      <c r="AB158" s="4">
        <f t="shared" si="69"/>
        <v>46197</v>
      </c>
      <c r="AC158" s="5">
        <v>3</v>
      </c>
      <c r="AD158" s="4">
        <f t="shared" si="82"/>
        <v>46203</v>
      </c>
      <c r="AE158" s="5">
        <v>1</v>
      </c>
      <c r="AF158" s="4">
        <f t="shared" si="70"/>
        <v>46204</v>
      </c>
      <c r="AG158" s="5">
        <v>1</v>
      </c>
      <c r="AH158" s="4">
        <f t="shared" si="71"/>
        <v>46205</v>
      </c>
      <c r="AI158" s="4">
        <f t="shared" si="72"/>
        <v>46205</v>
      </c>
      <c r="AJ158" s="4">
        <f t="shared" si="73"/>
        <v>46206</v>
      </c>
      <c r="AK158" s="4">
        <f t="shared" si="74"/>
        <v>46206</v>
      </c>
      <c r="AL158" s="5">
        <v>1</v>
      </c>
      <c r="AM158" s="4">
        <f t="shared" si="75"/>
        <v>46209</v>
      </c>
      <c r="AN158" s="4">
        <f t="shared" ref="AN158:AO160" si="89">AM158</f>
        <v>46209</v>
      </c>
      <c r="AO158" s="4">
        <f t="shared" si="89"/>
        <v>46209</v>
      </c>
      <c r="AP158" s="4">
        <f t="shared" si="76"/>
        <v>46211</v>
      </c>
      <c r="AQ158" s="5">
        <v>3</v>
      </c>
      <c r="AR158" s="4">
        <f t="shared" si="77"/>
        <v>46216</v>
      </c>
      <c r="AS158" s="5">
        <v>0</v>
      </c>
      <c r="AT158" s="4">
        <f t="shared" si="78"/>
        <v>46216</v>
      </c>
      <c r="AU158" s="5">
        <v>0</v>
      </c>
      <c r="AV158" s="4">
        <f t="shared" si="79"/>
        <v>46216</v>
      </c>
      <c r="AW158" s="4">
        <f>_xlfn.MINIFS(ReleaseTimeline!$A$2:$A$27, ReleaseTimeline!$A$2:$A$27, "&gt;="&amp;(MAX(AV158,AM158)))</f>
        <v>46219</v>
      </c>
      <c r="AX158" s="4" t="str">
        <f>VLOOKUP(AW158,ReleaseTimeline!$A$1:$E$27,2,FALSE)</f>
        <v>Release 15</v>
      </c>
      <c r="AY158" s="4" t="e">
        <f t="shared" si="84"/>
        <v>#VALUE!</v>
      </c>
      <c r="AZ158" s="4">
        <f>VLOOKUP(AX158,ReleaseTimeline!$B$2:$C$27,2,FALSE)</f>
        <v>46226</v>
      </c>
      <c r="BA158"/>
      <c r="BB158"/>
      <c r="BC158"/>
      <c r="BD158"/>
      <c r="BE158"/>
      <c r="BF158"/>
      <c r="BG158"/>
      <c r="BH158"/>
      <c r="BI158"/>
    </row>
    <row r="159" spans="1:61" ht="15" customHeight="1" x14ac:dyDescent="0.2">
      <c r="A159" s="83">
        <v>136</v>
      </c>
      <c r="B159" s="84" t="s">
        <v>181</v>
      </c>
      <c r="C159" s="84" t="str">
        <f>VLOOKUP(B159,'Target Tech'!$C$7:$J$33,8,FALSE)</f>
        <v>React/ASP</v>
      </c>
      <c r="D159" s="84" t="s">
        <v>87</v>
      </c>
      <c r="E159" s="5">
        <v>2</v>
      </c>
      <c r="F159" s="85">
        <f>WORKDAY(P151,1)</f>
        <v>46195</v>
      </c>
      <c r="G159" s="85" t="s">
        <v>149</v>
      </c>
      <c r="H159" s="85" t="s">
        <v>142</v>
      </c>
      <c r="I159" s="85" t="s">
        <v>144</v>
      </c>
      <c r="J159" s="80">
        <f t="shared" si="60"/>
        <v>46197</v>
      </c>
      <c r="K159" s="84">
        <v>5</v>
      </c>
      <c r="L159" s="87"/>
      <c r="M159" s="84">
        <v>4</v>
      </c>
      <c r="N159" s="86">
        <f t="shared" si="61"/>
        <v>46204</v>
      </c>
      <c r="O159" s="86">
        <f t="shared" si="62"/>
        <v>46204</v>
      </c>
      <c r="P159" s="86">
        <f t="shared" si="63"/>
        <v>46204</v>
      </c>
      <c r="Q159" s="86"/>
      <c r="R159" s="5">
        <v>1</v>
      </c>
      <c r="S159" s="86">
        <f t="shared" si="64"/>
        <v>46205</v>
      </c>
      <c r="T159" s="5">
        <v>1</v>
      </c>
      <c r="U159" s="86">
        <f t="shared" si="65"/>
        <v>46206</v>
      </c>
      <c r="V159" s="86">
        <f t="shared" si="66"/>
        <v>46206</v>
      </c>
      <c r="W159" s="5">
        <v>1</v>
      </c>
      <c r="X159" s="86">
        <f t="shared" si="67"/>
        <v>46209</v>
      </c>
      <c r="Y159" s="86">
        <f t="shared" si="88"/>
        <v>46209</v>
      </c>
      <c r="Z159" s="86">
        <f t="shared" si="88"/>
        <v>46209</v>
      </c>
      <c r="AA159" s="86">
        <f t="shared" si="68"/>
        <v>46211</v>
      </c>
      <c r="AB159" s="86">
        <f t="shared" si="69"/>
        <v>46211</v>
      </c>
      <c r="AC159" s="84"/>
      <c r="AD159" s="86">
        <f t="shared" si="82"/>
        <v>46211</v>
      </c>
      <c r="AE159" s="5">
        <v>1</v>
      </c>
      <c r="AF159" s="86">
        <f t="shared" si="70"/>
        <v>46212</v>
      </c>
      <c r="AG159" s="5">
        <v>1</v>
      </c>
      <c r="AH159" s="86">
        <f t="shared" si="71"/>
        <v>46213</v>
      </c>
      <c r="AI159" s="86">
        <f t="shared" si="72"/>
        <v>46213</v>
      </c>
      <c r="AJ159" s="86">
        <f t="shared" si="73"/>
        <v>46216</v>
      </c>
      <c r="AK159" s="86">
        <f t="shared" si="74"/>
        <v>46216</v>
      </c>
      <c r="AL159" s="84"/>
      <c r="AM159" s="86">
        <f t="shared" si="75"/>
        <v>46216</v>
      </c>
      <c r="AN159" s="86">
        <f t="shared" si="89"/>
        <v>46216</v>
      </c>
      <c r="AO159" s="86">
        <f t="shared" si="89"/>
        <v>46216</v>
      </c>
      <c r="AP159" s="86">
        <f t="shared" si="76"/>
        <v>46217</v>
      </c>
      <c r="AQ159" s="84"/>
      <c r="AR159" s="86">
        <f t="shared" si="77"/>
        <v>46217</v>
      </c>
      <c r="AS159" s="84">
        <v>0</v>
      </c>
      <c r="AT159" s="86">
        <f t="shared" si="78"/>
        <v>46217</v>
      </c>
      <c r="AU159" s="84">
        <v>0</v>
      </c>
      <c r="AV159" s="86">
        <f t="shared" si="79"/>
        <v>46217</v>
      </c>
      <c r="AW159" s="4">
        <f>_xlfn.MINIFS(ReleaseTimeline!$A$2:$A$27, ReleaseTimeline!$A$2:$A$27, "&gt;="&amp;(MAX(AV159,AM159)))</f>
        <v>46219</v>
      </c>
      <c r="AX159" s="86" t="str">
        <f>VLOOKUP(AW159,ReleaseTimeline!$A$1:$E$27,2,FALSE)</f>
        <v>Release 15</v>
      </c>
      <c r="AY159" s="86" t="e">
        <f t="shared" si="84"/>
        <v>#VALUE!</v>
      </c>
      <c r="AZ159" s="86">
        <f>VLOOKUP(AX159,ReleaseTimeline!$B$2:$C$27,2,FALSE)</f>
        <v>46226</v>
      </c>
      <c r="BA159" s="87"/>
      <c r="BB159" s="87"/>
      <c r="BC159" s="87"/>
      <c r="BD159" s="87"/>
      <c r="BE159" s="87"/>
      <c r="BF159" s="87"/>
      <c r="BG159" s="87"/>
      <c r="BH159" s="87"/>
      <c r="BI159" s="87"/>
    </row>
    <row r="160" spans="1:61" s="87" customFormat="1" ht="15" customHeight="1" x14ac:dyDescent="0.2">
      <c r="A160" s="83">
        <v>136</v>
      </c>
      <c r="B160" s="84" t="s">
        <v>181</v>
      </c>
      <c r="C160" s="84" t="str">
        <f>VLOOKUP(B160,'Target Tech'!$C$7:$J$33,8,FALSE)</f>
        <v>React/ASP</v>
      </c>
      <c r="D160" s="84" t="s">
        <v>87</v>
      </c>
      <c r="E160" s="5">
        <v>0</v>
      </c>
      <c r="F160" s="85">
        <v>46196</v>
      </c>
      <c r="G160" s="85" t="s">
        <v>149</v>
      </c>
      <c r="H160" s="85" t="s">
        <v>142</v>
      </c>
      <c r="I160" s="85" t="s">
        <v>148</v>
      </c>
      <c r="J160" s="80">
        <f t="shared" si="60"/>
        <v>46196</v>
      </c>
      <c r="K160" s="84">
        <v>5</v>
      </c>
      <c r="M160" s="84">
        <v>4</v>
      </c>
      <c r="N160" s="86">
        <f t="shared" si="61"/>
        <v>46203</v>
      </c>
      <c r="O160" s="86">
        <f t="shared" si="62"/>
        <v>46203</v>
      </c>
      <c r="P160" s="86">
        <f t="shared" si="63"/>
        <v>46203</v>
      </c>
      <c r="Q160" s="86"/>
      <c r="R160" s="5">
        <v>1</v>
      </c>
      <c r="S160" s="86">
        <f t="shared" si="64"/>
        <v>46204</v>
      </c>
      <c r="T160" s="5">
        <v>1</v>
      </c>
      <c r="U160" s="86">
        <f t="shared" si="65"/>
        <v>46205</v>
      </c>
      <c r="V160" s="86">
        <f t="shared" si="66"/>
        <v>46205</v>
      </c>
      <c r="W160" s="5">
        <v>1</v>
      </c>
      <c r="X160" s="86">
        <f t="shared" si="67"/>
        <v>46206</v>
      </c>
      <c r="Y160" s="86">
        <f t="shared" si="88"/>
        <v>46206</v>
      </c>
      <c r="Z160" s="86">
        <f t="shared" si="88"/>
        <v>46206</v>
      </c>
      <c r="AA160" s="86">
        <f t="shared" si="68"/>
        <v>46209</v>
      </c>
      <c r="AB160" s="86">
        <f t="shared" si="69"/>
        <v>46209</v>
      </c>
      <c r="AC160" s="84"/>
      <c r="AD160" s="86">
        <f t="shared" si="82"/>
        <v>46209</v>
      </c>
      <c r="AE160" s="5">
        <v>1</v>
      </c>
      <c r="AF160" s="86">
        <f t="shared" si="70"/>
        <v>46211</v>
      </c>
      <c r="AG160" s="5">
        <v>1</v>
      </c>
      <c r="AH160" s="86">
        <f t="shared" si="71"/>
        <v>46212</v>
      </c>
      <c r="AI160" s="86">
        <f t="shared" si="72"/>
        <v>46212</v>
      </c>
      <c r="AJ160" s="86">
        <f t="shared" si="73"/>
        <v>46213</v>
      </c>
      <c r="AK160" s="86">
        <f t="shared" si="74"/>
        <v>46213</v>
      </c>
      <c r="AL160" s="84"/>
      <c r="AM160" s="86">
        <f t="shared" si="75"/>
        <v>46213</v>
      </c>
      <c r="AN160" s="86">
        <f t="shared" si="89"/>
        <v>46213</v>
      </c>
      <c r="AO160" s="86">
        <f t="shared" si="89"/>
        <v>46213</v>
      </c>
      <c r="AP160" s="86">
        <f t="shared" si="76"/>
        <v>46216</v>
      </c>
      <c r="AQ160" s="84"/>
      <c r="AR160" s="86">
        <f t="shared" si="77"/>
        <v>46216</v>
      </c>
      <c r="AS160" s="84">
        <v>0</v>
      </c>
      <c r="AT160" s="86">
        <f t="shared" si="78"/>
        <v>46216</v>
      </c>
      <c r="AU160" s="84">
        <v>0</v>
      </c>
      <c r="AV160" s="86">
        <f t="shared" si="79"/>
        <v>46216</v>
      </c>
      <c r="AW160" s="4">
        <f>_xlfn.MINIFS(ReleaseTimeline!$A$2:$A$27, ReleaseTimeline!$A$2:$A$27, "&gt;="&amp;(MAX(AV160,AM160)))</f>
        <v>46219</v>
      </c>
      <c r="AX160" s="86" t="str">
        <f>VLOOKUP(AW160,ReleaseTimeline!$A$1:$E$27,2,FALSE)</f>
        <v>Release 15</v>
      </c>
      <c r="AY160" s="86" t="e">
        <f t="shared" si="84"/>
        <v>#VALUE!</v>
      </c>
      <c r="AZ160" s="88">
        <f>VLOOKUP(AX160,ReleaseTimeline!$B$2:$C$27,2,FALSE)</f>
        <v>46226</v>
      </c>
    </row>
    <row r="161" spans="1:61" s="87" customFormat="1" ht="15" customHeight="1" x14ac:dyDescent="0.2">
      <c r="A161"/>
      <c r="B161"/>
      <c r="C161"/>
      <c r="D161" s="89"/>
      <c r="E161" s="89"/>
      <c r="F161" s="10"/>
      <c r="G161"/>
      <c r="H161"/>
      <c r="I161"/>
      <c r="J161" s="10"/>
      <c r="K161"/>
      <c r="L161"/>
      <c r="M161"/>
      <c r="N161"/>
      <c r="O161"/>
      <c r="P161"/>
      <c r="Q161"/>
      <c r="R161"/>
      <c r="S161"/>
      <c r="T161" s="7"/>
      <c r="U161" s="7"/>
      <c r="V161" s="7"/>
      <c r="W161" s="7"/>
      <c r="X161" s="7"/>
      <c r="Y161" s="7"/>
      <c r="Z161" s="7"/>
      <c r="AA161" s="7"/>
      <c r="AB161" s="7"/>
      <c r="AC161"/>
      <c r="AD161"/>
      <c r="AE161"/>
      <c r="AF161"/>
      <c r="AG161"/>
      <c r="AH161"/>
      <c r="AI161"/>
      <c r="AJ161"/>
      <c r="AK161"/>
      <c r="AL161" s="7"/>
      <c r="AM161"/>
      <c r="AN161"/>
      <c r="AO161"/>
      <c r="AP161"/>
      <c r="AQ161"/>
      <c r="AR161"/>
      <c r="AS161" s="7"/>
      <c r="AT161" s="7"/>
      <c r="AU161" s="7"/>
      <c r="AV161" s="7"/>
      <c r="AW161" s="7"/>
      <c r="AX161" s="7"/>
      <c r="AY161" s="7"/>
      <c r="AZ161"/>
      <c r="BA161"/>
      <c r="BB161"/>
      <c r="BC161"/>
      <c r="BD161"/>
      <c r="BE161"/>
      <c r="BF161"/>
      <c r="BG161"/>
      <c r="BH161"/>
      <c r="BI161"/>
    </row>
    <row r="162" spans="1:61" ht="15" customHeight="1" x14ac:dyDescent="0.2">
      <c r="D162" s="8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E6A2-0D27-4ED3-A357-43D36D4B24F0}">
  <dimension ref="A1:BJ160"/>
  <sheetViews>
    <sheetView workbookViewId="0">
      <selection activeCell="BA12" sqref="BA12"/>
    </sheetView>
  </sheetViews>
  <sheetFormatPr baseColWidth="10" defaultColWidth="8.83203125" defaultRowHeight="15" x14ac:dyDescent="0.2"/>
  <cols>
    <col min="2" max="3" width="15.5" customWidth="1"/>
    <col min="4" max="5" width="13.1640625" style="89" customWidth="1"/>
    <col min="6" max="6" width="14" style="10" customWidth="1"/>
    <col min="7" max="7" width="15.83203125" customWidth="1"/>
    <col min="9" max="9" width="18.6640625" customWidth="1"/>
    <col min="10" max="10" width="11" style="10" customWidth="1"/>
    <col min="12" max="12" width="8.83203125" hidden="1" customWidth="1"/>
    <col min="14" max="14" width="14.33203125" customWidth="1"/>
    <col min="15" max="15" width="13.5" customWidth="1"/>
    <col min="16" max="18" width="12.5" customWidth="1"/>
    <col min="20" max="20" width="14.6640625" customWidth="1"/>
    <col min="21" max="21" width="12" style="7" customWidth="1"/>
    <col min="22" max="22" width="13.5" style="7" customWidth="1"/>
    <col min="23" max="23" width="12.83203125" style="7" customWidth="1"/>
    <col min="24" max="24" width="10.1640625" style="7" customWidth="1"/>
    <col min="25" max="25" width="12.5" style="7" customWidth="1"/>
    <col min="26" max="26" width="14.6640625" style="7" customWidth="1"/>
    <col min="27" max="27" width="12.83203125" style="7" customWidth="1"/>
    <col min="28" max="28" width="13.5" style="7" customWidth="1"/>
    <col min="29" max="29" width="13.83203125" style="7" customWidth="1"/>
    <col min="30" max="30" width="10.5" customWidth="1"/>
    <col min="31" max="31" width="12" customWidth="1"/>
    <col min="33" max="33" width="11.1640625" customWidth="1"/>
    <col min="34" max="34" width="9.83203125" customWidth="1"/>
    <col min="35" max="35" width="11.83203125" customWidth="1"/>
    <col min="36" max="38" width="15.5" customWidth="1"/>
    <col min="39" max="39" width="11.5" style="7" customWidth="1"/>
    <col min="40" max="42" width="12.5" customWidth="1"/>
    <col min="43" max="43" width="13.83203125" customWidth="1"/>
    <col min="44" max="44" width="13" customWidth="1"/>
    <col min="45" max="45" width="15.83203125" customWidth="1"/>
    <col min="46" max="46" width="15.6640625" style="7" customWidth="1"/>
    <col min="47" max="47" width="16.5" style="7" customWidth="1"/>
    <col min="48" max="48" width="12.83203125" style="7" customWidth="1"/>
    <col min="49" max="50" width="15.83203125" style="7" customWidth="1"/>
    <col min="51" max="51" width="16.5" style="7" customWidth="1"/>
    <col min="52" max="52" width="17.5" style="7" hidden="1" customWidth="1"/>
    <col min="53" max="53" width="17.5" customWidth="1"/>
    <col min="54" max="54" width="22.83203125" hidden="1" customWidth="1"/>
    <col min="55" max="55" width="21.5" customWidth="1"/>
    <col min="56" max="56" width="25.83203125" customWidth="1"/>
    <col min="57" max="59" width="18.33203125" customWidth="1"/>
    <col min="60" max="61" width="24.5" customWidth="1"/>
    <col min="62" max="62" width="46.1640625" customWidth="1"/>
  </cols>
  <sheetData>
    <row r="1" spans="1:62" s="248" customFormat="1" ht="6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7</v>
      </c>
      <c r="H1" s="1" t="s">
        <v>8</v>
      </c>
      <c r="I1" s="1" t="s">
        <v>9</v>
      </c>
      <c r="J1" s="9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6" t="s">
        <v>21</v>
      </c>
      <c r="V1" s="6" t="s">
        <v>22</v>
      </c>
      <c r="W1" s="6" t="s">
        <v>23</v>
      </c>
      <c r="X1" s="6" t="s">
        <v>19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19</v>
      </c>
      <c r="AI1" s="1" t="s">
        <v>20</v>
      </c>
      <c r="AJ1" s="1" t="s">
        <v>33</v>
      </c>
      <c r="AK1" s="1" t="s">
        <v>26</v>
      </c>
      <c r="AL1" s="1" t="s">
        <v>34</v>
      </c>
      <c r="AM1" s="6" t="s">
        <v>29</v>
      </c>
      <c r="AN1" s="1" t="s">
        <v>35</v>
      </c>
      <c r="AO1" s="1" t="s">
        <v>36</v>
      </c>
      <c r="AP1" s="6" t="s">
        <v>37</v>
      </c>
      <c r="AQ1" s="1" t="s">
        <v>38</v>
      </c>
      <c r="AR1" s="1" t="s">
        <v>39</v>
      </c>
      <c r="AS1" s="1" t="s">
        <v>40</v>
      </c>
      <c r="AT1" s="6" t="s">
        <v>31</v>
      </c>
      <c r="AU1" s="6" t="s">
        <v>16</v>
      </c>
      <c r="AV1" s="6" t="s">
        <v>19</v>
      </c>
      <c r="AW1" s="6" t="s">
        <v>20</v>
      </c>
      <c r="AX1" s="6" t="s">
        <v>41</v>
      </c>
      <c r="AY1" s="1" t="s">
        <v>42</v>
      </c>
      <c r="AZ1" s="6" t="s">
        <v>43</v>
      </c>
      <c r="BA1" s="1" t="s">
        <v>44</v>
      </c>
      <c r="BB1" s="9" t="s">
        <v>41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8" t="s">
        <v>51</v>
      </c>
      <c r="BJ1" s="8" t="s">
        <v>52</v>
      </c>
    </row>
    <row r="2" spans="1:62" x14ac:dyDescent="0.2">
      <c r="A2" s="3">
        <v>1</v>
      </c>
      <c r="B2" s="5" t="s">
        <v>53</v>
      </c>
      <c r="C2" s="5" t="str">
        <f>VLOOKUP(B2,'Target Tech'!$C$7:$J$33,8,FALSE)</f>
        <v>Complete ASP</v>
      </c>
      <c r="D2" s="5" t="s">
        <v>54</v>
      </c>
      <c r="E2" s="5">
        <v>0</v>
      </c>
      <c r="F2" s="80">
        <v>46127</v>
      </c>
      <c r="G2" s="80" t="s">
        <v>55</v>
      </c>
      <c r="H2" s="80" t="s">
        <v>56</v>
      </c>
      <c r="I2" s="80" t="s">
        <v>57</v>
      </c>
      <c r="J2" s="80">
        <f t="shared" ref="J2:J16" si="0">F2</f>
        <v>46127</v>
      </c>
      <c r="K2" s="5">
        <v>3</v>
      </c>
      <c r="L2" s="5">
        <v>0</v>
      </c>
      <c r="M2" s="5">
        <v>1</v>
      </c>
      <c r="N2" s="4">
        <f t="shared" ref="N2:N65" si="1">WORKDAY(J2-1, K2+L2, IndHolidays)</f>
        <v>46129</v>
      </c>
      <c r="O2" s="4">
        <f t="shared" ref="O2:O65" si="2">WORKDAY(J2-1, K2+L2, IndHolidays)</f>
        <v>46129</v>
      </c>
      <c r="P2" s="4">
        <f t="shared" ref="P2:P65" si="3">WORKDAY(J2-1, K2+L2, IndHolidays)</f>
        <v>46129</v>
      </c>
      <c r="Q2" s="4" t="s">
        <v>58</v>
      </c>
      <c r="R2" s="4"/>
      <c r="S2" s="58">
        <v>5</v>
      </c>
      <c r="T2" s="4">
        <f t="shared" ref="T2:T65" si="4">WORKDAY(P2, S2, IndHolidays)</f>
        <v>46136</v>
      </c>
      <c r="U2" s="5">
        <v>1.5</v>
      </c>
      <c r="V2" s="4">
        <f t="shared" ref="V2:V65" si="5">WORKDAY(T2, U2, IndHolidays)</f>
        <v>46139</v>
      </c>
      <c r="W2" s="4">
        <f t="shared" ref="W2:W65" si="6">WORKDAY(V2,0, IndHolidays)</f>
        <v>46139</v>
      </c>
      <c r="X2" s="5">
        <v>3</v>
      </c>
      <c r="Y2" s="4">
        <f t="shared" ref="Y2:Y65" si="7">WORKDAY(W2, X2, IndHolidays)</f>
        <v>46142</v>
      </c>
      <c r="Z2" s="4">
        <f t="shared" ref="Z2:AA21" si="8">WORKDAY(Y2, 0, IndHolidays)</f>
        <v>46142</v>
      </c>
      <c r="AA2" s="4">
        <f t="shared" si="8"/>
        <v>46142</v>
      </c>
      <c r="AB2" s="4">
        <f t="shared" ref="AB2:AB65" si="9">WORKDAY(AA2, 1, IndHolidays)</f>
        <v>46146</v>
      </c>
      <c r="AC2" s="4">
        <f t="shared" ref="AC2:AC65" si="10">WORKDAY(AB2, 0, IndHolidays)</f>
        <v>46146</v>
      </c>
      <c r="AD2" s="5"/>
      <c r="AE2" s="4">
        <f>WORKDAY(AC2, AD2, IndHolidays)</f>
        <v>46146</v>
      </c>
      <c r="AF2" s="5">
        <v>2</v>
      </c>
      <c r="AG2" s="4">
        <f t="shared" ref="AG2:AG65" si="11">WORKDAY(AE2, AF2, IndHolidays)</f>
        <v>46148</v>
      </c>
      <c r="AH2" s="5">
        <v>3</v>
      </c>
      <c r="AI2" s="4">
        <f t="shared" ref="AI2:AI65" si="12">WORKDAY(AG2, AH2, IndHolidays)</f>
        <v>46153</v>
      </c>
      <c r="AJ2" s="4">
        <f t="shared" ref="AJ2:AJ65" si="13">WORKDAY(AI2, 0, IndHolidays)</f>
        <v>46153</v>
      </c>
      <c r="AK2" s="4">
        <f t="shared" ref="AK2:AK65" si="14">WORKDAY(AJ2, 1, IndHolidays)</f>
        <v>46154</v>
      </c>
      <c r="AL2" s="4">
        <f t="shared" ref="AL2:AL65" si="15">WORKDAY(AK2, 0, IndHolidays)</f>
        <v>46154</v>
      </c>
      <c r="AM2" s="5"/>
      <c r="AN2" s="4">
        <f t="shared" ref="AN2:AN65" si="16">WORKDAY(AL2, AM2, IndHolidays)</f>
        <v>46154</v>
      </c>
      <c r="AO2" s="4">
        <f>AN2</f>
        <v>46154</v>
      </c>
      <c r="AP2" s="4">
        <f t="shared" ref="AO2:AP72" si="17">AO2</f>
        <v>46154</v>
      </c>
      <c r="AQ2" s="4">
        <f t="shared" ref="AQ2:AQ65" si="18">WORKDAY(AP2, 1, IndHolidays)</f>
        <v>46155</v>
      </c>
      <c r="AR2" s="5"/>
      <c r="AS2" s="4">
        <f t="shared" ref="AS2:AS65" si="19">WORKDAY(AQ2, AR2, IndHolidays)</f>
        <v>46155</v>
      </c>
      <c r="AT2" s="5">
        <v>0</v>
      </c>
      <c r="AU2" s="4">
        <f t="shared" ref="AU2:AU65" si="20">WORKDAY(AS2, AT2, IndHolidays)</f>
        <v>46155</v>
      </c>
      <c r="AV2" s="5">
        <v>0</v>
      </c>
      <c r="AW2" s="4">
        <f t="shared" ref="AW2:AW65" si="21">WORKDAY(AU2, AV2, IndHolidays)</f>
        <v>46155</v>
      </c>
      <c r="AX2" s="4">
        <f>_xlfn.MINIFS(ReleaseTimeline!$A$2:$A$27, ReleaseTimeline!$A$2:$A$27, "&gt;="&amp;(MAX(AW2,AN2)))</f>
        <v>46163</v>
      </c>
      <c r="AY2" s="4" t="str">
        <f>VLOOKUP(AX2,ReleaseTimeline!$A$1:$E$27,2,FALSE)</f>
        <v>Release 11</v>
      </c>
      <c r="AZ2" s="4" t="e">
        <f>WORKDAY(AY2, 2, IndHolidays)</f>
        <v>#VALUE!</v>
      </c>
      <c r="BA2" s="4">
        <f>VLOOKUP(AY2,ReleaseTimeline!$B$2:$C$27,2,FALSE)</f>
        <v>46170</v>
      </c>
      <c r="BB2" s="4" t="e">
        <f>VLOOKUP(AZ2,ReleaseTimeline!$B$2:$C$27,2,FALSE)</f>
        <v>#VALUE!</v>
      </c>
      <c r="BC2">
        <f t="shared" ref="BC2:BC65" si="22">(BA2 - O2)</f>
        <v>41</v>
      </c>
      <c r="BE2">
        <f t="shared" ref="BE2:BE65" si="23">(S2+X2+AH2+AV2)</f>
        <v>11</v>
      </c>
    </row>
    <row r="3" spans="1:62" x14ac:dyDescent="0.2">
      <c r="A3" s="3">
        <v>2</v>
      </c>
      <c r="B3" s="5" t="s">
        <v>53</v>
      </c>
      <c r="C3" s="5" t="str">
        <f>VLOOKUP(B3,'Target Tech'!$C$7:$J$33,8,FALSE)</f>
        <v>Complete ASP</v>
      </c>
      <c r="D3" s="5" t="s">
        <v>54</v>
      </c>
      <c r="E3" s="5">
        <v>0</v>
      </c>
      <c r="F3" s="80">
        <v>46127</v>
      </c>
      <c r="G3" s="80" t="s">
        <v>59</v>
      </c>
      <c r="H3" s="80" t="s">
        <v>56</v>
      </c>
      <c r="I3" s="80" t="s">
        <v>60</v>
      </c>
      <c r="J3" s="80">
        <f t="shared" si="0"/>
        <v>46127</v>
      </c>
      <c r="K3" s="5">
        <v>3</v>
      </c>
      <c r="L3" s="5">
        <v>0</v>
      </c>
      <c r="M3" s="5">
        <v>2</v>
      </c>
      <c r="N3" s="4">
        <f t="shared" si="1"/>
        <v>46129</v>
      </c>
      <c r="O3" s="4">
        <f t="shared" si="2"/>
        <v>46129</v>
      </c>
      <c r="P3" s="4">
        <f t="shared" si="3"/>
        <v>46129</v>
      </c>
      <c r="Q3" s="4" t="s">
        <v>58</v>
      </c>
      <c r="R3" s="4"/>
      <c r="S3" s="58">
        <v>5</v>
      </c>
      <c r="T3" s="4">
        <f t="shared" si="4"/>
        <v>46136</v>
      </c>
      <c r="U3" s="5">
        <v>1.5</v>
      </c>
      <c r="V3" s="4">
        <f t="shared" si="5"/>
        <v>46139</v>
      </c>
      <c r="W3" s="4">
        <f t="shared" si="6"/>
        <v>46139</v>
      </c>
      <c r="X3" s="5">
        <v>3</v>
      </c>
      <c r="Y3" s="4">
        <f t="shared" si="7"/>
        <v>46142</v>
      </c>
      <c r="Z3" s="4">
        <f t="shared" si="8"/>
        <v>46142</v>
      </c>
      <c r="AA3" s="4">
        <f t="shared" si="8"/>
        <v>46142</v>
      </c>
      <c r="AB3" s="4">
        <f t="shared" si="9"/>
        <v>46146</v>
      </c>
      <c r="AC3" s="4">
        <f t="shared" si="10"/>
        <v>46146</v>
      </c>
      <c r="AD3" s="5"/>
      <c r="AE3" s="4">
        <f t="shared" ref="AE3:AE66" si="24">WORKDAY(AC3, AD3, IndHolidays)</f>
        <v>46146</v>
      </c>
      <c r="AF3" s="5">
        <v>2</v>
      </c>
      <c r="AG3" s="4">
        <f t="shared" si="11"/>
        <v>46148</v>
      </c>
      <c r="AH3" s="5">
        <v>3</v>
      </c>
      <c r="AI3" s="4">
        <f t="shared" si="12"/>
        <v>46153</v>
      </c>
      <c r="AJ3" s="4">
        <f t="shared" si="13"/>
        <v>46153</v>
      </c>
      <c r="AK3" s="4">
        <f t="shared" si="14"/>
        <v>46154</v>
      </c>
      <c r="AL3" s="4">
        <f t="shared" si="15"/>
        <v>46154</v>
      </c>
      <c r="AM3" s="5"/>
      <c r="AN3" s="4">
        <f t="shared" si="16"/>
        <v>46154</v>
      </c>
      <c r="AO3" s="4">
        <f t="shared" si="17"/>
        <v>46154</v>
      </c>
      <c r="AP3" s="4">
        <f t="shared" si="17"/>
        <v>46154</v>
      </c>
      <c r="AQ3" s="4">
        <f t="shared" si="18"/>
        <v>46155</v>
      </c>
      <c r="AR3" s="5"/>
      <c r="AS3" s="4">
        <f t="shared" si="19"/>
        <v>46155</v>
      </c>
      <c r="AT3" s="5">
        <v>0</v>
      </c>
      <c r="AU3" s="4">
        <f t="shared" si="20"/>
        <v>46155</v>
      </c>
      <c r="AV3" s="5">
        <v>0</v>
      </c>
      <c r="AW3" s="4">
        <f t="shared" si="21"/>
        <v>46155</v>
      </c>
      <c r="AX3" s="4">
        <f>_xlfn.MINIFS(ReleaseTimeline!$A$2:$A$27, ReleaseTimeline!$A$2:$A$27, "&gt;="&amp;(MAX(AW3,AN3)))</f>
        <v>46163</v>
      </c>
      <c r="AY3" s="4" t="str">
        <f>VLOOKUP(AX3,ReleaseTimeline!$A$1:$E$27,2,FALSE)</f>
        <v>Release 11</v>
      </c>
      <c r="AZ3" s="4" t="e">
        <f>WORKDAY(AY3, 2, IndHolidays)</f>
        <v>#VALUE!</v>
      </c>
      <c r="BA3" s="4">
        <f>VLOOKUP(AY3,ReleaseTimeline!$B$2:$C$27,2,FALSE)</f>
        <v>46170</v>
      </c>
      <c r="BB3" s="4">
        <f t="shared" ref="BB3:BB72" si="25">WORKDAY(BA3, -5)</f>
        <v>46163</v>
      </c>
      <c r="BC3">
        <f t="shared" si="22"/>
        <v>41</v>
      </c>
      <c r="BE3">
        <f t="shared" si="23"/>
        <v>11</v>
      </c>
    </row>
    <row r="4" spans="1:62" x14ac:dyDescent="0.2">
      <c r="A4" s="3">
        <v>3</v>
      </c>
      <c r="B4" s="5" t="s">
        <v>53</v>
      </c>
      <c r="C4" s="5" t="str">
        <f>VLOOKUP(B4,'Target Tech'!$C$7:$J$33,8,FALSE)</f>
        <v>Complete ASP</v>
      </c>
      <c r="D4" s="5" t="s">
        <v>54</v>
      </c>
      <c r="E4" s="5">
        <v>0</v>
      </c>
      <c r="F4" s="80">
        <v>46127</v>
      </c>
      <c r="G4" s="80" t="s">
        <v>61</v>
      </c>
      <c r="H4" s="80" t="s">
        <v>56</v>
      </c>
      <c r="I4" s="80" t="s">
        <v>62</v>
      </c>
      <c r="J4" s="80">
        <f t="shared" si="0"/>
        <v>46127</v>
      </c>
      <c r="K4" s="5">
        <v>3</v>
      </c>
      <c r="L4" s="5">
        <v>0</v>
      </c>
      <c r="M4" s="5">
        <v>3</v>
      </c>
      <c r="N4" s="4">
        <f t="shared" si="1"/>
        <v>46129</v>
      </c>
      <c r="O4" s="4">
        <f t="shared" si="2"/>
        <v>46129</v>
      </c>
      <c r="P4" s="4">
        <f t="shared" si="3"/>
        <v>46129</v>
      </c>
      <c r="Q4" s="4" t="s">
        <v>58</v>
      </c>
      <c r="R4" s="4"/>
      <c r="S4" s="58">
        <v>5</v>
      </c>
      <c r="T4" s="4">
        <f t="shared" si="4"/>
        <v>46136</v>
      </c>
      <c r="U4" s="5">
        <v>1.5</v>
      </c>
      <c r="V4" s="4">
        <f t="shared" si="5"/>
        <v>46139</v>
      </c>
      <c r="W4" s="4">
        <f t="shared" si="6"/>
        <v>46139</v>
      </c>
      <c r="X4" s="5">
        <v>3</v>
      </c>
      <c r="Y4" s="4">
        <f t="shared" si="7"/>
        <v>46142</v>
      </c>
      <c r="Z4" s="4">
        <f t="shared" si="8"/>
        <v>46142</v>
      </c>
      <c r="AA4" s="4">
        <f t="shared" si="8"/>
        <v>46142</v>
      </c>
      <c r="AB4" s="4">
        <f t="shared" si="9"/>
        <v>46146</v>
      </c>
      <c r="AC4" s="4">
        <f t="shared" si="10"/>
        <v>46146</v>
      </c>
      <c r="AD4" s="5"/>
      <c r="AE4" s="4">
        <f t="shared" si="24"/>
        <v>46146</v>
      </c>
      <c r="AF4" s="5">
        <v>2</v>
      </c>
      <c r="AG4" s="4">
        <f t="shared" si="11"/>
        <v>46148</v>
      </c>
      <c r="AH4" s="5">
        <v>3</v>
      </c>
      <c r="AI4" s="4">
        <f t="shared" si="12"/>
        <v>46153</v>
      </c>
      <c r="AJ4" s="4">
        <f t="shared" si="13"/>
        <v>46153</v>
      </c>
      <c r="AK4" s="4">
        <f t="shared" si="14"/>
        <v>46154</v>
      </c>
      <c r="AL4" s="4">
        <f t="shared" si="15"/>
        <v>46154</v>
      </c>
      <c r="AM4" s="5"/>
      <c r="AN4" s="4">
        <f t="shared" si="16"/>
        <v>46154</v>
      </c>
      <c r="AO4" s="4">
        <f t="shared" si="17"/>
        <v>46154</v>
      </c>
      <c r="AP4" s="4">
        <f t="shared" si="17"/>
        <v>46154</v>
      </c>
      <c r="AQ4" s="4">
        <f t="shared" si="18"/>
        <v>46155</v>
      </c>
      <c r="AR4" s="5"/>
      <c r="AS4" s="4">
        <f t="shared" si="19"/>
        <v>46155</v>
      </c>
      <c r="AT4" s="5">
        <v>0</v>
      </c>
      <c r="AU4" s="4">
        <f t="shared" si="20"/>
        <v>46155</v>
      </c>
      <c r="AV4" s="5">
        <v>0</v>
      </c>
      <c r="AW4" s="4">
        <f t="shared" si="21"/>
        <v>46155</v>
      </c>
      <c r="AX4" s="4">
        <f>_xlfn.MINIFS(ReleaseTimeline!$A$2:$A$27, ReleaseTimeline!$A$2:$A$27, "&gt;="&amp;(MAX(AW4,AN4)))</f>
        <v>46163</v>
      </c>
      <c r="AY4" s="4" t="str">
        <f>VLOOKUP(AX4,ReleaseTimeline!$A$1:$E$27,2,FALSE)</f>
        <v>Release 11</v>
      </c>
      <c r="AZ4" s="4" t="e">
        <f>WORKDAY(AY4, 2, IndHolidays)</f>
        <v>#VALUE!</v>
      </c>
      <c r="BA4" s="4">
        <f>VLOOKUP(AY4,ReleaseTimeline!$B$2:$C$27,2,FALSE)</f>
        <v>46170</v>
      </c>
      <c r="BB4" s="4">
        <f t="shared" si="25"/>
        <v>46163</v>
      </c>
      <c r="BC4">
        <f t="shared" si="22"/>
        <v>41</v>
      </c>
      <c r="BE4">
        <f t="shared" si="23"/>
        <v>11</v>
      </c>
    </row>
    <row r="5" spans="1:62" x14ac:dyDescent="0.2">
      <c r="A5" s="3">
        <v>4</v>
      </c>
      <c r="B5" s="5" t="s">
        <v>53</v>
      </c>
      <c r="C5" s="5" t="str">
        <f>VLOOKUP(B5,'Target Tech'!$C$7:$J$33,8,FALSE)</f>
        <v>Complete ASP</v>
      </c>
      <c r="D5" s="5" t="s">
        <v>54</v>
      </c>
      <c r="E5" s="5">
        <v>0</v>
      </c>
      <c r="F5" s="80">
        <v>46132</v>
      </c>
      <c r="G5" s="80" t="s">
        <v>63</v>
      </c>
      <c r="H5" s="80" t="s">
        <v>56</v>
      </c>
      <c r="I5" s="80" t="s">
        <v>57</v>
      </c>
      <c r="J5" s="80">
        <f t="shared" si="0"/>
        <v>46132</v>
      </c>
      <c r="K5" s="5">
        <v>3</v>
      </c>
      <c r="L5" s="5">
        <v>0</v>
      </c>
      <c r="M5" s="5">
        <v>4</v>
      </c>
      <c r="N5" s="4">
        <f t="shared" si="1"/>
        <v>46134</v>
      </c>
      <c r="O5" s="4">
        <f t="shared" si="2"/>
        <v>46134</v>
      </c>
      <c r="P5" s="4">
        <f t="shared" si="3"/>
        <v>46134</v>
      </c>
      <c r="Q5" s="4"/>
      <c r="R5" s="4"/>
      <c r="S5" s="58">
        <v>5</v>
      </c>
      <c r="T5" s="4">
        <f t="shared" si="4"/>
        <v>46141</v>
      </c>
      <c r="U5" s="5">
        <v>1.5</v>
      </c>
      <c r="V5" s="4">
        <f t="shared" si="5"/>
        <v>46142</v>
      </c>
      <c r="W5" s="4">
        <f t="shared" si="6"/>
        <v>46142</v>
      </c>
      <c r="X5" s="5">
        <v>3</v>
      </c>
      <c r="Y5" s="4">
        <f t="shared" si="7"/>
        <v>46148</v>
      </c>
      <c r="Z5" s="4">
        <f t="shared" si="8"/>
        <v>46148</v>
      </c>
      <c r="AA5" s="4">
        <f t="shared" si="8"/>
        <v>46148</v>
      </c>
      <c r="AB5" s="4">
        <f t="shared" si="9"/>
        <v>46149</v>
      </c>
      <c r="AC5" s="4">
        <f t="shared" si="10"/>
        <v>46149</v>
      </c>
      <c r="AD5" s="5"/>
      <c r="AE5" s="4">
        <f t="shared" si="24"/>
        <v>46149</v>
      </c>
      <c r="AF5" s="5">
        <v>2</v>
      </c>
      <c r="AG5" s="4">
        <f t="shared" si="11"/>
        <v>46153</v>
      </c>
      <c r="AH5" s="5">
        <v>3</v>
      </c>
      <c r="AI5" s="4">
        <f t="shared" si="12"/>
        <v>46156</v>
      </c>
      <c r="AJ5" s="4">
        <f t="shared" si="13"/>
        <v>46156</v>
      </c>
      <c r="AK5" s="4">
        <f t="shared" si="14"/>
        <v>46157</v>
      </c>
      <c r="AL5" s="4">
        <f t="shared" si="15"/>
        <v>46157</v>
      </c>
      <c r="AM5" s="5"/>
      <c r="AN5" s="4">
        <f t="shared" si="16"/>
        <v>46157</v>
      </c>
      <c r="AO5" s="4">
        <f t="shared" si="17"/>
        <v>46157</v>
      </c>
      <c r="AP5" s="4">
        <f t="shared" si="17"/>
        <v>46157</v>
      </c>
      <c r="AQ5" s="4">
        <f t="shared" si="18"/>
        <v>46160</v>
      </c>
      <c r="AR5" s="5"/>
      <c r="AS5" s="4">
        <f t="shared" si="19"/>
        <v>46160</v>
      </c>
      <c r="AT5" s="5">
        <v>0</v>
      </c>
      <c r="AU5" s="4">
        <f t="shared" si="20"/>
        <v>46160</v>
      </c>
      <c r="AV5" s="5">
        <v>0</v>
      </c>
      <c r="AW5" s="4">
        <f t="shared" si="21"/>
        <v>46160</v>
      </c>
      <c r="AX5" s="4">
        <f>_xlfn.MINIFS(ReleaseTimeline!$A$2:$A$27, ReleaseTimeline!$A$2:$A$27, "&gt;="&amp;(MAX(AW5,AN5)))</f>
        <v>46163</v>
      </c>
      <c r="AY5" s="4" t="str">
        <f>VLOOKUP(AX5,ReleaseTimeline!$A$1:$E$27,2,FALSE)</f>
        <v>Release 11</v>
      </c>
      <c r="AZ5" s="4" t="e">
        <f>WORKDAY(AY5, 2, IndHolidays)</f>
        <v>#VALUE!</v>
      </c>
      <c r="BA5" s="4">
        <f>VLOOKUP(AY5,ReleaseTimeline!$B$2:$C$27,2,FALSE)</f>
        <v>46170</v>
      </c>
      <c r="BB5" s="4">
        <f t="shared" si="25"/>
        <v>46163</v>
      </c>
      <c r="BC5">
        <f t="shared" si="22"/>
        <v>36</v>
      </c>
      <c r="BE5">
        <f t="shared" si="23"/>
        <v>11</v>
      </c>
    </row>
    <row r="6" spans="1:62" x14ac:dyDescent="0.2">
      <c r="A6" s="3">
        <v>5</v>
      </c>
      <c r="B6" s="5" t="s">
        <v>53</v>
      </c>
      <c r="C6" s="5" t="str">
        <f>VLOOKUP(B6,'Target Tech'!$C$7:$J$33,8,FALSE)</f>
        <v>Complete ASP</v>
      </c>
      <c r="D6" s="5" t="s">
        <v>54</v>
      </c>
      <c r="E6" s="5">
        <v>0</v>
      </c>
      <c r="F6" s="80">
        <v>46132</v>
      </c>
      <c r="G6" s="80" t="s">
        <v>64</v>
      </c>
      <c r="H6" s="80" t="s">
        <v>56</v>
      </c>
      <c r="I6" s="80" t="s">
        <v>60</v>
      </c>
      <c r="J6" s="80">
        <f t="shared" si="0"/>
        <v>46132</v>
      </c>
      <c r="K6" s="5">
        <v>3</v>
      </c>
      <c r="L6" s="5">
        <v>0</v>
      </c>
      <c r="M6" s="5">
        <v>5</v>
      </c>
      <c r="N6" s="4">
        <f t="shared" si="1"/>
        <v>46134</v>
      </c>
      <c r="O6" s="4">
        <f t="shared" si="2"/>
        <v>46134</v>
      </c>
      <c r="P6" s="4">
        <f t="shared" si="3"/>
        <v>46134</v>
      </c>
      <c r="Q6" s="4"/>
      <c r="R6" s="4"/>
      <c r="S6" s="58">
        <v>5</v>
      </c>
      <c r="T6" s="4">
        <f t="shared" si="4"/>
        <v>46141</v>
      </c>
      <c r="U6" s="5">
        <v>1.5</v>
      </c>
      <c r="V6" s="4">
        <f t="shared" si="5"/>
        <v>46142</v>
      </c>
      <c r="W6" s="4">
        <f t="shared" si="6"/>
        <v>46142</v>
      </c>
      <c r="X6" s="5">
        <v>3</v>
      </c>
      <c r="Y6" s="4">
        <f t="shared" si="7"/>
        <v>46148</v>
      </c>
      <c r="Z6" s="4">
        <f t="shared" si="8"/>
        <v>46148</v>
      </c>
      <c r="AA6" s="4">
        <f t="shared" si="8"/>
        <v>46148</v>
      </c>
      <c r="AB6" s="4">
        <f t="shared" si="9"/>
        <v>46149</v>
      </c>
      <c r="AC6" s="4">
        <f t="shared" si="10"/>
        <v>46149</v>
      </c>
      <c r="AD6" s="5">
        <v>3</v>
      </c>
      <c r="AE6" s="4">
        <f>WORKDAY(AC6, AD6, IndHolidays)</f>
        <v>46154</v>
      </c>
      <c r="AF6" s="5">
        <v>2</v>
      </c>
      <c r="AG6" s="4">
        <f t="shared" si="11"/>
        <v>46156</v>
      </c>
      <c r="AH6" s="5">
        <v>3</v>
      </c>
      <c r="AI6" s="4">
        <f t="shared" si="12"/>
        <v>46161</v>
      </c>
      <c r="AJ6" s="4">
        <f t="shared" si="13"/>
        <v>46161</v>
      </c>
      <c r="AK6" s="4">
        <f t="shared" si="14"/>
        <v>46162</v>
      </c>
      <c r="AL6" s="4">
        <f t="shared" si="15"/>
        <v>46162</v>
      </c>
      <c r="AM6" s="5">
        <v>1</v>
      </c>
      <c r="AN6" s="4">
        <f t="shared" si="16"/>
        <v>46163</v>
      </c>
      <c r="AO6" s="4">
        <f t="shared" si="17"/>
        <v>46163</v>
      </c>
      <c r="AP6" s="4">
        <f t="shared" si="17"/>
        <v>46163</v>
      </c>
      <c r="AQ6" s="4">
        <f t="shared" si="18"/>
        <v>46164</v>
      </c>
      <c r="AR6" s="5">
        <v>3</v>
      </c>
      <c r="AS6" s="4">
        <f t="shared" si="19"/>
        <v>46169</v>
      </c>
      <c r="AT6" s="5">
        <v>0</v>
      </c>
      <c r="AU6" s="4">
        <f t="shared" si="20"/>
        <v>46169</v>
      </c>
      <c r="AV6" s="5">
        <v>0</v>
      </c>
      <c r="AW6" s="4">
        <f t="shared" si="21"/>
        <v>46169</v>
      </c>
      <c r="AX6" s="4">
        <f>_xlfn.MINIFS(ReleaseTimeline!$A$2:$A$27, ReleaseTimeline!$A$2:$A$27, "&gt;="&amp;(MAX(AW6,AN6)))</f>
        <v>46177</v>
      </c>
      <c r="AY6" s="4" t="str">
        <f>VLOOKUP(AX6,ReleaseTimeline!$A$1:$E$27,2,FALSE)</f>
        <v>Release 12</v>
      </c>
      <c r="AZ6" s="4" t="e">
        <f>WORKDAY(AY6, 2, IndHolidays)</f>
        <v>#VALUE!</v>
      </c>
      <c r="BA6" s="74">
        <f>VLOOKUP(AY6,ReleaseTimeline!$B$2:$C$27,2,FALSE)</f>
        <v>46184</v>
      </c>
      <c r="BB6" s="4">
        <f t="shared" si="25"/>
        <v>46177</v>
      </c>
      <c r="BC6">
        <f t="shared" si="22"/>
        <v>50</v>
      </c>
      <c r="BD6" t="e">
        <f>(BA6-AY6)</f>
        <v>#VALUE!</v>
      </c>
      <c r="BE6">
        <f t="shared" si="23"/>
        <v>11</v>
      </c>
      <c r="BH6" t="e">
        <f>(BD6+BE6)</f>
        <v>#VALUE!</v>
      </c>
    </row>
    <row r="7" spans="1:62" x14ac:dyDescent="0.2">
      <c r="A7" s="3">
        <v>6</v>
      </c>
      <c r="B7" s="5" t="s">
        <v>65</v>
      </c>
      <c r="C7" s="5" t="str">
        <f>VLOOKUP(B7,'Target Tech'!$C$7:$J$33,8,FALSE)</f>
        <v>Complete ASP</v>
      </c>
      <c r="D7" s="5" t="s">
        <v>54</v>
      </c>
      <c r="E7" s="5">
        <v>0</v>
      </c>
      <c r="F7" s="80">
        <v>46127</v>
      </c>
      <c r="G7" s="80" t="s">
        <v>55</v>
      </c>
      <c r="H7" s="80" t="s">
        <v>81</v>
      </c>
      <c r="I7" s="80" t="s">
        <v>89</v>
      </c>
      <c r="J7" s="80">
        <f t="shared" si="0"/>
        <v>46127</v>
      </c>
      <c r="K7" s="5">
        <v>3</v>
      </c>
      <c r="L7" s="5">
        <v>0</v>
      </c>
      <c r="M7" s="5">
        <v>1</v>
      </c>
      <c r="N7" s="4">
        <f t="shared" si="1"/>
        <v>46129</v>
      </c>
      <c r="O7" s="4">
        <f t="shared" si="2"/>
        <v>46129</v>
      </c>
      <c r="P7" s="4">
        <f t="shared" si="3"/>
        <v>46129</v>
      </c>
      <c r="Q7" s="4"/>
      <c r="R7" s="4" t="s">
        <v>710</v>
      </c>
      <c r="S7" s="58">
        <v>5</v>
      </c>
      <c r="T7" s="4">
        <f t="shared" si="4"/>
        <v>46136</v>
      </c>
      <c r="U7" s="5">
        <v>1.5</v>
      </c>
      <c r="V7" s="4">
        <f t="shared" si="5"/>
        <v>46139</v>
      </c>
      <c r="W7" s="4">
        <f t="shared" si="6"/>
        <v>46139</v>
      </c>
      <c r="X7" s="5">
        <v>3</v>
      </c>
      <c r="Y7" s="4">
        <f t="shared" si="7"/>
        <v>46142</v>
      </c>
      <c r="Z7" s="4">
        <f t="shared" si="8"/>
        <v>46142</v>
      </c>
      <c r="AA7" s="4">
        <f t="shared" si="8"/>
        <v>46142</v>
      </c>
      <c r="AB7" s="4">
        <f t="shared" si="9"/>
        <v>46146</v>
      </c>
      <c r="AC7" s="4">
        <f t="shared" si="10"/>
        <v>46146</v>
      </c>
      <c r="AD7" s="5"/>
      <c r="AE7" s="4">
        <f t="shared" si="24"/>
        <v>46146</v>
      </c>
      <c r="AF7" s="5">
        <v>2</v>
      </c>
      <c r="AG7" s="4">
        <f t="shared" si="11"/>
        <v>46148</v>
      </c>
      <c r="AH7" s="5">
        <v>3</v>
      </c>
      <c r="AI7" s="4">
        <f t="shared" si="12"/>
        <v>46153</v>
      </c>
      <c r="AJ7" s="4">
        <f t="shared" si="13"/>
        <v>46153</v>
      </c>
      <c r="AK7" s="4">
        <f t="shared" si="14"/>
        <v>46154</v>
      </c>
      <c r="AL7" s="4">
        <f t="shared" si="15"/>
        <v>46154</v>
      </c>
      <c r="AM7" s="5"/>
      <c r="AN7" s="4">
        <f t="shared" si="16"/>
        <v>46154</v>
      </c>
      <c r="AO7" s="4">
        <f t="shared" si="17"/>
        <v>46154</v>
      </c>
      <c r="AP7" s="4">
        <f t="shared" si="17"/>
        <v>46154</v>
      </c>
      <c r="AQ7" s="4">
        <f t="shared" si="18"/>
        <v>46155</v>
      </c>
      <c r="AR7" s="5"/>
      <c r="AS7" s="4">
        <f t="shared" si="19"/>
        <v>46155</v>
      </c>
      <c r="AT7" s="5">
        <v>0</v>
      </c>
      <c r="AU7" s="4">
        <f t="shared" si="20"/>
        <v>46155</v>
      </c>
      <c r="AV7" s="5">
        <v>0</v>
      </c>
      <c r="AW7" s="4">
        <f t="shared" si="21"/>
        <v>46155</v>
      </c>
      <c r="AX7" s="4">
        <f>_xlfn.MINIFS(ReleaseTimeline!$A$2:$A$27, ReleaseTimeline!$A$2:$A$27, "&gt;="&amp;(MAX(AW7,AN7)))</f>
        <v>46163</v>
      </c>
      <c r="AY7" s="4" t="str">
        <f>VLOOKUP(AX7,ReleaseTimeline!$A$1:$E$27,2,FALSE)</f>
        <v>Release 11</v>
      </c>
      <c r="AZ7" s="4" t="e">
        <f t="shared" ref="AZ7:AZ70" si="26">WORKDAY(AY7, 3, IndHolidays)</f>
        <v>#VALUE!</v>
      </c>
      <c r="BA7" s="4">
        <f>VLOOKUP(AY7,ReleaseTimeline!$B$2:$C$27,2,FALSE)</f>
        <v>46170</v>
      </c>
      <c r="BB7" s="4">
        <f t="shared" si="25"/>
        <v>46163</v>
      </c>
      <c r="BC7">
        <f t="shared" si="22"/>
        <v>41</v>
      </c>
      <c r="BE7">
        <f t="shared" si="23"/>
        <v>11</v>
      </c>
    </row>
    <row r="8" spans="1:62" x14ac:dyDescent="0.2">
      <c r="A8" s="3">
        <v>7</v>
      </c>
      <c r="B8" s="5" t="s">
        <v>65</v>
      </c>
      <c r="C8" s="5" t="str">
        <f>VLOOKUP(B8,'Target Tech'!$C$7:$J$33,8,FALSE)</f>
        <v>Complete ASP</v>
      </c>
      <c r="D8" s="5" t="s">
        <v>54</v>
      </c>
      <c r="E8" s="5">
        <v>0</v>
      </c>
      <c r="F8" s="80">
        <v>46127</v>
      </c>
      <c r="G8" s="80" t="s">
        <v>59</v>
      </c>
      <c r="H8" s="80" t="s">
        <v>81</v>
      </c>
      <c r="I8" s="80" t="s">
        <v>140</v>
      </c>
      <c r="J8" s="80">
        <f t="shared" si="0"/>
        <v>46127</v>
      </c>
      <c r="K8" s="5">
        <v>3</v>
      </c>
      <c r="L8" s="5">
        <v>0</v>
      </c>
      <c r="M8" s="5">
        <v>2</v>
      </c>
      <c r="N8" s="4">
        <f t="shared" si="1"/>
        <v>46129</v>
      </c>
      <c r="O8" s="4">
        <f t="shared" si="2"/>
        <v>46129</v>
      </c>
      <c r="P8" s="4">
        <f t="shared" si="3"/>
        <v>46129</v>
      </c>
      <c r="Q8" s="4"/>
      <c r="R8" s="4"/>
      <c r="S8" s="58">
        <v>5</v>
      </c>
      <c r="T8" s="4">
        <f t="shared" si="4"/>
        <v>46136</v>
      </c>
      <c r="U8" s="5">
        <v>1.5</v>
      </c>
      <c r="V8" s="4">
        <f t="shared" si="5"/>
        <v>46139</v>
      </c>
      <c r="W8" s="4">
        <f t="shared" si="6"/>
        <v>46139</v>
      </c>
      <c r="X8" s="5">
        <v>3</v>
      </c>
      <c r="Y8" s="4">
        <f t="shared" si="7"/>
        <v>46142</v>
      </c>
      <c r="Z8" s="4">
        <f t="shared" si="8"/>
        <v>46142</v>
      </c>
      <c r="AA8" s="4">
        <f t="shared" si="8"/>
        <v>46142</v>
      </c>
      <c r="AB8" s="4">
        <f t="shared" si="9"/>
        <v>46146</v>
      </c>
      <c r="AC8" s="4">
        <f t="shared" si="10"/>
        <v>46146</v>
      </c>
      <c r="AD8" s="5"/>
      <c r="AE8" s="4">
        <f t="shared" si="24"/>
        <v>46146</v>
      </c>
      <c r="AF8" s="5">
        <v>2</v>
      </c>
      <c r="AG8" s="4">
        <f t="shared" si="11"/>
        <v>46148</v>
      </c>
      <c r="AH8" s="5">
        <v>3</v>
      </c>
      <c r="AI8" s="4">
        <f t="shared" si="12"/>
        <v>46153</v>
      </c>
      <c r="AJ8" s="4">
        <f t="shared" si="13"/>
        <v>46153</v>
      </c>
      <c r="AK8" s="4">
        <f t="shared" si="14"/>
        <v>46154</v>
      </c>
      <c r="AL8" s="4">
        <f t="shared" si="15"/>
        <v>46154</v>
      </c>
      <c r="AM8" s="5"/>
      <c r="AN8" s="4">
        <f t="shared" si="16"/>
        <v>46154</v>
      </c>
      <c r="AO8" s="4">
        <f t="shared" si="17"/>
        <v>46154</v>
      </c>
      <c r="AP8" s="4">
        <f t="shared" si="17"/>
        <v>46154</v>
      </c>
      <c r="AQ8" s="4">
        <f t="shared" si="18"/>
        <v>46155</v>
      </c>
      <c r="AR8" s="5"/>
      <c r="AS8" s="4">
        <f t="shared" si="19"/>
        <v>46155</v>
      </c>
      <c r="AT8" s="5">
        <v>0</v>
      </c>
      <c r="AU8" s="4">
        <f t="shared" si="20"/>
        <v>46155</v>
      </c>
      <c r="AV8" s="5">
        <v>0</v>
      </c>
      <c r="AW8" s="4">
        <f t="shared" si="21"/>
        <v>46155</v>
      </c>
      <c r="AX8" s="4">
        <f>_xlfn.MINIFS(ReleaseTimeline!$A$2:$A$27, ReleaseTimeline!$A$2:$A$27, "&gt;="&amp;(MAX(AW8,AN8)))</f>
        <v>46163</v>
      </c>
      <c r="AY8" s="4" t="str">
        <f>VLOOKUP(AX8,ReleaseTimeline!$A$1:$E$27,2,FALSE)</f>
        <v>Release 11</v>
      </c>
      <c r="AZ8" s="4" t="e">
        <f t="shared" si="26"/>
        <v>#VALUE!</v>
      </c>
      <c r="BA8" s="4">
        <f>VLOOKUP(AY8,ReleaseTimeline!$B$2:$C$27,2,FALSE)</f>
        <v>46170</v>
      </c>
      <c r="BB8" s="4">
        <f t="shared" si="25"/>
        <v>46163</v>
      </c>
      <c r="BC8">
        <f t="shared" si="22"/>
        <v>41</v>
      </c>
      <c r="BE8">
        <f t="shared" si="23"/>
        <v>11</v>
      </c>
    </row>
    <row r="9" spans="1:62" x14ac:dyDescent="0.2">
      <c r="A9" s="3">
        <v>8</v>
      </c>
      <c r="B9" s="5" t="s">
        <v>65</v>
      </c>
      <c r="C9" s="5" t="str">
        <f>VLOOKUP(B9,'Target Tech'!$C$7:$J$33,8,FALSE)</f>
        <v>Complete ASP</v>
      </c>
      <c r="D9" s="5" t="s">
        <v>54</v>
      </c>
      <c r="E9" s="5">
        <v>0</v>
      </c>
      <c r="F9" s="80">
        <v>46127</v>
      </c>
      <c r="G9" s="80" t="s">
        <v>61</v>
      </c>
      <c r="H9" s="80" t="s">
        <v>81</v>
      </c>
      <c r="I9" s="80" t="s">
        <v>135</v>
      </c>
      <c r="J9" s="80">
        <f t="shared" si="0"/>
        <v>46127</v>
      </c>
      <c r="K9" s="5">
        <v>3</v>
      </c>
      <c r="L9" s="5">
        <v>0</v>
      </c>
      <c r="M9" s="5">
        <v>3</v>
      </c>
      <c r="N9" s="4">
        <f t="shared" si="1"/>
        <v>46129</v>
      </c>
      <c r="O9" s="4">
        <f t="shared" si="2"/>
        <v>46129</v>
      </c>
      <c r="P9" s="4">
        <f t="shared" si="3"/>
        <v>46129</v>
      </c>
      <c r="Q9" s="4"/>
      <c r="R9" s="4"/>
      <c r="S9" s="58">
        <v>5</v>
      </c>
      <c r="T9" s="4">
        <f t="shared" si="4"/>
        <v>46136</v>
      </c>
      <c r="U9" s="5">
        <v>1.5</v>
      </c>
      <c r="V9" s="4">
        <f t="shared" si="5"/>
        <v>46139</v>
      </c>
      <c r="W9" s="4">
        <f t="shared" si="6"/>
        <v>46139</v>
      </c>
      <c r="X9" s="5">
        <v>3</v>
      </c>
      <c r="Y9" s="4">
        <f t="shared" si="7"/>
        <v>46142</v>
      </c>
      <c r="Z9" s="4">
        <f t="shared" si="8"/>
        <v>46142</v>
      </c>
      <c r="AA9" s="4">
        <f t="shared" si="8"/>
        <v>46142</v>
      </c>
      <c r="AB9" s="4">
        <f t="shared" si="9"/>
        <v>46146</v>
      </c>
      <c r="AC9" s="4">
        <f t="shared" si="10"/>
        <v>46146</v>
      </c>
      <c r="AD9" s="5"/>
      <c r="AE9" s="4">
        <f t="shared" si="24"/>
        <v>46146</v>
      </c>
      <c r="AF9" s="5">
        <v>2</v>
      </c>
      <c r="AG9" s="4">
        <f t="shared" si="11"/>
        <v>46148</v>
      </c>
      <c r="AH9" s="5">
        <v>3</v>
      </c>
      <c r="AI9" s="4">
        <f t="shared" si="12"/>
        <v>46153</v>
      </c>
      <c r="AJ9" s="4">
        <f t="shared" si="13"/>
        <v>46153</v>
      </c>
      <c r="AK9" s="4">
        <f t="shared" si="14"/>
        <v>46154</v>
      </c>
      <c r="AL9" s="4">
        <f t="shared" si="15"/>
        <v>46154</v>
      </c>
      <c r="AM9" s="5"/>
      <c r="AN9" s="4">
        <f t="shared" si="16"/>
        <v>46154</v>
      </c>
      <c r="AO9" s="4">
        <f t="shared" si="17"/>
        <v>46154</v>
      </c>
      <c r="AP9" s="4">
        <f t="shared" si="17"/>
        <v>46154</v>
      </c>
      <c r="AQ9" s="4">
        <f t="shared" si="18"/>
        <v>46155</v>
      </c>
      <c r="AR9" s="5"/>
      <c r="AS9" s="4">
        <f t="shared" si="19"/>
        <v>46155</v>
      </c>
      <c r="AT9" s="5">
        <v>0</v>
      </c>
      <c r="AU9" s="4">
        <f t="shared" si="20"/>
        <v>46155</v>
      </c>
      <c r="AV9" s="5">
        <v>0</v>
      </c>
      <c r="AW9" s="4">
        <f t="shared" si="21"/>
        <v>46155</v>
      </c>
      <c r="AX9" s="4">
        <f>_xlfn.MINIFS(ReleaseTimeline!$A$2:$A$27, ReleaseTimeline!$A$2:$A$27, "&gt;="&amp;(MAX(AW9,AN9)))</f>
        <v>46163</v>
      </c>
      <c r="AY9" s="4" t="str">
        <f>VLOOKUP(AX9,ReleaseTimeline!$A$1:$E$27,2,FALSE)</f>
        <v>Release 11</v>
      </c>
      <c r="AZ9" s="4" t="e">
        <f t="shared" si="26"/>
        <v>#VALUE!</v>
      </c>
      <c r="BA9" s="4">
        <f>VLOOKUP(AY9,ReleaseTimeline!$B$2:$C$27,2,FALSE)</f>
        <v>46170</v>
      </c>
      <c r="BB9" s="4">
        <f t="shared" si="25"/>
        <v>46163</v>
      </c>
      <c r="BC9">
        <f t="shared" si="22"/>
        <v>41</v>
      </c>
      <c r="BE9">
        <f t="shared" si="23"/>
        <v>11</v>
      </c>
    </row>
    <row r="10" spans="1:62" x14ac:dyDescent="0.2">
      <c r="A10" s="3">
        <v>9</v>
      </c>
      <c r="B10" s="5" t="s">
        <v>65</v>
      </c>
      <c r="C10" s="5" t="str">
        <f>VLOOKUP(B10,'Target Tech'!$C$7:$J$33,8,FALSE)</f>
        <v>Complete ASP</v>
      </c>
      <c r="D10" s="5" t="s">
        <v>54</v>
      </c>
      <c r="E10" s="5">
        <v>0</v>
      </c>
      <c r="F10" s="80">
        <v>46132</v>
      </c>
      <c r="G10" s="80" t="s">
        <v>63</v>
      </c>
      <c r="H10" s="80" t="s">
        <v>81</v>
      </c>
      <c r="I10" s="80" t="s">
        <v>89</v>
      </c>
      <c r="J10" s="80">
        <f t="shared" si="0"/>
        <v>46132</v>
      </c>
      <c r="K10" s="5">
        <v>3</v>
      </c>
      <c r="L10" s="5">
        <v>0</v>
      </c>
      <c r="M10" s="5">
        <v>4</v>
      </c>
      <c r="N10" s="4">
        <f t="shared" si="1"/>
        <v>46134</v>
      </c>
      <c r="O10" s="4">
        <f t="shared" si="2"/>
        <v>46134</v>
      </c>
      <c r="P10" s="4">
        <f t="shared" si="3"/>
        <v>46134</v>
      </c>
      <c r="Q10" s="4"/>
      <c r="R10" s="4"/>
      <c r="S10" s="58">
        <v>5</v>
      </c>
      <c r="T10" s="4">
        <f t="shared" si="4"/>
        <v>46141</v>
      </c>
      <c r="U10" s="5">
        <v>1.5</v>
      </c>
      <c r="V10" s="4">
        <f t="shared" si="5"/>
        <v>46142</v>
      </c>
      <c r="W10" s="4">
        <f t="shared" si="6"/>
        <v>46142</v>
      </c>
      <c r="X10" s="5">
        <v>3</v>
      </c>
      <c r="Y10" s="4">
        <f t="shared" si="7"/>
        <v>46148</v>
      </c>
      <c r="Z10" s="4">
        <f t="shared" si="8"/>
        <v>46148</v>
      </c>
      <c r="AA10" s="4">
        <f t="shared" si="8"/>
        <v>46148</v>
      </c>
      <c r="AB10" s="4">
        <f t="shared" si="9"/>
        <v>46149</v>
      </c>
      <c r="AC10" s="4">
        <f t="shared" si="10"/>
        <v>46149</v>
      </c>
      <c r="AD10" s="5"/>
      <c r="AE10" s="4">
        <f t="shared" si="24"/>
        <v>46149</v>
      </c>
      <c r="AF10" s="5">
        <v>2</v>
      </c>
      <c r="AG10" s="4">
        <f t="shared" si="11"/>
        <v>46153</v>
      </c>
      <c r="AH10" s="5">
        <v>3</v>
      </c>
      <c r="AI10" s="4">
        <f t="shared" si="12"/>
        <v>46156</v>
      </c>
      <c r="AJ10" s="4">
        <f t="shared" si="13"/>
        <v>46156</v>
      </c>
      <c r="AK10" s="4">
        <f t="shared" si="14"/>
        <v>46157</v>
      </c>
      <c r="AL10" s="4">
        <f t="shared" si="15"/>
        <v>46157</v>
      </c>
      <c r="AM10" s="5"/>
      <c r="AN10" s="4">
        <f t="shared" si="16"/>
        <v>46157</v>
      </c>
      <c r="AO10" s="4">
        <f t="shared" si="17"/>
        <v>46157</v>
      </c>
      <c r="AP10" s="4">
        <f t="shared" si="17"/>
        <v>46157</v>
      </c>
      <c r="AQ10" s="4">
        <f t="shared" si="18"/>
        <v>46160</v>
      </c>
      <c r="AR10" s="5"/>
      <c r="AS10" s="4">
        <f t="shared" si="19"/>
        <v>46160</v>
      </c>
      <c r="AT10" s="5">
        <v>0</v>
      </c>
      <c r="AU10" s="4">
        <f t="shared" si="20"/>
        <v>46160</v>
      </c>
      <c r="AV10" s="5">
        <v>0</v>
      </c>
      <c r="AW10" s="4">
        <f t="shared" si="21"/>
        <v>46160</v>
      </c>
      <c r="AX10" s="4">
        <f>_xlfn.MINIFS(ReleaseTimeline!$A$2:$A$27, ReleaseTimeline!$A$2:$A$27, "&gt;="&amp;(MAX(AW10,AN10)))</f>
        <v>46163</v>
      </c>
      <c r="AY10" s="4" t="str">
        <f>VLOOKUP(AX10,ReleaseTimeline!$A$1:$E$27,2,FALSE)</f>
        <v>Release 11</v>
      </c>
      <c r="AZ10" s="4" t="e">
        <f t="shared" si="26"/>
        <v>#VALUE!</v>
      </c>
      <c r="BA10" s="4">
        <f>VLOOKUP(AY10,ReleaseTimeline!$B$2:$C$27,2,FALSE)</f>
        <v>46170</v>
      </c>
      <c r="BB10" s="4">
        <f t="shared" si="25"/>
        <v>46163</v>
      </c>
      <c r="BC10">
        <f t="shared" si="22"/>
        <v>36</v>
      </c>
      <c r="BE10">
        <f t="shared" si="23"/>
        <v>11</v>
      </c>
    </row>
    <row r="11" spans="1:62" x14ac:dyDescent="0.2">
      <c r="A11" s="3">
        <v>10</v>
      </c>
      <c r="B11" s="5" t="s">
        <v>65</v>
      </c>
      <c r="C11" s="5" t="str">
        <f>VLOOKUP(B11,'Target Tech'!$C$7:$J$33,8,FALSE)</f>
        <v>Complete ASP</v>
      </c>
      <c r="D11" s="5" t="s">
        <v>54</v>
      </c>
      <c r="E11" s="5">
        <v>0</v>
      </c>
      <c r="F11" s="80">
        <v>46132</v>
      </c>
      <c r="G11" s="80" t="s">
        <v>64</v>
      </c>
      <c r="H11" s="80" t="s">
        <v>81</v>
      </c>
      <c r="I11" s="80" t="s">
        <v>140</v>
      </c>
      <c r="J11" s="80">
        <f t="shared" si="0"/>
        <v>46132</v>
      </c>
      <c r="K11" s="5">
        <v>3</v>
      </c>
      <c r="L11" s="5">
        <v>0</v>
      </c>
      <c r="M11" s="5">
        <v>5</v>
      </c>
      <c r="N11" s="4">
        <f t="shared" si="1"/>
        <v>46134</v>
      </c>
      <c r="O11" s="4">
        <f t="shared" si="2"/>
        <v>46134</v>
      </c>
      <c r="P11" s="4">
        <f t="shared" si="3"/>
        <v>46134</v>
      </c>
      <c r="Q11" s="4"/>
      <c r="R11" s="4"/>
      <c r="S11" s="58">
        <v>5</v>
      </c>
      <c r="T11" s="4">
        <f t="shared" si="4"/>
        <v>46141</v>
      </c>
      <c r="U11" s="5">
        <v>1.5</v>
      </c>
      <c r="V11" s="4">
        <f t="shared" si="5"/>
        <v>46142</v>
      </c>
      <c r="W11" s="4">
        <f t="shared" si="6"/>
        <v>46142</v>
      </c>
      <c r="X11" s="5">
        <v>3</v>
      </c>
      <c r="Y11" s="4">
        <f t="shared" si="7"/>
        <v>46148</v>
      </c>
      <c r="Z11" s="4">
        <f t="shared" si="8"/>
        <v>46148</v>
      </c>
      <c r="AA11" s="4">
        <f t="shared" si="8"/>
        <v>46148</v>
      </c>
      <c r="AB11" s="4">
        <f t="shared" si="9"/>
        <v>46149</v>
      </c>
      <c r="AC11" s="4">
        <f t="shared" si="10"/>
        <v>46149</v>
      </c>
      <c r="AD11" s="5"/>
      <c r="AE11" s="4">
        <f t="shared" si="24"/>
        <v>46149</v>
      </c>
      <c r="AF11" s="5">
        <v>2</v>
      </c>
      <c r="AG11" s="4">
        <f t="shared" si="11"/>
        <v>46153</v>
      </c>
      <c r="AH11" s="5">
        <v>3</v>
      </c>
      <c r="AI11" s="4">
        <f t="shared" si="12"/>
        <v>46156</v>
      </c>
      <c r="AJ11" s="4">
        <f t="shared" si="13"/>
        <v>46156</v>
      </c>
      <c r="AK11" s="4">
        <f t="shared" si="14"/>
        <v>46157</v>
      </c>
      <c r="AL11" s="4">
        <f t="shared" si="15"/>
        <v>46157</v>
      </c>
      <c r="AM11" s="5"/>
      <c r="AN11" s="4">
        <f t="shared" si="16"/>
        <v>46157</v>
      </c>
      <c r="AO11" s="4">
        <f t="shared" si="17"/>
        <v>46157</v>
      </c>
      <c r="AP11" s="4">
        <f t="shared" si="17"/>
        <v>46157</v>
      </c>
      <c r="AQ11" s="4">
        <f t="shared" si="18"/>
        <v>46160</v>
      </c>
      <c r="AR11" s="5"/>
      <c r="AS11" s="4">
        <f t="shared" si="19"/>
        <v>46160</v>
      </c>
      <c r="AT11" s="5">
        <v>0</v>
      </c>
      <c r="AU11" s="4">
        <f t="shared" si="20"/>
        <v>46160</v>
      </c>
      <c r="AV11" s="5">
        <v>0</v>
      </c>
      <c r="AW11" s="4">
        <f t="shared" si="21"/>
        <v>46160</v>
      </c>
      <c r="AX11" s="4">
        <f>_xlfn.MINIFS(ReleaseTimeline!$A$2:$A$27, ReleaseTimeline!$A$2:$A$27, "&gt;="&amp;(MAX(AW11,AN11)))</f>
        <v>46163</v>
      </c>
      <c r="AY11" s="4" t="str">
        <f>VLOOKUP(AX11,ReleaseTimeline!$A$1:$E$27,2,FALSE)</f>
        <v>Release 11</v>
      </c>
      <c r="AZ11" s="4" t="e">
        <f t="shared" si="26"/>
        <v>#VALUE!</v>
      </c>
      <c r="BA11" s="4">
        <f>VLOOKUP(AY11,ReleaseTimeline!$B$2:$C$27,2,FALSE)</f>
        <v>46170</v>
      </c>
      <c r="BB11" s="4">
        <f t="shared" si="25"/>
        <v>46163</v>
      </c>
      <c r="BC11">
        <f t="shared" si="22"/>
        <v>36</v>
      </c>
      <c r="BE11">
        <f t="shared" si="23"/>
        <v>11</v>
      </c>
    </row>
    <row r="12" spans="1:62" x14ac:dyDescent="0.2">
      <c r="A12" s="3">
        <v>11</v>
      </c>
      <c r="B12" s="5" t="s">
        <v>65</v>
      </c>
      <c r="C12" s="5" t="str">
        <f>VLOOKUP(B12,'Target Tech'!$C$7:$J$33,8,FALSE)</f>
        <v>Complete ASP</v>
      </c>
      <c r="D12" s="5" t="s">
        <v>54</v>
      </c>
      <c r="E12" s="5">
        <v>0</v>
      </c>
      <c r="F12" s="80">
        <v>46132</v>
      </c>
      <c r="G12" s="80" t="s">
        <v>120</v>
      </c>
      <c r="H12" s="80" t="s">
        <v>81</v>
      </c>
      <c r="I12" s="80" t="s">
        <v>135</v>
      </c>
      <c r="J12" s="80">
        <f t="shared" si="0"/>
        <v>46132</v>
      </c>
      <c r="K12" s="5">
        <v>3</v>
      </c>
      <c r="L12" s="5">
        <v>0</v>
      </c>
      <c r="M12" s="5">
        <v>6</v>
      </c>
      <c r="N12" s="4">
        <f t="shared" si="1"/>
        <v>46134</v>
      </c>
      <c r="O12" s="4">
        <f t="shared" si="2"/>
        <v>46134</v>
      </c>
      <c r="P12" s="4">
        <f t="shared" si="3"/>
        <v>46134</v>
      </c>
      <c r="Q12" s="4"/>
      <c r="R12" s="4"/>
      <c r="S12" s="58">
        <v>5</v>
      </c>
      <c r="T12" s="4">
        <f t="shared" si="4"/>
        <v>46141</v>
      </c>
      <c r="U12" s="5">
        <v>1.5</v>
      </c>
      <c r="V12" s="4">
        <f t="shared" si="5"/>
        <v>46142</v>
      </c>
      <c r="W12" s="4">
        <f t="shared" si="6"/>
        <v>46142</v>
      </c>
      <c r="X12" s="5">
        <v>3</v>
      </c>
      <c r="Y12" s="4">
        <f t="shared" si="7"/>
        <v>46148</v>
      </c>
      <c r="Z12" s="4">
        <f t="shared" si="8"/>
        <v>46148</v>
      </c>
      <c r="AA12" s="4">
        <f t="shared" si="8"/>
        <v>46148</v>
      </c>
      <c r="AB12" s="4">
        <f t="shared" si="9"/>
        <v>46149</v>
      </c>
      <c r="AC12" s="4">
        <f t="shared" si="10"/>
        <v>46149</v>
      </c>
      <c r="AD12" s="5"/>
      <c r="AE12" s="4">
        <f t="shared" si="24"/>
        <v>46149</v>
      </c>
      <c r="AF12" s="5">
        <v>2</v>
      </c>
      <c r="AG12" s="4">
        <f t="shared" si="11"/>
        <v>46153</v>
      </c>
      <c r="AH12" s="5">
        <v>3</v>
      </c>
      <c r="AI12" s="4">
        <f t="shared" si="12"/>
        <v>46156</v>
      </c>
      <c r="AJ12" s="4">
        <f t="shared" si="13"/>
        <v>46156</v>
      </c>
      <c r="AK12" s="4">
        <f t="shared" si="14"/>
        <v>46157</v>
      </c>
      <c r="AL12" s="4">
        <f t="shared" si="15"/>
        <v>46157</v>
      </c>
      <c r="AM12" s="5"/>
      <c r="AN12" s="4">
        <f t="shared" si="16"/>
        <v>46157</v>
      </c>
      <c r="AO12" s="4">
        <f t="shared" si="17"/>
        <v>46157</v>
      </c>
      <c r="AP12" s="4">
        <f t="shared" si="17"/>
        <v>46157</v>
      </c>
      <c r="AQ12" s="4">
        <f t="shared" si="18"/>
        <v>46160</v>
      </c>
      <c r="AR12" s="5"/>
      <c r="AS12" s="4">
        <f t="shared" si="19"/>
        <v>46160</v>
      </c>
      <c r="AT12" s="5">
        <v>0</v>
      </c>
      <c r="AU12" s="4">
        <f t="shared" si="20"/>
        <v>46160</v>
      </c>
      <c r="AV12" s="5">
        <v>0</v>
      </c>
      <c r="AW12" s="4">
        <f t="shared" si="21"/>
        <v>46160</v>
      </c>
      <c r="AX12" s="4">
        <f>_xlfn.MINIFS(ReleaseTimeline!$A$2:$A$27, ReleaseTimeline!$A$2:$A$27, "&gt;="&amp;(MAX(AW12,AN12)))</f>
        <v>46163</v>
      </c>
      <c r="AY12" s="4" t="str">
        <f>VLOOKUP(AX12,ReleaseTimeline!$A$1:$E$27,2,FALSE)</f>
        <v>Release 11</v>
      </c>
      <c r="AZ12" s="4" t="e">
        <f t="shared" si="26"/>
        <v>#VALUE!</v>
      </c>
      <c r="BA12" s="4">
        <f>VLOOKUP(AY12,ReleaseTimeline!$B$2:$C$27,2,FALSE)</f>
        <v>46170</v>
      </c>
      <c r="BB12" s="4">
        <f t="shared" si="25"/>
        <v>46163</v>
      </c>
      <c r="BC12">
        <f t="shared" si="22"/>
        <v>36</v>
      </c>
      <c r="BE12">
        <f t="shared" si="23"/>
        <v>11</v>
      </c>
    </row>
    <row r="13" spans="1:62" x14ac:dyDescent="0.2">
      <c r="A13" s="3">
        <v>12</v>
      </c>
      <c r="B13" s="5" t="s">
        <v>65</v>
      </c>
      <c r="C13" s="5" t="str">
        <f>VLOOKUP(B13,'Target Tech'!$C$7:$J$33,8,FALSE)</f>
        <v>Complete ASP</v>
      </c>
      <c r="D13" s="5" t="s">
        <v>54</v>
      </c>
      <c r="E13" s="5">
        <v>0</v>
      </c>
      <c r="F13" s="80">
        <v>46136</v>
      </c>
      <c r="G13" s="80" t="s">
        <v>121</v>
      </c>
      <c r="H13" s="80" t="s">
        <v>81</v>
      </c>
      <c r="I13" s="80" t="s">
        <v>89</v>
      </c>
      <c r="J13" s="80">
        <f t="shared" si="0"/>
        <v>46136</v>
      </c>
      <c r="K13" s="5">
        <v>3</v>
      </c>
      <c r="L13" s="5">
        <v>0</v>
      </c>
      <c r="M13" s="5">
        <v>7</v>
      </c>
      <c r="N13" s="4">
        <f t="shared" si="1"/>
        <v>46140</v>
      </c>
      <c r="O13" s="4">
        <f t="shared" si="2"/>
        <v>46140</v>
      </c>
      <c r="P13" s="4">
        <f t="shared" si="3"/>
        <v>46140</v>
      </c>
      <c r="Q13" s="4"/>
      <c r="R13" s="4"/>
      <c r="S13" s="58">
        <v>5</v>
      </c>
      <c r="T13" s="4">
        <f t="shared" si="4"/>
        <v>46148</v>
      </c>
      <c r="U13" s="5">
        <v>1.5</v>
      </c>
      <c r="V13" s="4">
        <f t="shared" si="5"/>
        <v>46149</v>
      </c>
      <c r="W13" s="4">
        <f t="shared" si="6"/>
        <v>46149</v>
      </c>
      <c r="X13" s="5">
        <v>3</v>
      </c>
      <c r="Y13" s="4">
        <f t="shared" si="7"/>
        <v>46154</v>
      </c>
      <c r="Z13" s="4">
        <f t="shared" si="8"/>
        <v>46154</v>
      </c>
      <c r="AA13" s="4">
        <f t="shared" si="8"/>
        <v>46154</v>
      </c>
      <c r="AB13" s="4">
        <f t="shared" si="9"/>
        <v>46155</v>
      </c>
      <c r="AC13" s="4">
        <f t="shared" si="10"/>
        <v>46155</v>
      </c>
      <c r="AD13" s="5"/>
      <c r="AE13" s="4">
        <f t="shared" si="24"/>
        <v>46155</v>
      </c>
      <c r="AF13" s="5">
        <v>2</v>
      </c>
      <c r="AG13" s="4">
        <f t="shared" si="11"/>
        <v>46157</v>
      </c>
      <c r="AH13" s="5">
        <v>3</v>
      </c>
      <c r="AI13" s="4">
        <f t="shared" si="12"/>
        <v>46162</v>
      </c>
      <c r="AJ13" s="4">
        <f t="shared" si="13"/>
        <v>46162</v>
      </c>
      <c r="AK13" s="4">
        <f t="shared" si="14"/>
        <v>46163</v>
      </c>
      <c r="AL13" s="4">
        <f t="shared" si="15"/>
        <v>46163</v>
      </c>
      <c r="AM13" s="5"/>
      <c r="AN13" s="4">
        <f t="shared" si="16"/>
        <v>46163</v>
      </c>
      <c r="AO13" s="4">
        <f t="shared" si="17"/>
        <v>46163</v>
      </c>
      <c r="AP13" s="4">
        <f t="shared" si="17"/>
        <v>46163</v>
      </c>
      <c r="AQ13" s="4">
        <f t="shared" si="18"/>
        <v>46164</v>
      </c>
      <c r="AR13" s="5"/>
      <c r="AS13" s="4">
        <f t="shared" si="19"/>
        <v>46164</v>
      </c>
      <c r="AT13" s="5">
        <v>0</v>
      </c>
      <c r="AU13" s="4">
        <f t="shared" si="20"/>
        <v>46164</v>
      </c>
      <c r="AV13" s="5">
        <v>0</v>
      </c>
      <c r="AW13" s="4">
        <f t="shared" si="21"/>
        <v>46164</v>
      </c>
      <c r="AX13" s="4">
        <f>_xlfn.MINIFS(ReleaseTimeline!$A$2:$A$27, ReleaseTimeline!$A$2:$A$27, "&gt;="&amp;(MAX(AW13,AN13)))</f>
        <v>46177</v>
      </c>
      <c r="AY13" s="4" t="str">
        <f>VLOOKUP(AX13,ReleaseTimeline!$A$1:$E$27,2,FALSE)</f>
        <v>Release 12</v>
      </c>
      <c r="AZ13" s="4" t="e">
        <f t="shared" si="26"/>
        <v>#VALUE!</v>
      </c>
      <c r="BA13" s="4">
        <f>VLOOKUP(AY13,ReleaseTimeline!$B$2:$C$27,2,FALSE)</f>
        <v>46184</v>
      </c>
      <c r="BB13" s="4">
        <f t="shared" si="25"/>
        <v>46177</v>
      </c>
      <c r="BC13">
        <f t="shared" si="22"/>
        <v>44</v>
      </c>
      <c r="BE13">
        <f t="shared" si="23"/>
        <v>11</v>
      </c>
    </row>
    <row r="14" spans="1:62" x14ac:dyDescent="0.2">
      <c r="A14" s="3">
        <v>13</v>
      </c>
      <c r="B14" s="5" t="s">
        <v>65</v>
      </c>
      <c r="C14" s="5" t="str">
        <f>VLOOKUP(B14,'Target Tech'!$C$7:$J$33,8,FALSE)</f>
        <v>Complete ASP</v>
      </c>
      <c r="D14" s="5" t="s">
        <v>54</v>
      </c>
      <c r="E14" s="5">
        <v>0</v>
      </c>
      <c r="F14" s="80">
        <v>46136</v>
      </c>
      <c r="G14" s="80" t="s">
        <v>122</v>
      </c>
      <c r="H14" s="80" t="s">
        <v>81</v>
      </c>
      <c r="I14" s="80" t="s">
        <v>140</v>
      </c>
      <c r="J14" s="80">
        <f t="shared" si="0"/>
        <v>46136</v>
      </c>
      <c r="K14" s="5">
        <v>3</v>
      </c>
      <c r="L14" s="5">
        <v>0</v>
      </c>
      <c r="M14" s="5">
        <v>8</v>
      </c>
      <c r="N14" s="4">
        <f t="shared" si="1"/>
        <v>46140</v>
      </c>
      <c r="O14" s="4">
        <f t="shared" si="2"/>
        <v>46140</v>
      </c>
      <c r="P14" s="4">
        <f t="shared" si="3"/>
        <v>46140</v>
      </c>
      <c r="Q14" s="4"/>
      <c r="R14" s="4"/>
      <c r="S14" s="58">
        <v>5</v>
      </c>
      <c r="T14" s="4">
        <f t="shared" si="4"/>
        <v>46148</v>
      </c>
      <c r="U14" s="5">
        <v>1.5</v>
      </c>
      <c r="V14" s="4">
        <f t="shared" si="5"/>
        <v>46149</v>
      </c>
      <c r="W14" s="4">
        <f t="shared" si="6"/>
        <v>46149</v>
      </c>
      <c r="X14" s="5">
        <v>3</v>
      </c>
      <c r="Y14" s="4">
        <f t="shared" si="7"/>
        <v>46154</v>
      </c>
      <c r="Z14" s="4">
        <f t="shared" si="8"/>
        <v>46154</v>
      </c>
      <c r="AA14" s="4">
        <f t="shared" si="8"/>
        <v>46154</v>
      </c>
      <c r="AB14" s="4">
        <f t="shared" si="9"/>
        <v>46155</v>
      </c>
      <c r="AC14" s="4">
        <f t="shared" si="10"/>
        <v>46155</v>
      </c>
      <c r="AD14" s="5"/>
      <c r="AE14" s="4">
        <f t="shared" si="24"/>
        <v>46155</v>
      </c>
      <c r="AF14" s="5">
        <v>2</v>
      </c>
      <c r="AG14" s="4">
        <f t="shared" si="11"/>
        <v>46157</v>
      </c>
      <c r="AH14" s="5">
        <v>3</v>
      </c>
      <c r="AI14" s="4">
        <f t="shared" si="12"/>
        <v>46162</v>
      </c>
      <c r="AJ14" s="4">
        <f t="shared" si="13"/>
        <v>46162</v>
      </c>
      <c r="AK14" s="4">
        <f t="shared" si="14"/>
        <v>46163</v>
      </c>
      <c r="AL14" s="4">
        <f t="shared" si="15"/>
        <v>46163</v>
      </c>
      <c r="AM14" s="5"/>
      <c r="AN14" s="4">
        <f t="shared" si="16"/>
        <v>46163</v>
      </c>
      <c r="AO14" s="4">
        <f t="shared" si="17"/>
        <v>46163</v>
      </c>
      <c r="AP14" s="4">
        <f t="shared" si="17"/>
        <v>46163</v>
      </c>
      <c r="AQ14" s="4">
        <f t="shared" si="18"/>
        <v>46164</v>
      </c>
      <c r="AR14" s="5"/>
      <c r="AS14" s="4">
        <f t="shared" si="19"/>
        <v>46164</v>
      </c>
      <c r="AT14" s="5">
        <v>0</v>
      </c>
      <c r="AU14" s="4">
        <f t="shared" si="20"/>
        <v>46164</v>
      </c>
      <c r="AV14" s="5">
        <v>0</v>
      </c>
      <c r="AW14" s="4">
        <f t="shared" si="21"/>
        <v>46164</v>
      </c>
      <c r="AX14" s="4">
        <f>_xlfn.MINIFS(ReleaseTimeline!$A$2:$A$27, ReleaseTimeline!$A$2:$A$27, "&gt;="&amp;(MAX(AW14,AN14)))</f>
        <v>46177</v>
      </c>
      <c r="AY14" s="4" t="str">
        <f>VLOOKUP(AX14,ReleaseTimeline!$A$1:$E$27,2,FALSE)</f>
        <v>Release 12</v>
      </c>
      <c r="AZ14" s="4" t="e">
        <f t="shared" si="26"/>
        <v>#VALUE!</v>
      </c>
      <c r="BA14" s="4">
        <f>VLOOKUP(AY14,ReleaseTimeline!$B$2:$C$27,2,FALSE)</f>
        <v>46184</v>
      </c>
      <c r="BB14" s="4">
        <f t="shared" si="25"/>
        <v>46177</v>
      </c>
      <c r="BC14">
        <f t="shared" si="22"/>
        <v>44</v>
      </c>
      <c r="BD14" t="e">
        <f>(BA14-AY14)</f>
        <v>#VALUE!</v>
      </c>
      <c r="BE14">
        <f t="shared" si="23"/>
        <v>11</v>
      </c>
      <c r="BH14" t="e">
        <f>(BD14+BE14)</f>
        <v>#VALUE!</v>
      </c>
    </row>
    <row r="15" spans="1:62" x14ac:dyDescent="0.2">
      <c r="A15" s="3">
        <v>14</v>
      </c>
      <c r="B15" s="5" t="s">
        <v>65</v>
      </c>
      <c r="C15" s="5" t="str">
        <f>VLOOKUP(B15,'Target Tech'!$C$7:$J$33,8,FALSE)</f>
        <v>Complete ASP</v>
      </c>
      <c r="D15" s="5" t="s">
        <v>54</v>
      </c>
      <c r="E15" s="5">
        <v>0</v>
      </c>
      <c r="F15" s="80">
        <v>46136</v>
      </c>
      <c r="G15" s="80" t="s">
        <v>149</v>
      </c>
      <c r="H15" s="80" t="s">
        <v>81</v>
      </c>
      <c r="I15" s="80" t="s">
        <v>135</v>
      </c>
      <c r="J15" s="80">
        <f t="shared" si="0"/>
        <v>46136</v>
      </c>
      <c r="K15" s="5">
        <v>3</v>
      </c>
      <c r="L15" s="5">
        <v>0</v>
      </c>
      <c r="M15" s="5">
        <v>9</v>
      </c>
      <c r="N15" s="4">
        <f t="shared" si="1"/>
        <v>46140</v>
      </c>
      <c r="O15" s="4">
        <f t="shared" si="2"/>
        <v>46140</v>
      </c>
      <c r="P15" s="4">
        <f t="shared" si="3"/>
        <v>46140</v>
      </c>
      <c r="Q15" s="4"/>
      <c r="R15" s="4"/>
      <c r="S15" s="58">
        <v>5</v>
      </c>
      <c r="T15" s="4">
        <f t="shared" si="4"/>
        <v>46148</v>
      </c>
      <c r="U15" s="5">
        <v>1.5</v>
      </c>
      <c r="V15" s="4">
        <f t="shared" si="5"/>
        <v>46149</v>
      </c>
      <c r="W15" s="4">
        <f t="shared" si="6"/>
        <v>46149</v>
      </c>
      <c r="X15" s="5">
        <v>3</v>
      </c>
      <c r="Y15" s="4">
        <f t="shared" si="7"/>
        <v>46154</v>
      </c>
      <c r="Z15" s="4">
        <f t="shared" si="8"/>
        <v>46154</v>
      </c>
      <c r="AA15" s="4">
        <f t="shared" si="8"/>
        <v>46154</v>
      </c>
      <c r="AB15" s="4">
        <f t="shared" si="9"/>
        <v>46155</v>
      </c>
      <c r="AC15" s="4">
        <f t="shared" si="10"/>
        <v>46155</v>
      </c>
      <c r="AD15" s="5"/>
      <c r="AE15" s="4">
        <f t="shared" si="24"/>
        <v>46155</v>
      </c>
      <c r="AF15" s="5">
        <v>2</v>
      </c>
      <c r="AG15" s="4">
        <f t="shared" si="11"/>
        <v>46157</v>
      </c>
      <c r="AH15" s="5">
        <v>3</v>
      </c>
      <c r="AI15" s="4">
        <f t="shared" si="12"/>
        <v>46162</v>
      </c>
      <c r="AJ15" s="4">
        <f t="shared" si="13"/>
        <v>46162</v>
      </c>
      <c r="AK15" s="4">
        <f t="shared" si="14"/>
        <v>46163</v>
      </c>
      <c r="AL15" s="4">
        <f t="shared" si="15"/>
        <v>46163</v>
      </c>
      <c r="AM15" s="5"/>
      <c r="AN15" s="4">
        <f t="shared" si="16"/>
        <v>46163</v>
      </c>
      <c r="AO15" s="4">
        <f t="shared" si="17"/>
        <v>46163</v>
      </c>
      <c r="AP15" s="4">
        <f t="shared" si="17"/>
        <v>46163</v>
      </c>
      <c r="AQ15" s="4">
        <f t="shared" si="18"/>
        <v>46164</v>
      </c>
      <c r="AR15" s="5"/>
      <c r="AS15" s="4">
        <f t="shared" si="19"/>
        <v>46164</v>
      </c>
      <c r="AT15" s="5">
        <v>0</v>
      </c>
      <c r="AU15" s="4">
        <f t="shared" si="20"/>
        <v>46164</v>
      </c>
      <c r="AV15" s="5">
        <v>0</v>
      </c>
      <c r="AW15" s="4">
        <f t="shared" si="21"/>
        <v>46164</v>
      </c>
      <c r="AX15" s="4">
        <f>_xlfn.MINIFS(ReleaseTimeline!$A$2:$A$27, ReleaseTimeline!$A$2:$A$27, "&gt;="&amp;(MAX(AW15,AN15)))</f>
        <v>46177</v>
      </c>
      <c r="AY15" s="4" t="str">
        <f>VLOOKUP(AX15,ReleaseTimeline!$A$1:$E$27,2,FALSE)</f>
        <v>Release 12</v>
      </c>
      <c r="AZ15" s="4" t="e">
        <f t="shared" si="26"/>
        <v>#VALUE!</v>
      </c>
      <c r="BA15" s="4">
        <f>VLOOKUP(AY15,ReleaseTimeline!$B$2:$C$27,2,FALSE)</f>
        <v>46184</v>
      </c>
      <c r="BB15" s="4">
        <f t="shared" si="25"/>
        <v>46177</v>
      </c>
      <c r="BC15">
        <f t="shared" si="22"/>
        <v>44</v>
      </c>
      <c r="BE15">
        <f t="shared" si="23"/>
        <v>11</v>
      </c>
    </row>
    <row r="16" spans="1:62" x14ac:dyDescent="0.2">
      <c r="A16" s="3">
        <v>15</v>
      </c>
      <c r="B16" s="5" t="s">
        <v>65</v>
      </c>
      <c r="C16" s="5" t="str">
        <f>VLOOKUP(B16,'Target Tech'!$C$7:$J$33,8,FALSE)</f>
        <v>Complete ASP</v>
      </c>
      <c r="D16" s="5" t="s">
        <v>54</v>
      </c>
      <c r="E16" s="5">
        <v>0</v>
      </c>
      <c r="F16" s="80">
        <v>46141</v>
      </c>
      <c r="G16" s="80" t="s">
        <v>85</v>
      </c>
      <c r="H16" s="80" t="s">
        <v>81</v>
      </c>
      <c r="I16" s="80" t="s">
        <v>89</v>
      </c>
      <c r="J16" s="80">
        <f t="shared" si="0"/>
        <v>46141</v>
      </c>
      <c r="K16" s="5">
        <v>3</v>
      </c>
      <c r="L16" s="5">
        <v>0</v>
      </c>
      <c r="M16" s="5">
        <v>10</v>
      </c>
      <c r="N16" s="4">
        <f t="shared" si="1"/>
        <v>46146</v>
      </c>
      <c r="O16" s="4">
        <f t="shared" si="2"/>
        <v>46146</v>
      </c>
      <c r="P16" s="4">
        <f t="shared" si="3"/>
        <v>46146</v>
      </c>
      <c r="Q16" s="4"/>
      <c r="R16" s="4"/>
      <c r="S16" s="58">
        <v>5</v>
      </c>
      <c r="T16" s="4">
        <f t="shared" si="4"/>
        <v>46153</v>
      </c>
      <c r="U16" s="5">
        <v>1.5</v>
      </c>
      <c r="V16" s="4">
        <f t="shared" si="5"/>
        <v>46154</v>
      </c>
      <c r="W16" s="4">
        <f t="shared" si="6"/>
        <v>46154</v>
      </c>
      <c r="X16" s="5">
        <v>3</v>
      </c>
      <c r="Y16" s="4">
        <f t="shared" si="7"/>
        <v>46157</v>
      </c>
      <c r="Z16" s="4">
        <f t="shared" si="8"/>
        <v>46157</v>
      </c>
      <c r="AA16" s="4">
        <f t="shared" si="8"/>
        <v>46157</v>
      </c>
      <c r="AB16" s="4">
        <f t="shared" si="9"/>
        <v>46160</v>
      </c>
      <c r="AC16" s="4">
        <f t="shared" si="10"/>
        <v>46160</v>
      </c>
      <c r="AD16" s="5">
        <v>3</v>
      </c>
      <c r="AE16" s="4">
        <f t="shared" si="24"/>
        <v>46163</v>
      </c>
      <c r="AF16" s="5">
        <v>2</v>
      </c>
      <c r="AG16" s="4">
        <f t="shared" si="11"/>
        <v>46167</v>
      </c>
      <c r="AH16" s="5">
        <v>3</v>
      </c>
      <c r="AI16" s="4">
        <f t="shared" si="12"/>
        <v>46171</v>
      </c>
      <c r="AJ16" s="4">
        <f t="shared" si="13"/>
        <v>46171</v>
      </c>
      <c r="AK16" s="4">
        <f t="shared" si="14"/>
        <v>46174</v>
      </c>
      <c r="AL16" s="4">
        <f t="shared" si="15"/>
        <v>46174</v>
      </c>
      <c r="AM16" s="5">
        <v>1</v>
      </c>
      <c r="AN16" s="4">
        <f t="shared" si="16"/>
        <v>46176</v>
      </c>
      <c r="AO16" s="4">
        <f t="shared" si="17"/>
        <v>46176</v>
      </c>
      <c r="AP16" s="4">
        <f t="shared" si="17"/>
        <v>46176</v>
      </c>
      <c r="AQ16" s="4">
        <f t="shared" si="18"/>
        <v>46177</v>
      </c>
      <c r="AR16" s="5">
        <v>3</v>
      </c>
      <c r="AS16" s="4">
        <f t="shared" si="19"/>
        <v>46182</v>
      </c>
      <c r="AT16" s="5">
        <v>0</v>
      </c>
      <c r="AU16" s="4">
        <f t="shared" si="20"/>
        <v>46182</v>
      </c>
      <c r="AV16" s="5">
        <v>0</v>
      </c>
      <c r="AW16" s="4">
        <f t="shared" si="21"/>
        <v>46182</v>
      </c>
      <c r="AX16" s="4">
        <f>_xlfn.MINIFS(ReleaseTimeline!$A$2:$A$27, ReleaseTimeline!$A$2:$A$27, "&gt;="&amp;(MAX(AW16,AN16)))</f>
        <v>46191</v>
      </c>
      <c r="AY16" s="4" t="str">
        <f>VLOOKUP(AX16,ReleaseTimeline!$A$1:$E$27,2,FALSE)</f>
        <v>Release 13</v>
      </c>
      <c r="AZ16" s="4" t="e">
        <f t="shared" si="26"/>
        <v>#VALUE!</v>
      </c>
      <c r="BA16" s="74">
        <f>VLOOKUP(AY16,ReleaseTimeline!$B$2:$C$27,2,FALSE)</f>
        <v>46198</v>
      </c>
      <c r="BB16" s="4">
        <f t="shared" si="25"/>
        <v>46191</v>
      </c>
      <c r="BC16">
        <f t="shared" si="22"/>
        <v>52</v>
      </c>
      <c r="BE16">
        <f t="shared" si="23"/>
        <v>11</v>
      </c>
    </row>
    <row r="17" spans="1:60" x14ac:dyDescent="0.2">
      <c r="A17" s="3">
        <v>16</v>
      </c>
      <c r="B17" s="5" t="s">
        <v>86</v>
      </c>
      <c r="C17" s="5" t="str">
        <f>VLOOKUP(B17,'Target Tech'!$C$7:$J$33,8,FALSE)</f>
        <v>Complete ASP</v>
      </c>
      <c r="D17" s="5" t="s">
        <v>87</v>
      </c>
      <c r="E17" s="5">
        <v>2</v>
      </c>
      <c r="F17" s="80">
        <v>46136</v>
      </c>
      <c r="G17" s="80" t="s">
        <v>55</v>
      </c>
      <c r="H17" s="80" t="s">
        <v>56</v>
      </c>
      <c r="I17" s="80" t="s">
        <v>57</v>
      </c>
      <c r="J17" s="80">
        <f t="shared" ref="J17:J36" si="27">WORKDAY(F17,E17)</f>
        <v>46140</v>
      </c>
      <c r="K17" s="5">
        <v>3</v>
      </c>
      <c r="L17" s="5">
        <v>0</v>
      </c>
      <c r="M17" s="5">
        <v>1</v>
      </c>
      <c r="N17" s="4">
        <f t="shared" si="1"/>
        <v>46142</v>
      </c>
      <c r="O17" s="4">
        <f t="shared" si="2"/>
        <v>46142</v>
      </c>
      <c r="P17" s="4">
        <f t="shared" si="3"/>
        <v>46142</v>
      </c>
      <c r="Q17" s="4"/>
      <c r="R17" s="4"/>
      <c r="S17" s="58">
        <v>5</v>
      </c>
      <c r="T17" s="4">
        <f t="shared" si="4"/>
        <v>46150</v>
      </c>
      <c r="U17" s="5">
        <v>1.5</v>
      </c>
      <c r="V17" s="4">
        <f t="shared" si="5"/>
        <v>46153</v>
      </c>
      <c r="W17" s="4">
        <f t="shared" si="6"/>
        <v>46153</v>
      </c>
      <c r="X17" s="5">
        <v>3</v>
      </c>
      <c r="Y17" s="4">
        <f t="shared" si="7"/>
        <v>46156</v>
      </c>
      <c r="Z17" s="4">
        <f t="shared" si="8"/>
        <v>46156</v>
      </c>
      <c r="AA17" s="4">
        <f t="shared" si="8"/>
        <v>46156</v>
      </c>
      <c r="AB17" s="4">
        <f t="shared" si="9"/>
        <v>46157</v>
      </c>
      <c r="AC17" s="4">
        <f t="shared" si="10"/>
        <v>46157</v>
      </c>
      <c r="AD17" s="5"/>
      <c r="AE17" s="4">
        <f t="shared" si="24"/>
        <v>46157</v>
      </c>
      <c r="AF17" s="5">
        <v>2</v>
      </c>
      <c r="AG17" s="4">
        <f t="shared" si="11"/>
        <v>46161</v>
      </c>
      <c r="AH17" s="5">
        <v>3</v>
      </c>
      <c r="AI17" s="4">
        <f t="shared" si="12"/>
        <v>46164</v>
      </c>
      <c r="AJ17" s="4">
        <f t="shared" si="13"/>
        <v>46164</v>
      </c>
      <c r="AK17" s="4">
        <f t="shared" si="14"/>
        <v>46167</v>
      </c>
      <c r="AL17" s="4">
        <f t="shared" si="15"/>
        <v>46167</v>
      </c>
      <c r="AM17" s="5"/>
      <c r="AN17" s="4">
        <f t="shared" si="16"/>
        <v>46167</v>
      </c>
      <c r="AO17" s="4">
        <f t="shared" si="17"/>
        <v>46167</v>
      </c>
      <c r="AP17" s="4">
        <f t="shared" si="17"/>
        <v>46167</v>
      </c>
      <c r="AQ17" s="4">
        <f t="shared" si="18"/>
        <v>46168</v>
      </c>
      <c r="AR17" s="5"/>
      <c r="AS17" s="4">
        <f t="shared" si="19"/>
        <v>46168</v>
      </c>
      <c r="AT17" s="5">
        <v>0</v>
      </c>
      <c r="AU17" s="4">
        <f t="shared" si="20"/>
        <v>46168</v>
      </c>
      <c r="AV17" s="5">
        <v>0</v>
      </c>
      <c r="AW17" s="4">
        <f t="shared" si="21"/>
        <v>46168</v>
      </c>
      <c r="AX17" s="4">
        <f>_xlfn.MINIFS(ReleaseTimeline!$A$2:$A$27, ReleaseTimeline!$A$2:$A$27, "&gt;="&amp;(MAX(AW17,AN17)))</f>
        <v>46177</v>
      </c>
      <c r="AY17" s="4" t="str">
        <f>VLOOKUP(AX17,ReleaseTimeline!$A$1:$E$27,2,FALSE)</f>
        <v>Release 12</v>
      </c>
      <c r="AZ17" s="4" t="e">
        <f t="shared" si="26"/>
        <v>#VALUE!</v>
      </c>
      <c r="BA17" s="4">
        <f>VLOOKUP(AY17,ReleaseTimeline!$B$2:$C$27,2,FALSE)</f>
        <v>46184</v>
      </c>
      <c r="BB17" s="4">
        <f t="shared" si="25"/>
        <v>46177</v>
      </c>
      <c r="BC17">
        <f t="shared" si="22"/>
        <v>42</v>
      </c>
      <c r="BE17">
        <f t="shared" si="23"/>
        <v>11</v>
      </c>
    </row>
    <row r="18" spans="1:60" x14ac:dyDescent="0.2">
      <c r="A18" s="3">
        <v>17</v>
      </c>
      <c r="B18" s="5" t="s">
        <v>86</v>
      </c>
      <c r="C18" s="5" t="str">
        <f>VLOOKUP(B18,'Target Tech'!$C$7:$J$33,8,FALSE)</f>
        <v>Complete ASP</v>
      </c>
      <c r="D18" s="5" t="s">
        <v>87</v>
      </c>
      <c r="E18" s="5">
        <v>2</v>
      </c>
      <c r="F18" s="80">
        <v>46136</v>
      </c>
      <c r="G18" s="80" t="s">
        <v>59</v>
      </c>
      <c r="H18" s="80" t="s">
        <v>81</v>
      </c>
      <c r="I18" s="80" t="s">
        <v>60</v>
      </c>
      <c r="J18" s="80">
        <f t="shared" si="27"/>
        <v>46140</v>
      </c>
      <c r="K18" s="5">
        <v>3</v>
      </c>
      <c r="L18" s="5">
        <v>0</v>
      </c>
      <c r="M18" s="5">
        <v>2</v>
      </c>
      <c r="N18" s="4">
        <f t="shared" si="1"/>
        <v>46142</v>
      </c>
      <c r="O18" s="4">
        <f t="shared" si="2"/>
        <v>46142</v>
      </c>
      <c r="P18" s="4">
        <f t="shared" si="3"/>
        <v>46142</v>
      </c>
      <c r="Q18" s="4"/>
      <c r="R18" s="4"/>
      <c r="S18" s="58">
        <v>5</v>
      </c>
      <c r="T18" s="4">
        <f t="shared" si="4"/>
        <v>46150</v>
      </c>
      <c r="U18" s="5">
        <v>1.5</v>
      </c>
      <c r="V18" s="4">
        <f t="shared" si="5"/>
        <v>46153</v>
      </c>
      <c r="W18" s="4">
        <f t="shared" si="6"/>
        <v>46153</v>
      </c>
      <c r="X18" s="5">
        <v>3</v>
      </c>
      <c r="Y18" s="4">
        <f t="shared" si="7"/>
        <v>46156</v>
      </c>
      <c r="Z18" s="4">
        <f t="shared" si="8"/>
        <v>46156</v>
      </c>
      <c r="AA18" s="4">
        <f t="shared" si="8"/>
        <v>46156</v>
      </c>
      <c r="AB18" s="4">
        <f t="shared" si="9"/>
        <v>46157</v>
      </c>
      <c r="AC18" s="4">
        <f t="shared" si="10"/>
        <v>46157</v>
      </c>
      <c r="AD18" s="5"/>
      <c r="AE18" s="4">
        <f t="shared" si="24"/>
        <v>46157</v>
      </c>
      <c r="AF18" s="5">
        <v>2</v>
      </c>
      <c r="AG18" s="4">
        <f t="shared" si="11"/>
        <v>46161</v>
      </c>
      <c r="AH18" s="5">
        <v>3</v>
      </c>
      <c r="AI18" s="4">
        <f t="shared" si="12"/>
        <v>46164</v>
      </c>
      <c r="AJ18" s="4">
        <f t="shared" si="13"/>
        <v>46164</v>
      </c>
      <c r="AK18" s="4">
        <f t="shared" si="14"/>
        <v>46167</v>
      </c>
      <c r="AL18" s="4">
        <f t="shared" si="15"/>
        <v>46167</v>
      </c>
      <c r="AM18" s="5"/>
      <c r="AN18" s="4">
        <f t="shared" si="16"/>
        <v>46167</v>
      </c>
      <c r="AO18" s="4">
        <f t="shared" si="17"/>
        <v>46167</v>
      </c>
      <c r="AP18" s="4">
        <f t="shared" si="17"/>
        <v>46167</v>
      </c>
      <c r="AQ18" s="4">
        <f t="shared" si="18"/>
        <v>46168</v>
      </c>
      <c r="AR18" s="5"/>
      <c r="AS18" s="4">
        <f t="shared" si="19"/>
        <v>46168</v>
      </c>
      <c r="AT18" s="5">
        <v>0</v>
      </c>
      <c r="AU18" s="4">
        <f t="shared" si="20"/>
        <v>46168</v>
      </c>
      <c r="AV18" s="5">
        <v>0</v>
      </c>
      <c r="AW18" s="4">
        <f t="shared" si="21"/>
        <v>46168</v>
      </c>
      <c r="AX18" s="4">
        <f>_xlfn.MINIFS(ReleaseTimeline!$A$2:$A$27, ReleaseTimeline!$A$2:$A$27, "&gt;="&amp;(MAX(AW18,AN18)))</f>
        <v>46177</v>
      </c>
      <c r="AY18" s="4" t="str">
        <f>VLOOKUP(AX18,ReleaseTimeline!$A$1:$E$27,2,FALSE)</f>
        <v>Release 12</v>
      </c>
      <c r="AZ18" s="4" t="e">
        <f t="shared" si="26"/>
        <v>#VALUE!</v>
      </c>
      <c r="BA18" s="4">
        <f>VLOOKUP(AY18,ReleaseTimeline!$B$2:$C$27,2,FALSE)</f>
        <v>46184</v>
      </c>
      <c r="BB18" s="4">
        <f t="shared" si="25"/>
        <v>46177</v>
      </c>
      <c r="BC18">
        <f t="shared" si="22"/>
        <v>42</v>
      </c>
      <c r="BE18">
        <f t="shared" si="23"/>
        <v>11</v>
      </c>
    </row>
    <row r="19" spans="1:60" x14ac:dyDescent="0.2">
      <c r="A19" s="3">
        <v>18</v>
      </c>
      <c r="B19" s="5" t="s">
        <v>86</v>
      </c>
      <c r="C19" s="5" t="str">
        <f>VLOOKUP(B19,'Target Tech'!$C$7:$J$33,8,FALSE)</f>
        <v>Complete ASP</v>
      </c>
      <c r="D19" s="5" t="s">
        <v>87</v>
      </c>
      <c r="E19" s="5">
        <v>2</v>
      </c>
      <c r="F19" s="80">
        <v>46132</v>
      </c>
      <c r="G19" s="80" t="s">
        <v>61</v>
      </c>
      <c r="H19" s="80" t="s">
        <v>56</v>
      </c>
      <c r="I19" s="80" t="s">
        <v>62</v>
      </c>
      <c r="J19" s="80">
        <f t="shared" si="27"/>
        <v>46134</v>
      </c>
      <c r="K19" s="5">
        <v>3</v>
      </c>
      <c r="L19" s="5">
        <v>0</v>
      </c>
      <c r="M19" s="5">
        <v>3</v>
      </c>
      <c r="N19" s="4">
        <f t="shared" si="1"/>
        <v>46136</v>
      </c>
      <c r="O19" s="4">
        <f t="shared" si="2"/>
        <v>46136</v>
      </c>
      <c r="P19" s="4">
        <f t="shared" si="3"/>
        <v>46136</v>
      </c>
      <c r="Q19" s="4"/>
      <c r="R19" s="4"/>
      <c r="S19" s="58">
        <v>5</v>
      </c>
      <c r="T19" s="4">
        <f t="shared" si="4"/>
        <v>46146</v>
      </c>
      <c r="U19" s="5">
        <v>1.5</v>
      </c>
      <c r="V19" s="4">
        <f t="shared" si="5"/>
        <v>46147</v>
      </c>
      <c r="W19" s="4">
        <f t="shared" si="6"/>
        <v>46147</v>
      </c>
      <c r="X19" s="5">
        <v>3</v>
      </c>
      <c r="Y19" s="4">
        <f t="shared" si="7"/>
        <v>46150</v>
      </c>
      <c r="Z19" s="4">
        <f t="shared" si="8"/>
        <v>46150</v>
      </c>
      <c r="AA19" s="4">
        <f t="shared" si="8"/>
        <v>46150</v>
      </c>
      <c r="AB19" s="4">
        <f t="shared" si="9"/>
        <v>46153</v>
      </c>
      <c r="AC19" s="4">
        <f t="shared" si="10"/>
        <v>46153</v>
      </c>
      <c r="AD19" s="5"/>
      <c r="AE19" s="4">
        <f t="shared" si="24"/>
        <v>46153</v>
      </c>
      <c r="AF19" s="5">
        <v>2</v>
      </c>
      <c r="AG19" s="4">
        <f t="shared" si="11"/>
        <v>46155</v>
      </c>
      <c r="AH19" s="5">
        <v>3</v>
      </c>
      <c r="AI19" s="4">
        <f t="shared" si="12"/>
        <v>46160</v>
      </c>
      <c r="AJ19" s="4">
        <f t="shared" si="13"/>
        <v>46160</v>
      </c>
      <c r="AK19" s="4">
        <f t="shared" si="14"/>
        <v>46161</v>
      </c>
      <c r="AL19" s="4">
        <f t="shared" si="15"/>
        <v>46161</v>
      </c>
      <c r="AM19" s="5"/>
      <c r="AN19" s="4">
        <f t="shared" si="16"/>
        <v>46161</v>
      </c>
      <c r="AO19" s="4">
        <f t="shared" si="17"/>
        <v>46161</v>
      </c>
      <c r="AP19" s="4">
        <f t="shared" si="17"/>
        <v>46161</v>
      </c>
      <c r="AQ19" s="4">
        <f t="shared" si="18"/>
        <v>46162</v>
      </c>
      <c r="AR19" s="5"/>
      <c r="AS19" s="4">
        <f t="shared" si="19"/>
        <v>46162</v>
      </c>
      <c r="AT19" s="5">
        <v>0</v>
      </c>
      <c r="AU19" s="4">
        <f t="shared" si="20"/>
        <v>46162</v>
      </c>
      <c r="AV19" s="5">
        <v>0</v>
      </c>
      <c r="AW19" s="4">
        <f t="shared" si="21"/>
        <v>46162</v>
      </c>
      <c r="AX19" s="4">
        <f>_xlfn.MINIFS(ReleaseTimeline!$A$2:$A$27, ReleaseTimeline!$A$2:$A$27, "&gt;="&amp;(MAX(AW19,AN19)))</f>
        <v>46163</v>
      </c>
      <c r="AY19" s="4" t="str">
        <f>VLOOKUP(AX19,ReleaseTimeline!$A$1:$E$27,2,FALSE)</f>
        <v>Release 11</v>
      </c>
      <c r="AZ19" s="4" t="e">
        <f t="shared" si="26"/>
        <v>#VALUE!</v>
      </c>
      <c r="BA19" s="4">
        <f>VLOOKUP(AY19,ReleaseTimeline!$B$2:$C$27,2,FALSE)</f>
        <v>46170</v>
      </c>
      <c r="BB19" s="4">
        <f t="shared" si="25"/>
        <v>46163</v>
      </c>
      <c r="BC19">
        <f t="shared" si="22"/>
        <v>34</v>
      </c>
      <c r="BE19">
        <f t="shared" si="23"/>
        <v>11</v>
      </c>
    </row>
    <row r="20" spans="1:60" x14ac:dyDescent="0.2">
      <c r="A20" s="3">
        <v>19</v>
      </c>
      <c r="B20" s="5" t="s">
        <v>86</v>
      </c>
      <c r="C20" s="5" t="str">
        <f>VLOOKUP(B20,'Target Tech'!$C$7:$J$33,8,FALSE)</f>
        <v>Complete ASP</v>
      </c>
      <c r="D20" s="5" t="s">
        <v>87</v>
      </c>
      <c r="E20" s="5">
        <v>2</v>
      </c>
      <c r="F20" s="80">
        <v>46143</v>
      </c>
      <c r="G20" s="80" t="s">
        <v>63</v>
      </c>
      <c r="H20" s="80" t="s">
        <v>56</v>
      </c>
      <c r="I20" s="80" t="s">
        <v>57</v>
      </c>
      <c r="J20" s="80">
        <f t="shared" si="27"/>
        <v>46147</v>
      </c>
      <c r="K20" s="5">
        <v>3</v>
      </c>
      <c r="L20" s="5">
        <v>0</v>
      </c>
      <c r="M20" s="5">
        <v>4</v>
      </c>
      <c r="N20" s="4">
        <f t="shared" si="1"/>
        <v>46149</v>
      </c>
      <c r="O20" s="4">
        <f t="shared" si="2"/>
        <v>46149</v>
      </c>
      <c r="P20" s="4">
        <f t="shared" si="3"/>
        <v>46149</v>
      </c>
      <c r="Q20" s="4"/>
      <c r="R20" s="4"/>
      <c r="S20" s="58">
        <v>5</v>
      </c>
      <c r="T20" s="4">
        <f t="shared" si="4"/>
        <v>46156</v>
      </c>
      <c r="U20" s="5">
        <v>1.5</v>
      </c>
      <c r="V20" s="4">
        <f t="shared" si="5"/>
        <v>46157</v>
      </c>
      <c r="W20" s="4">
        <f t="shared" si="6"/>
        <v>46157</v>
      </c>
      <c r="X20" s="5">
        <v>3</v>
      </c>
      <c r="Y20" s="4">
        <f t="shared" si="7"/>
        <v>46162</v>
      </c>
      <c r="Z20" s="4">
        <f t="shared" si="8"/>
        <v>46162</v>
      </c>
      <c r="AA20" s="4">
        <f t="shared" si="8"/>
        <v>46162</v>
      </c>
      <c r="AB20" s="4">
        <f t="shared" si="9"/>
        <v>46163</v>
      </c>
      <c r="AC20" s="4">
        <f t="shared" si="10"/>
        <v>46163</v>
      </c>
      <c r="AD20" s="5">
        <v>3</v>
      </c>
      <c r="AE20" s="4">
        <f t="shared" si="24"/>
        <v>46168</v>
      </c>
      <c r="AF20" s="5">
        <v>2</v>
      </c>
      <c r="AG20" s="4">
        <f t="shared" si="11"/>
        <v>46171</v>
      </c>
      <c r="AH20" s="5">
        <v>3</v>
      </c>
      <c r="AI20" s="4">
        <f t="shared" si="12"/>
        <v>46177</v>
      </c>
      <c r="AJ20" s="4">
        <f t="shared" si="13"/>
        <v>46177</v>
      </c>
      <c r="AK20" s="4">
        <f t="shared" si="14"/>
        <v>46178</v>
      </c>
      <c r="AL20" s="4">
        <f t="shared" si="15"/>
        <v>46178</v>
      </c>
      <c r="AM20" s="5">
        <v>1</v>
      </c>
      <c r="AN20" s="4">
        <f t="shared" si="16"/>
        <v>46181</v>
      </c>
      <c r="AO20" s="4">
        <f t="shared" si="17"/>
        <v>46181</v>
      </c>
      <c r="AP20" s="4">
        <f t="shared" si="17"/>
        <v>46181</v>
      </c>
      <c r="AQ20" s="4">
        <f t="shared" si="18"/>
        <v>46182</v>
      </c>
      <c r="AR20" s="5">
        <v>3</v>
      </c>
      <c r="AS20" s="4">
        <f t="shared" si="19"/>
        <v>46185</v>
      </c>
      <c r="AT20" s="5">
        <v>0</v>
      </c>
      <c r="AU20" s="4">
        <f t="shared" si="20"/>
        <v>46185</v>
      </c>
      <c r="AV20" s="5">
        <v>0</v>
      </c>
      <c r="AW20" s="4">
        <f t="shared" si="21"/>
        <v>46185</v>
      </c>
      <c r="AX20" s="4">
        <f>_xlfn.MINIFS(ReleaseTimeline!$A$2:$A$27, ReleaseTimeline!$A$2:$A$27, "&gt;="&amp;(MAX(AW20,AN20)))</f>
        <v>46191</v>
      </c>
      <c r="AY20" s="4" t="str">
        <f>VLOOKUP(AX20,ReleaseTimeline!$A$1:$E$27,2,FALSE)</f>
        <v>Release 13</v>
      </c>
      <c r="AZ20" s="4" t="e">
        <f t="shared" si="26"/>
        <v>#VALUE!</v>
      </c>
      <c r="BA20" s="74">
        <f>VLOOKUP(AY20,ReleaseTimeline!$B$2:$C$27,2,FALSE)</f>
        <v>46198</v>
      </c>
      <c r="BB20" s="4">
        <f t="shared" si="25"/>
        <v>46191</v>
      </c>
      <c r="BC20">
        <f t="shared" si="22"/>
        <v>49</v>
      </c>
      <c r="BE20">
        <f t="shared" si="23"/>
        <v>11</v>
      </c>
    </row>
    <row r="21" spans="1:60" x14ac:dyDescent="0.2">
      <c r="A21" s="3">
        <v>20</v>
      </c>
      <c r="B21" s="5" t="s">
        <v>101</v>
      </c>
      <c r="C21" s="5" t="str">
        <f>VLOOKUP(B21,'Target Tech'!$C$7:$J$33,8,FALSE)</f>
        <v>Complete ASP</v>
      </c>
      <c r="D21" s="5" t="s">
        <v>87</v>
      </c>
      <c r="E21" s="5">
        <v>2</v>
      </c>
      <c r="F21" s="80">
        <v>46147</v>
      </c>
      <c r="G21" s="80" t="s">
        <v>55</v>
      </c>
      <c r="H21" s="80" t="s">
        <v>67</v>
      </c>
      <c r="I21" s="80" t="s">
        <v>102</v>
      </c>
      <c r="J21" s="80">
        <f t="shared" si="27"/>
        <v>46149</v>
      </c>
      <c r="K21" s="5">
        <v>3</v>
      </c>
      <c r="L21" s="5">
        <v>0</v>
      </c>
      <c r="M21" s="5">
        <v>1</v>
      </c>
      <c r="N21" s="4">
        <f t="shared" si="1"/>
        <v>46153</v>
      </c>
      <c r="O21" s="4">
        <f t="shared" si="2"/>
        <v>46153</v>
      </c>
      <c r="P21" s="4">
        <f t="shared" si="3"/>
        <v>46153</v>
      </c>
      <c r="Q21" s="4"/>
      <c r="R21" s="4"/>
      <c r="S21" s="58">
        <v>5</v>
      </c>
      <c r="T21" s="4">
        <f t="shared" si="4"/>
        <v>46160</v>
      </c>
      <c r="U21" s="5">
        <v>1.5</v>
      </c>
      <c r="V21" s="4">
        <f t="shared" si="5"/>
        <v>46161</v>
      </c>
      <c r="W21" s="4">
        <f t="shared" si="6"/>
        <v>46161</v>
      </c>
      <c r="X21" s="5">
        <v>3</v>
      </c>
      <c r="Y21" s="4">
        <f t="shared" si="7"/>
        <v>46164</v>
      </c>
      <c r="Z21" s="4">
        <f t="shared" si="8"/>
        <v>46164</v>
      </c>
      <c r="AA21" s="4">
        <f t="shared" si="8"/>
        <v>46164</v>
      </c>
      <c r="AB21" s="4">
        <f t="shared" si="9"/>
        <v>46167</v>
      </c>
      <c r="AC21" s="4">
        <f t="shared" si="10"/>
        <v>46167</v>
      </c>
      <c r="AD21" s="5"/>
      <c r="AE21" s="4">
        <f t="shared" si="24"/>
        <v>46167</v>
      </c>
      <c r="AF21" s="5">
        <v>2</v>
      </c>
      <c r="AG21" s="4">
        <f t="shared" si="11"/>
        <v>46169</v>
      </c>
      <c r="AH21" s="5">
        <v>3</v>
      </c>
      <c r="AI21" s="4">
        <f t="shared" si="12"/>
        <v>46176</v>
      </c>
      <c r="AJ21" s="4">
        <f t="shared" si="13"/>
        <v>46176</v>
      </c>
      <c r="AK21" s="4">
        <f t="shared" si="14"/>
        <v>46177</v>
      </c>
      <c r="AL21" s="4">
        <f t="shared" si="15"/>
        <v>46177</v>
      </c>
      <c r="AM21" s="5"/>
      <c r="AN21" s="4">
        <f t="shared" si="16"/>
        <v>46177</v>
      </c>
      <c r="AO21" s="4">
        <f t="shared" si="17"/>
        <v>46177</v>
      </c>
      <c r="AP21" s="4">
        <f t="shared" si="17"/>
        <v>46177</v>
      </c>
      <c r="AQ21" s="4">
        <f t="shared" si="18"/>
        <v>46178</v>
      </c>
      <c r="AR21" s="5"/>
      <c r="AS21" s="4">
        <f t="shared" si="19"/>
        <v>46178</v>
      </c>
      <c r="AT21" s="5">
        <v>0</v>
      </c>
      <c r="AU21" s="4">
        <f t="shared" si="20"/>
        <v>46178</v>
      </c>
      <c r="AV21" s="5">
        <v>0</v>
      </c>
      <c r="AW21" s="4">
        <f t="shared" si="21"/>
        <v>46178</v>
      </c>
      <c r="AX21" s="4">
        <f>_xlfn.MINIFS(ReleaseTimeline!$A$2:$A$27, ReleaseTimeline!$A$2:$A$27, "&gt;="&amp;(MAX(AW21,AN21)))</f>
        <v>46191</v>
      </c>
      <c r="AY21" s="4" t="str">
        <f>VLOOKUP(AX21,ReleaseTimeline!$A$1:$E$27,2,FALSE)</f>
        <v>Release 13</v>
      </c>
      <c r="AZ21" s="4" t="e">
        <f t="shared" si="26"/>
        <v>#VALUE!</v>
      </c>
      <c r="BA21" s="4">
        <f>VLOOKUP(AY21,ReleaseTimeline!$B$2:$C$27,2,FALSE)</f>
        <v>46198</v>
      </c>
      <c r="BB21" s="4">
        <f t="shared" si="25"/>
        <v>46191</v>
      </c>
      <c r="BC21">
        <f t="shared" si="22"/>
        <v>45</v>
      </c>
      <c r="BE21">
        <f t="shared" si="23"/>
        <v>11</v>
      </c>
    </row>
    <row r="22" spans="1:60" x14ac:dyDescent="0.2">
      <c r="A22" s="3">
        <v>21</v>
      </c>
      <c r="B22" s="5" t="s">
        <v>101</v>
      </c>
      <c r="C22" s="5" t="str">
        <f>VLOOKUP(B22,'Target Tech'!$C$7:$J$33,8,FALSE)</f>
        <v>Complete ASP</v>
      </c>
      <c r="D22" s="5" t="s">
        <v>87</v>
      </c>
      <c r="E22" s="5">
        <v>2</v>
      </c>
      <c r="F22" s="80">
        <v>46141</v>
      </c>
      <c r="G22" s="80" t="s">
        <v>59</v>
      </c>
      <c r="H22" s="80" t="s">
        <v>67</v>
      </c>
      <c r="I22" s="80" t="s">
        <v>103</v>
      </c>
      <c r="J22" s="80">
        <f t="shared" si="27"/>
        <v>46143</v>
      </c>
      <c r="K22" s="5">
        <v>3</v>
      </c>
      <c r="L22" s="5">
        <v>0</v>
      </c>
      <c r="M22" s="5">
        <v>2</v>
      </c>
      <c r="N22" s="4">
        <f t="shared" si="1"/>
        <v>46148</v>
      </c>
      <c r="O22" s="4">
        <f t="shared" si="2"/>
        <v>46148</v>
      </c>
      <c r="P22" s="4">
        <f t="shared" si="3"/>
        <v>46148</v>
      </c>
      <c r="Q22" s="4"/>
      <c r="R22" s="4"/>
      <c r="S22" s="58">
        <v>5</v>
      </c>
      <c r="T22" s="4">
        <f t="shared" si="4"/>
        <v>46155</v>
      </c>
      <c r="U22" s="5">
        <v>1.5</v>
      </c>
      <c r="V22" s="4">
        <f t="shared" si="5"/>
        <v>46156</v>
      </c>
      <c r="W22" s="4">
        <f t="shared" si="6"/>
        <v>46156</v>
      </c>
      <c r="X22" s="5">
        <v>3</v>
      </c>
      <c r="Y22" s="4">
        <f t="shared" si="7"/>
        <v>46161</v>
      </c>
      <c r="Z22" s="4">
        <f t="shared" ref="Z22:AA41" si="28">WORKDAY(Y22, 0, IndHolidays)</f>
        <v>46161</v>
      </c>
      <c r="AA22" s="4">
        <f t="shared" si="28"/>
        <v>46161</v>
      </c>
      <c r="AB22" s="4">
        <f t="shared" si="9"/>
        <v>46162</v>
      </c>
      <c r="AC22" s="4">
        <f t="shared" si="10"/>
        <v>46162</v>
      </c>
      <c r="AD22" s="5"/>
      <c r="AE22" s="4">
        <f t="shared" si="24"/>
        <v>46162</v>
      </c>
      <c r="AF22" s="5">
        <v>2</v>
      </c>
      <c r="AG22" s="4">
        <f t="shared" si="11"/>
        <v>46164</v>
      </c>
      <c r="AH22" s="5">
        <v>3</v>
      </c>
      <c r="AI22" s="4">
        <f t="shared" si="12"/>
        <v>46169</v>
      </c>
      <c r="AJ22" s="4">
        <f t="shared" si="13"/>
        <v>46169</v>
      </c>
      <c r="AK22" s="4">
        <f t="shared" si="14"/>
        <v>46171</v>
      </c>
      <c r="AL22" s="4">
        <f t="shared" si="15"/>
        <v>46171</v>
      </c>
      <c r="AM22" s="5"/>
      <c r="AN22" s="4">
        <f t="shared" si="16"/>
        <v>46171</v>
      </c>
      <c r="AO22" s="4">
        <f t="shared" si="17"/>
        <v>46171</v>
      </c>
      <c r="AP22" s="4">
        <f t="shared" si="17"/>
        <v>46171</v>
      </c>
      <c r="AQ22" s="4">
        <f t="shared" si="18"/>
        <v>46174</v>
      </c>
      <c r="AR22" s="5"/>
      <c r="AS22" s="4">
        <f t="shared" si="19"/>
        <v>46174</v>
      </c>
      <c r="AT22" s="5">
        <v>0</v>
      </c>
      <c r="AU22" s="4">
        <f t="shared" si="20"/>
        <v>46174</v>
      </c>
      <c r="AV22" s="5">
        <v>0</v>
      </c>
      <c r="AW22" s="4">
        <f t="shared" si="21"/>
        <v>46174</v>
      </c>
      <c r="AX22" s="4">
        <f>_xlfn.MINIFS(ReleaseTimeline!$A$2:$A$27, ReleaseTimeline!$A$2:$A$27, "&gt;="&amp;(MAX(AW22,AN22)))</f>
        <v>46177</v>
      </c>
      <c r="AY22" s="4" t="str">
        <f>VLOOKUP(AX22,ReleaseTimeline!$A$1:$E$27,2,FALSE)</f>
        <v>Release 12</v>
      </c>
      <c r="AZ22" s="4" t="e">
        <f t="shared" si="26"/>
        <v>#VALUE!</v>
      </c>
      <c r="BA22" s="4">
        <f>VLOOKUP(AY22,ReleaseTimeline!$B$2:$C$27,2,FALSE)</f>
        <v>46184</v>
      </c>
      <c r="BB22" s="4">
        <f t="shared" si="25"/>
        <v>46177</v>
      </c>
      <c r="BC22">
        <f t="shared" si="22"/>
        <v>36</v>
      </c>
      <c r="BE22">
        <f t="shared" si="23"/>
        <v>11</v>
      </c>
    </row>
    <row r="23" spans="1:60" x14ac:dyDescent="0.2">
      <c r="A23" s="3">
        <v>22</v>
      </c>
      <c r="B23" s="5" t="s">
        <v>101</v>
      </c>
      <c r="C23" s="5" t="str">
        <f>VLOOKUP(B23,'Target Tech'!$C$7:$J$33,8,FALSE)</f>
        <v>Complete ASP</v>
      </c>
      <c r="D23" s="5" t="s">
        <v>87</v>
      </c>
      <c r="E23" s="5">
        <v>2</v>
      </c>
      <c r="F23" s="80">
        <v>46141</v>
      </c>
      <c r="G23" s="80" t="s">
        <v>61</v>
      </c>
      <c r="H23" s="80" t="s">
        <v>67</v>
      </c>
      <c r="I23" s="80" t="s">
        <v>104</v>
      </c>
      <c r="J23" s="80">
        <f t="shared" si="27"/>
        <v>46143</v>
      </c>
      <c r="K23" s="5">
        <v>3</v>
      </c>
      <c r="L23" s="5">
        <v>0</v>
      </c>
      <c r="M23" s="5">
        <v>3</v>
      </c>
      <c r="N23" s="4">
        <f t="shared" si="1"/>
        <v>46148</v>
      </c>
      <c r="O23" s="4">
        <f t="shared" si="2"/>
        <v>46148</v>
      </c>
      <c r="P23" s="4">
        <f t="shared" si="3"/>
        <v>46148</v>
      </c>
      <c r="Q23" s="4"/>
      <c r="R23" s="4"/>
      <c r="S23" s="58">
        <v>5</v>
      </c>
      <c r="T23" s="4">
        <f t="shared" si="4"/>
        <v>46155</v>
      </c>
      <c r="U23" s="5">
        <v>1.5</v>
      </c>
      <c r="V23" s="4">
        <f t="shared" si="5"/>
        <v>46156</v>
      </c>
      <c r="W23" s="4">
        <f t="shared" si="6"/>
        <v>46156</v>
      </c>
      <c r="X23" s="5">
        <v>3</v>
      </c>
      <c r="Y23" s="4">
        <f t="shared" si="7"/>
        <v>46161</v>
      </c>
      <c r="Z23" s="4">
        <f t="shared" si="28"/>
        <v>46161</v>
      </c>
      <c r="AA23" s="4">
        <f t="shared" si="28"/>
        <v>46161</v>
      </c>
      <c r="AB23" s="4">
        <f t="shared" si="9"/>
        <v>46162</v>
      </c>
      <c r="AC23" s="4">
        <f t="shared" si="10"/>
        <v>46162</v>
      </c>
      <c r="AD23" s="5"/>
      <c r="AE23" s="4">
        <f t="shared" si="24"/>
        <v>46162</v>
      </c>
      <c r="AF23" s="5">
        <v>2</v>
      </c>
      <c r="AG23" s="4">
        <f t="shared" si="11"/>
        <v>46164</v>
      </c>
      <c r="AH23" s="5">
        <v>3</v>
      </c>
      <c r="AI23" s="4">
        <f t="shared" si="12"/>
        <v>46169</v>
      </c>
      <c r="AJ23" s="4">
        <f t="shared" si="13"/>
        <v>46169</v>
      </c>
      <c r="AK23" s="4">
        <f t="shared" si="14"/>
        <v>46171</v>
      </c>
      <c r="AL23" s="4">
        <f t="shared" si="15"/>
        <v>46171</v>
      </c>
      <c r="AM23" s="5"/>
      <c r="AN23" s="4">
        <f t="shared" si="16"/>
        <v>46171</v>
      </c>
      <c r="AO23" s="4">
        <f t="shared" si="17"/>
        <v>46171</v>
      </c>
      <c r="AP23" s="4">
        <f t="shared" si="17"/>
        <v>46171</v>
      </c>
      <c r="AQ23" s="4">
        <f t="shared" si="18"/>
        <v>46174</v>
      </c>
      <c r="AR23" s="5"/>
      <c r="AS23" s="4">
        <f t="shared" si="19"/>
        <v>46174</v>
      </c>
      <c r="AT23" s="5">
        <v>0</v>
      </c>
      <c r="AU23" s="4">
        <f t="shared" si="20"/>
        <v>46174</v>
      </c>
      <c r="AV23" s="5">
        <v>0</v>
      </c>
      <c r="AW23" s="4">
        <f t="shared" si="21"/>
        <v>46174</v>
      </c>
      <c r="AX23" s="4">
        <f>_xlfn.MINIFS(ReleaseTimeline!$A$2:$A$27, ReleaseTimeline!$A$2:$A$27, "&gt;="&amp;(MAX(AW23,AN23)))</f>
        <v>46177</v>
      </c>
      <c r="AY23" s="4" t="str">
        <f>VLOOKUP(AX23,ReleaseTimeline!$A$1:$E$27,2,FALSE)</f>
        <v>Release 12</v>
      </c>
      <c r="AZ23" s="4" t="e">
        <f t="shared" si="26"/>
        <v>#VALUE!</v>
      </c>
      <c r="BA23" s="4">
        <f>VLOOKUP(AY23,ReleaseTimeline!$B$2:$C$27,2,FALSE)</f>
        <v>46184</v>
      </c>
      <c r="BB23" s="4">
        <f t="shared" si="25"/>
        <v>46177</v>
      </c>
      <c r="BC23">
        <f t="shared" si="22"/>
        <v>36</v>
      </c>
      <c r="BE23">
        <f t="shared" si="23"/>
        <v>11</v>
      </c>
    </row>
    <row r="24" spans="1:60" x14ac:dyDescent="0.2">
      <c r="A24" s="3">
        <v>23</v>
      </c>
      <c r="B24" s="5" t="s">
        <v>101</v>
      </c>
      <c r="C24" s="5" t="str">
        <f>VLOOKUP(B24,'Target Tech'!$C$7:$J$33,8,FALSE)</f>
        <v>Complete ASP</v>
      </c>
      <c r="D24" s="5" t="s">
        <v>87</v>
      </c>
      <c r="E24" s="5">
        <v>2</v>
      </c>
      <c r="F24" s="80">
        <f>WORKDAY(P21,1)</f>
        <v>46154</v>
      </c>
      <c r="G24" s="80" t="s">
        <v>63</v>
      </c>
      <c r="H24" s="80" t="s">
        <v>67</v>
      </c>
      <c r="I24" s="80" t="s">
        <v>102</v>
      </c>
      <c r="J24" s="80">
        <f t="shared" si="27"/>
        <v>46156</v>
      </c>
      <c r="K24" s="5">
        <v>3</v>
      </c>
      <c r="L24" s="5">
        <v>0</v>
      </c>
      <c r="M24" s="5">
        <v>4</v>
      </c>
      <c r="N24" s="4">
        <f t="shared" si="1"/>
        <v>46160</v>
      </c>
      <c r="O24" s="4">
        <f t="shared" si="2"/>
        <v>46160</v>
      </c>
      <c r="P24" s="4">
        <f t="shared" si="3"/>
        <v>46160</v>
      </c>
      <c r="Q24" s="4"/>
      <c r="R24" s="4"/>
      <c r="S24" s="58">
        <v>5</v>
      </c>
      <c r="T24" s="4">
        <f t="shared" si="4"/>
        <v>46167</v>
      </c>
      <c r="U24" s="5">
        <v>1.5</v>
      </c>
      <c r="V24" s="4">
        <f t="shared" si="5"/>
        <v>46168</v>
      </c>
      <c r="W24" s="4">
        <f t="shared" si="6"/>
        <v>46168</v>
      </c>
      <c r="X24" s="5">
        <v>3</v>
      </c>
      <c r="Y24" s="4">
        <f t="shared" si="7"/>
        <v>46174</v>
      </c>
      <c r="Z24" s="4">
        <f t="shared" si="28"/>
        <v>46174</v>
      </c>
      <c r="AA24" s="4">
        <f t="shared" si="28"/>
        <v>46174</v>
      </c>
      <c r="AB24" s="4">
        <f t="shared" si="9"/>
        <v>46176</v>
      </c>
      <c r="AC24" s="4">
        <f t="shared" si="10"/>
        <v>46176</v>
      </c>
      <c r="AD24" s="5">
        <v>3</v>
      </c>
      <c r="AE24" s="4">
        <f t="shared" si="24"/>
        <v>46181</v>
      </c>
      <c r="AF24" s="5">
        <v>2</v>
      </c>
      <c r="AG24" s="4">
        <f t="shared" si="11"/>
        <v>46183</v>
      </c>
      <c r="AH24" s="5">
        <v>3</v>
      </c>
      <c r="AI24" s="4">
        <f t="shared" si="12"/>
        <v>46188</v>
      </c>
      <c r="AJ24" s="4">
        <f t="shared" si="13"/>
        <v>46188</v>
      </c>
      <c r="AK24" s="4">
        <f t="shared" si="14"/>
        <v>46189</v>
      </c>
      <c r="AL24" s="4">
        <f t="shared" si="15"/>
        <v>46189</v>
      </c>
      <c r="AM24" s="5">
        <v>1</v>
      </c>
      <c r="AN24" s="4">
        <f t="shared" si="16"/>
        <v>46190</v>
      </c>
      <c r="AO24" s="4">
        <f t="shared" si="17"/>
        <v>46190</v>
      </c>
      <c r="AP24" s="4">
        <f t="shared" si="17"/>
        <v>46190</v>
      </c>
      <c r="AQ24" s="4">
        <f t="shared" si="18"/>
        <v>46191</v>
      </c>
      <c r="AR24" s="5">
        <v>3</v>
      </c>
      <c r="AS24" s="4">
        <f t="shared" si="19"/>
        <v>46196</v>
      </c>
      <c r="AT24" s="5">
        <v>0</v>
      </c>
      <c r="AU24" s="4">
        <f t="shared" si="20"/>
        <v>46196</v>
      </c>
      <c r="AV24" s="5">
        <v>0</v>
      </c>
      <c r="AW24" s="4">
        <f t="shared" si="21"/>
        <v>46196</v>
      </c>
      <c r="AX24" s="4">
        <f>_xlfn.MINIFS(ReleaseTimeline!$A$2:$A$27, ReleaseTimeline!$A$2:$A$27, "&gt;="&amp;(MAX(AW24,AN24)))</f>
        <v>46205</v>
      </c>
      <c r="AY24" s="4" t="str">
        <f>VLOOKUP(AX24,ReleaseTimeline!$A$1:$E$27,2,FALSE)</f>
        <v>Release 14</v>
      </c>
      <c r="AZ24" s="4" t="e">
        <f t="shared" si="26"/>
        <v>#VALUE!</v>
      </c>
      <c r="BA24" s="74">
        <f>VLOOKUP(AY24,ReleaseTimeline!$B$2:$C$27,2,FALSE)</f>
        <v>46212</v>
      </c>
      <c r="BB24" s="4">
        <f t="shared" si="25"/>
        <v>46205</v>
      </c>
      <c r="BC24">
        <f t="shared" si="22"/>
        <v>52</v>
      </c>
      <c r="BD24" t="e">
        <f>(BA24-AY24)</f>
        <v>#VALUE!</v>
      </c>
      <c r="BE24">
        <f t="shared" si="23"/>
        <v>11</v>
      </c>
      <c r="BH24" t="e">
        <f>(BD24+BE24)</f>
        <v>#VALUE!</v>
      </c>
    </row>
    <row r="25" spans="1:60" x14ac:dyDescent="0.2">
      <c r="A25" s="3">
        <v>24</v>
      </c>
      <c r="B25" s="5" t="s">
        <v>105</v>
      </c>
      <c r="C25" s="5" t="str">
        <f>VLOOKUP(B25,'Target Tech'!$C$7:$J$33,8,FALSE)</f>
        <v>Complete ASP</v>
      </c>
      <c r="D25" s="5" t="s">
        <v>87</v>
      </c>
      <c r="E25" s="5">
        <v>2</v>
      </c>
      <c r="F25" s="80">
        <v>46127</v>
      </c>
      <c r="G25" s="80" t="s">
        <v>55</v>
      </c>
      <c r="H25" s="80" t="s">
        <v>81</v>
      </c>
      <c r="I25" s="80" t="s">
        <v>129</v>
      </c>
      <c r="J25" s="80">
        <f t="shared" si="27"/>
        <v>46129</v>
      </c>
      <c r="K25" s="5">
        <v>3</v>
      </c>
      <c r="L25" s="5">
        <v>0</v>
      </c>
      <c r="M25" s="5">
        <v>1</v>
      </c>
      <c r="N25" s="4">
        <f t="shared" si="1"/>
        <v>46133</v>
      </c>
      <c r="O25" s="4">
        <f t="shared" si="2"/>
        <v>46133</v>
      </c>
      <c r="P25" s="4">
        <f t="shared" si="3"/>
        <v>46133</v>
      </c>
      <c r="Q25" s="4"/>
      <c r="R25" s="4"/>
      <c r="S25" s="58">
        <v>5</v>
      </c>
      <c r="T25" s="4">
        <f t="shared" si="4"/>
        <v>46140</v>
      </c>
      <c r="U25" s="5">
        <v>1.5</v>
      </c>
      <c r="V25" s="4">
        <f t="shared" si="5"/>
        <v>46141</v>
      </c>
      <c r="W25" s="4">
        <f t="shared" si="6"/>
        <v>46141</v>
      </c>
      <c r="X25" s="5">
        <v>3</v>
      </c>
      <c r="Y25" s="4">
        <f t="shared" si="7"/>
        <v>46147</v>
      </c>
      <c r="Z25" s="4">
        <f t="shared" si="28"/>
        <v>46147</v>
      </c>
      <c r="AA25" s="4">
        <f t="shared" si="28"/>
        <v>46147</v>
      </c>
      <c r="AB25" s="4">
        <f t="shared" si="9"/>
        <v>46148</v>
      </c>
      <c r="AC25" s="4">
        <f t="shared" si="10"/>
        <v>46148</v>
      </c>
      <c r="AD25" s="5"/>
      <c r="AE25" s="4">
        <f t="shared" si="24"/>
        <v>46148</v>
      </c>
      <c r="AF25" s="5">
        <v>2</v>
      </c>
      <c r="AG25" s="4">
        <f t="shared" si="11"/>
        <v>46150</v>
      </c>
      <c r="AH25" s="5">
        <v>3</v>
      </c>
      <c r="AI25" s="4">
        <f t="shared" si="12"/>
        <v>46155</v>
      </c>
      <c r="AJ25" s="4">
        <f t="shared" si="13"/>
        <v>46155</v>
      </c>
      <c r="AK25" s="4">
        <f t="shared" si="14"/>
        <v>46156</v>
      </c>
      <c r="AL25" s="4">
        <f t="shared" si="15"/>
        <v>46156</v>
      </c>
      <c r="AM25" s="5"/>
      <c r="AN25" s="4">
        <f t="shared" si="16"/>
        <v>46156</v>
      </c>
      <c r="AO25" s="4">
        <f t="shared" si="17"/>
        <v>46156</v>
      </c>
      <c r="AP25" s="4">
        <f t="shared" si="17"/>
        <v>46156</v>
      </c>
      <c r="AQ25" s="4">
        <f t="shared" si="18"/>
        <v>46157</v>
      </c>
      <c r="AR25" s="5"/>
      <c r="AS25" s="4">
        <f t="shared" si="19"/>
        <v>46157</v>
      </c>
      <c r="AT25" s="5">
        <v>0</v>
      </c>
      <c r="AU25" s="4">
        <f t="shared" si="20"/>
        <v>46157</v>
      </c>
      <c r="AV25" s="5">
        <v>0</v>
      </c>
      <c r="AW25" s="4">
        <f t="shared" si="21"/>
        <v>46157</v>
      </c>
      <c r="AX25" s="4">
        <f>_xlfn.MINIFS(ReleaseTimeline!$A$2:$A$27, ReleaseTimeline!$A$2:$A$27, "&gt;="&amp;(MAX(AW25,AN25)))</f>
        <v>46163</v>
      </c>
      <c r="AY25" s="4" t="str">
        <f>VLOOKUP(AX25,ReleaseTimeline!$A$1:$E$27,2,FALSE)</f>
        <v>Release 11</v>
      </c>
      <c r="AZ25" s="4" t="e">
        <f t="shared" si="26"/>
        <v>#VALUE!</v>
      </c>
      <c r="BA25" s="4">
        <f>VLOOKUP(AY25,ReleaseTimeline!$B$2:$C$27,2,FALSE)</f>
        <v>46170</v>
      </c>
      <c r="BB25" s="4">
        <f t="shared" si="25"/>
        <v>46163</v>
      </c>
      <c r="BC25">
        <f t="shared" si="22"/>
        <v>37</v>
      </c>
      <c r="BE25">
        <f t="shared" si="23"/>
        <v>11</v>
      </c>
    </row>
    <row r="26" spans="1:60" x14ac:dyDescent="0.2">
      <c r="A26" s="3">
        <v>25</v>
      </c>
      <c r="B26" s="5" t="s">
        <v>105</v>
      </c>
      <c r="C26" s="5" t="str">
        <f>VLOOKUP(B26,'Target Tech'!$C$7:$J$33,8,FALSE)</f>
        <v>Complete ASP</v>
      </c>
      <c r="D26" s="5" t="s">
        <v>87</v>
      </c>
      <c r="E26" s="5">
        <v>2</v>
      </c>
      <c r="F26" s="80">
        <v>46127</v>
      </c>
      <c r="G26" s="80" t="s">
        <v>59</v>
      </c>
      <c r="H26" s="80" t="s">
        <v>81</v>
      </c>
      <c r="I26" s="80" t="s">
        <v>167</v>
      </c>
      <c r="J26" s="80">
        <f t="shared" si="27"/>
        <v>46129</v>
      </c>
      <c r="K26" s="5">
        <v>3</v>
      </c>
      <c r="L26" s="5">
        <v>0</v>
      </c>
      <c r="M26" s="5">
        <v>2</v>
      </c>
      <c r="N26" s="4">
        <f t="shared" si="1"/>
        <v>46133</v>
      </c>
      <c r="O26" s="4">
        <f t="shared" si="2"/>
        <v>46133</v>
      </c>
      <c r="P26" s="4">
        <f t="shared" si="3"/>
        <v>46133</v>
      </c>
      <c r="Q26" s="4"/>
      <c r="R26" s="4"/>
      <c r="S26" s="58">
        <v>5</v>
      </c>
      <c r="T26" s="4">
        <f t="shared" si="4"/>
        <v>46140</v>
      </c>
      <c r="U26" s="5">
        <v>1.5</v>
      </c>
      <c r="V26" s="4">
        <f t="shared" si="5"/>
        <v>46141</v>
      </c>
      <c r="W26" s="4">
        <f t="shared" si="6"/>
        <v>46141</v>
      </c>
      <c r="X26" s="5">
        <v>3</v>
      </c>
      <c r="Y26" s="4">
        <f t="shared" si="7"/>
        <v>46147</v>
      </c>
      <c r="Z26" s="4">
        <f t="shared" si="28"/>
        <v>46147</v>
      </c>
      <c r="AA26" s="4">
        <f t="shared" si="28"/>
        <v>46147</v>
      </c>
      <c r="AB26" s="4">
        <f t="shared" si="9"/>
        <v>46148</v>
      </c>
      <c r="AC26" s="4">
        <f t="shared" si="10"/>
        <v>46148</v>
      </c>
      <c r="AD26" s="5"/>
      <c r="AE26" s="4">
        <f t="shared" si="24"/>
        <v>46148</v>
      </c>
      <c r="AF26" s="5">
        <v>2</v>
      </c>
      <c r="AG26" s="4">
        <f t="shared" si="11"/>
        <v>46150</v>
      </c>
      <c r="AH26" s="5">
        <v>3</v>
      </c>
      <c r="AI26" s="4">
        <f t="shared" si="12"/>
        <v>46155</v>
      </c>
      <c r="AJ26" s="4">
        <f t="shared" si="13"/>
        <v>46155</v>
      </c>
      <c r="AK26" s="4">
        <f t="shared" si="14"/>
        <v>46156</v>
      </c>
      <c r="AL26" s="4">
        <f t="shared" si="15"/>
        <v>46156</v>
      </c>
      <c r="AM26" s="5"/>
      <c r="AN26" s="4">
        <f t="shared" si="16"/>
        <v>46156</v>
      </c>
      <c r="AO26" s="4">
        <f t="shared" si="17"/>
        <v>46156</v>
      </c>
      <c r="AP26" s="4">
        <f t="shared" si="17"/>
        <v>46156</v>
      </c>
      <c r="AQ26" s="4">
        <f t="shared" si="18"/>
        <v>46157</v>
      </c>
      <c r="AR26" s="5"/>
      <c r="AS26" s="4">
        <f t="shared" si="19"/>
        <v>46157</v>
      </c>
      <c r="AT26" s="5">
        <v>0</v>
      </c>
      <c r="AU26" s="4">
        <f t="shared" si="20"/>
        <v>46157</v>
      </c>
      <c r="AV26" s="5">
        <v>0</v>
      </c>
      <c r="AW26" s="4">
        <f t="shared" si="21"/>
        <v>46157</v>
      </c>
      <c r="AX26" s="4">
        <f>_xlfn.MINIFS(ReleaseTimeline!$A$2:$A$27, ReleaseTimeline!$A$2:$A$27, "&gt;="&amp;(MAX(AW26,AN26)))</f>
        <v>46163</v>
      </c>
      <c r="AY26" s="4" t="str">
        <f>VLOOKUP(AX26,ReleaseTimeline!$A$1:$E$27,2,FALSE)</f>
        <v>Release 11</v>
      </c>
      <c r="AZ26" s="4" t="e">
        <f t="shared" si="26"/>
        <v>#VALUE!</v>
      </c>
      <c r="BA26" s="4">
        <f>VLOOKUP(AY26,ReleaseTimeline!$B$2:$C$27,2,FALSE)</f>
        <v>46170</v>
      </c>
      <c r="BB26" s="4">
        <f t="shared" si="25"/>
        <v>46163</v>
      </c>
      <c r="BC26">
        <f t="shared" si="22"/>
        <v>37</v>
      </c>
      <c r="BE26">
        <f t="shared" si="23"/>
        <v>11</v>
      </c>
    </row>
    <row r="27" spans="1:60" x14ac:dyDescent="0.2">
      <c r="A27" s="3">
        <v>26</v>
      </c>
      <c r="B27" s="5" t="s">
        <v>105</v>
      </c>
      <c r="C27" s="5" t="str">
        <f>VLOOKUP(B27,'Target Tech'!$C$7:$J$33,8,FALSE)</f>
        <v>Complete ASP</v>
      </c>
      <c r="D27" s="5" t="s">
        <v>87</v>
      </c>
      <c r="E27" s="5">
        <v>2</v>
      </c>
      <c r="F27" s="80">
        <v>46127</v>
      </c>
      <c r="G27" s="80" t="s">
        <v>61</v>
      </c>
      <c r="H27" s="80" t="s">
        <v>81</v>
      </c>
      <c r="I27" s="80" t="s">
        <v>131</v>
      </c>
      <c r="J27" s="80">
        <f t="shared" si="27"/>
        <v>46129</v>
      </c>
      <c r="K27" s="5">
        <v>3</v>
      </c>
      <c r="L27" s="5">
        <v>0</v>
      </c>
      <c r="M27" s="5">
        <v>3</v>
      </c>
      <c r="N27" s="4">
        <f t="shared" si="1"/>
        <v>46133</v>
      </c>
      <c r="O27" s="4">
        <f t="shared" si="2"/>
        <v>46133</v>
      </c>
      <c r="P27" s="4">
        <f t="shared" si="3"/>
        <v>46133</v>
      </c>
      <c r="Q27" s="4"/>
      <c r="R27" s="4"/>
      <c r="S27" s="58">
        <v>5</v>
      </c>
      <c r="T27" s="4">
        <f t="shared" si="4"/>
        <v>46140</v>
      </c>
      <c r="U27" s="5">
        <v>1.5</v>
      </c>
      <c r="V27" s="4">
        <f t="shared" si="5"/>
        <v>46141</v>
      </c>
      <c r="W27" s="4">
        <f t="shared" si="6"/>
        <v>46141</v>
      </c>
      <c r="X27" s="5">
        <v>3</v>
      </c>
      <c r="Y27" s="4">
        <f t="shared" si="7"/>
        <v>46147</v>
      </c>
      <c r="Z27" s="4">
        <f t="shared" si="28"/>
        <v>46147</v>
      </c>
      <c r="AA27" s="4">
        <f t="shared" si="28"/>
        <v>46147</v>
      </c>
      <c r="AB27" s="4">
        <f t="shared" si="9"/>
        <v>46148</v>
      </c>
      <c r="AC27" s="4">
        <f t="shared" si="10"/>
        <v>46148</v>
      </c>
      <c r="AD27" s="5"/>
      <c r="AE27" s="4">
        <f t="shared" si="24"/>
        <v>46148</v>
      </c>
      <c r="AF27" s="5">
        <v>2</v>
      </c>
      <c r="AG27" s="4">
        <f t="shared" si="11"/>
        <v>46150</v>
      </c>
      <c r="AH27" s="5">
        <v>3</v>
      </c>
      <c r="AI27" s="4">
        <f t="shared" si="12"/>
        <v>46155</v>
      </c>
      <c r="AJ27" s="4">
        <f t="shared" si="13"/>
        <v>46155</v>
      </c>
      <c r="AK27" s="4">
        <f t="shared" si="14"/>
        <v>46156</v>
      </c>
      <c r="AL27" s="4">
        <f t="shared" si="15"/>
        <v>46156</v>
      </c>
      <c r="AM27" s="5"/>
      <c r="AN27" s="4">
        <f t="shared" si="16"/>
        <v>46156</v>
      </c>
      <c r="AO27" s="4">
        <f t="shared" si="17"/>
        <v>46156</v>
      </c>
      <c r="AP27" s="4">
        <f t="shared" si="17"/>
        <v>46156</v>
      </c>
      <c r="AQ27" s="4">
        <f t="shared" si="18"/>
        <v>46157</v>
      </c>
      <c r="AR27" s="5"/>
      <c r="AS27" s="4">
        <f t="shared" si="19"/>
        <v>46157</v>
      </c>
      <c r="AT27" s="5">
        <v>0</v>
      </c>
      <c r="AU27" s="4">
        <f t="shared" si="20"/>
        <v>46157</v>
      </c>
      <c r="AV27" s="5">
        <v>0</v>
      </c>
      <c r="AW27" s="4">
        <f t="shared" si="21"/>
        <v>46157</v>
      </c>
      <c r="AX27" s="4">
        <f>_xlfn.MINIFS(ReleaseTimeline!$A$2:$A$27, ReleaseTimeline!$A$2:$A$27, "&gt;="&amp;(MAX(AW27,AN27)))</f>
        <v>46163</v>
      </c>
      <c r="AY27" s="4" t="str">
        <f>VLOOKUP(AX27,ReleaseTimeline!$A$1:$E$27,2,FALSE)</f>
        <v>Release 11</v>
      </c>
      <c r="AZ27" s="4" t="e">
        <f t="shared" si="26"/>
        <v>#VALUE!</v>
      </c>
      <c r="BA27" s="4">
        <f>VLOOKUP(AY27,ReleaseTimeline!$B$2:$C$27,2,FALSE)</f>
        <v>46170</v>
      </c>
      <c r="BB27" s="4">
        <f t="shared" si="25"/>
        <v>46163</v>
      </c>
      <c r="BC27">
        <f t="shared" si="22"/>
        <v>37</v>
      </c>
      <c r="BE27">
        <f t="shared" si="23"/>
        <v>11</v>
      </c>
    </row>
    <row r="28" spans="1:60" x14ac:dyDescent="0.2">
      <c r="A28" s="3">
        <v>27</v>
      </c>
      <c r="B28" s="5" t="s">
        <v>105</v>
      </c>
      <c r="C28" s="5" t="str">
        <f>VLOOKUP(B28,'Target Tech'!$C$7:$J$33,8,FALSE)</f>
        <v>Complete ASP</v>
      </c>
      <c r="D28" s="5" t="s">
        <v>87</v>
      </c>
      <c r="E28" s="5">
        <v>2</v>
      </c>
      <c r="F28" s="80">
        <f>WORKDAY(P25,1)</f>
        <v>46134</v>
      </c>
      <c r="G28" s="80" t="s">
        <v>63</v>
      </c>
      <c r="H28" s="80" t="s">
        <v>81</v>
      </c>
      <c r="I28" s="80" t="s">
        <v>129</v>
      </c>
      <c r="J28" s="80">
        <f t="shared" si="27"/>
        <v>46136</v>
      </c>
      <c r="K28" s="5">
        <v>3</v>
      </c>
      <c r="L28" s="5">
        <v>0</v>
      </c>
      <c r="M28" s="5">
        <v>4</v>
      </c>
      <c r="N28" s="4">
        <f t="shared" si="1"/>
        <v>46140</v>
      </c>
      <c r="O28" s="4">
        <f t="shared" si="2"/>
        <v>46140</v>
      </c>
      <c r="P28" s="4">
        <f t="shared" si="3"/>
        <v>46140</v>
      </c>
      <c r="Q28" s="4"/>
      <c r="R28" s="4"/>
      <c r="S28" s="58">
        <v>5</v>
      </c>
      <c r="T28" s="4">
        <f t="shared" si="4"/>
        <v>46148</v>
      </c>
      <c r="U28" s="5">
        <v>1.5</v>
      </c>
      <c r="V28" s="4">
        <f t="shared" si="5"/>
        <v>46149</v>
      </c>
      <c r="W28" s="4">
        <f t="shared" si="6"/>
        <v>46149</v>
      </c>
      <c r="X28" s="5">
        <v>3</v>
      </c>
      <c r="Y28" s="4">
        <f t="shared" si="7"/>
        <v>46154</v>
      </c>
      <c r="Z28" s="4">
        <f t="shared" si="28"/>
        <v>46154</v>
      </c>
      <c r="AA28" s="4">
        <f t="shared" si="28"/>
        <v>46154</v>
      </c>
      <c r="AB28" s="4">
        <f t="shared" si="9"/>
        <v>46155</v>
      </c>
      <c r="AC28" s="4">
        <f t="shared" si="10"/>
        <v>46155</v>
      </c>
      <c r="AD28" s="5">
        <v>3</v>
      </c>
      <c r="AE28" s="4">
        <f t="shared" si="24"/>
        <v>46160</v>
      </c>
      <c r="AF28" s="5">
        <v>2</v>
      </c>
      <c r="AG28" s="4">
        <f t="shared" si="11"/>
        <v>46162</v>
      </c>
      <c r="AH28" s="5">
        <v>3</v>
      </c>
      <c r="AI28" s="4">
        <f t="shared" si="12"/>
        <v>46167</v>
      </c>
      <c r="AJ28" s="4">
        <f t="shared" si="13"/>
        <v>46167</v>
      </c>
      <c r="AK28" s="4">
        <f t="shared" si="14"/>
        <v>46168</v>
      </c>
      <c r="AL28" s="4">
        <f t="shared" si="15"/>
        <v>46168</v>
      </c>
      <c r="AM28" s="5">
        <v>1</v>
      </c>
      <c r="AN28" s="4">
        <f t="shared" si="16"/>
        <v>46169</v>
      </c>
      <c r="AO28" s="4">
        <f t="shared" si="17"/>
        <v>46169</v>
      </c>
      <c r="AP28" s="4">
        <f t="shared" si="17"/>
        <v>46169</v>
      </c>
      <c r="AQ28" s="4">
        <f t="shared" si="18"/>
        <v>46171</v>
      </c>
      <c r="AR28" s="5">
        <v>3</v>
      </c>
      <c r="AS28" s="4">
        <f t="shared" si="19"/>
        <v>46177</v>
      </c>
      <c r="AT28" s="5">
        <v>0</v>
      </c>
      <c r="AU28" s="4">
        <f t="shared" si="20"/>
        <v>46177</v>
      </c>
      <c r="AV28" s="5">
        <v>0</v>
      </c>
      <c r="AW28" s="4">
        <f t="shared" si="21"/>
        <v>46177</v>
      </c>
      <c r="AX28" s="4">
        <f>_xlfn.MINIFS(ReleaseTimeline!$A$2:$A$27, ReleaseTimeline!$A$2:$A$27, "&gt;="&amp;(MAX(AW28,AN28)))</f>
        <v>46177</v>
      </c>
      <c r="AY28" s="4" t="str">
        <f>VLOOKUP(AX28,ReleaseTimeline!$A$1:$E$27,2,FALSE)</f>
        <v>Release 12</v>
      </c>
      <c r="AZ28" s="4" t="e">
        <f t="shared" si="26"/>
        <v>#VALUE!</v>
      </c>
      <c r="BA28" s="74">
        <f>VLOOKUP(AY28,ReleaseTimeline!$B$2:$C$27,2,FALSE)</f>
        <v>46184</v>
      </c>
      <c r="BB28" s="4">
        <f t="shared" si="25"/>
        <v>46177</v>
      </c>
      <c r="BC28">
        <f t="shared" si="22"/>
        <v>44</v>
      </c>
      <c r="BE28">
        <f t="shared" si="23"/>
        <v>11</v>
      </c>
    </row>
    <row r="29" spans="1:60" x14ac:dyDescent="0.2">
      <c r="A29" s="3">
        <v>28</v>
      </c>
      <c r="B29" s="5" t="s">
        <v>119</v>
      </c>
      <c r="C29" s="5" t="str">
        <f>VLOOKUP(B29,'Target Tech'!$C$7:$J$33,8,FALSE)</f>
        <v>Complete ASP</v>
      </c>
      <c r="D29" s="5" t="s">
        <v>87</v>
      </c>
      <c r="E29" s="5">
        <v>2</v>
      </c>
      <c r="F29" s="80">
        <f>WORKDAY(P19,1)</f>
        <v>46139</v>
      </c>
      <c r="G29" s="80" t="s">
        <v>55</v>
      </c>
      <c r="H29" s="80" t="s">
        <v>56</v>
      </c>
      <c r="I29" s="80" t="s">
        <v>62</v>
      </c>
      <c r="J29" s="80">
        <f t="shared" si="27"/>
        <v>46141</v>
      </c>
      <c r="K29" s="5">
        <v>3</v>
      </c>
      <c r="L29" s="5">
        <v>0</v>
      </c>
      <c r="M29" s="5">
        <v>1</v>
      </c>
      <c r="N29" s="4">
        <f t="shared" si="1"/>
        <v>46146</v>
      </c>
      <c r="O29" s="4">
        <f t="shared" si="2"/>
        <v>46146</v>
      </c>
      <c r="P29" s="4">
        <f t="shared" si="3"/>
        <v>46146</v>
      </c>
      <c r="Q29" s="4"/>
      <c r="R29" s="4"/>
      <c r="S29" s="58">
        <v>5</v>
      </c>
      <c r="T29" s="4">
        <f t="shared" si="4"/>
        <v>46153</v>
      </c>
      <c r="U29" s="5">
        <v>1.5</v>
      </c>
      <c r="V29" s="4">
        <f t="shared" si="5"/>
        <v>46154</v>
      </c>
      <c r="W29" s="4">
        <f t="shared" si="6"/>
        <v>46154</v>
      </c>
      <c r="X29" s="5">
        <v>3</v>
      </c>
      <c r="Y29" s="4">
        <f t="shared" si="7"/>
        <v>46157</v>
      </c>
      <c r="Z29" s="4">
        <f t="shared" si="28"/>
        <v>46157</v>
      </c>
      <c r="AA29" s="4">
        <f t="shared" si="28"/>
        <v>46157</v>
      </c>
      <c r="AB29" s="4">
        <f t="shared" si="9"/>
        <v>46160</v>
      </c>
      <c r="AC29" s="4">
        <f t="shared" si="10"/>
        <v>46160</v>
      </c>
      <c r="AD29" s="5"/>
      <c r="AE29" s="4">
        <f t="shared" si="24"/>
        <v>46160</v>
      </c>
      <c r="AF29" s="5">
        <v>2</v>
      </c>
      <c r="AG29" s="4">
        <f t="shared" si="11"/>
        <v>46162</v>
      </c>
      <c r="AH29" s="5">
        <v>3</v>
      </c>
      <c r="AI29" s="4">
        <f t="shared" si="12"/>
        <v>46167</v>
      </c>
      <c r="AJ29" s="4">
        <f t="shared" si="13"/>
        <v>46167</v>
      </c>
      <c r="AK29" s="4">
        <f t="shared" si="14"/>
        <v>46168</v>
      </c>
      <c r="AL29" s="4">
        <f t="shared" si="15"/>
        <v>46168</v>
      </c>
      <c r="AM29" s="5"/>
      <c r="AN29" s="4">
        <f t="shared" si="16"/>
        <v>46168</v>
      </c>
      <c r="AO29" s="4">
        <f t="shared" si="17"/>
        <v>46168</v>
      </c>
      <c r="AP29" s="4">
        <f t="shared" si="17"/>
        <v>46168</v>
      </c>
      <c r="AQ29" s="4">
        <f t="shared" si="18"/>
        <v>46169</v>
      </c>
      <c r="AR29" s="5"/>
      <c r="AS29" s="4">
        <f t="shared" si="19"/>
        <v>46169</v>
      </c>
      <c r="AT29" s="5">
        <v>0</v>
      </c>
      <c r="AU29" s="4">
        <f t="shared" si="20"/>
        <v>46169</v>
      </c>
      <c r="AV29" s="5">
        <v>0</v>
      </c>
      <c r="AW29" s="4">
        <f t="shared" si="21"/>
        <v>46169</v>
      </c>
      <c r="AX29" s="4">
        <f>_xlfn.MINIFS(ReleaseTimeline!$A$2:$A$27, ReleaseTimeline!$A$2:$A$27, "&gt;="&amp;(MAX(AW29,AN29)))</f>
        <v>46177</v>
      </c>
      <c r="AY29" s="4" t="str">
        <f>VLOOKUP(AX29,ReleaseTimeline!$A$1:$E$27,2,FALSE)</f>
        <v>Release 12</v>
      </c>
      <c r="AZ29" s="4" t="e">
        <f t="shared" si="26"/>
        <v>#VALUE!</v>
      </c>
      <c r="BA29" s="4">
        <f>VLOOKUP(AY29,ReleaseTimeline!$B$2:$C$27,2,FALSE)</f>
        <v>46184</v>
      </c>
      <c r="BB29" s="4">
        <f t="shared" si="25"/>
        <v>46177</v>
      </c>
      <c r="BC29">
        <f t="shared" si="22"/>
        <v>38</v>
      </c>
      <c r="BE29">
        <f t="shared" si="23"/>
        <v>11</v>
      </c>
    </row>
    <row r="30" spans="1:60" x14ac:dyDescent="0.2">
      <c r="A30" s="3">
        <v>29</v>
      </c>
      <c r="B30" s="5" t="s">
        <v>119</v>
      </c>
      <c r="C30" s="5" t="str">
        <f>VLOOKUP(B30,'Target Tech'!$C$7:$J$33,8,FALSE)</f>
        <v>Complete ASP</v>
      </c>
      <c r="D30" s="5" t="s">
        <v>87</v>
      </c>
      <c r="E30" s="5">
        <v>2</v>
      </c>
      <c r="F30" s="80">
        <v>46150</v>
      </c>
      <c r="G30" s="80" t="s">
        <v>59</v>
      </c>
      <c r="H30" s="80" t="s">
        <v>56</v>
      </c>
      <c r="I30" s="80" t="s">
        <v>57</v>
      </c>
      <c r="J30" s="80">
        <f t="shared" si="27"/>
        <v>46154</v>
      </c>
      <c r="K30" s="5">
        <v>3</v>
      </c>
      <c r="L30" s="5">
        <v>0</v>
      </c>
      <c r="M30" s="5">
        <v>2</v>
      </c>
      <c r="N30" s="4">
        <f t="shared" si="1"/>
        <v>46156</v>
      </c>
      <c r="O30" s="4">
        <f t="shared" si="2"/>
        <v>46156</v>
      </c>
      <c r="P30" s="4">
        <f t="shared" si="3"/>
        <v>46156</v>
      </c>
      <c r="Q30" s="4"/>
      <c r="R30" s="4"/>
      <c r="S30" s="58">
        <v>5</v>
      </c>
      <c r="T30" s="4">
        <f t="shared" si="4"/>
        <v>46163</v>
      </c>
      <c r="U30" s="5">
        <v>1.5</v>
      </c>
      <c r="V30" s="4">
        <f t="shared" si="5"/>
        <v>46164</v>
      </c>
      <c r="W30" s="4">
        <f t="shared" si="6"/>
        <v>46164</v>
      </c>
      <c r="X30" s="5">
        <v>3</v>
      </c>
      <c r="Y30" s="4">
        <f t="shared" si="7"/>
        <v>46169</v>
      </c>
      <c r="Z30" s="4">
        <f t="shared" si="28"/>
        <v>46169</v>
      </c>
      <c r="AA30" s="4">
        <f t="shared" si="28"/>
        <v>46169</v>
      </c>
      <c r="AB30" s="4">
        <f t="shared" si="9"/>
        <v>46171</v>
      </c>
      <c r="AC30" s="4">
        <f t="shared" si="10"/>
        <v>46171</v>
      </c>
      <c r="AD30" s="5"/>
      <c r="AE30" s="4">
        <f t="shared" si="24"/>
        <v>46171</v>
      </c>
      <c r="AF30" s="5">
        <v>2</v>
      </c>
      <c r="AG30" s="4">
        <f t="shared" si="11"/>
        <v>46176</v>
      </c>
      <c r="AH30" s="5">
        <v>3</v>
      </c>
      <c r="AI30" s="4">
        <f t="shared" si="12"/>
        <v>46181</v>
      </c>
      <c r="AJ30" s="4">
        <f t="shared" si="13"/>
        <v>46181</v>
      </c>
      <c r="AK30" s="4">
        <f t="shared" si="14"/>
        <v>46182</v>
      </c>
      <c r="AL30" s="4">
        <f t="shared" si="15"/>
        <v>46182</v>
      </c>
      <c r="AM30" s="5"/>
      <c r="AN30" s="4">
        <f t="shared" si="16"/>
        <v>46182</v>
      </c>
      <c r="AO30" s="4">
        <f t="shared" si="17"/>
        <v>46182</v>
      </c>
      <c r="AP30" s="4">
        <f t="shared" si="17"/>
        <v>46182</v>
      </c>
      <c r="AQ30" s="4">
        <f t="shared" si="18"/>
        <v>46183</v>
      </c>
      <c r="AR30" s="5"/>
      <c r="AS30" s="4">
        <f t="shared" si="19"/>
        <v>46183</v>
      </c>
      <c r="AT30" s="5">
        <v>0</v>
      </c>
      <c r="AU30" s="4">
        <f t="shared" si="20"/>
        <v>46183</v>
      </c>
      <c r="AV30" s="5">
        <v>0</v>
      </c>
      <c r="AW30" s="4">
        <f t="shared" si="21"/>
        <v>46183</v>
      </c>
      <c r="AX30" s="4">
        <f>_xlfn.MINIFS(ReleaseTimeline!$A$2:$A$27, ReleaseTimeline!$A$2:$A$27, "&gt;="&amp;(MAX(AW30,AN30)))</f>
        <v>46191</v>
      </c>
      <c r="AY30" s="4" t="str">
        <f>VLOOKUP(AX30,ReleaseTimeline!$A$1:$E$27,2,FALSE)</f>
        <v>Release 13</v>
      </c>
      <c r="AZ30" s="4" t="e">
        <f t="shared" si="26"/>
        <v>#VALUE!</v>
      </c>
      <c r="BA30" s="4">
        <f>VLOOKUP(AY30,ReleaseTimeline!$B$2:$C$27,2,FALSE)</f>
        <v>46198</v>
      </c>
      <c r="BB30" s="4">
        <f t="shared" si="25"/>
        <v>46191</v>
      </c>
      <c r="BC30">
        <f t="shared" si="22"/>
        <v>42</v>
      </c>
      <c r="BE30">
        <f t="shared" si="23"/>
        <v>11</v>
      </c>
    </row>
    <row r="31" spans="1:60" x14ac:dyDescent="0.2">
      <c r="A31" s="3">
        <v>30</v>
      </c>
      <c r="B31" s="5" t="s">
        <v>119</v>
      </c>
      <c r="C31" s="5" t="str">
        <f>VLOOKUP(B31,'Target Tech'!$C$7:$J$33,8,FALSE)</f>
        <v>Complete ASP</v>
      </c>
      <c r="D31" s="5" t="s">
        <v>87</v>
      </c>
      <c r="E31" s="5">
        <v>2</v>
      </c>
      <c r="F31" s="80">
        <f>WORKDAY(P18,1)</f>
        <v>46143</v>
      </c>
      <c r="G31" s="80" t="s">
        <v>61</v>
      </c>
      <c r="H31" s="80" t="s">
        <v>56</v>
      </c>
      <c r="I31" s="80" t="s">
        <v>60</v>
      </c>
      <c r="J31" s="80">
        <f t="shared" si="27"/>
        <v>46147</v>
      </c>
      <c r="K31" s="5">
        <v>3</v>
      </c>
      <c r="L31" s="5">
        <v>0</v>
      </c>
      <c r="M31" s="5">
        <v>3</v>
      </c>
      <c r="N31" s="4">
        <f t="shared" si="1"/>
        <v>46149</v>
      </c>
      <c r="O31" s="4">
        <f t="shared" si="2"/>
        <v>46149</v>
      </c>
      <c r="P31" s="4">
        <f t="shared" si="3"/>
        <v>46149</v>
      </c>
      <c r="Q31" s="4"/>
      <c r="R31" s="4"/>
      <c r="S31" s="58">
        <v>5</v>
      </c>
      <c r="T31" s="4">
        <f t="shared" si="4"/>
        <v>46156</v>
      </c>
      <c r="U31" s="5">
        <v>1.5</v>
      </c>
      <c r="V31" s="4">
        <f t="shared" si="5"/>
        <v>46157</v>
      </c>
      <c r="W31" s="4">
        <f t="shared" si="6"/>
        <v>46157</v>
      </c>
      <c r="X31" s="5">
        <v>3</v>
      </c>
      <c r="Y31" s="4">
        <f t="shared" si="7"/>
        <v>46162</v>
      </c>
      <c r="Z31" s="4">
        <f t="shared" si="28"/>
        <v>46162</v>
      </c>
      <c r="AA31" s="4">
        <f t="shared" si="28"/>
        <v>46162</v>
      </c>
      <c r="AB31" s="4">
        <f t="shared" si="9"/>
        <v>46163</v>
      </c>
      <c r="AC31" s="4">
        <f t="shared" si="10"/>
        <v>46163</v>
      </c>
      <c r="AD31" s="5"/>
      <c r="AE31" s="4">
        <f t="shared" si="24"/>
        <v>46163</v>
      </c>
      <c r="AF31" s="5">
        <v>2</v>
      </c>
      <c r="AG31" s="4">
        <f t="shared" si="11"/>
        <v>46167</v>
      </c>
      <c r="AH31" s="5">
        <v>3</v>
      </c>
      <c r="AI31" s="4">
        <f t="shared" si="12"/>
        <v>46171</v>
      </c>
      <c r="AJ31" s="4">
        <f t="shared" si="13"/>
        <v>46171</v>
      </c>
      <c r="AK31" s="4">
        <f t="shared" si="14"/>
        <v>46174</v>
      </c>
      <c r="AL31" s="4">
        <f t="shared" si="15"/>
        <v>46174</v>
      </c>
      <c r="AM31" s="5"/>
      <c r="AN31" s="4">
        <f t="shared" si="16"/>
        <v>46174</v>
      </c>
      <c r="AO31" s="4">
        <f t="shared" si="17"/>
        <v>46174</v>
      </c>
      <c r="AP31" s="4">
        <f t="shared" si="17"/>
        <v>46174</v>
      </c>
      <c r="AQ31" s="4">
        <f t="shared" si="18"/>
        <v>46176</v>
      </c>
      <c r="AR31" s="5"/>
      <c r="AS31" s="4">
        <f t="shared" si="19"/>
        <v>46176</v>
      </c>
      <c r="AT31" s="5">
        <v>0</v>
      </c>
      <c r="AU31" s="4">
        <f t="shared" si="20"/>
        <v>46176</v>
      </c>
      <c r="AV31" s="5">
        <v>0</v>
      </c>
      <c r="AW31" s="4">
        <f t="shared" si="21"/>
        <v>46176</v>
      </c>
      <c r="AX31" s="4">
        <f>_xlfn.MINIFS(ReleaseTimeline!$A$2:$A$27, ReleaseTimeline!$A$2:$A$27, "&gt;="&amp;(MAX(AW31,AN31)))</f>
        <v>46177</v>
      </c>
      <c r="AY31" s="4" t="str">
        <f>VLOOKUP(AX31,ReleaseTimeline!$A$1:$E$27,2,FALSE)</f>
        <v>Release 12</v>
      </c>
      <c r="AZ31" s="4" t="e">
        <f t="shared" si="26"/>
        <v>#VALUE!</v>
      </c>
      <c r="BA31" s="4">
        <f>VLOOKUP(AY31,ReleaseTimeline!$B$2:$C$27,2,FALSE)</f>
        <v>46184</v>
      </c>
      <c r="BB31" s="4">
        <f t="shared" si="25"/>
        <v>46177</v>
      </c>
      <c r="BC31">
        <f t="shared" si="22"/>
        <v>35</v>
      </c>
      <c r="BE31">
        <f t="shared" si="23"/>
        <v>11</v>
      </c>
    </row>
    <row r="32" spans="1:60" x14ac:dyDescent="0.2">
      <c r="A32" s="3">
        <v>31</v>
      </c>
      <c r="B32" s="5" t="s">
        <v>119</v>
      </c>
      <c r="C32" s="5" t="str">
        <f>VLOOKUP(B32,'Target Tech'!$C$7:$J$33,8,FALSE)</f>
        <v>Complete ASP</v>
      </c>
      <c r="D32" s="5" t="s">
        <v>87</v>
      </c>
      <c r="E32" s="5">
        <v>2</v>
      </c>
      <c r="F32" s="80">
        <f>WORKDAY(P29,1)</f>
        <v>46147</v>
      </c>
      <c r="G32" s="80" t="s">
        <v>63</v>
      </c>
      <c r="H32" s="80" t="s">
        <v>56</v>
      </c>
      <c r="I32" s="80" t="s">
        <v>62</v>
      </c>
      <c r="J32" s="80">
        <f t="shared" si="27"/>
        <v>46149</v>
      </c>
      <c r="K32" s="5">
        <v>3</v>
      </c>
      <c r="L32" s="5">
        <v>0</v>
      </c>
      <c r="M32" s="5">
        <v>4</v>
      </c>
      <c r="N32" s="4">
        <f t="shared" si="1"/>
        <v>46153</v>
      </c>
      <c r="O32" s="4">
        <f t="shared" si="2"/>
        <v>46153</v>
      </c>
      <c r="P32" s="4">
        <f t="shared" si="3"/>
        <v>46153</v>
      </c>
      <c r="Q32" s="4"/>
      <c r="R32" s="4"/>
      <c r="S32" s="58">
        <v>5</v>
      </c>
      <c r="T32" s="4">
        <f t="shared" si="4"/>
        <v>46160</v>
      </c>
      <c r="U32" s="5">
        <v>1.5</v>
      </c>
      <c r="V32" s="4">
        <f t="shared" si="5"/>
        <v>46161</v>
      </c>
      <c r="W32" s="4">
        <f t="shared" si="6"/>
        <v>46161</v>
      </c>
      <c r="X32" s="5">
        <v>3</v>
      </c>
      <c r="Y32" s="4">
        <f t="shared" si="7"/>
        <v>46164</v>
      </c>
      <c r="Z32" s="4">
        <f t="shared" si="28"/>
        <v>46164</v>
      </c>
      <c r="AA32" s="4">
        <f t="shared" si="28"/>
        <v>46164</v>
      </c>
      <c r="AB32" s="4">
        <f t="shared" si="9"/>
        <v>46167</v>
      </c>
      <c r="AC32" s="4">
        <f t="shared" si="10"/>
        <v>46167</v>
      </c>
      <c r="AD32" s="5"/>
      <c r="AE32" s="4">
        <f t="shared" si="24"/>
        <v>46167</v>
      </c>
      <c r="AF32" s="5">
        <v>2</v>
      </c>
      <c r="AG32" s="4">
        <f t="shared" si="11"/>
        <v>46169</v>
      </c>
      <c r="AH32" s="5">
        <v>3</v>
      </c>
      <c r="AI32" s="4">
        <f t="shared" si="12"/>
        <v>46176</v>
      </c>
      <c r="AJ32" s="4">
        <f t="shared" si="13"/>
        <v>46176</v>
      </c>
      <c r="AK32" s="4">
        <f t="shared" si="14"/>
        <v>46177</v>
      </c>
      <c r="AL32" s="4">
        <f t="shared" si="15"/>
        <v>46177</v>
      </c>
      <c r="AM32" s="5"/>
      <c r="AN32" s="4">
        <f t="shared" si="16"/>
        <v>46177</v>
      </c>
      <c r="AO32" s="4">
        <f t="shared" si="17"/>
        <v>46177</v>
      </c>
      <c r="AP32" s="4">
        <f t="shared" si="17"/>
        <v>46177</v>
      </c>
      <c r="AQ32" s="4">
        <f t="shared" si="18"/>
        <v>46178</v>
      </c>
      <c r="AR32" s="5"/>
      <c r="AS32" s="4">
        <f t="shared" si="19"/>
        <v>46178</v>
      </c>
      <c r="AT32" s="5">
        <v>0</v>
      </c>
      <c r="AU32" s="4">
        <f t="shared" si="20"/>
        <v>46178</v>
      </c>
      <c r="AV32" s="5">
        <v>0</v>
      </c>
      <c r="AW32" s="4">
        <f t="shared" si="21"/>
        <v>46178</v>
      </c>
      <c r="AX32" s="4">
        <f>_xlfn.MINIFS(ReleaseTimeline!$A$2:$A$27, ReleaseTimeline!$A$2:$A$27, "&gt;="&amp;(MAX(AW32,AN32)))</f>
        <v>46191</v>
      </c>
      <c r="AY32" s="4" t="str">
        <f>VLOOKUP(AX32,ReleaseTimeline!$A$1:$E$27,2,FALSE)</f>
        <v>Release 13</v>
      </c>
      <c r="AZ32" s="4" t="e">
        <f t="shared" si="26"/>
        <v>#VALUE!</v>
      </c>
      <c r="BA32" s="4">
        <f>VLOOKUP(AY32,ReleaseTimeline!$B$2:$C$27,2,FALSE)</f>
        <v>46198</v>
      </c>
      <c r="BB32" s="4">
        <f t="shared" si="25"/>
        <v>46191</v>
      </c>
      <c r="BC32">
        <f t="shared" si="22"/>
        <v>45</v>
      </c>
      <c r="BE32">
        <f t="shared" si="23"/>
        <v>11</v>
      </c>
    </row>
    <row r="33" spans="1:57" x14ac:dyDescent="0.2">
      <c r="A33" s="3">
        <v>32</v>
      </c>
      <c r="B33" s="5" t="s">
        <v>119</v>
      </c>
      <c r="C33" s="5" t="str">
        <f>VLOOKUP(B33,'Target Tech'!$C$7:$J$33,8,FALSE)</f>
        <v>Complete ASP</v>
      </c>
      <c r="D33" s="5" t="s">
        <v>87</v>
      </c>
      <c r="E33" s="5">
        <v>2</v>
      </c>
      <c r="F33" s="80">
        <v>46157</v>
      </c>
      <c r="G33" s="80" t="s">
        <v>64</v>
      </c>
      <c r="H33" s="80" t="s">
        <v>56</v>
      </c>
      <c r="I33" s="80" t="s">
        <v>57</v>
      </c>
      <c r="J33" s="80">
        <f t="shared" si="27"/>
        <v>46161</v>
      </c>
      <c r="K33" s="5">
        <v>3</v>
      </c>
      <c r="L33" s="5">
        <v>0</v>
      </c>
      <c r="M33" s="5">
        <v>5</v>
      </c>
      <c r="N33" s="4">
        <f t="shared" si="1"/>
        <v>46163</v>
      </c>
      <c r="O33" s="4">
        <f t="shared" si="2"/>
        <v>46163</v>
      </c>
      <c r="P33" s="4">
        <f t="shared" si="3"/>
        <v>46163</v>
      </c>
      <c r="Q33" s="4"/>
      <c r="R33" s="4"/>
      <c r="S33" s="58">
        <v>5</v>
      </c>
      <c r="T33" s="4">
        <f t="shared" si="4"/>
        <v>46171</v>
      </c>
      <c r="U33" s="5">
        <v>1.5</v>
      </c>
      <c r="V33" s="4">
        <f t="shared" si="5"/>
        <v>46174</v>
      </c>
      <c r="W33" s="4">
        <f t="shared" si="6"/>
        <v>46174</v>
      </c>
      <c r="X33" s="5">
        <v>3</v>
      </c>
      <c r="Y33" s="4">
        <f t="shared" si="7"/>
        <v>46178</v>
      </c>
      <c r="Z33" s="4">
        <f t="shared" si="28"/>
        <v>46178</v>
      </c>
      <c r="AA33" s="4">
        <f t="shared" si="28"/>
        <v>46178</v>
      </c>
      <c r="AB33" s="4">
        <f t="shared" si="9"/>
        <v>46181</v>
      </c>
      <c r="AC33" s="4">
        <f t="shared" si="10"/>
        <v>46181</v>
      </c>
      <c r="AD33" s="5"/>
      <c r="AE33" s="4">
        <f t="shared" si="24"/>
        <v>46181</v>
      </c>
      <c r="AF33" s="5">
        <v>2</v>
      </c>
      <c r="AG33" s="4">
        <f t="shared" si="11"/>
        <v>46183</v>
      </c>
      <c r="AH33" s="5">
        <v>3</v>
      </c>
      <c r="AI33" s="4">
        <f t="shared" si="12"/>
        <v>46188</v>
      </c>
      <c r="AJ33" s="4">
        <f t="shared" si="13"/>
        <v>46188</v>
      </c>
      <c r="AK33" s="4">
        <f t="shared" si="14"/>
        <v>46189</v>
      </c>
      <c r="AL33" s="4">
        <f t="shared" si="15"/>
        <v>46189</v>
      </c>
      <c r="AM33" s="5"/>
      <c r="AN33" s="4">
        <f t="shared" si="16"/>
        <v>46189</v>
      </c>
      <c r="AO33" s="4">
        <f t="shared" si="17"/>
        <v>46189</v>
      </c>
      <c r="AP33" s="4">
        <f t="shared" si="17"/>
        <v>46189</v>
      </c>
      <c r="AQ33" s="4">
        <f t="shared" si="18"/>
        <v>46190</v>
      </c>
      <c r="AR33" s="5"/>
      <c r="AS33" s="4">
        <f t="shared" si="19"/>
        <v>46190</v>
      </c>
      <c r="AT33" s="5">
        <v>0</v>
      </c>
      <c r="AU33" s="4">
        <f t="shared" si="20"/>
        <v>46190</v>
      </c>
      <c r="AV33" s="5">
        <v>0</v>
      </c>
      <c r="AW33" s="4">
        <f t="shared" si="21"/>
        <v>46190</v>
      </c>
      <c r="AX33" s="4">
        <f>_xlfn.MINIFS(ReleaseTimeline!$A$2:$A$27, ReleaseTimeline!$A$2:$A$27, "&gt;="&amp;(MAX(AW33,AN33)))</f>
        <v>46191</v>
      </c>
      <c r="AY33" s="4" t="str">
        <f>VLOOKUP(AX33,ReleaseTimeline!$A$1:$E$27,2,FALSE)</f>
        <v>Release 13</v>
      </c>
      <c r="AZ33" s="4" t="e">
        <f t="shared" si="26"/>
        <v>#VALUE!</v>
      </c>
      <c r="BA33" s="4">
        <f>VLOOKUP(AY33,ReleaseTimeline!$B$2:$C$27,2,FALSE)</f>
        <v>46198</v>
      </c>
      <c r="BB33" s="4">
        <f t="shared" si="25"/>
        <v>46191</v>
      </c>
      <c r="BC33">
        <f t="shared" si="22"/>
        <v>35</v>
      </c>
      <c r="BE33">
        <f t="shared" si="23"/>
        <v>11</v>
      </c>
    </row>
    <row r="34" spans="1:57" x14ac:dyDescent="0.2">
      <c r="A34" s="3">
        <v>33</v>
      </c>
      <c r="B34" s="5" t="s">
        <v>119</v>
      </c>
      <c r="C34" s="5" t="str">
        <f>VLOOKUP(B34,'Target Tech'!$C$7:$J$33,8,FALSE)</f>
        <v>Complete ASP</v>
      </c>
      <c r="D34" s="5" t="s">
        <v>87</v>
      </c>
      <c r="E34" s="5">
        <v>2</v>
      </c>
      <c r="F34" s="80">
        <f>WORKDAY(P31,1)</f>
        <v>46150</v>
      </c>
      <c r="G34" s="80" t="s">
        <v>120</v>
      </c>
      <c r="H34" s="80" t="s">
        <v>56</v>
      </c>
      <c r="I34" s="80" t="s">
        <v>60</v>
      </c>
      <c r="J34" s="80">
        <f t="shared" si="27"/>
        <v>46154</v>
      </c>
      <c r="K34" s="5">
        <v>3</v>
      </c>
      <c r="L34" s="5">
        <v>0</v>
      </c>
      <c r="M34" s="5">
        <v>6</v>
      </c>
      <c r="N34" s="4">
        <f t="shared" si="1"/>
        <v>46156</v>
      </c>
      <c r="O34" s="4">
        <f t="shared" si="2"/>
        <v>46156</v>
      </c>
      <c r="P34" s="4">
        <f t="shared" si="3"/>
        <v>46156</v>
      </c>
      <c r="Q34" s="4"/>
      <c r="R34" s="4"/>
      <c r="S34" s="58">
        <v>5</v>
      </c>
      <c r="T34" s="4">
        <f t="shared" si="4"/>
        <v>46163</v>
      </c>
      <c r="U34" s="5">
        <v>1.5</v>
      </c>
      <c r="V34" s="4">
        <f t="shared" si="5"/>
        <v>46164</v>
      </c>
      <c r="W34" s="4">
        <f t="shared" si="6"/>
        <v>46164</v>
      </c>
      <c r="X34" s="5">
        <v>3</v>
      </c>
      <c r="Y34" s="4">
        <f t="shared" si="7"/>
        <v>46169</v>
      </c>
      <c r="Z34" s="4">
        <f t="shared" si="28"/>
        <v>46169</v>
      </c>
      <c r="AA34" s="4">
        <f t="shared" si="28"/>
        <v>46169</v>
      </c>
      <c r="AB34" s="4">
        <f t="shared" si="9"/>
        <v>46171</v>
      </c>
      <c r="AC34" s="4">
        <f t="shared" si="10"/>
        <v>46171</v>
      </c>
      <c r="AD34" s="5"/>
      <c r="AE34" s="4">
        <f t="shared" si="24"/>
        <v>46171</v>
      </c>
      <c r="AF34" s="5">
        <v>2</v>
      </c>
      <c r="AG34" s="4">
        <f t="shared" si="11"/>
        <v>46176</v>
      </c>
      <c r="AH34" s="5">
        <v>3</v>
      </c>
      <c r="AI34" s="4">
        <f t="shared" si="12"/>
        <v>46181</v>
      </c>
      <c r="AJ34" s="4">
        <f t="shared" si="13"/>
        <v>46181</v>
      </c>
      <c r="AK34" s="4">
        <f t="shared" si="14"/>
        <v>46182</v>
      </c>
      <c r="AL34" s="4">
        <f t="shared" si="15"/>
        <v>46182</v>
      </c>
      <c r="AM34" s="5"/>
      <c r="AN34" s="4">
        <f t="shared" si="16"/>
        <v>46182</v>
      </c>
      <c r="AO34" s="4">
        <f t="shared" si="17"/>
        <v>46182</v>
      </c>
      <c r="AP34" s="4">
        <f t="shared" si="17"/>
        <v>46182</v>
      </c>
      <c r="AQ34" s="4">
        <f t="shared" si="18"/>
        <v>46183</v>
      </c>
      <c r="AR34" s="5"/>
      <c r="AS34" s="4">
        <f t="shared" si="19"/>
        <v>46183</v>
      </c>
      <c r="AT34" s="5">
        <v>0</v>
      </c>
      <c r="AU34" s="4">
        <f t="shared" si="20"/>
        <v>46183</v>
      </c>
      <c r="AV34" s="5">
        <v>0</v>
      </c>
      <c r="AW34" s="4">
        <f t="shared" si="21"/>
        <v>46183</v>
      </c>
      <c r="AX34" s="4">
        <f>_xlfn.MINIFS(ReleaseTimeline!$A$2:$A$27, ReleaseTimeline!$A$2:$A$27, "&gt;="&amp;(MAX(AW34,AN34)))</f>
        <v>46191</v>
      </c>
      <c r="AY34" s="4" t="str">
        <f>VLOOKUP(AX34,ReleaseTimeline!$A$1:$E$27,2,FALSE)</f>
        <v>Release 13</v>
      </c>
      <c r="AZ34" s="4" t="e">
        <f t="shared" si="26"/>
        <v>#VALUE!</v>
      </c>
      <c r="BA34" s="4">
        <f>VLOOKUP(AY34,ReleaseTimeline!$B$2:$C$27,2,FALSE)</f>
        <v>46198</v>
      </c>
      <c r="BB34" s="4">
        <f t="shared" si="25"/>
        <v>46191</v>
      </c>
      <c r="BC34">
        <f t="shared" si="22"/>
        <v>42</v>
      </c>
      <c r="BE34">
        <f t="shared" si="23"/>
        <v>11</v>
      </c>
    </row>
    <row r="35" spans="1:57" x14ac:dyDescent="0.2">
      <c r="A35" s="3">
        <v>34</v>
      </c>
      <c r="B35" s="5" t="s">
        <v>119</v>
      </c>
      <c r="C35" s="5" t="str">
        <f>VLOOKUP(B35,'Target Tech'!$C$7:$J$33,8,FALSE)</f>
        <v>Complete ASP</v>
      </c>
      <c r="D35" s="5" t="s">
        <v>87</v>
      </c>
      <c r="E35" s="5">
        <v>2</v>
      </c>
      <c r="F35" s="80">
        <f>WORKDAY(P32,1)</f>
        <v>46154</v>
      </c>
      <c r="G35" s="80" t="s">
        <v>121</v>
      </c>
      <c r="H35" s="80" t="s">
        <v>56</v>
      </c>
      <c r="I35" s="80" t="s">
        <v>62</v>
      </c>
      <c r="J35" s="80">
        <f t="shared" si="27"/>
        <v>46156</v>
      </c>
      <c r="K35" s="5">
        <v>3</v>
      </c>
      <c r="L35" s="5">
        <v>0</v>
      </c>
      <c r="M35" s="5">
        <v>7</v>
      </c>
      <c r="N35" s="4">
        <f t="shared" si="1"/>
        <v>46160</v>
      </c>
      <c r="O35" s="4">
        <f t="shared" si="2"/>
        <v>46160</v>
      </c>
      <c r="P35" s="4">
        <f t="shared" si="3"/>
        <v>46160</v>
      </c>
      <c r="Q35" s="4"/>
      <c r="R35" s="4"/>
      <c r="S35" s="58">
        <v>5</v>
      </c>
      <c r="T35" s="4">
        <f t="shared" si="4"/>
        <v>46167</v>
      </c>
      <c r="U35" s="5">
        <v>1.5</v>
      </c>
      <c r="V35" s="4">
        <f t="shared" si="5"/>
        <v>46168</v>
      </c>
      <c r="W35" s="4">
        <f t="shared" si="6"/>
        <v>46168</v>
      </c>
      <c r="X35" s="5">
        <v>3</v>
      </c>
      <c r="Y35" s="4">
        <f t="shared" si="7"/>
        <v>46174</v>
      </c>
      <c r="Z35" s="4">
        <f t="shared" si="28"/>
        <v>46174</v>
      </c>
      <c r="AA35" s="4">
        <f t="shared" si="28"/>
        <v>46174</v>
      </c>
      <c r="AB35" s="4">
        <f t="shared" si="9"/>
        <v>46176</v>
      </c>
      <c r="AC35" s="4">
        <f t="shared" si="10"/>
        <v>46176</v>
      </c>
      <c r="AD35" s="5"/>
      <c r="AE35" s="4">
        <f t="shared" si="24"/>
        <v>46176</v>
      </c>
      <c r="AF35" s="5">
        <v>2</v>
      </c>
      <c r="AG35" s="4">
        <f t="shared" si="11"/>
        <v>46178</v>
      </c>
      <c r="AH35" s="5">
        <v>3</v>
      </c>
      <c r="AI35" s="4">
        <f t="shared" si="12"/>
        <v>46183</v>
      </c>
      <c r="AJ35" s="4">
        <f t="shared" si="13"/>
        <v>46183</v>
      </c>
      <c r="AK35" s="4">
        <f t="shared" si="14"/>
        <v>46184</v>
      </c>
      <c r="AL35" s="4">
        <f t="shared" si="15"/>
        <v>46184</v>
      </c>
      <c r="AM35" s="5"/>
      <c r="AN35" s="4">
        <f t="shared" si="16"/>
        <v>46184</v>
      </c>
      <c r="AO35" s="4">
        <f t="shared" si="17"/>
        <v>46184</v>
      </c>
      <c r="AP35" s="4">
        <f t="shared" si="17"/>
        <v>46184</v>
      </c>
      <c r="AQ35" s="4">
        <f t="shared" si="18"/>
        <v>46185</v>
      </c>
      <c r="AR35" s="5"/>
      <c r="AS35" s="4">
        <f t="shared" si="19"/>
        <v>46185</v>
      </c>
      <c r="AT35" s="5">
        <v>0</v>
      </c>
      <c r="AU35" s="4">
        <f t="shared" si="20"/>
        <v>46185</v>
      </c>
      <c r="AV35" s="5">
        <v>0</v>
      </c>
      <c r="AW35" s="4">
        <f t="shared" si="21"/>
        <v>46185</v>
      </c>
      <c r="AX35" s="4">
        <f>_xlfn.MINIFS(ReleaseTimeline!$A$2:$A$27, ReleaseTimeline!$A$2:$A$27, "&gt;="&amp;(MAX(AW35,AN35)))</f>
        <v>46191</v>
      </c>
      <c r="AY35" s="4" t="str">
        <f>VLOOKUP(AX35,ReleaseTimeline!$A$1:$E$27,2,FALSE)</f>
        <v>Release 13</v>
      </c>
      <c r="AZ35" s="4" t="e">
        <f t="shared" si="26"/>
        <v>#VALUE!</v>
      </c>
      <c r="BA35" s="4">
        <f>VLOOKUP(AY35,ReleaseTimeline!$B$2:$C$27,2,FALSE)</f>
        <v>46198</v>
      </c>
      <c r="BB35" s="4">
        <f t="shared" si="25"/>
        <v>46191</v>
      </c>
      <c r="BC35">
        <f t="shared" si="22"/>
        <v>38</v>
      </c>
      <c r="BE35">
        <f t="shared" si="23"/>
        <v>11</v>
      </c>
    </row>
    <row r="36" spans="1:57" x14ac:dyDescent="0.2">
      <c r="A36" s="3">
        <v>35</v>
      </c>
      <c r="B36" s="5" t="s">
        <v>119</v>
      </c>
      <c r="C36" s="5" t="str">
        <f>VLOOKUP(B36,'Target Tech'!$C$7:$J$33,8,FALSE)</f>
        <v>Complete ASP</v>
      </c>
      <c r="D36" s="5" t="s">
        <v>87</v>
      </c>
      <c r="E36" s="5">
        <v>2</v>
      </c>
      <c r="F36" s="80">
        <v>46164</v>
      </c>
      <c r="G36" s="80" t="s">
        <v>122</v>
      </c>
      <c r="H36" s="80" t="s">
        <v>56</v>
      </c>
      <c r="I36" s="80" t="s">
        <v>57</v>
      </c>
      <c r="J36" s="80">
        <f t="shared" si="27"/>
        <v>46168</v>
      </c>
      <c r="K36" s="5">
        <v>3</v>
      </c>
      <c r="L36" s="5">
        <v>0</v>
      </c>
      <c r="M36" s="5">
        <v>8</v>
      </c>
      <c r="N36" s="4">
        <f t="shared" si="1"/>
        <v>46171</v>
      </c>
      <c r="O36" s="4">
        <f t="shared" si="2"/>
        <v>46171</v>
      </c>
      <c r="P36" s="4">
        <f t="shared" si="3"/>
        <v>46171</v>
      </c>
      <c r="Q36" s="4"/>
      <c r="R36" s="4"/>
      <c r="S36" s="58">
        <v>5</v>
      </c>
      <c r="T36" s="4">
        <f t="shared" si="4"/>
        <v>46181</v>
      </c>
      <c r="U36" s="5">
        <v>1.5</v>
      </c>
      <c r="V36" s="4">
        <f t="shared" si="5"/>
        <v>46182</v>
      </c>
      <c r="W36" s="4">
        <f t="shared" si="6"/>
        <v>46182</v>
      </c>
      <c r="X36" s="5">
        <v>3</v>
      </c>
      <c r="Y36" s="4">
        <f t="shared" si="7"/>
        <v>46185</v>
      </c>
      <c r="Z36" s="4">
        <f t="shared" si="28"/>
        <v>46185</v>
      </c>
      <c r="AA36" s="4">
        <f t="shared" si="28"/>
        <v>46185</v>
      </c>
      <c r="AB36" s="4">
        <f t="shared" si="9"/>
        <v>46188</v>
      </c>
      <c r="AC36" s="4">
        <f t="shared" si="10"/>
        <v>46188</v>
      </c>
      <c r="AD36" s="5">
        <v>3</v>
      </c>
      <c r="AE36" s="4">
        <f t="shared" si="24"/>
        <v>46191</v>
      </c>
      <c r="AF36" s="5">
        <v>2</v>
      </c>
      <c r="AG36" s="4">
        <f t="shared" si="11"/>
        <v>46195</v>
      </c>
      <c r="AH36" s="5">
        <v>3</v>
      </c>
      <c r="AI36" s="4">
        <f t="shared" si="12"/>
        <v>46198</v>
      </c>
      <c r="AJ36" s="4">
        <f t="shared" si="13"/>
        <v>46198</v>
      </c>
      <c r="AK36" s="4">
        <f t="shared" si="14"/>
        <v>46202</v>
      </c>
      <c r="AL36" s="4">
        <f t="shared" si="15"/>
        <v>46202</v>
      </c>
      <c r="AM36" s="5">
        <v>1</v>
      </c>
      <c r="AN36" s="4">
        <f t="shared" si="16"/>
        <v>46203</v>
      </c>
      <c r="AO36" s="4">
        <f t="shared" si="17"/>
        <v>46203</v>
      </c>
      <c r="AP36" s="4">
        <f t="shared" si="17"/>
        <v>46203</v>
      </c>
      <c r="AQ36" s="4">
        <f t="shared" si="18"/>
        <v>46204</v>
      </c>
      <c r="AR36" s="5">
        <v>3</v>
      </c>
      <c r="AS36" s="4">
        <f t="shared" si="19"/>
        <v>46209</v>
      </c>
      <c r="AT36" s="5">
        <v>0</v>
      </c>
      <c r="AU36" s="4">
        <f t="shared" si="20"/>
        <v>46209</v>
      </c>
      <c r="AV36" s="5">
        <v>0</v>
      </c>
      <c r="AW36" s="4">
        <f t="shared" si="21"/>
        <v>46209</v>
      </c>
      <c r="AX36" s="4">
        <f>_xlfn.MINIFS(ReleaseTimeline!$A$2:$A$27, ReleaseTimeline!$A$2:$A$27, "&gt;="&amp;(MAX(AW36,AN36)))</f>
        <v>46219</v>
      </c>
      <c r="AY36" s="4" t="str">
        <f>VLOOKUP(AX36,ReleaseTimeline!$A$1:$E$27,2,FALSE)</f>
        <v>Release 15</v>
      </c>
      <c r="AZ36" s="4" t="e">
        <f t="shared" si="26"/>
        <v>#VALUE!</v>
      </c>
      <c r="BA36" s="74">
        <f>VLOOKUP(AY36,ReleaseTimeline!$B$2:$C$27,2,FALSE)</f>
        <v>46226</v>
      </c>
      <c r="BB36" s="4">
        <f t="shared" si="25"/>
        <v>46219</v>
      </c>
      <c r="BC36">
        <f t="shared" si="22"/>
        <v>55</v>
      </c>
      <c r="BE36">
        <f t="shared" si="23"/>
        <v>11</v>
      </c>
    </row>
    <row r="37" spans="1:57" x14ac:dyDescent="0.2">
      <c r="A37" s="3">
        <v>36</v>
      </c>
      <c r="B37" s="5" t="s">
        <v>123</v>
      </c>
      <c r="C37" s="5" t="str">
        <f>VLOOKUP(B37,'Target Tech'!$C$7:$J$33,8,FALSE)</f>
        <v>Complete ASP</v>
      </c>
      <c r="D37" s="5" t="s">
        <v>54</v>
      </c>
      <c r="E37" s="5">
        <v>0</v>
      </c>
      <c r="F37" s="80">
        <v>46160</v>
      </c>
      <c r="G37" s="80" t="s">
        <v>55</v>
      </c>
      <c r="H37" s="80" t="s">
        <v>56</v>
      </c>
      <c r="I37" s="80" t="s">
        <v>57</v>
      </c>
      <c r="J37" s="80">
        <f t="shared" ref="J37:J100" si="29">F37</f>
        <v>46160</v>
      </c>
      <c r="K37" s="5">
        <v>3</v>
      </c>
      <c r="L37" s="5">
        <v>0</v>
      </c>
      <c r="M37" s="5">
        <v>1</v>
      </c>
      <c r="N37" s="4">
        <f t="shared" si="1"/>
        <v>46162</v>
      </c>
      <c r="O37" s="4">
        <f t="shared" si="2"/>
        <v>46162</v>
      </c>
      <c r="P37" s="4">
        <f t="shared" si="3"/>
        <v>46162</v>
      </c>
      <c r="Q37" s="4"/>
      <c r="R37" s="4"/>
      <c r="S37" s="58">
        <v>5</v>
      </c>
      <c r="T37" s="4">
        <f t="shared" si="4"/>
        <v>46169</v>
      </c>
      <c r="U37" s="5">
        <v>1.5</v>
      </c>
      <c r="V37" s="4">
        <f t="shared" si="5"/>
        <v>46171</v>
      </c>
      <c r="W37" s="4">
        <f t="shared" si="6"/>
        <v>46171</v>
      </c>
      <c r="X37" s="5">
        <v>3</v>
      </c>
      <c r="Y37" s="4">
        <f t="shared" si="7"/>
        <v>46177</v>
      </c>
      <c r="Z37" s="4">
        <f t="shared" si="28"/>
        <v>46177</v>
      </c>
      <c r="AA37" s="4">
        <f t="shared" si="28"/>
        <v>46177</v>
      </c>
      <c r="AB37" s="4">
        <f t="shared" si="9"/>
        <v>46178</v>
      </c>
      <c r="AC37" s="4">
        <f t="shared" si="10"/>
        <v>46178</v>
      </c>
      <c r="AD37" s="5"/>
      <c r="AE37" s="4">
        <f t="shared" si="24"/>
        <v>46178</v>
      </c>
      <c r="AF37" s="5">
        <v>2</v>
      </c>
      <c r="AG37" s="4">
        <f t="shared" si="11"/>
        <v>46182</v>
      </c>
      <c r="AH37" s="5">
        <v>3</v>
      </c>
      <c r="AI37" s="4">
        <f t="shared" si="12"/>
        <v>46185</v>
      </c>
      <c r="AJ37" s="4">
        <f t="shared" si="13"/>
        <v>46185</v>
      </c>
      <c r="AK37" s="4">
        <f t="shared" si="14"/>
        <v>46188</v>
      </c>
      <c r="AL37" s="4">
        <f t="shared" si="15"/>
        <v>46188</v>
      </c>
      <c r="AM37" s="5"/>
      <c r="AN37" s="4">
        <f t="shared" si="16"/>
        <v>46188</v>
      </c>
      <c r="AO37" s="4">
        <f t="shared" si="17"/>
        <v>46188</v>
      </c>
      <c r="AP37" s="4">
        <f t="shared" si="17"/>
        <v>46188</v>
      </c>
      <c r="AQ37" s="4">
        <f t="shared" si="18"/>
        <v>46189</v>
      </c>
      <c r="AR37" s="5"/>
      <c r="AS37" s="4">
        <f t="shared" si="19"/>
        <v>46189</v>
      </c>
      <c r="AT37" s="5">
        <v>0</v>
      </c>
      <c r="AU37" s="4">
        <f t="shared" si="20"/>
        <v>46189</v>
      </c>
      <c r="AV37" s="5">
        <v>0</v>
      </c>
      <c r="AW37" s="4">
        <f t="shared" si="21"/>
        <v>46189</v>
      </c>
      <c r="AX37" s="4">
        <f>_xlfn.MINIFS(ReleaseTimeline!$A$2:$A$27, ReleaseTimeline!$A$2:$A$27, "&gt;="&amp;(MAX(AW37,AN37)))</f>
        <v>46191</v>
      </c>
      <c r="AY37" s="4" t="str">
        <f>VLOOKUP(AX37,ReleaseTimeline!$A$1:$E$27,2,FALSE)</f>
        <v>Release 13</v>
      </c>
      <c r="AZ37" s="4" t="e">
        <f t="shared" si="26"/>
        <v>#VALUE!</v>
      </c>
      <c r="BA37" s="4">
        <f>VLOOKUP(AY37,ReleaseTimeline!$B$2:$C$27,2,FALSE)</f>
        <v>46198</v>
      </c>
      <c r="BB37" s="4">
        <f t="shared" si="25"/>
        <v>46191</v>
      </c>
      <c r="BC37">
        <f t="shared" si="22"/>
        <v>36</v>
      </c>
      <c r="BE37">
        <f t="shared" si="23"/>
        <v>11</v>
      </c>
    </row>
    <row r="38" spans="1:57" x14ac:dyDescent="0.2">
      <c r="A38" s="3">
        <v>37</v>
      </c>
      <c r="B38" s="5" t="s">
        <v>123</v>
      </c>
      <c r="C38" s="5" t="str">
        <f>VLOOKUP(B38,'Target Tech'!$C$7:$J$33,8,FALSE)</f>
        <v>Complete ASP</v>
      </c>
      <c r="D38" s="5" t="s">
        <v>54</v>
      </c>
      <c r="E38" s="5">
        <v>0</v>
      </c>
      <c r="F38" s="80">
        <v>46150</v>
      </c>
      <c r="G38" s="80" t="s">
        <v>59</v>
      </c>
      <c r="H38" s="80" t="s">
        <v>56</v>
      </c>
      <c r="I38" s="80" t="s">
        <v>60</v>
      </c>
      <c r="J38" s="80">
        <f t="shared" si="29"/>
        <v>46150</v>
      </c>
      <c r="K38" s="5">
        <v>3</v>
      </c>
      <c r="L38" s="5">
        <v>0</v>
      </c>
      <c r="M38" s="5">
        <v>2</v>
      </c>
      <c r="N38" s="4">
        <f t="shared" si="1"/>
        <v>46154</v>
      </c>
      <c r="O38" s="4">
        <f t="shared" si="2"/>
        <v>46154</v>
      </c>
      <c r="P38" s="4">
        <f t="shared" si="3"/>
        <v>46154</v>
      </c>
      <c r="Q38" s="4"/>
      <c r="R38" s="4"/>
      <c r="S38" s="58">
        <v>5</v>
      </c>
      <c r="T38" s="4">
        <f t="shared" si="4"/>
        <v>46161</v>
      </c>
      <c r="U38" s="5">
        <v>1.5</v>
      </c>
      <c r="V38" s="4">
        <f t="shared" si="5"/>
        <v>46162</v>
      </c>
      <c r="W38" s="4">
        <f t="shared" si="6"/>
        <v>46162</v>
      </c>
      <c r="X38" s="5">
        <v>3</v>
      </c>
      <c r="Y38" s="4">
        <f t="shared" si="7"/>
        <v>46167</v>
      </c>
      <c r="Z38" s="4">
        <f t="shared" si="28"/>
        <v>46167</v>
      </c>
      <c r="AA38" s="4">
        <f t="shared" si="28"/>
        <v>46167</v>
      </c>
      <c r="AB38" s="4">
        <f t="shared" si="9"/>
        <v>46168</v>
      </c>
      <c r="AC38" s="4">
        <f t="shared" si="10"/>
        <v>46168</v>
      </c>
      <c r="AD38" s="5"/>
      <c r="AE38" s="4">
        <f t="shared" si="24"/>
        <v>46168</v>
      </c>
      <c r="AF38" s="5">
        <v>2</v>
      </c>
      <c r="AG38" s="4">
        <f t="shared" si="11"/>
        <v>46171</v>
      </c>
      <c r="AH38" s="5">
        <v>3</v>
      </c>
      <c r="AI38" s="4">
        <f t="shared" si="12"/>
        <v>46177</v>
      </c>
      <c r="AJ38" s="4">
        <f t="shared" si="13"/>
        <v>46177</v>
      </c>
      <c r="AK38" s="4">
        <f t="shared" si="14"/>
        <v>46178</v>
      </c>
      <c r="AL38" s="4">
        <f t="shared" si="15"/>
        <v>46178</v>
      </c>
      <c r="AM38" s="5"/>
      <c r="AN38" s="4">
        <f t="shared" si="16"/>
        <v>46178</v>
      </c>
      <c r="AO38" s="4">
        <f t="shared" si="17"/>
        <v>46178</v>
      </c>
      <c r="AP38" s="4">
        <f t="shared" si="17"/>
        <v>46178</v>
      </c>
      <c r="AQ38" s="4">
        <f t="shared" si="18"/>
        <v>46181</v>
      </c>
      <c r="AR38" s="5"/>
      <c r="AS38" s="4">
        <f t="shared" si="19"/>
        <v>46181</v>
      </c>
      <c r="AT38" s="5">
        <v>0</v>
      </c>
      <c r="AU38" s="4">
        <f t="shared" si="20"/>
        <v>46181</v>
      </c>
      <c r="AV38" s="5">
        <v>0</v>
      </c>
      <c r="AW38" s="4">
        <f t="shared" si="21"/>
        <v>46181</v>
      </c>
      <c r="AX38" s="4">
        <f>_xlfn.MINIFS(ReleaseTimeline!$A$2:$A$27, ReleaseTimeline!$A$2:$A$27, "&gt;="&amp;(MAX(AW38,AN38)))</f>
        <v>46191</v>
      </c>
      <c r="AY38" s="4" t="str">
        <f>VLOOKUP(AX38,ReleaseTimeline!$A$1:$E$27,2,FALSE)</f>
        <v>Release 13</v>
      </c>
      <c r="AZ38" s="4" t="e">
        <f t="shared" si="26"/>
        <v>#VALUE!</v>
      </c>
      <c r="BA38" s="4">
        <f>VLOOKUP(AY38,ReleaseTimeline!$B$2:$C$27,2,FALSE)</f>
        <v>46198</v>
      </c>
      <c r="BB38" s="4">
        <f t="shared" si="25"/>
        <v>46191</v>
      </c>
      <c r="BC38">
        <f t="shared" si="22"/>
        <v>44</v>
      </c>
      <c r="BE38">
        <f t="shared" si="23"/>
        <v>11</v>
      </c>
    </row>
    <row r="39" spans="1:57" x14ac:dyDescent="0.2">
      <c r="A39" s="3">
        <v>38</v>
      </c>
      <c r="B39" s="5" t="s">
        <v>123</v>
      </c>
      <c r="C39" s="5" t="str">
        <f>VLOOKUP(B39,'Target Tech'!$C$7:$J$33,8,FALSE)</f>
        <v>Complete ASP</v>
      </c>
      <c r="D39" s="5" t="s">
        <v>54</v>
      </c>
      <c r="E39" s="5">
        <v>0</v>
      </c>
      <c r="F39" s="80">
        <v>46147</v>
      </c>
      <c r="G39" s="80" t="s">
        <v>61</v>
      </c>
      <c r="H39" s="80" t="s">
        <v>56</v>
      </c>
      <c r="I39" s="80" t="s">
        <v>62</v>
      </c>
      <c r="J39" s="80">
        <f t="shared" si="29"/>
        <v>46147</v>
      </c>
      <c r="K39" s="5">
        <v>3</v>
      </c>
      <c r="L39" s="5">
        <v>0</v>
      </c>
      <c r="M39" s="5">
        <v>3</v>
      </c>
      <c r="N39" s="4">
        <f t="shared" si="1"/>
        <v>46149</v>
      </c>
      <c r="O39" s="4">
        <f t="shared" si="2"/>
        <v>46149</v>
      </c>
      <c r="P39" s="4">
        <f t="shared" si="3"/>
        <v>46149</v>
      </c>
      <c r="Q39" s="4"/>
      <c r="R39" s="4"/>
      <c r="S39" s="58">
        <v>5</v>
      </c>
      <c r="T39" s="4">
        <f t="shared" si="4"/>
        <v>46156</v>
      </c>
      <c r="U39" s="5">
        <v>1.5</v>
      </c>
      <c r="V39" s="4">
        <f t="shared" si="5"/>
        <v>46157</v>
      </c>
      <c r="W39" s="4">
        <f t="shared" si="6"/>
        <v>46157</v>
      </c>
      <c r="X39" s="5">
        <v>3</v>
      </c>
      <c r="Y39" s="4">
        <f t="shared" si="7"/>
        <v>46162</v>
      </c>
      <c r="Z39" s="4">
        <f t="shared" si="28"/>
        <v>46162</v>
      </c>
      <c r="AA39" s="4">
        <f t="shared" si="28"/>
        <v>46162</v>
      </c>
      <c r="AB39" s="4">
        <f t="shared" si="9"/>
        <v>46163</v>
      </c>
      <c r="AC39" s="4">
        <f t="shared" si="10"/>
        <v>46163</v>
      </c>
      <c r="AD39" s="5"/>
      <c r="AE39" s="4">
        <f t="shared" si="24"/>
        <v>46163</v>
      </c>
      <c r="AF39" s="5">
        <v>2</v>
      </c>
      <c r="AG39" s="4">
        <f t="shared" si="11"/>
        <v>46167</v>
      </c>
      <c r="AH39" s="5">
        <v>3</v>
      </c>
      <c r="AI39" s="4">
        <f t="shared" si="12"/>
        <v>46171</v>
      </c>
      <c r="AJ39" s="4">
        <f t="shared" si="13"/>
        <v>46171</v>
      </c>
      <c r="AK39" s="4">
        <f t="shared" si="14"/>
        <v>46174</v>
      </c>
      <c r="AL39" s="4">
        <f t="shared" si="15"/>
        <v>46174</v>
      </c>
      <c r="AM39" s="5"/>
      <c r="AN39" s="4">
        <f t="shared" si="16"/>
        <v>46174</v>
      </c>
      <c r="AO39" s="4">
        <f t="shared" si="17"/>
        <v>46174</v>
      </c>
      <c r="AP39" s="4">
        <f t="shared" si="17"/>
        <v>46174</v>
      </c>
      <c r="AQ39" s="4">
        <f t="shared" si="18"/>
        <v>46176</v>
      </c>
      <c r="AR39" s="5"/>
      <c r="AS39" s="4">
        <f t="shared" si="19"/>
        <v>46176</v>
      </c>
      <c r="AT39" s="5">
        <v>0</v>
      </c>
      <c r="AU39" s="4">
        <f t="shared" si="20"/>
        <v>46176</v>
      </c>
      <c r="AV39" s="5">
        <v>0</v>
      </c>
      <c r="AW39" s="4">
        <f t="shared" si="21"/>
        <v>46176</v>
      </c>
      <c r="AX39" s="4">
        <f>_xlfn.MINIFS(ReleaseTimeline!$A$2:$A$27, ReleaseTimeline!$A$2:$A$27, "&gt;="&amp;(MAX(AW39,AN39)))</f>
        <v>46177</v>
      </c>
      <c r="AY39" s="4" t="str">
        <f>VLOOKUP(AX39,ReleaseTimeline!$A$1:$E$27,2,FALSE)</f>
        <v>Release 12</v>
      </c>
      <c r="AZ39" s="4" t="e">
        <f t="shared" si="26"/>
        <v>#VALUE!</v>
      </c>
      <c r="BA39" s="4">
        <f>VLOOKUP(AY39,ReleaseTimeline!$B$2:$C$27,2,FALSE)</f>
        <v>46184</v>
      </c>
      <c r="BB39" s="4">
        <f t="shared" si="25"/>
        <v>46177</v>
      </c>
      <c r="BC39">
        <f t="shared" si="22"/>
        <v>35</v>
      </c>
      <c r="BE39">
        <f t="shared" si="23"/>
        <v>11</v>
      </c>
    </row>
    <row r="40" spans="1:57" x14ac:dyDescent="0.2">
      <c r="A40" s="3">
        <v>39</v>
      </c>
      <c r="B40" s="5" t="s">
        <v>123</v>
      </c>
      <c r="C40" s="5" t="str">
        <f>VLOOKUP(B40,'Target Tech'!$C$7:$J$33,8,FALSE)</f>
        <v>Complete ASP</v>
      </c>
      <c r="D40" s="5" t="s">
        <v>54</v>
      </c>
      <c r="E40" s="5">
        <v>0</v>
      </c>
      <c r="F40" s="80">
        <v>46163</v>
      </c>
      <c r="G40" s="80" t="s">
        <v>63</v>
      </c>
      <c r="H40" s="80" t="s">
        <v>56</v>
      </c>
      <c r="I40" s="80" t="s">
        <v>57</v>
      </c>
      <c r="J40" s="80">
        <f t="shared" si="29"/>
        <v>46163</v>
      </c>
      <c r="K40" s="5">
        <v>3</v>
      </c>
      <c r="L40" s="5">
        <v>0</v>
      </c>
      <c r="M40" s="5">
        <v>4</v>
      </c>
      <c r="N40" s="4">
        <f t="shared" si="1"/>
        <v>46167</v>
      </c>
      <c r="O40" s="4">
        <f t="shared" si="2"/>
        <v>46167</v>
      </c>
      <c r="P40" s="4">
        <f t="shared" si="3"/>
        <v>46167</v>
      </c>
      <c r="Q40" s="4"/>
      <c r="R40" s="4"/>
      <c r="S40" s="58">
        <v>5</v>
      </c>
      <c r="T40" s="4">
        <f t="shared" si="4"/>
        <v>46176</v>
      </c>
      <c r="U40" s="5">
        <v>1.5</v>
      </c>
      <c r="V40" s="4">
        <f t="shared" si="5"/>
        <v>46177</v>
      </c>
      <c r="W40" s="4">
        <f t="shared" si="6"/>
        <v>46177</v>
      </c>
      <c r="X40" s="5">
        <v>3</v>
      </c>
      <c r="Y40" s="4">
        <f t="shared" si="7"/>
        <v>46182</v>
      </c>
      <c r="Z40" s="4">
        <f t="shared" si="28"/>
        <v>46182</v>
      </c>
      <c r="AA40" s="4">
        <f t="shared" si="28"/>
        <v>46182</v>
      </c>
      <c r="AB40" s="4">
        <f t="shared" si="9"/>
        <v>46183</v>
      </c>
      <c r="AC40" s="4">
        <f t="shared" si="10"/>
        <v>46183</v>
      </c>
      <c r="AD40" s="5"/>
      <c r="AE40" s="4">
        <f t="shared" si="24"/>
        <v>46183</v>
      </c>
      <c r="AF40" s="5">
        <v>2</v>
      </c>
      <c r="AG40" s="4">
        <f t="shared" si="11"/>
        <v>46185</v>
      </c>
      <c r="AH40" s="5">
        <v>3</v>
      </c>
      <c r="AI40" s="4">
        <f t="shared" si="12"/>
        <v>46190</v>
      </c>
      <c r="AJ40" s="4">
        <f t="shared" si="13"/>
        <v>46190</v>
      </c>
      <c r="AK40" s="4">
        <f t="shared" si="14"/>
        <v>46191</v>
      </c>
      <c r="AL40" s="4">
        <f t="shared" si="15"/>
        <v>46191</v>
      </c>
      <c r="AM40" s="5"/>
      <c r="AN40" s="4">
        <f t="shared" si="16"/>
        <v>46191</v>
      </c>
      <c r="AO40" s="4">
        <f t="shared" si="17"/>
        <v>46191</v>
      </c>
      <c r="AP40" s="4">
        <f t="shared" si="17"/>
        <v>46191</v>
      </c>
      <c r="AQ40" s="4">
        <f t="shared" si="18"/>
        <v>46192</v>
      </c>
      <c r="AR40" s="5"/>
      <c r="AS40" s="4">
        <f t="shared" si="19"/>
        <v>46192</v>
      </c>
      <c r="AT40" s="5">
        <v>0</v>
      </c>
      <c r="AU40" s="4">
        <f t="shared" si="20"/>
        <v>46192</v>
      </c>
      <c r="AV40" s="5">
        <v>0</v>
      </c>
      <c r="AW40" s="4">
        <f t="shared" si="21"/>
        <v>46192</v>
      </c>
      <c r="AX40" s="4">
        <f>_xlfn.MINIFS(ReleaseTimeline!$A$2:$A$27, ReleaseTimeline!$A$2:$A$27, "&gt;="&amp;(MAX(AW40,AN40)))</f>
        <v>46205</v>
      </c>
      <c r="AY40" s="4" t="str">
        <f>VLOOKUP(AX40,ReleaseTimeline!$A$1:$E$27,2,FALSE)</f>
        <v>Release 14</v>
      </c>
      <c r="AZ40" s="4" t="e">
        <f t="shared" si="26"/>
        <v>#VALUE!</v>
      </c>
      <c r="BA40" s="4">
        <f>VLOOKUP(AY40,ReleaseTimeline!$B$2:$C$27,2,FALSE)</f>
        <v>46212</v>
      </c>
      <c r="BB40" s="4">
        <f t="shared" si="25"/>
        <v>46205</v>
      </c>
      <c r="BC40">
        <f t="shared" si="22"/>
        <v>45</v>
      </c>
      <c r="BE40">
        <f t="shared" si="23"/>
        <v>11</v>
      </c>
    </row>
    <row r="41" spans="1:57" x14ac:dyDescent="0.2">
      <c r="A41" s="3">
        <v>40</v>
      </c>
      <c r="B41" s="5" t="s">
        <v>123</v>
      </c>
      <c r="C41" s="5" t="str">
        <f>VLOOKUP(B41,'Target Tech'!$C$7:$J$33,8,FALSE)</f>
        <v>Complete ASP</v>
      </c>
      <c r="D41" s="5" t="s">
        <v>54</v>
      </c>
      <c r="E41" s="5">
        <v>0</v>
      </c>
      <c r="F41" s="80">
        <v>46155</v>
      </c>
      <c r="G41" s="80" t="s">
        <v>64</v>
      </c>
      <c r="H41" s="80" t="s">
        <v>56</v>
      </c>
      <c r="I41" s="80" t="s">
        <v>60</v>
      </c>
      <c r="J41" s="80">
        <f t="shared" si="29"/>
        <v>46155</v>
      </c>
      <c r="K41" s="5">
        <v>3</v>
      </c>
      <c r="L41" s="5">
        <v>0</v>
      </c>
      <c r="M41" s="5">
        <v>5</v>
      </c>
      <c r="N41" s="4">
        <f t="shared" si="1"/>
        <v>46157</v>
      </c>
      <c r="O41" s="4">
        <f t="shared" si="2"/>
        <v>46157</v>
      </c>
      <c r="P41" s="4">
        <f t="shared" si="3"/>
        <v>46157</v>
      </c>
      <c r="Q41" s="4"/>
      <c r="R41" s="4"/>
      <c r="S41" s="58">
        <v>5</v>
      </c>
      <c r="T41" s="4">
        <f t="shared" si="4"/>
        <v>46164</v>
      </c>
      <c r="U41" s="5">
        <v>1.5</v>
      </c>
      <c r="V41" s="4">
        <f t="shared" si="5"/>
        <v>46167</v>
      </c>
      <c r="W41" s="4">
        <f t="shared" si="6"/>
        <v>46167</v>
      </c>
      <c r="X41" s="5">
        <v>3</v>
      </c>
      <c r="Y41" s="4">
        <f t="shared" si="7"/>
        <v>46171</v>
      </c>
      <c r="Z41" s="4">
        <f t="shared" si="28"/>
        <v>46171</v>
      </c>
      <c r="AA41" s="4">
        <f t="shared" si="28"/>
        <v>46171</v>
      </c>
      <c r="AB41" s="4">
        <f t="shared" si="9"/>
        <v>46174</v>
      </c>
      <c r="AC41" s="4">
        <f t="shared" si="10"/>
        <v>46174</v>
      </c>
      <c r="AD41" s="5"/>
      <c r="AE41" s="4">
        <f t="shared" si="24"/>
        <v>46174</v>
      </c>
      <c r="AF41" s="5">
        <v>2</v>
      </c>
      <c r="AG41" s="4">
        <f t="shared" si="11"/>
        <v>46177</v>
      </c>
      <c r="AH41" s="5">
        <v>3</v>
      </c>
      <c r="AI41" s="4">
        <f t="shared" si="12"/>
        <v>46182</v>
      </c>
      <c r="AJ41" s="4">
        <f t="shared" si="13"/>
        <v>46182</v>
      </c>
      <c r="AK41" s="4">
        <f t="shared" si="14"/>
        <v>46183</v>
      </c>
      <c r="AL41" s="4">
        <f t="shared" si="15"/>
        <v>46183</v>
      </c>
      <c r="AM41" s="5"/>
      <c r="AN41" s="4">
        <f t="shared" si="16"/>
        <v>46183</v>
      </c>
      <c r="AO41" s="4">
        <f t="shared" si="17"/>
        <v>46183</v>
      </c>
      <c r="AP41" s="4">
        <f t="shared" si="17"/>
        <v>46183</v>
      </c>
      <c r="AQ41" s="4">
        <f t="shared" si="18"/>
        <v>46184</v>
      </c>
      <c r="AR41" s="5"/>
      <c r="AS41" s="4">
        <f t="shared" si="19"/>
        <v>46184</v>
      </c>
      <c r="AT41" s="5">
        <v>0</v>
      </c>
      <c r="AU41" s="4">
        <f t="shared" si="20"/>
        <v>46184</v>
      </c>
      <c r="AV41" s="5">
        <v>0</v>
      </c>
      <c r="AW41" s="4">
        <f t="shared" si="21"/>
        <v>46184</v>
      </c>
      <c r="AX41" s="4">
        <f>_xlfn.MINIFS(ReleaseTimeline!$A$2:$A$27, ReleaseTimeline!$A$2:$A$27, "&gt;="&amp;(MAX(AW41,AN41)))</f>
        <v>46191</v>
      </c>
      <c r="AY41" s="4" t="str">
        <f>VLOOKUP(AX41,ReleaseTimeline!$A$1:$E$27,2,FALSE)</f>
        <v>Release 13</v>
      </c>
      <c r="AZ41" s="4" t="e">
        <f t="shared" si="26"/>
        <v>#VALUE!</v>
      </c>
      <c r="BA41" s="4">
        <f>VLOOKUP(AY41,ReleaseTimeline!$B$2:$C$27,2,FALSE)</f>
        <v>46198</v>
      </c>
      <c r="BB41" s="4">
        <f t="shared" si="25"/>
        <v>46191</v>
      </c>
      <c r="BC41">
        <f t="shared" si="22"/>
        <v>41</v>
      </c>
      <c r="BE41">
        <f t="shared" si="23"/>
        <v>11</v>
      </c>
    </row>
    <row r="42" spans="1:57" x14ac:dyDescent="0.2">
      <c r="A42" s="3">
        <v>41</v>
      </c>
      <c r="B42" s="5" t="s">
        <v>123</v>
      </c>
      <c r="C42" s="5" t="str">
        <f>VLOOKUP(B42,'Target Tech'!$C$7:$J$33,8,FALSE)</f>
        <v>Complete ASP</v>
      </c>
      <c r="D42" s="5" t="s">
        <v>54</v>
      </c>
      <c r="E42" s="5">
        <v>0</v>
      </c>
      <c r="F42" s="80">
        <v>46150</v>
      </c>
      <c r="G42" s="80" t="s">
        <v>120</v>
      </c>
      <c r="H42" s="80" t="s">
        <v>56</v>
      </c>
      <c r="I42" s="80" t="s">
        <v>62</v>
      </c>
      <c r="J42" s="80">
        <f t="shared" si="29"/>
        <v>46150</v>
      </c>
      <c r="K42" s="5">
        <v>3</v>
      </c>
      <c r="L42" s="5">
        <v>0</v>
      </c>
      <c r="M42" s="5">
        <v>6</v>
      </c>
      <c r="N42" s="4">
        <f t="shared" si="1"/>
        <v>46154</v>
      </c>
      <c r="O42" s="4">
        <f t="shared" si="2"/>
        <v>46154</v>
      </c>
      <c r="P42" s="4">
        <f t="shared" si="3"/>
        <v>46154</v>
      </c>
      <c r="Q42" s="4"/>
      <c r="R42" s="4"/>
      <c r="S42" s="58">
        <v>5</v>
      </c>
      <c r="T42" s="4">
        <f t="shared" si="4"/>
        <v>46161</v>
      </c>
      <c r="U42" s="5">
        <v>1.5</v>
      </c>
      <c r="V42" s="4">
        <f t="shared" si="5"/>
        <v>46162</v>
      </c>
      <c r="W42" s="4">
        <f t="shared" si="6"/>
        <v>46162</v>
      </c>
      <c r="X42" s="5">
        <v>3</v>
      </c>
      <c r="Y42" s="4">
        <f t="shared" si="7"/>
        <v>46167</v>
      </c>
      <c r="Z42" s="4">
        <f t="shared" ref="Z42:AA67" si="30">WORKDAY(Y42, 0, IndHolidays)</f>
        <v>46167</v>
      </c>
      <c r="AA42" s="4">
        <f t="shared" si="30"/>
        <v>46167</v>
      </c>
      <c r="AB42" s="4">
        <f t="shared" si="9"/>
        <v>46168</v>
      </c>
      <c r="AC42" s="4">
        <f t="shared" si="10"/>
        <v>46168</v>
      </c>
      <c r="AD42" s="5"/>
      <c r="AE42" s="4">
        <f t="shared" si="24"/>
        <v>46168</v>
      </c>
      <c r="AF42" s="5">
        <v>2</v>
      </c>
      <c r="AG42" s="4">
        <f t="shared" si="11"/>
        <v>46171</v>
      </c>
      <c r="AH42" s="5">
        <v>3</v>
      </c>
      <c r="AI42" s="4">
        <f t="shared" si="12"/>
        <v>46177</v>
      </c>
      <c r="AJ42" s="4">
        <f t="shared" si="13"/>
        <v>46177</v>
      </c>
      <c r="AK42" s="4">
        <f t="shared" si="14"/>
        <v>46178</v>
      </c>
      <c r="AL42" s="4">
        <f t="shared" si="15"/>
        <v>46178</v>
      </c>
      <c r="AM42" s="5"/>
      <c r="AN42" s="4">
        <f t="shared" si="16"/>
        <v>46178</v>
      </c>
      <c r="AO42" s="4">
        <f t="shared" si="17"/>
        <v>46178</v>
      </c>
      <c r="AP42" s="4">
        <f t="shared" si="17"/>
        <v>46178</v>
      </c>
      <c r="AQ42" s="4">
        <f t="shared" si="18"/>
        <v>46181</v>
      </c>
      <c r="AR42" s="5"/>
      <c r="AS42" s="4">
        <f t="shared" si="19"/>
        <v>46181</v>
      </c>
      <c r="AT42" s="5">
        <v>0</v>
      </c>
      <c r="AU42" s="4">
        <f t="shared" si="20"/>
        <v>46181</v>
      </c>
      <c r="AV42" s="5">
        <v>0</v>
      </c>
      <c r="AW42" s="4">
        <f t="shared" si="21"/>
        <v>46181</v>
      </c>
      <c r="AX42" s="4">
        <f>_xlfn.MINIFS(ReleaseTimeline!$A$2:$A$27, ReleaseTimeline!$A$2:$A$27, "&gt;="&amp;(MAX(AW42,AN42)))</f>
        <v>46191</v>
      </c>
      <c r="AY42" s="4" t="str">
        <f>VLOOKUP(AX42,ReleaseTimeline!$A$1:$E$27,2,FALSE)</f>
        <v>Release 13</v>
      </c>
      <c r="AZ42" s="4" t="e">
        <f t="shared" si="26"/>
        <v>#VALUE!</v>
      </c>
      <c r="BA42" s="4">
        <f>VLOOKUP(AY42,ReleaseTimeline!$B$2:$C$27,2,FALSE)</f>
        <v>46198</v>
      </c>
      <c r="BB42" s="4">
        <f t="shared" si="25"/>
        <v>46191</v>
      </c>
      <c r="BC42">
        <f t="shared" si="22"/>
        <v>44</v>
      </c>
      <c r="BE42">
        <f t="shared" si="23"/>
        <v>11</v>
      </c>
    </row>
    <row r="43" spans="1:57" x14ac:dyDescent="0.2">
      <c r="A43" s="3">
        <v>42</v>
      </c>
      <c r="B43" s="5" t="s">
        <v>123</v>
      </c>
      <c r="C43" s="5" t="str">
        <f>VLOOKUP(B43,'Target Tech'!$C$7:$J$33,8,FALSE)</f>
        <v>Complete ASP</v>
      </c>
      <c r="D43" s="5" t="s">
        <v>54</v>
      </c>
      <c r="E43" s="5">
        <v>0</v>
      </c>
      <c r="F43" s="80">
        <v>46168</v>
      </c>
      <c r="G43" s="80" t="s">
        <v>121</v>
      </c>
      <c r="H43" s="80" t="s">
        <v>56</v>
      </c>
      <c r="I43" s="80" t="s">
        <v>57</v>
      </c>
      <c r="J43" s="80">
        <f t="shared" si="29"/>
        <v>46168</v>
      </c>
      <c r="K43" s="5">
        <v>3</v>
      </c>
      <c r="L43" s="5">
        <v>0</v>
      </c>
      <c r="M43" s="5">
        <v>7</v>
      </c>
      <c r="N43" s="4">
        <f t="shared" si="1"/>
        <v>46171</v>
      </c>
      <c r="O43" s="4">
        <f t="shared" si="2"/>
        <v>46171</v>
      </c>
      <c r="P43" s="4">
        <f t="shared" si="3"/>
        <v>46171</v>
      </c>
      <c r="Q43" s="4"/>
      <c r="R43" s="4"/>
      <c r="S43" s="58">
        <v>5</v>
      </c>
      <c r="T43" s="4">
        <f t="shared" si="4"/>
        <v>46181</v>
      </c>
      <c r="U43" s="5">
        <v>1.5</v>
      </c>
      <c r="V43" s="4">
        <f t="shared" si="5"/>
        <v>46182</v>
      </c>
      <c r="W43" s="4">
        <f t="shared" si="6"/>
        <v>46182</v>
      </c>
      <c r="X43" s="5">
        <v>3</v>
      </c>
      <c r="Y43" s="4">
        <f t="shared" si="7"/>
        <v>46185</v>
      </c>
      <c r="Z43" s="4">
        <f t="shared" si="30"/>
        <v>46185</v>
      </c>
      <c r="AA43" s="4">
        <f t="shared" si="30"/>
        <v>46185</v>
      </c>
      <c r="AB43" s="4">
        <f t="shared" si="9"/>
        <v>46188</v>
      </c>
      <c r="AC43" s="4">
        <f t="shared" si="10"/>
        <v>46188</v>
      </c>
      <c r="AD43" s="5"/>
      <c r="AE43" s="4">
        <f t="shared" si="24"/>
        <v>46188</v>
      </c>
      <c r="AF43" s="5">
        <v>2</v>
      </c>
      <c r="AG43" s="4">
        <f t="shared" si="11"/>
        <v>46190</v>
      </c>
      <c r="AH43" s="5">
        <v>3</v>
      </c>
      <c r="AI43" s="4">
        <f t="shared" si="12"/>
        <v>46195</v>
      </c>
      <c r="AJ43" s="4">
        <f t="shared" si="13"/>
        <v>46195</v>
      </c>
      <c r="AK43" s="4">
        <f t="shared" si="14"/>
        <v>46196</v>
      </c>
      <c r="AL43" s="4">
        <f t="shared" si="15"/>
        <v>46196</v>
      </c>
      <c r="AM43" s="5"/>
      <c r="AN43" s="4">
        <f t="shared" si="16"/>
        <v>46196</v>
      </c>
      <c r="AO43" s="4">
        <f t="shared" si="17"/>
        <v>46196</v>
      </c>
      <c r="AP43" s="4">
        <f t="shared" si="17"/>
        <v>46196</v>
      </c>
      <c r="AQ43" s="4">
        <f t="shared" si="18"/>
        <v>46197</v>
      </c>
      <c r="AR43" s="5"/>
      <c r="AS43" s="4">
        <f t="shared" si="19"/>
        <v>46197</v>
      </c>
      <c r="AT43" s="5">
        <v>0</v>
      </c>
      <c r="AU43" s="4">
        <f t="shared" si="20"/>
        <v>46197</v>
      </c>
      <c r="AV43" s="5">
        <v>0</v>
      </c>
      <c r="AW43" s="4">
        <f t="shared" si="21"/>
        <v>46197</v>
      </c>
      <c r="AX43" s="4">
        <f>_xlfn.MINIFS(ReleaseTimeline!$A$2:$A$27, ReleaseTimeline!$A$2:$A$27, "&gt;="&amp;(MAX(AW43,AN43)))</f>
        <v>46205</v>
      </c>
      <c r="AY43" s="4" t="str">
        <f>VLOOKUP(AX43,ReleaseTimeline!$A$1:$E$27,2,FALSE)</f>
        <v>Release 14</v>
      </c>
      <c r="AZ43" s="4" t="e">
        <f t="shared" si="26"/>
        <v>#VALUE!</v>
      </c>
      <c r="BA43" s="74">
        <f>VLOOKUP(AY43,ReleaseTimeline!$B$2:$C$27,2,FALSE)</f>
        <v>46212</v>
      </c>
      <c r="BB43" s="4">
        <f t="shared" si="25"/>
        <v>46205</v>
      </c>
      <c r="BC43">
        <f t="shared" si="22"/>
        <v>41</v>
      </c>
      <c r="BE43">
        <f t="shared" si="23"/>
        <v>11</v>
      </c>
    </row>
    <row r="44" spans="1:57" x14ac:dyDescent="0.2">
      <c r="A44" s="3">
        <v>43</v>
      </c>
      <c r="B44" s="5" t="s">
        <v>123</v>
      </c>
      <c r="C44" s="5" t="str">
        <f>VLOOKUP(B44,'Target Tech'!$C$7:$J$33,8,FALSE)</f>
        <v>Complete ASP</v>
      </c>
      <c r="D44" s="5" t="s">
        <v>54</v>
      </c>
      <c r="E44" s="5">
        <v>0</v>
      </c>
      <c r="F44" s="80">
        <v>46160</v>
      </c>
      <c r="G44" s="80" t="s">
        <v>122</v>
      </c>
      <c r="H44" s="80" t="s">
        <v>56</v>
      </c>
      <c r="I44" s="80" t="s">
        <v>60</v>
      </c>
      <c r="J44" s="80">
        <f t="shared" si="29"/>
        <v>46160</v>
      </c>
      <c r="K44" s="5">
        <v>3</v>
      </c>
      <c r="L44" s="5">
        <v>0</v>
      </c>
      <c r="M44" s="5">
        <v>8</v>
      </c>
      <c r="N44" s="4">
        <f t="shared" si="1"/>
        <v>46162</v>
      </c>
      <c r="O44" s="4">
        <f t="shared" si="2"/>
        <v>46162</v>
      </c>
      <c r="P44" s="4">
        <f t="shared" si="3"/>
        <v>46162</v>
      </c>
      <c r="Q44" s="4"/>
      <c r="R44" s="4"/>
      <c r="S44" s="58">
        <v>5</v>
      </c>
      <c r="T44" s="4">
        <f t="shared" si="4"/>
        <v>46169</v>
      </c>
      <c r="U44" s="5">
        <v>1.5</v>
      </c>
      <c r="V44" s="4">
        <f t="shared" si="5"/>
        <v>46171</v>
      </c>
      <c r="W44" s="4">
        <f t="shared" si="6"/>
        <v>46171</v>
      </c>
      <c r="X44" s="5">
        <v>3</v>
      </c>
      <c r="Y44" s="4">
        <f t="shared" si="7"/>
        <v>46177</v>
      </c>
      <c r="Z44" s="4">
        <f t="shared" si="30"/>
        <v>46177</v>
      </c>
      <c r="AA44" s="4">
        <f t="shared" si="30"/>
        <v>46177</v>
      </c>
      <c r="AB44" s="4">
        <f t="shared" si="9"/>
        <v>46178</v>
      </c>
      <c r="AC44" s="4">
        <f t="shared" si="10"/>
        <v>46178</v>
      </c>
      <c r="AD44" s="5">
        <v>3</v>
      </c>
      <c r="AE44" s="4">
        <f t="shared" si="24"/>
        <v>46183</v>
      </c>
      <c r="AF44" s="5">
        <v>2</v>
      </c>
      <c r="AG44" s="4">
        <f t="shared" si="11"/>
        <v>46185</v>
      </c>
      <c r="AH44" s="5">
        <v>3</v>
      </c>
      <c r="AI44" s="4">
        <f t="shared" si="12"/>
        <v>46190</v>
      </c>
      <c r="AJ44" s="4">
        <f t="shared" si="13"/>
        <v>46190</v>
      </c>
      <c r="AK44" s="4">
        <f t="shared" si="14"/>
        <v>46191</v>
      </c>
      <c r="AL44" s="4">
        <f t="shared" si="15"/>
        <v>46191</v>
      </c>
      <c r="AM44" s="5">
        <v>1</v>
      </c>
      <c r="AN44" s="4">
        <f t="shared" si="16"/>
        <v>46192</v>
      </c>
      <c r="AO44" s="4">
        <f t="shared" si="17"/>
        <v>46192</v>
      </c>
      <c r="AP44" s="4">
        <f t="shared" si="17"/>
        <v>46192</v>
      </c>
      <c r="AQ44" s="4">
        <f t="shared" si="18"/>
        <v>46195</v>
      </c>
      <c r="AR44" s="5">
        <v>3</v>
      </c>
      <c r="AS44" s="4">
        <f t="shared" si="19"/>
        <v>46198</v>
      </c>
      <c r="AT44" s="5">
        <v>0</v>
      </c>
      <c r="AU44" s="4">
        <f t="shared" si="20"/>
        <v>46198</v>
      </c>
      <c r="AV44" s="5">
        <v>0</v>
      </c>
      <c r="AW44" s="4">
        <f t="shared" si="21"/>
        <v>46198</v>
      </c>
      <c r="AX44" s="4">
        <f>_xlfn.MINIFS(ReleaseTimeline!$A$2:$A$27, ReleaseTimeline!$A$2:$A$27, "&gt;="&amp;(MAX(AW44,AN44)))</f>
        <v>46205</v>
      </c>
      <c r="AY44" s="4" t="str">
        <f>VLOOKUP(AX44,ReleaseTimeline!$A$1:$E$27,2,FALSE)</f>
        <v>Release 14</v>
      </c>
      <c r="AZ44" s="4" t="e">
        <f t="shared" si="26"/>
        <v>#VALUE!</v>
      </c>
      <c r="BA44" s="4">
        <f>VLOOKUP(AY44,ReleaseTimeline!$B$2:$C$27,2,FALSE)</f>
        <v>46212</v>
      </c>
      <c r="BB44" s="4">
        <f t="shared" si="25"/>
        <v>46205</v>
      </c>
      <c r="BC44">
        <f t="shared" si="22"/>
        <v>50</v>
      </c>
      <c r="BE44">
        <f t="shared" si="23"/>
        <v>11</v>
      </c>
    </row>
    <row r="45" spans="1:57" x14ac:dyDescent="0.2">
      <c r="A45" s="3">
        <v>44</v>
      </c>
      <c r="B45" s="5" t="s">
        <v>124</v>
      </c>
      <c r="C45" s="5" t="s">
        <v>125</v>
      </c>
      <c r="D45" s="5" t="s">
        <v>54</v>
      </c>
      <c r="E45" s="5">
        <v>0</v>
      </c>
      <c r="F45" s="80">
        <v>46155</v>
      </c>
      <c r="G45" s="80" t="s">
        <v>61</v>
      </c>
      <c r="H45" s="80" t="s">
        <v>67</v>
      </c>
      <c r="I45" s="80" t="s">
        <v>102</v>
      </c>
      <c r="J45" s="80">
        <f t="shared" si="29"/>
        <v>46155</v>
      </c>
      <c r="K45" s="5">
        <v>3</v>
      </c>
      <c r="L45" s="5">
        <v>0</v>
      </c>
      <c r="M45" s="5">
        <v>1</v>
      </c>
      <c r="N45" s="4">
        <f t="shared" si="1"/>
        <v>46157</v>
      </c>
      <c r="O45" s="4">
        <f t="shared" si="2"/>
        <v>46157</v>
      </c>
      <c r="P45" s="4">
        <f t="shared" si="3"/>
        <v>46157</v>
      </c>
      <c r="Q45" s="4"/>
      <c r="R45" s="4"/>
      <c r="S45" s="58">
        <v>5</v>
      </c>
      <c r="T45" s="4">
        <f t="shared" si="4"/>
        <v>46164</v>
      </c>
      <c r="U45" s="5">
        <v>1.5</v>
      </c>
      <c r="V45" s="4">
        <f t="shared" si="5"/>
        <v>46167</v>
      </c>
      <c r="W45" s="4">
        <f t="shared" si="6"/>
        <v>46167</v>
      </c>
      <c r="X45" s="5">
        <v>3</v>
      </c>
      <c r="Y45" s="4">
        <f t="shared" si="7"/>
        <v>46171</v>
      </c>
      <c r="Z45" s="4">
        <f t="shared" si="30"/>
        <v>46171</v>
      </c>
      <c r="AA45" s="4">
        <f t="shared" si="30"/>
        <v>46171</v>
      </c>
      <c r="AB45" s="4">
        <f t="shared" si="9"/>
        <v>46174</v>
      </c>
      <c r="AC45" s="4">
        <f t="shared" si="10"/>
        <v>46174</v>
      </c>
      <c r="AD45" s="5">
        <v>3</v>
      </c>
      <c r="AE45" s="4">
        <f t="shared" si="24"/>
        <v>46178</v>
      </c>
      <c r="AF45" s="5">
        <v>2</v>
      </c>
      <c r="AG45" s="4">
        <f t="shared" si="11"/>
        <v>46182</v>
      </c>
      <c r="AH45" s="5">
        <v>3</v>
      </c>
      <c r="AI45" s="4">
        <f t="shared" si="12"/>
        <v>46185</v>
      </c>
      <c r="AJ45" s="4">
        <f t="shared" si="13"/>
        <v>46185</v>
      </c>
      <c r="AK45" s="4">
        <f t="shared" si="14"/>
        <v>46188</v>
      </c>
      <c r="AL45" s="4">
        <f t="shared" si="15"/>
        <v>46188</v>
      </c>
      <c r="AM45" s="5">
        <v>1</v>
      </c>
      <c r="AN45" s="4">
        <f t="shared" si="16"/>
        <v>46189</v>
      </c>
      <c r="AO45" s="4">
        <f t="shared" si="17"/>
        <v>46189</v>
      </c>
      <c r="AP45" s="4">
        <f t="shared" si="17"/>
        <v>46189</v>
      </c>
      <c r="AQ45" s="4">
        <f t="shared" si="18"/>
        <v>46190</v>
      </c>
      <c r="AR45" s="5">
        <v>3</v>
      </c>
      <c r="AS45" s="4">
        <f t="shared" si="19"/>
        <v>46195</v>
      </c>
      <c r="AT45" s="5">
        <v>0</v>
      </c>
      <c r="AU45" s="4">
        <f t="shared" si="20"/>
        <v>46195</v>
      </c>
      <c r="AV45" s="5">
        <v>0</v>
      </c>
      <c r="AW45" s="4">
        <f t="shared" si="21"/>
        <v>46195</v>
      </c>
      <c r="AX45" s="4">
        <f>_xlfn.MINIFS(ReleaseTimeline!$A$2:$A$27, ReleaseTimeline!$A$2:$A$27, "&gt;="&amp;(MAX(AW45,AN45)))</f>
        <v>46205</v>
      </c>
      <c r="AY45" s="4" t="str">
        <f>VLOOKUP(AX45,ReleaseTimeline!$A$1:$E$27,2,FALSE)</f>
        <v>Release 14</v>
      </c>
      <c r="AZ45" s="4" t="e">
        <f t="shared" si="26"/>
        <v>#VALUE!</v>
      </c>
      <c r="BA45" s="4">
        <f>VLOOKUP(AY45,ReleaseTimeline!$B$2:$C$27,2,FALSE)</f>
        <v>46212</v>
      </c>
      <c r="BB45" s="4">
        <f t="shared" si="25"/>
        <v>46205</v>
      </c>
      <c r="BC45">
        <f t="shared" si="22"/>
        <v>55</v>
      </c>
      <c r="BE45">
        <f t="shared" si="23"/>
        <v>11</v>
      </c>
    </row>
    <row r="46" spans="1:57" x14ac:dyDescent="0.2">
      <c r="A46" s="3">
        <v>45</v>
      </c>
      <c r="B46" s="5" t="s">
        <v>124</v>
      </c>
      <c r="C46" s="5" t="s">
        <v>125</v>
      </c>
      <c r="D46" s="5" t="s">
        <v>54</v>
      </c>
      <c r="E46" s="5">
        <v>0</v>
      </c>
      <c r="F46" s="80">
        <v>46147</v>
      </c>
      <c r="G46" s="80" t="s">
        <v>63</v>
      </c>
      <c r="H46" s="80" t="s">
        <v>67</v>
      </c>
      <c r="I46" s="80" t="s">
        <v>103</v>
      </c>
      <c r="J46" s="80">
        <f t="shared" si="29"/>
        <v>46147</v>
      </c>
      <c r="K46" s="5">
        <v>3</v>
      </c>
      <c r="L46" s="5">
        <v>0</v>
      </c>
      <c r="M46" s="5">
        <v>2</v>
      </c>
      <c r="N46" s="4">
        <f t="shared" si="1"/>
        <v>46149</v>
      </c>
      <c r="O46" s="4">
        <f t="shared" si="2"/>
        <v>46149</v>
      </c>
      <c r="P46" s="4">
        <f t="shared" si="3"/>
        <v>46149</v>
      </c>
      <c r="Q46" s="4"/>
      <c r="R46" s="4"/>
      <c r="S46" s="58">
        <v>5</v>
      </c>
      <c r="T46" s="4">
        <f t="shared" si="4"/>
        <v>46156</v>
      </c>
      <c r="U46" s="5">
        <v>1.5</v>
      </c>
      <c r="V46" s="4">
        <f t="shared" si="5"/>
        <v>46157</v>
      </c>
      <c r="W46" s="4">
        <f t="shared" si="6"/>
        <v>46157</v>
      </c>
      <c r="X46" s="5">
        <v>3</v>
      </c>
      <c r="Y46" s="4">
        <f t="shared" si="7"/>
        <v>46162</v>
      </c>
      <c r="Z46" s="4">
        <f t="shared" si="30"/>
        <v>46162</v>
      </c>
      <c r="AA46" s="4">
        <f t="shared" si="30"/>
        <v>46162</v>
      </c>
      <c r="AB46" s="4">
        <f t="shared" si="9"/>
        <v>46163</v>
      </c>
      <c r="AC46" s="4">
        <f t="shared" si="10"/>
        <v>46163</v>
      </c>
      <c r="AD46" s="5">
        <v>3</v>
      </c>
      <c r="AE46" s="4">
        <f t="shared" si="24"/>
        <v>46168</v>
      </c>
      <c r="AF46" s="5">
        <v>2</v>
      </c>
      <c r="AG46" s="4">
        <f t="shared" si="11"/>
        <v>46171</v>
      </c>
      <c r="AH46" s="5">
        <v>3</v>
      </c>
      <c r="AI46" s="4">
        <f t="shared" si="12"/>
        <v>46177</v>
      </c>
      <c r="AJ46" s="4">
        <f t="shared" si="13"/>
        <v>46177</v>
      </c>
      <c r="AK46" s="4">
        <f t="shared" si="14"/>
        <v>46178</v>
      </c>
      <c r="AL46" s="4">
        <f t="shared" si="15"/>
        <v>46178</v>
      </c>
      <c r="AM46" s="5">
        <v>1</v>
      </c>
      <c r="AN46" s="4">
        <f t="shared" si="16"/>
        <v>46181</v>
      </c>
      <c r="AO46" s="4">
        <f t="shared" si="17"/>
        <v>46181</v>
      </c>
      <c r="AP46" s="4">
        <f t="shared" si="17"/>
        <v>46181</v>
      </c>
      <c r="AQ46" s="4">
        <f t="shared" si="18"/>
        <v>46182</v>
      </c>
      <c r="AR46" s="5">
        <v>3</v>
      </c>
      <c r="AS46" s="4">
        <f t="shared" si="19"/>
        <v>46185</v>
      </c>
      <c r="AT46" s="5">
        <v>1</v>
      </c>
      <c r="AU46" s="4">
        <f t="shared" si="20"/>
        <v>46188</v>
      </c>
      <c r="AV46" s="5">
        <v>3</v>
      </c>
      <c r="AW46" s="4">
        <f t="shared" si="21"/>
        <v>46191</v>
      </c>
      <c r="AX46" s="4">
        <f>_xlfn.MINIFS(ReleaseTimeline!$A$2:$A$27, ReleaseTimeline!$A$2:$A$27, "&gt;="&amp;(MAX(AW46,AN46)))</f>
        <v>46191</v>
      </c>
      <c r="AY46" s="4" t="str">
        <f>VLOOKUP(AX46,ReleaseTimeline!$A$1:$E$27,2,FALSE)</f>
        <v>Release 13</v>
      </c>
      <c r="AZ46" s="4" t="e">
        <f t="shared" si="26"/>
        <v>#VALUE!</v>
      </c>
      <c r="BA46" s="4">
        <f>VLOOKUP(AY46,ReleaseTimeline!$B$2:$C$27,2,FALSE)</f>
        <v>46198</v>
      </c>
      <c r="BB46" s="4">
        <f t="shared" si="25"/>
        <v>46191</v>
      </c>
      <c r="BC46">
        <f t="shared" si="22"/>
        <v>49</v>
      </c>
      <c r="BE46">
        <f t="shared" si="23"/>
        <v>14</v>
      </c>
    </row>
    <row r="47" spans="1:57" x14ac:dyDescent="0.2">
      <c r="A47" s="3">
        <v>46</v>
      </c>
      <c r="B47" s="5" t="s">
        <v>126</v>
      </c>
      <c r="C47" s="5" t="str">
        <f>VLOOKUP(B47,'Target Tech'!$C$7:$J$33,8,FALSE)</f>
        <v>Complete ASP</v>
      </c>
      <c r="D47" s="5" t="s">
        <v>87</v>
      </c>
      <c r="E47" s="5">
        <v>2</v>
      </c>
      <c r="F47" s="80">
        <f>WORKDAY(P27,1)</f>
        <v>46134</v>
      </c>
      <c r="G47" s="80" t="s">
        <v>55</v>
      </c>
      <c r="H47" s="80" t="s">
        <v>81</v>
      </c>
      <c r="I47" s="80" t="s">
        <v>131</v>
      </c>
      <c r="J47" s="80">
        <f>WORKDAY(F47,E47)</f>
        <v>46136</v>
      </c>
      <c r="K47" s="5">
        <v>3</v>
      </c>
      <c r="L47" s="5">
        <v>0</v>
      </c>
      <c r="M47" s="5">
        <v>1</v>
      </c>
      <c r="N47" s="4">
        <f t="shared" si="1"/>
        <v>46140</v>
      </c>
      <c r="O47" s="4">
        <f t="shared" si="2"/>
        <v>46140</v>
      </c>
      <c r="P47" s="4">
        <f t="shared" si="3"/>
        <v>46140</v>
      </c>
      <c r="Q47" s="4"/>
      <c r="R47" s="4"/>
      <c r="S47" s="58">
        <v>5</v>
      </c>
      <c r="T47" s="4">
        <f t="shared" si="4"/>
        <v>46148</v>
      </c>
      <c r="U47" s="5">
        <v>1.5</v>
      </c>
      <c r="V47" s="4">
        <f t="shared" si="5"/>
        <v>46149</v>
      </c>
      <c r="W47" s="4">
        <f t="shared" si="6"/>
        <v>46149</v>
      </c>
      <c r="X47" s="5">
        <v>3</v>
      </c>
      <c r="Y47" s="4">
        <f t="shared" si="7"/>
        <v>46154</v>
      </c>
      <c r="Z47" s="4">
        <f t="shared" si="30"/>
        <v>46154</v>
      </c>
      <c r="AA47" s="4">
        <f t="shared" si="30"/>
        <v>46154</v>
      </c>
      <c r="AB47" s="4">
        <f t="shared" si="9"/>
        <v>46155</v>
      </c>
      <c r="AC47" s="4">
        <f t="shared" si="10"/>
        <v>46155</v>
      </c>
      <c r="AD47" s="5"/>
      <c r="AE47" s="4">
        <f t="shared" si="24"/>
        <v>46155</v>
      </c>
      <c r="AF47" s="5">
        <v>2</v>
      </c>
      <c r="AG47" s="4">
        <f t="shared" si="11"/>
        <v>46157</v>
      </c>
      <c r="AH47" s="5">
        <v>3</v>
      </c>
      <c r="AI47" s="4">
        <f t="shared" si="12"/>
        <v>46162</v>
      </c>
      <c r="AJ47" s="4">
        <f t="shared" si="13"/>
        <v>46162</v>
      </c>
      <c r="AK47" s="4">
        <f t="shared" si="14"/>
        <v>46163</v>
      </c>
      <c r="AL47" s="4">
        <f t="shared" si="15"/>
        <v>46163</v>
      </c>
      <c r="AM47" s="5"/>
      <c r="AN47" s="4">
        <f t="shared" si="16"/>
        <v>46163</v>
      </c>
      <c r="AO47" s="4">
        <f t="shared" si="17"/>
        <v>46163</v>
      </c>
      <c r="AP47" s="4">
        <f t="shared" si="17"/>
        <v>46163</v>
      </c>
      <c r="AQ47" s="4">
        <f t="shared" si="18"/>
        <v>46164</v>
      </c>
      <c r="AR47" s="5"/>
      <c r="AS47" s="4">
        <f t="shared" si="19"/>
        <v>46164</v>
      </c>
      <c r="AT47" s="5">
        <v>0</v>
      </c>
      <c r="AU47" s="4">
        <f t="shared" si="20"/>
        <v>46164</v>
      </c>
      <c r="AV47" s="5">
        <v>0</v>
      </c>
      <c r="AW47" s="4">
        <f t="shared" si="21"/>
        <v>46164</v>
      </c>
      <c r="AX47" s="4">
        <f>_xlfn.MINIFS(ReleaseTimeline!$A$2:$A$27, ReleaseTimeline!$A$2:$A$27, "&gt;="&amp;(MAX(AW47,AN47)))</f>
        <v>46177</v>
      </c>
      <c r="AY47" s="4" t="str">
        <f>VLOOKUP(AX47,ReleaseTimeline!$A$1:$E$27,2,FALSE)</f>
        <v>Release 12</v>
      </c>
      <c r="AZ47" s="4" t="e">
        <f t="shared" si="26"/>
        <v>#VALUE!</v>
      </c>
      <c r="BA47" s="4">
        <f>VLOOKUP(AY47,ReleaseTimeline!$B$2:$C$27,2,FALSE)</f>
        <v>46184</v>
      </c>
      <c r="BB47" s="4">
        <f t="shared" si="25"/>
        <v>46177</v>
      </c>
      <c r="BC47">
        <f t="shared" si="22"/>
        <v>44</v>
      </c>
      <c r="BE47">
        <f t="shared" si="23"/>
        <v>11</v>
      </c>
    </row>
    <row r="48" spans="1:57" x14ac:dyDescent="0.2">
      <c r="A48" s="3">
        <v>47</v>
      </c>
      <c r="B48" s="5" t="s">
        <v>126</v>
      </c>
      <c r="C48" s="5" t="str">
        <f>VLOOKUP(B48,'Target Tech'!$C$7:$J$33,8,FALSE)</f>
        <v>Complete ASP</v>
      </c>
      <c r="D48" s="5" t="s">
        <v>87</v>
      </c>
      <c r="E48" s="5">
        <v>2</v>
      </c>
      <c r="F48" s="80">
        <f>WORKDAY(P28,1)</f>
        <v>46141</v>
      </c>
      <c r="G48" s="80" t="s">
        <v>59</v>
      </c>
      <c r="H48" s="80" t="s">
        <v>81</v>
      </c>
      <c r="I48" s="80" t="s">
        <v>129</v>
      </c>
      <c r="J48" s="80">
        <f>WORKDAY(F48,E48)</f>
        <v>46143</v>
      </c>
      <c r="K48" s="5">
        <v>3</v>
      </c>
      <c r="L48" s="5">
        <v>0</v>
      </c>
      <c r="M48" s="5">
        <v>2</v>
      </c>
      <c r="N48" s="4">
        <f t="shared" si="1"/>
        <v>46148</v>
      </c>
      <c r="O48" s="4">
        <f t="shared" si="2"/>
        <v>46148</v>
      </c>
      <c r="P48" s="4">
        <f t="shared" si="3"/>
        <v>46148</v>
      </c>
      <c r="Q48" s="4"/>
      <c r="R48" s="4"/>
      <c r="S48" s="58">
        <v>5</v>
      </c>
      <c r="T48" s="4">
        <f t="shared" si="4"/>
        <v>46155</v>
      </c>
      <c r="U48" s="5">
        <v>1.5</v>
      </c>
      <c r="V48" s="4">
        <f t="shared" si="5"/>
        <v>46156</v>
      </c>
      <c r="W48" s="4">
        <f t="shared" si="6"/>
        <v>46156</v>
      </c>
      <c r="X48" s="5">
        <v>3</v>
      </c>
      <c r="Y48" s="4">
        <f t="shared" si="7"/>
        <v>46161</v>
      </c>
      <c r="Z48" s="4">
        <f t="shared" si="30"/>
        <v>46161</v>
      </c>
      <c r="AA48" s="4">
        <f t="shared" si="30"/>
        <v>46161</v>
      </c>
      <c r="AB48" s="4">
        <f t="shared" si="9"/>
        <v>46162</v>
      </c>
      <c r="AC48" s="4">
        <f t="shared" si="10"/>
        <v>46162</v>
      </c>
      <c r="AD48" s="5"/>
      <c r="AE48" s="4">
        <f t="shared" si="24"/>
        <v>46162</v>
      </c>
      <c r="AF48" s="5">
        <v>2</v>
      </c>
      <c r="AG48" s="4">
        <f t="shared" si="11"/>
        <v>46164</v>
      </c>
      <c r="AH48" s="5">
        <v>3</v>
      </c>
      <c r="AI48" s="4">
        <f t="shared" si="12"/>
        <v>46169</v>
      </c>
      <c r="AJ48" s="4">
        <f t="shared" si="13"/>
        <v>46169</v>
      </c>
      <c r="AK48" s="4">
        <f t="shared" si="14"/>
        <v>46171</v>
      </c>
      <c r="AL48" s="4">
        <f t="shared" si="15"/>
        <v>46171</v>
      </c>
      <c r="AM48" s="5"/>
      <c r="AN48" s="4">
        <f t="shared" si="16"/>
        <v>46171</v>
      </c>
      <c r="AO48" s="4">
        <f t="shared" si="17"/>
        <v>46171</v>
      </c>
      <c r="AP48" s="4">
        <f t="shared" si="17"/>
        <v>46171</v>
      </c>
      <c r="AQ48" s="4">
        <f t="shared" si="18"/>
        <v>46174</v>
      </c>
      <c r="AR48" s="5"/>
      <c r="AS48" s="4">
        <f t="shared" si="19"/>
        <v>46174</v>
      </c>
      <c r="AT48" s="5">
        <v>0</v>
      </c>
      <c r="AU48" s="4">
        <f t="shared" si="20"/>
        <v>46174</v>
      </c>
      <c r="AV48" s="5">
        <v>0</v>
      </c>
      <c r="AW48" s="4">
        <f t="shared" si="21"/>
        <v>46174</v>
      </c>
      <c r="AX48" s="4">
        <f>_xlfn.MINIFS(ReleaseTimeline!$A$2:$A$27, ReleaseTimeline!$A$2:$A$27, "&gt;="&amp;(MAX(AW48,AN48)))</f>
        <v>46177</v>
      </c>
      <c r="AY48" s="4" t="str">
        <f>VLOOKUP(AX48,ReleaseTimeline!$A$1:$E$27,2,FALSE)</f>
        <v>Release 12</v>
      </c>
      <c r="AZ48" s="4" t="e">
        <f t="shared" si="26"/>
        <v>#VALUE!</v>
      </c>
      <c r="BA48" s="4">
        <f>VLOOKUP(AY48,ReleaseTimeline!$B$2:$C$27,2,FALSE)</f>
        <v>46184</v>
      </c>
      <c r="BB48" s="4">
        <f t="shared" si="25"/>
        <v>46177</v>
      </c>
      <c r="BC48">
        <f t="shared" si="22"/>
        <v>36</v>
      </c>
      <c r="BE48">
        <f t="shared" si="23"/>
        <v>11</v>
      </c>
    </row>
    <row r="49" spans="1:60" x14ac:dyDescent="0.2">
      <c r="A49" s="3">
        <v>48</v>
      </c>
      <c r="B49" s="5" t="s">
        <v>126</v>
      </c>
      <c r="C49" s="5" t="str">
        <f>VLOOKUP(B49,'Target Tech'!$C$7:$J$33,8,FALSE)</f>
        <v>Complete ASP</v>
      </c>
      <c r="D49" s="5" t="s">
        <v>87</v>
      </c>
      <c r="E49" s="5">
        <v>2</v>
      </c>
      <c r="F49" s="80">
        <f>WORKDAY(P26,1)</f>
        <v>46134</v>
      </c>
      <c r="G49" s="80" t="s">
        <v>61</v>
      </c>
      <c r="H49" s="80" t="s">
        <v>81</v>
      </c>
      <c r="I49" s="80" t="s">
        <v>167</v>
      </c>
      <c r="J49" s="80">
        <f>WORKDAY(F49,E49)</f>
        <v>46136</v>
      </c>
      <c r="K49" s="5">
        <v>3</v>
      </c>
      <c r="L49" s="5">
        <v>0</v>
      </c>
      <c r="M49" s="5">
        <v>3</v>
      </c>
      <c r="N49" s="4">
        <f t="shared" si="1"/>
        <v>46140</v>
      </c>
      <c r="O49" s="4">
        <f t="shared" si="2"/>
        <v>46140</v>
      </c>
      <c r="P49" s="4">
        <f t="shared" si="3"/>
        <v>46140</v>
      </c>
      <c r="Q49" s="4"/>
      <c r="R49" s="4"/>
      <c r="S49" s="58">
        <v>5</v>
      </c>
      <c r="T49" s="4">
        <f t="shared" si="4"/>
        <v>46148</v>
      </c>
      <c r="U49" s="5">
        <v>1.5</v>
      </c>
      <c r="V49" s="4">
        <f t="shared" si="5"/>
        <v>46149</v>
      </c>
      <c r="W49" s="4">
        <f t="shared" si="6"/>
        <v>46149</v>
      </c>
      <c r="X49" s="5">
        <v>3</v>
      </c>
      <c r="Y49" s="4">
        <f t="shared" si="7"/>
        <v>46154</v>
      </c>
      <c r="Z49" s="4">
        <f t="shared" si="30"/>
        <v>46154</v>
      </c>
      <c r="AA49" s="4">
        <f t="shared" si="30"/>
        <v>46154</v>
      </c>
      <c r="AB49" s="4">
        <f t="shared" si="9"/>
        <v>46155</v>
      </c>
      <c r="AC49" s="4">
        <f t="shared" si="10"/>
        <v>46155</v>
      </c>
      <c r="AD49" s="5"/>
      <c r="AE49" s="4">
        <f t="shared" si="24"/>
        <v>46155</v>
      </c>
      <c r="AF49" s="5">
        <v>2</v>
      </c>
      <c r="AG49" s="4">
        <f t="shared" si="11"/>
        <v>46157</v>
      </c>
      <c r="AH49" s="5">
        <v>3</v>
      </c>
      <c r="AI49" s="4">
        <f t="shared" si="12"/>
        <v>46162</v>
      </c>
      <c r="AJ49" s="4">
        <f t="shared" si="13"/>
        <v>46162</v>
      </c>
      <c r="AK49" s="4">
        <f t="shared" si="14"/>
        <v>46163</v>
      </c>
      <c r="AL49" s="4">
        <f t="shared" si="15"/>
        <v>46163</v>
      </c>
      <c r="AM49" s="5"/>
      <c r="AN49" s="4">
        <f t="shared" si="16"/>
        <v>46163</v>
      </c>
      <c r="AO49" s="4">
        <f t="shared" si="17"/>
        <v>46163</v>
      </c>
      <c r="AP49" s="4">
        <f t="shared" si="17"/>
        <v>46163</v>
      </c>
      <c r="AQ49" s="4">
        <f t="shared" si="18"/>
        <v>46164</v>
      </c>
      <c r="AR49" s="5"/>
      <c r="AS49" s="4">
        <f t="shared" si="19"/>
        <v>46164</v>
      </c>
      <c r="AT49" s="5">
        <v>0</v>
      </c>
      <c r="AU49" s="4">
        <f t="shared" si="20"/>
        <v>46164</v>
      </c>
      <c r="AV49" s="5">
        <v>0</v>
      </c>
      <c r="AW49" s="4">
        <f t="shared" si="21"/>
        <v>46164</v>
      </c>
      <c r="AX49" s="4">
        <f>_xlfn.MINIFS(ReleaseTimeline!$A$2:$A$27, ReleaseTimeline!$A$2:$A$27, "&gt;="&amp;(MAX(AW49,AN49)))</f>
        <v>46177</v>
      </c>
      <c r="AY49" s="4" t="str">
        <f>VLOOKUP(AX49,ReleaseTimeline!$A$1:$E$27,2,FALSE)</f>
        <v>Release 12</v>
      </c>
      <c r="AZ49" s="4" t="e">
        <f t="shared" si="26"/>
        <v>#VALUE!</v>
      </c>
      <c r="BA49" s="4">
        <f>VLOOKUP(AY49,ReleaseTimeline!$B$2:$C$27,2,FALSE)</f>
        <v>46184</v>
      </c>
      <c r="BB49" s="4">
        <f t="shared" si="25"/>
        <v>46177</v>
      </c>
      <c r="BC49">
        <f t="shared" si="22"/>
        <v>44</v>
      </c>
      <c r="BE49">
        <f t="shared" si="23"/>
        <v>11</v>
      </c>
    </row>
    <row r="50" spans="1:60" x14ac:dyDescent="0.2">
      <c r="A50" s="3">
        <v>49</v>
      </c>
      <c r="B50" s="5" t="s">
        <v>126</v>
      </c>
      <c r="C50" s="5" t="str">
        <f>VLOOKUP(B50,'Target Tech'!$C$7:$J$33,8,FALSE)</f>
        <v>Complete ASP</v>
      </c>
      <c r="D50" s="5" t="s">
        <v>87</v>
      </c>
      <c r="E50" s="5">
        <v>2</v>
      </c>
      <c r="F50" s="80">
        <f>WORKDAY(P47,1)</f>
        <v>46141</v>
      </c>
      <c r="G50" s="80" t="s">
        <v>63</v>
      </c>
      <c r="H50" s="80" t="s">
        <v>81</v>
      </c>
      <c r="I50" s="80" t="s">
        <v>131</v>
      </c>
      <c r="J50" s="80">
        <f>WORKDAY(F50,E50)</f>
        <v>46143</v>
      </c>
      <c r="K50" s="5">
        <v>3</v>
      </c>
      <c r="L50" s="5">
        <v>0</v>
      </c>
      <c r="M50" s="5">
        <v>4</v>
      </c>
      <c r="N50" s="4">
        <f t="shared" si="1"/>
        <v>46148</v>
      </c>
      <c r="O50" s="4">
        <f t="shared" si="2"/>
        <v>46148</v>
      </c>
      <c r="P50" s="4">
        <f t="shared" si="3"/>
        <v>46148</v>
      </c>
      <c r="Q50" s="4"/>
      <c r="R50" s="4"/>
      <c r="S50" s="58">
        <v>5</v>
      </c>
      <c r="T50" s="4">
        <f t="shared" si="4"/>
        <v>46155</v>
      </c>
      <c r="U50" s="5">
        <v>1.5</v>
      </c>
      <c r="V50" s="4">
        <f t="shared" si="5"/>
        <v>46156</v>
      </c>
      <c r="W50" s="4">
        <f t="shared" si="6"/>
        <v>46156</v>
      </c>
      <c r="X50" s="5">
        <v>3</v>
      </c>
      <c r="Y50" s="4">
        <f t="shared" si="7"/>
        <v>46161</v>
      </c>
      <c r="Z50" s="4">
        <f t="shared" si="30"/>
        <v>46161</v>
      </c>
      <c r="AA50" s="4">
        <f t="shared" si="30"/>
        <v>46161</v>
      </c>
      <c r="AB50" s="4">
        <f t="shared" si="9"/>
        <v>46162</v>
      </c>
      <c r="AC50" s="4">
        <f t="shared" si="10"/>
        <v>46162</v>
      </c>
      <c r="AD50" s="5">
        <v>3</v>
      </c>
      <c r="AE50" s="4">
        <f t="shared" si="24"/>
        <v>46167</v>
      </c>
      <c r="AF50" s="5">
        <v>2</v>
      </c>
      <c r="AG50" s="4">
        <f t="shared" si="11"/>
        <v>46169</v>
      </c>
      <c r="AH50" s="5">
        <v>3</v>
      </c>
      <c r="AI50" s="4">
        <f t="shared" si="12"/>
        <v>46176</v>
      </c>
      <c r="AJ50" s="4">
        <f t="shared" si="13"/>
        <v>46176</v>
      </c>
      <c r="AK50" s="4">
        <f t="shared" si="14"/>
        <v>46177</v>
      </c>
      <c r="AL50" s="4">
        <f t="shared" si="15"/>
        <v>46177</v>
      </c>
      <c r="AM50" s="5">
        <v>1</v>
      </c>
      <c r="AN50" s="4">
        <f t="shared" si="16"/>
        <v>46178</v>
      </c>
      <c r="AO50" s="4">
        <f t="shared" si="17"/>
        <v>46178</v>
      </c>
      <c r="AP50" s="4">
        <f t="shared" si="17"/>
        <v>46178</v>
      </c>
      <c r="AQ50" s="4">
        <f t="shared" si="18"/>
        <v>46181</v>
      </c>
      <c r="AR50" s="5">
        <v>3</v>
      </c>
      <c r="AS50" s="4">
        <f t="shared" si="19"/>
        <v>46184</v>
      </c>
      <c r="AT50" s="5">
        <v>0</v>
      </c>
      <c r="AU50" s="4">
        <f t="shared" si="20"/>
        <v>46184</v>
      </c>
      <c r="AV50" s="5">
        <v>0</v>
      </c>
      <c r="AW50" s="4">
        <f t="shared" si="21"/>
        <v>46184</v>
      </c>
      <c r="AX50" s="4">
        <f>_xlfn.MINIFS(ReleaseTimeline!$A$2:$A$27, ReleaseTimeline!$A$2:$A$27, "&gt;="&amp;(MAX(AW50,AN50)))</f>
        <v>46191</v>
      </c>
      <c r="AY50" s="4" t="str">
        <f>VLOOKUP(AX50,ReleaseTimeline!$A$1:$E$27,2,FALSE)</f>
        <v>Release 13</v>
      </c>
      <c r="AZ50" s="4" t="e">
        <f t="shared" si="26"/>
        <v>#VALUE!</v>
      </c>
      <c r="BA50" s="74">
        <f>VLOOKUP(AY50,ReleaseTimeline!$B$2:$C$27,2,FALSE)</f>
        <v>46198</v>
      </c>
      <c r="BB50" s="4">
        <f t="shared" si="25"/>
        <v>46191</v>
      </c>
      <c r="BC50">
        <f t="shared" si="22"/>
        <v>50</v>
      </c>
      <c r="BD50" t="e">
        <f>(BA50-AY50)</f>
        <v>#VALUE!</v>
      </c>
      <c r="BE50">
        <f t="shared" si="23"/>
        <v>11</v>
      </c>
      <c r="BH50" t="e">
        <f>(BD50+BE50)</f>
        <v>#VALUE!</v>
      </c>
    </row>
    <row r="51" spans="1:60" x14ac:dyDescent="0.2">
      <c r="A51" s="3">
        <v>50</v>
      </c>
      <c r="B51" s="5" t="s">
        <v>132</v>
      </c>
      <c r="C51" s="5" t="str">
        <f>VLOOKUP(B51,'Target Tech'!$C$7:$J$33,8,FALSE)</f>
        <v>Complete ASP</v>
      </c>
      <c r="D51" s="5" t="s">
        <v>54</v>
      </c>
      <c r="E51" s="5">
        <v>0</v>
      </c>
      <c r="F51" s="80">
        <v>46147</v>
      </c>
      <c r="G51" s="80" t="s">
        <v>55</v>
      </c>
      <c r="H51" s="80" t="s">
        <v>67</v>
      </c>
      <c r="I51" s="80" t="s">
        <v>104</v>
      </c>
      <c r="J51" s="80">
        <f t="shared" si="29"/>
        <v>46147</v>
      </c>
      <c r="K51" s="5">
        <v>3</v>
      </c>
      <c r="L51" s="5">
        <v>0</v>
      </c>
      <c r="M51" s="5">
        <v>1</v>
      </c>
      <c r="N51" s="4">
        <f t="shared" si="1"/>
        <v>46149</v>
      </c>
      <c r="O51" s="4">
        <f t="shared" si="2"/>
        <v>46149</v>
      </c>
      <c r="P51" s="4">
        <f t="shared" si="3"/>
        <v>46149</v>
      </c>
      <c r="Q51" s="4"/>
      <c r="R51" s="4"/>
      <c r="S51" s="58">
        <v>5</v>
      </c>
      <c r="T51" s="4">
        <f t="shared" si="4"/>
        <v>46156</v>
      </c>
      <c r="U51" s="5">
        <v>1.5</v>
      </c>
      <c r="V51" s="4">
        <f t="shared" si="5"/>
        <v>46157</v>
      </c>
      <c r="W51" s="4">
        <f t="shared" si="6"/>
        <v>46157</v>
      </c>
      <c r="X51" s="5">
        <v>3</v>
      </c>
      <c r="Y51" s="4">
        <f t="shared" si="7"/>
        <v>46162</v>
      </c>
      <c r="Z51" s="4">
        <f t="shared" si="30"/>
        <v>46162</v>
      </c>
      <c r="AA51" s="4">
        <f t="shared" si="30"/>
        <v>46162</v>
      </c>
      <c r="AB51" s="4">
        <f t="shared" si="9"/>
        <v>46163</v>
      </c>
      <c r="AC51" s="4">
        <f t="shared" si="10"/>
        <v>46163</v>
      </c>
      <c r="AD51" s="5"/>
      <c r="AE51" s="4">
        <f t="shared" si="24"/>
        <v>46163</v>
      </c>
      <c r="AF51" s="5">
        <v>2</v>
      </c>
      <c r="AG51" s="4">
        <f t="shared" si="11"/>
        <v>46167</v>
      </c>
      <c r="AH51" s="5">
        <v>3</v>
      </c>
      <c r="AI51" s="4">
        <f t="shared" si="12"/>
        <v>46171</v>
      </c>
      <c r="AJ51" s="4">
        <f t="shared" si="13"/>
        <v>46171</v>
      </c>
      <c r="AK51" s="4">
        <f t="shared" si="14"/>
        <v>46174</v>
      </c>
      <c r="AL51" s="4">
        <f t="shared" si="15"/>
        <v>46174</v>
      </c>
      <c r="AM51" s="5"/>
      <c r="AN51" s="4">
        <f t="shared" si="16"/>
        <v>46174</v>
      </c>
      <c r="AO51" s="4">
        <f t="shared" si="17"/>
        <v>46174</v>
      </c>
      <c r="AP51" s="4">
        <f t="shared" si="17"/>
        <v>46174</v>
      </c>
      <c r="AQ51" s="4">
        <f t="shared" si="18"/>
        <v>46176</v>
      </c>
      <c r="AR51" s="5"/>
      <c r="AS51" s="4">
        <f t="shared" si="19"/>
        <v>46176</v>
      </c>
      <c r="AT51" s="5">
        <v>0</v>
      </c>
      <c r="AU51" s="4">
        <f t="shared" si="20"/>
        <v>46176</v>
      </c>
      <c r="AV51" s="5">
        <v>0</v>
      </c>
      <c r="AW51" s="4">
        <f t="shared" si="21"/>
        <v>46176</v>
      </c>
      <c r="AX51" s="4">
        <f>_xlfn.MINIFS(ReleaseTimeline!$A$2:$A$27, ReleaseTimeline!$A$2:$A$27, "&gt;="&amp;(MAX(AW51,AN51)))</f>
        <v>46177</v>
      </c>
      <c r="AY51" s="4" t="str">
        <f>VLOOKUP(AX51,ReleaseTimeline!$A$1:$E$27,2,FALSE)</f>
        <v>Release 12</v>
      </c>
      <c r="AZ51" s="4" t="e">
        <f t="shared" si="26"/>
        <v>#VALUE!</v>
      </c>
      <c r="BA51" s="4">
        <f>VLOOKUP(AY51,ReleaseTimeline!$B$2:$C$27,2,FALSE)</f>
        <v>46184</v>
      </c>
      <c r="BB51" s="4">
        <f t="shared" si="25"/>
        <v>46177</v>
      </c>
      <c r="BC51">
        <f t="shared" si="22"/>
        <v>35</v>
      </c>
      <c r="BE51">
        <f t="shared" si="23"/>
        <v>11</v>
      </c>
    </row>
    <row r="52" spans="1:60" x14ac:dyDescent="0.2">
      <c r="A52" s="3">
        <v>51</v>
      </c>
      <c r="B52" s="5" t="s">
        <v>132</v>
      </c>
      <c r="C52" s="5" t="str">
        <f>VLOOKUP(B52,'Target Tech'!$C$7:$J$33,8,FALSE)</f>
        <v>Complete ASP</v>
      </c>
      <c r="D52" s="5" t="s">
        <v>54</v>
      </c>
      <c r="E52" s="5">
        <v>0</v>
      </c>
      <c r="F52" s="80">
        <v>46160</v>
      </c>
      <c r="G52" s="80" t="s">
        <v>59</v>
      </c>
      <c r="H52" s="80" t="s">
        <v>67</v>
      </c>
      <c r="I52" s="80" t="s">
        <v>102</v>
      </c>
      <c r="J52" s="80">
        <f t="shared" si="29"/>
        <v>46160</v>
      </c>
      <c r="K52" s="5">
        <v>3</v>
      </c>
      <c r="L52" s="5">
        <v>0</v>
      </c>
      <c r="M52" s="5">
        <v>2</v>
      </c>
      <c r="N52" s="4">
        <f t="shared" si="1"/>
        <v>46162</v>
      </c>
      <c r="O52" s="4">
        <f t="shared" si="2"/>
        <v>46162</v>
      </c>
      <c r="P52" s="4">
        <f t="shared" si="3"/>
        <v>46162</v>
      </c>
      <c r="Q52" s="4"/>
      <c r="R52" s="4"/>
      <c r="S52" s="58">
        <v>5</v>
      </c>
      <c r="T52" s="4">
        <f t="shared" si="4"/>
        <v>46169</v>
      </c>
      <c r="U52" s="5">
        <v>1.5</v>
      </c>
      <c r="V52" s="4">
        <f t="shared" si="5"/>
        <v>46171</v>
      </c>
      <c r="W52" s="4">
        <f t="shared" si="6"/>
        <v>46171</v>
      </c>
      <c r="X52" s="5">
        <v>3</v>
      </c>
      <c r="Y52" s="4">
        <f t="shared" si="7"/>
        <v>46177</v>
      </c>
      <c r="Z52" s="4">
        <f t="shared" si="30"/>
        <v>46177</v>
      </c>
      <c r="AA52" s="4">
        <f t="shared" si="30"/>
        <v>46177</v>
      </c>
      <c r="AB52" s="4">
        <f t="shared" si="9"/>
        <v>46178</v>
      </c>
      <c r="AC52" s="4">
        <f t="shared" si="10"/>
        <v>46178</v>
      </c>
      <c r="AD52" s="5">
        <v>3</v>
      </c>
      <c r="AE52" s="4">
        <f t="shared" si="24"/>
        <v>46183</v>
      </c>
      <c r="AF52" s="5">
        <v>2</v>
      </c>
      <c r="AG52" s="4">
        <f t="shared" si="11"/>
        <v>46185</v>
      </c>
      <c r="AH52" s="5">
        <v>3</v>
      </c>
      <c r="AI52" s="4">
        <f t="shared" si="12"/>
        <v>46190</v>
      </c>
      <c r="AJ52" s="4">
        <f t="shared" si="13"/>
        <v>46190</v>
      </c>
      <c r="AK52" s="4">
        <f t="shared" si="14"/>
        <v>46191</v>
      </c>
      <c r="AL52" s="4">
        <f t="shared" si="15"/>
        <v>46191</v>
      </c>
      <c r="AM52" s="5">
        <v>1</v>
      </c>
      <c r="AN52" s="4">
        <f t="shared" si="16"/>
        <v>46192</v>
      </c>
      <c r="AO52" s="4">
        <f t="shared" si="17"/>
        <v>46192</v>
      </c>
      <c r="AP52" s="4">
        <f t="shared" si="17"/>
        <v>46192</v>
      </c>
      <c r="AQ52" s="4">
        <f t="shared" si="18"/>
        <v>46195</v>
      </c>
      <c r="AR52" s="5">
        <v>3</v>
      </c>
      <c r="AS52" s="4">
        <f t="shared" si="19"/>
        <v>46198</v>
      </c>
      <c r="AT52" s="5">
        <v>0</v>
      </c>
      <c r="AU52" s="4">
        <f t="shared" si="20"/>
        <v>46198</v>
      </c>
      <c r="AV52" s="5">
        <v>0</v>
      </c>
      <c r="AW52" s="4">
        <f t="shared" si="21"/>
        <v>46198</v>
      </c>
      <c r="AX52" s="4">
        <f>_xlfn.MINIFS(ReleaseTimeline!$A$2:$A$27, ReleaseTimeline!$A$2:$A$27, "&gt;="&amp;(MAX(AW52,AN52)))</f>
        <v>46205</v>
      </c>
      <c r="AY52" s="4" t="str">
        <f>VLOOKUP(AX52,ReleaseTimeline!$A$1:$E$27,2,FALSE)</f>
        <v>Release 14</v>
      </c>
      <c r="AZ52" s="4" t="e">
        <f t="shared" si="26"/>
        <v>#VALUE!</v>
      </c>
      <c r="BA52" s="4">
        <f>VLOOKUP(AY52,ReleaseTimeline!$B$2:$C$27,2,FALSE)</f>
        <v>46212</v>
      </c>
      <c r="BB52" s="4">
        <f t="shared" si="25"/>
        <v>46205</v>
      </c>
      <c r="BC52">
        <f t="shared" si="22"/>
        <v>50</v>
      </c>
      <c r="BE52">
        <f t="shared" si="23"/>
        <v>11</v>
      </c>
    </row>
    <row r="53" spans="1:60" x14ac:dyDescent="0.2">
      <c r="A53" s="3">
        <v>52</v>
      </c>
      <c r="B53" s="5" t="s">
        <v>280</v>
      </c>
      <c r="C53" s="5" t="str">
        <f>VLOOKUP(B53,'Target Tech'!$C$7:$J$33,8,FALSE)</f>
        <v>Complete ASP</v>
      </c>
      <c r="D53" s="5" t="s">
        <v>54</v>
      </c>
      <c r="E53" s="5">
        <v>0</v>
      </c>
      <c r="F53" s="80">
        <v>46141</v>
      </c>
      <c r="G53" s="80" t="s">
        <v>55</v>
      </c>
      <c r="H53" s="80" t="s">
        <v>81</v>
      </c>
      <c r="I53" s="80" t="s">
        <v>129</v>
      </c>
      <c r="J53" s="80">
        <f t="shared" si="29"/>
        <v>46141</v>
      </c>
      <c r="K53" s="5">
        <v>3</v>
      </c>
      <c r="L53" s="5">
        <v>0</v>
      </c>
      <c r="M53" s="5">
        <v>1</v>
      </c>
      <c r="N53" s="4">
        <f t="shared" si="1"/>
        <v>46146</v>
      </c>
      <c r="O53" s="4">
        <f t="shared" si="2"/>
        <v>46146</v>
      </c>
      <c r="P53" s="4">
        <f t="shared" si="3"/>
        <v>46146</v>
      </c>
      <c r="Q53" s="4"/>
      <c r="R53" s="4"/>
      <c r="S53" s="58">
        <v>5</v>
      </c>
      <c r="T53" s="4">
        <f t="shared" si="4"/>
        <v>46153</v>
      </c>
      <c r="U53" s="5">
        <v>1.5</v>
      </c>
      <c r="V53" s="4">
        <f t="shared" si="5"/>
        <v>46154</v>
      </c>
      <c r="W53" s="4">
        <f t="shared" si="6"/>
        <v>46154</v>
      </c>
      <c r="X53" s="5">
        <v>3</v>
      </c>
      <c r="Y53" s="4">
        <f t="shared" si="7"/>
        <v>46157</v>
      </c>
      <c r="Z53" s="4">
        <f t="shared" si="30"/>
        <v>46157</v>
      </c>
      <c r="AA53" s="4">
        <f t="shared" si="30"/>
        <v>46157</v>
      </c>
      <c r="AB53" s="4">
        <f t="shared" si="9"/>
        <v>46160</v>
      </c>
      <c r="AC53" s="4">
        <f t="shared" si="10"/>
        <v>46160</v>
      </c>
      <c r="AD53" s="5"/>
      <c r="AE53" s="4">
        <f t="shared" si="24"/>
        <v>46160</v>
      </c>
      <c r="AF53" s="5">
        <v>2</v>
      </c>
      <c r="AG53" s="4">
        <f t="shared" si="11"/>
        <v>46162</v>
      </c>
      <c r="AH53" s="5">
        <v>3</v>
      </c>
      <c r="AI53" s="4">
        <f t="shared" si="12"/>
        <v>46167</v>
      </c>
      <c r="AJ53" s="4">
        <f t="shared" si="13"/>
        <v>46167</v>
      </c>
      <c r="AK53" s="4">
        <f t="shared" si="14"/>
        <v>46168</v>
      </c>
      <c r="AL53" s="4">
        <f t="shared" si="15"/>
        <v>46168</v>
      </c>
      <c r="AM53" s="5"/>
      <c r="AN53" s="4">
        <f t="shared" si="16"/>
        <v>46168</v>
      </c>
      <c r="AO53" s="4">
        <f t="shared" si="17"/>
        <v>46168</v>
      </c>
      <c r="AP53" s="4">
        <f t="shared" si="17"/>
        <v>46168</v>
      </c>
      <c r="AQ53" s="4">
        <f t="shared" si="18"/>
        <v>46169</v>
      </c>
      <c r="AR53" s="5"/>
      <c r="AS53" s="4">
        <f t="shared" si="19"/>
        <v>46169</v>
      </c>
      <c r="AT53" s="5">
        <v>0</v>
      </c>
      <c r="AU53" s="4">
        <f t="shared" si="20"/>
        <v>46169</v>
      </c>
      <c r="AV53" s="5">
        <v>0</v>
      </c>
      <c r="AW53" s="4">
        <f t="shared" si="21"/>
        <v>46169</v>
      </c>
      <c r="AX53" s="4">
        <f>_xlfn.MINIFS(ReleaseTimeline!$A$2:$A$27, ReleaseTimeline!$A$2:$A$27, "&gt;="&amp;(MAX(AW53,AN53)))</f>
        <v>46177</v>
      </c>
      <c r="AY53" s="4" t="str">
        <f>VLOOKUP(AX53,ReleaseTimeline!$A$1:$E$27,2,FALSE)</f>
        <v>Release 12</v>
      </c>
      <c r="AZ53" s="4" t="e">
        <f t="shared" si="26"/>
        <v>#VALUE!</v>
      </c>
      <c r="BA53" s="4">
        <f>VLOOKUP(AY53,ReleaseTimeline!$B$2:$C$27,2,FALSE)</f>
        <v>46184</v>
      </c>
      <c r="BB53" s="4">
        <f t="shared" si="25"/>
        <v>46177</v>
      </c>
      <c r="BC53">
        <f t="shared" si="22"/>
        <v>38</v>
      </c>
      <c r="BE53">
        <f t="shared" si="23"/>
        <v>11</v>
      </c>
    </row>
    <row r="54" spans="1:60" x14ac:dyDescent="0.2">
      <c r="A54" s="3">
        <v>53</v>
      </c>
      <c r="B54" s="5" t="s">
        <v>280</v>
      </c>
      <c r="C54" s="5" t="str">
        <f>VLOOKUP(B54,'Target Tech'!$C$7:$J$33,8,FALSE)</f>
        <v>Complete ASP</v>
      </c>
      <c r="D54" s="5" t="s">
        <v>54</v>
      </c>
      <c r="E54" s="5">
        <v>0</v>
      </c>
      <c r="F54" s="80">
        <v>46136</v>
      </c>
      <c r="G54" s="80" t="s">
        <v>59</v>
      </c>
      <c r="H54" s="80" t="s">
        <v>81</v>
      </c>
      <c r="I54" s="80" t="s">
        <v>167</v>
      </c>
      <c r="J54" s="80">
        <f t="shared" si="29"/>
        <v>46136</v>
      </c>
      <c r="K54" s="5">
        <v>3</v>
      </c>
      <c r="L54" s="5">
        <v>0</v>
      </c>
      <c r="M54" s="5">
        <v>2</v>
      </c>
      <c r="N54" s="4">
        <f t="shared" si="1"/>
        <v>46140</v>
      </c>
      <c r="O54" s="4">
        <f t="shared" si="2"/>
        <v>46140</v>
      </c>
      <c r="P54" s="4">
        <f t="shared" si="3"/>
        <v>46140</v>
      </c>
      <c r="Q54" s="4"/>
      <c r="R54" s="4"/>
      <c r="S54" s="58">
        <v>5</v>
      </c>
      <c r="T54" s="4">
        <f t="shared" si="4"/>
        <v>46148</v>
      </c>
      <c r="U54" s="5">
        <v>1.5</v>
      </c>
      <c r="V54" s="4">
        <f t="shared" si="5"/>
        <v>46149</v>
      </c>
      <c r="W54" s="4">
        <f t="shared" si="6"/>
        <v>46149</v>
      </c>
      <c r="X54" s="5">
        <v>3</v>
      </c>
      <c r="Y54" s="4">
        <f t="shared" si="7"/>
        <v>46154</v>
      </c>
      <c r="Z54" s="4">
        <f t="shared" si="30"/>
        <v>46154</v>
      </c>
      <c r="AA54" s="4">
        <f t="shared" si="30"/>
        <v>46154</v>
      </c>
      <c r="AB54" s="4">
        <f t="shared" si="9"/>
        <v>46155</v>
      </c>
      <c r="AC54" s="4">
        <f t="shared" si="10"/>
        <v>46155</v>
      </c>
      <c r="AD54" s="5"/>
      <c r="AE54" s="4">
        <f t="shared" si="24"/>
        <v>46155</v>
      </c>
      <c r="AF54" s="5">
        <v>2</v>
      </c>
      <c r="AG54" s="4">
        <f t="shared" si="11"/>
        <v>46157</v>
      </c>
      <c r="AH54" s="5">
        <v>3</v>
      </c>
      <c r="AI54" s="4">
        <f t="shared" si="12"/>
        <v>46162</v>
      </c>
      <c r="AJ54" s="4">
        <f t="shared" si="13"/>
        <v>46162</v>
      </c>
      <c r="AK54" s="4">
        <f t="shared" si="14"/>
        <v>46163</v>
      </c>
      <c r="AL54" s="4">
        <f t="shared" si="15"/>
        <v>46163</v>
      </c>
      <c r="AM54" s="5"/>
      <c r="AN54" s="4">
        <f t="shared" si="16"/>
        <v>46163</v>
      </c>
      <c r="AO54" s="4">
        <f t="shared" si="17"/>
        <v>46163</v>
      </c>
      <c r="AP54" s="4">
        <f t="shared" si="17"/>
        <v>46163</v>
      </c>
      <c r="AQ54" s="4">
        <f t="shared" si="18"/>
        <v>46164</v>
      </c>
      <c r="AR54" s="5"/>
      <c r="AS54" s="4">
        <f t="shared" si="19"/>
        <v>46164</v>
      </c>
      <c r="AT54" s="5">
        <v>0</v>
      </c>
      <c r="AU54" s="4">
        <f t="shared" si="20"/>
        <v>46164</v>
      </c>
      <c r="AV54" s="5">
        <v>0</v>
      </c>
      <c r="AW54" s="4">
        <f t="shared" si="21"/>
        <v>46164</v>
      </c>
      <c r="AX54" s="4">
        <f>_xlfn.MINIFS(ReleaseTimeline!$A$2:$A$27, ReleaseTimeline!$A$2:$A$27, "&gt;="&amp;(MAX(AW54,AN54)))</f>
        <v>46177</v>
      </c>
      <c r="AY54" s="4" t="str">
        <f>VLOOKUP(AX54,ReleaseTimeline!$A$1:$E$27,2,FALSE)</f>
        <v>Release 12</v>
      </c>
      <c r="AZ54" s="4" t="e">
        <f t="shared" si="26"/>
        <v>#VALUE!</v>
      </c>
      <c r="BA54" s="4">
        <f>VLOOKUP(AY54,ReleaseTimeline!$B$2:$C$27,2,FALSE)</f>
        <v>46184</v>
      </c>
      <c r="BB54" s="4">
        <f t="shared" si="25"/>
        <v>46177</v>
      </c>
      <c r="BC54">
        <f t="shared" si="22"/>
        <v>44</v>
      </c>
      <c r="BE54">
        <f t="shared" si="23"/>
        <v>11</v>
      </c>
    </row>
    <row r="55" spans="1:60" x14ac:dyDescent="0.2">
      <c r="A55" s="3">
        <v>54</v>
      </c>
      <c r="B55" s="5" t="s">
        <v>280</v>
      </c>
      <c r="C55" s="5" t="str">
        <f>VLOOKUP(B55,'Target Tech'!$C$7:$J$33,8,FALSE)</f>
        <v>Complete ASP</v>
      </c>
      <c r="D55" s="5" t="s">
        <v>54</v>
      </c>
      <c r="E55" s="5">
        <v>0</v>
      </c>
      <c r="F55" s="80">
        <v>46141</v>
      </c>
      <c r="G55" s="80" t="s">
        <v>61</v>
      </c>
      <c r="H55" s="80" t="s">
        <v>81</v>
      </c>
      <c r="I55" s="80" t="s">
        <v>131</v>
      </c>
      <c r="J55" s="80">
        <f t="shared" si="29"/>
        <v>46141</v>
      </c>
      <c r="K55" s="5">
        <v>3</v>
      </c>
      <c r="L55" s="5">
        <v>0</v>
      </c>
      <c r="M55" s="5">
        <v>3</v>
      </c>
      <c r="N55" s="4">
        <f t="shared" si="1"/>
        <v>46146</v>
      </c>
      <c r="O55" s="4">
        <f t="shared" si="2"/>
        <v>46146</v>
      </c>
      <c r="P55" s="4">
        <f t="shared" si="3"/>
        <v>46146</v>
      </c>
      <c r="Q55" s="4"/>
      <c r="R55" s="4"/>
      <c r="S55" s="58">
        <v>5</v>
      </c>
      <c r="T55" s="4">
        <f t="shared" si="4"/>
        <v>46153</v>
      </c>
      <c r="U55" s="5">
        <v>1.5</v>
      </c>
      <c r="V55" s="4">
        <f t="shared" si="5"/>
        <v>46154</v>
      </c>
      <c r="W55" s="4">
        <f t="shared" si="6"/>
        <v>46154</v>
      </c>
      <c r="X55" s="5">
        <v>3</v>
      </c>
      <c r="Y55" s="4">
        <f t="shared" si="7"/>
        <v>46157</v>
      </c>
      <c r="Z55" s="4">
        <f t="shared" si="30"/>
        <v>46157</v>
      </c>
      <c r="AA55" s="4">
        <f t="shared" si="30"/>
        <v>46157</v>
      </c>
      <c r="AB55" s="4">
        <f t="shared" si="9"/>
        <v>46160</v>
      </c>
      <c r="AC55" s="4">
        <f t="shared" si="10"/>
        <v>46160</v>
      </c>
      <c r="AD55" s="5">
        <v>3</v>
      </c>
      <c r="AE55" s="4">
        <f t="shared" si="24"/>
        <v>46163</v>
      </c>
      <c r="AF55" s="5">
        <v>2</v>
      </c>
      <c r="AG55" s="4">
        <f t="shared" si="11"/>
        <v>46167</v>
      </c>
      <c r="AH55" s="5">
        <v>3</v>
      </c>
      <c r="AI55" s="4">
        <f t="shared" si="12"/>
        <v>46171</v>
      </c>
      <c r="AJ55" s="4">
        <f t="shared" si="13"/>
        <v>46171</v>
      </c>
      <c r="AK55" s="4">
        <f t="shared" si="14"/>
        <v>46174</v>
      </c>
      <c r="AL55" s="4">
        <f t="shared" si="15"/>
        <v>46174</v>
      </c>
      <c r="AM55" s="5">
        <v>1</v>
      </c>
      <c r="AN55" s="4">
        <f t="shared" si="16"/>
        <v>46176</v>
      </c>
      <c r="AO55" s="4">
        <f t="shared" si="17"/>
        <v>46176</v>
      </c>
      <c r="AP55" s="4">
        <f t="shared" si="17"/>
        <v>46176</v>
      </c>
      <c r="AQ55" s="4">
        <f t="shared" si="18"/>
        <v>46177</v>
      </c>
      <c r="AR55" s="5">
        <v>3</v>
      </c>
      <c r="AS55" s="4">
        <f t="shared" si="19"/>
        <v>46182</v>
      </c>
      <c r="AT55" s="5">
        <v>0</v>
      </c>
      <c r="AU55" s="4">
        <f t="shared" si="20"/>
        <v>46182</v>
      </c>
      <c r="AV55" s="5">
        <v>0</v>
      </c>
      <c r="AW55" s="4">
        <f t="shared" si="21"/>
        <v>46182</v>
      </c>
      <c r="AX55" s="4">
        <f>_xlfn.MINIFS(ReleaseTimeline!$A$2:$A$27, ReleaseTimeline!$A$2:$A$27, "&gt;="&amp;(MAX(AW55,AN55)))</f>
        <v>46191</v>
      </c>
      <c r="AY55" s="4" t="str">
        <f>VLOOKUP(AX55,ReleaseTimeline!$A$1:$E$27,2,FALSE)</f>
        <v>Release 13</v>
      </c>
      <c r="AZ55" s="4" t="e">
        <f t="shared" si="26"/>
        <v>#VALUE!</v>
      </c>
      <c r="BA55" s="74">
        <f>VLOOKUP(AY55,ReleaseTimeline!$B$2:$C$27,2,FALSE)</f>
        <v>46198</v>
      </c>
      <c r="BB55" s="4">
        <f t="shared" si="25"/>
        <v>46191</v>
      </c>
      <c r="BC55">
        <f t="shared" si="22"/>
        <v>52</v>
      </c>
      <c r="BE55">
        <f t="shared" si="23"/>
        <v>11</v>
      </c>
    </row>
    <row r="56" spans="1:60" x14ac:dyDescent="0.2">
      <c r="A56" s="3">
        <v>55</v>
      </c>
      <c r="B56" s="5" t="s">
        <v>141</v>
      </c>
      <c r="C56" s="5" t="str">
        <f>VLOOKUP(B56,'Target Tech'!$C$7:$J$33,8,FALSE)</f>
        <v>React/ASP</v>
      </c>
      <c r="D56" s="5" t="s">
        <v>54</v>
      </c>
      <c r="E56" s="5">
        <v>0</v>
      </c>
      <c r="F56" s="80">
        <v>46150</v>
      </c>
      <c r="G56" s="80" t="s">
        <v>59</v>
      </c>
      <c r="H56" s="80" t="s">
        <v>67</v>
      </c>
      <c r="I56" s="80" t="s">
        <v>103</v>
      </c>
      <c r="J56" s="80">
        <f t="shared" si="29"/>
        <v>46150</v>
      </c>
      <c r="K56" s="5">
        <v>3</v>
      </c>
      <c r="L56" s="5">
        <v>0</v>
      </c>
      <c r="M56" s="5">
        <v>2</v>
      </c>
      <c r="N56" s="4">
        <f t="shared" si="1"/>
        <v>46154</v>
      </c>
      <c r="O56" s="4">
        <f t="shared" si="2"/>
        <v>46154</v>
      </c>
      <c r="P56" s="4">
        <f t="shared" si="3"/>
        <v>46154</v>
      </c>
      <c r="Q56" s="4"/>
      <c r="R56" s="4"/>
      <c r="S56" s="58">
        <v>5</v>
      </c>
      <c r="T56" s="4">
        <f t="shared" si="4"/>
        <v>46161</v>
      </c>
      <c r="U56" s="5">
        <v>1.5</v>
      </c>
      <c r="V56" s="4">
        <f t="shared" si="5"/>
        <v>46162</v>
      </c>
      <c r="W56" s="4">
        <f t="shared" si="6"/>
        <v>46162</v>
      </c>
      <c r="X56" s="5">
        <v>3</v>
      </c>
      <c r="Y56" s="4">
        <f t="shared" si="7"/>
        <v>46167</v>
      </c>
      <c r="Z56" s="4">
        <f t="shared" si="30"/>
        <v>46167</v>
      </c>
      <c r="AA56" s="4">
        <f t="shared" si="30"/>
        <v>46167</v>
      </c>
      <c r="AB56" s="4">
        <f t="shared" si="9"/>
        <v>46168</v>
      </c>
      <c r="AC56" s="4">
        <f t="shared" si="10"/>
        <v>46168</v>
      </c>
      <c r="AD56" s="5">
        <v>3</v>
      </c>
      <c r="AE56" s="4">
        <f t="shared" si="24"/>
        <v>46174</v>
      </c>
      <c r="AF56" s="5">
        <v>2</v>
      </c>
      <c r="AG56" s="4">
        <f t="shared" si="11"/>
        <v>46177</v>
      </c>
      <c r="AH56" s="5">
        <v>3</v>
      </c>
      <c r="AI56" s="4">
        <f t="shared" si="12"/>
        <v>46182</v>
      </c>
      <c r="AJ56" s="4">
        <f t="shared" si="13"/>
        <v>46182</v>
      </c>
      <c r="AK56" s="4">
        <f t="shared" si="14"/>
        <v>46183</v>
      </c>
      <c r="AL56" s="4">
        <f t="shared" si="15"/>
        <v>46183</v>
      </c>
      <c r="AM56" s="5">
        <v>1</v>
      </c>
      <c r="AN56" s="4">
        <f t="shared" si="16"/>
        <v>46184</v>
      </c>
      <c r="AO56" s="4">
        <f t="shared" si="17"/>
        <v>46184</v>
      </c>
      <c r="AP56" s="4">
        <f t="shared" si="17"/>
        <v>46184</v>
      </c>
      <c r="AQ56" s="4">
        <f t="shared" si="18"/>
        <v>46185</v>
      </c>
      <c r="AR56" s="5">
        <v>3</v>
      </c>
      <c r="AS56" s="4">
        <f t="shared" si="19"/>
        <v>46190</v>
      </c>
      <c r="AT56" s="5">
        <v>0</v>
      </c>
      <c r="AU56" s="4">
        <f t="shared" si="20"/>
        <v>46190</v>
      </c>
      <c r="AV56" s="5">
        <v>0</v>
      </c>
      <c r="AW56" s="4">
        <f t="shared" si="21"/>
        <v>46190</v>
      </c>
      <c r="AX56" s="4">
        <f>_xlfn.MINIFS(ReleaseTimeline!$A$2:$A$27, ReleaseTimeline!$A$2:$A$27, "&gt;="&amp;(MAX(AW56,AN56)))</f>
        <v>46191</v>
      </c>
      <c r="AY56" s="4" t="str">
        <f>VLOOKUP(AX56,ReleaseTimeline!$A$1:$E$27,2,FALSE)</f>
        <v>Release 13</v>
      </c>
      <c r="AZ56" s="4" t="e">
        <f t="shared" si="26"/>
        <v>#VALUE!</v>
      </c>
      <c r="BA56" s="4">
        <f>VLOOKUP(AY56,ReleaseTimeline!$B$2:$C$27,2,FALSE)</f>
        <v>46198</v>
      </c>
      <c r="BB56" s="4">
        <f t="shared" si="25"/>
        <v>46191</v>
      </c>
      <c r="BC56">
        <f t="shared" si="22"/>
        <v>44</v>
      </c>
      <c r="BE56">
        <f t="shared" si="23"/>
        <v>11</v>
      </c>
    </row>
    <row r="57" spans="1:60" s="87" customFormat="1" x14ac:dyDescent="0.2">
      <c r="A57" s="83">
        <v>55</v>
      </c>
      <c r="B57" s="84" t="s">
        <v>141</v>
      </c>
      <c r="C57" s="84" t="str">
        <f>VLOOKUP(B57,'Target Tech'!$C$7:$J$33,8,FALSE)</f>
        <v>React/ASP</v>
      </c>
      <c r="D57" s="84" t="s">
        <v>54</v>
      </c>
      <c r="E57" s="5">
        <v>0</v>
      </c>
      <c r="F57" s="85">
        <v>46150</v>
      </c>
      <c r="G57" s="85" t="s">
        <v>59</v>
      </c>
      <c r="H57" s="85" t="s">
        <v>142</v>
      </c>
      <c r="I57" s="85" t="s">
        <v>143</v>
      </c>
      <c r="J57" s="85">
        <f t="shared" si="29"/>
        <v>46150</v>
      </c>
      <c r="K57" s="84">
        <v>5</v>
      </c>
      <c r="L57" s="84">
        <v>0</v>
      </c>
      <c r="M57" s="84">
        <v>2</v>
      </c>
      <c r="N57" s="86">
        <f t="shared" si="1"/>
        <v>46156</v>
      </c>
      <c r="O57" s="86">
        <f t="shared" si="2"/>
        <v>46156</v>
      </c>
      <c r="P57" s="86">
        <f t="shared" si="3"/>
        <v>46156</v>
      </c>
      <c r="Q57" s="86"/>
      <c r="R57" s="86"/>
      <c r="S57" s="58">
        <v>5</v>
      </c>
      <c r="T57" s="86">
        <f t="shared" si="4"/>
        <v>46163</v>
      </c>
      <c r="U57" s="84">
        <v>1.5</v>
      </c>
      <c r="V57" s="86">
        <f t="shared" si="5"/>
        <v>46164</v>
      </c>
      <c r="W57" s="86">
        <f t="shared" si="6"/>
        <v>46164</v>
      </c>
      <c r="X57" s="84">
        <v>3</v>
      </c>
      <c r="Y57" s="86">
        <f t="shared" si="7"/>
        <v>46169</v>
      </c>
      <c r="Z57" s="86">
        <f t="shared" si="30"/>
        <v>46169</v>
      </c>
      <c r="AA57" s="86">
        <f t="shared" si="30"/>
        <v>46169</v>
      </c>
      <c r="AB57" s="86">
        <f t="shared" si="9"/>
        <v>46171</v>
      </c>
      <c r="AC57" s="86">
        <f t="shared" si="10"/>
        <v>46171</v>
      </c>
      <c r="AD57" s="84">
        <v>3</v>
      </c>
      <c r="AE57" s="86">
        <f t="shared" si="24"/>
        <v>46177</v>
      </c>
      <c r="AF57" s="84">
        <v>2</v>
      </c>
      <c r="AG57" s="86">
        <f t="shared" si="11"/>
        <v>46181</v>
      </c>
      <c r="AH57" s="84">
        <v>3</v>
      </c>
      <c r="AI57" s="86">
        <f t="shared" si="12"/>
        <v>46184</v>
      </c>
      <c r="AJ57" s="86">
        <f t="shared" si="13"/>
        <v>46184</v>
      </c>
      <c r="AK57" s="86">
        <f t="shared" si="14"/>
        <v>46185</v>
      </c>
      <c r="AL57" s="86">
        <f t="shared" si="15"/>
        <v>46185</v>
      </c>
      <c r="AM57" s="84">
        <v>1</v>
      </c>
      <c r="AN57" s="86">
        <f t="shared" si="16"/>
        <v>46188</v>
      </c>
      <c r="AO57" s="86">
        <f t="shared" si="17"/>
        <v>46188</v>
      </c>
      <c r="AP57" s="86">
        <f t="shared" si="17"/>
        <v>46188</v>
      </c>
      <c r="AQ57" s="86">
        <f t="shared" si="18"/>
        <v>46189</v>
      </c>
      <c r="AR57" s="84">
        <v>3</v>
      </c>
      <c r="AS57" s="86">
        <f t="shared" si="19"/>
        <v>46192</v>
      </c>
      <c r="AT57" s="84">
        <v>0</v>
      </c>
      <c r="AU57" s="86">
        <f t="shared" si="20"/>
        <v>46192</v>
      </c>
      <c r="AV57" s="84">
        <v>0</v>
      </c>
      <c r="AW57" s="86">
        <f t="shared" si="21"/>
        <v>46192</v>
      </c>
      <c r="AX57" s="4">
        <f>_xlfn.MINIFS(ReleaseTimeline!$A$2:$A$27, ReleaseTimeline!$A$2:$A$27, "&gt;="&amp;(MAX(AW57,AN57)))</f>
        <v>46205</v>
      </c>
      <c r="AY57" s="86" t="str">
        <f>VLOOKUP(AX57,ReleaseTimeline!$A$1:$E$27,2,FALSE)</f>
        <v>Release 14</v>
      </c>
      <c r="AZ57" s="86" t="e">
        <f t="shared" si="26"/>
        <v>#VALUE!</v>
      </c>
      <c r="BA57" s="86">
        <f>VLOOKUP(AY57,ReleaseTimeline!$B$2:$C$27,2,FALSE)</f>
        <v>46212</v>
      </c>
      <c r="BB57" s="86">
        <f t="shared" si="25"/>
        <v>46205</v>
      </c>
      <c r="BC57" s="87">
        <f t="shared" si="22"/>
        <v>56</v>
      </c>
      <c r="BE57" s="87">
        <f t="shared" si="23"/>
        <v>11</v>
      </c>
    </row>
    <row r="58" spans="1:60" x14ac:dyDescent="0.2">
      <c r="A58" s="3">
        <v>56</v>
      </c>
      <c r="B58" s="5" t="s">
        <v>141</v>
      </c>
      <c r="C58" s="5" t="str">
        <f>VLOOKUP(B58,'Target Tech'!$C$7:$J$33,8,FALSE)</f>
        <v>React/ASP</v>
      </c>
      <c r="D58" s="5" t="s">
        <v>54</v>
      </c>
      <c r="E58" s="5">
        <v>0</v>
      </c>
      <c r="F58" s="80">
        <v>46150</v>
      </c>
      <c r="G58" s="80" t="s">
        <v>61</v>
      </c>
      <c r="H58" s="80" t="s">
        <v>67</v>
      </c>
      <c r="I58" s="80" t="s">
        <v>104</v>
      </c>
      <c r="J58" s="80">
        <f t="shared" si="29"/>
        <v>46150</v>
      </c>
      <c r="K58" s="5">
        <v>3</v>
      </c>
      <c r="L58" s="5">
        <v>0</v>
      </c>
      <c r="M58" s="5">
        <v>3</v>
      </c>
      <c r="N58" s="4">
        <f t="shared" si="1"/>
        <v>46154</v>
      </c>
      <c r="O58" s="4">
        <f t="shared" si="2"/>
        <v>46154</v>
      </c>
      <c r="P58" s="4">
        <f t="shared" si="3"/>
        <v>46154</v>
      </c>
      <c r="Q58" s="4"/>
      <c r="R58" s="4"/>
      <c r="S58" s="58">
        <v>5</v>
      </c>
      <c r="T58" s="4">
        <f t="shared" si="4"/>
        <v>46161</v>
      </c>
      <c r="U58" s="5">
        <v>1.5</v>
      </c>
      <c r="V58" s="4">
        <f t="shared" si="5"/>
        <v>46162</v>
      </c>
      <c r="W58" s="4">
        <f t="shared" si="6"/>
        <v>46162</v>
      </c>
      <c r="X58" s="5">
        <v>3</v>
      </c>
      <c r="Y58" s="4">
        <f t="shared" si="7"/>
        <v>46167</v>
      </c>
      <c r="Z58" s="4">
        <f t="shared" si="30"/>
        <v>46167</v>
      </c>
      <c r="AA58" s="4">
        <f t="shared" si="30"/>
        <v>46167</v>
      </c>
      <c r="AB58" s="4">
        <f t="shared" si="9"/>
        <v>46168</v>
      </c>
      <c r="AC58" s="4">
        <f t="shared" si="10"/>
        <v>46168</v>
      </c>
      <c r="AD58" s="5"/>
      <c r="AE58" s="4">
        <f t="shared" si="24"/>
        <v>46168</v>
      </c>
      <c r="AF58" s="5">
        <v>2</v>
      </c>
      <c r="AG58" s="4">
        <f t="shared" si="11"/>
        <v>46171</v>
      </c>
      <c r="AH58" s="5">
        <v>3</v>
      </c>
      <c r="AI58" s="4">
        <f t="shared" si="12"/>
        <v>46177</v>
      </c>
      <c r="AJ58" s="4">
        <f t="shared" si="13"/>
        <v>46177</v>
      </c>
      <c r="AK58" s="4">
        <f t="shared" si="14"/>
        <v>46178</v>
      </c>
      <c r="AL58" s="4">
        <f t="shared" si="15"/>
        <v>46178</v>
      </c>
      <c r="AM58" s="5"/>
      <c r="AN58" s="4">
        <f t="shared" si="16"/>
        <v>46178</v>
      </c>
      <c r="AO58" s="4">
        <f t="shared" si="17"/>
        <v>46178</v>
      </c>
      <c r="AP58" s="4">
        <f t="shared" si="17"/>
        <v>46178</v>
      </c>
      <c r="AQ58" s="4">
        <f t="shared" si="18"/>
        <v>46181</v>
      </c>
      <c r="AR58" s="5"/>
      <c r="AS58" s="4">
        <f t="shared" si="19"/>
        <v>46181</v>
      </c>
      <c r="AT58" s="5">
        <v>0</v>
      </c>
      <c r="AU58" s="4">
        <f t="shared" si="20"/>
        <v>46181</v>
      </c>
      <c r="AV58" s="5">
        <v>0</v>
      </c>
      <c r="AW58" s="4">
        <f t="shared" si="21"/>
        <v>46181</v>
      </c>
      <c r="AX58" s="4">
        <f>_xlfn.MINIFS(ReleaseTimeline!$A$2:$A$27, ReleaseTimeline!$A$2:$A$27, "&gt;="&amp;(MAX(AW58,AN58)))</f>
        <v>46191</v>
      </c>
      <c r="AY58" s="4" t="str">
        <f>VLOOKUP(AX58,ReleaseTimeline!$A$1:$E$27,2,FALSE)</f>
        <v>Release 13</v>
      </c>
      <c r="AZ58" s="4" t="e">
        <f t="shared" si="26"/>
        <v>#VALUE!</v>
      </c>
      <c r="BA58" s="4">
        <f>VLOOKUP(AY58,ReleaseTimeline!$B$2:$C$27,2,FALSE)</f>
        <v>46198</v>
      </c>
      <c r="BB58" s="4">
        <f t="shared" si="25"/>
        <v>46191</v>
      </c>
      <c r="BC58">
        <f t="shared" si="22"/>
        <v>44</v>
      </c>
      <c r="BD58" t="e">
        <f>(BA58-AY58)</f>
        <v>#VALUE!</v>
      </c>
      <c r="BE58">
        <f t="shared" si="23"/>
        <v>11</v>
      </c>
    </row>
    <row r="59" spans="1:60" s="87" customFormat="1" x14ac:dyDescent="0.2">
      <c r="A59" s="83">
        <v>56</v>
      </c>
      <c r="B59" s="84" t="s">
        <v>141</v>
      </c>
      <c r="C59" s="84" t="str">
        <f>VLOOKUP(B59,'Target Tech'!$C$7:$J$33,8,FALSE)</f>
        <v>React/ASP</v>
      </c>
      <c r="D59" s="84" t="s">
        <v>54</v>
      </c>
      <c r="E59" s="5">
        <v>0</v>
      </c>
      <c r="F59" s="85">
        <v>46150</v>
      </c>
      <c r="G59" s="85" t="s">
        <v>61</v>
      </c>
      <c r="H59" s="85" t="s">
        <v>142</v>
      </c>
      <c r="I59" s="85" t="s">
        <v>144</v>
      </c>
      <c r="J59" s="85">
        <f t="shared" si="29"/>
        <v>46150</v>
      </c>
      <c r="K59" s="84">
        <v>5</v>
      </c>
      <c r="L59" s="84">
        <v>0</v>
      </c>
      <c r="M59" s="84">
        <v>3</v>
      </c>
      <c r="N59" s="86">
        <f t="shared" si="1"/>
        <v>46156</v>
      </c>
      <c r="O59" s="86">
        <f t="shared" si="2"/>
        <v>46156</v>
      </c>
      <c r="P59" s="86">
        <f t="shared" si="3"/>
        <v>46156</v>
      </c>
      <c r="Q59" s="86"/>
      <c r="R59" s="86"/>
      <c r="S59" s="58">
        <v>5</v>
      </c>
      <c r="T59" s="86">
        <f t="shared" si="4"/>
        <v>46163</v>
      </c>
      <c r="U59" s="84">
        <v>1.5</v>
      </c>
      <c r="V59" s="86">
        <f t="shared" si="5"/>
        <v>46164</v>
      </c>
      <c r="W59" s="86">
        <f t="shared" si="6"/>
        <v>46164</v>
      </c>
      <c r="X59" s="84">
        <v>3</v>
      </c>
      <c r="Y59" s="86">
        <f t="shared" si="7"/>
        <v>46169</v>
      </c>
      <c r="Z59" s="86">
        <f t="shared" si="30"/>
        <v>46169</v>
      </c>
      <c r="AA59" s="86">
        <f t="shared" si="30"/>
        <v>46169</v>
      </c>
      <c r="AB59" s="86">
        <f t="shared" si="9"/>
        <v>46171</v>
      </c>
      <c r="AC59" s="86">
        <f t="shared" si="10"/>
        <v>46171</v>
      </c>
      <c r="AD59" s="84"/>
      <c r="AE59" s="86">
        <f t="shared" si="24"/>
        <v>46171</v>
      </c>
      <c r="AF59" s="84">
        <v>2</v>
      </c>
      <c r="AG59" s="86">
        <f t="shared" si="11"/>
        <v>46176</v>
      </c>
      <c r="AH59" s="84">
        <v>3</v>
      </c>
      <c r="AI59" s="86">
        <f t="shared" si="12"/>
        <v>46181</v>
      </c>
      <c r="AJ59" s="86">
        <f t="shared" si="13"/>
        <v>46181</v>
      </c>
      <c r="AK59" s="86">
        <f t="shared" si="14"/>
        <v>46182</v>
      </c>
      <c r="AL59" s="86">
        <f t="shared" si="15"/>
        <v>46182</v>
      </c>
      <c r="AM59" s="84"/>
      <c r="AN59" s="86">
        <f t="shared" si="16"/>
        <v>46182</v>
      </c>
      <c r="AO59" s="86">
        <f t="shared" si="17"/>
        <v>46182</v>
      </c>
      <c r="AP59" s="86">
        <f t="shared" si="17"/>
        <v>46182</v>
      </c>
      <c r="AQ59" s="86">
        <f t="shared" si="18"/>
        <v>46183</v>
      </c>
      <c r="AR59" s="84"/>
      <c r="AS59" s="86">
        <f t="shared" si="19"/>
        <v>46183</v>
      </c>
      <c r="AT59" s="84">
        <v>0</v>
      </c>
      <c r="AU59" s="86">
        <f t="shared" si="20"/>
        <v>46183</v>
      </c>
      <c r="AV59" s="84">
        <v>0</v>
      </c>
      <c r="AW59" s="86">
        <f t="shared" si="21"/>
        <v>46183</v>
      </c>
      <c r="AX59" s="4">
        <f>_xlfn.MINIFS(ReleaseTimeline!$A$2:$A$27, ReleaseTimeline!$A$2:$A$27, "&gt;="&amp;(MAX(AW59,AN59)))</f>
        <v>46191</v>
      </c>
      <c r="AY59" s="86" t="str">
        <f>VLOOKUP(AX59,ReleaseTimeline!$A$1:$E$27,2,FALSE)</f>
        <v>Release 13</v>
      </c>
      <c r="AZ59" s="86" t="e">
        <f t="shared" si="26"/>
        <v>#VALUE!</v>
      </c>
      <c r="BA59" s="86">
        <f>VLOOKUP(AY59,ReleaseTimeline!$B$2:$C$27,2,FALSE)</f>
        <v>46198</v>
      </c>
      <c r="BB59" s="86">
        <f t="shared" si="25"/>
        <v>46191</v>
      </c>
      <c r="BC59" s="87">
        <f t="shared" si="22"/>
        <v>42</v>
      </c>
      <c r="BD59" s="87" t="e">
        <f>(BA59-AY59)</f>
        <v>#VALUE!</v>
      </c>
      <c r="BE59" s="87">
        <f t="shared" si="23"/>
        <v>11</v>
      </c>
    </row>
    <row r="60" spans="1:60" x14ac:dyDescent="0.2">
      <c r="A60" s="3">
        <v>57</v>
      </c>
      <c r="B60" s="5" t="s">
        <v>141</v>
      </c>
      <c r="C60" s="5" t="str">
        <f>VLOOKUP(B60,'Target Tech'!$C$7:$J$33,8,FALSE)</f>
        <v>React/ASP</v>
      </c>
      <c r="D60" s="5" t="s">
        <v>54</v>
      </c>
      <c r="E60" s="5">
        <v>0</v>
      </c>
      <c r="F60" s="80">
        <v>46163</v>
      </c>
      <c r="G60" s="80" t="s">
        <v>55</v>
      </c>
      <c r="H60" s="80" t="s">
        <v>67</v>
      </c>
      <c r="I60" s="80" t="s">
        <v>102</v>
      </c>
      <c r="J60" s="80">
        <f t="shared" si="29"/>
        <v>46163</v>
      </c>
      <c r="K60" s="5">
        <v>3</v>
      </c>
      <c r="L60" s="5">
        <v>0</v>
      </c>
      <c r="M60" s="5">
        <v>1</v>
      </c>
      <c r="N60" s="4">
        <f t="shared" si="1"/>
        <v>46167</v>
      </c>
      <c r="O60" s="4">
        <f t="shared" si="2"/>
        <v>46167</v>
      </c>
      <c r="P60" s="4">
        <f t="shared" si="3"/>
        <v>46167</v>
      </c>
      <c r="Q60" s="4"/>
      <c r="R60" s="4"/>
      <c r="S60" s="58">
        <v>5</v>
      </c>
      <c r="T60" s="4">
        <f t="shared" si="4"/>
        <v>46176</v>
      </c>
      <c r="U60" s="5">
        <v>1.5</v>
      </c>
      <c r="V60" s="4">
        <f t="shared" si="5"/>
        <v>46177</v>
      </c>
      <c r="W60" s="4">
        <f t="shared" si="6"/>
        <v>46177</v>
      </c>
      <c r="X60" s="5">
        <v>3</v>
      </c>
      <c r="Y60" s="4">
        <f t="shared" si="7"/>
        <v>46182</v>
      </c>
      <c r="Z60" s="4">
        <f t="shared" si="30"/>
        <v>46182</v>
      </c>
      <c r="AA60" s="4">
        <f t="shared" si="30"/>
        <v>46182</v>
      </c>
      <c r="AB60" s="4">
        <f t="shared" si="9"/>
        <v>46183</v>
      </c>
      <c r="AC60" s="4">
        <f t="shared" si="10"/>
        <v>46183</v>
      </c>
      <c r="AD60" s="5">
        <v>3</v>
      </c>
      <c r="AE60" s="4">
        <f t="shared" si="24"/>
        <v>46188</v>
      </c>
      <c r="AF60" s="5">
        <v>2</v>
      </c>
      <c r="AG60" s="4">
        <f t="shared" si="11"/>
        <v>46190</v>
      </c>
      <c r="AH60" s="5">
        <v>3</v>
      </c>
      <c r="AI60" s="4">
        <f t="shared" si="12"/>
        <v>46195</v>
      </c>
      <c r="AJ60" s="4">
        <f t="shared" si="13"/>
        <v>46195</v>
      </c>
      <c r="AK60" s="4">
        <f t="shared" si="14"/>
        <v>46196</v>
      </c>
      <c r="AL60" s="4">
        <f t="shared" si="15"/>
        <v>46196</v>
      </c>
      <c r="AM60" s="5">
        <v>1</v>
      </c>
      <c r="AN60" s="4">
        <f t="shared" si="16"/>
        <v>46197</v>
      </c>
      <c r="AO60" s="4">
        <f t="shared" si="17"/>
        <v>46197</v>
      </c>
      <c r="AP60" s="4">
        <f t="shared" si="17"/>
        <v>46197</v>
      </c>
      <c r="AQ60" s="4">
        <f t="shared" si="18"/>
        <v>46198</v>
      </c>
      <c r="AR60" s="5">
        <v>3</v>
      </c>
      <c r="AS60" s="4">
        <f t="shared" si="19"/>
        <v>46204</v>
      </c>
      <c r="AT60" s="5">
        <v>0</v>
      </c>
      <c r="AU60" s="4">
        <f t="shared" si="20"/>
        <v>46204</v>
      </c>
      <c r="AV60" s="5">
        <v>0</v>
      </c>
      <c r="AW60" s="4">
        <f t="shared" si="21"/>
        <v>46204</v>
      </c>
      <c r="AX60" s="4">
        <f>_xlfn.MINIFS(ReleaseTimeline!$A$2:$A$27, ReleaseTimeline!$A$2:$A$27, "&gt;="&amp;(MAX(AW60,AN60)))</f>
        <v>46205</v>
      </c>
      <c r="AY60" s="4" t="str">
        <f>VLOOKUP(AX60,ReleaseTimeline!$A$1:$E$27,2,FALSE)</f>
        <v>Release 14</v>
      </c>
      <c r="AZ60" s="4" t="e">
        <f t="shared" si="26"/>
        <v>#VALUE!</v>
      </c>
      <c r="BA60" s="4">
        <f>VLOOKUP(AY60,ReleaseTimeline!$B$2:$C$27,2,FALSE)</f>
        <v>46212</v>
      </c>
      <c r="BB60" s="4">
        <f t="shared" si="25"/>
        <v>46205</v>
      </c>
      <c r="BC60">
        <f t="shared" si="22"/>
        <v>45</v>
      </c>
      <c r="BE60">
        <f t="shared" si="23"/>
        <v>11</v>
      </c>
    </row>
    <row r="61" spans="1:60" s="87" customFormat="1" x14ac:dyDescent="0.2">
      <c r="A61" s="83">
        <v>56</v>
      </c>
      <c r="B61" s="84" t="s">
        <v>141</v>
      </c>
      <c r="C61" s="84" t="str">
        <f>VLOOKUP(B61,'Target Tech'!$C$7:$J$33,8,FALSE)</f>
        <v>React/ASP</v>
      </c>
      <c r="D61" s="84" t="s">
        <v>54</v>
      </c>
      <c r="E61" s="5">
        <v>0</v>
      </c>
      <c r="F61" s="85">
        <v>46150</v>
      </c>
      <c r="G61" s="85" t="s">
        <v>61</v>
      </c>
      <c r="H61" s="85" t="s">
        <v>142</v>
      </c>
      <c r="I61" s="85" t="s">
        <v>145</v>
      </c>
      <c r="J61" s="85">
        <f t="shared" si="29"/>
        <v>46150</v>
      </c>
      <c r="K61" s="84">
        <v>5</v>
      </c>
      <c r="L61" s="84">
        <v>0</v>
      </c>
      <c r="M61" s="84">
        <v>3</v>
      </c>
      <c r="N61" s="86">
        <f t="shared" si="1"/>
        <v>46156</v>
      </c>
      <c r="O61" s="86">
        <f t="shared" si="2"/>
        <v>46156</v>
      </c>
      <c r="P61" s="86">
        <f t="shared" si="3"/>
        <v>46156</v>
      </c>
      <c r="Q61" s="86"/>
      <c r="R61" s="86"/>
      <c r="S61" s="58">
        <v>5</v>
      </c>
      <c r="T61" s="86">
        <f t="shared" si="4"/>
        <v>46163</v>
      </c>
      <c r="U61" s="84">
        <v>1.5</v>
      </c>
      <c r="V61" s="86">
        <f t="shared" si="5"/>
        <v>46164</v>
      </c>
      <c r="W61" s="86">
        <f t="shared" si="6"/>
        <v>46164</v>
      </c>
      <c r="X61" s="84">
        <v>3</v>
      </c>
      <c r="Y61" s="86">
        <f t="shared" si="7"/>
        <v>46169</v>
      </c>
      <c r="Z61" s="86">
        <f t="shared" si="30"/>
        <v>46169</v>
      </c>
      <c r="AA61" s="86">
        <f t="shared" si="30"/>
        <v>46169</v>
      </c>
      <c r="AB61" s="86">
        <f t="shared" si="9"/>
        <v>46171</v>
      </c>
      <c r="AC61" s="86">
        <f t="shared" si="10"/>
        <v>46171</v>
      </c>
      <c r="AD61" s="84"/>
      <c r="AE61" s="86">
        <f t="shared" si="24"/>
        <v>46171</v>
      </c>
      <c r="AF61" s="84">
        <v>2</v>
      </c>
      <c r="AG61" s="86">
        <f t="shared" si="11"/>
        <v>46176</v>
      </c>
      <c r="AH61" s="84">
        <v>3</v>
      </c>
      <c r="AI61" s="86">
        <f t="shared" si="12"/>
        <v>46181</v>
      </c>
      <c r="AJ61" s="86">
        <f t="shared" si="13"/>
        <v>46181</v>
      </c>
      <c r="AK61" s="86">
        <f t="shared" si="14"/>
        <v>46182</v>
      </c>
      <c r="AL61" s="86">
        <f t="shared" si="15"/>
        <v>46182</v>
      </c>
      <c r="AM61" s="84"/>
      <c r="AN61" s="86">
        <f t="shared" si="16"/>
        <v>46182</v>
      </c>
      <c r="AO61" s="86">
        <f t="shared" si="17"/>
        <v>46182</v>
      </c>
      <c r="AP61" s="86">
        <f t="shared" si="17"/>
        <v>46182</v>
      </c>
      <c r="AQ61" s="86">
        <f t="shared" si="18"/>
        <v>46183</v>
      </c>
      <c r="AR61" s="84"/>
      <c r="AS61" s="86">
        <f t="shared" si="19"/>
        <v>46183</v>
      </c>
      <c r="AT61" s="84">
        <v>0</v>
      </c>
      <c r="AU61" s="86">
        <f t="shared" si="20"/>
        <v>46183</v>
      </c>
      <c r="AV61" s="84">
        <v>0</v>
      </c>
      <c r="AW61" s="86">
        <f t="shared" si="21"/>
        <v>46183</v>
      </c>
      <c r="AX61" s="4">
        <f>_xlfn.MINIFS(ReleaseTimeline!$A$2:$A$27, ReleaseTimeline!$A$2:$A$27, "&gt;="&amp;(MAX(AW61,AN61)))</f>
        <v>46191</v>
      </c>
      <c r="AY61" s="86" t="str">
        <f>VLOOKUP(AX61,ReleaseTimeline!$A$1:$E$27,2,FALSE)</f>
        <v>Release 13</v>
      </c>
      <c r="AZ61" s="86" t="e">
        <f t="shared" si="26"/>
        <v>#VALUE!</v>
      </c>
      <c r="BA61" s="86">
        <f>VLOOKUP(AY61,ReleaseTimeline!$B$2:$C$27,2,FALSE)</f>
        <v>46198</v>
      </c>
      <c r="BB61" s="86">
        <f t="shared" si="25"/>
        <v>46191</v>
      </c>
      <c r="BC61" s="87">
        <f t="shared" si="22"/>
        <v>42</v>
      </c>
      <c r="BD61" s="87" t="e">
        <f>(BA61-AY61)</f>
        <v>#VALUE!</v>
      </c>
      <c r="BE61" s="87">
        <f t="shared" si="23"/>
        <v>11</v>
      </c>
    </row>
    <row r="62" spans="1:60" x14ac:dyDescent="0.2">
      <c r="A62" s="3">
        <v>58</v>
      </c>
      <c r="B62" s="5" t="s">
        <v>141</v>
      </c>
      <c r="C62" s="5" t="str">
        <f>VLOOKUP(B62,'Target Tech'!$C$7:$J$33,8,FALSE)</f>
        <v>React/ASP</v>
      </c>
      <c r="D62" s="5" t="s">
        <v>54</v>
      </c>
      <c r="E62" s="5">
        <v>0</v>
      </c>
      <c r="F62" s="80">
        <v>46155</v>
      </c>
      <c r="G62" s="80" t="s">
        <v>64</v>
      </c>
      <c r="H62" s="80" t="s">
        <v>67</v>
      </c>
      <c r="I62" s="80" t="s">
        <v>103</v>
      </c>
      <c r="J62" s="80">
        <f t="shared" si="29"/>
        <v>46155</v>
      </c>
      <c r="K62" s="5">
        <v>3</v>
      </c>
      <c r="L62" s="5">
        <v>0</v>
      </c>
      <c r="M62" s="5">
        <v>5</v>
      </c>
      <c r="N62" s="4">
        <f t="shared" si="1"/>
        <v>46157</v>
      </c>
      <c r="O62" s="4">
        <f t="shared" si="2"/>
        <v>46157</v>
      </c>
      <c r="P62" s="4">
        <f t="shared" si="3"/>
        <v>46157</v>
      </c>
      <c r="Q62" s="4"/>
      <c r="R62" s="4"/>
      <c r="S62" s="58">
        <v>5</v>
      </c>
      <c r="T62" s="4">
        <f t="shared" si="4"/>
        <v>46164</v>
      </c>
      <c r="U62" s="5">
        <v>1.5</v>
      </c>
      <c r="V62" s="4">
        <f t="shared" si="5"/>
        <v>46167</v>
      </c>
      <c r="W62" s="4">
        <f t="shared" si="6"/>
        <v>46167</v>
      </c>
      <c r="X62" s="5">
        <v>3</v>
      </c>
      <c r="Y62" s="4">
        <f t="shared" si="7"/>
        <v>46171</v>
      </c>
      <c r="Z62" s="4">
        <f t="shared" si="30"/>
        <v>46171</v>
      </c>
      <c r="AA62" s="4">
        <f t="shared" si="30"/>
        <v>46171</v>
      </c>
      <c r="AB62" s="4">
        <f t="shared" si="9"/>
        <v>46174</v>
      </c>
      <c r="AC62" s="4">
        <f t="shared" si="10"/>
        <v>46174</v>
      </c>
      <c r="AD62" s="5"/>
      <c r="AE62" s="4">
        <f t="shared" si="24"/>
        <v>46174</v>
      </c>
      <c r="AF62" s="5">
        <v>2</v>
      </c>
      <c r="AG62" s="4">
        <f t="shared" si="11"/>
        <v>46177</v>
      </c>
      <c r="AH62" s="5">
        <v>3</v>
      </c>
      <c r="AI62" s="4">
        <f t="shared" si="12"/>
        <v>46182</v>
      </c>
      <c r="AJ62" s="4">
        <f t="shared" si="13"/>
        <v>46182</v>
      </c>
      <c r="AK62" s="4">
        <f t="shared" si="14"/>
        <v>46183</v>
      </c>
      <c r="AL62" s="4">
        <f t="shared" si="15"/>
        <v>46183</v>
      </c>
      <c r="AM62" s="5"/>
      <c r="AN62" s="4">
        <f t="shared" si="16"/>
        <v>46183</v>
      </c>
      <c r="AO62" s="4">
        <f t="shared" si="17"/>
        <v>46183</v>
      </c>
      <c r="AP62" s="4">
        <f t="shared" si="17"/>
        <v>46183</v>
      </c>
      <c r="AQ62" s="4">
        <f t="shared" si="18"/>
        <v>46184</v>
      </c>
      <c r="AR62" s="5"/>
      <c r="AS62" s="4">
        <f t="shared" si="19"/>
        <v>46184</v>
      </c>
      <c r="AT62" s="5">
        <v>0</v>
      </c>
      <c r="AU62" s="4">
        <f t="shared" si="20"/>
        <v>46184</v>
      </c>
      <c r="AV62" s="5">
        <v>0</v>
      </c>
      <c r="AW62" s="4">
        <f t="shared" si="21"/>
        <v>46184</v>
      </c>
      <c r="AX62" s="4">
        <f>_xlfn.MINIFS(ReleaseTimeline!$A$2:$A$27, ReleaseTimeline!$A$2:$A$27, "&gt;="&amp;(MAX(AW62,AN62)))</f>
        <v>46191</v>
      </c>
      <c r="AY62" s="4" t="str">
        <f>VLOOKUP(AX62,ReleaseTimeline!$A$1:$E$27,2,FALSE)</f>
        <v>Release 13</v>
      </c>
      <c r="AZ62" s="4" t="e">
        <f t="shared" si="26"/>
        <v>#VALUE!</v>
      </c>
      <c r="BA62" s="4">
        <f>VLOOKUP(AY62,ReleaseTimeline!$B$2:$C$27,2,FALSE)</f>
        <v>46198</v>
      </c>
      <c r="BB62" s="4">
        <f t="shared" si="25"/>
        <v>46191</v>
      </c>
      <c r="BC62">
        <f t="shared" si="22"/>
        <v>41</v>
      </c>
      <c r="BE62">
        <f t="shared" si="23"/>
        <v>11</v>
      </c>
    </row>
    <row r="63" spans="1:60" s="87" customFormat="1" x14ac:dyDescent="0.2">
      <c r="A63" s="83">
        <v>58</v>
      </c>
      <c r="B63" s="84" t="s">
        <v>141</v>
      </c>
      <c r="C63" s="84" t="str">
        <f>VLOOKUP(B63,'Target Tech'!$C$7:$J$33,8,FALSE)</f>
        <v>React/ASP</v>
      </c>
      <c r="D63" s="84" t="s">
        <v>54</v>
      </c>
      <c r="E63" s="5">
        <v>0</v>
      </c>
      <c r="F63" s="85">
        <v>46155</v>
      </c>
      <c r="G63" s="85" t="s">
        <v>64</v>
      </c>
      <c r="H63" s="85" t="s">
        <v>142</v>
      </c>
      <c r="I63" s="85" t="s">
        <v>146</v>
      </c>
      <c r="J63" s="85">
        <f t="shared" si="29"/>
        <v>46155</v>
      </c>
      <c r="K63" s="84">
        <v>5</v>
      </c>
      <c r="L63" s="84">
        <v>0</v>
      </c>
      <c r="M63" s="84">
        <v>5</v>
      </c>
      <c r="N63" s="86">
        <f t="shared" si="1"/>
        <v>46161</v>
      </c>
      <c r="O63" s="86">
        <f t="shared" si="2"/>
        <v>46161</v>
      </c>
      <c r="P63" s="86">
        <f t="shared" si="3"/>
        <v>46161</v>
      </c>
      <c r="Q63" s="86"/>
      <c r="R63" s="86"/>
      <c r="S63" s="58">
        <v>5</v>
      </c>
      <c r="T63" s="86">
        <f t="shared" si="4"/>
        <v>46168</v>
      </c>
      <c r="U63" s="84">
        <v>1.5</v>
      </c>
      <c r="V63" s="86">
        <f t="shared" si="5"/>
        <v>46169</v>
      </c>
      <c r="W63" s="86">
        <f t="shared" si="6"/>
        <v>46169</v>
      </c>
      <c r="X63" s="84">
        <v>3</v>
      </c>
      <c r="Y63" s="86">
        <f t="shared" si="7"/>
        <v>46176</v>
      </c>
      <c r="Z63" s="86">
        <f t="shared" si="30"/>
        <v>46176</v>
      </c>
      <c r="AA63" s="86">
        <f t="shared" si="30"/>
        <v>46176</v>
      </c>
      <c r="AB63" s="86">
        <f t="shared" si="9"/>
        <v>46177</v>
      </c>
      <c r="AC63" s="86">
        <f t="shared" si="10"/>
        <v>46177</v>
      </c>
      <c r="AD63" s="84"/>
      <c r="AE63" s="86">
        <f t="shared" si="24"/>
        <v>46177</v>
      </c>
      <c r="AF63" s="84">
        <v>2</v>
      </c>
      <c r="AG63" s="86">
        <f t="shared" si="11"/>
        <v>46181</v>
      </c>
      <c r="AH63" s="84">
        <v>3</v>
      </c>
      <c r="AI63" s="86">
        <f t="shared" si="12"/>
        <v>46184</v>
      </c>
      <c r="AJ63" s="86">
        <f t="shared" si="13"/>
        <v>46184</v>
      </c>
      <c r="AK63" s="86">
        <f t="shared" si="14"/>
        <v>46185</v>
      </c>
      <c r="AL63" s="86">
        <f t="shared" si="15"/>
        <v>46185</v>
      </c>
      <c r="AM63" s="84"/>
      <c r="AN63" s="86">
        <f t="shared" si="16"/>
        <v>46185</v>
      </c>
      <c r="AO63" s="86">
        <f t="shared" si="17"/>
        <v>46185</v>
      </c>
      <c r="AP63" s="86">
        <f t="shared" si="17"/>
        <v>46185</v>
      </c>
      <c r="AQ63" s="86">
        <f t="shared" si="18"/>
        <v>46188</v>
      </c>
      <c r="AR63" s="84"/>
      <c r="AS63" s="86">
        <f t="shared" si="19"/>
        <v>46188</v>
      </c>
      <c r="AT63" s="84">
        <v>0</v>
      </c>
      <c r="AU63" s="86">
        <f t="shared" si="20"/>
        <v>46188</v>
      </c>
      <c r="AV63" s="84">
        <v>0</v>
      </c>
      <c r="AW63" s="86">
        <f t="shared" si="21"/>
        <v>46188</v>
      </c>
      <c r="AX63" s="4">
        <f>_xlfn.MINIFS(ReleaseTimeline!$A$2:$A$27, ReleaseTimeline!$A$2:$A$27, "&gt;="&amp;(MAX(AW63,AN63)))</f>
        <v>46191</v>
      </c>
      <c r="AY63" s="86" t="str">
        <f>VLOOKUP(AX63,ReleaseTimeline!$A$1:$E$27,2,FALSE)</f>
        <v>Release 13</v>
      </c>
      <c r="AZ63" s="86" t="e">
        <f t="shared" si="26"/>
        <v>#VALUE!</v>
      </c>
      <c r="BA63" s="86">
        <f>VLOOKUP(AY63,ReleaseTimeline!$B$2:$C$27,2,FALSE)</f>
        <v>46198</v>
      </c>
      <c r="BB63" s="86">
        <f t="shared" si="25"/>
        <v>46191</v>
      </c>
      <c r="BC63" s="87">
        <f t="shared" si="22"/>
        <v>37</v>
      </c>
      <c r="BE63" s="87">
        <f t="shared" si="23"/>
        <v>11</v>
      </c>
    </row>
    <row r="64" spans="1:60" x14ac:dyDescent="0.2">
      <c r="A64" s="3">
        <v>59</v>
      </c>
      <c r="B64" s="5" t="s">
        <v>141</v>
      </c>
      <c r="C64" s="5" t="str">
        <f>VLOOKUP(B64,'Target Tech'!$C$7:$J$33,8,FALSE)</f>
        <v>React/ASP</v>
      </c>
      <c r="D64" s="5" t="s">
        <v>54</v>
      </c>
      <c r="E64" s="5">
        <v>0</v>
      </c>
      <c r="F64" s="80">
        <v>46155</v>
      </c>
      <c r="G64" s="80" t="s">
        <v>120</v>
      </c>
      <c r="H64" s="80" t="s">
        <v>67</v>
      </c>
      <c r="I64" s="80" t="s">
        <v>104</v>
      </c>
      <c r="J64" s="80">
        <f t="shared" si="29"/>
        <v>46155</v>
      </c>
      <c r="K64" s="5">
        <v>3</v>
      </c>
      <c r="L64" s="5">
        <v>0</v>
      </c>
      <c r="M64" s="5">
        <v>6</v>
      </c>
      <c r="N64" s="4">
        <f t="shared" si="1"/>
        <v>46157</v>
      </c>
      <c r="O64" s="4">
        <f t="shared" si="2"/>
        <v>46157</v>
      </c>
      <c r="P64" s="4">
        <f t="shared" si="3"/>
        <v>46157</v>
      </c>
      <c r="Q64" s="4"/>
      <c r="R64" s="4"/>
      <c r="S64" s="58">
        <v>5</v>
      </c>
      <c r="T64" s="4">
        <f t="shared" si="4"/>
        <v>46164</v>
      </c>
      <c r="U64" s="5">
        <v>1.5</v>
      </c>
      <c r="V64" s="4">
        <f t="shared" si="5"/>
        <v>46167</v>
      </c>
      <c r="W64" s="4">
        <f t="shared" si="6"/>
        <v>46167</v>
      </c>
      <c r="X64" s="5">
        <v>3</v>
      </c>
      <c r="Y64" s="4">
        <f t="shared" si="7"/>
        <v>46171</v>
      </c>
      <c r="Z64" s="4">
        <f t="shared" si="30"/>
        <v>46171</v>
      </c>
      <c r="AA64" s="4">
        <f t="shared" si="30"/>
        <v>46171</v>
      </c>
      <c r="AB64" s="4">
        <f t="shared" si="9"/>
        <v>46174</v>
      </c>
      <c r="AC64" s="4">
        <f t="shared" si="10"/>
        <v>46174</v>
      </c>
      <c r="AD64" s="5">
        <v>3</v>
      </c>
      <c r="AE64" s="4">
        <f t="shared" si="24"/>
        <v>46178</v>
      </c>
      <c r="AF64" s="5">
        <v>2</v>
      </c>
      <c r="AG64" s="4">
        <f t="shared" si="11"/>
        <v>46182</v>
      </c>
      <c r="AH64" s="5">
        <v>3</v>
      </c>
      <c r="AI64" s="4">
        <f t="shared" si="12"/>
        <v>46185</v>
      </c>
      <c r="AJ64" s="4">
        <f t="shared" si="13"/>
        <v>46185</v>
      </c>
      <c r="AK64" s="4">
        <f t="shared" si="14"/>
        <v>46188</v>
      </c>
      <c r="AL64" s="4">
        <f t="shared" si="15"/>
        <v>46188</v>
      </c>
      <c r="AM64" s="5">
        <v>1</v>
      </c>
      <c r="AN64" s="4">
        <f t="shared" si="16"/>
        <v>46189</v>
      </c>
      <c r="AO64" s="4">
        <f t="shared" si="17"/>
        <v>46189</v>
      </c>
      <c r="AP64" s="4">
        <f t="shared" si="17"/>
        <v>46189</v>
      </c>
      <c r="AQ64" s="4">
        <f t="shared" si="18"/>
        <v>46190</v>
      </c>
      <c r="AR64" s="5">
        <v>3</v>
      </c>
      <c r="AS64" s="4">
        <f t="shared" si="19"/>
        <v>46195</v>
      </c>
      <c r="AT64" s="5">
        <v>0</v>
      </c>
      <c r="AU64" s="4">
        <f t="shared" si="20"/>
        <v>46195</v>
      </c>
      <c r="AV64" s="5">
        <v>0</v>
      </c>
      <c r="AW64" s="4">
        <f t="shared" si="21"/>
        <v>46195</v>
      </c>
      <c r="AX64" s="4">
        <f>_xlfn.MINIFS(ReleaseTimeline!$A$2:$A$27, ReleaseTimeline!$A$2:$A$27, "&gt;="&amp;(MAX(AW64,AN64)))</f>
        <v>46205</v>
      </c>
      <c r="AY64" s="4" t="str">
        <f>VLOOKUP(AX64,ReleaseTimeline!$A$1:$E$27,2,FALSE)</f>
        <v>Release 14</v>
      </c>
      <c r="AZ64" s="4" t="e">
        <f t="shared" si="26"/>
        <v>#VALUE!</v>
      </c>
      <c r="BA64" s="4">
        <f>VLOOKUP(AY64,ReleaseTimeline!$B$2:$C$27,2,FALSE)</f>
        <v>46212</v>
      </c>
      <c r="BB64" s="4">
        <f t="shared" si="25"/>
        <v>46205</v>
      </c>
      <c r="BC64">
        <f t="shared" si="22"/>
        <v>55</v>
      </c>
      <c r="BD64" t="e">
        <f>(BA64-AY64)</f>
        <v>#VALUE!</v>
      </c>
      <c r="BE64">
        <f t="shared" si="23"/>
        <v>11</v>
      </c>
      <c r="BH64" t="e">
        <f>(BD64+BE64)</f>
        <v>#VALUE!</v>
      </c>
    </row>
    <row r="65" spans="1:60" s="87" customFormat="1" x14ac:dyDescent="0.2">
      <c r="A65" s="83">
        <v>58</v>
      </c>
      <c r="B65" s="84" t="s">
        <v>141</v>
      </c>
      <c r="C65" s="84" t="str">
        <f>VLOOKUP(B65,'Target Tech'!$C$7:$J$33,8,FALSE)</f>
        <v>React/ASP</v>
      </c>
      <c r="D65" s="84" t="s">
        <v>54</v>
      </c>
      <c r="E65" s="5">
        <v>0</v>
      </c>
      <c r="F65" s="85">
        <v>46155</v>
      </c>
      <c r="G65" s="85" t="s">
        <v>64</v>
      </c>
      <c r="H65" s="85" t="s">
        <v>142</v>
      </c>
      <c r="I65" s="85" t="s">
        <v>147</v>
      </c>
      <c r="J65" s="85">
        <f t="shared" si="29"/>
        <v>46155</v>
      </c>
      <c r="K65" s="84">
        <v>5</v>
      </c>
      <c r="L65" s="84">
        <v>0</v>
      </c>
      <c r="M65" s="84">
        <v>5</v>
      </c>
      <c r="N65" s="86">
        <f t="shared" si="1"/>
        <v>46161</v>
      </c>
      <c r="O65" s="86">
        <f t="shared" si="2"/>
        <v>46161</v>
      </c>
      <c r="P65" s="86">
        <f t="shared" si="3"/>
        <v>46161</v>
      </c>
      <c r="Q65" s="86"/>
      <c r="R65" s="86"/>
      <c r="S65" s="58">
        <v>5</v>
      </c>
      <c r="T65" s="86">
        <f t="shared" si="4"/>
        <v>46168</v>
      </c>
      <c r="U65" s="84">
        <v>1.5</v>
      </c>
      <c r="V65" s="86">
        <f t="shared" si="5"/>
        <v>46169</v>
      </c>
      <c r="W65" s="86">
        <f t="shared" si="6"/>
        <v>46169</v>
      </c>
      <c r="X65" s="84">
        <v>3</v>
      </c>
      <c r="Y65" s="86">
        <f t="shared" si="7"/>
        <v>46176</v>
      </c>
      <c r="Z65" s="86">
        <f t="shared" si="30"/>
        <v>46176</v>
      </c>
      <c r="AA65" s="86">
        <f t="shared" si="30"/>
        <v>46176</v>
      </c>
      <c r="AB65" s="86">
        <f t="shared" si="9"/>
        <v>46177</v>
      </c>
      <c r="AC65" s="86">
        <f t="shared" si="10"/>
        <v>46177</v>
      </c>
      <c r="AD65" s="84"/>
      <c r="AE65" s="86">
        <f t="shared" si="24"/>
        <v>46177</v>
      </c>
      <c r="AF65" s="84">
        <v>2</v>
      </c>
      <c r="AG65" s="86">
        <f t="shared" si="11"/>
        <v>46181</v>
      </c>
      <c r="AH65" s="84">
        <v>3</v>
      </c>
      <c r="AI65" s="86">
        <f t="shared" si="12"/>
        <v>46184</v>
      </c>
      <c r="AJ65" s="86">
        <f t="shared" si="13"/>
        <v>46184</v>
      </c>
      <c r="AK65" s="86">
        <f t="shared" si="14"/>
        <v>46185</v>
      </c>
      <c r="AL65" s="86">
        <f t="shared" si="15"/>
        <v>46185</v>
      </c>
      <c r="AM65" s="84"/>
      <c r="AN65" s="86">
        <f t="shared" si="16"/>
        <v>46185</v>
      </c>
      <c r="AO65" s="86">
        <f t="shared" si="17"/>
        <v>46185</v>
      </c>
      <c r="AP65" s="86">
        <f t="shared" si="17"/>
        <v>46185</v>
      </c>
      <c r="AQ65" s="86">
        <f t="shared" si="18"/>
        <v>46188</v>
      </c>
      <c r="AR65" s="84"/>
      <c r="AS65" s="86">
        <f t="shared" si="19"/>
        <v>46188</v>
      </c>
      <c r="AT65" s="84">
        <v>0</v>
      </c>
      <c r="AU65" s="86">
        <f t="shared" si="20"/>
        <v>46188</v>
      </c>
      <c r="AV65" s="84">
        <v>0</v>
      </c>
      <c r="AW65" s="86">
        <f t="shared" si="21"/>
        <v>46188</v>
      </c>
      <c r="AX65" s="4">
        <f>_xlfn.MINIFS(ReleaseTimeline!$A$2:$A$27, ReleaseTimeline!$A$2:$A$27, "&gt;="&amp;(MAX(AW65,AN65)))</f>
        <v>46191</v>
      </c>
      <c r="AY65" s="86" t="str">
        <f>VLOOKUP(AX65,ReleaseTimeline!$A$1:$E$27,2,FALSE)</f>
        <v>Release 13</v>
      </c>
      <c r="AZ65" s="86" t="e">
        <f t="shared" si="26"/>
        <v>#VALUE!</v>
      </c>
      <c r="BA65" s="86">
        <f>VLOOKUP(AY65,ReleaseTimeline!$B$2:$C$27,2,FALSE)</f>
        <v>46198</v>
      </c>
      <c r="BB65" s="86">
        <f t="shared" si="25"/>
        <v>46191</v>
      </c>
      <c r="BC65" s="87">
        <f t="shared" si="22"/>
        <v>37</v>
      </c>
      <c r="BE65" s="87">
        <f t="shared" si="23"/>
        <v>11</v>
      </c>
    </row>
    <row r="66" spans="1:60" s="87" customFormat="1" x14ac:dyDescent="0.2">
      <c r="A66" s="83">
        <v>58</v>
      </c>
      <c r="B66" s="84" t="s">
        <v>141</v>
      </c>
      <c r="C66" s="84" t="str">
        <f>VLOOKUP(B66,'Target Tech'!$C$7:$J$33,8,FALSE)</f>
        <v>React/ASP</v>
      </c>
      <c r="D66" s="84" t="s">
        <v>54</v>
      </c>
      <c r="E66" s="5">
        <v>0</v>
      </c>
      <c r="F66" s="85">
        <v>46162</v>
      </c>
      <c r="G66" s="85" t="s">
        <v>64</v>
      </c>
      <c r="H66" s="85" t="s">
        <v>142</v>
      </c>
      <c r="I66" s="85" t="s">
        <v>148</v>
      </c>
      <c r="J66" s="85">
        <f t="shared" si="29"/>
        <v>46162</v>
      </c>
      <c r="K66" s="84">
        <v>5</v>
      </c>
      <c r="L66" s="84">
        <v>0</v>
      </c>
      <c r="M66" s="84">
        <v>5</v>
      </c>
      <c r="N66" s="86">
        <f t="shared" ref="N66:N129" si="31">WORKDAY(J66-1, K66+L66, IndHolidays)</f>
        <v>46168</v>
      </c>
      <c r="O66" s="86">
        <f t="shared" ref="O66:O129" si="32">WORKDAY(J66-1, K66+L66, IndHolidays)</f>
        <v>46168</v>
      </c>
      <c r="P66" s="86">
        <f t="shared" ref="P66:P129" si="33">WORKDAY(J66-1, K66+L66, IndHolidays)</f>
        <v>46168</v>
      </c>
      <c r="Q66" s="86"/>
      <c r="R66" s="86"/>
      <c r="S66" s="58">
        <v>5</v>
      </c>
      <c r="T66" s="86">
        <f t="shared" ref="T66:T129" si="34">WORKDAY(P66, S66, IndHolidays)</f>
        <v>46177</v>
      </c>
      <c r="U66" s="84">
        <v>1.5</v>
      </c>
      <c r="V66" s="86">
        <f t="shared" ref="V66:V129" si="35">WORKDAY(T66, U66, IndHolidays)</f>
        <v>46178</v>
      </c>
      <c r="W66" s="86">
        <f t="shared" ref="W66:W129" si="36">WORKDAY(V66,0, IndHolidays)</f>
        <v>46178</v>
      </c>
      <c r="X66" s="84">
        <v>3</v>
      </c>
      <c r="Y66" s="86">
        <f t="shared" ref="Y66:Y129" si="37">WORKDAY(W66, X66, IndHolidays)</f>
        <v>46183</v>
      </c>
      <c r="Z66" s="86">
        <f t="shared" si="30"/>
        <v>46183</v>
      </c>
      <c r="AA66" s="86">
        <f t="shared" si="30"/>
        <v>46183</v>
      </c>
      <c r="AB66" s="86">
        <f t="shared" ref="AB66:AB129" si="38">WORKDAY(AA66, 1, IndHolidays)</f>
        <v>46184</v>
      </c>
      <c r="AC66" s="86">
        <f t="shared" ref="AC66:AC129" si="39">WORKDAY(AB66, 0, IndHolidays)</f>
        <v>46184</v>
      </c>
      <c r="AD66" s="84"/>
      <c r="AE66" s="86">
        <f t="shared" si="24"/>
        <v>46184</v>
      </c>
      <c r="AF66" s="84">
        <v>2</v>
      </c>
      <c r="AG66" s="86">
        <f t="shared" ref="AG66:AG129" si="40">WORKDAY(AE66, AF66, IndHolidays)</f>
        <v>46188</v>
      </c>
      <c r="AH66" s="84">
        <v>3</v>
      </c>
      <c r="AI66" s="86">
        <f t="shared" ref="AI66:AI129" si="41">WORKDAY(AG66, AH66, IndHolidays)</f>
        <v>46191</v>
      </c>
      <c r="AJ66" s="86">
        <f t="shared" ref="AJ66:AJ129" si="42">WORKDAY(AI66, 0, IndHolidays)</f>
        <v>46191</v>
      </c>
      <c r="AK66" s="86">
        <f t="shared" ref="AK66:AK129" si="43">WORKDAY(AJ66, 1, IndHolidays)</f>
        <v>46192</v>
      </c>
      <c r="AL66" s="86">
        <f t="shared" ref="AL66:AL129" si="44">WORKDAY(AK66, 0, IndHolidays)</f>
        <v>46192</v>
      </c>
      <c r="AM66" s="84"/>
      <c r="AN66" s="86">
        <f t="shared" ref="AN66:AN129" si="45">WORKDAY(AL66, AM66, IndHolidays)</f>
        <v>46192</v>
      </c>
      <c r="AO66" s="86">
        <f t="shared" si="17"/>
        <v>46192</v>
      </c>
      <c r="AP66" s="86">
        <f t="shared" si="17"/>
        <v>46192</v>
      </c>
      <c r="AQ66" s="86">
        <f t="shared" ref="AQ66:AQ129" si="46">WORKDAY(AP66, 1, IndHolidays)</f>
        <v>46195</v>
      </c>
      <c r="AR66" s="84"/>
      <c r="AS66" s="86">
        <f t="shared" ref="AS66:AS129" si="47">WORKDAY(AQ66, AR66, IndHolidays)</f>
        <v>46195</v>
      </c>
      <c r="AT66" s="84">
        <v>0</v>
      </c>
      <c r="AU66" s="86">
        <f t="shared" ref="AU66:AU129" si="48">WORKDAY(AS66, AT66, IndHolidays)</f>
        <v>46195</v>
      </c>
      <c r="AV66" s="84">
        <v>0</v>
      </c>
      <c r="AW66" s="86">
        <f t="shared" ref="AW66:AW129" si="49">WORKDAY(AU66, AV66, IndHolidays)</f>
        <v>46195</v>
      </c>
      <c r="AX66" s="4">
        <f>_xlfn.MINIFS(ReleaseTimeline!$A$2:$A$27, ReleaseTimeline!$A$2:$A$27, "&gt;="&amp;(MAX(AW66,AN66)))</f>
        <v>46205</v>
      </c>
      <c r="AY66" s="86" t="str">
        <f>VLOOKUP(AX66,ReleaseTimeline!$A$1:$E$27,2,FALSE)</f>
        <v>Release 14</v>
      </c>
      <c r="AZ66" s="86" t="e">
        <f t="shared" si="26"/>
        <v>#VALUE!</v>
      </c>
      <c r="BA66" s="86">
        <f>VLOOKUP(AY66,ReleaseTimeline!$B$2:$C$27,2,FALSE)</f>
        <v>46212</v>
      </c>
      <c r="BB66" s="86">
        <f t="shared" si="25"/>
        <v>46205</v>
      </c>
      <c r="BC66" s="87">
        <f t="shared" ref="BC66:BC129" si="50">(BA66 - O66)</f>
        <v>44</v>
      </c>
      <c r="BE66" s="87">
        <f t="shared" ref="BE66:BE129" si="51">(S66+X66+AH66+AV66)</f>
        <v>11</v>
      </c>
    </row>
    <row r="67" spans="1:60" x14ac:dyDescent="0.2">
      <c r="A67" s="3">
        <v>60</v>
      </c>
      <c r="B67" s="5" t="s">
        <v>141</v>
      </c>
      <c r="C67" s="5" t="s">
        <v>125</v>
      </c>
      <c r="D67" s="5" t="s">
        <v>54</v>
      </c>
      <c r="E67" s="5">
        <v>0</v>
      </c>
      <c r="F67" s="80">
        <v>46168</v>
      </c>
      <c r="G67" s="80" t="s">
        <v>63</v>
      </c>
      <c r="H67" s="80" t="s">
        <v>67</v>
      </c>
      <c r="I67" s="80" t="s">
        <v>102</v>
      </c>
      <c r="J67" s="80">
        <f t="shared" si="29"/>
        <v>46168</v>
      </c>
      <c r="K67" s="5">
        <v>3</v>
      </c>
      <c r="L67" s="5">
        <v>0</v>
      </c>
      <c r="M67" s="5">
        <v>4</v>
      </c>
      <c r="N67" s="4">
        <f t="shared" si="31"/>
        <v>46171</v>
      </c>
      <c r="O67" s="4">
        <f t="shared" si="32"/>
        <v>46171</v>
      </c>
      <c r="P67" s="4">
        <f t="shared" si="33"/>
        <v>46171</v>
      </c>
      <c r="Q67" s="4"/>
      <c r="R67" s="4"/>
      <c r="S67" s="58">
        <v>5</v>
      </c>
      <c r="T67" s="4">
        <f t="shared" si="34"/>
        <v>46181</v>
      </c>
      <c r="U67" s="5">
        <v>1.5</v>
      </c>
      <c r="V67" s="4">
        <f t="shared" si="35"/>
        <v>46182</v>
      </c>
      <c r="W67" s="4">
        <f t="shared" si="36"/>
        <v>46182</v>
      </c>
      <c r="X67" s="5">
        <v>3</v>
      </c>
      <c r="Y67" s="4">
        <f t="shared" si="37"/>
        <v>46185</v>
      </c>
      <c r="Z67" s="4">
        <f t="shared" si="30"/>
        <v>46185</v>
      </c>
      <c r="AA67" s="4">
        <f t="shared" si="30"/>
        <v>46185</v>
      </c>
      <c r="AB67" s="4">
        <f t="shared" si="38"/>
        <v>46188</v>
      </c>
      <c r="AC67" s="4">
        <f t="shared" si="39"/>
        <v>46188</v>
      </c>
      <c r="AD67" s="5"/>
      <c r="AE67" s="4">
        <f t="shared" ref="AE67:AE130" si="52">WORKDAY(AC67, AD67, IndHolidays)</f>
        <v>46188</v>
      </c>
      <c r="AF67" s="5">
        <v>2</v>
      </c>
      <c r="AG67" s="4">
        <f t="shared" si="40"/>
        <v>46190</v>
      </c>
      <c r="AH67" s="5">
        <v>3</v>
      </c>
      <c r="AI67" s="4">
        <f t="shared" si="41"/>
        <v>46195</v>
      </c>
      <c r="AJ67" s="4">
        <f t="shared" si="42"/>
        <v>46195</v>
      </c>
      <c r="AK67" s="4">
        <f t="shared" si="43"/>
        <v>46196</v>
      </c>
      <c r="AL67" s="4">
        <f t="shared" si="44"/>
        <v>46196</v>
      </c>
      <c r="AM67" s="5"/>
      <c r="AN67" s="4">
        <f t="shared" si="45"/>
        <v>46196</v>
      </c>
      <c r="AO67" s="4">
        <f t="shared" si="17"/>
        <v>46196</v>
      </c>
      <c r="AP67" s="4">
        <f t="shared" si="17"/>
        <v>46196</v>
      </c>
      <c r="AQ67" s="4">
        <f t="shared" si="46"/>
        <v>46197</v>
      </c>
      <c r="AR67" s="5"/>
      <c r="AS67" s="4">
        <f t="shared" si="47"/>
        <v>46197</v>
      </c>
      <c r="AT67" s="5">
        <v>0</v>
      </c>
      <c r="AU67" s="4">
        <f t="shared" si="48"/>
        <v>46197</v>
      </c>
      <c r="AV67" s="5">
        <v>0</v>
      </c>
      <c r="AW67" s="4">
        <f t="shared" si="49"/>
        <v>46197</v>
      </c>
      <c r="AX67" s="4">
        <f>_xlfn.MINIFS(ReleaseTimeline!$A$2:$A$27, ReleaseTimeline!$A$2:$A$27, "&gt;="&amp;(MAX(AW67,AN67)))</f>
        <v>46205</v>
      </c>
      <c r="AY67" s="4" t="str">
        <f>VLOOKUP(AX67,ReleaseTimeline!$A$1:$E$27,2,FALSE)</f>
        <v>Release 14</v>
      </c>
      <c r="AZ67" s="4" t="e">
        <f t="shared" si="26"/>
        <v>#VALUE!</v>
      </c>
      <c r="BA67" s="4">
        <f>VLOOKUP(AY67,ReleaseTimeline!$B$2:$C$27,2,FALSE)</f>
        <v>46212</v>
      </c>
      <c r="BB67" s="4">
        <f t="shared" si="25"/>
        <v>46205</v>
      </c>
      <c r="BC67">
        <f t="shared" si="50"/>
        <v>41</v>
      </c>
      <c r="BE67">
        <f t="shared" si="51"/>
        <v>11</v>
      </c>
    </row>
    <row r="68" spans="1:60" x14ac:dyDescent="0.2">
      <c r="A68" s="3">
        <v>61</v>
      </c>
      <c r="B68" s="5" t="s">
        <v>141</v>
      </c>
      <c r="C68" s="5" t="s">
        <v>125</v>
      </c>
      <c r="D68" s="5" t="s">
        <v>54</v>
      </c>
      <c r="E68" s="5">
        <v>0</v>
      </c>
      <c r="F68" s="80">
        <v>46160</v>
      </c>
      <c r="G68" s="80" t="s">
        <v>122</v>
      </c>
      <c r="H68" s="80" t="s">
        <v>67</v>
      </c>
      <c r="I68" s="80" t="s">
        <v>103</v>
      </c>
      <c r="J68" s="80">
        <f t="shared" si="29"/>
        <v>46160</v>
      </c>
      <c r="K68" s="5">
        <v>3</v>
      </c>
      <c r="L68" s="5">
        <v>0</v>
      </c>
      <c r="M68" s="5">
        <v>8</v>
      </c>
      <c r="N68" s="4">
        <f t="shared" si="31"/>
        <v>46162</v>
      </c>
      <c r="O68" s="4">
        <f t="shared" si="32"/>
        <v>46162</v>
      </c>
      <c r="P68" s="4">
        <f t="shared" si="33"/>
        <v>46162</v>
      </c>
      <c r="Q68" s="4"/>
      <c r="R68" s="4"/>
      <c r="S68" s="58">
        <v>5</v>
      </c>
      <c r="T68" s="4">
        <f t="shared" si="34"/>
        <v>46169</v>
      </c>
      <c r="U68" s="5">
        <v>1.5</v>
      </c>
      <c r="V68" s="4">
        <f t="shared" si="35"/>
        <v>46171</v>
      </c>
      <c r="W68" s="4">
        <f t="shared" si="36"/>
        <v>46171</v>
      </c>
      <c r="X68" s="5">
        <v>3</v>
      </c>
      <c r="Y68" s="4">
        <f t="shared" si="37"/>
        <v>46177</v>
      </c>
      <c r="Z68" s="4">
        <f t="shared" ref="Z68:AA87" si="53">WORKDAY(Y68, 0, IndHolidays)</f>
        <v>46177</v>
      </c>
      <c r="AA68" s="4">
        <f t="shared" si="53"/>
        <v>46177</v>
      </c>
      <c r="AB68" s="4">
        <f t="shared" si="38"/>
        <v>46178</v>
      </c>
      <c r="AC68" s="4">
        <f t="shared" si="39"/>
        <v>46178</v>
      </c>
      <c r="AD68" s="5">
        <v>3</v>
      </c>
      <c r="AE68" s="4">
        <f t="shared" si="52"/>
        <v>46183</v>
      </c>
      <c r="AF68" s="5">
        <v>2</v>
      </c>
      <c r="AG68" s="4">
        <f t="shared" si="40"/>
        <v>46185</v>
      </c>
      <c r="AH68" s="5">
        <v>3</v>
      </c>
      <c r="AI68" s="4">
        <f t="shared" si="41"/>
        <v>46190</v>
      </c>
      <c r="AJ68" s="4">
        <f t="shared" si="42"/>
        <v>46190</v>
      </c>
      <c r="AK68" s="4">
        <f t="shared" si="43"/>
        <v>46191</v>
      </c>
      <c r="AL68" s="4">
        <f t="shared" si="44"/>
        <v>46191</v>
      </c>
      <c r="AM68" s="5">
        <v>1</v>
      </c>
      <c r="AN68" s="4">
        <f t="shared" si="45"/>
        <v>46192</v>
      </c>
      <c r="AO68" s="4">
        <f t="shared" si="17"/>
        <v>46192</v>
      </c>
      <c r="AP68" s="4">
        <f t="shared" si="17"/>
        <v>46192</v>
      </c>
      <c r="AQ68" s="4">
        <f t="shared" si="46"/>
        <v>46195</v>
      </c>
      <c r="AR68" s="5">
        <v>3</v>
      </c>
      <c r="AS68" s="4">
        <f t="shared" si="47"/>
        <v>46198</v>
      </c>
      <c r="AT68" s="5">
        <v>0</v>
      </c>
      <c r="AU68" s="4">
        <f t="shared" si="48"/>
        <v>46198</v>
      </c>
      <c r="AV68" s="5">
        <v>0</v>
      </c>
      <c r="AW68" s="4">
        <f t="shared" si="49"/>
        <v>46198</v>
      </c>
      <c r="AX68" s="4">
        <f>_xlfn.MINIFS(ReleaseTimeline!$A$2:$A$27, ReleaseTimeline!$A$2:$A$27, "&gt;="&amp;(MAX(AW68,AN68)))</f>
        <v>46205</v>
      </c>
      <c r="AY68" s="4" t="str">
        <f>VLOOKUP(AX68,ReleaseTimeline!$A$1:$E$27,2,FALSE)</f>
        <v>Release 14</v>
      </c>
      <c r="AZ68" s="4" t="e">
        <f t="shared" si="26"/>
        <v>#VALUE!</v>
      </c>
      <c r="BA68" s="4">
        <f>VLOOKUP(AY68,ReleaseTimeline!$B$2:$C$27,2,FALSE)</f>
        <v>46212</v>
      </c>
      <c r="BB68" s="4">
        <f t="shared" si="25"/>
        <v>46205</v>
      </c>
      <c r="BC68">
        <f t="shared" si="50"/>
        <v>50</v>
      </c>
      <c r="BE68">
        <f t="shared" si="51"/>
        <v>11</v>
      </c>
    </row>
    <row r="69" spans="1:60" x14ac:dyDescent="0.2">
      <c r="A69" s="3">
        <v>62</v>
      </c>
      <c r="B69" s="5" t="s">
        <v>141</v>
      </c>
      <c r="C69" s="5" t="s">
        <v>125</v>
      </c>
      <c r="D69" s="5" t="s">
        <v>54</v>
      </c>
      <c r="E69" s="5">
        <v>0</v>
      </c>
      <c r="F69" s="80">
        <v>46160</v>
      </c>
      <c r="G69" s="80" t="s">
        <v>149</v>
      </c>
      <c r="H69" s="80" t="s">
        <v>67</v>
      </c>
      <c r="I69" s="80" t="s">
        <v>104</v>
      </c>
      <c r="J69" s="80">
        <f t="shared" si="29"/>
        <v>46160</v>
      </c>
      <c r="K69" s="5">
        <v>3</v>
      </c>
      <c r="L69" s="5">
        <v>0</v>
      </c>
      <c r="M69" s="5">
        <v>9</v>
      </c>
      <c r="N69" s="4">
        <f t="shared" si="31"/>
        <v>46162</v>
      </c>
      <c r="O69" s="4">
        <f t="shared" si="32"/>
        <v>46162</v>
      </c>
      <c r="P69" s="4">
        <f t="shared" si="33"/>
        <v>46162</v>
      </c>
      <c r="Q69" s="4"/>
      <c r="R69" s="4"/>
      <c r="S69" s="58">
        <v>5</v>
      </c>
      <c r="T69" s="4">
        <f t="shared" si="34"/>
        <v>46169</v>
      </c>
      <c r="U69" s="5">
        <v>1.5</v>
      </c>
      <c r="V69" s="4">
        <f t="shared" si="35"/>
        <v>46171</v>
      </c>
      <c r="W69" s="4">
        <f t="shared" si="36"/>
        <v>46171</v>
      </c>
      <c r="X69" s="5">
        <v>3</v>
      </c>
      <c r="Y69" s="4">
        <f t="shared" si="37"/>
        <v>46177</v>
      </c>
      <c r="Z69" s="4">
        <f t="shared" si="53"/>
        <v>46177</v>
      </c>
      <c r="AA69" s="4">
        <f t="shared" si="53"/>
        <v>46177</v>
      </c>
      <c r="AB69" s="4">
        <f t="shared" si="38"/>
        <v>46178</v>
      </c>
      <c r="AC69" s="4">
        <f t="shared" si="39"/>
        <v>46178</v>
      </c>
      <c r="AD69" s="5"/>
      <c r="AE69" s="4">
        <f t="shared" si="52"/>
        <v>46178</v>
      </c>
      <c r="AF69" s="5">
        <v>2</v>
      </c>
      <c r="AG69" s="4">
        <f t="shared" si="40"/>
        <v>46182</v>
      </c>
      <c r="AH69" s="5">
        <v>3</v>
      </c>
      <c r="AI69" s="4">
        <f t="shared" si="41"/>
        <v>46185</v>
      </c>
      <c r="AJ69" s="4">
        <f t="shared" si="42"/>
        <v>46185</v>
      </c>
      <c r="AK69" s="4">
        <f t="shared" si="43"/>
        <v>46188</v>
      </c>
      <c r="AL69" s="4">
        <f t="shared" si="44"/>
        <v>46188</v>
      </c>
      <c r="AM69" s="5"/>
      <c r="AN69" s="4">
        <f t="shared" si="45"/>
        <v>46188</v>
      </c>
      <c r="AO69" s="4">
        <f t="shared" si="17"/>
        <v>46188</v>
      </c>
      <c r="AP69" s="4">
        <f t="shared" si="17"/>
        <v>46188</v>
      </c>
      <c r="AQ69" s="4">
        <f t="shared" si="46"/>
        <v>46189</v>
      </c>
      <c r="AR69" s="5"/>
      <c r="AS69" s="4">
        <f t="shared" si="47"/>
        <v>46189</v>
      </c>
      <c r="AT69" s="5">
        <v>0</v>
      </c>
      <c r="AU69" s="4">
        <f t="shared" si="48"/>
        <v>46189</v>
      </c>
      <c r="AV69" s="5">
        <v>0</v>
      </c>
      <c r="AW69" s="4">
        <f t="shared" si="49"/>
        <v>46189</v>
      </c>
      <c r="AX69" s="4">
        <f>_xlfn.MINIFS(ReleaseTimeline!$A$2:$A$27, ReleaseTimeline!$A$2:$A$27, "&gt;="&amp;(MAX(AW69,AN69)))</f>
        <v>46191</v>
      </c>
      <c r="AY69" s="4" t="str">
        <f>VLOOKUP(AX69,ReleaseTimeline!$A$1:$E$27,2,FALSE)</f>
        <v>Release 13</v>
      </c>
      <c r="AZ69" s="4" t="e">
        <f t="shared" si="26"/>
        <v>#VALUE!</v>
      </c>
      <c r="BA69" s="4">
        <f>VLOOKUP(AY69,ReleaseTimeline!$B$2:$C$27,2,FALSE)</f>
        <v>46198</v>
      </c>
      <c r="BB69" s="4">
        <f t="shared" si="25"/>
        <v>46191</v>
      </c>
      <c r="BC69">
        <f t="shared" si="50"/>
        <v>36</v>
      </c>
      <c r="BE69">
        <f t="shared" si="51"/>
        <v>11</v>
      </c>
    </row>
    <row r="70" spans="1:60" x14ac:dyDescent="0.2">
      <c r="A70" s="3">
        <v>63</v>
      </c>
      <c r="B70" s="5" t="s">
        <v>141</v>
      </c>
      <c r="C70" s="5" t="s">
        <v>125</v>
      </c>
      <c r="D70" s="5" t="s">
        <v>54</v>
      </c>
      <c r="E70" s="5">
        <v>0</v>
      </c>
      <c r="F70" s="80">
        <v>46174</v>
      </c>
      <c r="G70" s="80" t="s">
        <v>121</v>
      </c>
      <c r="H70" s="80" t="s">
        <v>67</v>
      </c>
      <c r="I70" s="80" t="s">
        <v>102</v>
      </c>
      <c r="J70" s="80">
        <f t="shared" si="29"/>
        <v>46174</v>
      </c>
      <c r="K70" s="5">
        <v>3</v>
      </c>
      <c r="L70" s="5">
        <v>0</v>
      </c>
      <c r="M70" s="5">
        <v>7</v>
      </c>
      <c r="N70" s="4">
        <f t="shared" si="31"/>
        <v>46177</v>
      </c>
      <c r="O70" s="4">
        <f t="shared" si="32"/>
        <v>46177</v>
      </c>
      <c r="P70" s="4">
        <f t="shared" si="33"/>
        <v>46177</v>
      </c>
      <c r="Q70" s="4"/>
      <c r="R70" s="4"/>
      <c r="S70" s="58">
        <v>5</v>
      </c>
      <c r="T70" s="4">
        <f t="shared" si="34"/>
        <v>46184</v>
      </c>
      <c r="U70" s="5">
        <v>1.5</v>
      </c>
      <c r="V70" s="4">
        <f t="shared" si="35"/>
        <v>46185</v>
      </c>
      <c r="W70" s="4">
        <f t="shared" si="36"/>
        <v>46185</v>
      </c>
      <c r="X70" s="5">
        <v>3</v>
      </c>
      <c r="Y70" s="4">
        <f t="shared" si="37"/>
        <v>46190</v>
      </c>
      <c r="Z70" s="4">
        <f t="shared" si="53"/>
        <v>46190</v>
      </c>
      <c r="AA70" s="4">
        <f t="shared" si="53"/>
        <v>46190</v>
      </c>
      <c r="AB70" s="4">
        <f t="shared" si="38"/>
        <v>46191</v>
      </c>
      <c r="AC70" s="4">
        <f t="shared" si="39"/>
        <v>46191</v>
      </c>
      <c r="AD70" s="5">
        <v>3</v>
      </c>
      <c r="AE70" s="4">
        <f t="shared" si="52"/>
        <v>46196</v>
      </c>
      <c r="AF70" s="5">
        <v>2</v>
      </c>
      <c r="AG70" s="4">
        <f t="shared" si="40"/>
        <v>46198</v>
      </c>
      <c r="AH70" s="5">
        <v>3</v>
      </c>
      <c r="AI70" s="4">
        <f t="shared" si="41"/>
        <v>46204</v>
      </c>
      <c r="AJ70" s="4">
        <f t="shared" si="42"/>
        <v>46204</v>
      </c>
      <c r="AK70" s="4">
        <f t="shared" si="43"/>
        <v>46205</v>
      </c>
      <c r="AL70" s="4">
        <f t="shared" si="44"/>
        <v>46205</v>
      </c>
      <c r="AM70" s="5">
        <v>1</v>
      </c>
      <c r="AN70" s="4">
        <f t="shared" si="45"/>
        <v>46206</v>
      </c>
      <c r="AO70" s="4">
        <f t="shared" si="17"/>
        <v>46206</v>
      </c>
      <c r="AP70" s="4">
        <f t="shared" si="17"/>
        <v>46206</v>
      </c>
      <c r="AQ70" s="4">
        <f t="shared" si="46"/>
        <v>46209</v>
      </c>
      <c r="AR70" s="5">
        <v>3</v>
      </c>
      <c r="AS70" s="4">
        <f t="shared" si="47"/>
        <v>46213</v>
      </c>
      <c r="AT70" s="5">
        <v>0</v>
      </c>
      <c r="AU70" s="4">
        <f t="shared" si="48"/>
        <v>46213</v>
      </c>
      <c r="AV70" s="5">
        <v>0</v>
      </c>
      <c r="AW70" s="4">
        <f t="shared" si="49"/>
        <v>46213</v>
      </c>
      <c r="AX70" s="4">
        <f>_xlfn.MINIFS(ReleaseTimeline!$A$2:$A$27, ReleaseTimeline!$A$2:$A$27, "&gt;="&amp;(MAX(AW70,AN70)))</f>
        <v>46219</v>
      </c>
      <c r="AY70" s="4" t="str">
        <f>VLOOKUP(AX70,ReleaseTimeline!$A$1:$E$27,2,FALSE)</f>
        <v>Release 15</v>
      </c>
      <c r="AZ70" s="4" t="e">
        <f t="shared" si="26"/>
        <v>#VALUE!</v>
      </c>
      <c r="BA70" s="4">
        <f>VLOOKUP(AY70,ReleaseTimeline!$B$2:$C$27,2,FALSE)</f>
        <v>46226</v>
      </c>
      <c r="BB70" s="4">
        <f t="shared" si="25"/>
        <v>46219</v>
      </c>
      <c r="BC70">
        <f t="shared" si="50"/>
        <v>49</v>
      </c>
      <c r="BE70">
        <f t="shared" si="51"/>
        <v>11</v>
      </c>
    </row>
    <row r="71" spans="1:60" x14ac:dyDescent="0.2">
      <c r="A71" s="3">
        <v>64</v>
      </c>
      <c r="B71" s="5" t="s">
        <v>141</v>
      </c>
      <c r="C71" s="5" t="s">
        <v>125</v>
      </c>
      <c r="D71" s="5" t="s">
        <v>54</v>
      </c>
      <c r="E71" s="5">
        <v>0</v>
      </c>
      <c r="F71" s="80">
        <v>46163</v>
      </c>
      <c r="G71" s="80" t="s">
        <v>150</v>
      </c>
      <c r="H71" s="80" t="s">
        <v>67</v>
      </c>
      <c r="I71" s="80" t="s">
        <v>103</v>
      </c>
      <c r="J71" s="80">
        <f t="shared" si="29"/>
        <v>46163</v>
      </c>
      <c r="K71" s="5">
        <v>3</v>
      </c>
      <c r="L71" s="5">
        <v>0</v>
      </c>
      <c r="M71" s="5">
        <v>11</v>
      </c>
      <c r="N71" s="4">
        <f t="shared" si="31"/>
        <v>46167</v>
      </c>
      <c r="O71" s="4">
        <f t="shared" si="32"/>
        <v>46167</v>
      </c>
      <c r="P71" s="4">
        <f t="shared" si="33"/>
        <v>46167</v>
      </c>
      <c r="Q71" s="4"/>
      <c r="R71" s="4"/>
      <c r="S71" s="58">
        <v>5</v>
      </c>
      <c r="T71" s="4">
        <f t="shared" si="34"/>
        <v>46176</v>
      </c>
      <c r="U71" s="5">
        <v>1.5</v>
      </c>
      <c r="V71" s="4">
        <f t="shared" si="35"/>
        <v>46177</v>
      </c>
      <c r="W71" s="4">
        <f t="shared" si="36"/>
        <v>46177</v>
      </c>
      <c r="X71" s="5">
        <v>3</v>
      </c>
      <c r="Y71" s="4">
        <f t="shared" si="37"/>
        <v>46182</v>
      </c>
      <c r="Z71" s="4">
        <f t="shared" si="53"/>
        <v>46182</v>
      </c>
      <c r="AA71" s="4">
        <f t="shared" si="53"/>
        <v>46182</v>
      </c>
      <c r="AB71" s="4">
        <f t="shared" si="38"/>
        <v>46183</v>
      </c>
      <c r="AC71" s="4">
        <f t="shared" si="39"/>
        <v>46183</v>
      </c>
      <c r="AD71" s="5"/>
      <c r="AE71" s="4">
        <f t="shared" si="52"/>
        <v>46183</v>
      </c>
      <c r="AF71" s="5">
        <v>2</v>
      </c>
      <c r="AG71" s="4">
        <f t="shared" si="40"/>
        <v>46185</v>
      </c>
      <c r="AH71" s="5">
        <v>3</v>
      </c>
      <c r="AI71" s="4">
        <f t="shared" si="41"/>
        <v>46190</v>
      </c>
      <c r="AJ71" s="4">
        <f t="shared" si="42"/>
        <v>46190</v>
      </c>
      <c r="AK71" s="4">
        <f t="shared" si="43"/>
        <v>46191</v>
      </c>
      <c r="AL71" s="4">
        <f t="shared" si="44"/>
        <v>46191</v>
      </c>
      <c r="AM71" s="5"/>
      <c r="AN71" s="4">
        <f t="shared" si="45"/>
        <v>46191</v>
      </c>
      <c r="AO71" s="4">
        <f t="shared" si="17"/>
        <v>46191</v>
      </c>
      <c r="AP71" s="4">
        <f t="shared" si="17"/>
        <v>46191</v>
      </c>
      <c r="AQ71" s="4">
        <f t="shared" si="46"/>
        <v>46192</v>
      </c>
      <c r="AR71" s="5"/>
      <c r="AS71" s="4">
        <f t="shared" si="47"/>
        <v>46192</v>
      </c>
      <c r="AT71" s="5">
        <v>0</v>
      </c>
      <c r="AU71" s="4">
        <f t="shared" si="48"/>
        <v>46192</v>
      </c>
      <c r="AV71" s="5">
        <v>0</v>
      </c>
      <c r="AW71" s="4">
        <f t="shared" si="49"/>
        <v>46192</v>
      </c>
      <c r="AX71" s="4">
        <f>_xlfn.MINIFS(ReleaseTimeline!$A$2:$A$27, ReleaseTimeline!$A$2:$A$27, "&gt;="&amp;(MAX(AW71,AN71)))</f>
        <v>46205</v>
      </c>
      <c r="AY71" s="4" t="str">
        <f>VLOOKUP(AX71,ReleaseTimeline!$A$1:$E$27,2,FALSE)</f>
        <v>Release 14</v>
      </c>
      <c r="AZ71" s="4" t="e">
        <f t="shared" ref="AZ71:AZ134" si="54">WORKDAY(AY71, 3, IndHolidays)</f>
        <v>#VALUE!</v>
      </c>
      <c r="BA71" s="4">
        <f>VLOOKUP(AY71,ReleaseTimeline!$B$2:$C$27,2,FALSE)</f>
        <v>46212</v>
      </c>
      <c r="BB71" s="4">
        <f t="shared" si="25"/>
        <v>46205</v>
      </c>
      <c r="BC71">
        <f t="shared" si="50"/>
        <v>45</v>
      </c>
      <c r="BE71">
        <f t="shared" si="51"/>
        <v>11</v>
      </c>
    </row>
    <row r="72" spans="1:60" x14ac:dyDescent="0.2">
      <c r="A72" s="3">
        <v>65</v>
      </c>
      <c r="B72" s="5" t="s">
        <v>141</v>
      </c>
      <c r="C72" s="5" t="s">
        <v>125</v>
      </c>
      <c r="D72" s="5" t="s">
        <v>54</v>
      </c>
      <c r="E72" s="5">
        <v>0</v>
      </c>
      <c r="F72" s="80">
        <v>46163</v>
      </c>
      <c r="G72" s="80" t="s">
        <v>151</v>
      </c>
      <c r="H72" s="80" t="s">
        <v>67</v>
      </c>
      <c r="I72" s="80" t="s">
        <v>104</v>
      </c>
      <c r="J72" s="80">
        <f t="shared" si="29"/>
        <v>46163</v>
      </c>
      <c r="K72" s="5">
        <v>3</v>
      </c>
      <c r="L72" s="5">
        <v>0</v>
      </c>
      <c r="M72" s="5">
        <v>12</v>
      </c>
      <c r="N72" s="4">
        <f t="shared" si="31"/>
        <v>46167</v>
      </c>
      <c r="O72" s="4">
        <f t="shared" si="32"/>
        <v>46167</v>
      </c>
      <c r="P72" s="4">
        <f t="shared" si="33"/>
        <v>46167</v>
      </c>
      <c r="Q72" s="4"/>
      <c r="R72" s="4"/>
      <c r="S72" s="58">
        <v>5</v>
      </c>
      <c r="T72" s="4">
        <f t="shared" si="34"/>
        <v>46176</v>
      </c>
      <c r="U72" s="5">
        <v>1.5</v>
      </c>
      <c r="V72" s="4">
        <f t="shared" si="35"/>
        <v>46177</v>
      </c>
      <c r="W72" s="4">
        <f t="shared" si="36"/>
        <v>46177</v>
      </c>
      <c r="X72" s="5">
        <v>3</v>
      </c>
      <c r="Y72" s="4">
        <f t="shared" si="37"/>
        <v>46182</v>
      </c>
      <c r="Z72" s="4">
        <f t="shared" si="53"/>
        <v>46182</v>
      </c>
      <c r="AA72" s="4">
        <f t="shared" si="53"/>
        <v>46182</v>
      </c>
      <c r="AB72" s="4">
        <f t="shared" si="38"/>
        <v>46183</v>
      </c>
      <c r="AC72" s="4">
        <f t="shared" si="39"/>
        <v>46183</v>
      </c>
      <c r="AD72" s="5">
        <v>3</v>
      </c>
      <c r="AE72" s="4">
        <f t="shared" si="52"/>
        <v>46188</v>
      </c>
      <c r="AF72" s="5">
        <v>2</v>
      </c>
      <c r="AG72" s="4">
        <f t="shared" si="40"/>
        <v>46190</v>
      </c>
      <c r="AH72" s="5">
        <v>3</v>
      </c>
      <c r="AI72" s="4">
        <f t="shared" si="41"/>
        <v>46195</v>
      </c>
      <c r="AJ72" s="4">
        <f t="shared" si="42"/>
        <v>46195</v>
      </c>
      <c r="AK72" s="4">
        <f t="shared" si="43"/>
        <v>46196</v>
      </c>
      <c r="AL72" s="4">
        <f t="shared" si="44"/>
        <v>46196</v>
      </c>
      <c r="AM72" s="5">
        <v>1</v>
      </c>
      <c r="AN72" s="4">
        <f t="shared" si="45"/>
        <v>46197</v>
      </c>
      <c r="AO72" s="4">
        <f t="shared" si="17"/>
        <v>46197</v>
      </c>
      <c r="AP72" s="4">
        <f t="shared" si="17"/>
        <v>46197</v>
      </c>
      <c r="AQ72" s="4">
        <f t="shared" si="46"/>
        <v>46198</v>
      </c>
      <c r="AR72" s="5">
        <v>3</v>
      </c>
      <c r="AS72" s="4">
        <f t="shared" si="47"/>
        <v>46204</v>
      </c>
      <c r="AT72" s="5">
        <v>0</v>
      </c>
      <c r="AU72" s="4">
        <f t="shared" si="48"/>
        <v>46204</v>
      </c>
      <c r="AV72" s="5">
        <v>0</v>
      </c>
      <c r="AW72" s="4">
        <f t="shared" si="49"/>
        <v>46204</v>
      </c>
      <c r="AX72" s="4">
        <f>_xlfn.MINIFS(ReleaseTimeline!$A$2:$A$27, ReleaseTimeline!$A$2:$A$27, "&gt;="&amp;(MAX(AW72,AN72)))</f>
        <v>46205</v>
      </c>
      <c r="AY72" s="4" t="str">
        <f>VLOOKUP(AX72,ReleaseTimeline!$A$1:$E$27,2,FALSE)</f>
        <v>Release 14</v>
      </c>
      <c r="AZ72" s="4" t="e">
        <f t="shared" si="54"/>
        <v>#VALUE!</v>
      </c>
      <c r="BA72" s="4">
        <f>VLOOKUP(AY72,ReleaseTimeline!$B$2:$C$27,2,FALSE)</f>
        <v>46212</v>
      </c>
      <c r="BB72" s="4">
        <f t="shared" si="25"/>
        <v>46205</v>
      </c>
      <c r="BC72">
        <f t="shared" si="50"/>
        <v>45</v>
      </c>
      <c r="BE72">
        <f t="shared" si="51"/>
        <v>11</v>
      </c>
    </row>
    <row r="73" spans="1:60" x14ac:dyDescent="0.2">
      <c r="A73" s="3">
        <v>66</v>
      </c>
      <c r="B73" s="5" t="s">
        <v>141</v>
      </c>
      <c r="C73" s="5" t="s">
        <v>125</v>
      </c>
      <c r="D73" s="5" t="s">
        <v>54</v>
      </c>
      <c r="E73" s="5">
        <v>0</v>
      </c>
      <c r="F73" s="80">
        <v>46178</v>
      </c>
      <c r="G73" s="80" t="s">
        <v>85</v>
      </c>
      <c r="H73" s="80" t="s">
        <v>67</v>
      </c>
      <c r="I73" s="80" t="s">
        <v>102</v>
      </c>
      <c r="J73" s="80">
        <f t="shared" si="29"/>
        <v>46178</v>
      </c>
      <c r="K73" s="5">
        <v>3</v>
      </c>
      <c r="L73" s="5">
        <v>0</v>
      </c>
      <c r="M73" s="5">
        <v>10</v>
      </c>
      <c r="N73" s="4">
        <f t="shared" si="31"/>
        <v>46182</v>
      </c>
      <c r="O73" s="4">
        <f t="shared" si="32"/>
        <v>46182</v>
      </c>
      <c r="P73" s="4">
        <f t="shared" si="33"/>
        <v>46182</v>
      </c>
      <c r="Q73" s="4"/>
      <c r="R73" s="4"/>
      <c r="S73" s="58">
        <v>5</v>
      </c>
      <c r="T73" s="4">
        <f t="shared" si="34"/>
        <v>46189</v>
      </c>
      <c r="U73" s="5">
        <v>1.5</v>
      </c>
      <c r="V73" s="4">
        <f t="shared" si="35"/>
        <v>46190</v>
      </c>
      <c r="W73" s="4">
        <f t="shared" si="36"/>
        <v>46190</v>
      </c>
      <c r="X73" s="5">
        <v>3</v>
      </c>
      <c r="Y73" s="4">
        <f t="shared" si="37"/>
        <v>46195</v>
      </c>
      <c r="Z73" s="4">
        <f t="shared" si="53"/>
        <v>46195</v>
      </c>
      <c r="AA73" s="4">
        <f t="shared" si="53"/>
        <v>46195</v>
      </c>
      <c r="AB73" s="4">
        <f t="shared" si="38"/>
        <v>46196</v>
      </c>
      <c r="AC73" s="4">
        <f t="shared" si="39"/>
        <v>46196</v>
      </c>
      <c r="AD73" s="5"/>
      <c r="AE73" s="4">
        <f t="shared" si="52"/>
        <v>46196</v>
      </c>
      <c r="AF73" s="5">
        <v>2</v>
      </c>
      <c r="AG73" s="4">
        <f t="shared" si="40"/>
        <v>46198</v>
      </c>
      <c r="AH73" s="5">
        <v>3</v>
      </c>
      <c r="AI73" s="4">
        <f t="shared" si="41"/>
        <v>46204</v>
      </c>
      <c r="AJ73" s="4">
        <f t="shared" si="42"/>
        <v>46204</v>
      </c>
      <c r="AK73" s="4">
        <f t="shared" si="43"/>
        <v>46205</v>
      </c>
      <c r="AL73" s="4">
        <f t="shared" si="44"/>
        <v>46205</v>
      </c>
      <c r="AM73" s="5"/>
      <c r="AN73" s="4">
        <f t="shared" si="45"/>
        <v>46205</v>
      </c>
      <c r="AO73" s="4">
        <f t="shared" ref="AO73:AP141" si="55">AN73</f>
        <v>46205</v>
      </c>
      <c r="AP73" s="4">
        <f t="shared" si="55"/>
        <v>46205</v>
      </c>
      <c r="AQ73" s="4">
        <f t="shared" si="46"/>
        <v>46206</v>
      </c>
      <c r="AR73" s="5"/>
      <c r="AS73" s="4">
        <f t="shared" si="47"/>
        <v>46206</v>
      </c>
      <c r="AT73" s="5">
        <v>0</v>
      </c>
      <c r="AU73" s="4">
        <f t="shared" si="48"/>
        <v>46206</v>
      </c>
      <c r="AV73" s="5">
        <v>0</v>
      </c>
      <c r="AW73" s="4">
        <f t="shared" si="49"/>
        <v>46206</v>
      </c>
      <c r="AX73" s="4">
        <f>_xlfn.MINIFS(ReleaseTimeline!$A$2:$A$27, ReleaseTimeline!$A$2:$A$27, "&gt;="&amp;(MAX(AW73,AN73)))</f>
        <v>46219</v>
      </c>
      <c r="AY73" s="4" t="str">
        <f>VLOOKUP(AX73,ReleaseTimeline!$A$1:$E$27,2,FALSE)</f>
        <v>Release 15</v>
      </c>
      <c r="AZ73" s="4" t="e">
        <f t="shared" si="54"/>
        <v>#VALUE!</v>
      </c>
      <c r="BA73" s="4">
        <f>VLOOKUP(AY73,ReleaseTimeline!$B$2:$C$27,2,FALSE)</f>
        <v>46226</v>
      </c>
      <c r="BB73" s="4">
        <f t="shared" ref="BB73:BB141" si="56">WORKDAY(BA73, -5)</f>
        <v>46219</v>
      </c>
      <c r="BC73">
        <f t="shared" si="50"/>
        <v>44</v>
      </c>
      <c r="BE73">
        <f t="shared" si="51"/>
        <v>11</v>
      </c>
    </row>
    <row r="74" spans="1:60" x14ac:dyDescent="0.2">
      <c r="A74" s="3">
        <v>67</v>
      </c>
      <c r="B74" s="5" t="s">
        <v>141</v>
      </c>
      <c r="C74" s="5" t="s">
        <v>125</v>
      </c>
      <c r="D74" s="5" t="s">
        <v>54</v>
      </c>
      <c r="E74" s="5">
        <v>0</v>
      </c>
      <c r="F74" s="80">
        <v>46168</v>
      </c>
      <c r="G74" s="80" t="s">
        <v>152</v>
      </c>
      <c r="H74" s="80" t="s">
        <v>67</v>
      </c>
      <c r="I74" s="80" t="s">
        <v>103</v>
      </c>
      <c r="J74" s="80">
        <f t="shared" si="29"/>
        <v>46168</v>
      </c>
      <c r="K74" s="5">
        <v>3</v>
      </c>
      <c r="L74" s="5">
        <v>0</v>
      </c>
      <c r="M74" s="5">
        <v>14</v>
      </c>
      <c r="N74" s="4">
        <f t="shared" si="31"/>
        <v>46171</v>
      </c>
      <c r="O74" s="4">
        <f t="shared" si="32"/>
        <v>46171</v>
      </c>
      <c r="P74" s="4">
        <f t="shared" si="33"/>
        <v>46171</v>
      </c>
      <c r="Q74" s="4"/>
      <c r="R74" s="4"/>
      <c r="S74" s="58">
        <v>5</v>
      </c>
      <c r="T74" s="4">
        <f t="shared" si="34"/>
        <v>46181</v>
      </c>
      <c r="U74" s="5">
        <v>1.5</v>
      </c>
      <c r="V74" s="4">
        <f t="shared" si="35"/>
        <v>46182</v>
      </c>
      <c r="W74" s="4">
        <f t="shared" si="36"/>
        <v>46182</v>
      </c>
      <c r="X74" s="5">
        <v>3</v>
      </c>
      <c r="Y74" s="4">
        <f t="shared" si="37"/>
        <v>46185</v>
      </c>
      <c r="Z74" s="4">
        <f t="shared" si="53"/>
        <v>46185</v>
      </c>
      <c r="AA74" s="4">
        <f t="shared" si="53"/>
        <v>46185</v>
      </c>
      <c r="AB74" s="4">
        <f t="shared" si="38"/>
        <v>46188</v>
      </c>
      <c r="AC74" s="4">
        <f t="shared" si="39"/>
        <v>46188</v>
      </c>
      <c r="AD74" s="5">
        <v>3</v>
      </c>
      <c r="AE74" s="4">
        <f t="shared" si="52"/>
        <v>46191</v>
      </c>
      <c r="AF74" s="5">
        <v>2</v>
      </c>
      <c r="AG74" s="4">
        <f t="shared" si="40"/>
        <v>46195</v>
      </c>
      <c r="AH74" s="5">
        <v>3</v>
      </c>
      <c r="AI74" s="4">
        <f t="shared" si="41"/>
        <v>46198</v>
      </c>
      <c r="AJ74" s="4">
        <f t="shared" si="42"/>
        <v>46198</v>
      </c>
      <c r="AK74" s="4">
        <f t="shared" si="43"/>
        <v>46202</v>
      </c>
      <c r="AL74" s="4">
        <f t="shared" si="44"/>
        <v>46202</v>
      </c>
      <c r="AM74" s="5">
        <v>1</v>
      </c>
      <c r="AN74" s="4">
        <f t="shared" si="45"/>
        <v>46203</v>
      </c>
      <c r="AO74" s="4">
        <f t="shared" si="55"/>
        <v>46203</v>
      </c>
      <c r="AP74" s="4">
        <f t="shared" si="55"/>
        <v>46203</v>
      </c>
      <c r="AQ74" s="4">
        <f t="shared" si="46"/>
        <v>46204</v>
      </c>
      <c r="AR74" s="5">
        <v>3</v>
      </c>
      <c r="AS74" s="4">
        <f t="shared" si="47"/>
        <v>46209</v>
      </c>
      <c r="AT74" s="5">
        <v>0</v>
      </c>
      <c r="AU74" s="4">
        <f t="shared" si="48"/>
        <v>46209</v>
      </c>
      <c r="AV74" s="5">
        <v>0</v>
      </c>
      <c r="AW74" s="4">
        <f t="shared" si="49"/>
        <v>46209</v>
      </c>
      <c r="AX74" s="4">
        <f>_xlfn.MINIFS(ReleaseTimeline!$A$2:$A$27, ReleaseTimeline!$A$2:$A$27, "&gt;="&amp;(MAX(AW74,AN74)))</f>
        <v>46219</v>
      </c>
      <c r="AY74" s="4" t="str">
        <f>VLOOKUP(AX74,ReleaseTimeline!$A$1:$E$27,2,FALSE)</f>
        <v>Release 15</v>
      </c>
      <c r="AZ74" s="4" t="e">
        <f t="shared" si="54"/>
        <v>#VALUE!</v>
      </c>
      <c r="BA74" s="4">
        <f>VLOOKUP(AY74,ReleaseTimeline!$B$2:$C$27,2,FALSE)</f>
        <v>46226</v>
      </c>
      <c r="BB74" s="4">
        <f t="shared" si="56"/>
        <v>46219</v>
      </c>
      <c r="BC74">
        <f t="shared" si="50"/>
        <v>55</v>
      </c>
      <c r="BD74" t="e">
        <f>(BA74-AY74)</f>
        <v>#VALUE!</v>
      </c>
      <c r="BE74">
        <f t="shared" si="51"/>
        <v>11</v>
      </c>
      <c r="BH74" t="e">
        <f>(BD74+BE74)</f>
        <v>#VALUE!</v>
      </c>
    </row>
    <row r="75" spans="1:60" x14ac:dyDescent="0.2">
      <c r="A75" s="3">
        <v>68</v>
      </c>
      <c r="B75" s="5" t="s">
        <v>141</v>
      </c>
      <c r="C75" s="5" t="s">
        <v>125</v>
      </c>
      <c r="D75" s="5" t="s">
        <v>54</v>
      </c>
      <c r="E75" s="5">
        <v>0</v>
      </c>
      <c r="F75" s="80">
        <v>46168</v>
      </c>
      <c r="G75" s="80" t="s">
        <v>153</v>
      </c>
      <c r="H75" s="80" t="s">
        <v>67</v>
      </c>
      <c r="I75" s="80" t="s">
        <v>104</v>
      </c>
      <c r="J75" s="80">
        <f t="shared" si="29"/>
        <v>46168</v>
      </c>
      <c r="K75" s="5">
        <v>3</v>
      </c>
      <c r="L75" s="5">
        <v>0</v>
      </c>
      <c r="M75" s="5">
        <v>15</v>
      </c>
      <c r="N75" s="4">
        <f t="shared" si="31"/>
        <v>46171</v>
      </c>
      <c r="O75" s="4">
        <f t="shared" si="32"/>
        <v>46171</v>
      </c>
      <c r="P75" s="4">
        <f t="shared" si="33"/>
        <v>46171</v>
      </c>
      <c r="Q75" s="4"/>
      <c r="R75" s="4"/>
      <c r="S75" s="58">
        <v>5</v>
      </c>
      <c r="T75" s="4">
        <f t="shared" si="34"/>
        <v>46181</v>
      </c>
      <c r="U75" s="5">
        <v>1.5</v>
      </c>
      <c r="V75" s="4">
        <f t="shared" si="35"/>
        <v>46182</v>
      </c>
      <c r="W75" s="4">
        <f t="shared" si="36"/>
        <v>46182</v>
      </c>
      <c r="X75" s="5">
        <v>3</v>
      </c>
      <c r="Y75" s="4">
        <f t="shared" si="37"/>
        <v>46185</v>
      </c>
      <c r="Z75" s="4">
        <f t="shared" si="53"/>
        <v>46185</v>
      </c>
      <c r="AA75" s="4">
        <f t="shared" si="53"/>
        <v>46185</v>
      </c>
      <c r="AB75" s="4">
        <f t="shared" si="38"/>
        <v>46188</v>
      </c>
      <c r="AC75" s="4">
        <f t="shared" si="39"/>
        <v>46188</v>
      </c>
      <c r="AD75" s="5"/>
      <c r="AE75" s="4">
        <f t="shared" si="52"/>
        <v>46188</v>
      </c>
      <c r="AF75" s="5">
        <v>2</v>
      </c>
      <c r="AG75" s="4">
        <f t="shared" si="40"/>
        <v>46190</v>
      </c>
      <c r="AH75" s="5">
        <v>3</v>
      </c>
      <c r="AI75" s="4">
        <f t="shared" si="41"/>
        <v>46195</v>
      </c>
      <c r="AJ75" s="4">
        <f t="shared" si="42"/>
        <v>46195</v>
      </c>
      <c r="AK75" s="4">
        <f t="shared" si="43"/>
        <v>46196</v>
      </c>
      <c r="AL75" s="4">
        <f t="shared" si="44"/>
        <v>46196</v>
      </c>
      <c r="AM75" s="5"/>
      <c r="AN75" s="4">
        <f t="shared" si="45"/>
        <v>46196</v>
      </c>
      <c r="AO75" s="4">
        <f t="shared" si="55"/>
        <v>46196</v>
      </c>
      <c r="AP75" s="4">
        <f t="shared" si="55"/>
        <v>46196</v>
      </c>
      <c r="AQ75" s="4">
        <f t="shared" si="46"/>
        <v>46197</v>
      </c>
      <c r="AR75" s="5"/>
      <c r="AS75" s="4">
        <f t="shared" si="47"/>
        <v>46197</v>
      </c>
      <c r="AT75" s="5">
        <v>0</v>
      </c>
      <c r="AU75" s="4">
        <f t="shared" si="48"/>
        <v>46197</v>
      </c>
      <c r="AV75" s="5">
        <v>0</v>
      </c>
      <c r="AW75" s="4">
        <f t="shared" si="49"/>
        <v>46197</v>
      </c>
      <c r="AX75" s="4">
        <f>_xlfn.MINIFS(ReleaseTimeline!$A$2:$A$27, ReleaseTimeline!$A$2:$A$27, "&gt;="&amp;(MAX(AW75,AN75)))</f>
        <v>46205</v>
      </c>
      <c r="AY75" s="4" t="str">
        <f>VLOOKUP(AX75,ReleaseTimeline!$A$1:$E$27,2,FALSE)</f>
        <v>Release 14</v>
      </c>
      <c r="AZ75" s="4" t="e">
        <f t="shared" si="54"/>
        <v>#VALUE!</v>
      </c>
      <c r="BA75" s="4">
        <f>VLOOKUP(AY75,ReleaseTimeline!$B$2:$C$27,2,FALSE)</f>
        <v>46212</v>
      </c>
      <c r="BB75" s="4">
        <f t="shared" si="56"/>
        <v>46205</v>
      </c>
      <c r="BC75">
        <f t="shared" si="50"/>
        <v>41</v>
      </c>
      <c r="BE75">
        <f t="shared" si="51"/>
        <v>11</v>
      </c>
    </row>
    <row r="76" spans="1:60" x14ac:dyDescent="0.2">
      <c r="A76" s="3">
        <v>69</v>
      </c>
      <c r="B76" s="5" t="s">
        <v>141</v>
      </c>
      <c r="C76" s="5" t="s">
        <v>125</v>
      </c>
      <c r="D76" s="5" t="s">
        <v>54</v>
      </c>
      <c r="E76" s="5">
        <v>0</v>
      </c>
      <c r="F76" s="80">
        <v>46183</v>
      </c>
      <c r="G76" s="80" t="s">
        <v>154</v>
      </c>
      <c r="H76" s="80" t="s">
        <v>67</v>
      </c>
      <c r="I76" s="80" t="s">
        <v>102</v>
      </c>
      <c r="J76" s="80">
        <f t="shared" si="29"/>
        <v>46183</v>
      </c>
      <c r="K76" s="5">
        <v>3</v>
      </c>
      <c r="L76" s="5">
        <v>0</v>
      </c>
      <c r="M76" s="5">
        <v>13</v>
      </c>
      <c r="N76" s="4">
        <f t="shared" si="31"/>
        <v>46185</v>
      </c>
      <c r="O76" s="4">
        <f t="shared" si="32"/>
        <v>46185</v>
      </c>
      <c r="P76" s="4">
        <f t="shared" si="33"/>
        <v>46185</v>
      </c>
      <c r="Q76" s="4"/>
      <c r="R76" s="4"/>
      <c r="S76" s="58">
        <v>5</v>
      </c>
      <c r="T76" s="4">
        <f t="shared" si="34"/>
        <v>46192</v>
      </c>
      <c r="U76" s="5">
        <v>1.5</v>
      </c>
      <c r="V76" s="4">
        <f t="shared" si="35"/>
        <v>46195</v>
      </c>
      <c r="W76" s="4">
        <f t="shared" si="36"/>
        <v>46195</v>
      </c>
      <c r="X76" s="5">
        <v>3</v>
      </c>
      <c r="Y76" s="4">
        <f t="shared" si="37"/>
        <v>46198</v>
      </c>
      <c r="Z76" s="4">
        <f t="shared" si="53"/>
        <v>46198</v>
      </c>
      <c r="AA76" s="4">
        <f t="shared" si="53"/>
        <v>46198</v>
      </c>
      <c r="AB76" s="4">
        <f t="shared" si="38"/>
        <v>46202</v>
      </c>
      <c r="AC76" s="4">
        <f t="shared" si="39"/>
        <v>46202</v>
      </c>
      <c r="AD76" s="5">
        <v>3</v>
      </c>
      <c r="AE76" s="4">
        <f t="shared" si="52"/>
        <v>46205</v>
      </c>
      <c r="AF76" s="5">
        <v>2</v>
      </c>
      <c r="AG76" s="4">
        <f t="shared" si="40"/>
        <v>46209</v>
      </c>
      <c r="AH76" s="5">
        <v>3</v>
      </c>
      <c r="AI76" s="4">
        <f t="shared" si="41"/>
        <v>46213</v>
      </c>
      <c r="AJ76" s="4">
        <f t="shared" si="42"/>
        <v>46213</v>
      </c>
      <c r="AK76" s="4">
        <f t="shared" si="43"/>
        <v>46216</v>
      </c>
      <c r="AL76" s="4">
        <f t="shared" si="44"/>
        <v>46216</v>
      </c>
      <c r="AM76" s="5">
        <v>1</v>
      </c>
      <c r="AN76" s="4">
        <f t="shared" si="45"/>
        <v>46217</v>
      </c>
      <c r="AO76" s="4">
        <f t="shared" si="55"/>
        <v>46217</v>
      </c>
      <c r="AP76" s="4">
        <f t="shared" si="55"/>
        <v>46217</v>
      </c>
      <c r="AQ76" s="4">
        <f t="shared" si="46"/>
        <v>46218</v>
      </c>
      <c r="AR76" s="5">
        <v>3</v>
      </c>
      <c r="AS76" s="4">
        <f t="shared" si="47"/>
        <v>46223</v>
      </c>
      <c r="AT76" s="5">
        <v>0</v>
      </c>
      <c r="AU76" s="4">
        <f t="shared" si="48"/>
        <v>46223</v>
      </c>
      <c r="AV76" s="5">
        <v>0</v>
      </c>
      <c r="AW76" s="4">
        <f t="shared" si="49"/>
        <v>46223</v>
      </c>
      <c r="AX76" s="4">
        <f>_xlfn.MINIFS(ReleaseTimeline!$A$2:$A$27, ReleaseTimeline!$A$2:$A$27, "&gt;="&amp;(MAX(AW76,AN76)))</f>
        <v>46233</v>
      </c>
      <c r="AY76" s="4" t="str">
        <f>VLOOKUP(AX76,ReleaseTimeline!$A$1:$E$27,2,FALSE)</f>
        <v>Release 16</v>
      </c>
      <c r="AZ76" s="4" t="e">
        <f t="shared" si="54"/>
        <v>#VALUE!</v>
      </c>
      <c r="BA76" s="4">
        <f>VLOOKUP(AY76,ReleaseTimeline!$B$2:$C$27,2,FALSE)</f>
        <v>46240</v>
      </c>
      <c r="BB76" s="4">
        <f t="shared" si="56"/>
        <v>46233</v>
      </c>
      <c r="BC76">
        <f t="shared" si="50"/>
        <v>55</v>
      </c>
      <c r="BE76">
        <f t="shared" si="51"/>
        <v>11</v>
      </c>
    </row>
    <row r="77" spans="1:60" x14ac:dyDescent="0.2">
      <c r="A77" s="3">
        <v>70</v>
      </c>
      <c r="B77" s="5" t="s">
        <v>141</v>
      </c>
      <c r="C77" s="5" t="s">
        <v>125</v>
      </c>
      <c r="D77" s="5" t="s">
        <v>54</v>
      </c>
      <c r="E77" s="5">
        <v>0</v>
      </c>
      <c r="F77" s="80">
        <v>46174</v>
      </c>
      <c r="G77" s="80" t="s">
        <v>155</v>
      </c>
      <c r="H77" s="80" t="s">
        <v>67</v>
      </c>
      <c r="I77" s="80" t="s">
        <v>103</v>
      </c>
      <c r="J77" s="80">
        <f t="shared" si="29"/>
        <v>46174</v>
      </c>
      <c r="K77" s="5">
        <v>3</v>
      </c>
      <c r="L77" s="5">
        <v>0</v>
      </c>
      <c r="M77" s="5">
        <v>17</v>
      </c>
      <c r="N77" s="4">
        <f t="shared" si="31"/>
        <v>46177</v>
      </c>
      <c r="O77" s="4">
        <f t="shared" si="32"/>
        <v>46177</v>
      </c>
      <c r="P77" s="4">
        <f t="shared" si="33"/>
        <v>46177</v>
      </c>
      <c r="Q77" s="4"/>
      <c r="R77" s="4"/>
      <c r="S77" s="58">
        <v>5</v>
      </c>
      <c r="T77" s="4">
        <f t="shared" si="34"/>
        <v>46184</v>
      </c>
      <c r="U77" s="5">
        <v>1.5</v>
      </c>
      <c r="V77" s="4">
        <f t="shared" si="35"/>
        <v>46185</v>
      </c>
      <c r="W77" s="4">
        <f t="shared" si="36"/>
        <v>46185</v>
      </c>
      <c r="X77" s="5">
        <v>3</v>
      </c>
      <c r="Y77" s="4">
        <f t="shared" si="37"/>
        <v>46190</v>
      </c>
      <c r="Z77" s="4">
        <f t="shared" si="53"/>
        <v>46190</v>
      </c>
      <c r="AA77" s="4">
        <f t="shared" si="53"/>
        <v>46190</v>
      </c>
      <c r="AB77" s="4">
        <f t="shared" si="38"/>
        <v>46191</v>
      </c>
      <c r="AC77" s="4">
        <f t="shared" si="39"/>
        <v>46191</v>
      </c>
      <c r="AD77" s="5"/>
      <c r="AE77" s="4">
        <f t="shared" si="52"/>
        <v>46191</v>
      </c>
      <c r="AF77" s="5">
        <v>2</v>
      </c>
      <c r="AG77" s="4">
        <f t="shared" si="40"/>
        <v>46195</v>
      </c>
      <c r="AH77" s="5">
        <v>3</v>
      </c>
      <c r="AI77" s="4">
        <f t="shared" si="41"/>
        <v>46198</v>
      </c>
      <c r="AJ77" s="4">
        <f t="shared" si="42"/>
        <v>46198</v>
      </c>
      <c r="AK77" s="4">
        <f t="shared" si="43"/>
        <v>46202</v>
      </c>
      <c r="AL77" s="4">
        <f t="shared" si="44"/>
        <v>46202</v>
      </c>
      <c r="AM77" s="5"/>
      <c r="AN77" s="4">
        <f t="shared" si="45"/>
        <v>46202</v>
      </c>
      <c r="AO77" s="4">
        <f t="shared" si="55"/>
        <v>46202</v>
      </c>
      <c r="AP77" s="4">
        <f t="shared" si="55"/>
        <v>46202</v>
      </c>
      <c r="AQ77" s="4">
        <f t="shared" si="46"/>
        <v>46203</v>
      </c>
      <c r="AR77" s="5"/>
      <c r="AS77" s="4">
        <f t="shared" si="47"/>
        <v>46203</v>
      </c>
      <c r="AT77" s="5">
        <v>0</v>
      </c>
      <c r="AU77" s="4">
        <f t="shared" si="48"/>
        <v>46203</v>
      </c>
      <c r="AV77" s="5">
        <v>0</v>
      </c>
      <c r="AW77" s="4">
        <f t="shared" si="49"/>
        <v>46203</v>
      </c>
      <c r="AX77" s="4">
        <f>_xlfn.MINIFS(ReleaseTimeline!$A$2:$A$27, ReleaseTimeline!$A$2:$A$27, "&gt;="&amp;(MAX(AW77,AN77)))</f>
        <v>46205</v>
      </c>
      <c r="AY77" s="4" t="str">
        <f>VLOOKUP(AX77,ReleaseTimeline!$A$1:$E$27,2,FALSE)</f>
        <v>Release 14</v>
      </c>
      <c r="AZ77" s="4" t="e">
        <f t="shared" si="54"/>
        <v>#VALUE!</v>
      </c>
      <c r="BA77" s="4">
        <f>VLOOKUP(AY77,ReleaseTimeline!$B$2:$C$27,2,FALSE)</f>
        <v>46212</v>
      </c>
      <c r="BB77" s="4">
        <f t="shared" si="56"/>
        <v>46205</v>
      </c>
      <c r="BC77">
        <f t="shared" si="50"/>
        <v>35</v>
      </c>
      <c r="BE77">
        <f t="shared" si="51"/>
        <v>11</v>
      </c>
    </row>
    <row r="78" spans="1:60" x14ac:dyDescent="0.2">
      <c r="A78" s="3">
        <v>71</v>
      </c>
      <c r="B78" s="5" t="s">
        <v>141</v>
      </c>
      <c r="C78" s="5" t="s">
        <v>125</v>
      </c>
      <c r="D78" s="5" t="s">
        <v>54</v>
      </c>
      <c r="E78" s="5">
        <v>0</v>
      </c>
      <c r="F78" s="80">
        <v>46174</v>
      </c>
      <c r="G78" s="80" t="s">
        <v>156</v>
      </c>
      <c r="H78" s="80" t="s">
        <v>67</v>
      </c>
      <c r="I78" s="80" t="s">
        <v>104</v>
      </c>
      <c r="J78" s="80">
        <f t="shared" si="29"/>
        <v>46174</v>
      </c>
      <c r="K78" s="5">
        <v>3</v>
      </c>
      <c r="L78" s="5">
        <v>0</v>
      </c>
      <c r="M78" s="5">
        <v>18</v>
      </c>
      <c r="N78" s="4">
        <f t="shared" si="31"/>
        <v>46177</v>
      </c>
      <c r="O78" s="4">
        <f t="shared" si="32"/>
        <v>46177</v>
      </c>
      <c r="P78" s="4">
        <f t="shared" si="33"/>
        <v>46177</v>
      </c>
      <c r="Q78" s="4"/>
      <c r="R78" s="4"/>
      <c r="S78" s="58">
        <v>5</v>
      </c>
      <c r="T78" s="4">
        <f t="shared" si="34"/>
        <v>46184</v>
      </c>
      <c r="U78" s="5">
        <v>1.5</v>
      </c>
      <c r="V78" s="4">
        <f t="shared" si="35"/>
        <v>46185</v>
      </c>
      <c r="W78" s="4">
        <f t="shared" si="36"/>
        <v>46185</v>
      </c>
      <c r="X78" s="5">
        <v>3</v>
      </c>
      <c r="Y78" s="4">
        <f t="shared" si="37"/>
        <v>46190</v>
      </c>
      <c r="Z78" s="4">
        <f t="shared" si="53"/>
        <v>46190</v>
      </c>
      <c r="AA78" s="4">
        <f t="shared" si="53"/>
        <v>46190</v>
      </c>
      <c r="AB78" s="4">
        <f t="shared" si="38"/>
        <v>46191</v>
      </c>
      <c r="AC78" s="4">
        <f t="shared" si="39"/>
        <v>46191</v>
      </c>
      <c r="AD78" s="5">
        <v>3</v>
      </c>
      <c r="AE78" s="4">
        <f t="shared" si="52"/>
        <v>46196</v>
      </c>
      <c r="AF78" s="5">
        <v>2</v>
      </c>
      <c r="AG78" s="4">
        <f t="shared" si="40"/>
        <v>46198</v>
      </c>
      <c r="AH78" s="5">
        <v>3</v>
      </c>
      <c r="AI78" s="4">
        <f t="shared" si="41"/>
        <v>46204</v>
      </c>
      <c r="AJ78" s="4">
        <f t="shared" si="42"/>
        <v>46204</v>
      </c>
      <c r="AK78" s="4">
        <f t="shared" si="43"/>
        <v>46205</v>
      </c>
      <c r="AL78" s="4">
        <f t="shared" si="44"/>
        <v>46205</v>
      </c>
      <c r="AM78" s="5">
        <v>1</v>
      </c>
      <c r="AN78" s="4">
        <f t="shared" si="45"/>
        <v>46206</v>
      </c>
      <c r="AO78" s="4">
        <f t="shared" si="55"/>
        <v>46206</v>
      </c>
      <c r="AP78" s="4">
        <f t="shared" si="55"/>
        <v>46206</v>
      </c>
      <c r="AQ78" s="4">
        <f t="shared" si="46"/>
        <v>46209</v>
      </c>
      <c r="AR78" s="5">
        <v>3</v>
      </c>
      <c r="AS78" s="4">
        <f t="shared" si="47"/>
        <v>46213</v>
      </c>
      <c r="AT78" s="5">
        <v>0</v>
      </c>
      <c r="AU78" s="4">
        <f t="shared" si="48"/>
        <v>46213</v>
      </c>
      <c r="AV78" s="5">
        <v>0</v>
      </c>
      <c r="AW78" s="4">
        <f t="shared" si="49"/>
        <v>46213</v>
      </c>
      <c r="AX78" s="4">
        <f>_xlfn.MINIFS(ReleaseTimeline!$A$2:$A$27, ReleaseTimeline!$A$2:$A$27, "&gt;="&amp;(MAX(AW78,AN78)))</f>
        <v>46219</v>
      </c>
      <c r="AY78" s="4" t="str">
        <f>VLOOKUP(AX78,ReleaseTimeline!$A$1:$E$27,2,FALSE)</f>
        <v>Release 15</v>
      </c>
      <c r="AZ78" s="4" t="e">
        <f t="shared" si="54"/>
        <v>#VALUE!</v>
      </c>
      <c r="BA78" s="4">
        <f>VLOOKUP(AY78,ReleaseTimeline!$B$2:$C$27,2,FALSE)</f>
        <v>46226</v>
      </c>
      <c r="BB78" s="4">
        <f t="shared" si="56"/>
        <v>46219</v>
      </c>
      <c r="BC78">
        <f t="shared" si="50"/>
        <v>49</v>
      </c>
      <c r="BE78">
        <f t="shared" si="51"/>
        <v>11</v>
      </c>
    </row>
    <row r="79" spans="1:60" x14ac:dyDescent="0.2">
      <c r="A79" s="3">
        <v>72</v>
      </c>
      <c r="B79" s="5" t="s">
        <v>141</v>
      </c>
      <c r="C79" s="5" t="s">
        <v>125</v>
      </c>
      <c r="D79" s="5" t="s">
        <v>54</v>
      </c>
      <c r="E79" s="5">
        <v>0</v>
      </c>
      <c r="F79" s="80">
        <v>46188</v>
      </c>
      <c r="G79" s="80" t="s">
        <v>157</v>
      </c>
      <c r="H79" s="80" t="s">
        <v>67</v>
      </c>
      <c r="I79" s="80" t="s">
        <v>102</v>
      </c>
      <c r="J79" s="80">
        <f t="shared" si="29"/>
        <v>46188</v>
      </c>
      <c r="K79" s="5">
        <v>3</v>
      </c>
      <c r="L79" s="5">
        <v>0</v>
      </c>
      <c r="M79" s="5">
        <v>16</v>
      </c>
      <c r="N79" s="4">
        <f t="shared" si="31"/>
        <v>46190</v>
      </c>
      <c r="O79" s="4">
        <f t="shared" si="32"/>
        <v>46190</v>
      </c>
      <c r="P79" s="4">
        <f t="shared" si="33"/>
        <v>46190</v>
      </c>
      <c r="Q79" s="4"/>
      <c r="R79" s="4"/>
      <c r="S79" s="58">
        <v>5</v>
      </c>
      <c r="T79" s="4">
        <f t="shared" si="34"/>
        <v>46197</v>
      </c>
      <c r="U79" s="5">
        <v>1.5</v>
      </c>
      <c r="V79" s="4">
        <f t="shared" si="35"/>
        <v>46198</v>
      </c>
      <c r="W79" s="4">
        <f t="shared" si="36"/>
        <v>46198</v>
      </c>
      <c r="X79" s="5">
        <v>3</v>
      </c>
      <c r="Y79" s="4">
        <f t="shared" si="37"/>
        <v>46204</v>
      </c>
      <c r="Z79" s="4">
        <f t="shared" si="53"/>
        <v>46204</v>
      </c>
      <c r="AA79" s="4">
        <f t="shared" si="53"/>
        <v>46204</v>
      </c>
      <c r="AB79" s="4">
        <f t="shared" si="38"/>
        <v>46205</v>
      </c>
      <c r="AC79" s="4">
        <f t="shared" si="39"/>
        <v>46205</v>
      </c>
      <c r="AD79" s="5"/>
      <c r="AE79" s="4">
        <f t="shared" si="52"/>
        <v>46205</v>
      </c>
      <c r="AF79" s="5">
        <v>2</v>
      </c>
      <c r="AG79" s="4">
        <f t="shared" si="40"/>
        <v>46209</v>
      </c>
      <c r="AH79" s="5">
        <v>3</v>
      </c>
      <c r="AI79" s="4">
        <f t="shared" si="41"/>
        <v>46213</v>
      </c>
      <c r="AJ79" s="4">
        <f t="shared" si="42"/>
        <v>46213</v>
      </c>
      <c r="AK79" s="4">
        <f t="shared" si="43"/>
        <v>46216</v>
      </c>
      <c r="AL79" s="4">
        <f t="shared" si="44"/>
        <v>46216</v>
      </c>
      <c r="AM79" s="5"/>
      <c r="AN79" s="4">
        <f t="shared" si="45"/>
        <v>46216</v>
      </c>
      <c r="AO79" s="4">
        <f t="shared" si="55"/>
        <v>46216</v>
      </c>
      <c r="AP79" s="4">
        <f t="shared" si="55"/>
        <v>46216</v>
      </c>
      <c r="AQ79" s="4">
        <f t="shared" si="46"/>
        <v>46217</v>
      </c>
      <c r="AR79" s="5"/>
      <c r="AS79" s="4">
        <f t="shared" si="47"/>
        <v>46217</v>
      </c>
      <c r="AT79" s="5">
        <v>0</v>
      </c>
      <c r="AU79" s="4">
        <f t="shared" si="48"/>
        <v>46217</v>
      </c>
      <c r="AV79" s="5">
        <v>0</v>
      </c>
      <c r="AW79" s="4">
        <f t="shared" si="49"/>
        <v>46217</v>
      </c>
      <c r="AX79" s="4">
        <f>_xlfn.MINIFS(ReleaseTimeline!$A$2:$A$27, ReleaseTimeline!$A$2:$A$27, "&gt;="&amp;(MAX(AW79,AN79)))</f>
        <v>46219</v>
      </c>
      <c r="AY79" s="4" t="str">
        <f>VLOOKUP(AX79,ReleaseTimeline!$A$1:$E$27,2,FALSE)</f>
        <v>Release 15</v>
      </c>
      <c r="AZ79" s="4" t="e">
        <f t="shared" si="54"/>
        <v>#VALUE!</v>
      </c>
      <c r="BA79" s="4">
        <f>VLOOKUP(AY79,ReleaseTimeline!$B$2:$C$27,2,FALSE)</f>
        <v>46226</v>
      </c>
      <c r="BB79" s="4">
        <f t="shared" si="56"/>
        <v>46219</v>
      </c>
      <c r="BC79">
        <f t="shared" si="50"/>
        <v>36</v>
      </c>
      <c r="BE79">
        <f t="shared" si="51"/>
        <v>11</v>
      </c>
    </row>
    <row r="80" spans="1:60" x14ac:dyDescent="0.2">
      <c r="A80" s="3">
        <v>73</v>
      </c>
      <c r="B80" s="5" t="s">
        <v>141</v>
      </c>
      <c r="C80" s="5" t="s">
        <v>125</v>
      </c>
      <c r="D80" s="5" t="s">
        <v>54</v>
      </c>
      <c r="E80" s="5">
        <v>0</v>
      </c>
      <c r="F80" s="80">
        <v>46178</v>
      </c>
      <c r="G80" s="80" t="s">
        <v>158</v>
      </c>
      <c r="H80" s="80" t="s">
        <v>67</v>
      </c>
      <c r="I80" s="80" t="s">
        <v>103</v>
      </c>
      <c r="J80" s="80">
        <f t="shared" si="29"/>
        <v>46178</v>
      </c>
      <c r="K80" s="5">
        <v>3</v>
      </c>
      <c r="L80" s="5">
        <v>0</v>
      </c>
      <c r="M80" s="5">
        <v>20</v>
      </c>
      <c r="N80" s="4">
        <f t="shared" si="31"/>
        <v>46182</v>
      </c>
      <c r="O80" s="4">
        <f t="shared" si="32"/>
        <v>46182</v>
      </c>
      <c r="P80" s="4">
        <f t="shared" si="33"/>
        <v>46182</v>
      </c>
      <c r="Q80" s="4"/>
      <c r="R80" s="4"/>
      <c r="S80" s="58">
        <v>5</v>
      </c>
      <c r="T80" s="4">
        <f t="shared" si="34"/>
        <v>46189</v>
      </c>
      <c r="U80" s="5">
        <v>1.5</v>
      </c>
      <c r="V80" s="4">
        <f t="shared" si="35"/>
        <v>46190</v>
      </c>
      <c r="W80" s="4">
        <f t="shared" si="36"/>
        <v>46190</v>
      </c>
      <c r="X80" s="5">
        <v>3</v>
      </c>
      <c r="Y80" s="4">
        <f t="shared" si="37"/>
        <v>46195</v>
      </c>
      <c r="Z80" s="4">
        <f t="shared" si="53"/>
        <v>46195</v>
      </c>
      <c r="AA80" s="4">
        <f t="shared" si="53"/>
        <v>46195</v>
      </c>
      <c r="AB80" s="4">
        <f t="shared" si="38"/>
        <v>46196</v>
      </c>
      <c r="AC80" s="4">
        <f t="shared" si="39"/>
        <v>46196</v>
      </c>
      <c r="AD80" s="5">
        <v>3</v>
      </c>
      <c r="AE80" s="4">
        <f t="shared" si="52"/>
        <v>46202</v>
      </c>
      <c r="AF80" s="5">
        <v>2</v>
      </c>
      <c r="AG80" s="4">
        <f t="shared" si="40"/>
        <v>46204</v>
      </c>
      <c r="AH80" s="5">
        <v>3</v>
      </c>
      <c r="AI80" s="4">
        <f t="shared" si="41"/>
        <v>46209</v>
      </c>
      <c r="AJ80" s="4">
        <f t="shared" si="42"/>
        <v>46209</v>
      </c>
      <c r="AK80" s="4">
        <f t="shared" si="43"/>
        <v>46211</v>
      </c>
      <c r="AL80" s="4">
        <f t="shared" si="44"/>
        <v>46211</v>
      </c>
      <c r="AM80" s="5">
        <v>1</v>
      </c>
      <c r="AN80" s="4">
        <f t="shared" si="45"/>
        <v>46212</v>
      </c>
      <c r="AO80" s="4">
        <f t="shared" si="55"/>
        <v>46212</v>
      </c>
      <c r="AP80" s="4">
        <f t="shared" si="55"/>
        <v>46212</v>
      </c>
      <c r="AQ80" s="4">
        <f t="shared" si="46"/>
        <v>46213</v>
      </c>
      <c r="AR80" s="5">
        <v>3</v>
      </c>
      <c r="AS80" s="4">
        <f t="shared" si="47"/>
        <v>46218</v>
      </c>
      <c r="AT80" s="5">
        <v>0</v>
      </c>
      <c r="AU80" s="4">
        <f t="shared" si="48"/>
        <v>46218</v>
      </c>
      <c r="AV80" s="5">
        <v>0</v>
      </c>
      <c r="AW80" s="4">
        <f t="shared" si="49"/>
        <v>46218</v>
      </c>
      <c r="AX80" s="4">
        <f>_xlfn.MINIFS(ReleaseTimeline!$A$2:$A$27, ReleaseTimeline!$A$2:$A$27, "&gt;="&amp;(MAX(AW80,AN80)))</f>
        <v>46219</v>
      </c>
      <c r="AY80" s="4" t="str">
        <f>VLOOKUP(AX80,ReleaseTimeline!$A$1:$E$27,2,FALSE)</f>
        <v>Release 15</v>
      </c>
      <c r="AZ80" s="4" t="e">
        <f t="shared" si="54"/>
        <v>#VALUE!</v>
      </c>
      <c r="BA80" s="4">
        <f>VLOOKUP(AY80,ReleaseTimeline!$B$2:$C$27,2,FALSE)</f>
        <v>46226</v>
      </c>
      <c r="BB80" s="4">
        <f t="shared" si="56"/>
        <v>46219</v>
      </c>
      <c r="BC80">
        <f t="shared" si="50"/>
        <v>44</v>
      </c>
      <c r="BE80">
        <f t="shared" si="51"/>
        <v>11</v>
      </c>
    </row>
    <row r="81" spans="1:60" x14ac:dyDescent="0.2">
      <c r="A81" s="3">
        <v>74</v>
      </c>
      <c r="B81" s="5" t="s">
        <v>141</v>
      </c>
      <c r="C81" s="5" t="s">
        <v>125</v>
      </c>
      <c r="D81" s="5" t="s">
        <v>54</v>
      </c>
      <c r="E81" s="5">
        <v>0</v>
      </c>
      <c r="F81" s="80">
        <v>46178</v>
      </c>
      <c r="G81" s="80" t="s">
        <v>159</v>
      </c>
      <c r="H81" s="80" t="s">
        <v>67</v>
      </c>
      <c r="I81" s="80" t="s">
        <v>104</v>
      </c>
      <c r="J81" s="80">
        <f t="shared" si="29"/>
        <v>46178</v>
      </c>
      <c r="K81" s="5">
        <v>3</v>
      </c>
      <c r="L81" s="5">
        <v>0</v>
      </c>
      <c r="M81" s="5">
        <v>21</v>
      </c>
      <c r="N81" s="4">
        <f t="shared" si="31"/>
        <v>46182</v>
      </c>
      <c r="O81" s="4">
        <f t="shared" si="32"/>
        <v>46182</v>
      </c>
      <c r="P81" s="4">
        <f t="shared" si="33"/>
        <v>46182</v>
      </c>
      <c r="Q81" s="4"/>
      <c r="R81" s="4"/>
      <c r="S81" s="58">
        <v>5</v>
      </c>
      <c r="T81" s="4">
        <f t="shared" si="34"/>
        <v>46189</v>
      </c>
      <c r="U81" s="5">
        <v>1.5</v>
      </c>
      <c r="V81" s="4">
        <f t="shared" si="35"/>
        <v>46190</v>
      </c>
      <c r="W81" s="4">
        <f t="shared" si="36"/>
        <v>46190</v>
      </c>
      <c r="X81" s="5">
        <v>3</v>
      </c>
      <c r="Y81" s="4">
        <f t="shared" si="37"/>
        <v>46195</v>
      </c>
      <c r="Z81" s="4">
        <f t="shared" si="53"/>
        <v>46195</v>
      </c>
      <c r="AA81" s="4">
        <f t="shared" si="53"/>
        <v>46195</v>
      </c>
      <c r="AB81" s="4">
        <f t="shared" si="38"/>
        <v>46196</v>
      </c>
      <c r="AC81" s="4">
        <f t="shared" si="39"/>
        <v>46196</v>
      </c>
      <c r="AD81" s="5"/>
      <c r="AE81" s="4">
        <f t="shared" si="52"/>
        <v>46196</v>
      </c>
      <c r="AF81" s="5">
        <v>2</v>
      </c>
      <c r="AG81" s="4">
        <f t="shared" si="40"/>
        <v>46198</v>
      </c>
      <c r="AH81" s="5">
        <v>3</v>
      </c>
      <c r="AI81" s="4">
        <f t="shared" si="41"/>
        <v>46204</v>
      </c>
      <c r="AJ81" s="4">
        <f t="shared" si="42"/>
        <v>46204</v>
      </c>
      <c r="AK81" s="4">
        <f t="shared" si="43"/>
        <v>46205</v>
      </c>
      <c r="AL81" s="4">
        <f t="shared" si="44"/>
        <v>46205</v>
      </c>
      <c r="AM81" s="5"/>
      <c r="AN81" s="4">
        <f t="shared" si="45"/>
        <v>46205</v>
      </c>
      <c r="AO81" s="4">
        <f t="shared" si="55"/>
        <v>46205</v>
      </c>
      <c r="AP81" s="4">
        <f t="shared" si="55"/>
        <v>46205</v>
      </c>
      <c r="AQ81" s="4">
        <f t="shared" si="46"/>
        <v>46206</v>
      </c>
      <c r="AR81" s="5"/>
      <c r="AS81" s="4">
        <f t="shared" si="47"/>
        <v>46206</v>
      </c>
      <c r="AT81" s="5">
        <v>0</v>
      </c>
      <c r="AU81" s="4">
        <f t="shared" si="48"/>
        <v>46206</v>
      </c>
      <c r="AV81" s="5">
        <v>0</v>
      </c>
      <c r="AW81" s="4">
        <f t="shared" si="49"/>
        <v>46206</v>
      </c>
      <c r="AX81" s="4">
        <f>_xlfn.MINIFS(ReleaseTimeline!$A$2:$A$27, ReleaseTimeline!$A$2:$A$27, "&gt;="&amp;(MAX(AW81,AN81)))</f>
        <v>46219</v>
      </c>
      <c r="AY81" s="4" t="str">
        <f>VLOOKUP(AX81,ReleaseTimeline!$A$1:$E$27,2,FALSE)</f>
        <v>Release 15</v>
      </c>
      <c r="AZ81" s="4" t="e">
        <f t="shared" si="54"/>
        <v>#VALUE!</v>
      </c>
      <c r="BA81" s="4">
        <f>VLOOKUP(AY81,ReleaseTimeline!$B$2:$C$27,2,FALSE)</f>
        <v>46226</v>
      </c>
      <c r="BB81" s="4">
        <f t="shared" si="56"/>
        <v>46219</v>
      </c>
      <c r="BC81">
        <f t="shared" si="50"/>
        <v>44</v>
      </c>
      <c r="BE81">
        <f t="shared" si="51"/>
        <v>11</v>
      </c>
    </row>
    <row r="82" spans="1:60" x14ac:dyDescent="0.2">
      <c r="A82" s="3">
        <v>75</v>
      </c>
      <c r="B82" s="5" t="s">
        <v>141</v>
      </c>
      <c r="C82" s="5" t="s">
        <v>125</v>
      </c>
      <c r="D82" s="5" t="s">
        <v>54</v>
      </c>
      <c r="E82" s="5">
        <v>0</v>
      </c>
      <c r="F82" s="80">
        <v>46191</v>
      </c>
      <c r="G82" s="80" t="s">
        <v>160</v>
      </c>
      <c r="H82" s="80" t="s">
        <v>67</v>
      </c>
      <c r="I82" s="80" t="s">
        <v>102</v>
      </c>
      <c r="J82" s="80">
        <f t="shared" si="29"/>
        <v>46191</v>
      </c>
      <c r="K82" s="5">
        <v>3</v>
      </c>
      <c r="L82" s="5">
        <v>0</v>
      </c>
      <c r="M82" s="5">
        <v>19</v>
      </c>
      <c r="N82" s="4">
        <f t="shared" si="31"/>
        <v>46195</v>
      </c>
      <c r="O82" s="4">
        <f t="shared" si="32"/>
        <v>46195</v>
      </c>
      <c r="P82" s="4">
        <f t="shared" si="33"/>
        <v>46195</v>
      </c>
      <c r="Q82" s="4"/>
      <c r="R82" s="4"/>
      <c r="S82" s="58">
        <v>5</v>
      </c>
      <c r="T82" s="4">
        <f t="shared" si="34"/>
        <v>46203</v>
      </c>
      <c r="U82" s="5">
        <v>3</v>
      </c>
      <c r="V82" s="4">
        <f t="shared" si="35"/>
        <v>46206</v>
      </c>
      <c r="W82" s="4">
        <f t="shared" si="36"/>
        <v>46206</v>
      </c>
      <c r="X82" s="5">
        <v>3</v>
      </c>
      <c r="Y82" s="4">
        <f t="shared" si="37"/>
        <v>46212</v>
      </c>
      <c r="Z82" s="4">
        <f t="shared" si="53"/>
        <v>46212</v>
      </c>
      <c r="AA82" s="4">
        <f t="shared" si="53"/>
        <v>46212</v>
      </c>
      <c r="AB82" s="4">
        <f t="shared" si="38"/>
        <v>46213</v>
      </c>
      <c r="AC82" s="4">
        <f t="shared" si="39"/>
        <v>46213</v>
      </c>
      <c r="AD82" s="5">
        <v>3</v>
      </c>
      <c r="AE82" s="4">
        <f t="shared" si="52"/>
        <v>46218</v>
      </c>
      <c r="AF82" s="5">
        <v>2</v>
      </c>
      <c r="AG82" s="4">
        <f t="shared" si="40"/>
        <v>46220</v>
      </c>
      <c r="AH82" s="5">
        <v>3</v>
      </c>
      <c r="AI82" s="4">
        <f t="shared" si="41"/>
        <v>46225</v>
      </c>
      <c r="AJ82" s="4">
        <f t="shared" si="42"/>
        <v>46225</v>
      </c>
      <c r="AK82" s="4">
        <f t="shared" si="43"/>
        <v>46226</v>
      </c>
      <c r="AL82" s="4">
        <f t="shared" si="44"/>
        <v>46226</v>
      </c>
      <c r="AM82" s="5">
        <v>1</v>
      </c>
      <c r="AN82" s="4">
        <f t="shared" si="45"/>
        <v>46227</v>
      </c>
      <c r="AO82" s="4">
        <f t="shared" si="55"/>
        <v>46227</v>
      </c>
      <c r="AP82" s="4">
        <f t="shared" si="55"/>
        <v>46227</v>
      </c>
      <c r="AQ82" s="4">
        <f t="shared" si="46"/>
        <v>46230</v>
      </c>
      <c r="AR82" s="5">
        <v>3</v>
      </c>
      <c r="AS82" s="4">
        <f t="shared" si="47"/>
        <v>46233</v>
      </c>
      <c r="AT82" s="5">
        <v>0</v>
      </c>
      <c r="AU82" s="4">
        <f t="shared" si="48"/>
        <v>46233</v>
      </c>
      <c r="AV82" s="5">
        <v>0</v>
      </c>
      <c r="AW82" s="4">
        <f t="shared" si="49"/>
        <v>46233</v>
      </c>
      <c r="AX82" s="4">
        <f>_xlfn.MINIFS(ReleaseTimeline!$A$2:$A$27, ReleaseTimeline!$A$2:$A$27, "&gt;="&amp;(MAX(AW82,AN82)))</f>
        <v>46233</v>
      </c>
      <c r="AY82" s="4" t="str">
        <f>VLOOKUP(AX82,ReleaseTimeline!$A$1:$E$27,2,FALSE)</f>
        <v>Release 16</v>
      </c>
      <c r="AZ82" s="4" t="e">
        <f t="shared" si="54"/>
        <v>#VALUE!</v>
      </c>
      <c r="BA82" s="4">
        <f>VLOOKUP(AY82,ReleaseTimeline!$B$2:$C$27,2,FALSE)</f>
        <v>46240</v>
      </c>
      <c r="BB82" s="4">
        <f t="shared" si="56"/>
        <v>46233</v>
      </c>
      <c r="BC82">
        <f t="shared" si="50"/>
        <v>45</v>
      </c>
      <c r="BE82">
        <f t="shared" si="51"/>
        <v>11</v>
      </c>
    </row>
    <row r="83" spans="1:60" x14ac:dyDescent="0.2">
      <c r="A83" s="3">
        <v>76</v>
      </c>
      <c r="B83" s="5" t="s">
        <v>141</v>
      </c>
      <c r="C83" s="5" t="s">
        <v>125</v>
      </c>
      <c r="D83" s="5" t="s">
        <v>54</v>
      </c>
      <c r="E83" s="5">
        <v>0</v>
      </c>
      <c r="F83" s="80">
        <v>46183</v>
      </c>
      <c r="G83" s="80" t="s">
        <v>161</v>
      </c>
      <c r="H83" s="80" t="s">
        <v>67</v>
      </c>
      <c r="I83" s="80" t="s">
        <v>103</v>
      </c>
      <c r="J83" s="80">
        <f t="shared" si="29"/>
        <v>46183</v>
      </c>
      <c r="K83" s="5">
        <v>3</v>
      </c>
      <c r="L83" s="5">
        <v>0</v>
      </c>
      <c r="M83" s="5">
        <v>23</v>
      </c>
      <c r="N83" s="4">
        <f t="shared" si="31"/>
        <v>46185</v>
      </c>
      <c r="O83" s="4">
        <f t="shared" si="32"/>
        <v>46185</v>
      </c>
      <c r="P83" s="4">
        <f t="shared" si="33"/>
        <v>46185</v>
      </c>
      <c r="Q83" s="4"/>
      <c r="R83" s="4"/>
      <c r="S83" s="58">
        <v>5</v>
      </c>
      <c r="T83" s="4">
        <f t="shared" si="34"/>
        <v>46192</v>
      </c>
      <c r="U83" s="5">
        <v>1.5</v>
      </c>
      <c r="V83" s="4">
        <f t="shared" si="35"/>
        <v>46195</v>
      </c>
      <c r="W83" s="4">
        <f t="shared" si="36"/>
        <v>46195</v>
      </c>
      <c r="X83" s="5">
        <v>3</v>
      </c>
      <c r="Y83" s="4">
        <f t="shared" si="37"/>
        <v>46198</v>
      </c>
      <c r="Z83" s="4">
        <f t="shared" si="53"/>
        <v>46198</v>
      </c>
      <c r="AA83" s="4">
        <f t="shared" si="53"/>
        <v>46198</v>
      </c>
      <c r="AB83" s="4">
        <f t="shared" si="38"/>
        <v>46202</v>
      </c>
      <c r="AC83" s="4">
        <f t="shared" si="39"/>
        <v>46202</v>
      </c>
      <c r="AD83" s="5"/>
      <c r="AE83" s="4">
        <f t="shared" si="52"/>
        <v>46202</v>
      </c>
      <c r="AF83" s="5">
        <v>2</v>
      </c>
      <c r="AG83" s="4">
        <f t="shared" si="40"/>
        <v>46204</v>
      </c>
      <c r="AH83" s="5">
        <v>3</v>
      </c>
      <c r="AI83" s="4">
        <f t="shared" si="41"/>
        <v>46209</v>
      </c>
      <c r="AJ83" s="4">
        <f t="shared" si="42"/>
        <v>46209</v>
      </c>
      <c r="AK83" s="4">
        <f t="shared" si="43"/>
        <v>46211</v>
      </c>
      <c r="AL83" s="4">
        <f t="shared" si="44"/>
        <v>46211</v>
      </c>
      <c r="AM83" s="5"/>
      <c r="AN83" s="4">
        <f t="shared" si="45"/>
        <v>46211</v>
      </c>
      <c r="AO83" s="4">
        <f t="shared" si="55"/>
        <v>46211</v>
      </c>
      <c r="AP83" s="4">
        <f t="shared" si="55"/>
        <v>46211</v>
      </c>
      <c r="AQ83" s="4">
        <f t="shared" si="46"/>
        <v>46212</v>
      </c>
      <c r="AR83" s="5"/>
      <c r="AS83" s="4">
        <f t="shared" si="47"/>
        <v>46212</v>
      </c>
      <c r="AT83" s="5">
        <v>0</v>
      </c>
      <c r="AU83" s="4">
        <f t="shared" si="48"/>
        <v>46212</v>
      </c>
      <c r="AV83" s="5">
        <v>0</v>
      </c>
      <c r="AW83" s="4">
        <f t="shared" si="49"/>
        <v>46212</v>
      </c>
      <c r="AX83" s="4">
        <f>_xlfn.MINIFS(ReleaseTimeline!$A$2:$A$27, ReleaseTimeline!$A$2:$A$27, "&gt;="&amp;(MAX(AW83,AN83)))</f>
        <v>46219</v>
      </c>
      <c r="AY83" s="4" t="str">
        <f>VLOOKUP(AX83,ReleaseTimeline!$A$1:$E$27,2,FALSE)</f>
        <v>Release 15</v>
      </c>
      <c r="AZ83" s="4" t="e">
        <f t="shared" si="54"/>
        <v>#VALUE!</v>
      </c>
      <c r="BA83" s="4">
        <f>VLOOKUP(AY83,ReleaseTimeline!$B$2:$C$27,2,FALSE)</f>
        <v>46226</v>
      </c>
      <c r="BB83" s="4">
        <f t="shared" si="56"/>
        <v>46219</v>
      </c>
      <c r="BC83">
        <f t="shared" si="50"/>
        <v>41</v>
      </c>
      <c r="BE83">
        <f t="shared" si="51"/>
        <v>11</v>
      </c>
    </row>
    <row r="84" spans="1:60" x14ac:dyDescent="0.2">
      <c r="A84" s="3">
        <v>77</v>
      </c>
      <c r="B84" s="5" t="s">
        <v>141</v>
      </c>
      <c r="C84" s="5" t="s">
        <v>125</v>
      </c>
      <c r="D84" s="5" t="s">
        <v>54</v>
      </c>
      <c r="E84" s="5">
        <v>0</v>
      </c>
      <c r="F84" s="80">
        <v>46183</v>
      </c>
      <c r="G84" s="80" t="s">
        <v>162</v>
      </c>
      <c r="H84" s="80" t="s">
        <v>67</v>
      </c>
      <c r="I84" s="80" t="s">
        <v>104</v>
      </c>
      <c r="J84" s="80">
        <f t="shared" si="29"/>
        <v>46183</v>
      </c>
      <c r="K84" s="5">
        <v>3</v>
      </c>
      <c r="L84" s="5">
        <v>0</v>
      </c>
      <c r="M84" s="5">
        <v>24</v>
      </c>
      <c r="N84" s="4">
        <f t="shared" si="31"/>
        <v>46185</v>
      </c>
      <c r="O84" s="4">
        <f t="shared" si="32"/>
        <v>46185</v>
      </c>
      <c r="P84" s="4">
        <f t="shared" si="33"/>
        <v>46185</v>
      </c>
      <c r="Q84" s="4"/>
      <c r="R84" s="4"/>
      <c r="S84" s="58">
        <v>5</v>
      </c>
      <c r="T84" s="4">
        <f t="shared" si="34"/>
        <v>46192</v>
      </c>
      <c r="U84" s="5">
        <v>1.5</v>
      </c>
      <c r="V84" s="4">
        <f t="shared" si="35"/>
        <v>46195</v>
      </c>
      <c r="W84" s="4">
        <f t="shared" si="36"/>
        <v>46195</v>
      </c>
      <c r="X84" s="5">
        <v>3</v>
      </c>
      <c r="Y84" s="4">
        <f t="shared" si="37"/>
        <v>46198</v>
      </c>
      <c r="Z84" s="4">
        <f t="shared" si="53"/>
        <v>46198</v>
      </c>
      <c r="AA84" s="4">
        <f t="shared" si="53"/>
        <v>46198</v>
      </c>
      <c r="AB84" s="4">
        <f t="shared" si="38"/>
        <v>46202</v>
      </c>
      <c r="AC84" s="4">
        <f t="shared" si="39"/>
        <v>46202</v>
      </c>
      <c r="AD84" s="5">
        <v>3</v>
      </c>
      <c r="AE84" s="4">
        <f t="shared" si="52"/>
        <v>46205</v>
      </c>
      <c r="AF84" s="5">
        <v>2</v>
      </c>
      <c r="AG84" s="4">
        <f t="shared" si="40"/>
        <v>46209</v>
      </c>
      <c r="AH84" s="5">
        <v>3</v>
      </c>
      <c r="AI84" s="4">
        <f t="shared" si="41"/>
        <v>46213</v>
      </c>
      <c r="AJ84" s="4">
        <f t="shared" si="42"/>
        <v>46213</v>
      </c>
      <c r="AK84" s="4">
        <f t="shared" si="43"/>
        <v>46216</v>
      </c>
      <c r="AL84" s="4">
        <f t="shared" si="44"/>
        <v>46216</v>
      </c>
      <c r="AM84" s="5">
        <v>1</v>
      </c>
      <c r="AN84" s="4">
        <f t="shared" si="45"/>
        <v>46217</v>
      </c>
      <c r="AO84" s="4">
        <f t="shared" si="55"/>
        <v>46217</v>
      </c>
      <c r="AP84" s="4">
        <f t="shared" si="55"/>
        <v>46217</v>
      </c>
      <c r="AQ84" s="4">
        <f t="shared" si="46"/>
        <v>46218</v>
      </c>
      <c r="AR84" s="5">
        <v>3</v>
      </c>
      <c r="AS84" s="4">
        <f t="shared" si="47"/>
        <v>46223</v>
      </c>
      <c r="AT84" s="5">
        <v>0</v>
      </c>
      <c r="AU84" s="4">
        <f t="shared" si="48"/>
        <v>46223</v>
      </c>
      <c r="AV84" s="5">
        <v>0</v>
      </c>
      <c r="AW84" s="4">
        <f t="shared" si="49"/>
        <v>46223</v>
      </c>
      <c r="AX84" s="4">
        <f>_xlfn.MINIFS(ReleaseTimeline!$A$2:$A$27, ReleaseTimeline!$A$2:$A$27, "&gt;="&amp;(MAX(AW84,AN84)))</f>
        <v>46233</v>
      </c>
      <c r="AY84" s="4" t="str">
        <f>VLOOKUP(AX84,ReleaseTimeline!$A$1:$E$27,2,FALSE)</f>
        <v>Release 16</v>
      </c>
      <c r="AZ84" s="4" t="e">
        <f t="shared" si="54"/>
        <v>#VALUE!</v>
      </c>
      <c r="BA84" s="4">
        <f>VLOOKUP(AY84,ReleaseTimeline!$B$2:$C$27,2,FALSE)</f>
        <v>46240</v>
      </c>
      <c r="BB84" s="4">
        <f t="shared" si="56"/>
        <v>46233</v>
      </c>
      <c r="BC84">
        <f t="shared" si="50"/>
        <v>55</v>
      </c>
      <c r="BE84">
        <f t="shared" si="51"/>
        <v>11</v>
      </c>
    </row>
    <row r="85" spans="1:60" x14ac:dyDescent="0.2">
      <c r="A85" s="3">
        <v>78</v>
      </c>
      <c r="B85" s="5" t="s">
        <v>141</v>
      </c>
      <c r="C85" s="5" t="s">
        <v>125</v>
      </c>
      <c r="D85" s="5" t="s">
        <v>54</v>
      </c>
      <c r="E85" s="5">
        <v>0</v>
      </c>
      <c r="F85" s="80">
        <v>46196</v>
      </c>
      <c r="G85" s="80" t="s">
        <v>163</v>
      </c>
      <c r="H85" s="80" t="s">
        <v>67</v>
      </c>
      <c r="I85" s="80" t="s">
        <v>102</v>
      </c>
      <c r="J85" s="80">
        <f t="shared" si="29"/>
        <v>46196</v>
      </c>
      <c r="K85" s="5">
        <v>3</v>
      </c>
      <c r="L85" s="5">
        <v>0</v>
      </c>
      <c r="M85" s="5">
        <v>22</v>
      </c>
      <c r="N85" s="4">
        <f t="shared" si="31"/>
        <v>46198</v>
      </c>
      <c r="O85" s="4">
        <f t="shared" si="32"/>
        <v>46198</v>
      </c>
      <c r="P85" s="4">
        <f t="shared" si="33"/>
        <v>46198</v>
      </c>
      <c r="Q85" s="4"/>
      <c r="R85" s="4"/>
      <c r="S85" s="58">
        <v>5</v>
      </c>
      <c r="T85" s="4">
        <f t="shared" si="34"/>
        <v>46206</v>
      </c>
      <c r="U85" s="5">
        <v>3</v>
      </c>
      <c r="V85" s="4">
        <f t="shared" si="35"/>
        <v>46212</v>
      </c>
      <c r="W85" s="4">
        <f t="shared" si="36"/>
        <v>46212</v>
      </c>
      <c r="X85" s="5">
        <v>3</v>
      </c>
      <c r="Y85" s="4">
        <f t="shared" si="37"/>
        <v>46217</v>
      </c>
      <c r="Z85" s="4">
        <f t="shared" si="53"/>
        <v>46217</v>
      </c>
      <c r="AA85" s="4">
        <f t="shared" si="53"/>
        <v>46217</v>
      </c>
      <c r="AB85" s="4">
        <f t="shared" si="38"/>
        <v>46218</v>
      </c>
      <c r="AC85" s="4">
        <f t="shared" si="39"/>
        <v>46218</v>
      </c>
      <c r="AD85" s="5"/>
      <c r="AE85" s="4">
        <f t="shared" si="52"/>
        <v>46218</v>
      </c>
      <c r="AF85" s="5">
        <v>2</v>
      </c>
      <c r="AG85" s="4">
        <f t="shared" si="40"/>
        <v>46220</v>
      </c>
      <c r="AH85" s="5">
        <v>3</v>
      </c>
      <c r="AI85" s="4">
        <f t="shared" si="41"/>
        <v>46225</v>
      </c>
      <c r="AJ85" s="4">
        <f t="shared" si="42"/>
        <v>46225</v>
      </c>
      <c r="AK85" s="4">
        <f t="shared" si="43"/>
        <v>46226</v>
      </c>
      <c r="AL85" s="4">
        <f t="shared" si="44"/>
        <v>46226</v>
      </c>
      <c r="AM85" s="5"/>
      <c r="AN85" s="4">
        <f t="shared" si="45"/>
        <v>46226</v>
      </c>
      <c r="AO85" s="4">
        <f t="shared" si="55"/>
        <v>46226</v>
      </c>
      <c r="AP85" s="4">
        <f t="shared" si="55"/>
        <v>46226</v>
      </c>
      <c r="AQ85" s="4">
        <f t="shared" si="46"/>
        <v>46227</v>
      </c>
      <c r="AR85" s="5"/>
      <c r="AS85" s="4">
        <f t="shared" si="47"/>
        <v>46227</v>
      </c>
      <c r="AT85" s="5">
        <v>0</v>
      </c>
      <c r="AU85" s="4">
        <f t="shared" si="48"/>
        <v>46227</v>
      </c>
      <c r="AV85" s="5">
        <v>0</v>
      </c>
      <c r="AW85" s="4">
        <f t="shared" si="49"/>
        <v>46227</v>
      </c>
      <c r="AX85" s="4">
        <f>_xlfn.MINIFS(ReleaseTimeline!$A$2:$A$27, ReleaseTimeline!$A$2:$A$27, "&gt;="&amp;(MAX(AW85,AN85)))</f>
        <v>46233</v>
      </c>
      <c r="AY85" s="4" t="str">
        <f>VLOOKUP(AX85,ReleaseTimeline!$A$1:$E$27,2,FALSE)</f>
        <v>Release 16</v>
      </c>
      <c r="AZ85" s="4" t="e">
        <f t="shared" si="54"/>
        <v>#VALUE!</v>
      </c>
      <c r="BA85" s="74">
        <f>VLOOKUP(AY85,ReleaseTimeline!$B$2:$C$27,2,FALSE)</f>
        <v>46240</v>
      </c>
      <c r="BB85" s="4">
        <f t="shared" si="56"/>
        <v>46233</v>
      </c>
      <c r="BC85">
        <f t="shared" si="50"/>
        <v>42</v>
      </c>
      <c r="BD85" t="e">
        <f>(BA85-AY85)</f>
        <v>#VALUE!</v>
      </c>
      <c r="BE85">
        <f t="shared" si="51"/>
        <v>11</v>
      </c>
      <c r="BH85" t="e">
        <f>(BD85+BE85)</f>
        <v>#VALUE!</v>
      </c>
    </row>
    <row r="86" spans="1:60" x14ac:dyDescent="0.2">
      <c r="A86" s="3">
        <v>79</v>
      </c>
      <c r="B86" s="5" t="s">
        <v>141</v>
      </c>
      <c r="C86" s="5" t="s">
        <v>125</v>
      </c>
      <c r="D86" s="5" t="s">
        <v>54</v>
      </c>
      <c r="E86" s="5">
        <v>0</v>
      </c>
      <c r="F86" s="80">
        <v>46188</v>
      </c>
      <c r="G86" s="80" t="s">
        <v>164</v>
      </c>
      <c r="H86" s="80" t="s">
        <v>67</v>
      </c>
      <c r="I86" s="80" t="s">
        <v>104</v>
      </c>
      <c r="J86" s="80">
        <f t="shared" si="29"/>
        <v>46188</v>
      </c>
      <c r="K86" s="5">
        <v>3</v>
      </c>
      <c r="L86" s="5">
        <v>0</v>
      </c>
      <c r="M86" s="5">
        <v>25</v>
      </c>
      <c r="N86" s="4">
        <f t="shared" si="31"/>
        <v>46190</v>
      </c>
      <c r="O86" s="4">
        <f t="shared" si="32"/>
        <v>46190</v>
      </c>
      <c r="P86" s="4">
        <f t="shared" si="33"/>
        <v>46190</v>
      </c>
      <c r="Q86" s="4"/>
      <c r="R86" s="4"/>
      <c r="S86" s="58">
        <v>5</v>
      </c>
      <c r="T86" s="4">
        <f t="shared" si="34"/>
        <v>46197</v>
      </c>
      <c r="U86" s="5">
        <v>1.5</v>
      </c>
      <c r="V86" s="4">
        <f t="shared" si="35"/>
        <v>46198</v>
      </c>
      <c r="W86" s="4">
        <f t="shared" si="36"/>
        <v>46198</v>
      </c>
      <c r="X86" s="5">
        <v>3</v>
      </c>
      <c r="Y86" s="4">
        <f t="shared" si="37"/>
        <v>46204</v>
      </c>
      <c r="Z86" s="4">
        <f t="shared" si="53"/>
        <v>46204</v>
      </c>
      <c r="AA86" s="4">
        <f t="shared" si="53"/>
        <v>46204</v>
      </c>
      <c r="AB86" s="4">
        <f t="shared" si="38"/>
        <v>46205</v>
      </c>
      <c r="AC86" s="4">
        <f t="shared" si="39"/>
        <v>46205</v>
      </c>
      <c r="AD86" s="5"/>
      <c r="AE86" s="4">
        <f t="shared" si="52"/>
        <v>46205</v>
      </c>
      <c r="AF86" s="5">
        <v>2</v>
      </c>
      <c r="AG86" s="4">
        <f t="shared" si="40"/>
        <v>46209</v>
      </c>
      <c r="AH86" s="5">
        <v>3</v>
      </c>
      <c r="AI86" s="4">
        <f t="shared" si="41"/>
        <v>46213</v>
      </c>
      <c r="AJ86" s="4">
        <f t="shared" si="42"/>
        <v>46213</v>
      </c>
      <c r="AK86" s="4">
        <f t="shared" si="43"/>
        <v>46216</v>
      </c>
      <c r="AL86" s="4">
        <f t="shared" si="44"/>
        <v>46216</v>
      </c>
      <c r="AM86" s="5"/>
      <c r="AN86" s="4">
        <f t="shared" si="45"/>
        <v>46216</v>
      </c>
      <c r="AO86" s="4">
        <f t="shared" si="55"/>
        <v>46216</v>
      </c>
      <c r="AP86" s="4">
        <f t="shared" si="55"/>
        <v>46216</v>
      </c>
      <c r="AQ86" s="4">
        <f t="shared" si="46"/>
        <v>46217</v>
      </c>
      <c r="AR86" s="5"/>
      <c r="AS86" s="4">
        <f t="shared" si="47"/>
        <v>46217</v>
      </c>
      <c r="AT86" s="5">
        <v>1</v>
      </c>
      <c r="AU86" s="4">
        <f t="shared" si="48"/>
        <v>46218</v>
      </c>
      <c r="AV86" s="5">
        <v>3</v>
      </c>
      <c r="AW86" s="4">
        <f t="shared" si="49"/>
        <v>46223</v>
      </c>
      <c r="AX86" s="4">
        <f>_xlfn.MINIFS(ReleaseTimeline!$A$2:$A$27, ReleaseTimeline!$A$2:$A$27, "&gt;="&amp;(MAX(AW86,AN86)))</f>
        <v>46233</v>
      </c>
      <c r="AY86" s="4" t="str">
        <f>VLOOKUP(AX86,ReleaseTimeline!$A$1:$E$27,2,FALSE)</f>
        <v>Release 16</v>
      </c>
      <c r="AZ86" s="4" t="e">
        <f t="shared" si="54"/>
        <v>#VALUE!</v>
      </c>
      <c r="BA86" s="4">
        <f>VLOOKUP(AY86,ReleaseTimeline!$B$2:$C$27,2,FALSE)</f>
        <v>46240</v>
      </c>
      <c r="BB86" s="4">
        <f t="shared" si="56"/>
        <v>46233</v>
      </c>
      <c r="BC86">
        <f t="shared" si="50"/>
        <v>50</v>
      </c>
      <c r="BE86">
        <f t="shared" si="51"/>
        <v>14</v>
      </c>
    </row>
    <row r="87" spans="1:60" x14ac:dyDescent="0.2">
      <c r="A87" s="3">
        <v>80</v>
      </c>
      <c r="B87" s="5" t="s">
        <v>141</v>
      </c>
      <c r="C87" s="5" t="s">
        <v>125</v>
      </c>
      <c r="D87" s="5" t="s">
        <v>54</v>
      </c>
      <c r="E87" s="5">
        <v>0</v>
      </c>
      <c r="F87" s="80">
        <v>46188</v>
      </c>
      <c r="G87" s="80" t="s">
        <v>165</v>
      </c>
      <c r="H87" s="80" t="s">
        <v>67</v>
      </c>
      <c r="I87" s="80" t="s">
        <v>103</v>
      </c>
      <c r="J87" s="80">
        <f t="shared" si="29"/>
        <v>46188</v>
      </c>
      <c r="K87" s="5">
        <v>3</v>
      </c>
      <c r="L87" s="5">
        <v>0</v>
      </c>
      <c r="M87" s="5">
        <v>26</v>
      </c>
      <c r="N87" s="4">
        <f t="shared" si="31"/>
        <v>46190</v>
      </c>
      <c r="O87" s="4">
        <f t="shared" si="32"/>
        <v>46190</v>
      </c>
      <c r="P87" s="4">
        <f t="shared" si="33"/>
        <v>46190</v>
      </c>
      <c r="Q87" s="4"/>
      <c r="R87" s="4"/>
      <c r="S87" s="58">
        <v>5</v>
      </c>
      <c r="T87" s="4">
        <f t="shared" si="34"/>
        <v>46197</v>
      </c>
      <c r="U87" s="5">
        <v>1.5</v>
      </c>
      <c r="V87" s="4">
        <f t="shared" si="35"/>
        <v>46198</v>
      </c>
      <c r="W87" s="4">
        <f t="shared" si="36"/>
        <v>46198</v>
      </c>
      <c r="X87" s="5">
        <v>3</v>
      </c>
      <c r="Y87" s="4">
        <f t="shared" si="37"/>
        <v>46204</v>
      </c>
      <c r="Z87" s="4">
        <f t="shared" si="53"/>
        <v>46204</v>
      </c>
      <c r="AA87" s="4">
        <f t="shared" si="53"/>
        <v>46204</v>
      </c>
      <c r="AB87" s="4">
        <f t="shared" si="38"/>
        <v>46205</v>
      </c>
      <c r="AC87" s="4">
        <f t="shared" si="39"/>
        <v>46205</v>
      </c>
      <c r="AD87" s="5">
        <v>3</v>
      </c>
      <c r="AE87" s="4">
        <f t="shared" si="52"/>
        <v>46211</v>
      </c>
      <c r="AF87" s="5">
        <v>2</v>
      </c>
      <c r="AG87" s="4">
        <f t="shared" si="40"/>
        <v>46213</v>
      </c>
      <c r="AH87" s="5">
        <v>3</v>
      </c>
      <c r="AI87" s="4">
        <f t="shared" si="41"/>
        <v>46218</v>
      </c>
      <c r="AJ87" s="4">
        <f t="shared" si="42"/>
        <v>46218</v>
      </c>
      <c r="AK87" s="4">
        <f t="shared" si="43"/>
        <v>46219</v>
      </c>
      <c r="AL87" s="4">
        <f t="shared" si="44"/>
        <v>46219</v>
      </c>
      <c r="AM87" s="5">
        <v>1</v>
      </c>
      <c r="AN87" s="4">
        <f t="shared" si="45"/>
        <v>46220</v>
      </c>
      <c r="AO87" s="4">
        <f t="shared" si="55"/>
        <v>46220</v>
      </c>
      <c r="AP87" s="4">
        <f t="shared" si="55"/>
        <v>46220</v>
      </c>
      <c r="AQ87" s="4">
        <f t="shared" si="46"/>
        <v>46223</v>
      </c>
      <c r="AR87" s="5">
        <v>3</v>
      </c>
      <c r="AS87" s="4">
        <f t="shared" si="47"/>
        <v>46226</v>
      </c>
      <c r="AT87" s="5">
        <v>1</v>
      </c>
      <c r="AU87" s="4">
        <f t="shared" si="48"/>
        <v>46227</v>
      </c>
      <c r="AV87" s="5">
        <v>3</v>
      </c>
      <c r="AW87" s="4">
        <f t="shared" si="49"/>
        <v>46232</v>
      </c>
      <c r="AX87" s="4">
        <f>_xlfn.MINIFS(ReleaseTimeline!$A$2:$A$27, ReleaseTimeline!$A$2:$A$27, "&gt;="&amp;(MAX(AW87,AN87)))</f>
        <v>46233</v>
      </c>
      <c r="AY87" s="4" t="str">
        <f>VLOOKUP(AX87,ReleaseTimeline!$A$1:$E$27,2,FALSE)</f>
        <v>Release 16</v>
      </c>
      <c r="AZ87" s="4" t="e">
        <f t="shared" si="54"/>
        <v>#VALUE!</v>
      </c>
      <c r="BA87" s="4">
        <f>VLOOKUP(AY87,ReleaseTimeline!$B$2:$C$27,2,FALSE)</f>
        <v>46240</v>
      </c>
      <c r="BB87" s="4">
        <f t="shared" si="56"/>
        <v>46233</v>
      </c>
      <c r="BC87">
        <f t="shared" si="50"/>
        <v>50</v>
      </c>
      <c r="BE87">
        <f t="shared" si="51"/>
        <v>14</v>
      </c>
    </row>
    <row r="88" spans="1:60" x14ac:dyDescent="0.2">
      <c r="A88" s="3">
        <v>81</v>
      </c>
      <c r="B88" s="5" t="s">
        <v>166</v>
      </c>
      <c r="C88" s="5" t="str">
        <f>VLOOKUP(B88,'Target Tech'!$C$7:$J$33,8,FALSE)</f>
        <v>Complete ASP</v>
      </c>
      <c r="D88" s="5" t="s">
        <v>54</v>
      </c>
      <c r="E88" s="5">
        <v>0</v>
      </c>
      <c r="F88" s="80">
        <v>46147</v>
      </c>
      <c r="G88" s="80" t="s">
        <v>55</v>
      </c>
      <c r="H88" s="80" t="s">
        <v>81</v>
      </c>
      <c r="I88" s="80" t="s">
        <v>131</v>
      </c>
      <c r="J88" s="80">
        <f t="shared" si="29"/>
        <v>46147</v>
      </c>
      <c r="K88" s="5">
        <v>3</v>
      </c>
      <c r="L88" s="5">
        <v>0</v>
      </c>
      <c r="M88" s="5">
        <v>1</v>
      </c>
      <c r="N88" s="4">
        <f t="shared" si="31"/>
        <v>46149</v>
      </c>
      <c r="O88" s="4">
        <f t="shared" si="32"/>
        <v>46149</v>
      </c>
      <c r="P88" s="4">
        <f t="shared" si="33"/>
        <v>46149</v>
      </c>
      <c r="Q88" s="4"/>
      <c r="R88" s="4"/>
      <c r="S88" s="58">
        <v>5</v>
      </c>
      <c r="T88" s="4">
        <f t="shared" si="34"/>
        <v>46156</v>
      </c>
      <c r="U88" s="5">
        <v>1.5</v>
      </c>
      <c r="V88" s="4">
        <f t="shared" si="35"/>
        <v>46157</v>
      </c>
      <c r="W88" s="4">
        <f t="shared" si="36"/>
        <v>46157</v>
      </c>
      <c r="X88" s="5">
        <v>3</v>
      </c>
      <c r="Y88" s="4">
        <f t="shared" si="37"/>
        <v>46162</v>
      </c>
      <c r="Z88" s="4">
        <f t="shared" ref="Z88:AA107" si="57">WORKDAY(Y88, 0, IndHolidays)</f>
        <v>46162</v>
      </c>
      <c r="AA88" s="4">
        <f t="shared" si="57"/>
        <v>46162</v>
      </c>
      <c r="AB88" s="4">
        <f t="shared" si="38"/>
        <v>46163</v>
      </c>
      <c r="AC88" s="4">
        <f t="shared" si="39"/>
        <v>46163</v>
      </c>
      <c r="AD88" s="5"/>
      <c r="AE88" s="4">
        <f t="shared" si="52"/>
        <v>46163</v>
      </c>
      <c r="AF88" s="5">
        <v>2</v>
      </c>
      <c r="AG88" s="4">
        <f t="shared" si="40"/>
        <v>46167</v>
      </c>
      <c r="AH88" s="5">
        <v>3</v>
      </c>
      <c r="AI88" s="4">
        <f t="shared" si="41"/>
        <v>46171</v>
      </c>
      <c r="AJ88" s="4">
        <f t="shared" si="42"/>
        <v>46171</v>
      </c>
      <c r="AK88" s="4">
        <f t="shared" si="43"/>
        <v>46174</v>
      </c>
      <c r="AL88" s="4">
        <f t="shared" si="44"/>
        <v>46174</v>
      </c>
      <c r="AM88" s="5"/>
      <c r="AN88" s="4">
        <f t="shared" si="45"/>
        <v>46174</v>
      </c>
      <c r="AO88" s="4">
        <f t="shared" si="55"/>
        <v>46174</v>
      </c>
      <c r="AP88" s="4">
        <f t="shared" si="55"/>
        <v>46174</v>
      </c>
      <c r="AQ88" s="4">
        <f t="shared" si="46"/>
        <v>46176</v>
      </c>
      <c r="AR88" s="5"/>
      <c r="AS88" s="4">
        <f t="shared" si="47"/>
        <v>46176</v>
      </c>
      <c r="AT88" s="5">
        <v>0</v>
      </c>
      <c r="AU88" s="4">
        <f t="shared" si="48"/>
        <v>46176</v>
      </c>
      <c r="AV88" s="5">
        <v>0</v>
      </c>
      <c r="AW88" s="4">
        <f t="shared" si="49"/>
        <v>46176</v>
      </c>
      <c r="AX88" s="4">
        <f>_xlfn.MINIFS(ReleaseTimeline!$A$2:$A$27, ReleaseTimeline!$A$2:$A$27, "&gt;="&amp;(MAX(AW88,AN88)))</f>
        <v>46177</v>
      </c>
      <c r="AY88" s="4" t="str">
        <f>VLOOKUP(AX88,ReleaseTimeline!$A$1:$E$27,2,FALSE)</f>
        <v>Release 12</v>
      </c>
      <c r="AZ88" s="4" t="e">
        <f t="shared" si="54"/>
        <v>#VALUE!</v>
      </c>
      <c r="BA88" s="4">
        <f>VLOOKUP(AY88,ReleaseTimeline!$B$2:$C$27,2,FALSE)</f>
        <v>46184</v>
      </c>
      <c r="BB88" s="4">
        <f t="shared" si="56"/>
        <v>46177</v>
      </c>
      <c r="BC88">
        <f t="shared" si="50"/>
        <v>35</v>
      </c>
      <c r="BE88">
        <f t="shared" si="51"/>
        <v>11</v>
      </c>
    </row>
    <row r="89" spans="1:60" x14ac:dyDescent="0.2">
      <c r="A89" s="3">
        <v>82</v>
      </c>
      <c r="B89" s="5" t="s">
        <v>166</v>
      </c>
      <c r="C89" s="5" t="str">
        <f>VLOOKUP(B89,'Target Tech'!$C$7:$J$33,8,FALSE)</f>
        <v>Complete ASP</v>
      </c>
      <c r="D89" s="5" t="s">
        <v>54</v>
      </c>
      <c r="E89" s="5">
        <v>0</v>
      </c>
      <c r="F89" s="80">
        <v>46147</v>
      </c>
      <c r="G89" s="80" t="s">
        <v>59</v>
      </c>
      <c r="H89" s="80" t="s">
        <v>81</v>
      </c>
      <c r="I89" s="80" t="s">
        <v>129</v>
      </c>
      <c r="J89" s="80">
        <f t="shared" si="29"/>
        <v>46147</v>
      </c>
      <c r="K89" s="5">
        <v>3</v>
      </c>
      <c r="L89" s="5">
        <v>0</v>
      </c>
      <c r="M89" s="5">
        <v>2</v>
      </c>
      <c r="N89" s="4">
        <f t="shared" si="31"/>
        <v>46149</v>
      </c>
      <c r="O89" s="4">
        <f t="shared" si="32"/>
        <v>46149</v>
      </c>
      <c r="P89" s="4">
        <f t="shared" si="33"/>
        <v>46149</v>
      </c>
      <c r="Q89" s="4"/>
      <c r="R89" s="4"/>
      <c r="S89" s="58">
        <v>5</v>
      </c>
      <c r="T89" s="4">
        <f t="shared" si="34"/>
        <v>46156</v>
      </c>
      <c r="U89" s="5">
        <v>1.5</v>
      </c>
      <c r="V89" s="4">
        <f t="shared" si="35"/>
        <v>46157</v>
      </c>
      <c r="W89" s="4">
        <f t="shared" si="36"/>
        <v>46157</v>
      </c>
      <c r="X89" s="5">
        <v>3</v>
      </c>
      <c r="Y89" s="4">
        <f t="shared" si="37"/>
        <v>46162</v>
      </c>
      <c r="Z89" s="4">
        <f t="shared" si="57"/>
        <v>46162</v>
      </c>
      <c r="AA89" s="4">
        <f t="shared" si="57"/>
        <v>46162</v>
      </c>
      <c r="AB89" s="4">
        <f t="shared" si="38"/>
        <v>46163</v>
      </c>
      <c r="AC89" s="4">
        <f t="shared" si="39"/>
        <v>46163</v>
      </c>
      <c r="AD89" s="5"/>
      <c r="AE89" s="4">
        <f t="shared" si="52"/>
        <v>46163</v>
      </c>
      <c r="AF89" s="5">
        <v>2</v>
      </c>
      <c r="AG89" s="4">
        <f t="shared" si="40"/>
        <v>46167</v>
      </c>
      <c r="AH89" s="5">
        <v>3</v>
      </c>
      <c r="AI89" s="4">
        <f t="shared" si="41"/>
        <v>46171</v>
      </c>
      <c r="AJ89" s="4">
        <f t="shared" si="42"/>
        <v>46171</v>
      </c>
      <c r="AK89" s="4">
        <f t="shared" si="43"/>
        <v>46174</v>
      </c>
      <c r="AL89" s="4">
        <f t="shared" si="44"/>
        <v>46174</v>
      </c>
      <c r="AM89" s="5"/>
      <c r="AN89" s="4">
        <f t="shared" si="45"/>
        <v>46174</v>
      </c>
      <c r="AO89" s="4">
        <f t="shared" si="55"/>
        <v>46174</v>
      </c>
      <c r="AP89" s="4">
        <f t="shared" si="55"/>
        <v>46174</v>
      </c>
      <c r="AQ89" s="4">
        <f t="shared" si="46"/>
        <v>46176</v>
      </c>
      <c r="AR89" s="5"/>
      <c r="AS89" s="4">
        <f t="shared" si="47"/>
        <v>46176</v>
      </c>
      <c r="AT89" s="5">
        <v>0</v>
      </c>
      <c r="AU89" s="4">
        <f t="shared" si="48"/>
        <v>46176</v>
      </c>
      <c r="AV89" s="5">
        <v>0</v>
      </c>
      <c r="AW89" s="4">
        <f t="shared" si="49"/>
        <v>46176</v>
      </c>
      <c r="AX89" s="4">
        <f>_xlfn.MINIFS(ReleaseTimeline!$A$2:$A$27, ReleaseTimeline!$A$2:$A$27, "&gt;="&amp;(MAX(AW89,AN89)))</f>
        <v>46177</v>
      </c>
      <c r="AY89" s="4" t="str">
        <f>VLOOKUP(AX89,ReleaseTimeline!$A$1:$E$27,2,FALSE)</f>
        <v>Release 12</v>
      </c>
      <c r="AZ89" s="4" t="e">
        <f t="shared" si="54"/>
        <v>#VALUE!</v>
      </c>
      <c r="BA89" s="4">
        <f>VLOOKUP(AY89,ReleaseTimeline!$B$2:$C$27,2,FALSE)</f>
        <v>46184</v>
      </c>
      <c r="BB89" s="4">
        <f t="shared" si="56"/>
        <v>46177</v>
      </c>
      <c r="BC89">
        <f t="shared" si="50"/>
        <v>35</v>
      </c>
      <c r="BD89" t="e">
        <f>(BA89-AY89)</f>
        <v>#VALUE!</v>
      </c>
      <c r="BE89">
        <f t="shared" si="51"/>
        <v>11</v>
      </c>
      <c r="BH89" t="e">
        <f>(BD89+BE89)</f>
        <v>#VALUE!</v>
      </c>
    </row>
    <row r="90" spans="1:60" x14ac:dyDescent="0.2">
      <c r="A90" s="3">
        <v>83</v>
      </c>
      <c r="B90" s="5" t="s">
        <v>166</v>
      </c>
      <c r="C90" s="5" t="str">
        <f>VLOOKUP(B90,'Target Tech'!$C$7:$J$33,8,FALSE)</f>
        <v>Complete ASP</v>
      </c>
      <c r="D90" s="5" t="s">
        <v>54</v>
      </c>
      <c r="E90" s="5">
        <v>0</v>
      </c>
      <c r="F90" s="80">
        <v>46141</v>
      </c>
      <c r="G90" s="80" t="s">
        <v>61</v>
      </c>
      <c r="H90" s="80" t="s">
        <v>81</v>
      </c>
      <c r="I90" s="80" t="s">
        <v>167</v>
      </c>
      <c r="J90" s="80">
        <f t="shared" si="29"/>
        <v>46141</v>
      </c>
      <c r="K90" s="5">
        <v>3</v>
      </c>
      <c r="L90" s="5">
        <v>0</v>
      </c>
      <c r="M90" s="5">
        <v>3</v>
      </c>
      <c r="N90" s="4">
        <f t="shared" si="31"/>
        <v>46146</v>
      </c>
      <c r="O90" s="4">
        <f t="shared" si="32"/>
        <v>46146</v>
      </c>
      <c r="P90" s="4">
        <f t="shared" si="33"/>
        <v>46146</v>
      </c>
      <c r="Q90" s="4"/>
      <c r="R90" s="4"/>
      <c r="S90" s="58">
        <v>5</v>
      </c>
      <c r="T90" s="4">
        <f t="shared" si="34"/>
        <v>46153</v>
      </c>
      <c r="U90" s="5">
        <v>1.5</v>
      </c>
      <c r="V90" s="4">
        <f t="shared" si="35"/>
        <v>46154</v>
      </c>
      <c r="W90" s="4">
        <f t="shared" si="36"/>
        <v>46154</v>
      </c>
      <c r="X90" s="5">
        <v>3</v>
      </c>
      <c r="Y90" s="4">
        <f t="shared" si="37"/>
        <v>46157</v>
      </c>
      <c r="Z90" s="4">
        <f t="shared" si="57"/>
        <v>46157</v>
      </c>
      <c r="AA90" s="4">
        <f t="shared" si="57"/>
        <v>46157</v>
      </c>
      <c r="AB90" s="4">
        <f t="shared" si="38"/>
        <v>46160</v>
      </c>
      <c r="AC90" s="4">
        <f t="shared" si="39"/>
        <v>46160</v>
      </c>
      <c r="AD90" s="5"/>
      <c r="AE90" s="4">
        <f t="shared" si="52"/>
        <v>46160</v>
      </c>
      <c r="AF90" s="5">
        <v>2</v>
      </c>
      <c r="AG90" s="4">
        <f t="shared" si="40"/>
        <v>46162</v>
      </c>
      <c r="AH90" s="5">
        <v>3</v>
      </c>
      <c r="AI90" s="4">
        <f t="shared" si="41"/>
        <v>46167</v>
      </c>
      <c r="AJ90" s="4">
        <f t="shared" si="42"/>
        <v>46167</v>
      </c>
      <c r="AK90" s="4">
        <f t="shared" si="43"/>
        <v>46168</v>
      </c>
      <c r="AL90" s="4">
        <f t="shared" si="44"/>
        <v>46168</v>
      </c>
      <c r="AM90" s="5"/>
      <c r="AN90" s="4">
        <f t="shared" si="45"/>
        <v>46168</v>
      </c>
      <c r="AO90" s="4">
        <f t="shared" si="55"/>
        <v>46168</v>
      </c>
      <c r="AP90" s="4">
        <f t="shared" si="55"/>
        <v>46168</v>
      </c>
      <c r="AQ90" s="4">
        <f t="shared" si="46"/>
        <v>46169</v>
      </c>
      <c r="AR90" s="5"/>
      <c r="AS90" s="4">
        <f t="shared" si="47"/>
        <v>46169</v>
      </c>
      <c r="AT90" s="5">
        <v>0</v>
      </c>
      <c r="AU90" s="4">
        <f t="shared" si="48"/>
        <v>46169</v>
      </c>
      <c r="AV90" s="5">
        <v>0</v>
      </c>
      <c r="AW90" s="4">
        <f t="shared" si="49"/>
        <v>46169</v>
      </c>
      <c r="AX90" s="4">
        <f>_xlfn.MINIFS(ReleaseTimeline!$A$2:$A$27, ReleaseTimeline!$A$2:$A$27, "&gt;="&amp;(MAX(AW90,AN90)))</f>
        <v>46177</v>
      </c>
      <c r="AY90" s="4" t="str">
        <f>VLOOKUP(AX90,ReleaseTimeline!$A$1:$E$27,2,FALSE)</f>
        <v>Release 12</v>
      </c>
      <c r="AZ90" s="4" t="e">
        <f t="shared" si="54"/>
        <v>#VALUE!</v>
      </c>
      <c r="BA90" s="4">
        <f>VLOOKUP(AY90,ReleaseTimeline!$B$2:$C$27,2,FALSE)</f>
        <v>46184</v>
      </c>
      <c r="BB90" s="4">
        <f t="shared" si="56"/>
        <v>46177</v>
      </c>
      <c r="BC90">
        <f t="shared" si="50"/>
        <v>38</v>
      </c>
      <c r="BE90">
        <f t="shared" si="51"/>
        <v>11</v>
      </c>
    </row>
    <row r="91" spans="1:60" x14ac:dyDescent="0.2">
      <c r="A91" s="3">
        <v>84</v>
      </c>
      <c r="B91" s="5" t="s">
        <v>166</v>
      </c>
      <c r="C91" s="5" t="str">
        <f>VLOOKUP(B91,'Target Tech'!$C$7:$J$33,8,FALSE)</f>
        <v>Complete ASP</v>
      </c>
      <c r="D91" s="5" t="s">
        <v>54</v>
      </c>
      <c r="E91" s="5">
        <v>0</v>
      </c>
      <c r="F91" s="80">
        <v>46150</v>
      </c>
      <c r="G91" s="80" t="s">
        <v>63</v>
      </c>
      <c r="H91" s="80" t="s">
        <v>81</v>
      </c>
      <c r="I91" s="80" t="s">
        <v>131</v>
      </c>
      <c r="J91" s="80">
        <f t="shared" si="29"/>
        <v>46150</v>
      </c>
      <c r="K91" s="5">
        <v>3</v>
      </c>
      <c r="L91" s="5">
        <v>0</v>
      </c>
      <c r="M91" s="5">
        <v>4</v>
      </c>
      <c r="N91" s="4">
        <f t="shared" si="31"/>
        <v>46154</v>
      </c>
      <c r="O91" s="4">
        <f t="shared" si="32"/>
        <v>46154</v>
      </c>
      <c r="P91" s="4">
        <f t="shared" si="33"/>
        <v>46154</v>
      </c>
      <c r="Q91" s="4"/>
      <c r="R91" s="4"/>
      <c r="S91" s="58">
        <v>5</v>
      </c>
      <c r="T91" s="4">
        <f t="shared" si="34"/>
        <v>46161</v>
      </c>
      <c r="U91" s="5">
        <v>1.5</v>
      </c>
      <c r="V91" s="4">
        <f t="shared" si="35"/>
        <v>46162</v>
      </c>
      <c r="W91" s="4">
        <f t="shared" si="36"/>
        <v>46162</v>
      </c>
      <c r="X91" s="5">
        <v>3</v>
      </c>
      <c r="Y91" s="4">
        <f t="shared" si="37"/>
        <v>46167</v>
      </c>
      <c r="Z91" s="4">
        <f t="shared" si="57"/>
        <v>46167</v>
      </c>
      <c r="AA91" s="4">
        <f t="shared" si="57"/>
        <v>46167</v>
      </c>
      <c r="AB91" s="4">
        <f t="shared" si="38"/>
        <v>46168</v>
      </c>
      <c r="AC91" s="4">
        <f t="shared" si="39"/>
        <v>46168</v>
      </c>
      <c r="AD91" s="5"/>
      <c r="AE91" s="4">
        <f t="shared" si="52"/>
        <v>46168</v>
      </c>
      <c r="AF91" s="5">
        <v>2</v>
      </c>
      <c r="AG91" s="4">
        <f t="shared" si="40"/>
        <v>46171</v>
      </c>
      <c r="AH91" s="5">
        <v>3</v>
      </c>
      <c r="AI91" s="4">
        <f t="shared" si="41"/>
        <v>46177</v>
      </c>
      <c r="AJ91" s="4">
        <f t="shared" si="42"/>
        <v>46177</v>
      </c>
      <c r="AK91" s="4">
        <f t="shared" si="43"/>
        <v>46178</v>
      </c>
      <c r="AL91" s="4">
        <f t="shared" si="44"/>
        <v>46178</v>
      </c>
      <c r="AM91" s="5"/>
      <c r="AN91" s="4">
        <f t="shared" si="45"/>
        <v>46178</v>
      </c>
      <c r="AO91" s="4">
        <f t="shared" si="55"/>
        <v>46178</v>
      </c>
      <c r="AP91" s="4">
        <f t="shared" si="55"/>
        <v>46178</v>
      </c>
      <c r="AQ91" s="4">
        <f t="shared" si="46"/>
        <v>46181</v>
      </c>
      <c r="AR91" s="5"/>
      <c r="AS91" s="4">
        <f t="shared" si="47"/>
        <v>46181</v>
      </c>
      <c r="AT91" s="5">
        <v>0</v>
      </c>
      <c r="AU91" s="4">
        <f t="shared" si="48"/>
        <v>46181</v>
      </c>
      <c r="AV91" s="5">
        <v>0</v>
      </c>
      <c r="AW91" s="4">
        <f t="shared" si="49"/>
        <v>46181</v>
      </c>
      <c r="AX91" s="4">
        <f>_xlfn.MINIFS(ReleaseTimeline!$A$2:$A$27, ReleaseTimeline!$A$2:$A$27, "&gt;="&amp;(MAX(AW91,AN91)))</f>
        <v>46191</v>
      </c>
      <c r="AY91" s="4" t="str">
        <f>VLOOKUP(AX91,ReleaseTimeline!$A$1:$E$27,2,FALSE)</f>
        <v>Release 13</v>
      </c>
      <c r="AZ91" s="4" t="e">
        <f t="shared" si="54"/>
        <v>#VALUE!</v>
      </c>
      <c r="BA91" s="4">
        <f>VLOOKUP(AY91,ReleaseTimeline!$B$2:$C$27,2,FALSE)</f>
        <v>46198</v>
      </c>
      <c r="BB91" s="4">
        <f t="shared" si="56"/>
        <v>46191</v>
      </c>
      <c r="BC91">
        <f t="shared" si="50"/>
        <v>44</v>
      </c>
      <c r="BE91">
        <f t="shared" si="51"/>
        <v>11</v>
      </c>
    </row>
    <row r="92" spans="1:60" x14ac:dyDescent="0.2">
      <c r="A92" s="3">
        <v>85</v>
      </c>
      <c r="B92" s="5" t="s">
        <v>166</v>
      </c>
      <c r="C92" s="5" t="str">
        <f>VLOOKUP(B92,'Target Tech'!$C$7:$J$33,8,FALSE)</f>
        <v>Complete ASP</v>
      </c>
      <c r="D92" s="5" t="s">
        <v>54</v>
      </c>
      <c r="E92" s="5">
        <v>0</v>
      </c>
      <c r="F92" s="80">
        <v>46150</v>
      </c>
      <c r="G92" s="80" t="s">
        <v>64</v>
      </c>
      <c r="H92" s="80" t="s">
        <v>81</v>
      </c>
      <c r="I92" s="80" t="s">
        <v>129</v>
      </c>
      <c r="J92" s="80">
        <f t="shared" si="29"/>
        <v>46150</v>
      </c>
      <c r="K92" s="5">
        <v>3</v>
      </c>
      <c r="L92" s="5">
        <v>0</v>
      </c>
      <c r="M92" s="5">
        <v>5</v>
      </c>
      <c r="N92" s="4">
        <f t="shared" si="31"/>
        <v>46154</v>
      </c>
      <c r="O92" s="4">
        <f t="shared" si="32"/>
        <v>46154</v>
      </c>
      <c r="P92" s="4">
        <f t="shared" si="33"/>
        <v>46154</v>
      </c>
      <c r="Q92" s="4"/>
      <c r="R92" s="4"/>
      <c r="S92" s="58">
        <v>5</v>
      </c>
      <c r="T92" s="4">
        <f t="shared" si="34"/>
        <v>46161</v>
      </c>
      <c r="U92" s="5">
        <v>1.5</v>
      </c>
      <c r="V92" s="4">
        <f t="shared" si="35"/>
        <v>46162</v>
      </c>
      <c r="W92" s="4">
        <f t="shared" si="36"/>
        <v>46162</v>
      </c>
      <c r="X92" s="5">
        <v>3</v>
      </c>
      <c r="Y92" s="4">
        <f t="shared" si="37"/>
        <v>46167</v>
      </c>
      <c r="Z92" s="4">
        <f t="shared" si="57"/>
        <v>46167</v>
      </c>
      <c r="AA92" s="4">
        <f t="shared" si="57"/>
        <v>46167</v>
      </c>
      <c r="AB92" s="4">
        <f t="shared" si="38"/>
        <v>46168</v>
      </c>
      <c r="AC92" s="4">
        <f t="shared" si="39"/>
        <v>46168</v>
      </c>
      <c r="AD92" s="5"/>
      <c r="AE92" s="4">
        <f t="shared" si="52"/>
        <v>46168</v>
      </c>
      <c r="AF92" s="5">
        <v>2</v>
      </c>
      <c r="AG92" s="4">
        <f t="shared" si="40"/>
        <v>46171</v>
      </c>
      <c r="AH92" s="5">
        <v>3</v>
      </c>
      <c r="AI92" s="4">
        <f t="shared" si="41"/>
        <v>46177</v>
      </c>
      <c r="AJ92" s="4">
        <f t="shared" si="42"/>
        <v>46177</v>
      </c>
      <c r="AK92" s="4">
        <f t="shared" si="43"/>
        <v>46178</v>
      </c>
      <c r="AL92" s="4">
        <f t="shared" si="44"/>
        <v>46178</v>
      </c>
      <c r="AM92" s="5"/>
      <c r="AN92" s="4">
        <f t="shared" si="45"/>
        <v>46178</v>
      </c>
      <c r="AO92" s="4">
        <f t="shared" si="55"/>
        <v>46178</v>
      </c>
      <c r="AP92" s="4">
        <f t="shared" si="55"/>
        <v>46178</v>
      </c>
      <c r="AQ92" s="4">
        <f t="shared" si="46"/>
        <v>46181</v>
      </c>
      <c r="AR92" s="5"/>
      <c r="AS92" s="4">
        <f t="shared" si="47"/>
        <v>46181</v>
      </c>
      <c r="AT92" s="5">
        <v>0</v>
      </c>
      <c r="AU92" s="4">
        <f t="shared" si="48"/>
        <v>46181</v>
      </c>
      <c r="AV92" s="5">
        <v>0</v>
      </c>
      <c r="AW92" s="4">
        <f t="shared" si="49"/>
        <v>46181</v>
      </c>
      <c r="AX92" s="4">
        <f>_xlfn.MINIFS(ReleaseTimeline!$A$2:$A$27, ReleaseTimeline!$A$2:$A$27, "&gt;="&amp;(MAX(AW92,AN92)))</f>
        <v>46191</v>
      </c>
      <c r="AY92" s="4" t="str">
        <f>VLOOKUP(AX92,ReleaseTimeline!$A$1:$E$27,2,FALSE)</f>
        <v>Release 13</v>
      </c>
      <c r="AZ92" s="4" t="e">
        <f t="shared" si="54"/>
        <v>#VALUE!</v>
      </c>
      <c r="BA92" s="4">
        <f>VLOOKUP(AY92,ReleaseTimeline!$B$2:$C$27,2,FALSE)</f>
        <v>46198</v>
      </c>
      <c r="BB92" s="4">
        <f t="shared" si="56"/>
        <v>46191</v>
      </c>
      <c r="BC92">
        <f t="shared" si="50"/>
        <v>44</v>
      </c>
      <c r="BE92">
        <f t="shared" si="51"/>
        <v>11</v>
      </c>
    </row>
    <row r="93" spans="1:60" x14ac:dyDescent="0.2">
      <c r="A93" s="3">
        <v>86</v>
      </c>
      <c r="B93" s="5" t="s">
        <v>166</v>
      </c>
      <c r="C93" s="5" t="str">
        <f>VLOOKUP(B93,'Target Tech'!$C$7:$J$33,8,FALSE)</f>
        <v>Complete ASP</v>
      </c>
      <c r="D93" s="5" t="s">
        <v>54</v>
      </c>
      <c r="E93" s="5">
        <v>0</v>
      </c>
      <c r="F93" s="80">
        <v>46147</v>
      </c>
      <c r="G93" s="80" t="s">
        <v>120</v>
      </c>
      <c r="H93" s="80" t="s">
        <v>81</v>
      </c>
      <c r="I93" s="80" t="s">
        <v>167</v>
      </c>
      <c r="J93" s="80">
        <f t="shared" si="29"/>
        <v>46147</v>
      </c>
      <c r="K93" s="5">
        <v>3</v>
      </c>
      <c r="L93" s="5">
        <v>0</v>
      </c>
      <c r="M93" s="5">
        <v>6</v>
      </c>
      <c r="N93" s="4">
        <f t="shared" si="31"/>
        <v>46149</v>
      </c>
      <c r="O93" s="4">
        <f t="shared" si="32"/>
        <v>46149</v>
      </c>
      <c r="P93" s="4">
        <f t="shared" si="33"/>
        <v>46149</v>
      </c>
      <c r="Q93" s="4"/>
      <c r="R93" s="4"/>
      <c r="S93" s="58">
        <v>5</v>
      </c>
      <c r="T93" s="4">
        <f t="shared" si="34"/>
        <v>46156</v>
      </c>
      <c r="U93" s="5">
        <v>1.5</v>
      </c>
      <c r="V93" s="4">
        <f t="shared" si="35"/>
        <v>46157</v>
      </c>
      <c r="W93" s="4">
        <f t="shared" si="36"/>
        <v>46157</v>
      </c>
      <c r="X93" s="5">
        <v>3</v>
      </c>
      <c r="Y93" s="4">
        <f t="shared" si="37"/>
        <v>46162</v>
      </c>
      <c r="Z93" s="4">
        <f t="shared" si="57"/>
        <v>46162</v>
      </c>
      <c r="AA93" s="4">
        <f t="shared" si="57"/>
        <v>46162</v>
      </c>
      <c r="AB93" s="4">
        <f t="shared" si="38"/>
        <v>46163</v>
      </c>
      <c r="AC93" s="4">
        <f t="shared" si="39"/>
        <v>46163</v>
      </c>
      <c r="AD93" s="5"/>
      <c r="AE93" s="4">
        <f t="shared" si="52"/>
        <v>46163</v>
      </c>
      <c r="AF93" s="5">
        <v>2</v>
      </c>
      <c r="AG93" s="4">
        <f t="shared" si="40"/>
        <v>46167</v>
      </c>
      <c r="AH93" s="5">
        <v>3</v>
      </c>
      <c r="AI93" s="4">
        <f t="shared" si="41"/>
        <v>46171</v>
      </c>
      <c r="AJ93" s="4">
        <f t="shared" si="42"/>
        <v>46171</v>
      </c>
      <c r="AK93" s="4">
        <f t="shared" si="43"/>
        <v>46174</v>
      </c>
      <c r="AL93" s="4">
        <f t="shared" si="44"/>
        <v>46174</v>
      </c>
      <c r="AM93" s="5"/>
      <c r="AN93" s="4">
        <f t="shared" si="45"/>
        <v>46174</v>
      </c>
      <c r="AO93" s="4">
        <f t="shared" si="55"/>
        <v>46174</v>
      </c>
      <c r="AP93" s="4">
        <f t="shared" si="55"/>
        <v>46174</v>
      </c>
      <c r="AQ93" s="4">
        <f t="shared" si="46"/>
        <v>46176</v>
      </c>
      <c r="AR93" s="5"/>
      <c r="AS93" s="4">
        <f t="shared" si="47"/>
        <v>46176</v>
      </c>
      <c r="AT93" s="5">
        <v>0</v>
      </c>
      <c r="AU93" s="4">
        <f t="shared" si="48"/>
        <v>46176</v>
      </c>
      <c r="AV93" s="5">
        <v>0</v>
      </c>
      <c r="AW93" s="4">
        <f t="shared" si="49"/>
        <v>46176</v>
      </c>
      <c r="AX93" s="4">
        <f>_xlfn.MINIFS(ReleaseTimeline!$A$2:$A$27, ReleaseTimeline!$A$2:$A$27, "&gt;="&amp;(MAX(AW93,AN93)))</f>
        <v>46177</v>
      </c>
      <c r="AY93" s="4" t="str">
        <f>VLOOKUP(AX93,ReleaseTimeline!$A$1:$E$27,2,FALSE)</f>
        <v>Release 12</v>
      </c>
      <c r="AZ93" s="4" t="e">
        <f t="shared" si="54"/>
        <v>#VALUE!</v>
      </c>
      <c r="BA93" s="4">
        <f>VLOOKUP(AY93,ReleaseTimeline!$B$2:$C$27,2,FALSE)</f>
        <v>46184</v>
      </c>
      <c r="BB93" s="4">
        <f t="shared" si="56"/>
        <v>46177</v>
      </c>
      <c r="BC93">
        <f t="shared" si="50"/>
        <v>35</v>
      </c>
      <c r="BE93">
        <f t="shared" si="51"/>
        <v>11</v>
      </c>
    </row>
    <row r="94" spans="1:60" x14ac:dyDescent="0.2">
      <c r="A94" s="3">
        <v>87</v>
      </c>
      <c r="B94" s="5" t="s">
        <v>166</v>
      </c>
      <c r="C94" s="5" t="str">
        <f>VLOOKUP(B94,'Target Tech'!$C$7:$J$33,8,FALSE)</f>
        <v>Complete ASP</v>
      </c>
      <c r="D94" s="5" t="s">
        <v>54</v>
      </c>
      <c r="E94" s="5">
        <v>0</v>
      </c>
      <c r="F94" s="80">
        <v>46155</v>
      </c>
      <c r="G94" s="80" t="s">
        <v>121</v>
      </c>
      <c r="H94" s="80" t="s">
        <v>81</v>
      </c>
      <c r="I94" s="80" t="s">
        <v>131</v>
      </c>
      <c r="J94" s="80">
        <f t="shared" si="29"/>
        <v>46155</v>
      </c>
      <c r="K94" s="5">
        <v>3</v>
      </c>
      <c r="L94" s="5">
        <v>0</v>
      </c>
      <c r="M94" s="5">
        <v>7</v>
      </c>
      <c r="N94" s="4">
        <f t="shared" si="31"/>
        <v>46157</v>
      </c>
      <c r="O94" s="4">
        <f t="shared" si="32"/>
        <v>46157</v>
      </c>
      <c r="P94" s="4">
        <f t="shared" si="33"/>
        <v>46157</v>
      </c>
      <c r="Q94" s="4"/>
      <c r="R94" s="4"/>
      <c r="S94" s="58">
        <v>5</v>
      </c>
      <c r="T94" s="4">
        <f t="shared" si="34"/>
        <v>46164</v>
      </c>
      <c r="U94" s="5">
        <v>1.5</v>
      </c>
      <c r="V94" s="4">
        <f t="shared" si="35"/>
        <v>46167</v>
      </c>
      <c r="W94" s="4">
        <f t="shared" si="36"/>
        <v>46167</v>
      </c>
      <c r="X94" s="5">
        <v>3</v>
      </c>
      <c r="Y94" s="4">
        <f t="shared" si="37"/>
        <v>46171</v>
      </c>
      <c r="Z94" s="4">
        <f t="shared" si="57"/>
        <v>46171</v>
      </c>
      <c r="AA94" s="4">
        <f t="shared" si="57"/>
        <v>46171</v>
      </c>
      <c r="AB94" s="4">
        <f t="shared" si="38"/>
        <v>46174</v>
      </c>
      <c r="AC94" s="4">
        <f t="shared" si="39"/>
        <v>46174</v>
      </c>
      <c r="AD94" s="5"/>
      <c r="AE94" s="4">
        <f t="shared" si="52"/>
        <v>46174</v>
      </c>
      <c r="AF94" s="5">
        <v>2</v>
      </c>
      <c r="AG94" s="4">
        <f t="shared" si="40"/>
        <v>46177</v>
      </c>
      <c r="AH94" s="5">
        <v>3</v>
      </c>
      <c r="AI94" s="4">
        <f t="shared" si="41"/>
        <v>46182</v>
      </c>
      <c r="AJ94" s="4">
        <f t="shared" si="42"/>
        <v>46182</v>
      </c>
      <c r="AK94" s="4">
        <f t="shared" si="43"/>
        <v>46183</v>
      </c>
      <c r="AL94" s="4">
        <f t="shared" si="44"/>
        <v>46183</v>
      </c>
      <c r="AM94" s="5"/>
      <c r="AN94" s="4">
        <f t="shared" si="45"/>
        <v>46183</v>
      </c>
      <c r="AO94" s="4">
        <f t="shared" si="55"/>
        <v>46183</v>
      </c>
      <c r="AP94" s="4">
        <f t="shared" si="55"/>
        <v>46183</v>
      </c>
      <c r="AQ94" s="4">
        <f t="shared" si="46"/>
        <v>46184</v>
      </c>
      <c r="AR94" s="5"/>
      <c r="AS94" s="4">
        <f t="shared" si="47"/>
        <v>46184</v>
      </c>
      <c r="AT94" s="5">
        <v>0</v>
      </c>
      <c r="AU94" s="4">
        <f t="shared" si="48"/>
        <v>46184</v>
      </c>
      <c r="AV94" s="5">
        <v>0</v>
      </c>
      <c r="AW94" s="4">
        <f t="shared" si="49"/>
        <v>46184</v>
      </c>
      <c r="AX94" s="4">
        <f>_xlfn.MINIFS(ReleaseTimeline!$A$2:$A$27, ReleaseTimeline!$A$2:$A$27, "&gt;="&amp;(MAX(AW94,AN94)))</f>
        <v>46191</v>
      </c>
      <c r="AY94" s="4" t="str">
        <f>VLOOKUP(AX94,ReleaseTimeline!$A$1:$E$27,2,FALSE)</f>
        <v>Release 13</v>
      </c>
      <c r="AZ94" s="4" t="e">
        <f t="shared" si="54"/>
        <v>#VALUE!</v>
      </c>
      <c r="BA94" s="4">
        <f>VLOOKUP(AY94,ReleaseTimeline!$B$2:$C$27,2,FALSE)</f>
        <v>46198</v>
      </c>
      <c r="BB94" s="4">
        <f t="shared" si="56"/>
        <v>46191</v>
      </c>
      <c r="BC94">
        <f t="shared" si="50"/>
        <v>41</v>
      </c>
      <c r="BE94">
        <f t="shared" si="51"/>
        <v>11</v>
      </c>
    </row>
    <row r="95" spans="1:60" x14ac:dyDescent="0.2">
      <c r="A95" s="3">
        <v>88</v>
      </c>
      <c r="B95" s="5" t="s">
        <v>166</v>
      </c>
      <c r="C95" s="5" t="str">
        <f>VLOOKUP(B95,'Target Tech'!$C$7:$J$33,8,FALSE)</f>
        <v>Complete ASP</v>
      </c>
      <c r="D95" s="5" t="s">
        <v>54</v>
      </c>
      <c r="E95" s="5">
        <v>0</v>
      </c>
      <c r="F95" s="80">
        <v>46155</v>
      </c>
      <c r="G95" s="80" t="s">
        <v>122</v>
      </c>
      <c r="H95" s="80" t="s">
        <v>81</v>
      </c>
      <c r="I95" s="80" t="s">
        <v>129</v>
      </c>
      <c r="J95" s="80">
        <f t="shared" si="29"/>
        <v>46155</v>
      </c>
      <c r="K95" s="5">
        <v>3</v>
      </c>
      <c r="L95" s="5">
        <v>0</v>
      </c>
      <c r="M95" s="5">
        <v>8</v>
      </c>
      <c r="N95" s="4">
        <f t="shared" si="31"/>
        <v>46157</v>
      </c>
      <c r="O95" s="4">
        <f t="shared" si="32"/>
        <v>46157</v>
      </c>
      <c r="P95" s="4">
        <f t="shared" si="33"/>
        <v>46157</v>
      </c>
      <c r="Q95" s="4"/>
      <c r="R95" s="4"/>
      <c r="S95" s="58">
        <v>5</v>
      </c>
      <c r="T95" s="4">
        <f t="shared" si="34"/>
        <v>46164</v>
      </c>
      <c r="U95" s="5">
        <v>1.5</v>
      </c>
      <c r="V95" s="4">
        <f t="shared" si="35"/>
        <v>46167</v>
      </c>
      <c r="W95" s="4">
        <f t="shared" si="36"/>
        <v>46167</v>
      </c>
      <c r="X95" s="5">
        <v>3</v>
      </c>
      <c r="Y95" s="4">
        <f t="shared" si="37"/>
        <v>46171</v>
      </c>
      <c r="Z95" s="4">
        <f t="shared" si="57"/>
        <v>46171</v>
      </c>
      <c r="AA95" s="4">
        <f t="shared" si="57"/>
        <v>46171</v>
      </c>
      <c r="AB95" s="4">
        <f t="shared" si="38"/>
        <v>46174</v>
      </c>
      <c r="AC95" s="4">
        <f t="shared" si="39"/>
        <v>46174</v>
      </c>
      <c r="AD95" s="5"/>
      <c r="AE95" s="4">
        <f t="shared" si="52"/>
        <v>46174</v>
      </c>
      <c r="AF95" s="5">
        <v>2</v>
      </c>
      <c r="AG95" s="4">
        <f t="shared" si="40"/>
        <v>46177</v>
      </c>
      <c r="AH95" s="5">
        <v>3</v>
      </c>
      <c r="AI95" s="4">
        <f t="shared" si="41"/>
        <v>46182</v>
      </c>
      <c r="AJ95" s="4">
        <f t="shared" si="42"/>
        <v>46182</v>
      </c>
      <c r="AK95" s="4">
        <f t="shared" si="43"/>
        <v>46183</v>
      </c>
      <c r="AL95" s="4">
        <f t="shared" si="44"/>
        <v>46183</v>
      </c>
      <c r="AM95" s="5"/>
      <c r="AN95" s="4">
        <f t="shared" si="45"/>
        <v>46183</v>
      </c>
      <c r="AO95" s="4">
        <f t="shared" si="55"/>
        <v>46183</v>
      </c>
      <c r="AP95" s="4">
        <f t="shared" si="55"/>
        <v>46183</v>
      </c>
      <c r="AQ95" s="4">
        <f t="shared" si="46"/>
        <v>46184</v>
      </c>
      <c r="AR95" s="5"/>
      <c r="AS95" s="4">
        <f t="shared" si="47"/>
        <v>46184</v>
      </c>
      <c r="AT95" s="5">
        <v>0</v>
      </c>
      <c r="AU95" s="4">
        <f t="shared" si="48"/>
        <v>46184</v>
      </c>
      <c r="AV95" s="5">
        <v>0</v>
      </c>
      <c r="AW95" s="4">
        <f t="shared" si="49"/>
        <v>46184</v>
      </c>
      <c r="AX95" s="4">
        <f>_xlfn.MINIFS(ReleaseTimeline!$A$2:$A$27, ReleaseTimeline!$A$2:$A$27, "&gt;="&amp;(MAX(AW95,AN95)))</f>
        <v>46191</v>
      </c>
      <c r="AY95" s="4" t="str">
        <f>VLOOKUP(AX95,ReleaseTimeline!$A$1:$E$27,2,FALSE)</f>
        <v>Release 13</v>
      </c>
      <c r="AZ95" s="4" t="e">
        <f t="shared" si="54"/>
        <v>#VALUE!</v>
      </c>
      <c r="BA95" s="4">
        <f>VLOOKUP(AY95,ReleaseTimeline!$B$2:$C$27,2,FALSE)</f>
        <v>46198</v>
      </c>
      <c r="BB95" s="4">
        <f t="shared" si="56"/>
        <v>46191</v>
      </c>
      <c r="BC95">
        <f t="shared" si="50"/>
        <v>41</v>
      </c>
      <c r="BE95">
        <f t="shared" si="51"/>
        <v>11</v>
      </c>
    </row>
    <row r="96" spans="1:60" x14ac:dyDescent="0.2">
      <c r="A96" s="3">
        <v>89</v>
      </c>
      <c r="B96" s="5" t="s">
        <v>166</v>
      </c>
      <c r="C96" s="5" t="str">
        <f>VLOOKUP(B96,'Target Tech'!$C$7:$J$33,8,FALSE)</f>
        <v>Complete ASP</v>
      </c>
      <c r="D96" s="5" t="s">
        <v>54</v>
      </c>
      <c r="E96" s="5">
        <v>0</v>
      </c>
      <c r="F96" s="80">
        <v>46150</v>
      </c>
      <c r="G96" s="80" t="s">
        <v>149</v>
      </c>
      <c r="H96" s="80" t="s">
        <v>81</v>
      </c>
      <c r="I96" s="80" t="s">
        <v>167</v>
      </c>
      <c r="J96" s="80">
        <f t="shared" si="29"/>
        <v>46150</v>
      </c>
      <c r="K96" s="5">
        <v>3</v>
      </c>
      <c r="L96" s="5">
        <v>0</v>
      </c>
      <c r="M96" s="5">
        <v>9</v>
      </c>
      <c r="N96" s="4">
        <f t="shared" si="31"/>
        <v>46154</v>
      </c>
      <c r="O96" s="4">
        <f t="shared" si="32"/>
        <v>46154</v>
      </c>
      <c r="P96" s="4">
        <f t="shared" si="33"/>
        <v>46154</v>
      </c>
      <c r="Q96" s="4"/>
      <c r="R96" s="4"/>
      <c r="S96" s="58">
        <v>5</v>
      </c>
      <c r="T96" s="4">
        <f t="shared" si="34"/>
        <v>46161</v>
      </c>
      <c r="U96" s="5">
        <v>1.5</v>
      </c>
      <c r="V96" s="4">
        <f t="shared" si="35"/>
        <v>46162</v>
      </c>
      <c r="W96" s="4">
        <f t="shared" si="36"/>
        <v>46162</v>
      </c>
      <c r="X96" s="5">
        <v>3</v>
      </c>
      <c r="Y96" s="4">
        <f t="shared" si="37"/>
        <v>46167</v>
      </c>
      <c r="Z96" s="4">
        <f t="shared" si="57"/>
        <v>46167</v>
      </c>
      <c r="AA96" s="4">
        <f t="shared" si="57"/>
        <v>46167</v>
      </c>
      <c r="AB96" s="4">
        <f t="shared" si="38"/>
        <v>46168</v>
      </c>
      <c r="AC96" s="4">
        <f t="shared" si="39"/>
        <v>46168</v>
      </c>
      <c r="AD96" s="5"/>
      <c r="AE96" s="4">
        <f t="shared" si="52"/>
        <v>46168</v>
      </c>
      <c r="AF96" s="5">
        <v>2</v>
      </c>
      <c r="AG96" s="4">
        <f t="shared" si="40"/>
        <v>46171</v>
      </c>
      <c r="AH96" s="5">
        <v>3</v>
      </c>
      <c r="AI96" s="4">
        <f t="shared" si="41"/>
        <v>46177</v>
      </c>
      <c r="AJ96" s="4">
        <f t="shared" si="42"/>
        <v>46177</v>
      </c>
      <c r="AK96" s="4">
        <f t="shared" si="43"/>
        <v>46178</v>
      </c>
      <c r="AL96" s="4">
        <f t="shared" si="44"/>
        <v>46178</v>
      </c>
      <c r="AM96" s="5"/>
      <c r="AN96" s="4">
        <f t="shared" si="45"/>
        <v>46178</v>
      </c>
      <c r="AO96" s="4">
        <f t="shared" si="55"/>
        <v>46178</v>
      </c>
      <c r="AP96" s="4">
        <f t="shared" si="55"/>
        <v>46178</v>
      </c>
      <c r="AQ96" s="4">
        <f t="shared" si="46"/>
        <v>46181</v>
      </c>
      <c r="AR96" s="5"/>
      <c r="AS96" s="4">
        <f t="shared" si="47"/>
        <v>46181</v>
      </c>
      <c r="AT96" s="5">
        <v>0</v>
      </c>
      <c r="AU96" s="4">
        <f t="shared" si="48"/>
        <v>46181</v>
      </c>
      <c r="AV96" s="5">
        <v>0</v>
      </c>
      <c r="AW96" s="4">
        <f t="shared" si="49"/>
        <v>46181</v>
      </c>
      <c r="AX96" s="4">
        <f>_xlfn.MINIFS(ReleaseTimeline!$A$2:$A$27, ReleaseTimeline!$A$2:$A$27, "&gt;="&amp;(MAX(AW96,AN96)))</f>
        <v>46191</v>
      </c>
      <c r="AY96" s="4" t="str">
        <f>VLOOKUP(AX96,ReleaseTimeline!$A$1:$E$27,2,FALSE)</f>
        <v>Release 13</v>
      </c>
      <c r="AZ96" s="4" t="e">
        <f t="shared" si="54"/>
        <v>#VALUE!</v>
      </c>
      <c r="BA96" s="4">
        <f>VLOOKUP(AY96,ReleaseTimeline!$B$2:$C$27,2,FALSE)</f>
        <v>46198</v>
      </c>
      <c r="BB96" s="4">
        <f t="shared" si="56"/>
        <v>46191</v>
      </c>
      <c r="BC96">
        <f t="shared" si="50"/>
        <v>44</v>
      </c>
      <c r="BE96">
        <f t="shared" si="51"/>
        <v>11</v>
      </c>
    </row>
    <row r="97" spans="1:60" x14ac:dyDescent="0.2">
      <c r="A97" s="3">
        <v>90</v>
      </c>
      <c r="B97" s="5" t="s">
        <v>166</v>
      </c>
      <c r="C97" s="5" t="str">
        <f>VLOOKUP(B97,'Target Tech'!$C$7:$J$33,8,FALSE)</f>
        <v>Complete ASP</v>
      </c>
      <c r="D97" s="5" t="s">
        <v>54</v>
      </c>
      <c r="E97" s="5">
        <v>0</v>
      </c>
      <c r="F97" s="80">
        <v>46160</v>
      </c>
      <c r="G97" s="80" t="s">
        <v>85</v>
      </c>
      <c r="H97" s="80" t="s">
        <v>81</v>
      </c>
      <c r="I97" s="80" t="s">
        <v>131</v>
      </c>
      <c r="J97" s="80">
        <f t="shared" si="29"/>
        <v>46160</v>
      </c>
      <c r="K97" s="5">
        <v>3</v>
      </c>
      <c r="L97" s="5">
        <v>0</v>
      </c>
      <c r="M97" s="5">
        <v>10</v>
      </c>
      <c r="N97" s="4">
        <f t="shared" si="31"/>
        <v>46162</v>
      </c>
      <c r="O97" s="4">
        <f t="shared" si="32"/>
        <v>46162</v>
      </c>
      <c r="P97" s="4">
        <f t="shared" si="33"/>
        <v>46162</v>
      </c>
      <c r="Q97" s="4"/>
      <c r="R97" s="4"/>
      <c r="S97" s="58">
        <v>5</v>
      </c>
      <c r="T97" s="4">
        <f t="shared" si="34"/>
        <v>46169</v>
      </c>
      <c r="U97" s="5">
        <v>1.5</v>
      </c>
      <c r="V97" s="4">
        <f t="shared" si="35"/>
        <v>46171</v>
      </c>
      <c r="W97" s="4">
        <f t="shared" si="36"/>
        <v>46171</v>
      </c>
      <c r="X97" s="5">
        <v>3</v>
      </c>
      <c r="Y97" s="4">
        <f t="shared" si="37"/>
        <v>46177</v>
      </c>
      <c r="Z97" s="4">
        <f t="shared" si="57"/>
        <v>46177</v>
      </c>
      <c r="AA97" s="4">
        <f t="shared" si="57"/>
        <v>46177</v>
      </c>
      <c r="AB97" s="4">
        <f t="shared" si="38"/>
        <v>46178</v>
      </c>
      <c r="AC97" s="4">
        <f t="shared" si="39"/>
        <v>46178</v>
      </c>
      <c r="AD97" s="5"/>
      <c r="AE97" s="4">
        <f t="shared" si="52"/>
        <v>46178</v>
      </c>
      <c r="AF97" s="5">
        <v>2</v>
      </c>
      <c r="AG97" s="4">
        <f t="shared" si="40"/>
        <v>46182</v>
      </c>
      <c r="AH97" s="5">
        <v>3</v>
      </c>
      <c r="AI97" s="4">
        <f t="shared" si="41"/>
        <v>46185</v>
      </c>
      <c r="AJ97" s="4">
        <f t="shared" si="42"/>
        <v>46185</v>
      </c>
      <c r="AK97" s="4">
        <f t="shared" si="43"/>
        <v>46188</v>
      </c>
      <c r="AL97" s="4">
        <f t="shared" si="44"/>
        <v>46188</v>
      </c>
      <c r="AM97" s="5"/>
      <c r="AN97" s="4">
        <f t="shared" si="45"/>
        <v>46188</v>
      </c>
      <c r="AO97" s="4">
        <f t="shared" si="55"/>
        <v>46188</v>
      </c>
      <c r="AP97" s="4">
        <f t="shared" si="55"/>
        <v>46188</v>
      </c>
      <c r="AQ97" s="4">
        <f t="shared" si="46"/>
        <v>46189</v>
      </c>
      <c r="AR97" s="5"/>
      <c r="AS97" s="4">
        <f t="shared" si="47"/>
        <v>46189</v>
      </c>
      <c r="AT97" s="5">
        <v>0</v>
      </c>
      <c r="AU97" s="4">
        <f t="shared" si="48"/>
        <v>46189</v>
      </c>
      <c r="AV97" s="5">
        <v>0</v>
      </c>
      <c r="AW97" s="4">
        <f t="shared" si="49"/>
        <v>46189</v>
      </c>
      <c r="AX97" s="4">
        <f>_xlfn.MINIFS(ReleaseTimeline!$A$2:$A$27, ReleaseTimeline!$A$2:$A$27, "&gt;="&amp;(MAX(AW97,AN97)))</f>
        <v>46191</v>
      </c>
      <c r="AY97" s="4" t="str">
        <f>VLOOKUP(AX97,ReleaseTimeline!$A$1:$E$27,2,FALSE)</f>
        <v>Release 13</v>
      </c>
      <c r="AZ97" s="4" t="e">
        <f t="shared" si="54"/>
        <v>#VALUE!</v>
      </c>
      <c r="BA97" s="4">
        <f>VLOOKUP(AY97,ReleaseTimeline!$B$2:$C$27,2,FALSE)</f>
        <v>46198</v>
      </c>
      <c r="BB97" s="4">
        <f t="shared" si="56"/>
        <v>46191</v>
      </c>
      <c r="BC97">
        <f t="shared" si="50"/>
        <v>36</v>
      </c>
      <c r="BE97">
        <f t="shared" si="51"/>
        <v>11</v>
      </c>
    </row>
    <row r="98" spans="1:60" x14ac:dyDescent="0.2">
      <c r="A98" s="3">
        <v>91</v>
      </c>
      <c r="B98" s="5" t="s">
        <v>166</v>
      </c>
      <c r="C98" s="5" t="str">
        <f>VLOOKUP(B98,'Target Tech'!$C$7:$J$33,8,FALSE)</f>
        <v>Complete ASP</v>
      </c>
      <c r="D98" s="5" t="s">
        <v>54</v>
      </c>
      <c r="E98" s="5">
        <v>0</v>
      </c>
      <c r="F98" s="80">
        <v>46160</v>
      </c>
      <c r="G98" s="80" t="s">
        <v>150</v>
      </c>
      <c r="H98" s="80" t="s">
        <v>81</v>
      </c>
      <c r="I98" s="80" t="s">
        <v>129</v>
      </c>
      <c r="J98" s="80">
        <f t="shared" si="29"/>
        <v>46160</v>
      </c>
      <c r="K98" s="5">
        <v>3</v>
      </c>
      <c r="L98" s="5">
        <v>0</v>
      </c>
      <c r="M98" s="5">
        <v>11</v>
      </c>
      <c r="N98" s="4">
        <f t="shared" si="31"/>
        <v>46162</v>
      </c>
      <c r="O98" s="4">
        <f t="shared" si="32"/>
        <v>46162</v>
      </c>
      <c r="P98" s="4">
        <f t="shared" si="33"/>
        <v>46162</v>
      </c>
      <c r="Q98" s="4"/>
      <c r="R98" s="4"/>
      <c r="S98" s="58">
        <v>5</v>
      </c>
      <c r="T98" s="4">
        <f t="shared" si="34"/>
        <v>46169</v>
      </c>
      <c r="U98" s="5">
        <v>1.5</v>
      </c>
      <c r="V98" s="4">
        <f t="shared" si="35"/>
        <v>46171</v>
      </c>
      <c r="W98" s="4">
        <f t="shared" si="36"/>
        <v>46171</v>
      </c>
      <c r="X98" s="5">
        <v>3</v>
      </c>
      <c r="Y98" s="4">
        <f t="shared" si="37"/>
        <v>46177</v>
      </c>
      <c r="Z98" s="4">
        <f t="shared" si="57"/>
        <v>46177</v>
      </c>
      <c r="AA98" s="4">
        <f t="shared" si="57"/>
        <v>46177</v>
      </c>
      <c r="AB98" s="4">
        <f t="shared" si="38"/>
        <v>46178</v>
      </c>
      <c r="AC98" s="4">
        <f t="shared" si="39"/>
        <v>46178</v>
      </c>
      <c r="AD98" s="5">
        <v>3</v>
      </c>
      <c r="AE98" s="4">
        <f t="shared" si="52"/>
        <v>46183</v>
      </c>
      <c r="AF98" s="5">
        <v>2</v>
      </c>
      <c r="AG98" s="4">
        <f t="shared" si="40"/>
        <v>46185</v>
      </c>
      <c r="AH98" s="5">
        <v>3</v>
      </c>
      <c r="AI98" s="4">
        <f t="shared" si="41"/>
        <v>46190</v>
      </c>
      <c r="AJ98" s="4">
        <f t="shared" si="42"/>
        <v>46190</v>
      </c>
      <c r="AK98" s="4">
        <f t="shared" si="43"/>
        <v>46191</v>
      </c>
      <c r="AL98" s="4">
        <f t="shared" si="44"/>
        <v>46191</v>
      </c>
      <c r="AM98" s="5">
        <v>1</v>
      </c>
      <c r="AN98" s="4">
        <f t="shared" si="45"/>
        <v>46192</v>
      </c>
      <c r="AO98" s="4">
        <f t="shared" si="55"/>
        <v>46192</v>
      </c>
      <c r="AP98" s="4">
        <f t="shared" si="55"/>
        <v>46192</v>
      </c>
      <c r="AQ98" s="4">
        <f t="shared" si="46"/>
        <v>46195</v>
      </c>
      <c r="AR98" s="5">
        <v>3</v>
      </c>
      <c r="AS98" s="4">
        <f t="shared" si="47"/>
        <v>46198</v>
      </c>
      <c r="AT98" s="5">
        <v>0</v>
      </c>
      <c r="AU98" s="4">
        <f t="shared" si="48"/>
        <v>46198</v>
      </c>
      <c r="AV98" s="5">
        <v>0</v>
      </c>
      <c r="AW98" s="4">
        <f t="shared" si="49"/>
        <v>46198</v>
      </c>
      <c r="AX98" s="4">
        <f>_xlfn.MINIFS(ReleaseTimeline!$A$2:$A$27, ReleaseTimeline!$A$2:$A$27, "&gt;="&amp;(MAX(AW98,AN98)))</f>
        <v>46205</v>
      </c>
      <c r="AY98" s="4" t="str">
        <f>VLOOKUP(AX98,ReleaseTimeline!$A$1:$E$27,2,FALSE)</f>
        <v>Release 14</v>
      </c>
      <c r="AZ98" s="4" t="e">
        <f t="shared" si="54"/>
        <v>#VALUE!</v>
      </c>
      <c r="BA98" s="74">
        <f>VLOOKUP(AY98,ReleaseTimeline!$B$2:$C$27,2,FALSE)</f>
        <v>46212</v>
      </c>
      <c r="BB98" s="4">
        <f t="shared" si="56"/>
        <v>46205</v>
      </c>
      <c r="BC98">
        <f t="shared" si="50"/>
        <v>50</v>
      </c>
      <c r="BE98">
        <f t="shared" si="51"/>
        <v>11</v>
      </c>
    </row>
    <row r="99" spans="1:60" x14ac:dyDescent="0.2">
      <c r="A99" s="3">
        <v>92</v>
      </c>
      <c r="B99" s="5" t="s">
        <v>168</v>
      </c>
      <c r="C99" s="5" t="str">
        <f>VLOOKUP(B99,'Target Tech'!$C$7:$J$33,8,FALSE)</f>
        <v>Complete ASP</v>
      </c>
      <c r="D99" s="5" t="s">
        <v>54</v>
      </c>
      <c r="E99" s="5">
        <v>0</v>
      </c>
      <c r="F99" s="80">
        <v>46199</v>
      </c>
      <c r="G99" s="80" t="s">
        <v>55</v>
      </c>
      <c r="H99" s="80" t="s">
        <v>67</v>
      </c>
      <c r="I99" s="80" t="s">
        <v>102</v>
      </c>
      <c r="J99" s="80">
        <f t="shared" si="29"/>
        <v>46199</v>
      </c>
      <c r="K99" s="5">
        <v>3</v>
      </c>
      <c r="L99" s="5">
        <v>0</v>
      </c>
      <c r="M99" s="5">
        <v>1</v>
      </c>
      <c r="N99" s="4">
        <f t="shared" si="31"/>
        <v>46204</v>
      </c>
      <c r="O99" s="4">
        <f t="shared" si="32"/>
        <v>46204</v>
      </c>
      <c r="P99" s="4">
        <f t="shared" si="33"/>
        <v>46204</v>
      </c>
      <c r="Q99" s="4"/>
      <c r="R99" s="4"/>
      <c r="S99" s="58">
        <v>5</v>
      </c>
      <c r="T99" s="4">
        <f t="shared" si="34"/>
        <v>46212</v>
      </c>
      <c r="U99" s="5">
        <v>1.5</v>
      </c>
      <c r="V99" s="4">
        <f t="shared" si="35"/>
        <v>46213</v>
      </c>
      <c r="W99" s="4">
        <f t="shared" si="36"/>
        <v>46213</v>
      </c>
      <c r="X99" s="5">
        <v>3</v>
      </c>
      <c r="Y99" s="4">
        <f t="shared" si="37"/>
        <v>46218</v>
      </c>
      <c r="Z99" s="4">
        <f t="shared" si="57"/>
        <v>46218</v>
      </c>
      <c r="AA99" s="4">
        <f t="shared" si="57"/>
        <v>46218</v>
      </c>
      <c r="AB99" s="4">
        <f t="shared" si="38"/>
        <v>46219</v>
      </c>
      <c r="AC99" s="4">
        <f t="shared" si="39"/>
        <v>46219</v>
      </c>
      <c r="AD99" s="5"/>
      <c r="AE99" s="4">
        <f t="shared" si="52"/>
        <v>46219</v>
      </c>
      <c r="AF99" s="5">
        <v>2</v>
      </c>
      <c r="AG99" s="4">
        <f t="shared" si="40"/>
        <v>46223</v>
      </c>
      <c r="AH99" s="5">
        <v>3</v>
      </c>
      <c r="AI99" s="4">
        <f t="shared" si="41"/>
        <v>46226</v>
      </c>
      <c r="AJ99" s="4">
        <f t="shared" si="42"/>
        <v>46226</v>
      </c>
      <c r="AK99" s="4">
        <f t="shared" si="43"/>
        <v>46227</v>
      </c>
      <c r="AL99" s="4">
        <f t="shared" si="44"/>
        <v>46227</v>
      </c>
      <c r="AM99" s="5"/>
      <c r="AN99" s="4">
        <f t="shared" si="45"/>
        <v>46227</v>
      </c>
      <c r="AO99" s="4">
        <f t="shared" si="55"/>
        <v>46227</v>
      </c>
      <c r="AP99" s="4">
        <f t="shared" si="55"/>
        <v>46227</v>
      </c>
      <c r="AQ99" s="4">
        <f t="shared" si="46"/>
        <v>46230</v>
      </c>
      <c r="AR99" s="5"/>
      <c r="AS99" s="4">
        <f t="shared" si="47"/>
        <v>46230</v>
      </c>
      <c r="AT99" s="5">
        <v>0</v>
      </c>
      <c r="AU99" s="4">
        <f t="shared" si="48"/>
        <v>46230</v>
      </c>
      <c r="AV99" s="5">
        <v>0</v>
      </c>
      <c r="AW99" s="4">
        <f t="shared" si="49"/>
        <v>46230</v>
      </c>
      <c r="AX99" s="4">
        <f>_xlfn.MINIFS(ReleaseTimeline!$A$2:$A$27, ReleaseTimeline!$A$2:$A$27, "&gt;="&amp;(MAX(AW99,AN99)))</f>
        <v>46233</v>
      </c>
      <c r="AY99" s="4" t="str">
        <f>VLOOKUP(AX99,ReleaseTimeline!$A$1:$E$27,2,FALSE)</f>
        <v>Release 16</v>
      </c>
      <c r="AZ99" s="4" t="e">
        <f t="shared" si="54"/>
        <v>#VALUE!</v>
      </c>
      <c r="BA99" s="4">
        <f>VLOOKUP(AY99,ReleaseTimeline!$B$2:$C$27,2,FALSE)</f>
        <v>46240</v>
      </c>
      <c r="BB99" s="4">
        <f t="shared" si="56"/>
        <v>46233</v>
      </c>
      <c r="BC99">
        <f t="shared" si="50"/>
        <v>36</v>
      </c>
      <c r="BD99" t="e">
        <f>(BA99-AY99)</f>
        <v>#VALUE!</v>
      </c>
      <c r="BE99">
        <f t="shared" si="51"/>
        <v>11</v>
      </c>
      <c r="BH99" t="e">
        <f>(BD99+BE99)</f>
        <v>#VALUE!</v>
      </c>
    </row>
    <row r="100" spans="1:60" x14ac:dyDescent="0.2">
      <c r="A100" s="3">
        <v>93</v>
      </c>
      <c r="B100" s="5" t="s">
        <v>168</v>
      </c>
      <c r="C100" s="5" t="str">
        <f>VLOOKUP(B100,'Target Tech'!$C$7:$J$33,8,FALSE)</f>
        <v>Complete ASP</v>
      </c>
      <c r="D100" s="5" t="s">
        <v>54</v>
      </c>
      <c r="E100" s="5">
        <v>0</v>
      </c>
      <c r="F100" s="80">
        <v>46191</v>
      </c>
      <c r="G100" s="80" t="s">
        <v>59</v>
      </c>
      <c r="H100" s="80" t="s">
        <v>67</v>
      </c>
      <c r="I100" s="80" t="s">
        <v>103</v>
      </c>
      <c r="J100" s="80">
        <f t="shared" si="29"/>
        <v>46191</v>
      </c>
      <c r="K100" s="5">
        <v>3</v>
      </c>
      <c r="L100" s="5">
        <v>0</v>
      </c>
      <c r="M100" s="5">
        <v>2</v>
      </c>
      <c r="N100" s="4">
        <f t="shared" si="31"/>
        <v>46195</v>
      </c>
      <c r="O100" s="4">
        <f t="shared" si="32"/>
        <v>46195</v>
      </c>
      <c r="P100" s="4">
        <f t="shared" si="33"/>
        <v>46195</v>
      </c>
      <c r="Q100" s="4"/>
      <c r="R100" s="4"/>
      <c r="S100" s="58">
        <v>5</v>
      </c>
      <c r="T100" s="4">
        <f t="shared" si="34"/>
        <v>46203</v>
      </c>
      <c r="U100" s="5">
        <v>1.5</v>
      </c>
      <c r="V100" s="4">
        <f t="shared" si="35"/>
        <v>46204</v>
      </c>
      <c r="W100" s="4">
        <f t="shared" si="36"/>
        <v>46204</v>
      </c>
      <c r="X100" s="5">
        <v>3</v>
      </c>
      <c r="Y100" s="4">
        <f t="shared" si="37"/>
        <v>46209</v>
      </c>
      <c r="Z100" s="4">
        <f t="shared" si="57"/>
        <v>46209</v>
      </c>
      <c r="AA100" s="4">
        <f t="shared" si="57"/>
        <v>46209</v>
      </c>
      <c r="AB100" s="4">
        <f t="shared" si="38"/>
        <v>46211</v>
      </c>
      <c r="AC100" s="4">
        <f t="shared" si="39"/>
        <v>46211</v>
      </c>
      <c r="AD100" s="5"/>
      <c r="AE100" s="4">
        <f t="shared" si="52"/>
        <v>46211</v>
      </c>
      <c r="AF100" s="5">
        <v>2</v>
      </c>
      <c r="AG100" s="4">
        <f t="shared" si="40"/>
        <v>46213</v>
      </c>
      <c r="AH100" s="5">
        <v>3</v>
      </c>
      <c r="AI100" s="4">
        <f t="shared" si="41"/>
        <v>46218</v>
      </c>
      <c r="AJ100" s="4">
        <f t="shared" si="42"/>
        <v>46218</v>
      </c>
      <c r="AK100" s="4">
        <f t="shared" si="43"/>
        <v>46219</v>
      </c>
      <c r="AL100" s="4">
        <f t="shared" si="44"/>
        <v>46219</v>
      </c>
      <c r="AM100" s="5"/>
      <c r="AN100" s="4">
        <f t="shared" si="45"/>
        <v>46219</v>
      </c>
      <c r="AO100" s="4">
        <f t="shared" si="55"/>
        <v>46219</v>
      </c>
      <c r="AP100" s="4">
        <f t="shared" si="55"/>
        <v>46219</v>
      </c>
      <c r="AQ100" s="4">
        <f t="shared" si="46"/>
        <v>46220</v>
      </c>
      <c r="AR100" s="5"/>
      <c r="AS100" s="4">
        <f t="shared" si="47"/>
        <v>46220</v>
      </c>
      <c r="AT100" s="5">
        <v>0</v>
      </c>
      <c r="AU100" s="4">
        <f t="shared" si="48"/>
        <v>46220</v>
      </c>
      <c r="AV100" s="5">
        <v>0</v>
      </c>
      <c r="AW100" s="4">
        <f t="shared" si="49"/>
        <v>46220</v>
      </c>
      <c r="AX100" s="4">
        <f>_xlfn.MINIFS(ReleaseTimeline!$A$2:$A$27, ReleaseTimeline!$A$2:$A$27, "&gt;="&amp;(MAX(AW100,AN100)))</f>
        <v>46233</v>
      </c>
      <c r="AY100" s="4" t="str">
        <f>VLOOKUP(AX100,ReleaseTimeline!$A$1:$E$27,2,FALSE)</f>
        <v>Release 16</v>
      </c>
      <c r="AZ100" s="4" t="e">
        <f t="shared" si="54"/>
        <v>#VALUE!</v>
      </c>
      <c r="BA100" s="4">
        <f>VLOOKUP(AY100,ReleaseTimeline!$B$2:$C$27,2,FALSE)</f>
        <v>46240</v>
      </c>
      <c r="BB100" s="4">
        <f t="shared" si="56"/>
        <v>46233</v>
      </c>
      <c r="BC100">
        <f t="shared" si="50"/>
        <v>45</v>
      </c>
      <c r="BE100">
        <f t="shared" si="51"/>
        <v>11</v>
      </c>
    </row>
    <row r="101" spans="1:60" x14ac:dyDescent="0.2">
      <c r="A101" s="3">
        <v>94</v>
      </c>
      <c r="B101" s="5" t="s">
        <v>168</v>
      </c>
      <c r="C101" s="5" t="str">
        <f>VLOOKUP(B101,'Target Tech'!$C$7:$J$33,8,FALSE)</f>
        <v>Complete ASP</v>
      </c>
      <c r="D101" s="5" t="s">
        <v>54</v>
      </c>
      <c r="E101" s="5">
        <v>0</v>
      </c>
      <c r="F101" s="80">
        <v>46191</v>
      </c>
      <c r="G101" s="80" t="s">
        <v>61</v>
      </c>
      <c r="H101" s="80" t="s">
        <v>67</v>
      </c>
      <c r="I101" s="80" t="s">
        <v>104</v>
      </c>
      <c r="J101" s="80">
        <f t="shared" ref="J101:J117" si="58">F101</f>
        <v>46191</v>
      </c>
      <c r="K101" s="5">
        <v>3</v>
      </c>
      <c r="L101" s="5">
        <v>0</v>
      </c>
      <c r="M101" s="5">
        <v>3</v>
      </c>
      <c r="N101" s="4">
        <f t="shared" si="31"/>
        <v>46195</v>
      </c>
      <c r="O101" s="4">
        <f t="shared" si="32"/>
        <v>46195</v>
      </c>
      <c r="P101" s="4">
        <f t="shared" si="33"/>
        <v>46195</v>
      </c>
      <c r="Q101" s="4"/>
      <c r="R101" s="4"/>
      <c r="S101" s="58">
        <v>5</v>
      </c>
      <c r="T101" s="4">
        <f t="shared" si="34"/>
        <v>46203</v>
      </c>
      <c r="U101" s="5">
        <v>1.5</v>
      </c>
      <c r="V101" s="4">
        <f t="shared" si="35"/>
        <v>46204</v>
      </c>
      <c r="W101" s="4">
        <f t="shared" si="36"/>
        <v>46204</v>
      </c>
      <c r="X101" s="5">
        <v>3</v>
      </c>
      <c r="Y101" s="4">
        <f t="shared" si="37"/>
        <v>46209</v>
      </c>
      <c r="Z101" s="4">
        <f t="shared" si="57"/>
        <v>46209</v>
      </c>
      <c r="AA101" s="4">
        <f t="shared" si="57"/>
        <v>46209</v>
      </c>
      <c r="AB101" s="4">
        <f t="shared" si="38"/>
        <v>46211</v>
      </c>
      <c r="AC101" s="4">
        <f t="shared" si="39"/>
        <v>46211</v>
      </c>
      <c r="AD101" s="5"/>
      <c r="AE101" s="4">
        <f t="shared" si="52"/>
        <v>46211</v>
      </c>
      <c r="AF101" s="5">
        <v>2</v>
      </c>
      <c r="AG101" s="4">
        <f t="shared" si="40"/>
        <v>46213</v>
      </c>
      <c r="AH101" s="5">
        <v>3</v>
      </c>
      <c r="AI101" s="4">
        <f t="shared" si="41"/>
        <v>46218</v>
      </c>
      <c r="AJ101" s="4">
        <f t="shared" si="42"/>
        <v>46218</v>
      </c>
      <c r="AK101" s="4">
        <f t="shared" si="43"/>
        <v>46219</v>
      </c>
      <c r="AL101" s="4">
        <f t="shared" si="44"/>
        <v>46219</v>
      </c>
      <c r="AM101" s="5"/>
      <c r="AN101" s="4">
        <f t="shared" si="45"/>
        <v>46219</v>
      </c>
      <c r="AO101" s="4">
        <f t="shared" si="55"/>
        <v>46219</v>
      </c>
      <c r="AP101" s="4">
        <f t="shared" si="55"/>
        <v>46219</v>
      </c>
      <c r="AQ101" s="4">
        <f t="shared" si="46"/>
        <v>46220</v>
      </c>
      <c r="AR101" s="5"/>
      <c r="AS101" s="4">
        <f t="shared" si="47"/>
        <v>46220</v>
      </c>
      <c r="AT101" s="5">
        <v>0</v>
      </c>
      <c r="AU101" s="4">
        <f t="shared" si="48"/>
        <v>46220</v>
      </c>
      <c r="AV101" s="5">
        <v>0</v>
      </c>
      <c r="AW101" s="4">
        <f t="shared" si="49"/>
        <v>46220</v>
      </c>
      <c r="AX101" s="4">
        <f>_xlfn.MINIFS(ReleaseTimeline!$A$2:$A$27, ReleaseTimeline!$A$2:$A$27, "&gt;="&amp;(MAX(AW101,AN101)))</f>
        <v>46233</v>
      </c>
      <c r="AY101" s="4" t="str">
        <f>VLOOKUP(AX101,ReleaseTimeline!$A$1:$E$27,2,FALSE)</f>
        <v>Release 16</v>
      </c>
      <c r="AZ101" s="4" t="e">
        <f t="shared" si="54"/>
        <v>#VALUE!</v>
      </c>
      <c r="BA101" s="4">
        <f>VLOOKUP(AY101,ReleaseTimeline!$B$2:$C$27,2,FALSE)</f>
        <v>46240</v>
      </c>
      <c r="BB101" s="4">
        <f t="shared" si="56"/>
        <v>46233</v>
      </c>
      <c r="BC101">
        <f t="shared" si="50"/>
        <v>45</v>
      </c>
      <c r="BE101">
        <f t="shared" si="51"/>
        <v>11</v>
      </c>
    </row>
    <row r="102" spans="1:60" x14ac:dyDescent="0.2">
      <c r="A102" s="3">
        <v>95</v>
      </c>
      <c r="B102" s="5" t="s">
        <v>168</v>
      </c>
      <c r="C102" s="5" t="str">
        <f>VLOOKUP(B102,'Target Tech'!$C$7:$J$33,8,FALSE)</f>
        <v>Complete ASP</v>
      </c>
      <c r="D102" s="5" t="s">
        <v>54</v>
      </c>
      <c r="E102" s="5">
        <v>0</v>
      </c>
      <c r="F102" s="80">
        <v>46205</v>
      </c>
      <c r="G102" s="80" t="s">
        <v>63</v>
      </c>
      <c r="H102" s="80" t="s">
        <v>67</v>
      </c>
      <c r="I102" s="80" t="s">
        <v>102</v>
      </c>
      <c r="J102" s="80">
        <f t="shared" si="58"/>
        <v>46205</v>
      </c>
      <c r="K102" s="5">
        <v>3</v>
      </c>
      <c r="L102" s="5">
        <v>0</v>
      </c>
      <c r="M102" s="5">
        <v>4</v>
      </c>
      <c r="N102" s="4">
        <f t="shared" si="31"/>
        <v>46209</v>
      </c>
      <c r="O102" s="4">
        <f t="shared" si="32"/>
        <v>46209</v>
      </c>
      <c r="P102" s="4">
        <f t="shared" si="33"/>
        <v>46209</v>
      </c>
      <c r="Q102" s="4"/>
      <c r="R102" s="4"/>
      <c r="S102" s="58">
        <v>5</v>
      </c>
      <c r="T102" s="4">
        <f t="shared" si="34"/>
        <v>46217</v>
      </c>
      <c r="U102" s="5">
        <v>3</v>
      </c>
      <c r="V102" s="4">
        <f t="shared" si="35"/>
        <v>46220</v>
      </c>
      <c r="W102" s="4">
        <f t="shared" si="36"/>
        <v>46220</v>
      </c>
      <c r="X102" s="5">
        <v>3</v>
      </c>
      <c r="Y102" s="4">
        <f t="shared" si="37"/>
        <v>46225</v>
      </c>
      <c r="Z102" s="4">
        <f t="shared" si="57"/>
        <v>46225</v>
      </c>
      <c r="AA102" s="4">
        <f t="shared" si="57"/>
        <v>46225</v>
      </c>
      <c r="AB102" s="4">
        <f t="shared" si="38"/>
        <v>46226</v>
      </c>
      <c r="AC102" s="4">
        <f t="shared" si="39"/>
        <v>46226</v>
      </c>
      <c r="AD102" s="5"/>
      <c r="AE102" s="4">
        <f t="shared" si="52"/>
        <v>46226</v>
      </c>
      <c r="AF102" s="5">
        <v>2</v>
      </c>
      <c r="AG102" s="4">
        <f t="shared" si="40"/>
        <v>46230</v>
      </c>
      <c r="AH102" s="5">
        <v>3</v>
      </c>
      <c r="AI102" s="4">
        <f t="shared" si="41"/>
        <v>46233</v>
      </c>
      <c r="AJ102" s="4">
        <f t="shared" si="42"/>
        <v>46233</v>
      </c>
      <c r="AK102" s="4">
        <f t="shared" si="43"/>
        <v>46234</v>
      </c>
      <c r="AL102" s="4">
        <f t="shared" si="44"/>
        <v>46234</v>
      </c>
      <c r="AM102" s="5">
        <v>2</v>
      </c>
      <c r="AN102" s="4">
        <f t="shared" si="45"/>
        <v>46238</v>
      </c>
      <c r="AO102" s="4">
        <f t="shared" si="55"/>
        <v>46238</v>
      </c>
      <c r="AP102" s="4">
        <f t="shared" si="55"/>
        <v>46238</v>
      </c>
      <c r="AQ102" s="4">
        <f t="shared" si="46"/>
        <v>46239</v>
      </c>
      <c r="AR102" s="5"/>
      <c r="AS102" s="4">
        <f t="shared" si="47"/>
        <v>46239</v>
      </c>
      <c r="AT102" s="5">
        <v>0</v>
      </c>
      <c r="AU102" s="4">
        <f t="shared" si="48"/>
        <v>46239</v>
      </c>
      <c r="AV102" s="5">
        <v>0</v>
      </c>
      <c r="AW102" s="4">
        <f t="shared" si="49"/>
        <v>46239</v>
      </c>
      <c r="AX102" s="4">
        <f>_xlfn.MINIFS(ReleaseTimeline!$A$2:$A$27, ReleaseTimeline!$A$2:$A$27, "&gt;="&amp;(MAX(AW102,AN102)))</f>
        <v>46247</v>
      </c>
      <c r="AY102" s="4" t="str">
        <f>VLOOKUP(AX102,ReleaseTimeline!$A$1:$E$27,2,FALSE)</f>
        <v>Release 17</v>
      </c>
      <c r="AZ102" s="4" t="e">
        <f t="shared" si="54"/>
        <v>#VALUE!</v>
      </c>
      <c r="BA102" s="74">
        <f>VLOOKUP(AY102,ReleaseTimeline!$B$2:$C$27,2,FALSE)</f>
        <v>46254</v>
      </c>
      <c r="BB102" s="4">
        <f t="shared" si="56"/>
        <v>46247</v>
      </c>
      <c r="BC102">
        <f t="shared" si="50"/>
        <v>45</v>
      </c>
      <c r="BE102">
        <f t="shared" si="51"/>
        <v>11</v>
      </c>
    </row>
    <row r="103" spans="1:60" x14ac:dyDescent="0.2">
      <c r="A103" s="3">
        <v>96</v>
      </c>
      <c r="B103" s="5" t="s">
        <v>168</v>
      </c>
      <c r="C103" s="5" t="str">
        <f>VLOOKUP(B103,'Target Tech'!$C$7:$J$33,8,FALSE)</f>
        <v>Complete ASP</v>
      </c>
      <c r="D103" s="5" t="s">
        <v>54</v>
      </c>
      <c r="E103" s="5">
        <v>0</v>
      </c>
      <c r="F103" s="80">
        <v>46196</v>
      </c>
      <c r="G103" s="80" t="s">
        <v>64</v>
      </c>
      <c r="H103" s="80" t="s">
        <v>67</v>
      </c>
      <c r="I103" s="80" t="s">
        <v>103</v>
      </c>
      <c r="J103" s="80">
        <f t="shared" si="58"/>
        <v>46196</v>
      </c>
      <c r="K103" s="5">
        <v>3</v>
      </c>
      <c r="L103" s="5">
        <v>0</v>
      </c>
      <c r="M103" s="5">
        <v>5</v>
      </c>
      <c r="N103" s="4">
        <f t="shared" si="31"/>
        <v>46198</v>
      </c>
      <c r="O103" s="4">
        <f t="shared" si="32"/>
        <v>46198</v>
      </c>
      <c r="P103" s="4">
        <f t="shared" si="33"/>
        <v>46198</v>
      </c>
      <c r="Q103" s="4"/>
      <c r="R103" s="4"/>
      <c r="S103" s="58">
        <v>5</v>
      </c>
      <c r="T103" s="4">
        <f t="shared" si="34"/>
        <v>46206</v>
      </c>
      <c r="U103" s="5">
        <v>3</v>
      </c>
      <c r="V103" s="4">
        <f t="shared" si="35"/>
        <v>46212</v>
      </c>
      <c r="W103" s="4">
        <f t="shared" si="36"/>
        <v>46212</v>
      </c>
      <c r="X103" s="5">
        <v>3</v>
      </c>
      <c r="Y103" s="4">
        <f t="shared" si="37"/>
        <v>46217</v>
      </c>
      <c r="Z103" s="4">
        <f t="shared" si="57"/>
        <v>46217</v>
      </c>
      <c r="AA103" s="4">
        <f t="shared" si="57"/>
        <v>46217</v>
      </c>
      <c r="AB103" s="4">
        <f t="shared" si="38"/>
        <v>46218</v>
      </c>
      <c r="AC103" s="4">
        <f t="shared" si="39"/>
        <v>46218</v>
      </c>
      <c r="AD103" s="5"/>
      <c r="AE103" s="4">
        <f t="shared" si="52"/>
        <v>46218</v>
      </c>
      <c r="AF103" s="5">
        <v>2</v>
      </c>
      <c r="AG103" s="4">
        <f t="shared" si="40"/>
        <v>46220</v>
      </c>
      <c r="AH103" s="5">
        <v>3</v>
      </c>
      <c r="AI103" s="4">
        <f t="shared" si="41"/>
        <v>46225</v>
      </c>
      <c r="AJ103" s="4">
        <f t="shared" si="42"/>
        <v>46225</v>
      </c>
      <c r="AK103" s="4">
        <f t="shared" si="43"/>
        <v>46226</v>
      </c>
      <c r="AL103" s="4">
        <f t="shared" si="44"/>
        <v>46226</v>
      </c>
      <c r="AM103" s="5"/>
      <c r="AN103" s="4">
        <f t="shared" si="45"/>
        <v>46226</v>
      </c>
      <c r="AO103" s="4">
        <f t="shared" si="55"/>
        <v>46226</v>
      </c>
      <c r="AP103" s="4">
        <f t="shared" si="55"/>
        <v>46226</v>
      </c>
      <c r="AQ103" s="4">
        <f t="shared" si="46"/>
        <v>46227</v>
      </c>
      <c r="AR103" s="5"/>
      <c r="AS103" s="4">
        <f t="shared" si="47"/>
        <v>46227</v>
      </c>
      <c r="AT103" s="5">
        <v>0</v>
      </c>
      <c r="AU103" s="4">
        <f t="shared" si="48"/>
        <v>46227</v>
      </c>
      <c r="AV103" s="5">
        <v>0</v>
      </c>
      <c r="AW103" s="4">
        <f t="shared" si="49"/>
        <v>46227</v>
      </c>
      <c r="AX103" s="4">
        <f>_xlfn.MINIFS(ReleaseTimeline!$A$2:$A$27, ReleaseTimeline!$A$2:$A$27, "&gt;="&amp;(MAX(AW103,AN103)))</f>
        <v>46233</v>
      </c>
      <c r="AY103" s="4" t="str">
        <f>VLOOKUP(AX103,ReleaseTimeline!$A$1:$E$27,2,FALSE)</f>
        <v>Release 16</v>
      </c>
      <c r="AZ103" s="4" t="e">
        <f t="shared" si="54"/>
        <v>#VALUE!</v>
      </c>
      <c r="BA103" s="4">
        <f>VLOOKUP(AY103,ReleaseTimeline!$B$2:$C$27,2,FALSE)</f>
        <v>46240</v>
      </c>
      <c r="BB103" s="4">
        <f t="shared" si="56"/>
        <v>46233</v>
      </c>
      <c r="BC103">
        <f t="shared" si="50"/>
        <v>42</v>
      </c>
      <c r="BE103">
        <f t="shared" si="51"/>
        <v>11</v>
      </c>
    </row>
    <row r="104" spans="1:60" x14ac:dyDescent="0.2">
      <c r="A104" s="3">
        <v>97</v>
      </c>
      <c r="B104" s="5" t="s">
        <v>168</v>
      </c>
      <c r="C104" s="5" t="str">
        <f>VLOOKUP(B104,'Target Tech'!$C$7:$J$33,8,FALSE)</f>
        <v>Complete ASP</v>
      </c>
      <c r="D104" s="5" t="s">
        <v>54</v>
      </c>
      <c r="E104" s="5">
        <v>0</v>
      </c>
      <c r="F104" s="80">
        <v>46196</v>
      </c>
      <c r="G104" s="80" t="s">
        <v>120</v>
      </c>
      <c r="H104" s="80" t="s">
        <v>67</v>
      </c>
      <c r="I104" s="80" t="s">
        <v>104</v>
      </c>
      <c r="J104" s="80">
        <f t="shared" si="58"/>
        <v>46196</v>
      </c>
      <c r="K104" s="5">
        <v>3</v>
      </c>
      <c r="L104" s="5">
        <v>0</v>
      </c>
      <c r="M104" s="5">
        <v>6</v>
      </c>
      <c r="N104" s="4">
        <f t="shared" si="31"/>
        <v>46198</v>
      </c>
      <c r="O104" s="4">
        <f t="shared" si="32"/>
        <v>46198</v>
      </c>
      <c r="P104" s="4">
        <f t="shared" si="33"/>
        <v>46198</v>
      </c>
      <c r="Q104" s="4"/>
      <c r="R104" s="4"/>
      <c r="S104" s="58">
        <v>5</v>
      </c>
      <c r="T104" s="4">
        <f t="shared" si="34"/>
        <v>46206</v>
      </c>
      <c r="U104" s="5">
        <v>1.5</v>
      </c>
      <c r="V104" s="4">
        <f t="shared" si="35"/>
        <v>46209</v>
      </c>
      <c r="W104" s="4">
        <f t="shared" si="36"/>
        <v>46209</v>
      </c>
      <c r="X104" s="5">
        <v>3</v>
      </c>
      <c r="Y104" s="4">
        <f t="shared" si="37"/>
        <v>46213</v>
      </c>
      <c r="Z104" s="4">
        <f t="shared" si="57"/>
        <v>46213</v>
      </c>
      <c r="AA104" s="4">
        <f t="shared" si="57"/>
        <v>46213</v>
      </c>
      <c r="AB104" s="4">
        <f t="shared" si="38"/>
        <v>46216</v>
      </c>
      <c r="AC104" s="4">
        <f t="shared" si="39"/>
        <v>46216</v>
      </c>
      <c r="AD104" s="5"/>
      <c r="AE104" s="4">
        <f t="shared" si="52"/>
        <v>46216</v>
      </c>
      <c r="AF104" s="5">
        <v>2</v>
      </c>
      <c r="AG104" s="4">
        <f t="shared" si="40"/>
        <v>46218</v>
      </c>
      <c r="AH104" s="5">
        <v>3</v>
      </c>
      <c r="AI104" s="4">
        <f t="shared" si="41"/>
        <v>46223</v>
      </c>
      <c r="AJ104" s="4">
        <f t="shared" si="42"/>
        <v>46223</v>
      </c>
      <c r="AK104" s="4">
        <f t="shared" si="43"/>
        <v>46224</v>
      </c>
      <c r="AL104" s="4">
        <f t="shared" si="44"/>
        <v>46224</v>
      </c>
      <c r="AM104" s="5"/>
      <c r="AN104" s="4">
        <f t="shared" si="45"/>
        <v>46224</v>
      </c>
      <c r="AO104" s="4">
        <f t="shared" si="55"/>
        <v>46224</v>
      </c>
      <c r="AP104" s="4">
        <f t="shared" si="55"/>
        <v>46224</v>
      </c>
      <c r="AQ104" s="4">
        <f t="shared" si="46"/>
        <v>46225</v>
      </c>
      <c r="AR104" s="5"/>
      <c r="AS104" s="4">
        <f t="shared" si="47"/>
        <v>46225</v>
      </c>
      <c r="AT104" s="5">
        <v>0</v>
      </c>
      <c r="AU104" s="4">
        <f t="shared" si="48"/>
        <v>46225</v>
      </c>
      <c r="AV104" s="5">
        <v>0</v>
      </c>
      <c r="AW104" s="4">
        <f t="shared" si="49"/>
        <v>46225</v>
      </c>
      <c r="AX104" s="4">
        <f>_xlfn.MINIFS(ReleaseTimeline!$A$2:$A$27, ReleaseTimeline!$A$2:$A$27, "&gt;="&amp;(MAX(AW104,AN104)))</f>
        <v>46233</v>
      </c>
      <c r="AY104" s="4" t="str">
        <f>VLOOKUP(AX104,ReleaseTimeline!$A$1:$E$27,2,FALSE)</f>
        <v>Release 16</v>
      </c>
      <c r="AZ104" s="4" t="e">
        <f t="shared" si="54"/>
        <v>#VALUE!</v>
      </c>
      <c r="BA104" s="4">
        <f>VLOOKUP(AY104,ReleaseTimeline!$B$2:$C$27,2,FALSE)</f>
        <v>46240</v>
      </c>
      <c r="BB104" s="4">
        <f t="shared" si="56"/>
        <v>46233</v>
      </c>
      <c r="BC104">
        <f t="shared" si="50"/>
        <v>42</v>
      </c>
      <c r="BE104">
        <f t="shared" si="51"/>
        <v>11</v>
      </c>
    </row>
    <row r="105" spans="1:60" x14ac:dyDescent="0.2">
      <c r="A105" s="3">
        <v>98</v>
      </c>
      <c r="B105" s="5" t="s">
        <v>168</v>
      </c>
      <c r="C105" s="5" t="str">
        <f>VLOOKUP(B105,'Target Tech'!$C$7:$J$33,8,FALSE)</f>
        <v>Complete ASP</v>
      </c>
      <c r="D105" s="5" t="s">
        <v>54</v>
      </c>
      <c r="E105" s="5">
        <v>0</v>
      </c>
      <c r="F105" s="80">
        <v>46174</v>
      </c>
      <c r="G105" s="80" t="s">
        <v>121</v>
      </c>
      <c r="H105" s="80" t="s">
        <v>56</v>
      </c>
      <c r="I105" s="80" t="s">
        <v>57</v>
      </c>
      <c r="J105" s="80">
        <f t="shared" si="58"/>
        <v>46174</v>
      </c>
      <c r="K105" s="5">
        <v>3</v>
      </c>
      <c r="L105" s="5">
        <v>0</v>
      </c>
      <c r="M105" s="5">
        <v>7</v>
      </c>
      <c r="N105" s="4">
        <f t="shared" si="31"/>
        <v>46177</v>
      </c>
      <c r="O105" s="4">
        <f t="shared" si="32"/>
        <v>46177</v>
      </c>
      <c r="P105" s="4">
        <f t="shared" si="33"/>
        <v>46177</v>
      </c>
      <c r="Q105" s="4"/>
      <c r="R105" s="4"/>
      <c r="S105" s="58">
        <v>5</v>
      </c>
      <c r="T105" s="4">
        <f t="shared" si="34"/>
        <v>46184</v>
      </c>
      <c r="U105" s="5">
        <v>1.5</v>
      </c>
      <c r="V105" s="4">
        <f t="shared" si="35"/>
        <v>46185</v>
      </c>
      <c r="W105" s="4">
        <f t="shared" si="36"/>
        <v>46185</v>
      </c>
      <c r="X105" s="5">
        <v>3</v>
      </c>
      <c r="Y105" s="4">
        <f t="shared" si="37"/>
        <v>46190</v>
      </c>
      <c r="Z105" s="4">
        <f t="shared" si="57"/>
        <v>46190</v>
      </c>
      <c r="AA105" s="4">
        <f t="shared" si="57"/>
        <v>46190</v>
      </c>
      <c r="AB105" s="4">
        <f t="shared" si="38"/>
        <v>46191</v>
      </c>
      <c r="AC105" s="4">
        <f t="shared" si="39"/>
        <v>46191</v>
      </c>
      <c r="AD105" s="5"/>
      <c r="AE105" s="4">
        <f t="shared" si="52"/>
        <v>46191</v>
      </c>
      <c r="AF105" s="5">
        <v>2</v>
      </c>
      <c r="AG105" s="4">
        <f t="shared" si="40"/>
        <v>46195</v>
      </c>
      <c r="AH105" s="5">
        <v>3</v>
      </c>
      <c r="AI105" s="4">
        <f t="shared" si="41"/>
        <v>46198</v>
      </c>
      <c r="AJ105" s="4">
        <f t="shared" si="42"/>
        <v>46198</v>
      </c>
      <c r="AK105" s="4">
        <f t="shared" si="43"/>
        <v>46202</v>
      </c>
      <c r="AL105" s="4">
        <f t="shared" si="44"/>
        <v>46202</v>
      </c>
      <c r="AM105" s="5"/>
      <c r="AN105" s="4">
        <f t="shared" si="45"/>
        <v>46202</v>
      </c>
      <c r="AO105" s="4">
        <f t="shared" si="55"/>
        <v>46202</v>
      </c>
      <c r="AP105" s="4">
        <f t="shared" si="55"/>
        <v>46202</v>
      </c>
      <c r="AQ105" s="4">
        <f t="shared" si="46"/>
        <v>46203</v>
      </c>
      <c r="AR105" s="5"/>
      <c r="AS105" s="4">
        <f t="shared" si="47"/>
        <v>46203</v>
      </c>
      <c r="AT105" s="5">
        <v>0</v>
      </c>
      <c r="AU105" s="4">
        <f t="shared" si="48"/>
        <v>46203</v>
      </c>
      <c r="AV105" s="5">
        <v>0</v>
      </c>
      <c r="AW105" s="4">
        <f t="shared" si="49"/>
        <v>46203</v>
      </c>
      <c r="AX105" s="4">
        <f>_xlfn.MINIFS(ReleaseTimeline!$A$2:$A$27, ReleaseTimeline!$A$2:$A$27, "&gt;="&amp;(MAX(AW105,AN105)))</f>
        <v>46205</v>
      </c>
      <c r="AY105" s="4" t="str">
        <f>VLOOKUP(AX105,ReleaseTimeline!$A$1:$E$27,2,FALSE)</f>
        <v>Release 14</v>
      </c>
      <c r="AZ105" s="4" t="e">
        <f t="shared" si="54"/>
        <v>#VALUE!</v>
      </c>
      <c r="BA105" s="4">
        <f>VLOOKUP(AY105,ReleaseTimeline!$B$2:$C$27,2,FALSE)</f>
        <v>46212</v>
      </c>
      <c r="BB105" s="4">
        <f t="shared" si="56"/>
        <v>46205</v>
      </c>
      <c r="BC105">
        <f t="shared" si="50"/>
        <v>35</v>
      </c>
      <c r="BE105">
        <f t="shared" si="51"/>
        <v>11</v>
      </c>
    </row>
    <row r="106" spans="1:60" x14ac:dyDescent="0.2">
      <c r="A106" s="3">
        <v>99</v>
      </c>
      <c r="B106" s="5" t="s">
        <v>168</v>
      </c>
      <c r="C106" s="5" t="str">
        <f>VLOOKUP(B106,'Target Tech'!$C$7:$J$33,8,FALSE)</f>
        <v>Complete ASP</v>
      </c>
      <c r="D106" s="5" t="s">
        <v>54</v>
      </c>
      <c r="E106" s="5">
        <v>0</v>
      </c>
      <c r="F106" s="80">
        <v>46163</v>
      </c>
      <c r="G106" s="80" t="s">
        <v>122</v>
      </c>
      <c r="H106" s="80" t="s">
        <v>56</v>
      </c>
      <c r="I106" s="80" t="s">
        <v>60</v>
      </c>
      <c r="J106" s="80">
        <f t="shared" si="58"/>
        <v>46163</v>
      </c>
      <c r="K106" s="5">
        <v>3</v>
      </c>
      <c r="L106" s="5">
        <v>0</v>
      </c>
      <c r="M106" s="5">
        <v>8</v>
      </c>
      <c r="N106" s="4">
        <f t="shared" si="31"/>
        <v>46167</v>
      </c>
      <c r="O106" s="4">
        <f t="shared" si="32"/>
        <v>46167</v>
      </c>
      <c r="P106" s="4">
        <f t="shared" si="33"/>
        <v>46167</v>
      </c>
      <c r="Q106" s="4"/>
      <c r="R106" s="4"/>
      <c r="S106" s="58">
        <v>5</v>
      </c>
      <c r="T106" s="4">
        <f t="shared" si="34"/>
        <v>46176</v>
      </c>
      <c r="U106" s="5">
        <v>1.5</v>
      </c>
      <c r="V106" s="4">
        <f t="shared" si="35"/>
        <v>46177</v>
      </c>
      <c r="W106" s="4">
        <f t="shared" si="36"/>
        <v>46177</v>
      </c>
      <c r="X106" s="5">
        <v>3</v>
      </c>
      <c r="Y106" s="4">
        <f t="shared" si="37"/>
        <v>46182</v>
      </c>
      <c r="Z106" s="4">
        <f t="shared" si="57"/>
        <v>46182</v>
      </c>
      <c r="AA106" s="4">
        <f t="shared" si="57"/>
        <v>46182</v>
      </c>
      <c r="AB106" s="4">
        <f t="shared" si="38"/>
        <v>46183</v>
      </c>
      <c r="AC106" s="4">
        <f t="shared" si="39"/>
        <v>46183</v>
      </c>
      <c r="AD106" s="5"/>
      <c r="AE106" s="4">
        <f t="shared" si="52"/>
        <v>46183</v>
      </c>
      <c r="AF106" s="5">
        <v>2</v>
      </c>
      <c r="AG106" s="4">
        <f t="shared" si="40"/>
        <v>46185</v>
      </c>
      <c r="AH106" s="5">
        <v>3</v>
      </c>
      <c r="AI106" s="4">
        <f t="shared" si="41"/>
        <v>46190</v>
      </c>
      <c r="AJ106" s="4">
        <f t="shared" si="42"/>
        <v>46190</v>
      </c>
      <c r="AK106" s="4">
        <f t="shared" si="43"/>
        <v>46191</v>
      </c>
      <c r="AL106" s="4">
        <f t="shared" si="44"/>
        <v>46191</v>
      </c>
      <c r="AM106" s="5"/>
      <c r="AN106" s="4">
        <f t="shared" si="45"/>
        <v>46191</v>
      </c>
      <c r="AO106" s="4">
        <f t="shared" si="55"/>
        <v>46191</v>
      </c>
      <c r="AP106" s="4">
        <f t="shared" si="55"/>
        <v>46191</v>
      </c>
      <c r="AQ106" s="4">
        <f t="shared" si="46"/>
        <v>46192</v>
      </c>
      <c r="AR106" s="5"/>
      <c r="AS106" s="4">
        <f t="shared" si="47"/>
        <v>46192</v>
      </c>
      <c r="AT106" s="5">
        <v>0</v>
      </c>
      <c r="AU106" s="4">
        <f t="shared" si="48"/>
        <v>46192</v>
      </c>
      <c r="AV106" s="5">
        <v>0</v>
      </c>
      <c r="AW106" s="4">
        <f t="shared" si="49"/>
        <v>46192</v>
      </c>
      <c r="AX106" s="4">
        <f>_xlfn.MINIFS(ReleaseTimeline!$A$2:$A$27, ReleaseTimeline!$A$2:$A$27, "&gt;="&amp;(MAX(AW106,AN106)))</f>
        <v>46205</v>
      </c>
      <c r="AY106" s="4" t="str">
        <f>VLOOKUP(AX106,ReleaseTimeline!$A$1:$E$27,2,FALSE)</f>
        <v>Release 14</v>
      </c>
      <c r="AZ106" s="4" t="e">
        <f t="shared" si="54"/>
        <v>#VALUE!</v>
      </c>
      <c r="BA106" s="4">
        <f>VLOOKUP(AY106,ReleaseTimeline!$B$2:$C$27,2,FALSE)</f>
        <v>46212</v>
      </c>
      <c r="BB106" s="4">
        <f t="shared" si="56"/>
        <v>46205</v>
      </c>
      <c r="BC106">
        <f t="shared" si="50"/>
        <v>45</v>
      </c>
      <c r="BE106">
        <f t="shared" si="51"/>
        <v>11</v>
      </c>
    </row>
    <row r="107" spans="1:60" x14ac:dyDescent="0.2">
      <c r="A107" s="3">
        <v>100</v>
      </c>
      <c r="B107" s="5" t="s">
        <v>168</v>
      </c>
      <c r="C107" s="5" t="str">
        <f>VLOOKUP(B107,'Target Tech'!$C$7:$J$33,8,FALSE)</f>
        <v>Complete ASP</v>
      </c>
      <c r="D107" s="5" t="s">
        <v>54</v>
      </c>
      <c r="E107" s="5">
        <v>0</v>
      </c>
      <c r="F107" s="80">
        <v>46155</v>
      </c>
      <c r="G107" s="80" t="s">
        <v>149</v>
      </c>
      <c r="H107" s="80" t="s">
        <v>56</v>
      </c>
      <c r="I107" s="80" t="s">
        <v>62</v>
      </c>
      <c r="J107" s="80">
        <f t="shared" si="58"/>
        <v>46155</v>
      </c>
      <c r="K107" s="5">
        <v>3</v>
      </c>
      <c r="L107" s="5">
        <v>0</v>
      </c>
      <c r="M107" s="5">
        <v>9</v>
      </c>
      <c r="N107" s="4">
        <f t="shared" si="31"/>
        <v>46157</v>
      </c>
      <c r="O107" s="4">
        <f t="shared" si="32"/>
        <v>46157</v>
      </c>
      <c r="P107" s="4">
        <f t="shared" si="33"/>
        <v>46157</v>
      </c>
      <c r="Q107" s="4"/>
      <c r="R107" s="4"/>
      <c r="S107" s="58">
        <v>5</v>
      </c>
      <c r="T107" s="4">
        <f t="shared" si="34"/>
        <v>46164</v>
      </c>
      <c r="U107" s="5">
        <v>1.5</v>
      </c>
      <c r="V107" s="4">
        <f t="shared" si="35"/>
        <v>46167</v>
      </c>
      <c r="W107" s="4">
        <f t="shared" si="36"/>
        <v>46167</v>
      </c>
      <c r="X107" s="5">
        <v>3</v>
      </c>
      <c r="Y107" s="4">
        <f t="shared" si="37"/>
        <v>46171</v>
      </c>
      <c r="Z107" s="4">
        <f t="shared" si="57"/>
        <v>46171</v>
      </c>
      <c r="AA107" s="4">
        <f t="shared" si="57"/>
        <v>46171</v>
      </c>
      <c r="AB107" s="4">
        <f t="shared" si="38"/>
        <v>46174</v>
      </c>
      <c r="AC107" s="4">
        <f t="shared" si="39"/>
        <v>46174</v>
      </c>
      <c r="AD107" s="5"/>
      <c r="AE107" s="4">
        <f t="shared" si="52"/>
        <v>46174</v>
      </c>
      <c r="AF107" s="5">
        <v>2</v>
      </c>
      <c r="AG107" s="4">
        <f t="shared" si="40"/>
        <v>46177</v>
      </c>
      <c r="AH107" s="5">
        <v>3</v>
      </c>
      <c r="AI107" s="4">
        <f t="shared" si="41"/>
        <v>46182</v>
      </c>
      <c r="AJ107" s="4">
        <f t="shared" si="42"/>
        <v>46182</v>
      </c>
      <c r="AK107" s="4">
        <f t="shared" si="43"/>
        <v>46183</v>
      </c>
      <c r="AL107" s="4">
        <f t="shared" si="44"/>
        <v>46183</v>
      </c>
      <c r="AM107" s="5"/>
      <c r="AN107" s="4">
        <f t="shared" si="45"/>
        <v>46183</v>
      </c>
      <c r="AO107" s="4">
        <f t="shared" si="55"/>
        <v>46183</v>
      </c>
      <c r="AP107" s="4">
        <f t="shared" si="55"/>
        <v>46183</v>
      </c>
      <c r="AQ107" s="4">
        <f t="shared" si="46"/>
        <v>46184</v>
      </c>
      <c r="AR107" s="5"/>
      <c r="AS107" s="4">
        <f t="shared" si="47"/>
        <v>46184</v>
      </c>
      <c r="AT107" s="5">
        <v>0</v>
      </c>
      <c r="AU107" s="4">
        <f t="shared" si="48"/>
        <v>46184</v>
      </c>
      <c r="AV107" s="5">
        <v>0</v>
      </c>
      <c r="AW107" s="4">
        <f t="shared" si="49"/>
        <v>46184</v>
      </c>
      <c r="AX107" s="4">
        <f>_xlfn.MINIFS(ReleaseTimeline!$A$2:$A$27, ReleaseTimeline!$A$2:$A$27, "&gt;="&amp;(MAX(AW107,AN107)))</f>
        <v>46191</v>
      </c>
      <c r="AY107" s="4" t="str">
        <f>VLOOKUP(AX107,ReleaseTimeline!$A$1:$E$27,2,FALSE)</f>
        <v>Release 13</v>
      </c>
      <c r="AZ107" s="4" t="e">
        <f t="shared" si="54"/>
        <v>#VALUE!</v>
      </c>
      <c r="BA107" s="4">
        <f>VLOOKUP(AY107,ReleaseTimeline!$B$2:$C$27,2,FALSE)</f>
        <v>46198</v>
      </c>
      <c r="BB107" s="4">
        <f t="shared" si="56"/>
        <v>46191</v>
      </c>
      <c r="BC107">
        <f t="shared" si="50"/>
        <v>41</v>
      </c>
      <c r="BE107">
        <f t="shared" si="51"/>
        <v>11</v>
      </c>
    </row>
    <row r="108" spans="1:60" x14ac:dyDescent="0.2">
      <c r="A108" s="3">
        <v>101</v>
      </c>
      <c r="B108" s="5" t="s">
        <v>168</v>
      </c>
      <c r="C108" s="5" t="str">
        <f>VLOOKUP(B108,'Target Tech'!$C$7:$J$33,8,FALSE)</f>
        <v>Complete ASP</v>
      </c>
      <c r="D108" s="5" t="s">
        <v>54</v>
      </c>
      <c r="E108" s="5">
        <v>0</v>
      </c>
      <c r="F108" s="80">
        <v>46163</v>
      </c>
      <c r="G108" s="80" t="s">
        <v>85</v>
      </c>
      <c r="H108" s="80" t="s">
        <v>81</v>
      </c>
      <c r="I108" s="80" t="s">
        <v>129</v>
      </c>
      <c r="J108" s="80">
        <f t="shared" si="58"/>
        <v>46163</v>
      </c>
      <c r="K108" s="5">
        <v>3</v>
      </c>
      <c r="L108" s="5">
        <v>0</v>
      </c>
      <c r="M108" s="5">
        <v>10</v>
      </c>
      <c r="N108" s="4">
        <f t="shared" si="31"/>
        <v>46167</v>
      </c>
      <c r="O108" s="4">
        <f t="shared" si="32"/>
        <v>46167</v>
      </c>
      <c r="P108" s="4">
        <f t="shared" si="33"/>
        <v>46167</v>
      </c>
      <c r="Q108" s="4"/>
      <c r="R108" s="4"/>
      <c r="S108" s="58">
        <v>5</v>
      </c>
      <c r="T108" s="4">
        <f t="shared" si="34"/>
        <v>46176</v>
      </c>
      <c r="U108" s="5">
        <v>1.5</v>
      </c>
      <c r="V108" s="4">
        <f t="shared" si="35"/>
        <v>46177</v>
      </c>
      <c r="W108" s="4">
        <f t="shared" si="36"/>
        <v>46177</v>
      </c>
      <c r="X108" s="5">
        <v>3</v>
      </c>
      <c r="Y108" s="4">
        <f t="shared" si="37"/>
        <v>46182</v>
      </c>
      <c r="Z108" s="4">
        <f t="shared" ref="Z108:AA132" si="59">WORKDAY(Y108, 0, IndHolidays)</f>
        <v>46182</v>
      </c>
      <c r="AA108" s="4">
        <f t="shared" si="59"/>
        <v>46182</v>
      </c>
      <c r="AB108" s="4">
        <f t="shared" si="38"/>
        <v>46183</v>
      </c>
      <c r="AC108" s="4">
        <f t="shared" si="39"/>
        <v>46183</v>
      </c>
      <c r="AD108" s="5">
        <v>3</v>
      </c>
      <c r="AE108" s="4">
        <f t="shared" si="52"/>
        <v>46188</v>
      </c>
      <c r="AF108" s="5">
        <v>2</v>
      </c>
      <c r="AG108" s="4">
        <f t="shared" si="40"/>
        <v>46190</v>
      </c>
      <c r="AH108" s="5">
        <v>3</v>
      </c>
      <c r="AI108" s="4">
        <f t="shared" si="41"/>
        <v>46195</v>
      </c>
      <c r="AJ108" s="4">
        <f t="shared" si="42"/>
        <v>46195</v>
      </c>
      <c r="AK108" s="4">
        <f t="shared" si="43"/>
        <v>46196</v>
      </c>
      <c r="AL108" s="4">
        <f t="shared" si="44"/>
        <v>46196</v>
      </c>
      <c r="AM108" s="5">
        <v>1</v>
      </c>
      <c r="AN108" s="4">
        <f t="shared" si="45"/>
        <v>46197</v>
      </c>
      <c r="AO108" s="4">
        <f t="shared" si="55"/>
        <v>46197</v>
      </c>
      <c r="AP108" s="4">
        <f t="shared" si="55"/>
        <v>46197</v>
      </c>
      <c r="AQ108" s="4">
        <f t="shared" si="46"/>
        <v>46198</v>
      </c>
      <c r="AR108" s="5">
        <v>3</v>
      </c>
      <c r="AS108" s="4">
        <f t="shared" si="47"/>
        <v>46204</v>
      </c>
      <c r="AT108" s="5">
        <v>0</v>
      </c>
      <c r="AU108" s="4">
        <f t="shared" si="48"/>
        <v>46204</v>
      </c>
      <c r="AV108" s="5">
        <v>0</v>
      </c>
      <c r="AW108" s="4">
        <f t="shared" si="49"/>
        <v>46204</v>
      </c>
      <c r="AX108" s="4">
        <f>_xlfn.MINIFS(ReleaseTimeline!$A$2:$A$27, ReleaseTimeline!$A$2:$A$27, "&gt;="&amp;(MAX(AW108,AN108)))</f>
        <v>46205</v>
      </c>
      <c r="AY108" s="4" t="str">
        <f>VLOOKUP(AX108,ReleaseTimeline!$A$1:$E$27,2,FALSE)</f>
        <v>Release 14</v>
      </c>
      <c r="AZ108" s="4" t="e">
        <f t="shared" si="54"/>
        <v>#VALUE!</v>
      </c>
      <c r="BA108" s="4">
        <f>VLOOKUP(AY108,ReleaseTimeline!$B$2:$C$27,2,FALSE)</f>
        <v>46212</v>
      </c>
      <c r="BB108" s="4">
        <f t="shared" si="56"/>
        <v>46205</v>
      </c>
      <c r="BC108">
        <f t="shared" si="50"/>
        <v>45</v>
      </c>
      <c r="BD108" t="e">
        <f>(BA108-AY108)</f>
        <v>#VALUE!</v>
      </c>
      <c r="BE108">
        <f t="shared" si="51"/>
        <v>11</v>
      </c>
      <c r="BH108" t="e">
        <f>(BD108+BE108)</f>
        <v>#VALUE!</v>
      </c>
    </row>
    <row r="109" spans="1:60" x14ac:dyDescent="0.2">
      <c r="A109" s="3">
        <v>102</v>
      </c>
      <c r="B109" s="5" t="s">
        <v>169</v>
      </c>
      <c r="C109" s="5" t="str">
        <f>VLOOKUP(B109,'Target Tech'!$C$7:$J$33,8,FALSE)</f>
        <v>React/ASP</v>
      </c>
      <c r="D109" s="5" t="s">
        <v>54</v>
      </c>
      <c r="E109" s="5">
        <v>0</v>
      </c>
      <c r="F109" s="80">
        <v>46174</v>
      </c>
      <c r="G109" s="80" t="s">
        <v>64</v>
      </c>
      <c r="H109" s="80" t="s">
        <v>81</v>
      </c>
      <c r="I109" s="80" t="s">
        <v>167</v>
      </c>
      <c r="J109" s="80">
        <f t="shared" si="58"/>
        <v>46174</v>
      </c>
      <c r="K109" s="5">
        <v>3</v>
      </c>
      <c r="L109" s="5">
        <v>0</v>
      </c>
      <c r="M109" s="5">
        <v>1</v>
      </c>
      <c r="N109" s="4">
        <f t="shared" si="31"/>
        <v>46177</v>
      </c>
      <c r="O109" s="4">
        <f t="shared" si="32"/>
        <v>46177</v>
      </c>
      <c r="P109" s="4">
        <f t="shared" si="33"/>
        <v>46177</v>
      </c>
      <c r="Q109" s="4"/>
      <c r="R109" s="4"/>
      <c r="S109" s="58">
        <v>5</v>
      </c>
      <c r="T109" s="4">
        <f t="shared" si="34"/>
        <v>46184</v>
      </c>
      <c r="U109" s="5">
        <v>1.5</v>
      </c>
      <c r="V109" s="4">
        <f t="shared" si="35"/>
        <v>46185</v>
      </c>
      <c r="W109" s="4">
        <f t="shared" si="36"/>
        <v>46185</v>
      </c>
      <c r="X109" s="5">
        <v>3</v>
      </c>
      <c r="Y109" s="4">
        <f t="shared" si="37"/>
        <v>46190</v>
      </c>
      <c r="Z109" s="4">
        <f t="shared" si="59"/>
        <v>46190</v>
      </c>
      <c r="AA109" s="4">
        <f t="shared" si="59"/>
        <v>46190</v>
      </c>
      <c r="AB109" s="4">
        <f t="shared" si="38"/>
        <v>46191</v>
      </c>
      <c r="AC109" s="4">
        <f t="shared" si="39"/>
        <v>46191</v>
      </c>
      <c r="AD109" s="5"/>
      <c r="AE109" s="4">
        <f t="shared" si="52"/>
        <v>46191</v>
      </c>
      <c r="AF109" s="5">
        <v>2</v>
      </c>
      <c r="AG109" s="4">
        <f t="shared" si="40"/>
        <v>46195</v>
      </c>
      <c r="AH109" s="5">
        <v>3</v>
      </c>
      <c r="AI109" s="4">
        <f t="shared" si="41"/>
        <v>46198</v>
      </c>
      <c r="AJ109" s="4">
        <f t="shared" si="42"/>
        <v>46198</v>
      </c>
      <c r="AK109" s="4">
        <f t="shared" si="43"/>
        <v>46202</v>
      </c>
      <c r="AL109" s="4">
        <f t="shared" si="44"/>
        <v>46202</v>
      </c>
      <c r="AM109" s="5"/>
      <c r="AN109" s="4">
        <f t="shared" si="45"/>
        <v>46202</v>
      </c>
      <c r="AO109" s="4">
        <f t="shared" si="55"/>
        <v>46202</v>
      </c>
      <c r="AP109" s="4">
        <f t="shared" si="55"/>
        <v>46202</v>
      </c>
      <c r="AQ109" s="4">
        <f t="shared" si="46"/>
        <v>46203</v>
      </c>
      <c r="AR109" s="5"/>
      <c r="AS109" s="4">
        <f t="shared" si="47"/>
        <v>46203</v>
      </c>
      <c r="AT109" s="5">
        <v>0</v>
      </c>
      <c r="AU109" s="4">
        <f t="shared" si="48"/>
        <v>46203</v>
      </c>
      <c r="AV109" s="5">
        <v>0</v>
      </c>
      <c r="AW109" s="4">
        <f t="shared" si="49"/>
        <v>46203</v>
      </c>
      <c r="AX109" s="4">
        <f>_xlfn.MINIFS(ReleaseTimeline!$A$2:$A$27, ReleaseTimeline!$A$2:$A$27, "&gt;="&amp;(MAX(AW109,AN109)))</f>
        <v>46205</v>
      </c>
      <c r="AY109" s="4" t="str">
        <f>VLOOKUP(AX109,ReleaseTimeline!$A$1:$E$27,2,FALSE)</f>
        <v>Release 14</v>
      </c>
      <c r="AZ109" s="4" t="e">
        <f t="shared" si="54"/>
        <v>#VALUE!</v>
      </c>
      <c r="BA109" s="4">
        <f>VLOOKUP(AY109,ReleaseTimeline!$B$2:$C$27,2,FALSE)</f>
        <v>46212</v>
      </c>
      <c r="BB109" s="4">
        <f t="shared" si="56"/>
        <v>46205</v>
      </c>
      <c r="BC109">
        <f t="shared" si="50"/>
        <v>35</v>
      </c>
      <c r="BE109">
        <f t="shared" si="51"/>
        <v>11</v>
      </c>
    </row>
    <row r="110" spans="1:60" s="87" customFormat="1" x14ac:dyDescent="0.2">
      <c r="A110" s="83">
        <v>102</v>
      </c>
      <c r="B110" s="84" t="s">
        <v>169</v>
      </c>
      <c r="C110" s="84" t="str">
        <f>VLOOKUP(B110,'Target Tech'!$C$7:$J$33,8,FALSE)</f>
        <v>React/ASP</v>
      </c>
      <c r="D110" s="84" t="s">
        <v>54</v>
      </c>
      <c r="E110" s="5">
        <v>0</v>
      </c>
      <c r="F110" s="85">
        <v>46174</v>
      </c>
      <c r="G110" s="85" t="s">
        <v>64</v>
      </c>
      <c r="H110" s="85" t="s">
        <v>142</v>
      </c>
      <c r="I110" s="85" t="s">
        <v>143</v>
      </c>
      <c r="J110" s="85">
        <f t="shared" si="58"/>
        <v>46174</v>
      </c>
      <c r="K110" s="84">
        <v>5</v>
      </c>
      <c r="L110" s="84">
        <v>0</v>
      </c>
      <c r="M110" s="84">
        <v>1</v>
      </c>
      <c r="N110" s="86">
        <f t="shared" si="31"/>
        <v>46181</v>
      </c>
      <c r="O110" s="86">
        <f t="shared" si="32"/>
        <v>46181</v>
      </c>
      <c r="P110" s="86">
        <f t="shared" si="33"/>
        <v>46181</v>
      </c>
      <c r="Q110" s="86"/>
      <c r="R110" s="86"/>
      <c r="S110" s="58">
        <v>5</v>
      </c>
      <c r="T110" s="86">
        <f t="shared" si="34"/>
        <v>46188</v>
      </c>
      <c r="U110" s="84">
        <v>1.5</v>
      </c>
      <c r="V110" s="86">
        <f t="shared" si="35"/>
        <v>46189</v>
      </c>
      <c r="W110" s="86">
        <f t="shared" si="36"/>
        <v>46189</v>
      </c>
      <c r="X110" s="84">
        <v>3</v>
      </c>
      <c r="Y110" s="86">
        <f t="shared" si="37"/>
        <v>46192</v>
      </c>
      <c r="Z110" s="86">
        <f t="shared" si="59"/>
        <v>46192</v>
      </c>
      <c r="AA110" s="86">
        <f t="shared" si="59"/>
        <v>46192</v>
      </c>
      <c r="AB110" s="86">
        <f t="shared" si="38"/>
        <v>46195</v>
      </c>
      <c r="AC110" s="86">
        <f t="shared" si="39"/>
        <v>46195</v>
      </c>
      <c r="AD110" s="84"/>
      <c r="AE110" s="86">
        <f t="shared" si="52"/>
        <v>46195</v>
      </c>
      <c r="AF110" s="84">
        <v>2</v>
      </c>
      <c r="AG110" s="86">
        <f t="shared" si="40"/>
        <v>46197</v>
      </c>
      <c r="AH110" s="84">
        <v>3</v>
      </c>
      <c r="AI110" s="86">
        <f t="shared" si="41"/>
        <v>46203</v>
      </c>
      <c r="AJ110" s="86">
        <f t="shared" si="42"/>
        <v>46203</v>
      </c>
      <c r="AK110" s="86">
        <f t="shared" si="43"/>
        <v>46204</v>
      </c>
      <c r="AL110" s="86">
        <f t="shared" si="44"/>
        <v>46204</v>
      </c>
      <c r="AM110" s="84"/>
      <c r="AN110" s="86">
        <f t="shared" si="45"/>
        <v>46204</v>
      </c>
      <c r="AO110" s="86">
        <f t="shared" si="55"/>
        <v>46204</v>
      </c>
      <c r="AP110" s="86">
        <f t="shared" si="55"/>
        <v>46204</v>
      </c>
      <c r="AQ110" s="86">
        <f t="shared" si="46"/>
        <v>46205</v>
      </c>
      <c r="AR110" s="84"/>
      <c r="AS110" s="86">
        <f t="shared" si="47"/>
        <v>46205</v>
      </c>
      <c r="AT110" s="84">
        <v>0</v>
      </c>
      <c r="AU110" s="86">
        <f t="shared" si="48"/>
        <v>46205</v>
      </c>
      <c r="AV110" s="84">
        <v>0</v>
      </c>
      <c r="AW110" s="86">
        <f t="shared" si="49"/>
        <v>46205</v>
      </c>
      <c r="AX110" s="4">
        <f>_xlfn.MINIFS(ReleaseTimeline!$A$2:$A$27, ReleaseTimeline!$A$2:$A$27, "&gt;="&amp;(MAX(AW110,AN110)))</f>
        <v>46205</v>
      </c>
      <c r="AY110" s="86" t="str">
        <f>VLOOKUP(AX110,ReleaseTimeline!$A$1:$E$27,2,FALSE)</f>
        <v>Release 14</v>
      </c>
      <c r="AZ110" s="86" t="e">
        <f t="shared" si="54"/>
        <v>#VALUE!</v>
      </c>
      <c r="BA110" s="86">
        <f>VLOOKUP(AY110,ReleaseTimeline!$B$2:$C$27,2,FALSE)</f>
        <v>46212</v>
      </c>
      <c r="BB110" s="86">
        <f t="shared" si="56"/>
        <v>46205</v>
      </c>
      <c r="BC110" s="87">
        <f t="shared" si="50"/>
        <v>31</v>
      </c>
      <c r="BE110" s="87">
        <f t="shared" si="51"/>
        <v>11</v>
      </c>
    </row>
    <row r="111" spans="1:60" x14ac:dyDescent="0.2">
      <c r="A111" s="3">
        <v>103</v>
      </c>
      <c r="B111" s="5" t="s">
        <v>169</v>
      </c>
      <c r="C111" s="5" t="str">
        <f>VLOOKUP(B111,'Target Tech'!$C$7:$J$33,8,FALSE)</f>
        <v>React/ASP</v>
      </c>
      <c r="D111" s="5" t="s">
        <v>54</v>
      </c>
      <c r="E111" s="5">
        <v>0</v>
      </c>
      <c r="F111" s="80">
        <v>46178</v>
      </c>
      <c r="G111" s="80" t="s">
        <v>120</v>
      </c>
      <c r="H111" s="80" t="s">
        <v>81</v>
      </c>
      <c r="I111" s="80" t="s">
        <v>131</v>
      </c>
      <c r="J111" s="80">
        <f t="shared" si="58"/>
        <v>46178</v>
      </c>
      <c r="K111" s="5">
        <v>3</v>
      </c>
      <c r="L111" s="5">
        <v>0</v>
      </c>
      <c r="M111" s="5">
        <v>2</v>
      </c>
      <c r="N111" s="4">
        <f t="shared" si="31"/>
        <v>46182</v>
      </c>
      <c r="O111" s="4">
        <f t="shared" si="32"/>
        <v>46182</v>
      </c>
      <c r="P111" s="4">
        <f t="shared" si="33"/>
        <v>46182</v>
      </c>
      <c r="Q111" s="4"/>
      <c r="R111" s="4"/>
      <c r="S111" s="58">
        <v>5</v>
      </c>
      <c r="T111" s="4">
        <f t="shared" si="34"/>
        <v>46189</v>
      </c>
      <c r="U111" s="5">
        <v>1.5</v>
      </c>
      <c r="V111" s="4">
        <f t="shared" si="35"/>
        <v>46190</v>
      </c>
      <c r="W111" s="4">
        <f t="shared" si="36"/>
        <v>46190</v>
      </c>
      <c r="X111" s="5">
        <v>3</v>
      </c>
      <c r="Y111" s="4">
        <f t="shared" si="37"/>
        <v>46195</v>
      </c>
      <c r="Z111" s="4">
        <f t="shared" si="59"/>
        <v>46195</v>
      </c>
      <c r="AA111" s="4">
        <f t="shared" si="59"/>
        <v>46195</v>
      </c>
      <c r="AB111" s="4">
        <f t="shared" si="38"/>
        <v>46196</v>
      </c>
      <c r="AC111" s="4">
        <f t="shared" si="39"/>
        <v>46196</v>
      </c>
      <c r="AD111" s="5"/>
      <c r="AE111" s="4">
        <f t="shared" si="52"/>
        <v>46196</v>
      </c>
      <c r="AF111" s="5">
        <v>2</v>
      </c>
      <c r="AG111" s="4">
        <f t="shared" si="40"/>
        <v>46198</v>
      </c>
      <c r="AH111" s="5">
        <v>3</v>
      </c>
      <c r="AI111" s="4">
        <f t="shared" si="41"/>
        <v>46204</v>
      </c>
      <c r="AJ111" s="4">
        <f t="shared" si="42"/>
        <v>46204</v>
      </c>
      <c r="AK111" s="4">
        <f t="shared" si="43"/>
        <v>46205</v>
      </c>
      <c r="AL111" s="4">
        <f t="shared" si="44"/>
        <v>46205</v>
      </c>
      <c r="AM111" s="5"/>
      <c r="AN111" s="4">
        <f t="shared" si="45"/>
        <v>46205</v>
      </c>
      <c r="AO111" s="4">
        <f t="shared" si="55"/>
        <v>46205</v>
      </c>
      <c r="AP111" s="4">
        <f t="shared" si="55"/>
        <v>46205</v>
      </c>
      <c r="AQ111" s="4">
        <f t="shared" si="46"/>
        <v>46206</v>
      </c>
      <c r="AR111" s="5"/>
      <c r="AS111" s="4">
        <f t="shared" si="47"/>
        <v>46206</v>
      </c>
      <c r="AT111" s="5">
        <v>0</v>
      </c>
      <c r="AU111" s="4">
        <f t="shared" si="48"/>
        <v>46206</v>
      </c>
      <c r="AV111" s="5">
        <v>0</v>
      </c>
      <c r="AW111" s="4">
        <f t="shared" si="49"/>
        <v>46206</v>
      </c>
      <c r="AX111" s="4">
        <f>_xlfn.MINIFS(ReleaseTimeline!$A$2:$A$27, ReleaseTimeline!$A$2:$A$27, "&gt;="&amp;(MAX(AW111,AN111)))</f>
        <v>46219</v>
      </c>
      <c r="AY111" s="4" t="str">
        <f>VLOOKUP(AX111,ReleaseTimeline!$A$1:$E$27,2,FALSE)</f>
        <v>Release 15</v>
      </c>
      <c r="AZ111" s="4" t="e">
        <f t="shared" si="54"/>
        <v>#VALUE!</v>
      </c>
      <c r="BA111" s="4">
        <f>VLOOKUP(AY111,ReleaseTimeline!$B$2:$C$27,2,FALSE)</f>
        <v>46226</v>
      </c>
      <c r="BB111" s="4">
        <f t="shared" si="56"/>
        <v>46219</v>
      </c>
      <c r="BC111">
        <f t="shared" si="50"/>
        <v>44</v>
      </c>
      <c r="BE111">
        <f t="shared" si="51"/>
        <v>11</v>
      </c>
    </row>
    <row r="112" spans="1:60" s="87" customFormat="1" x14ac:dyDescent="0.2">
      <c r="A112" s="83">
        <v>102</v>
      </c>
      <c r="B112" s="84" t="s">
        <v>169</v>
      </c>
      <c r="C112" s="84" t="str">
        <f>VLOOKUP(B112,'Target Tech'!$C$7:$J$33,8,FALSE)</f>
        <v>React/ASP</v>
      </c>
      <c r="D112" s="84" t="s">
        <v>54</v>
      </c>
      <c r="E112" s="5">
        <v>0</v>
      </c>
      <c r="F112" s="85">
        <v>46174</v>
      </c>
      <c r="G112" s="85" t="s">
        <v>64</v>
      </c>
      <c r="H112" s="85" t="s">
        <v>142</v>
      </c>
      <c r="I112" s="85" t="s">
        <v>144</v>
      </c>
      <c r="J112" s="85">
        <f t="shared" si="58"/>
        <v>46174</v>
      </c>
      <c r="K112" s="84">
        <v>5</v>
      </c>
      <c r="L112" s="84">
        <v>0</v>
      </c>
      <c r="M112" s="84">
        <v>1</v>
      </c>
      <c r="N112" s="86">
        <f t="shared" si="31"/>
        <v>46181</v>
      </c>
      <c r="O112" s="86">
        <f t="shared" si="32"/>
        <v>46181</v>
      </c>
      <c r="P112" s="86">
        <f t="shared" si="33"/>
        <v>46181</v>
      </c>
      <c r="Q112" s="86"/>
      <c r="R112" s="86"/>
      <c r="S112" s="58">
        <v>5</v>
      </c>
      <c r="T112" s="86">
        <f t="shared" si="34"/>
        <v>46188</v>
      </c>
      <c r="U112" s="84">
        <v>1.5</v>
      </c>
      <c r="V112" s="86">
        <f t="shared" si="35"/>
        <v>46189</v>
      </c>
      <c r="W112" s="86">
        <f t="shared" si="36"/>
        <v>46189</v>
      </c>
      <c r="X112" s="84">
        <v>3</v>
      </c>
      <c r="Y112" s="86">
        <f t="shared" si="37"/>
        <v>46192</v>
      </c>
      <c r="Z112" s="86">
        <f t="shared" si="59"/>
        <v>46192</v>
      </c>
      <c r="AA112" s="86">
        <f t="shared" si="59"/>
        <v>46192</v>
      </c>
      <c r="AB112" s="86">
        <f t="shared" si="38"/>
        <v>46195</v>
      </c>
      <c r="AC112" s="86">
        <f t="shared" si="39"/>
        <v>46195</v>
      </c>
      <c r="AD112" s="84"/>
      <c r="AE112" s="86">
        <f t="shared" si="52"/>
        <v>46195</v>
      </c>
      <c r="AF112" s="84">
        <v>2</v>
      </c>
      <c r="AG112" s="86">
        <f t="shared" si="40"/>
        <v>46197</v>
      </c>
      <c r="AH112" s="84">
        <v>3</v>
      </c>
      <c r="AI112" s="86">
        <f t="shared" si="41"/>
        <v>46203</v>
      </c>
      <c r="AJ112" s="86">
        <f t="shared" si="42"/>
        <v>46203</v>
      </c>
      <c r="AK112" s="86">
        <f t="shared" si="43"/>
        <v>46204</v>
      </c>
      <c r="AL112" s="86">
        <f t="shared" si="44"/>
        <v>46204</v>
      </c>
      <c r="AM112" s="84"/>
      <c r="AN112" s="86">
        <f t="shared" si="45"/>
        <v>46204</v>
      </c>
      <c r="AO112" s="86">
        <f t="shared" si="55"/>
        <v>46204</v>
      </c>
      <c r="AP112" s="86">
        <f t="shared" si="55"/>
        <v>46204</v>
      </c>
      <c r="AQ112" s="86">
        <f t="shared" si="46"/>
        <v>46205</v>
      </c>
      <c r="AR112" s="84"/>
      <c r="AS112" s="86">
        <f t="shared" si="47"/>
        <v>46205</v>
      </c>
      <c r="AT112" s="84">
        <v>0</v>
      </c>
      <c r="AU112" s="86">
        <f t="shared" si="48"/>
        <v>46205</v>
      </c>
      <c r="AV112" s="84">
        <v>0</v>
      </c>
      <c r="AW112" s="86">
        <f t="shared" si="49"/>
        <v>46205</v>
      </c>
      <c r="AX112" s="4">
        <f>_xlfn.MINIFS(ReleaseTimeline!$A$2:$A$27, ReleaseTimeline!$A$2:$A$27, "&gt;="&amp;(MAX(AW112,AN112)))</f>
        <v>46205</v>
      </c>
      <c r="AY112" s="86" t="str">
        <f>VLOOKUP(AX112,ReleaseTimeline!$A$1:$E$27,2,FALSE)</f>
        <v>Release 14</v>
      </c>
      <c r="AZ112" s="86" t="e">
        <f t="shared" si="54"/>
        <v>#VALUE!</v>
      </c>
      <c r="BA112" s="86">
        <f>VLOOKUP(AY112,ReleaseTimeline!$B$2:$C$27,2,FALSE)</f>
        <v>46212</v>
      </c>
      <c r="BB112" s="86">
        <f t="shared" si="56"/>
        <v>46205</v>
      </c>
      <c r="BC112" s="87">
        <f t="shared" si="50"/>
        <v>31</v>
      </c>
      <c r="BE112" s="87">
        <f t="shared" si="51"/>
        <v>11</v>
      </c>
    </row>
    <row r="113" spans="1:60" x14ac:dyDescent="0.2">
      <c r="A113" s="3">
        <v>104</v>
      </c>
      <c r="B113" s="5" t="s">
        <v>169</v>
      </c>
      <c r="C113" s="5" t="str">
        <f>VLOOKUP(B113,'Target Tech'!$C$7:$J$33,8,FALSE)</f>
        <v>React/ASP</v>
      </c>
      <c r="D113" s="5" t="s">
        <v>54</v>
      </c>
      <c r="E113" s="5">
        <v>0</v>
      </c>
      <c r="F113" s="80">
        <v>46183</v>
      </c>
      <c r="G113" s="80" t="s">
        <v>121</v>
      </c>
      <c r="H113" s="80" t="s">
        <v>81</v>
      </c>
      <c r="I113" s="80" t="s">
        <v>129</v>
      </c>
      <c r="J113" s="80">
        <f t="shared" si="58"/>
        <v>46183</v>
      </c>
      <c r="K113" s="5">
        <v>3</v>
      </c>
      <c r="L113" s="5">
        <v>0</v>
      </c>
      <c r="M113" s="5">
        <v>3</v>
      </c>
      <c r="N113" s="4">
        <f t="shared" si="31"/>
        <v>46185</v>
      </c>
      <c r="O113" s="4">
        <f t="shared" si="32"/>
        <v>46185</v>
      </c>
      <c r="P113" s="4">
        <f t="shared" si="33"/>
        <v>46185</v>
      </c>
      <c r="Q113" s="4"/>
      <c r="R113" s="4"/>
      <c r="S113" s="58">
        <v>5</v>
      </c>
      <c r="T113" s="4">
        <f t="shared" si="34"/>
        <v>46192</v>
      </c>
      <c r="U113" s="5">
        <v>1.5</v>
      </c>
      <c r="V113" s="4">
        <f t="shared" si="35"/>
        <v>46195</v>
      </c>
      <c r="W113" s="4">
        <f t="shared" si="36"/>
        <v>46195</v>
      </c>
      <c r="X113" s="5">
        <v>3</v>
      </c>
      <c r="Y113" s="4">
        <f t="shared" si="37"/>
        <v>46198</v>
      </c>
      <c r="Z113" s="4">
        <f t="shared" si="59"/>
        <v>46198</v>
      </c>
      <c r="AA113" s="4">
        <f t="shared" si="59"/>
        <v>46198</v>
      </c>
      <c r="AB113" s="4">
        <f t="shared" si="38"/>
        <v>46202</v>
      </c>
      <c r="AC113" s="4">
        <f t="shared" si="39"/>
        <v>46202</v>
      </c>
      <c r="AD113" s="5"/>
      <c r="AE113" s="4">
        <f t="shared" si="52"/>
        <v>46202</v>
      </c>
      <c r="AF113" s="5">
        <v>2</v>
      </c>
      <c r="AG113" s="4">
        <f t="shared" si="40"/>
        <v>46204</v>
      </c>
      <c r="AH113" s="5">
        <v>3</v>
      </c>
      <c r="AI113" s="4">
        <f t="shared" si="41"/>
        <v>46209</v>
      </c>
      <c r="AJ113" s="4">
        <f t="shared" si="42"/>
        <v>46209</v>
      </c>
      <c r="AK113" s="4">
        <f t="shared" si="43"/>
        <v>46211</v>
      </c>
      <c r="AL113" s="4">
        <f t="shared" si="44"/>
        <v>46211</v>
      </c>
      <c r="AM113" s="5"/>
      <c r="AN113" s="4">
        <f t="shared" si="45"/>
        <v>46211</v>
      </c>
      <c r="AO113" s="4">
        <f t="shared" si="55"/>
        <v>46211</v>
      </c>
      <c r="AP113" s="4">
        <f t="shared" si="55"/>
        <v>46211</v>
      </c>
      <c r="AQ113" s="4">
        <f t="shared" si="46"/>
        <v>46212</v>
      </c>
      <c r="AR113" s="5"/>
      <c r="AS113" s="4">
        <f t="shared" si="47"/>
        <v>46212</v>
      </c>
      <c r="AT113" s="5">
        <v>0</v>
      </c>
      <c r="AU113" s="4">
        <f t="shared" si="48"/>
        <v>46212</v>
      </c>
      <c r="AV113" s="5">
        <v>0</v>
      </c>
      <c r="AW113" s="4">
        <f t="shared" si="49"/>
        <v>46212</v>
      </c>
      <c r="AX113" s="4">
        <f>_xlfn.MINIFS(ReleaseTimeline!$A$2:$A$27, ReleaseTimeline!$A$2:$A$27, "&gt;="&amp;(MAX(AW113,AN113)))</f>
        <v>46219</v>
      </c>
      <c r="AY113" s="4" t="str">
        <f>VLOOKUP(AX113,ReleaseTimeline!$A$1:$E$27,2,FALSE)</f>
        <v>Release 15</v>
      </c>
      <c r="AZ113" s="4" t="e">
        <f t="shared" si="54"/>
        <v>#VALUE!</v>
      </c>
      <c r="BA113" s="4">
        <f>VLOOKUP(AY113,ReleaseTimeline!$B$2:$C$27,2,FALSE)</f>
        <v>46226</v>
      </c>
      <c r="BB113" s="4">
        <f t="shared" si="56"/>
        <v>46219</v>
      </c>
      <c r="BC113">
        <f t="shared" si="50"/>
        <v>41</v>
      </c>
      <c r="BE113">
        <f t="shared" si="51"/>
        <v>11</v>
      </c>
    </row>
    <row r="114" spans="1:60" s="87" customFormat="1" x14ac:dyDescent="0.2">
      <c r="A114" s="83">
        <v>102</v>
      </c>
      <c r="B114" s="84" t="s">
        <v>169</v>
      </c>
      <c r="C114" s="84" t="str">
        <f>VLOOKUP(B114,'Target Tech'!$C$7:$J$33,8,FALSE)</f>
        <v>React/ASP</v>
      </c>
      <c r="D114" s="84" t="s">
        <v>54</v>
      </c>
      <c r="E114" s="5">
        <v>0</v>
      </c>
      <c r="F114" s="85">
        <v>46174</v>
      </c>
      <c r="G114" s="85" t="s">
        <v>64</v>
      </c>
      <c r="H114" s="85" t="s">
        <v>142</v>
      </c>
      <c r="I114" s="85" t="s">
        <v>145</v>
      </c>
      <c r="J114" s="85">
        <f t="shared" si="58"/>
        <v>46174</v>
      </c>
      <c r="K114" s="84">
        <v>5</v>
      </c>
      <c r="L114" s="84">
        <v>0</v>
      </c>
      <c r="M114" s="84">
        <v>1</v>
      </c>
      <c r="N114" s="86">
        <f t="shared" si="31"/>
        <v>46181</v>
      </c>
      <c r="O114" s="86">
        <f t="shared" si="32"/>
        <v>46181</v>
      </c>
      <c r="P114" s="86">
        <f t="shared" si="33"/>
        <v>46181</v>
      </c>
      <c r="Q114" s="86"/>
      <c r="R114" s="86"/>
      <c r="S114" s="58">
        <v>5</v>
      </c>
      <c r="T114" s="86">
        <f t="shared" si="34"/>
        <v>46188</v>
      </c>
      <c r="U114" s="84">
        <v>1.5</v>
      </c>
      <c r="V114" s="86">
        <f t="shared" si="35"/>
        <v>46189</v>
      </c>
      <c r="W114" s="86">
        <f t="shared" si="36"/>
        <v>46189</v>
      </c>
      <c r="X114" s="84">
        <v>3</v>
      </c>
      <c r="Y114" s="86">
        <f t="shared" si="37"/>
        <v>46192</v>
      </c>
      <c r="Z114" s="86">
        <f t="shared" si="59"/>
        <v>46192</v>
      </c>
      <c r="AA114" s="86">
        <f t="shared" si="59"/>
        <v>46192</v>
      </c>
      <c r="AB114" s="86">
        <f t="shared" si="38"/>
        <v>46195</v>
      </c>
      <c r="AC114" s="86">
        <f t="shared" si="39"/>
        <v>46195</v>
      </c>
      <c r="AD114" s="84"/>
      <c r="AE114" s="86">
        <f t="shared" si="52"/>
        <v>46195</v>
      </c>
      <c r="AF114" s="84">
        <v>2</v>
      </c>
      <c r="AG114" s="86">
        <f t="shared" si="40"/>
        <v>46197</v>
      </c>
      <c r="AH114" s="84">
        <v>3</v>
      </c>
      <c r="AI114" s="86">
        <f t="shared" si="41"/>
        <v>46203</v>
      </c>
      <c r="AJ114" s="86">
        <f t="shared" si="42"/>
        <v>46203</v>
      </c>
      <c r="AK114" s="86">
        <f t="shared" si="43"/>
        <v>46204</v>
      </c>
      <c r="AL114" s="86">
        <f t="shared" si="44"/>
        <v>46204</v>
      </c>
      <c r="AM114" s="84"/>
      <c r="AN114" s="86">
        <f t="shared" si="45"/>
        <v>46204</v>
      </c>
      <c r="AO114" s="86">
        <f t="shared" si="55"/>
        <v>46204</v>
      </c>
      <c r="AP114" s="86">
        <f t="shared" si="55"/>
        <v>46204</v>
      </c>
      <c r="AQ114" s="86">
        <f t="shared" si="46"/>
        <v>46205</v>
      </c>
      <c r="AR114" s="84"/>
      <c r="AS114" s="86">
        <f t="shared" si="47"/>
        <v>46205</v>
      </c>
      <c r="AT114" s="84">
        <v>0</v>
      </c>
      <c r="AU114" s="86">
        <f t="shared" si="48"/>
        <v>46205</v>
      </c>
      <c r="AV114" s="84">
        <v>0</v>
      </c>
      <c r="AW114" s="86">
        <f t="shared" si="49"/>
        <v>46205</v>
      </c>
      <c r="AX114" s="4">
        <f>_xlfn.MINIFS(ReleaseTimeline!$A$2:$A$27, ReleaseTimeline!$A$2:$A$27, "&gt;="&amp;(MAX(AW114,AN114)))</f>
        <v>46205</v>
      </c>
      <c r="AY114" s="86" t="str">
        <f>VLOOKUP(AX114,ReleaseTimeline!$A$1:$E$27,2,FALSE)</f>
        <v>Release 14</v>
      </c>
      <c r="AZ114" s="86" t="e">
        <f t="shared" si="54"/>
        <v>#VALUE!</v>
      </c>
      <c r="BA114" s="86">
        <f>VLOOKUP(AY114,ReleaseTimeline!$B$2:$C$27,2,FALSE)</f>
        <v>46212</v>
      </c>
      <c r="BB114" s="86">
        <f t="shared" si="56"/>
        <v>46205</v>
      </c>
      <c r="BC114" s="87">
        <f t="shared" si="50"/>
        <v>31</v>
      </c>
      <c r="BE114" s="87">
        <f t="shared" si="51"/>
        <v>11</v>
      </c>
    </row>
    <row r="115" spans="1:60" x14ac:dyDescent="0.2">
      <c r="A115" s="3">
        <v>105</v>
      </c>
      <c r="B115" s="5" t="s">
        <v>169</v>
      </c>
      <c r="C115" s="5" t="str">
        <f>VLOOKUP(B115,'Target Tech'!$C$7:$J$33,8,FALSE)</f>
        <v>React/ASP</v>
      </c>
      <c r="D115" s="5" t="s">
        <v>54</v>
      </c>
      <c r="E115" s="5">
        <v>0</v>
      </c>
      <c r="F115" s="80">
        <v>46178</v>
      </c>
      <c r="G115" s="80" t="s">
        <v>122</v>
      </c>
      <c r="H115" s="80" t="s">
        <v>81</v>
      </c>
      <c r="I115" s="80" t="s">
        <v>167</v>
      </c>
      <c r="J115" s="80">
        <f t="shared" si="58"/>
        <v>46178</v>
      </c>
      <c r="K115" s="5">
        <v>3</v>
      </c>
      <c r="L115" s="5">
        <v>0</v>
      </c>
      <c r="M115" s="5">
        <v>4</v>
      </c>
      <c r="N115" s="4">
        <f t="shared" si="31"/>
        <v>46182</v>
      </c>
      <c r="O115" s="4">
        <f t="shared" si="32"/>
        <v>46182</v>
      </c>
      <c r="P115" s="4">
        <f t="shared" si="33"/>
        <v>46182</v>
      </c>
      <c r="Q115" s="4"/>
      <c r="R115" s="4"/>
      <c r="S115" s="58">
        <v>5</v>
      </c>
      <c r="T115" s="4">
        <f t="shared" si="34"/>
        <v>46189</v>
      </c>
      <c r="U115" s="5">
        <v>1.5</v>
      </c>
      <c r="V115" s="4">
        <f t="shared" si="35"/>
        <v>46190</v>
      </c>
      <c r="W115" s="4">
        <f t="shared" si="36"/>
        <v>46190</v>
      </c>
      <c r="X115" s="5">
        <v>3</v>
      </c>
      <c r="Y115" s="4">
        <f t="shared" si="37"/>
        <v>46195</v>
      </c>
      <c r="Z115" s="4">
        <f t="shared" si="59"/>
        <v>46195</v>
      </c>
      <c r="AA115" s="4">
        <f t="shared" si="59"/>
        <v>46195</v>
      </c>
      <c r="AB115" s="4">
        <f t="shared" si="38"/>
        <v>46196</v>
      </c>
      <c r="AC115" s="4">
        <f t="shared" si="39"/>
        <v>46196</v>
      </c>
      <c r="AD115" s="5">
        <v>3</v>
      </c>
      <c r="AE115" s="4">
        <f t="shared" si="52"/>
        <v>46202</v>
      </c>
      <c r="AF115" s="5">
        <v>2</v>
      </c>
      <c r="AG115" s="4">
        <f t="shared" si="40"/>
        <v>46204</v>
      </c>
      <c r="AH115" s="5">
        <v>3</v>
      </c>
      <c r="AI115" s="4">
        <f t="shared" si="41"/>
        <v>46209</v>
      </c>
      <c r="AJ115" s="4">
        <f t="shared" si="42"/>
        <v>46209</v>
      </c>
      <c r="AK115" s="4">
        <f t="shared" si="43"/>
        <v>46211</v>
      </c>
      <c r="AL115" s="4">
        <f t="shared" si="44"/>
        <v>46211</v>
      </c>
      <c r="AM115" s="5">
        <v>1</v>
      </c>
      <c r="AN115" s="4">
        <f t="shared" si="45"/>
        <v>46212</v>
      </c>
      <c r="AO115" s="4">
        <f t="shared" si="55"/>
        <v>46212</v>
      </c>
      <c r="AP115" s="4">
        <f t="shared" si="55"/>
        <v>46212</v>
      </c>
      <c r="AQ115" s="4">
        <f t="shared" si="46"/>
        <v>46213</v>
      </c>
      <c r="AR115" s="5">
        <v>3</v>
      </c>
      <c r="AS115" s="4">
        <f t="shared" si="47"/>
        <v>46218</v>
      </c>
      <c r="AT115" s="5">
        <v>0</v>
      </c>
      <c r="AU115" s="4">
        <f t="shared" si="48"/>
        <v>46218</v>
      </c>
      <c r="AV115" s="5">
        <v>0</v>
      </c>
      <c r="AW115" s="4">
        <f t="shared" si="49"/>
        <v>46218</v>
      </c>
      <c r="AX115" s="4">
        <f>_xlfn.MINIFS(ReleaseTimeline!$A$2:$A$27, ReleaseTimeline!$A$2:$A$27, "&gt;="&amp;(MAX(AW115,AN115)))</f>
        <v>46219</v>
      </c>
      <c r="AY115" s="4" t="str">
        <f>VLOOKUP(AX115,ReleaseTimeline!$A$1:$E$27,2,FALSE)</f>
        <v>Release 15</v>
      </c>
      <c r="AZ115" s="4" t="e">
        <f t="shared" si="54"/>
        <v>#VALUE!</v>
      </c>
      <c r="BA115" s="4">
        <f>VLOOKUP(AY115,ReleaseTimeline!$B$2:$C$27,2,FALSE)</f>
        <v>46226</v>
      </c>
      <c r="BB115" s="4">
        <f t="shared" si="56"/>
        <v>46219</v>
      </c>
      <c r="BC115">
        <f t="shared" si="50"/>
        <v>44</v>
      </c>
      <c r="BE115">
        <f t="shared" si="51"/>
        <v>11</v>
      </c>
    </row>
    <row r="116" spans="1:60" s="87" customFormat="1" x14ac:dyDescent="0.2">
      <c r="A116" s="83">
        <v>102</v>
      </c>
      <c r="B116" s="84" t="s">
        <v>169</v>
      </c>
      <c r="C116" s="84" t="str">
        <f>VLOOKUP(B116,'Target Tech'!$C$7:$J$33,8,FALSE)</f>
        <v>React/ASP</v>
      </c>
      <c r="D116" s="84" t="s">
        <v>54</v>
      </c>
      <c r="E116" s="5">
        <v>0</v>
      </c>
      <c r="F116" s="85">
        <v>46174</v>
      </c>
      <c r="G116" s="85" t="s">
        <v>64</v>
      </c>
      <c r="H116" s="85" t="s">
        <v>142</v>
      </c>
      <c r="I116" s="85" t="s">
        <v>146</v>
      </c>
      <c r="J116" s="85">
        <f t="shared" si="58"/>
        <v>46174</v>
      </c>
      <c r="K116" s="84">
        <v>5</v>
      </c>
      <c r="L116" s="84">
        <v>0</v>
      </c>
      <c r="M116" s="84">
        <v>1</v>
      </c>
      <c r="N116" s="86">
        <f t="shared" si="31"/>
        <v>46181</v>
      </c>
      <c r="O116" s="86">
        <f t="shared" si="32"/>
        <v>46181</v>
      </c>
      <c r="P116" s="86">
        <f t="shared" si="33"/>
        <v>46181</v>
      </c>
      <c r="Q116" s="86"/>
      <c r="R116" s="86"/>
      <c r="S116" s="58">
        <v>5</v>
      </c>
      <c r="T116" s="86">
        <f t="shared" si="34"/>
        <v>46188</v>
      </c>
      <c r="U116" s="84">
        <v>1.5</v>
      </c>
      <c r="V116" s="86">
        <f t="shared" si="35"/>
        <v>46189</v>
      </c>
      <c r="W116" s="86">
        <f t="shared" si="36"/>
        <v>46189</v>
      </c>
      <c r="X116" s="84">
        <v>3</v>
      </c>
      <c r="Y116" s="86">
        <f t="shared" si="37"/>
        <v>46192</v>
      </c>
      <c r="Z116" s="86">
        <f t="shared" si="59"/>
        <v>46192</v>
      </c>
      <c r="AA116" s="86">
        <f t="shared" si="59"/>
        <v>46192</v>
      </c>
      <c r="AB116" s="86">
        <f t="shared" si="38"/>
        <v>46195</v>
      </c>
      <c r="AC116" s="86">
        <f t="shared" si="39"/>
        <v>46195</v>
      </c>
      <c r="AD116" s="84"/>
      <c r="AE116" s="86">
        <f t="shared" si="52"/>
        <v>46195</v>
      </c>
      <c r="AF116" s="84">
        <v>2</v>
      </c>
      <c r="AG116" s="86">
        <f t="shared" si="40"/>
        <v>46197</v>
      </c>
      <c r="AH116" s="84">
        <v>3</v>
      </c>
      <c r="AI116" s="86">
        <f t="shared" si="41"/>
        <v>46203</v>
      </c>
      <c r="AJ116" s="86">
        <f t="shared" si="42"/>
        <v>46203</v>
      </c>
      <c r="AK116" s="86">
        <f t="shared" si="43"/>
        <v>46204</v>
      </c>
      <c r="AL116" s="86">
        <f t="shared" si="44"/>
        <v>46204</v>
      </c>
      <c r="AM116" s="84"/>
      <c r="AN116" s="86">
        <f t="shared" si="45"/>
        <v>46204</v>
      </c>
      <c r="AO116" s="86">
        <f t="shared" si="55"/>
        <v>46204</v>
      </c>
      <c r="AP116" s="86">
        <f t="shared" si="55"/>
        <v>46204</v>
      </c>
      <c r="AQ116" s="86">
        <f t="shared" si="46"/>
        <v>46205</v>
      </c>
      <c r="AR116" s="84"/>
      <c r="AS116" s="86">
        <f t="shared" si="47"/>
        <v>46205</v>
      </c>
      <c r="AT116" s="84">
        <v>0</v>
      </c>
      <c r="AU116" s="86">
        <f t="shared" si="48"/>
        <v>46205</v>
      </c>
      <c r="AV116" s="84">
        <v>0</v>
      </c>
      <c r="AW116" s="86">
        <f t="shared" si="49"/>
        <v>46205</v>
      </c>
      <c r="AX116" s="4">
        <f>_xlfn.MINIFS(ReleaseTimeline!$A$2:$A$27, ReleaseTimeline!$A$2:$A$27, "&gt;="&amp;(MAX(AW116,AN116)))</f>
        <v>46205</v>
      </c>
      <c r="AY116" s="86" t="str">
        <f>VLOOKUP(AX116,ReleaseTimeline!$A$1:$E$27,2,FALSE)</f>
        <v>Release 14</v>
      </c>
      <c r="AZ116" s="86" t="e">
        <f t="shared" si="54"/>
        <v>#VALUE!</v>
      </c>
      <c r="BA116" s="86">
        <f>VLOOKUP(AY116,ReleaseTimeline!$B$2:$C$27,2,FALSE)</f>
        <v>46212</v>
      </c>
      <c r="BB116" s="86">
        <f t="shared" si="56"/>
        <v>46205</v>
      </c>
      <c r="BC116" s="87">
        <f t="shared" si="50"/>
        <v>31</v>
      </c>
      <c r="BE116" s="87">
        <f t="shared" si="51"/>
        <v>11</v>
      </c>
    </row>
    <row r="117" spans="1:60" s="87" customFormat="1" x14ac:dyDescent="0.2">
      <c r="A117" s="83">
        <v>102</v>
      </c>
      <c r="B117" s="84" t="s">
        <v>169</v>
      </c>
      <c r="C117" s="84" t="str">
        <f>VLOOKUP(B117,'Target Tech'!$C$7:$J$33,8,FALSE)</f>
        <v>React/ASP</v>
      </c>
      <c r="D117" s="84" t="s">
        <v>54</v>
      </c>
      <c r="E117" s="5">
        <v>0</v>
      </c>
      <c r="F117" s="85">
        <v>46181</v>
      </c>
      <c r="G117" s="85" t="s">
        <v>64</v>
      </c>
      <c r="H117" s="85" t="s">
        <v>142</v>
      </c>
      <c r="I117" s="85" t="s">
        <v>148</v>
      </c>
      <c r="J117" s="85">
        <f t="shared" si="58"/>
        <v>46181</v>
      </c>
      <c r="K117" s="84">
        <v>5</v>
      </c>
      <c r="L117" s="84">
        <v>0</v>
      </c>
      <c r="M117" s="84">
        <v>1</v>
      </c>
      <c r="N117" s="86">
        <f t="shared" si="31"/>
        <v>46185</v>
      </c>
      <c r="O117" s="86">
        <f t="shared" si="32"/>
        <v>46185</v>
      </c>
      <c r="P117" s="86">
        <f t="shared" si="33"/>
        <v>46185</v>
      </c>
      <c r="Q117" s="86"/>
      <c r="R117" s="86"/>
      <c r="S117" s="58">
        <v>5</v>
      </c>
      <c r="T117" s="86">
        <f t="shared" si="34"/>
        <v>46192</v>
      </c>
      <c r="U117" s="84">
        <v>1.5</v>
      </c>
      <c r="V117" s="86">
        <f t="shared" si="35"/>
        <v>46195</v>
      </c>
      <c r="W117" s="86">
        <f t="shared" si="36"/>
        <v>46195</v>
      </c>
      <c r="X117" s="84">
        <v>3</v>
      </c>
      <c r="Y117" s="86">
        <f t="shared" si="37"/>
        <v>46198</v>
      </c>
      <c r="Z117" s="86">
        <f t="shared" si="59"/>
        <v>46198</v>
      </c>
      <c r="AA117" s="86">
        <f t="shared" si="59"/>
        <v>46198</v>
      </c>
      <c r="AB117" s="86">
        <f t="shared" si="38"/>
        <v>46202</v>
      </c>
      <c r="AC117" s="86">
        <f t="shared" si="39"/>
        <v>46202</v>
      </c>
      <c r="AD117" s="84"/>
      <c r="AE117" s="86">
        <f t="shared" si="52"/>
        <v>46202</v>
      </c>
      <c r="AF117" s="84">
        <v>2</v>
      </c>
      <c r="AG117" s="86">
        <f t="shared" si="40"/>
        <v>46204</v>
      </c>
      <c r="AH117" s="84">
        <v>3</v>
      </c>
      <c r="AI117" s="86">
        <f t="shared" si="41"/>
        <v>46209</v>
      </c>
      <c r="AJ117" s="86">
        <f t="shared" si="42"/>
        <v>46209</v>
      </c>
      <c r="AK117" s="86">
        <f t="shared" si="43"/>
        <v>46211</v>
      </c>
      <c r="AL117" s="86">
        <f t="shared" si="44"/>
        <v>46211</v>
      </c>
      <c r="AM117" s="84"/>
      <c r="AN117" s="86">
        <f t="shared" si="45"/>
        <v>46211</v>
      </c>
      <c r="AO117" s="86">
        <f t="shared" si="55"/>
        <v>46211</v>
      </c>
      <c r="AP117" s="86">
        <f t="shared" si="55"/>
        <v>46211</v>
      </c>
      <c r="AQ117" s="86">
        <f t="shared" si="46"/>
        <v>46212</v>
      </c>
      <c r="AR117" s="84"/>
      <c r="AS117" s="86">
        <f t="shared" si="47"/>
        <v>46212</v>
      </c>
      <c r="AT117" s="84">
        <v>0</v>
      </c>
      <c r="AU117" s="86">
        <f t="shared" si="48"/>
        <v>46212</v>
      </c>
      <c r="AV117" s="84">
        <v>0</v>
      </c>
      <c r="AW117" s="86">
        <f t="shared" si="49"/>
        <v>46212</v>
      </c>
      <c r="AX117" s="4">
        <f>_xlfn.MINIFS(ReleaseTimeline!$A$2:$A$27, ReleaseTimeline!$A$2:$A$27, "&gt;="&amp;(MAX(AW117,AN117)))</f>
        <v>46219</v>
      </c>
      <c r="AY117" s="86" t="str">
        <f>VLOOKUP(AX117,ReleaseTimeline!$A$1:$E$27,2,FALSE)</f>
        <v>Release 15</v>
      </c>
      <c r="AZ117" s="86" t="e">
        <f t="shared" si="54"/>
        <v>#VALUE!</v>
      </c>
      <c r="BA117" s="88">
        <f>VLOOKUP(AY117,ReleaseTimeline!$B$2:$C$27,2,FALSE)</f>
        <v>46226</v>
      </c>
      <c r="BB117" s="86">
        <f t="shared" si="56"/>
        <v>46219</v>
      </c>
      <c r="BC117" s="87">
        <f t="shared" si="50"/>
        <v>41</v>
      </c>
      <c r="BE117" s="87">
        <f t="shared" si="51"/>
        <v>11</v>
      </c>
    </row>
    <row r="118" spans="1:60" x14ac:dyDescent="0.2">
      <c r="A118" s="3">
        <v>106</v>
      </c>
      <c r="B118" s="5" t="s">
        <v>177</v>
      </c>
      <c r="C118" s="5" t="str">
        <f>VLOOKUP(B118,'Target Tech'!$C$7:$J$33,8,FALSE)</f>
        <v>Complete ASP</v>
      </c>
      <c r="D118" s="5" t="s">
        <v>87</v>
      </c>
      <c r="E118" s="5">
        <v>2</v>
      </c>
      <c r="F118" s="80">
        <f>WORKDAY(P34,1)</f>
        <v>46157</v>
      </c>
      <c r="G118" s="80" t="s">
        <v>55</v>
      </c>
      <c r="H118" s="80" t="s">
        <v>56</v>
      </c>
      <c r="I118" s="80" t="s">
        <v>60</v>
      </c>
      <c r="J118" s="80">
        <f t="shared" ref="J118:J160" si="60">WORKDAY(F118,E118)</f>
        <v>46161</v>
      </c>
      <c r="K118" s="5">
        <v>3</v>
      </c>
      <c r="L118" s="5">
        <v>0</v>
      </c>
      <c r="M118" s="5">
        <v>1</v>
      </c>
      <c r="N118" s="4">
        <f t="shared" si="31"/>
        <v>46163</v>
      </c>
      <c r="O118" s="4">
        <f t="shared" si="32"/>
        <v>46163</v>
      </c>
      <c r="P118" s="4">
        <f t="shared" si="33"/>
        <v>46163</v>
      </c>
      <c r="Q118" s="4"/>
      <c r="R118" s="4"/>
      <c r="S118" s="58">
        <v>5</v>
      </c>
      <c r="T118" s="4">
        <f t="shared" si="34"/>
        <v>46171</v>
      </c>
      <c r="U118" s="5">
        <v>1.5</v>
      </c>
      <c r="V118" s="4">
        <f t="shared" si="35"/>
        <v>46174</v>
      </c>
      <c r="W118" s="4">
        <f t="shared" si="36"/>
        <v>46174</v>
      </c>
      <c r="X118" s="5">
        <v>3</v>
      </c>
      <c r="Y118" s="4">
        <f t="shared" si="37"/>
        <v>46178</v>
      </c>
      <c r="Z118" s="4">
        <f t="shared" si="59"/>
        <v>46178</v>
      </c>
      <c r="AA118" s="4">
        <f t="shared" si="59"/>
        <v>46178</v>
      </c>
      <c r="AB118" s="4">
        <f t="shared" si="38"/>
        <v>46181</v>
      </c>
      <c r="AC118" s="4">
        <f t="shared" si="39"/>
        <v>46181</v>
      </c>
      <c r="AD118" s="5"/>
      <c r="AE118" s="4">
        <f t="shared" si="52"/>
        <v>46181</v>
      </c>
      <c r="AF118" s="5">
        <v>2</v>
      </c>
      <c r="AG118" s="4">
        <f t="shared" si="40"/>
        <v>46183</v>
      </c>
      <c r="AH118" s="5">
        <v>3</v>
      </c>
      <c r="AI118" s="4">
        <f t="shared" si="41"/>
        <v>46188</v>
      </c>
      <c r="AJ118" s="4">
        <f t="shared" si="42"/>
        <v>46188</v>
      </c>
      <c r="AK118" s="4">
        <f t="shared" si="43"/>
        <v>46189</v>
      </c>
      <c r="AL118" s="4">
        <f t="shared" si="44"/>
        <v>46189</v>
      </c>
      <c r="AM118" s="5"/>
      <c r="AN118" s="4">
        <f t="shared" si="45"/>
        <v>46189</v>
      </c>
      <c r="AO118" s="4">
        <f t="shared" si="55"/>
        <v>46189</v>
      </c>
      <c r="AP118" s="4">
        <f t="shared" si="55"/>
        <v>46189</v>
      </c>
      <c r="AQ118" s="4">
        <f t="shared" si="46"/>
        <v>46190</v>
      </c>
      <c r="AR118" s="5"/>
      <c r="AS118" s="4">
        <f t="shared" si="47"/>
        <v>46190</v>
      </c>
      <c r="AT118" s="5">
        <v>0</v>
      </c>
      <c r="AU118" s="4">
        <f t="shared" si="48"/>
        <v>46190</v>
      </c>
      <c r="AV118" s="5">
        <v>0</v>
      </c>
      <c r="AW118" s="4">
        <f t="shared" si="49"/>
        <v>46190</v>
      </c>
      <c r="AX118" s="4">
        <f>_xlfn.MINIFS(ReleaseTimeline!$A$2:$A$27, ReleaseTimeline!$A$2:$A$27, "&gt;="&amp;(MAX(AW118,AN118)))</f>
        <v>46191</v>
      </c>
      <c r="AY118" s="4" t="str">
        <f>VLOOKUP(AX118,ReleaseTimeline!$A$1:$E$27,2,FALSE)</f>
        <v>Release 13</v>
      </c>
      <c r="AZ118" s="4" t="e">
        <f t="shared" si="54"/>
        <v>#VALUE!</v>
      </c>
      <c r="BA118" s="4">
        <f>VLOOKUP(AY118,ReleaseTimeline!$B$2:$C$27,2,FALSE)</f>
        <v>46198</v>
      </c>
      <c r="BB118" s="4">
        <f t="shared" si="56"/>
        <v>46191</v>
      </c>
      <c r="BC118">
        <f t="shared" si="50"/>
        <v>35</v>
      </c>
      <c r="BE118">
        <f t="shared" si="51"/>
        <v>11</v>
      </c>
    </row>
    <row r="119" spans="1:60" x14ac:dyDescent="0.2">
      <c r="A119" s="3">
        <v>107</v>
      </c>
      <c r="B119" s="5" t="s">
        <v>177</v>
      </c>
      <c r="C119" s="5" t="str">
        <f>VLOOKUP(B119,'Target Tech'!$C$7:$J$33,8,FALSE)</f>
        <v>Complete ASP</v>
      </c>
      <c r="D119" s="5" t="s">
        <v>87</v>
      </c>
      <c r="E119" s="5">
        <v>2</v>
      </c>
      <c r="F119" s="80">
        <f>WORKDAY(P35,1)</f>
        <v>46161</v>
      </c>
      <c r="G119" s="80" t="s">
        <v>59</v>
      </c>
      <c r="H119" s="80" t="s">
        <v>56</v>
      </c>
      <c r="I119" s="80" t="s">
        <v>62</v>
      </c>
      <c r="J119" s="80">
        <f t="shared" si="60"/>
        <v>46163</v>
      </c>
      <c r="K119" s="5">
        <v>3</v>
      </c>
      <c r="L119" s="5">
        <v>0</v>
      </c>
      <c r="M119" s="5">
        <v>2</v>
      </c>
      <c r="N119" s="4">
        <f t="shared" si="31"/>
        <v>46167</v>
      </c>
      <c r="O119" s="4">
        <f t="shared" si="32"/>
        <v>46167</v>
      </c>
      <c r="P119" s="4">
        <f t="shared" si="33"/>
        <v>46167</v>
      </c>
      <c r="Q119" s="4"/>
      <c r="R119" s="4"/>
      <c r="S119" s="58">
        <v>5</v>
      </c>
      <c r="T119" s="4">
        <f t="shared" si="34"/>
        <v>46176</v>
      </c>
      <c r="U119" s="5">
        <v>1.5</v>
      </c>
      <c r="V119" s="4">
        <f t="shared" si="35"/>
        <v>46177</v>
      </c>
      <c r="W119" s="4">
        <f t="shared" si="36"/>
        <v>46177</v>
      </c>
      <c r="X119" s="5">
        <v>3</v>
      </c>
      <c r="Y119" s="4">
        <f t="shared" si="37"/>
        <v>46182</v>
      </c>
      <c r="Z119" s="4">
        <f t="shared" si="59"/>
        <v>46182</v>
      </c>
      <c r="AA119" s="4">
        <f t="shared" si="59"/>
        <v>46182</v>
      </c>
      <c r="AB119" s="4">
        <f t="shared" si="38"/>
        <v>46183</v>
      </c>
      <c r="AC119" s="4">
        <f t="shared" si="39"/>
        <v>46183</v>
      </c>
      <c r="AD119" s="5"/>
      <c r="AE119" s="4">
        <f t="shared" si="52"/>
        <v>46183</v>
      </c>
      <c r="AF119" s="5">
        <v>2</v>
      </c>
      <c r="AG119" s="4">
        <f t="shared" si="40"/>
        <v>46185</v>
      </c>
      <c r="AH119" s="5">
        <v>3</v>
      </c>
      <c r="AI119" s="4">
        <f t="shared" si="41"/>
        <v>46190</v>
      </c>
      <c r="AJ119" s="4">
        <f t="shared" si="42"/>
        <v>46190</v>
      </c>
      <c r="AK119" s="4">
        <f t="shared" si="43"/>
        <v>46191</v>
      </c>
      <c r="AL119" s="4">
        <f t="shared" si="44"/>
        <v>46191</v>
      </c>
      <c r="AM119" s="5"/>
      <c r="AN119" s="4">
        <f t="shared" si="45"/>
        <v>46191</v>
      </c>
      <c r="AO119" s="4">
        <f t="shared" si="55"/>
        <v>46191</v>
      </c>
      <c r="AP119" s="4">
        <f t="shared" si="55"/>
        <v>46191</v>
      </c>
      <c r="AQ119" s="4">
        <f t="shared" si="46"/>
        <v>46192</v>
      </c>
      <c r="AR119" s="5"/>
      <c r="AS119" s="4">
        <f t="shared" si="47"/>
        <v>46192</v>
      </c>
      <c r="AT119" s="5">
        <v>0</v>
      </c>
      <c r="AU119" s="4">
        <f t="shared" si="48"/>
        <v>46192</v>
      </c>
      <c r="AV119" s="5">
        <v>0</v>
      </c>
      <c r="AW119" s="4">
        <f t="shared" si="49"/>
        <v>46192</v>
      </c>
      <c r="AX119" s="4">
        <f>_xlfn.MINIFS(ReleaseTimeline!$A$2:$A$27, ReleaseTimeline!$A$2:$A$27, "&gt;="&amp;(MAX(AW119,AN119)))</f>
        <v>46205</v>
      </c>
      <c r="AY119" s="4" t="str">
        <f>VLOOKUP(AX119,ReleaseTimeline!$A$1:$E$27,2,FALSE)</f>
        <v>Release 14</v>
      </c>
      <c r="AZ119" s="4" t="e">
        <f t="shared" si="54"/>
        <v>#VALUE!</v>
      </c>
      <c r="BA119" s="4">
        <f>VLOOKUP(AY119,ReleaseTimeline!$B$2:$C$27,2,FALSE)</f>
        <v>46212</v>
      </c>
      <c r="BB119" s="4">
        <f t="shared" si="56"/>
        <v>46205</v>
      </c>
      <c r="BC119">
        <f t="shared" si="50"/>
        <v>45</v>
      </c>
      <c r="BE119">
        <f t="shared" si="51"/>
        <v>11</v>
      </c>
    </row>
    <row r="120" spans="1:60" x14ac:dyDescent="0.2">
      <c r="A120" s="3">
        <v>108</v>
      </c>
      <c r="B120" s="5" t="s">
        <v>177</v>
      </c>
      <c r="C120" s="5" t="str">
        <f>VLOOKUP(B120,'Target Tech'!$C$7:$J$33,8,FALSE)</f>
        <v>Complete ASP</v>
      </c>
      <c r="D120" s="5" t="s">
        <v>87</v>
      </c>
      <c r="E120" s="5">
        <v>2</v>
      </c>
      <c r="F120" s="80">
        <v>46174</v>
      </c>
      <c r="G120" s="80" t="s">
        <v>61</v>
      </c>
      <c r="H120" s="80" t="s">
        <v>56</v>
      </c>
      <c r="I120" s="80" t="s">
        <v>57</v>
      </c>
      <c r="J120" s="80">
        <f t="shared" si="60"/>
        <v>46176</v>
      </c>
      <c r="K120" s="5">
        <v>3</v>
      </c>
      <c r="L120" s="5">
        <v>0</v>
      </c>
      <c r="M120" s="5">
        <v>3</v>
      </c>
      <c r="N120" s="4">
        <f t="shared" si="31"/>
        <v>46178</v>
      </c>
      <c r="O120" s="4">
        <f t="shared" si="32"/>
        <v>46178</v>
      </c>
      <c r="P120" s="4">
        <f t="shared" si="33"/>
        <v>46178</v>
      </c>
      <c r="Q120" s="4"/>
      <c r="R120" s="4"/>
      <c r="S120" s="58">
        <v>5</v>
      </c>
      <c r="T120" s="4">
        <f t="shared" si="34"/>
        <v>46185</v>
      </c>
      <c r="U120" s="5">
        <v>1.5</v>
      </c>
      <c r="V120" s="4">
        <f t="shared" si="35"/>
        <v>46188</v>
      </c>
      <c r="W120" s="4">
        <f t="shared" si="36"/>
        <v>46188</v>
      </c>
      <c r="X120" s="5">
        <v>3</v>
      </c>
      <c r="Y120" s="4">
        <f t="shared" si="37"/>
        <v>46191</v>
      </c>
      <c r="Z120" s="4">
        <f t="shared" si="59"/>
        <v>46191</v>
      </c>
      <c r="AA120" s="4">
        <f t="shared" si="59"/>
        <v>46191</v>
      </c>
      <c r="AB120" s="4">
        <f t="shared" si="38"/>
        <v>46192</v>
      </c>
      <c r="AC120" s="4">
        <f t="shared" si="39"/>
        <v>46192</v>
      </c>
      <c r="AD120" s="5"/>
      <c r="AE120" s="4">
        <f t="shared" si="52"/>
        <v>46192</v>
      </c>
      <c r="AF120" s="5">
        <v>2</v>
      </c>
      <c r="AG120" s="4">
        <f t="shared" si="40"/>
        <v>46196</v>
      </c>
      <c r="AH120" s="5">
        <v>3</v>
      </c>
      <c r="AI120" s="4">
        <f t="shared" si="41"/>
        <v>46202</v>
      </c>
      <c r="AJ120" s="4">
        <f t="shared" si="42"/>
        <v>46202</v>
      </c>
      <c r="AK120" s="4">
        <f t="shared" si="43"/>
        <v>46203</v>
      </c>
      <c r="AL120" s="4">
        <f t="shared" si="44"/>
        <v>46203</v>
      </c>
      <c r="AM120" s="5"/>
      <c r="AN120" s="4">
        <f t="shared" si="45"/>
        <v>46203</v>
      </c>
      <c r="AO120" s="4">
        <f t="shared" si="55"/>
        <v>46203</v>
      </c>
      <c r="AP120" s="4">
        <f t="shared" si="55"/>
        <v>46203</v>
      </c>
      <c r="AQ120" s="4">
        <f t="shared" si="46"/>
        <v>46204</v>
      </c>
      <c r="AR120" s="5"/>
      <c r="AS120" s="4">
        <f t="shared" si="47"/>
        <v>46204</v>
      </c>
      <c r="AT120" s="5">
        <v>0</v>
      </c>
      <c r="AU120" s="4">
        <f t="shared" si="48"/>
        <v>46204</v>
      </c>
      <c r="AV120" s="5">
        <v>0</v>
      </c>
      <c r="AW120" s="4">
        <f t="shared" si="49"/>
        <v>46204</v>
      </c>
      <c r="AX120" s="4">
        <f>_xlfn.MINIFS(ReleaseTimeline!$A$2:$A$27, ReleaseTimeline!$A$2:$A$27, "&gt;="&amp;(MAX(AW120,AN120)))</f>
        <v>46205</v>
      </c>
      <c r="AY120" s="4" t="str">
        <f>VLOOKUP(AX120,ReleaseTimeline!$A$1:$E$27,2,FALSE)</f>
        <v>Release 14</v>
      </c>
      <c r="AZ120" s="4" t="e">
        <f t="shared" si="54"/>
        <v>#VALUE!</v>
      </c>
      <c r="BA120" s="4">
        <f>VLOOKUP(AY120,ReleaseTimeline!$B$2:$C$27,2,FALSE)</f>
        <v>46212</v>
      </c>
      <c r="BB120" s="4">
        <f t="shared" si="56"/>
        <v>46205</v>
      </c>
      <c r="BC120">
        <f t="shared" si="50"/>
        <v>34</v>
      </c>
      <c r="BE120">
        <f t="shared" si="51"/>
        <v>11</v>
      </c>
    </row>
    <row r="121" spans="1:60" x14ac:dyDescent="0.2">
      <c r="A121" s="3">
        <v>109</v>
      </c>
      <c r="B121" s="5" t="s">
        <v>177</v>
      </c>
      <c r="C121" s="5" t="str">
        <f>VLOOKUP(B121,'Target Tech'!$C$7:$J$33,8,FALSE)</f>
        <v>Complete ASP</v>
      </c>
      <c r="D121" s="5" t="s">
        <v>87</v>
      </c>
      <c r="E121" s="5">
        <v>2</v>
      </c>
      <c r="F121" s="80">
        <f>WORKDAY(P118,1)</f>
        <v>46164</v>
      </c>
      <c r="G121" s="80" t="s">
        <v>63</v>
      </c>
      <c r="H121" s="80" t="s">
        <v>56</v>
      </c>
      <c r="I121" s="80" t="s">
        <v>60</v>
      </c>
      <c r="J121" s="80">
        <f t="shared" si="60"/>
        <v>46168</v>
      </c>
      <c r="K121" s="5">
        <v>3</v>
      </c>
      <c r="L121" s="5">
        <v>0</v>
      </c>
      <c r="M121" s="5">
        <v>4</v>
      </c>
      <c r="N121" s="4">
        <f t="shared" si="31"/>
        <v>46171</v>
      </c>
      <c r="O121" s="4">
        <f t="shared" si="32"/>
        <v>46171</v>
      </c>
      <c r="P121" s="4">
        <f t="shared" si="33"/>
        <v>46171</v>
      </c>
      <c r="Q121" s="4"/>
      <c r="R121" s="4"/>
      <c r="S121" s="58">
        <v>5</v>
      </c>
      <c r="T121" s="4">
        <f t="shared" si="34"/>
        <v>46181</v>
      </c>
      <c r="U121" s="5">
        <v>1.5</v>
      </c>
      <c r="V121" s="4">
        <f t="shared" si="35"/>
        <v>46182</v>
      </c>
      <c r="W121" s="4">
        <f t="shared" si="36"/>
        <v>46182</v>
      </c>
      <c r="X121" s="5">
        <v>3</v>
      </c>
      <c r="Y121" s="4">
        <f t="shared" si="37"/>
        <v>46185</v>
      </c>
      <c r="Z121" s="4">
        <f t="shared" si="59"/>
        <v>46185</v>
      </c>
      <c r="AA121" s="4">
        <f t="shared" si="59"/>
        <v>46185</v>
      </c>
      <c r="AB121" s="4">
        <f t="shared" si="38"/>
        <v>46188</v>
      </c>
      <c r="AC121" s="4">
        <f t="shared" si="39"/>
        <v>46188</v>
      </c>
      <c r="AD121" s="5"/>
      <c r="AE121" s="4">
        <f t="shared" si="52"/>
        <v>46188</v>
      </c>
      <c r="AF121" s="5">
        <v>2</v>
      </c>
      <c r="AG121" s="4">
        <f t="shared" si="40"/>
        <v>46190</v>
      </c>
      <c r="AH121" s="5">
        <v>3</v>
      </c>
      <c r="AI121" s="4">
        <f t="shared" si="41"/>
        <v>46195</v>
      </c>
      <c r="AJ121" s="4">
        <f t="shared" si="42"/>
        <v>46195</v>
      </c>
      <c r="AK121" s="4">
        <f t="shared" si="43"/>
        <v>46196</v>
      </c>
      <c r="AL121" s="4">
        <f t="shared" si="44"/>
        <v>46196</v>
      </c>
      <c r="AM121" s="5"/>
      <c r="AN121" s="4">
        <f t="shared" si="45"/>
        <v>46196</v>
      </c>
      <c r="AO121" s="4">
        <f t="shared" si="55"/>
        <v>46196</v>
      </c>
      <c r="AP121" s="4">
        <f t="shared" si="55"/>
        <v>46196</v>
      </c>
      <c r="AQ121" s="4">
        <f t="shared" si="46"/>
        <v>46197</v>
      </c>
      <c r="AR121" s="5"/>
      <c r="AS121" s="4">
        <f t="shared" si="47"/>
        <v>46197</v>
      </c>
      <c r="AT121" s="5">
        <v>0</v>
      </c>
      <c r="AU121" s="4">
        <f t="shared" si="48"/>
        <v>46197</v>
      </c>
      <c r="AV121" s="5">
        <v>0</v>
      </c>
      <c r="AW121" s="4">
        <f t="shared" si="49"/>
        <v>46197</v>
      </c>
      <c r="AX121" s="4">
        <f>_xlfn.MINIFS(ReleaseTimeline!$A$2:$A$27, ReleaseTimeline!$A$2:$A$27, "&gt;="&amp;(MAX(AW121,AN121)))</f>
        <v>46205</v>
      </c>
      <c r="AY121" s="4" t="str">
        <f>VLOOKUP(AX121,ReleaseTimeline!$A$1:$E$27,2,FALSE)</f>
        <v>Release 14</v>
      </c>
      <c r="AZ121" s="4" t="e">
        <f t="shared" si="54"/>
        <v>#VALUE!</v>
      </c>
      <c r="BA121" s="4">
        <f>VLOOKUP(AY121,ReleaseTimeline!$B$2:$C$27,2,FALSE)</f>
        <v>46212</v>
      </c>
      <c r="BB121" s="4">
        <f t="shared" si="56"/>
        <v>46205</v>
      </c>
      <c r="BC121">
        <f t="shared" si="50"/>
        <v>41</v>
      </c>
      <c r="BE121">
        <f t="shared" si="51"/>
        <v>11</v>
      </c>
    </row>
    <row r="122" spans="1:60" x14ac:dyDescent="0.2">
      <c r="A122" s="3">
        <v>110</v>
      </c>
      <c r="B122" s="5" t="s">
        <v>177</v>
      </c>
      <c r="C122" s="5" t="str">
        <f>VLOOKUP(B122,'Target Tech'!$C$7:$J$33,8,FALSE)</f>
        <v>Complete ASP</v>
      </c>
      <c r="D122" s="5" t="s">
        <v>87</v>
      </c>
      <c r="E122" s="5">
        <v>2</v>
      </c>
      <c r="F122" s="80">
        <f>WORKDAY(P119,1)</f>
        <v>46168</v>
      </c>
      <c r="G122" s="80" t="s">
        <v>64</v>
      </c>
      <c r="H122" s="80" t="s">
        <v>56</v>
      </c>
      <c r="I122" s="80" t="s">
        <v>62</v>
      </c>
      <c r="J122" s="80">
        <f t="shared" si="60"/>
        <v>46170</v>
      </c>
      <c r="K122" s="5">
        <v>3</v>
      </c>
      <c r="L122" s="5">
        <v>0</v>
      </c>
      <c r="M122" s="5">
        <v>5</v>
      </c>
      <c r="N122" s="4">
        <f t="shared" si="31"/>
        <v>46176</v>
      </c>
      <c r="O122" s="4">
        <f t="shared" si="32"/>
        <v>46176</v>
      </c>
      <c r="P122" s="4">
        <f t="shared" si="33"/>
        <v>46176</v>
      </c>
      <c r="Q122" s="4"/>
      <c r="R122" s="4"/>
      <c r="S122" s="58">
        <v>5</v>
      </c>
      <c r="T122" s="4">
        <f t="shared" si="34"/>
        <v>46183</v>
      </c>
      <c r="U122" s="5">
        <v>1.5</v>
      </c>
      <c r="V122" s="4">
        <f t="shared" si="35"/>
        <v>46184</v>
      </c>
      <c r="W122" s="4">
        <f t="shared" si="36"/>
        <v>46184</v>
      </c>
      <c r="X122" s="5">
        <v>3</v>
      </c>
      <c r="Y122" s="4">
        <f t="shared" si="37"/>
        <v>46189</v>
      </c>
      <c r="Z122" s="4">
        <f t="shared" si="59"/>
        <v>46189</v>
      </c>
      <c r="AA122" s="4">
        <f t="shared" si="59"/>
        <v>46189</v>
      </c>
      <c r="AB122" s="4">
        <f t="shared" si="38"/>
        <v>46190</v>
      </c>
      <c r="AC122" s="4">
        <f t="shared" si="39"/>
        <v>46190</v>
      </c>
      <c r="AD122" s="5"/>
      <c r="AE122" s="4">
        <f t="shared" si="52"/>
        <v>46190</v>
      </c>
      <c r="AF122" s="5">
        <v>2</v>
      </c>
      <c r="AG122" s="4">
        <f t="shared" si="40"/>
        <v>46192</v>
      </c>
      <c r="AH122" s="5">
        <v>3</v>
      </c>
      <c r="AI122" s="4">
        <f t="shared" si="41"/>
        <v>46197</v>
      </c>
      <c r="AJ122" s="4">
        <f t="shared" si="42"/>
        <v>46197</v>
      </c>
      <c r="AK122" s="4">
        <f t="shared" si="43"/>
        <v>46198</v>
      </c>
      <c r="AL122" s="4">
        <f t="shared" si="44"/>
        <v>46198</v>
      </c>
      <c r="AM122" s="5"/>
      <c r="AN122" s="4">
        <f t="shared" si="45"/>
        <v>46198</v>
      </c>
      <c r="AO122" s="4">
        <f t="shared" si="55"/>
        <v>46198</v>
      </c>
      <c r="AP122" s="4">
        <f t="shared" si="55"/>
        <v>46198</v>
      </c>
      <c r="AQ122" s="4">
        <f t="shared" si="46"/>
        <v>46202</v>
      </c>
      <c r="AR122" s="5"/>
      <c r="AS122" s="4">
        <f t="shared" si="47"/>
        <v>46202</v>
      </c>
      <c r="AT122" s="5">
        <v>0</v>
      </c>
      <c r="AU122" s="4">
        <f t="shared" si="48"/>
        <v>46202</v>
      </c>
      <c r="AV122" s="5">
        <v>0</v>
      </c>
      <c r="AW122" s="4">
        <f t="shared" si="49"/>
        <v>46202</v>
      </c>
      <c r="AX122" s="4">
        <f>_xlfn.MINIFS(ReleaseTimeline!$A$2:$A$27, ReleaseTimeline!$A$2:$A$27, "&gt;="&amp;(MAX(AW122,AN122)))</f>
        <v>46205</v>
      </c>
      <c r="AY122" s="4" t="str">
        <f>VLOOKUP(AX122,ReleaseTimeline!$A$1:$E$27,2,FALSE)</f>
        <v>Release 14</v>
      </c>
      <c r="AZ122" s="4" t="e">
        <f t="shared" si="54"/>
        <v>#VALUE!</v>
      </c>
      <c r="BA122" s="4">
        <f>VLOOKUP(AY122,ReleaseTimeline!$B$2:$C$27,2,FALSE)</f>
        <v>46212</v>
      </c>
      <c r="BB122" s="4">
        <f t="shared" si="56"/>
        <v>46205</v>
      </c>
      <c r="BC122">
        <f t="shared" si="50"/>
        <v>36</v>
      </c>
      <c r="BE122">
        <f t="shared" si="51"/>
        <v>11</v>
      </c>
    </row>
    <row r="123" spans="1:60" x14ac:dyDescent="0.2">
      <c r="A123" s="3">
        <v>111</v>
      </c>
      <c r="B123" s="5" t="s">
        <v>177</v>
      </c>
      <c r="C123" s="5" t="str">
        <f>VLOOKUP(B123,'Target Tech'!$C$7:$J$33,8,FALSE)</f>
        <v>Complete ASP</v>
      </c>
      <c r="D123" s="5" t="s">
        <v>87</v>
      </c>
      <c r="E123" s="5">
        <v>2</v>
      </c>
      <c r="F123" s="80">
        <v>46181</v>
      </c>
      <c r="G123" s="80" t="s">
        <v>120</v>
      </c>
      <c r="H123" s="80" t="s">
        <v>56</v>
      </c>
      <c r="I123" s="80" t="s">
        <v>57</v>
      </c>
      <c r="J123" s="80">
        <f t="shared" si="60"/>
        <v>46183</v>
      </c>
      <c r="K123" s="5">
        <v>3</v>
      </c>
      <c r="L123" s="5">
        <v>0</v>
      </c>
      <c r="M123" s="5">
        <v>6</v>
      </c>
      <c r="N123" s="4">
        <f t="shared" si="31"/>
        <v>46185</v>
      </c>
      <c r="O123" s="4">
        <f t="shared" si="32"/>
        <v>46185</v>
      </c>
      <c r="P123" s="4">
        <f t="shared" si="33"/>
        <v>46185</v>
      </c>
      <c r="Q123" s="4"/>
      <c r="R123" s="4"/>
      <c r="S123" s="58">
        <v>5</v>
      </c>
      <c r="T123" s="4">
        <f t="shared" si="34"/>
        <v>46192</v>
      </c>
      <c r="U123" s="5">
        <v>1.5</v>
      </c>
      <c r="V123" s="4">
        <f t="shared" si="35"/>
        <v>46195</v>
      </c>
      <c r="W123" s="4">
        <f t="shared" si="36"/>
        <v>46195</v>
      </c>
      <c r="X123" s="5">
        <v>3</v>
      </c>
      <c r="Y123" s="4">
        <f t="shared" si="37"/>
        <v>46198</v>
      </c>
      <c r="Z123" s="4">
        <f t="shared" si="59"/>
        <v>46198</v>
      </c>
      <c r="AA123" s="4">
        <f t="shared" si="59"/>
        <v>46198</v>
      </c>
      <c r="AB123" s="4">
        <f t="shared" si="38"/>
        <v>46202</v>
      </c>
      <c r="AC123" s="4">
        <f t="shared" si="39"/>
        <v>46202</v>
      </c>
      <c r="AD123" s="5"/>
      <c r="AE123" s="4">
        <f t="shared" si="52"/>
        <v>46202</v>
      </c>
      <c r="AF123" s="5">
        <v>2</v>
      </c>
      <c r="AG123" s="4">
        <f t="shared" si="40"/>
        <v>46204</v>
      </c>
      <c r="AH123" s="5">
        <v>3</v>
      </c>
      <c r="AI123" s="4">
        <f t="shared" si="41"/>
        <v>46209</v>
      </c>
      <c r="AJ123" s="4">
        <f t="shared" si="42"/>
        <v>46209</v>
      </c>
      <c r="AK123" s="4">
        <f t="shared" si="43"/>
        <v>46211</v>
      </c>
      <c r="AL123" s="4">
        <f t="shared" si="44"/>
        <v>46211</v>
      </c>
      <c r="AM123" s="5"/>
      <c r="AN123" s="4">
        <f t="shared" si="45"/>
        <v>46211</v>
      </c>
      <c r="AO123" s="4">
        <f t="shared" si="55"/>
        <v>46211</v>
      </c>
      <c r="AP123" s="4">
        <f t="shared" si="55"/>
        <v>46211</v>
      </c>
      <c r="AQ123" s="4">
        <f t="shared" si="46"/>
        <v>46212</v>
      </c>
      <c r="AR123" s="5"/>
      <c r="AS123" s="4">
        <f t="shared" si="47"/>
        <v>46212</v>
      </c>
      <c r="AT123" s="5">
        <v>0</v>
      </c>
      <c r="AU123" s="4">
        <f t="shared" si="48"/>
        <v>46212</v>
      </c>
      <c r="AV123" s="5">
        <v>0</v>
      </c>
      <c r="AW123" s="4">
        <f t="shared" si="49"/>
        <v>46212</v>
      </c>
      <c r="AX123" s="4">
        <f>_xlfn.MINIFS(ReleaseTimeline!$A$2:$A$27, ReleaseTimeline!$A$2:$A$27, "&gt;="&amp;(MAX(AW123,AN123)))</f>
        <v>46219</v>
      </c>
      <c r="AY123" s="4" t="str">
        <f>VLOOKUP(AX123,ReleaseTimeline!$A$1:$E$27,2,FALSE)</f>
        <v>Release 15</v>
      </c>
      <c r="AZ123" s="4" t="e">
        <f t="shared" si="54"/>
        <v>#VALUE!</v>
      </c>
      <c r="BA123" s="74">
        <f>VLOOKUP(AY123,ReleaseTimeline!$B$2:$C$27,2,FALSE)</f>
        <v>46226</v>
      </c>
      <c r="BB123" s="4">
        <f t="shared" si="56"/>
        <v>46219</v>
      </c>
      <c r="BC123">
        <f t="shared" si="50"/>
        <v>41</v>
      </c>
      <c r="BD123" t="e">
        <f>(BA123-AY123)</f>
        <v>#VALUE!</v>
      </c>
      <c r="BE123">
        <f t="shared" si="51"/>
        <v>11</v>
      </c>
      <c r="BH123" t="e">
        <f>(BD123+BE123)</f>
        <v>#VALUE!</v>
      </c>
    </row>
    <row r="124" spans="1:60" x14ac:dyDescent="0.2">
      <c r="A124" s="3">
        <v>112</v>
      </c>
      <c r="B124" s="5" t="s">
        <v>177</v>
      </c>
      <c r="C124" s="5" t="str">
        <f>VLOOKUP(B124,'Target Tech'!$C$7:$J$33,8,FALSE)</f>
        <v>Complete ASP</v>
      </c>
      <c r="D124" s="5" t="s">
        <v>87</v>
      </c>
      <c r="E124" s="5">
        <v>2</v>
      </c>
      <c r="F124" s="80">
        <f>WORKDAY(P121,1)</f>
        <v>46174</v>
      </c>
      <c r="G124" s="80" t="s">
        <v>121</v>
      </c>
      <c r="H124" s="80" t="s">
        <v>56</v>
      </c>
      <c r="I124" s="80" t="s">
        <v>60</v>
      </c>
      <c r="J124" s="80">
        <f t="shared" si="60"/>
        <v>46176</v>
      </c>
      <c r="K124" s="5">
        <v>3</v>
      </c>
      <c r="L124" s="5">
        <v>0</v>
      </c>
      <c r="M124" s="5">
        <v>7</v>
      </c>
      <c r="N124" s="4">
        <f t="shared" si="31"/>
        <v>46178</v>
      </c>
      <c r="O124" s="4">
        <f t="shared" si="32"/>
        <v>46178</v>
      </c>
      <c r="P124" s="4">
        <f t="shared" si="33"/>
        <v>46178</v>
      </c>
      <c r="Q124" s="4"/>
      <c r="R124" s="4"/>
      <c r="S124" s="58">
        <v>5</v>
      </c>
      <c r="T124" s="4">
        <f t="shared" si="34"/>
        <v>46185</v>
      </c>
      <c r="U124" s="5">
        <v>1.5</v>
      </c>
      <c r="V124" s="4">
        <f t="shared" si="35"/>
        <v>46188</v>
      </c>
      <c r="W124" s="4">
        <f t="shared" si="36"/>
        <v>46188</v>
      </c>
      <c r="X124" s="5">
        <v>3</v>
      </c>
      <c r="Y124" s="4">
        <f t="shared" si="37"/>
        <v>46191</v>
      </c>
      <c r="Z124" s="4">
        <f t="shared" si="59"/>
        <v>46191</v>
      </c>
      <c r="AA124" s="4">
        <f t="shared" si="59"/>
        <v>46191</v>
      </c>
      <c r="AB124" s="4">
        <f t="shared" si="38"/>
        <v>46192</v>
      </c>
      <c r="AC124" s="4">
        <f t="shared" si="39"/>
        <v>46192</v>
      </c>
      <c r="AD124" s="5">
        <v>3</v>
      </c>
      <c r="AE124" s="4">
        <f t="shared" si="52"/>
        <v>46197</v>
      </c>
      <c r="AF124" s="5">
        <v>2</v>
      </c>
      <c r="AG124" s="4">
        <f t="shared" si="40"/>
        <v>46202</v>
      </c>
      <c r="AH124" s="5">
        <v>3</v>
      </c>
      <c r="AI124" s="4">
        <f t="shared" si="41"/>
        <v>46205</v>
      </c>
      <c r="AJ124" s="4">
        <f t="shared" si="42"/>
        <v>46205</v>
      </c>
      <c r="AK124" s="4">
        <f t="shared" si="43"/>
        <v>46206</v>
      </c>
      <c r="AL124" s="4">
        <f t="shared" si="44"/>
        <v>46206</v>
      </c>
      <c r="AM124" s="5">
        <v>1</v>
      </c>
      <c r="AN124" s="4">
        <f t="shared" si="45"/>
        <v>46209</v>
      </c>
      <c r="AO124" s="4">
        <f t="shared" si="55"/>
        <v>46209</v>
      </c>
      <c r="AP124" s="4">
        <f t="shared" si="55"/>
        <v>46209</v>
      </c>
      <c r="AQ124" s="4">
        <f t="shared" si="46"/>
        <v>46211</v>
      </c>
      <c r="AR124" s="5">
        <v>3</v>
      </c>
      <c r="AS124" s="4">
        <f t="shared" si="47"/>
        <v>46216</v>
      </c>
      <c r="AT124" s="5">
        <v>0</v>
      </c>
      <c r="AU124" s="4">
        <f t="shared" si="48"/>
        <v>46216</v>
      </c>
      <c r="AV124" s="5">
        <v>0</v>
      </c>
      <c r="AW124" s="4">
        <f t="shared" si="49"/>
        <v>46216</v>
      </c>
      <c r="AX124" s="4">
        <f>_xlfn.MINIFS(ReleaseTimeline!$A$2:$A$27, ReleaseTimeline!$A$2:$A$27, "&gt;="&amp;(MAX(AW124,AN124)))</f>
        <v>46219</v>
      </c>
      <c r="AY124" s="4" t="str">
        <f>VLOOKUP(AX124,ReleaseTimeline!$A$1:$E$27,2,FALSE)</f>
        <v>Release 15</v>
      </c>
      <c r="AZ124" s="4" t="e">
        <f t="shared" si="54"/>
        <v>#VALUE!</v>
      </c>
      <c r="BA124" s="4">
        <f>VLOOKUP(AY124,ReleaseTimeline!$B$2:$C$27,2,FALSE)</f>
        <v>46226</v>
      </c>
      <c r="BB124" s="4">
        <f t="shared" si="56"/>
        <v>46219</v>
      </c>
      <c r="BC124">
        <f t="shared" si="50"/>
        <v>48</v>
      </c>
      <c r="BE124">
        <f t="shared" si="51"/>
        <v>11</v>
      </c>
    </row>
    <row r="125" spans="1:60" x14ac:dyDescent="0.2">
      <c r="A125" s="3">
        <v>113</v>
      </c>
      <c r="B125" s="5" t="s">
        <v>178</v>
      </c>
      <c r="C125" s="5" t="s">
        <v>125</v>
      </c>
      <c r="D125" s="5" t="s">
        <v>87</v>
      </c>
      <c r="E125" s="5">
        <v>2</v>
      </c>
      <c r="F125" s="80">
        <f>WORKDAY(P122,1)</f>
        <v>46177</v>
      </c>
      <c r="G125" s="80" t="s">
        <v>55</v>
      </c>
      <c r="H125" s="80" t="s">
        <v>56</v>
      </c>
      <c r="I125" s="80" t="s">
        <v>62</v>
      </c>
      <c r="J125" s="80">
        <f t="shared" si="60"/>
        <v>46181</v>
      </c>
      <c r="K125" s="5">
        <v>3</v>
      </c>
      <c r="L125" s="5">
        <v>0</v>
      </c>
      <c r="M125" s="5">
        <v>1</v>
      </c>
      <c r="N125" s="4">
        <f t="shared" si="31"/>
        <v>46183</v>
      </c>
      <c r="O125" s="4">
        <f t="shared" si="32"/>
        <v>46183</v>
      </c>
      <c r="P125" s="4">
        <f t="shared" si="33"/>
        <v>46183</v>
      </c>
      <c r="Q125" s="4"/>
      <c r="R125" s="4"/>
      <c r="S125" s="58">
        <v>5</v>
      </c>
      <c r="T125" s="4">
        <f t="shared" si="34"/>
        <v>46190</v>
      </c>
      <c r="U125" s="5">
        <v>1.5</v>
      </c>
      <c r="V125" s="4">
        <f t="shared" si="35"/>
        <v>46191</v>
      </c>
      <c r="W125" s="4">
        <f t="shared" si="36"/>
        <v>46191</v>
      </c>
      <c r="X125" s="5">
        <v>3</v>
      </c>
      <c r="Y125" s="4">
        <f t="shared" si="37"/>
        <v>46196</v>
      </c>
      <c r="Z125" s="4">
        <f t="shared" si="59"/>
        <v>46196</v>
      </c>
      <c r="AA125" s="4">
        <f t="shared" si="59"/>
        <v>46196</v>
      </c>
      <c r="AB125" s="4">
        <f t="shared" si="38"/>
        <v>46197</v>
      </c>
      <c r="AC125" s="4">
        <f t="shared" si="39"/>
        <v>46197</v>
      </c>
      <c r="AD125" s="5"/>
      <c r="AE125" s="4">
        <f t="shared" si="52"/>
        <v>46197</v>
      </c>
      <c r="AF125" s="5">
        <v>2</v>
      </c>
      <c r="AG125" s="4">
        <f t="shared" si="40"/>
        <v>46202</v>
      </c>
      <c r="AH125" s="5">
        <v>3</v>
      </c>
      <c r="AI125" s="4">
        <f t="shared" si="41"/>
        <v>46205</v>
      </c>
      <c r="AJ125" s="4">
        <f t="shared" si="42"/>
        <v>46205</v>
      </c>
      <c r="AK125" s="4">
        <f t="shared" si="43"/>
        <v>46206</v>
      </c>
      <c r="AL125" s="4">
        <f t="shared" si="44"/>
        <v>46206</v>
      </c>
      <c r="AM125" s="5"/>
      <c r="AN125" s="4">
        <f t="shared" si="45"/>
        <v>46206</v>
      </c>
      <c r="AO125" s="4">
        <f t="shared" si="55"/>
        <v>46206</v>
      </c>
      <c r="AP125" s="4">
        <f t="shared" si="55"/>
        <v>46206</v>
      </c>
      <c r="AQ125" s="4">
        <f t="shared" si="46"/>
        <v>46209</v>
      </c>
      <c r="AR125" s="5"/>
      <c r="AS125" s="4">
        <f t="shared" si="47"/>
        <v>46209</v>
      </c>
      <c r="AT125" s="5">
        <v>0</v>
      </c>
      <c r="AU125" s="4">
        <f t="shared" si="48"/>
        <v>46209</v>
      </c>
      <c r="AV125" s="5">
        <v>0</v>
      </c>
      <c r="AW125" s="4">
        <f t="shared" si="49"/>
        <v>46209</v>
      </c>
      <c r="AX125" s="4">
        <f>_xlfn.MINIFS(ReleaseTimeline!$A$2:$A$27, ReleaseTimeline!$A$2:$A$27, "&gt;="&amp;(MAX(AW125,AN125)))</f>
        <v>46219</v>
      </c>
      <c r="AY125" s="4" t="str">
        <f>VLOOKUP(AX125,ReleaseTimeline!$A$1:$E$27,2,FALSE)</f>
        <v>Release 15</v>
      </c>
      <c r="AZ125" s="4" t="e">
        <f t="shared" si="54"/>
        <v>#VALUE!</v>
      </c>
      <c r="BA125" s="4">
        <f>VLOOKUP(AY125,ReleaseTimeline!$B$2:$C$27,2,FALSE)</f>
        <v>46226</v>
      </c>
      <c r="BB125" s="4">
        <f t="shared" si="56"/>
        <v>46219</v>
      </c>
      <c r="BC125">
        <f t="shared" si="50"/>
        <v>43</v>
      </c>
      <c r="BE125">
        <f t="shared" si="51"/>
        <v>11</v>
      </c>
    </row>
    <row r="126" spans="1:60" x14ac:dyDescent="0.2">
      <c r="A126" s="3">
        <v>114</v>
      </c>
      <c r="B126" s="5" t="s">
        <v>178</v>
      </c>
      <c r="C126" s="5" t="s">
        <v>125</v>
      </c>
      <c r="D126" s="5" t="s">
        <v>87</v>
      </c>
      <c r="E126" s="5">
        <v>2</v>
      </c>
      <c r="F126" s="80">
        <v>46188</v>
      </c>
      <c r="G126" s="80" t="s">
        <v>59</v>
      </c>
      <c r="H126" s="80" t="s">
        <v>56</v>
      </c>
      <c r="I126" s="80" t="s">
        <v>57</v>
      </c>
      <c r="J126" s="80">
        <f t="shared" si="60"/>
        <v>46190</v>
      </c>
      <c r="K126" s="5">
        <v>3</v>
      </c>
      <c r="L126" s="5">
        <v>0</v>
      </c>
      <c r="M126" s="5">
        <v>2</v>
      </c>
      <c r="N126" s="4">
        <f t="shared" si="31"/>
        <v>46192</v>
      </c>
      <c r="O126" s="4">
        <f t="shared" si="32"/>
        <v>46192</v>
      </c>
      <c r="P126" s="4">
        <f t="shared" si="33"/>
        <v>46192</v>
      </c>
      <c r="Q126" s="4"/>
      <c r="R126" s="4"/>
      <c r="S126" s="58">
        <v>5</v>
      </c>
      <c r="T126" s="4">
        <f t="shared" si="34"/>
        <v>46202</v>
      </c>
      <c r="U126" s="5">
        <v>1.5</v>
      </c>
      <c r="V126" s="4">
        <f t="shared" si="35"/>
        <v>46203</v>
      </c>
      <c r="W126" s="4">
        <f t="shared" si="36"/>
        <v>46203</v>
      </c>
      <c r="X126" s="5">
        <v>3</v>
      </c>
      <c r="Y126" s="4">
        <f t="shared" si="37"/>
        <v>46206</v>
      </c>
      <c r="Z126" s="4">
        <f t="shared" si="59"/>
        <v>46206</v>
      </c>
      <c r="AA126" s="4">
        <f t="shared" si="59"/>
        <v>46206</v>
      </c>
      <c r="AB126" s="4">
        <f t="shared" si="38"/>
        <v>46209</v>
      </c>
      <c r="AC126" s="4">
        <f t="shared" si="39"/>
        <v>46209</v>
      </c>
      <c r="AD126" s="5"/>
      <c r="AE126" s="4">
        <f t="shared" si="52"/>
        <v>46209</v>
      </c>
      <c r="AF126" s="5">
        <v>2</v>
      </c>
      <c r="AG126" s="4">
        <f t="shared" si="40"/>
        <v>46212</v>
      </c>
      <c r="AH126" s="5">
        <v>3</v>
      </c>
      <c r="AI126" s="4">
        <f t="shared" si="41"/>
        <v>46217</v>
      </c>
      <c r="AJ126" s="4">
        <f t="shared" si="42"/>
        <v>46217</v>
      </c>
      <c r="AK126" s="4">
        <f t="shared" si="43"/>
        <v>46218</v>
      </c>
      <c r="AL126" s="4">
        <f t="shared" si="44"/>
        <v>46218</v>
      </c>
      <c r="AM126" s="5"/>
      <c r="AN126" s="4">
        <f t="shared" si="45"/>
        <v>46218</v>
      </c>
      <c r="AO126" s="4">
        <f t="shared" si="55"/>
        <v>46218</v>
      </c>
      <c r="AP126" s="4">
        <f t="shared" si="55"/>
        <v>46218</v>
      </c>
      <c r="AQ126" s="4">
        <f t="shared" si="46"/>
        <v>46219</v>
      </c>
      <c r="AR126" s="5"/>
      <c r="AS126" s="4">
        <f t="shared" si="47"/>
        <v>46219</v>
      </c>
      <c r="AT126" s="5">
        <v>0</v>
      </c>
      <c r="AU126" s="4">
        <f t="shared" si="48"/>
        <v>46219</v>
      </c>
      <c r="AV126" s="5">
        <v>0</v>
      </c>
      <c r="AW126" s="4">
        <f t="shared" si="49"/>
        <v>46219</v>
      </c>
      <c r="AX126" s="4">
        <f>_xlfn.MINIFS(ReleaseTimeline!$A$2:$A$27, ReleaseTimeline!$A$2:$A$27, "&gt;="&amp;(MAX(AW126,AN126)))</f>
        <v>46219</v>
      </c>
      <c r="AY126" s="4" t="str">
        <f>VLOOKUP(AX126,ReleaseTimeline!$A$1:$E$27,2,FALSE)</f>
        <v>Release 15</v>
      </c>
      <c r="AZ126" s="4" t="e">
        <f t="shared" si="54"/>
        <v>#VALUE!</v>
      </c>
      <c r="BA126" s="4">
        <f>VLOOKUP(AY126,ReleaseTimeline!$B$2:$C$27,2,FALSE)</f>
        <v>46226</v>
      </c>
      <c r="BB126" s="4">
        <f t="shared" si="56"/>
        <v>46219</v>
      </c>
      <c r="BC126">
        <f t="shared" si="50"/>
        <v>34</v>
      </c>
      <c r="BE126">
        <f t="shared" si="51"/>
        <v>11</v>
      </c>
    </row>
    <row r="127" spans="1:60" x14ac:dyDescent="0.2">
      <c r="A127" s="3">
        <v>115</v>
      </c>
      <c r="B127" s="5" t="s">
        <v>178</v>
      </c>
      <c r="C127" s="5" t="s">
        <v>125</v>
      </c>
      <c r="D127" s="5" t="s">
        <v>87</v>
      </c>
      <c r="E127" s="5">
        <v>2</v>
      </c>
      <c r="F127" s="80">
        <f>WORKDAY(P124,1)</f>
        <v>46181</v>
      </c>
      <c r="G127" s="80" t="s">
        <v>61</v>
      </c>
      <c r="H127" s="80" t="s">
        <v>56</v>
      </c>
      <c r="I127" s="80" t="s">
        <v>60</v>
      </c>
      <c r="J127" s="80">
        <f t="shared" si="60"/>
        <v>46183</v>
      </c>
      <c r="K127" s="5">
        <v>3</v>
      </c>
      <c r="L127" s="5">
        <v>0</v>
      </c>
      <c r="M127" s="5">
        <v>3</v>
      </c>
      <c r="N127" s="4">
        <f t="shared" si="31"/>
        <v>46185</v>
      </c>
      <c r="O127" s="4">
        <f t="shared" si="32"/>
        <v>46185</v>
      </c>
      <c r="P127" s="4">
        <f t="shared" si="33"/>
        <v>46185</v>
      </c>
      <c r="Q127" s="4"/>
      <c r="R127" s="4"/>
      <c r="S127" s="58">
        <v>5</v>
      </c>
      <c r="T127" s="4">
        <f t="shared" si="34"/>
        <v>46192</v>
      </c>
      <c r="U127" s="5">
        <v>1.5</v>
      </c>
      <c r="V127" s="4">
        <f t="shared" si="35"/>
        <v>46195</v>
      </c>
      <c r="W127" s="4">
        <f t="shared" si="36"/>
        <v>46195</v>
      </c>
      <c r="X127" s="5">
        <v>3</v>
      </c>
      <c r="Y127" s="4">
        <f t="shared" si="37"/>
        <v>46198</v>
      </c>
      <c r="Z127" s="4">
        <f t="shared" si="59"/>
        <v>46198</v>
      </c>
      <c r="AA127" s="4">
        <f t="shared" si="59"/>
        <v>46198</v>
      </c>
      <c r="AB127" s="4">
        <f t="shared" si="38"/>
        <v>46202</v>
      </c>
      <c r="AC127" s="4">
        <f t="shared" si="39"/>
        <v>46202</v>
      </c>
      <c r="AD127" s="5"/>
      <c r="AE127" s="4">
        <f t="shared" si="52"/>
        <v>46202</v>
      </c>
      <c r="AF127" s="5">
        <v>2</v>
      </c>
      <c r="AG127" s="4">
        <f t="shared" si="40"/>
        <v>46204</v>
      </c>
      <c r="AH127" s="5">
        <v>3</v>
      </c>
      <c r="AI127" s="4">
        <f t="shared" si="41"/>
        <v>46209</v>
      </c>
      <c r="AJ127" s="4">
        <f t="shared" si="42"/>
        <v>46209</v>
      </c>
      <c r="AK127" s="4">
        <f t="shared" si="43"/>
        <v>46211</v>
      </c>
      <c r="AL127" s="4">
        <f t="shared" si="44"/>
        <v>46211</v>
      </c>
      <c r="AM127" s="5"/>
      <c r="AN127" s="4">
        <f t="shared" si="45"/>
        <v>46211</v>
      </c>
      <c r="AO127" s="4">
        <f t="shared" si="55"/>
        <v>46211</v>
      </c>
      <c r="AP127" s="4">
        <f t="shared" si="55"/>
        <v>46211</v>
      </c>
      <c r="AQ127" s="4">
        <f t="shared" si="46"/>
        <v>46212</v>
      </c>
      <c r="AR127" s="5"/>
      <c r="AS127" s="4">
        <f t="shared" si="47"/>
        <v>46212</v>
      </c>
      <c r="AT127" s="5">
        <v>0</v>
      </c>
      <c r="AU127" s="4">
        <f t="shared" si="48"/>
        <v>46212</v>
      </c>
      <c r="AV127" s="5">
        <v>0</v>
      </c>
      <c r="AW127" s="4">
        <f t="shared" si="49"/>
        <v>46212</v>
      </c>
      <c r="AX127" s="4">
        <f>_xlfn.MINIFS(ReleaseTimeline!$A$2:$A$27, ReleaseTimeline!$A$2:$A$27, "&gt;="&amp;(MAX(AW127,AN127)))</f>
        <v>46219</v>
      </c>
      <c r="AY127" s="4" t="str">
        <f>VLOOKUP(AX127,ReleaseTimeline!$A$1:$E$27,2,FALSE)</f>
        <v>Release 15</v>
      </c>
      <c r="AZ127" s="4" t="e">
        <f t="shared" si="54"/>
        <v>#VALUE!</v>
      </c>
      <c r="BA127" s="4">
        <f>VLOOKUP(AY127,ReleaseTimeline!$B$2:$C$27,2,FALSE)</f>
        <v>46226</v>
      </c>
      <c r="BB127" s="4">
        <f t="shared" si="56"/>
        <v>46219</v>
      </c>
      <c r="BC127">
        <f t="shared" si="50"/>
        <v>41</v>
      </c>
      <c r="BE127">
        <f t="shared" si="51"/>
        <v>11</v>
      </c>
    </row>
    <row r="128" spans="1:60" x14ac:dyDescent="0.2">
      <c r="A128" s="3">
        <v>116</v>
      </c>
      <c r="B128" s="5" t="s">
        <v>178</v>
      </c>
      <c r="C128" s="5" t="s">
        <v>125</v>
      </c>
      <c r="D128" s="5" t="s">
        <v>87</v>
      </c>
      <c r="E128" s="5">
        <v>2</v>
      </c>
      <c r="F128" s="80">
        <f>WORKDAY(P125,1)</f>
        <v>46184</v>
      </c>
      <c r="G128" s="80" t="s">
        <v>63</v>
      </c>
      <c r="H128" s="80" t="s">
        <v>56</v>
      </c>
      <c r="I128" s="80" t="s">
        <v>62</v>
      </c>
      <c r="J128" s="80">
        <f t="shared" si="60"/>
        <v>46188</v>
      </c>
      <c r="K128" s="5">
        <v>3</v>
      </c>
      <c r="L128" s="5">
        <v>0</v>
      </c>
      <c r="M128" s="5">
        <v>4</v>
      </c>
      <c r="N128" s="4">
        <f t="shared" si="31"/>
        <v>46190</v>
      </c>
      <c r="O128" s="4">
        <f t="shared" si="32"/>
        <v>46190</v>
      </c>
      <c r="P128" s="4">
        <f t="shared" si="33"/>
        <v>46190</v>
      </c>
      <c r="Q128" s="4"/>
      <c r="R128" s="4"/>
      <c r="S128" s="58">
        <v>5</v>
      </c>
      <c r="T128" s="4">
        <f t="shared" si="34"/>
        <v>46197</v>
      </c>
      <c r="U128" s="5">
        <v>1.5</v>
      </c>
      <c r="V128" s="4">
        <f t="shared" si="35"/>
        <v>46198</v>
      </c>
      <c r="W128" s="4">
        <f t="shared" si="36"/>
        <v>46198</v>
      </c>
      <c r="X128" s="5">
        <v>3</v>
      </c>
      <c r="Y128" s="4">
        <f t="shared" si="37"/>
        <v>46204</v>
      </c>
      <c r="Z128" s="4">
        <f t="shared" si="59"/>
        <v>46204</v>
      </c>
      <c r="AA128" s="4">
        <f t="shared" si="59"/>
        <v>46204</v>
      </c>
      <c r="AB128" s="4">
        <f t="shared" si="38"/>
        <v>46205</v>
      </c>
      <c r="AC128" s="4">
        <f t="shared" si="39"/>
        <v>46205</v>
      </c>
      <c r="AD128" s="5"/>
      <c r="AE128" s="4">
        <f t="shared" si="52"/>
        <v>46205</v>
      </c>
      <c r="AF128" s="5">
        <v>2</v>
      </c>
      <c r="AG128" s="4">
        <f t="shared" si="40"/>
        <v>46209</v>
      </c>
      <c r="AH128" s="5">
        <v>3</v>
      </c>
      <c r="AI128" s="4">
        <f t="shared" si="41"/>
        <v>46213</v>
      </c>
      <c r="AJ128" s="4">
        <f t="shared" si="42"/>
        <v>46213</v>
      </c>
      <c r="AK128" s="4">
        <f t="shared" si="43"/>
        <v>46216</v>
      </c>
      <c r="AL128" s="4">
        <f t="shared" si="44"/>
        <v>46216</v>
      </c>
      <c r="AM128" s="5"/>
      <c r="AN128" s="4">
        <f t="shared" si="45"/>
        <v>46216</v>
      </c>
      <c r="AO128" s="4">
        <f t="shared" si="55"/>
        <v>46216</v>
      </c>
      <c r="AP128" s="4">
        <f t="shared" si="55"/>
        <v>46216</v>
      </c>
      <c r="AQ128" s="4">
        <f t="shared" si="46"/>
        <v>46217</v>
      </c>
      <c r="AR128" s="5"/>
      <c r="AS128" s="4">
        <f t="shared" si="47"/>
        <v>46217</v>
      </c>
      <c r="AT128" s="5">
        <v>0</v>
      </c>
      <c r="AU128" s="4">
        <f t="shared" si="48"/>
        <v>46217</v>
      </c>
      <c r="AV128" s="5">
        <v>0</v>
      </c>
      <c r="AW128" s="4">
        <f t="shared" si="49"/>
        <v>46217</v>
      </c>
      <c r="AX128" s="4">
        <f>_xlfn.MINIFS(ReleaseTimeline!$A$2:$A$27, ReleaseTimeline!$A$2:$A$27, "&gt;="&amp;(MAX(AW128,AN128)))</f>
        <v>46219</v>
      </c>
      <c r="AY128" s="4" t="str">
        <f>VLOOKUP(AX128,ReleaseTimeline!$A$1:$E$27,2,FALSE)</f>
        <v>Release 15</v>
      </c>
      <c r="AZ128" s="4" t="e">
        <f t="shared" si="54"/>
        <v>#VALUE!</v>
      </c>
      <c r="BA128" s="4">
        <f>VLOOKUP(AY128,ReleaseTimeline!$B$2:$C$27,2,FALSE)</f>
        <v>46226</v>
      </c>
      <c r="BB128" s="4">
        <f t="shared" si="56"/>
        <v>46219</v>
      </c>
      <c r="BC128">
        <f t="shared" si="50"/>
        <v>36</v>
      </c>
      <c r="BD128" t="e">
        <f>(BA128-AY128)</f>
        <v>#VALUE!</v>
      </c>
      <c r="BE128">
        <f t="shared" si="51"/>
        <v>11</v>
      </c>
      <c r="BH128" t="e">
        <f>(BD128+BE128)</f>
        <v>#VALUE!</v>
      </c>
    </row>
    <row r="129" spans="1:60" x14ac:dyDescent="0.2">
      <c r="A129" s="3">
        <v>117</v>
      </c>
      <c r="B129" s="5" t="s">
        <v>178</v>
      </c>
      <c r="C129" s="5" t="s">
        <v>125</v>
      </c>
      <c r="D129" s="5" t="s">
        <v>87</v>
      </c>
      <c r="E129" s="5">
        <v>2</v>
      </c>
      <c r="F129" s="80">
        <v>46195</v>
      </c>
      <c r="G129" s="80" t="s">
        <v>64</v>
      </c>
      <c r="H129" s="80" t="s">
        <v>56</v>
      </c>
      <c r="I129" s="80" t="s">
        <v>57</v>
      </c>
      <c r="J129" s="80">
        <f t="shared" si="60"/>
        <v>46197</v>
      </c>
      <c r="K129" s="5">
        <v>3</v>
      </c>
      <c r="L129" s="5">
        <v>0</v>
      </c>
      <c r="M129" s="5">
        <v>5</v>
      </c>
      <c r="N129" s="4">
        <f t="shared" si="31"/>
        <v>46202</v>
      </c>
      <c r="O129" s="4">
        <f t="shared" si="32"/>
        <v>46202</v>
      </c>
      <c r="P129" s="4">
        <f t="shared" si="33"/>
        <v>46202</v>
      </c>
      <c r="Q129" s="4"/>
      <c r="R129" s="4"/>
      <c r="S129" s="58">
        <v>5</v>
      </c>
      <c r="T129" s="4">
        <f t="shared" si="34"/>
        <v>46209</v>
      </c>
      <c r="U129" s="5">
        <v>1.5</v>
      </c>
      <c r="V129" s="4">
        <f t="shared" si="35"/>
        <v>46211</v>
      </c>
      <c r="W129" s="4">
        <f t="shared" si="36"/>
        <v>46211</v>
      </c>
      <c r="X129" s="5">
        <v>3</v>
      </c>
      <c r="Y129" s="4">
        <f t="shared" si="37"/>
        <v>46216</v>
      </c>
      <c r="Z129" s="4">
        <f t="shared" si="59"/>
        <v>46216</v>
      </c>
      <c r="AA129" s="4">
        <f t="shared" si="59"/>
        <v>46216</v>
      </c>
      <c r="AB129" s="4">
        <f t="shared" si="38"/>
        <v>46217</v>
      </c>
      <c r="AC129" s="4">
        <f t="shared" si="39"/>
        <v>46217</v>
      </c>
      <c r="AD129" s="5">
        <v>3</v>
      </c>
      <c r="AE129" s="4">
        <f t="shared" si="52"/>
        <v>46220</v>
      </c>
      <c r="AF129" s="5">
        <v>2</v>
      </c>
      <c r="AG129" s="4">
        <f t="shared" si="40"/>
        <v>46224</v>
      </c>
      <c r="AH129" s="5">
        <v>3</v>
      </c>
      <c r="AI129" s="4">
        <f t="shared" si="41"/>
        <v>46227</v>
      </c>
      <c r="AJ129" s="4">
        <f t="shared" si="42"/>
        <v>46227</v>
      </c>
      <c r="AK129" s="4">
        <f t="shared" si="43"/>
        <v>46230</v>
      </c>
      <c r="AL129" s="4">
        <f t="shared" si="44"/>
        <v>46230</v>
      </c>
      <c r="AM129" s="5">
        <v>1</v>
      </c>
      <c r="AN129" s="4">
        <f t="shared" si="45"/>
        <v>46231</v>
      </c>
      <c r="AO129" s="4">
        <f t="shared" si="55"/>
        <v>46231</v>
      </c>
      <c r="AP129" s="4">
        <f t="shared" si="55"/>
        <v>46231</v>
      </c>
      <c r="AQ129" s="4">
        <f t="shared" si="46"/>
        <v>46232</v>
      </c>
      <c r="AR129" s="5">
        <v>3</v>
      </c>
      <c r="AS129" s="4">
        <f t="shared" si="47"/>
        <v>46237</v>
      </c>
      <c r="AT129" s="5">
        <v>3</v>
      </c>
      <c r="AU129" s="4">
        <f t="shared" si="48"/>
        <v>46240</v>
      </c>
      <c r="AV129" s="5">
        <v>3</v>
      </c>
      <c r="AW129" s="4">
        <f t="shared" si="49"/>
        <v>46245</v>
      </c>
      <c r="AX129" s="4">
        <f>_xlfn.MINIFS(ReleaseTimeline!$A$2:$A$27, ReleaseTimeline!$A$2:$A$27, "&gt;="&amp;(MAX(AW129,AN129)))</f>
        <v>46247</v>
      </c>
      <c r="AY129" s="4" t="str">
        <f>VLOOKUP(AX129,ReleaseTimeline!$A$1:$E$27,2,FALSE)</f>
        <v>Release 17</v>
      </c>
      <c r="AZ129" s="4" t="e">
        <f t="shared" si="54"/>
        <v>#VALUE!</v>
      </c>
      <c r="BA129" s="74">
        <f>VLOOKUP(AY129,ReleaseTimeline!$B$2:$C$27,2,FALSE)</f>
        <v>46254</v>
      </c>
      <c r="BB129" s="4">
        <f t="shared" si="56"/>
        <v>46247</v>
      </c>
      <c r="BC129">
        <f t="shared" si="50"/>
        <v>52</v>
      </c>
      <c r="BD129" t="e">
        <f>(BA129-AY129)</f>
        <v>#VALUE!</v>
      </c>
      <c r="BE129">
        <f t="shared" si="51"/>
        <v>14</v>
      </c>
      <c r="BH129" t="e">
        <f>(BD129+BE129)</f>
        <v>#VALUE!</v>
      </c>
    </row>
    <row r="130" spans="1:60" x14ac:dyDescent="0.2">
      <c r="A130" s="3">
        <v>118</v>
      </c>
      <c r="B130" s="5" t="s">
        <v>179</v>
      </c>
      <c r="C130" s="5" t="str">
        <f>VLOOKUP(B130,'Target Tech'!$C$7:$J$33,8,FALSE)</f>
        <v>Complete ASP</v>
      </c>
      <c r="D130" s="5" t="s">
        <v>87</v>
      </c>
      <c r="E130" s="5">
        <v>2</v>
      </c>
      <c r="F130" s="80">
        <f>WORKDAY(P127,1)</f>
        <v>46188</v>
      </c>
      <c r="G130" s="80" t="s">
        <v>55</v>
      </c>
      <c r="H130" s="80" t="s">
        <v>56</v>
      </c>
      <c r="I130" s="80" t="s">
        <v>60</v>
      </c>
      <c r="J130" s="80">
        <f t="shared" si="60"/>
        <v>46190</v>
      </c>
      <c r="K130" s="5">
        <v>3</v>
      </c>
      <c r="L130" s="5">
        <v>0</v>
      </c>
      <c r="M130" s="5">
        <v>1</v>
      </c>
      <c r="N130" s="4">
        <f t="shared" ref="N130:N160" si="61">WORKDAY(J130-1, K130+L130, IndHolidays)</f>
        <v>46192</v>
      </c>
      <c r="O130" s="4">
        <f t="shared" ref="O130:O160" si="62">WORKDAY(J130-1, K130+L130, IndHolidays)</f>
        <v>46192</v>
      </c>
      <c r="P130" s="4">
        <f t="shared" ref="P130:P160" si="63">WORKDAY(J130-1, K130+L130, IndHolidays)</f>
        <v>46192</v>
      </c>
      <c r="Q130" s="4"/>
      <c r="R130" s="4"/>
      <c r="S130" s="58">
        <v>5</v>
      </c>
      <c r="T130" s="4">
        <f t="shared" ref="T130:T160" si="64">WORKDAY(P130, S130, IndHolidays)</f>
        <v>46202</v>
      </c>
      <c r="U130" s="5">
        <v>3</v>
      </c>
      <c r="V130" s="4">
        <f t="shared" ref="V130:V160" si="65">WORKDAY(T130, U130, IndHolidays)</f>
        <v>46205</v>
      </c>
      <c r="W130" s="4">
        <f t="shared" ref="W130:W160" si="66">WORKDAY(V130,0, IndHolidays)</f>
        <v>46205</v>
      </c>
      <c r="X130" s="5">
        <v>3</v>
      </c>
      <c r="Y130" s="4">
        <f t="shared" ref="Y130:Y160" si="67">WORKDAY(W130, X130, IndHolidays)</f>
        <v>46211</v>
      </c>
      <c r="Z130" s="4">
        <f t="shared" si="59"/>
        <v>46211</v>
      </c>
      <c r="AA130" s="4">
        <f t="shared" si="59"/>
        <v>46211</v>
      </c>
      <c r="AB130" s="4">
        <f t="shared" ref="AB130:AB160" si="68">WORKDAY(AA130, 1, IndHolidays)</f>
        <v>46212</v>
      </c>
      <c r="AC130" s="4">
        <f t="shared" ref="AC130:AC160" si="69">WORKDAY(AB130, 0, IndHolidays)</f>
        <v>46212</v>
      </c>
      <c r="AD130" s="5"/>
      <c r="AE130" s="4">
        <f t="shared" si="52"/>
        <v>46212</v>
      </c>
      <c r="AF130" s="5">
        <v>2</v>
      </c>
      <c r="AG130" s="4">
        <f t="shared" ref="AG130:AG160" si="70">WORKDAY(AE130, AF130, IndHolidays)</f>
        <v>46216</v>
      </c>
      <c r="AH130" s="5">
        <v>3</v>
      </c>
      <c r="AI130" s="4">
        <f t="shared" ref="AI130:AI160" si="71">WORKDAY(AG130, AH130, IndHolidays)</f>
        <v>46219</v>
      </c>
      <c r="AJ130" s="4">
        <f t="shared" ref="AJ130:AJ160" si="72">WORKDAY(AI130, 0, IndHolidays)</f>
        <v>46219</v>
      </c>
      <c r="AK130" s="4">
        <f t="shared" ref="AK130:AK160" si="73">WORKDAY(AJ130, 1, IndHolidays)</f>
        <v>46220</v>
      </c>
      <c r="AL130" s="4">
        <f t="shared" ref="AL130:AL160" si="74">WORKDAY(AK130, 0, IndHolidays)</f>
        <v>46220</v>
      </c>
      <c r="AM130" s="5"/>
      <c r="AN130" s="4">
        <f t="shared" ref="AN130:AN160" si="75">WORKDAY(AL130, AM130, IndHolidays)</f>
        <v>46220</v>
      </c>
      <c r="AO130" s="4">
        <f t="shared" si="55"/>
        <v>46220</v>
      </c>
      <c r="AP130" s="4">
        <f t="shared" si="55"/>
        <v>46220</v>
      </c>
      <c r="AQ130" s="4">
        <f t="shared" ref="AQ130:AQ160" si="76">WORKDAY(AP130, 1, IndHolidays)</f>
        <v>46223</v>
      </c>
      <c r="AR130" s="5"/>
      <c r="AS130" s="4">
        <f t="shared" ref="AS130:AS160" si="77">WORKDAY(AQ130, AR130, IndHolidays)</f>
        <v>46223</v>
      </c>
      <c r="AT130" s="5">
        <v>0</v>
      </c>
      <c r="AU130" s="4">
        <f t="shared" ref="AU130:AU160" si="78">WORKDAY(AS130, AT130, IndHolidays)</f>
        <v>46223</v>
      </c>
      <c r="AV130" s="5">
        <v>0</v>
      </c>
      <c r="AW130" s="4">
        <f t="shared" ref="AW130:AW160" si="79">WORKDAY(AU130, AV130, IndHolidays)</f>
        <v>46223</v>
      </c>
      <c r="AX130" s="4">
        <f>_xlfn.MINIFS(ReleaseTimeline!$A$2:$A$27, ReleaseTimeline!$A$2:$A$27, "&gt;="&amp;(MAX(AW130,AN130)))</f>
        <v>46233</v>
      </c>
      <c r="AY130" s="4" t="str">
        <f>VLOOKUP(AX130,ReleaseTimeline!$A$1:$E$27,2,FALSE)</f>
        <v>Release 16</v>
      </c>
      <c r="AZ130" s="4" t="e">
        <f t="shared" si="54"/>
        <v>#VALUE!</v>
      </c>
      <c r="BA130" s="4">
        <f>VLOOKUP(AY130,ReleaseTimeline!$B$2:$C$27,2,FALSE)</f>
        <v>46240</v>
      </c>
      <c r="BB130" s="4">
        <f t="shared" si="56"/>
        <v>46233</v>
      </c>
      <c r="BC130">
        <f t="shared" ref="BC130:BC140" si="80">(BA130 - O130)</f>
        <v>48</v>
      </c>
      <c r="BE130">
        <f t="shared" ref="BE130:BE140" si="81">(S130+X130+AH130+AV130)</f>
        <v>11</v>
      </c>
    </row>
    <row r="131" spans="1:60" x14ac:dyDescent="0.2">
      <c r="A131" s="3">
        <v>119</v>
      </c>
      <c r="B131" s="5" t="s">
        <v>179</v>
      </c>
      <c r="C131" s="5" t="str">
        <f>VLOOKUP(B131,'Target Tech'!$C$7:$J$33,8,FALSE)</f>
        <v>Complete ASP</v>
      </c>
      <c r="D131" s="5" t="s">
        <v>87</v>
      </c>
      <c r="E131" s="5">
        <v>2</v>
      </c>
      <c r="F131" s="80">
        <f>WORKDAY(P128,1)</f>
        <v>46191</v>
      </c>
      <c r="G131" s="80" t="s">
        <v>59</v>
      </c>
      <c r="H131" s="80" t="s">
        <v>56</v>
      </c>
      <c r="I131" s="80" t="s">
        <v>62</v>
      </c>
      <c r="J131" s="80">
        <f t="shared" si="60"/>
        <v>46195</v>
      </c>
      <c r="K131" s="5">
        <v>3</v>
      </c>
      <c r="L131" s="5">
        <v>0</v>
      </c>
      <c r="M131" s="5">
        <v>2</v>
      </c>
      <c r="N131" s="4">
        <f t="shared" si="61"/>
        <v>46197</v>
      </c>
      <c r="O131" s="4">
        <f t="shared" si="62"/>
        <v>46197</v>
      </c>
      <c r="P131" s="4">
        <f t="shared" si="63"/>
        <v>46197</v>
      </c>
      <c r="Q131" s="4"/>
      <c r="R131" s="4"/>
      <c r="S131" s="58">
        <v>5</v>
      </c>
      <c r="T131" s="4">
        <f t="shared" si="64"/>
        <v>46205</v>
      </c>
      <c r="U131" s="5">
        <v>3</v>
      </c>
      <c r="V131" s="4">
        <f t="shared" si="65"/>
        <v>46211</v>
      </c>
      <c r="W131" s="4">
        <f t="shared" si="66"/>
        <v>46211</v>
      </c>
      <c r="X131" s="5">
        <v>3</v>
      </c>
      <c r="Y131" s="4">
        <f t="shared" si="67"/>
        <v>46216</v>
      </c>
      <c r="Z131" s="4">
        <f t="shared" si="59"/>
        <v>46216</v>
      </c>
      <c r="AA131" s="4">
        <f t="shared" si="59"/>
        <v>46216</v>
      </c>
      <c r="AB131" s="4">
        <f t="shared" si="68"/>
        <v>46217</v>
      </c>
      <c r="AC131" s="4">
        <f t="shared" si="69"/>
        <v>46217</v>
      </c>
      <c r="AD131" s="5"/>
      <c r="AE131" s="4">
        <f t="shared" ref="AE131:AE160" si="82">WORKDAY(AC131, AD131, IndHolidays)</f>
        <v>46217</v>
      </c>
      <c r="AF131" s="5">
        <v>2</v>
      </c>
      <c r="AG131" s="4">
        <f t="shared" si="70"/>
        <v>46219</v>
      </c>
      <c r="AH131" s="5">
        <v>3</v>
      </c>
      <c r="AI131" s="4">
        <f t="shared" si="71"/>
        <v>46224</v>
      </c>
      <c r="AJ131" s="4">
        <f t="shared" si="72"/>
        <v>46224</v>
      </c>
      <c r="AK131" s="4">
        <f t="shared" si="73"/>
        <v>46225</v>
      </c>
      <c r="AL131" s="4">
        <f t="shared" si="74"/>
        <v>46225</v>
      </c>
      <c r="AM131" s="5">
        <v>2</v>
      </c>
      <c r="AN131" s="4">
        <f t="shared" si="75"/>
        <v>46227</v>
      </c>
      <c r="AO131" s="4">
        <f t="shared" si="55"/>
        <v>46227</v>
      </c>
      <c r="AP131" s="4">
        <f t="shared" si="55"/>
        <v>46227</v>
      </c>
      <c r="AQ131" s="4">
        <f t="shared" si="76"/>
        <v>46230</v>
      </c>
      <c r="AR131" s="5"/>
      <c r="AS131" s="4">
        <f t="shared" si="77"/>
        <v>46230</v>
      </c>
      <c r="AT131" s="5">
        <v>3</v>
      </c>
      <c r="AU131" s="4">
        <f t="shared" si="78"/>
        <v>46233</v>
      </c>
      <c r="AV131" s="5">
        <v>3</v>
      </c>
      <c r="AW131" s="4">
        <f t="shared" si="79"/>
        <v>46238</v>
      </c>
      <c r="AX131" s="4">
        <f>_xlfn.MINIFS(ReleaseTimeline!$A$2:$A$27, ReleaseTimeline!$A$2:$A$27, "&gt;="&amp;(MAX(AW131,AN131)))</f>
        <v>46247</v>
      </c>
      <c r="AY131" s="4" t="str">
        <f>VLOOKUP(AX131,ReleaseTimeline!$A$1:$E$27,2,FALSE)</f>
        <v>Release 17</v>
      </c>
      <c r="AZ131" s="4" t="e">
        <f t="shared" si="54"/>
        <v>#VALUE!</v>
      </c>
      <c r="BA131" s="4">
        <f>VLOOKUP(AY131,ReleaseTimeline!$B$2:$C$27,2,FALSE)</f>
        <v>46254</v>
      </c>
      <c r="BB131" s="4">
        <f t="shared" si="56"/>
        <v>46247</v>
      </c>
      <c r="BC131">
        <f t="shared" si="80"/>
        <v>57</v>
      </c>
      <c r="BE131">
        <f t="shared" si="81"/>
        <v>14</v>
      </c>
    </row>
    <row r="132" spans="1:60" x14ac:dyDescent="0.2">
      <c r="A132" s="3">
        <v>120</v>
      </c>
      <c r="B132" s="5" t="s">
        <v>179</v>
      </c>
      <c r="C132" s="5" t="str">
        <f>VLOOKUP(B132,'Target Tech'!$C$7:$J$33,8,FALSE)</f>
        <v>Complete ASP</v>
      </c>
      <c r="D132" s="5" t="s">
        <v>87</v>
      </c>
      <c r="E132" s="5">
        <v>2</v>
      </c>
      <c r="F132" s="80">
        <v>46203</v>
      </c>
      <c r="G132" s="80" t="s">
        <v>61</v>
      </c>
      <c r="H132" s="80" t="s">
        <v>56</v>
      </c>
      <c r="I132" s="80" t="s">
        <v>57</v>
      </c>
      <c r="J132" s="80">
        <f t="shared" si="60"/>
        <v>46205</v>
      </c>
      <c r="K132" s="5">
        <v>3</v>
      </c>
      <c r="L132" s="5">
        <v>0</v>
      </c>
      <c r="M132" s="5">
        <v>3</v>
      </c>
      <c r="N132" s="4">
        <f t="shared" si="61"/>
        <v>46209</v>
      </c>
      <c r="O132" s="4">
        <f t="shared" si="62"/>
        <v>46209</v>
      </c>
      <c r="P132" s="4">
        <f t="shared" si="63"/>
        <v>46209</v>
      </c>
      <c r="Q132" s="4"/>
      <c r="R132" s="4"/>
      <c r="S132" s="58">
        <v>5</v>
      </c>
      <c r="T132" s="4">
        <f t="shared" si="64"/>
        <v>46217</v>
      </c>
      <c r="U132" s="5">
        <v>3</v>
      </c>
      <c r="V132" s="4">
        <f t="shared" si="65"/>
        <v>46220</v>
      </c>
      <c r="W132" s="4">
        <f t="shared" si="66"/>
        <v>46220</v>
      </c>
      <c r="X132" s="5">
        <v>3</v>
      </c>
      <c r="Y132" s="4">
        <f t="shared" si="67"/>
        <v>46225</v>
      </c>
      <c r="Z132" s="4">
        <f t="shared" si="59"/>
        <v>46225</v>
      </c>
      <c r="AA132" s="4">
        <f t="shared" si="59"/>
        <v>46225</v>
      </c>
      <c r="AB132" s="4">
        <f t="shared" si="68"/>
        <v>46226</v>
      </c>
      <c r="AC132" s="4">
        <f t="shared" si="69"/>
        <v>46226</v>
      </c>
      <c r="AD132" s="5"/>
      <c r="AE132" s="4">
        <f t="shared" si="82"/>
        <v>46226</v>
      </c>
      <c r="AF132" s="5">
        <v>2</v>
      </c>
      <c r="AG132" s="4">
        <f t="shared" si="70"/>
        <v>46230</v>
      </c>
      <c r="AH132" s="5">
        <v>3</v>
      </c>
      <c r="AI132" s="4">
        <f t="shared" si="71"/>
        <v>46233</v>
      </c>
      <c r="AJ132" s="4">
        <f t="shared" si="72"/>
        <v>46233</v>
      </c>
      <c r="AK132" s="4">
        <f t="shared" si="73"/>
        <v>46234</v>
      </c>
      <c r="AL132" s="4">
        <f t="shared" si="74"/>
        <v>46234</v>
      </c>
      <c r="AM132" s="5"/>
      <c r="AN132" s="4">
        <f t="shared" si="75"/>
        <v>46234</v>
      </c>
      <c r="AO132" s="4">
        <f t="shared" si="55"/>
        <v>46234</v>
      </c>
      <c r="AP132" s="4">
        <f t="shared" si="55"/>
        <v>46234</v>
      </c>
      <c r="AQ132" s="4">
        <f t="shared" si="76"/>
        <v>46237</v>
      </c>
      <c r="AR132" s="5"/>
      <c r="AS132" s="4">
        <f t="shared" si="77"/>
        <v>46237</v>
      </c>
      <c r="AT132" s="5">
        <v>0</v>
      </c>
      <c r="AU132" s="4">
        <f t="shared" si="78"/>
        <v>46237</v>
      </c>
      <c r="AV132" s="5">
        <v>0</v>
      </c>
      <c r="AW132" s="4">
        <f t="shared" si="79"/>
        <v>46237</v>
      </c>
      <c r="AX132" s="4">
        <f>_xlfn.MINIFS(ReleaseTimeline!$A$2:$A$27, ReleaseTimeline!$A$2:$A$27, "&gt;="&amp;(MAX(AW132,AN132)))</f>
        <v>46247</v>
      </c>
      <c r="AY132" s="4" t="str">
        <f>VLOOKUP(AX132,ReleaseTimeline!$A$1:$E$27,2,FALSE)</f>
        <v>Release 17</v>
      </c>
      <c r="AZ132" s="4" t="e">
        <f t="shared" si="54"/>
        <v>#VALUE!</v>
      </c>
      <c r="BA132" s="4">
        <f>VLOOKUP(AY132,ReleaseTimeline!$B$2:$C$27,2,FALSE)</f>
        <v>46254</v>
      </c>
      <c r="BB132" s="4">
        <f t="shared" si="56"/>
        <v>46247</v>
      </c>
      <c r="BC132">
        <f t="shared" si="80"/>
        <v>45</v>
      </c>
      <c r="BE132">
        <f t="shared" si="81"/>
        <v>11</v>
      </c>
    </row>
    <row r="133" spans="1:60" x14ac:dyDescent="0.2">
      <c r="A133" s="3">
        <v>121</v>
      </c>
      <c r="B133" s="5" t="s">
        <v>179</v>
      </c>
      <c r="C133" s="5" t="str">
        <f>VLOOKUP(B133,'Target Tech'!$C$7:$J$33,8,FALSE)</f>
        <v>Complete ASP</v>
      </c>
      <c r="D133" s="5" t="s">
        <v>87</v>
      </c>
      <c r="E133" s="5">
        <v>2</v>
      </c>
      <c r="F133" s="80">
        <f>WORKDAY(P131,1)</f>
        <v>46198</v>
      </c>
      <c r="G133" s="80" t="s">
        <v>63</v>
      </c>
      <c r="H133" s="80" t="s">
        <v>56</v>
      </c>
      <c r="I133" s="80" t="s">
        <v>62</v>
      </c>
      <c r="J133" s="80">
        <f t="shared" si="60"/>
        <v>46202</v>
      </c>
      <c r="K133" s="5">
        <v>3</v>
      </c>
      <c r="L133" s="5">
        <v>0</v>
      </c>
      <c r="M133" s="5">
        <v>4</v>
      </c>
      <c r="N133" s="4">
        <f t="shared" si="61"/>
        <v>46204</v>
      </c>
      <c r="O133" s="4">
        <f t="shared" si="62"/>
        <v>46204</v>
      </c>
      <c r="P133" s="4">
        <f t="shared" si="63"/>
        <v>46204</v>
      </c>
      <c r="Q133" s="4"/>
      <c r="R133" s="4"/>
      <c r="S133" s="58">
        <v>5</v>
      </c>
      <c r="T133" s="4">
        <f t="shared" si="64"/>
        <v>46212</v>
      </c>
      <c r="U133" s="5">
        <v>3</v>
      </c>
      <c r="V133" s="4">
        <f t="shared" si="65"/>
        <v>46217</v>
      </c>
      <c r="W133" s="4">
        <f t="shared" si="66"/>
        <v>46217</v>
      </c>
      <c r="X133" s="5">
        <v>3</v>
      </c>
      <c r="Y133" s="4">
        <f t="shared" si="67"/>
        <v>46220</v>
      </c>
      <c r="Z133" s="4">
        <f t="shared" ref="Z133:AA148" si="83">WORKDAY(Y133, 0, IndHolidays)</f>
        <v>46220</v>
      </c>
      <c r="AA133" s="4">
        <f t="shared" si="83"/>
        <v>46220</v>
      </c>
      <c r="AB133" s="4">
        <f t="shared" si="68"/>
        <v>46223</v>
      </c>
      <c r="AC133" s="4">
        <f t="shared" si="69"/>
        <v>46223</v>
      </c>
      <c r="AD133" s="5"/>
      <c r="AE133" s="4">
        <f t="shared" si="82"/>
        <v>46223</v>
      </c>
      <c r="AF133" s="5">
        <v>2</v>
      </c>
      <c r="AG133" s="4">
        <f t="shared" si="70"/>
        <v>46225</v>
      </c>
      <c r="AH133" s="5">
        <v>3</v>
      </c>
      <c r="AI133" s="4">
        <f t="shared" si="71"/>
        <v>46230</v>
      </c>
      <c r="AJ133" s="4">
        <f t="shared" si="72"/>
        <v>46230</v>
      </c>
      <c r="AK133" s="4">
        <f t="shared" si="73"/>
        <v>46231</v>
      </c>
      <c r="AL133" s="4">
        <f t="shared" si="74"/>
        <v>46231</v>
      </c>
      <c r="AM133" s="5"/>
      <c r="AN133" s="4">
        <f t="shared" si="75"/>
        <v>46231</v>
      </c>
      <c r="AO133" s="4">
        <f t="shared" si="55"/>
        <v>46231</v>
      </c>
      <c r="AP133" s="4">
        <f t="shared" si="55"/>
        <v>46231</v>
      </c>
      <c r="AQ133" s="4">
        <f t="shared" si="76"/>
        <v>46232</v>
      </c>
      <c r="AR133" s="5"/>
      <c r="AS133" s="4">
        <f t="shared" si="77"/>
        <v>46232</v>
      </c>
      <c r="AT133" s="5">
        <v>0</v>
      </c>
      <c r="AU133" s="4">
        <f t="shared" si="78"/>
        <v>46232</v>
      </c>
      <c r="AV133" s="5">
        <v>0</v>
      </c>
      <c r="AW133" s="4">
        <f t="shared" si="79"/>
        <v>46232</v>
      </c>
      <c r="AX133" s="4">
        <f>_xlfn.MINIFS(ReleaseTimeline!$A$2:$A$27, ReleaseTimeline!$A$2:$A$27, "&gt;="&amp;(MAX(AW133,AN133)))</f>
        <v>46233</v>
      </c>
      <c r="AY133" s="4" t="str">
        <f>VLOOKUP(AX133,ReleaseTimeline!$A$1:$E$27,2,FALSE)</f>
        <v>Release 16</v>
      </c>
      <c r="AZ133" s="4" t="e">
        <f t="shared" si="54"/>
        <v>#VALUE!</v>
      </c>
      <c r="BA133" s="4">
        <f>VLOOKUP(AY133,ReleaseTimeline!$B$2:$C$27,2,FALSE)</f>
        <v>46240</v>
      </c>
      <c r="BB133" s="4">
        <f t="shared" si="56"/>
        <v>46233</v>
      </c>
      <c r="BC133">
        <f t="shared" si="80"/>
        <v>36</v>
      </c>
      <c r="BD133" t="e">
        <f>(BA133-AY133)</f>
        <v>#VALUE!</v>
      </c>
      <c r="BE133">
        <f t="shared" si="81"/>
        <v>11</v>
      </c>
      <c r="BH133" t="e">
        <f>(BD133+BE133)</f>
        <v>#VALUE!</v>
      </c>
    </row>
    <row r="134" spans="1:60" x14ac:dyDescent="0.2">
      <c r="A134" s="3">
        <v>122</v>
      </c>
      <c r="B134" s="5" t="s">
        <v>179</v>
      </c>
      <c r="C134" s="5" t="str">
        <f>VLOOKUP(B134,'Target Tech'!$C$7:$J$33,8,FALSE)</f>
        <v>Complete ASP</v>
      </c>
      <c r="D134" s="5" t="s">
        <v>87</v>
      </c>
      <c r="E134" s="5">
        <v>2</v>
      </c>
      <c r="F134" s="80">
        <f>WORKDAY(P130,1)</f>
        <v>46195</v>
      </c>
      <c r="G134" s="80" t="s">
        <v>64</v>
      </c>
      <c r="H134" s="80" t="s">
        <v>56</v>
      </c>
      <c r="I134" s="80" t="s">
        <v>60</v>
      </c>
      <c r="J134" s="80">
        <f t="shared" si="60"/>
        <v>46197</v>
      </c>
      <c r="K134" s="5">
        <v>3</v>
      </c>
      <c r="L134" s="5">
        <v>0</v>
      </c>
      <c r="M134" s="5">
        <v>5</v>
      </c>
      <c r="N134" s="4">
        <f t="shared" si="61"/>
        <v>46202</v>
      </c>
      <c r="O134" s="4">
        <f t="shared" si="62"/>
        <v>46202</v>
      </c>
      <c r="P134" s="4">
        <f t="shared" si="63"/>
        <v>46202</v>
      </c>
      <c r="Q134" s="4"/>
      <c r="R134" s="4"/>
      <c r="S134" s="58">
        <v>5</v>
      </c>
      <c r="T134" s="4">
        <f t="shared" si="64"/>
        <v>46209</v>
      </c>
      <c r="U134" s="5">
        <v>3</v>
      </c>
      <c r="V134" s="4">
        <f t="shared" si="65"/>
        <v>46213</v>
      </c>
      <c r="W134" s="4">
        <f t="shared" si="66"/>
        <v>46213</v>
      </c>
      <c r="X134" s="5">
        <v>3</v>
      </c>
      <c r="Y134" s="4">
        <f t="shared" si="67"/>
        <v>46218</v>
      </c>
      <c r="Z134" s="4">
        <f t="shared" si="83"/>
        <v>46218</v>
      </c>
      <c r="AA134" s="4">
        <f t="shared" si="83"/>
        <v>46218</v>
      </c>
      <c r="AB134" s="4">
        <f t="shared" si="68"/>
        <v>46219</v>
      </c>
      <c r="AC134" s="4">
        <f t="shared" si="69"/>
        <v>46219</v>
      </c>
      <c r="AD134" s="5">
        <v>3</v>
      </c>
      <c r="AE134" s="4">
        <f t="shared" si="82"/>
        <v>46224</v>
      </c>
      <c r="AF134" s="5">
        <v>2</v>
      </c>
      <c r="AG134" s="4">
        <f t="shared" si="70"/>
        <v>46226</v>
      </c>
      <c r="AH134" s="5">
        <v>3</v>
      </c>
      <c r="AI134" s="4">
        <f t="shared" si="71"/>
        <v>46231</v>
      </c>
      <c r="AJ134" s="4">
        <f t="shared" si="72"/>
        <v>46231</v>
      </c>
      <c r="AK134" s="4">
        <f t="shared" si="73"/>
        <v>46232</v>
      </c>
      <c r="AL134" s="4">
        <f t="shared" si="74"/>
        <v>46232</v>
      </c>
      <c r="AM134" s="5">
        <v>1</v>
      </c>
      <c r="AN134" s="4">
        <f t="shared" si="75"/>
        <v>46233</v>
      </c>
      <c r="AO134" s="4">
        <f t="shared" si="55"/>
        <v>46233</v>
      </c>
      <c r="AP134" s="4">
        <f t="shared" si="55"/>
        <v>46233</v>
      </c>
      <c r="AQ134" s="4">
        <f t="shared" si="76"/>
        <v>46234</v>
      </c>
      <c r="AR134" s="5">
        <v>3</v>
      </c>
      <c r="AS134" s="4">
        <f t="shared" si="77"/>
        <v>46239</v>
      </c>
      <c r="AT134" s="5">
        <v>0</v>
      </c>
      <c r="AU134" s="4">
        <f t="shared" si="78"/>
        <v>46239</v>
      </c>
      <c r="AV134" s="5">
        <v>0</v>
      </c>
      <c r="AW134" s="4">
        <f t="shared" si="79"/>
        <v>46239</v>
      </c>
      <c r="AX134" s="4">
        <f>_xlfn.MINIFS(ReleaseTimeline!$A$2:$A$27, ReleaseTimeline!$A$2:$A$27, "&gt;="&amp;(MAX(AW134,AN134)))</f>
        <v>46247</v>
      </c>
      <c r="AY134" s="4" t="str">
        <f>VLOOKUP(AX134,ReleaseTimeline!$A$1:$E$27,2,FALSE)</f>
        <v>Release 17</v>
      </c>
      <c r="AZ134" s="4" t="e">
        <f t="shared" si="54"/>
        <v>#VALUE!</v>
      </c>
      <c r="BA134" s="74">
        <f>VLOOKUP(AY134,ReleaseTimeline!$B$2:$C$27,2,FALSE)</f>
        <v>46254</v>
      </c>
      <c r="BB134" s="4">
        <f t="shared" si="56"/>
        <v>46247</v>
      </c>
      <c r="BC134">
        <f t="shared" si="80"/>
        <v>52</v>
      </c>
      <c r="BE134">
        <f t="shared" si="81"/>
        <v>11</v>
      </c>
    </row>
    <row r="135" spans="1:60" x14ac:dyDescent="0.2">
      <c r="A135" s="3">
        <v>123</v>
      </c>
      <c r="B135" s="5" t="s">
        <v>180</v>
      </c>
      <c r="C135" s="5" t="str">
        <f>VLOOKUP(B135,'Target Tech'!$C$7:$J$33,8,FALSE)</f>
        <v>Complete ASP</v>
      </c>
      <c r="D135" s="5" t="s">
        <v>87</v>
      </c>
      <c r="E135" s="5">
        <v>2</v>
      </c>
      <c r="F135" s="80">
        <f>WORKDAY(P49,1)</f>
        <v>46141</v>
      </c>
      <c r="G135" s="80" t="s">
        <v>55</v>
      </c>
      <c r="H135" s="80" t="s">
        <v>81</v>
      </c>
      <c r="I135" s="80" t="s">
        <v>167</v>
      </c>
      <c r="J135" s="80">
        <f t="shared" si="60"/>
        <v>46143</v>
      </c>
      <c r="K135" s="5">
        <v>3</v>
      </c>
      <c r="L135" s="5">
        <v>0</v>
      </c>
      <c r="M135" s="5">
        <v>1</v>
      </c>
      <c r="N135" s="4">
        <f t="shared" si="61"/>
        <v>46148</v>
      </c>
      <c r="O135" s="4">
        <f t="shared" si="62"/>
        <v>46148</v>
      </c>
      <c r="P135" s="4">
        <f t="shared" si="63"/>
        <v>46148</v>
      </c>
      <c r="Q135" s="4"/>
      <c r="R135" s="4"/>
      <c r="S135" s="58">
        <v>5</v>
      </c>
      <c r="T135" s="4">
        <f t="shared" si="64"/>
        <v>46155</v>
      </c>
      <c r="U135" s="5">
        <v>1.5</v>
      </c>
      <c r="V135" s="4">
        <f t="shared" si="65"/>
        <v>46156</v>
      </c>
      <c r="W135" s="4">
        <f t="shared" si="66"/>
        <v>46156</v>
      </c>
      <c r="X135" s="5">
        <v>3</v>
      </c>
      <c r="Y135" s="4">
        <f t="shared" si="67"/>
        <v>46161</v>
      </c>
      <c r="Z135" s="4">
        <f t="shared" si="83"/>
        <v>46161</v>
      </c>
      <c r="AA135" s="4">
        <f t="shared" si="83"/>
        <v>46161</v>
      </c>
      <c r="AB135" s="4">
        <f t="shared" si="68"/>
        <v>46162</v>
      </c>
      <c r="AC135" s="4">
        <f t="shared" si="69"/>
        <v>46162</v>
      </c>
      <c r="AD135" s="5"/>
      <c r="AE135" s="4">
        <f t="shared" si="82"/>
        <v>46162</v>
      </c>
      <c r="AF135" s="5">
        <v>2</v>
      </c>
      <c r="AG135" s="4">
        <f t="shared" si="70"/>
        <v>46164</v>
      </c>
      <c r="AH135" s="5">
        <v>3</v>
      </c>
      <c r="AI135" s="4">
        <f t="shared" si="71"/>
        <v>46169</v>
      </c>
      <c r="AJ135" s="4">
        <f t="shared" si="72"/>
        <v>46169</v>
      </c>
      <c r="AK135" s="4">
        <f t="shared" si="73"/>
        <v>46171</v>
      </c>
      <c r="AL135" s="4">
        <f t="shared" si="74"/>
        <v>46171</v>
      </c>
      <c r="AM135" s="5"/>
      <c r="AN135" s="4">
        <f t="shared" si="75"/>
        <v>46171</v>
      </c>
      <c r="AO135" s="4">
        <f t="shared" si="55"/>
        <v>46171</v>
      </c>
      <c r="AP135" s="4">
        <f t="shared" si="55"/>
        <v>46171</v>
      </c>
      <c r="AQ135" s="4">
        <f t="shared" si="76"/>
        <v>46174</v>
      </c>
      <c r="AR135" s="5"/>
      <c r="AS135" s="4">
        <f t="shared" si="77"/>
        <v>46174</v>
      </c>
      <c r="AT135" s="5">
        <v>0</v>
      </c>
      <c r="AU135" s="4">
        <f t="shared" si="78"/>
        <v>46174</v>
      </c>
      <c r="AV135" s="5">
        <v>0</v>
      </c>
      <c r="AW135" s="4">
        <f t="shared" si="79"/>
        <v>46174</v>
      </c>
      <c r="AX135" s="4">
        <f>_xlfn.MINIFS(ReleaseTimeline!$A$2:$A$27, ReleaseTimeline!$A$2:$A$27, "&gt;="&amp;(MAX(AW135,AN135)))</f>
        <v>46177</v>
      </c>
      <c r="AY135" s="4" t="str">
        <f>VLOOKUP(AX135,ReleaseTimeline!$A$1:$E$27,2,FALSE)</f>
        <v>Release 12</v>
      </c>
      <c r="AZ135" s="4" t="e">
        <f t="shared" ref="AZ135:AZ160" si="84">WORKDAY(AY135, 3, IndHolidays)</f>
        <v>#VALUE!</v>
      </c>
      <c r="BA135" s="4">
        <f>VLOOKUP(AY135,ReleaseTimeline!$B$2:$C$27,2,FALSE)</f>
        <v>46184</v>
      </c>
      <c r="BB135" s="4">
        <f t="shared" si="56"/>
        <v>46177</v>
      </c>
      <c r="BC135">
        <f t="shared" si="80"/>
        <v>36</v>
      </c>
      <c r="BE135">
        <f t="shared" si="81"/>
        <v>11</v>
      </c>
    </row>
    <row r="136" spans="1:60" x14ac:dyDescent="0.2">
      <c r="A136" s="3">
        <v>124</v>
      </c>
      <c r="B136" s="5" t="s">
        <v>180</v>
      </c>
      <c r="C136" s="5" t="str">
        <f>VLOOKUP(B136,'Target Tech'!$C$7:$J$33,8,FALSE)</f>
        <v>Complete ASP</v>
      </c>
      <c r="D136" s="5" t="s">
        <v>87</v>
      </c>
      <c r="E136" s="5">
        <v>2</v>
      </c>
      <c r="F136" s="80">
        <f>WORKDAY(P50,1)</f>
        <v>46149</v>
      </c>
      <c r="G136" s="80" t="s">
        <v>59</v>
      </c>
      <c r="H136" s="80" t="s">
        <v>81</v>
      </c>
      <c r="I136" s="80" t="s">
        <v>131</v>
      </c>
      <c r="J136" s="80">
        <f t="shared" si="60"/>
        <v>46153</v>
      </c>
      <c r="K136" s="5">
        <v>3</v>
      </c>
      <c r="L136" s="5">
        <v>0</v>
      </c>
      <c r="M136" s="5">
        <v>2</v>
      </c>
      <c r="N136" s="4">
        <f t="shared" si="61"/>
        <v>46155</v>
      </c>
      <c r="O136" s="4">
        <f t="shared" si="62"/>
        <v>46155</v>
      </c>
      <c r="P136" s="4">
        <f t="shared" si="63"/>
        <v>46155</v>
      </c>
      <c r="Q136" s="4"/>
      <c r="R136" s="4"/>
      <c r="S136" s="58">
        <v>5</v>
      </c>
      <c r="T136" s="4">
        <f t="shared" si="64"/>
        <v>46162</v>
      </c>
      <c r="U136" s="5">
        <v>1.5</v>
      </c>
      <c r="V136" s="4">
        <f t="shared" si="65"/>
        <v>46163</v>
      </c>
      <c r="W136" s="4">
        <f t="shared" si="66"/>
        <v>46163</v>
      </c>
      <c r="X136" s="5">
        <v>3</v>
      </c>
      <c r="Y136" s="4">
        <f t="shared" si="67"/>
        <v>46168</v>
      </c>
      <c r="Z136" s="4">
        <f t="shared" si="83"/>
        <v>46168</v>
      </c>
      <c r="AA136" s="4">
        <f t="shared" si="83"/>
        <v>46168</v>
      </c>
      <c r="AB136" s="4">
        <f t="shared" si="68"/>
        <v>46169</v>
      </c>
      <c r="AC136" s="4">
        <f t="shared" si="69"/>
        <v>46169</v>
      </c>
      <c r="AD136" s="5"/>
      <c r="AE136" s="4">
        <f t="shared" si="82"/>
        <v>46169</v>
      </c>
      <c r="AF136" s="5">
        <v>2</v>
      </c>
      <c r="AG136" s="4">
        <f t="shared" si="70"/>
        <v>46174</v>
      </c>
      <c r="AH136" s="5">
        <v>3</v>
      </c>
      <c r="AI136" s="4">
        <f t="shared" si="71"/>
        <v>46178</v>
      </c>
      <c r="AJ136" s="4">
        <f t="shared" si="72"/>
        <v>46178</v>
      </c>
      <c r="AK136" s="4">
        <f t="shared" si="73"/>
        <v>46181</v>
      </c>
      <c r="AL136" s="4">
        <f t="shared" si="74"/>
        <v>46181</v>
      </c>
      <c r="AM136" s="5"/>
      <c r="AN136" s="4">
        <f t="shared" si="75"/>
        <v>46181</v>
      </c>
      <c r="AO136" s="4">
        <f t="shared" si="55"/>
        <v>46181</v>
      </c>
      <c r="AP136" s="4">
        <f t="shared" si="55"/>
        <v>46181</v>
      </c>
      <c r="AQ136" s="4">
        <f t="shared" si="76"/>
        <v>46182</v>
      </c>
      <c r="AR136" s="5"/>
      <c r="AS136" s="4">
        <f t="shared" si="77"/>
        <v>46182</v>
      </c>
      <c r="AT136" s="5">
        <v>0</v>
      </c>
      <c r="AU136" s="4">
        <f t="shared" si="78"/>
        <v>46182</v>
      </c>
      <c r="AV136" s="5">
        <v>0</v>
      </c>
      <c r="AW136" s="4">
        <f t="shared" si="79"/>
        <v>46182</v>
      </c>
      <c r="AX136" s="4">
        <f>_xlfn.MINIFS(ReleaseTimeline!$A$2:$A$27, ReleaseTimeline!$A$2:$A$27, "&gt;="&amp;(MAX(AW136,AN136)))</f>
        <v>46191</v>
      </c>
      <c r="AY136" s="4" t="str">
        <f>VLOOKUP(AX136,ReleaseTimeline!$A$1:$E$27,2,FALSE)</f>
        <v>Release 13</v>
      </c>
      <c r="AZ136" s="4" t="e">
        <f t="shared" si="84"/>
        <v>#VALUE!</v>
      </c>
      <c r="BA136" s="4">
        <f>VLOOKUP(AY136,ReleaseTimeline!$B$2:$C$27,2,FALSE)</f>
        <v>46198</v>
      </c>
      <c r="BB136" s="4">
        <f t="shared" si="56"/>
        <v>46191</v>
      </c>
      <c r="BC136">
        <f t="shared" si="80"/>
        <v>43</v>
      </c>
      <c r="BD136" t="e">
        <f>(BA136-AY136)</f>
        <v>#VALUE!</v>
      </c>
      <c r="BE136">
        <f t="shared" si="81"/>
        <v>11</v>
      </c>
    </row>
    <row r="137" spans="1:60" x14ac:dyDescent="0.2">
      <c r="A137" s="3">
        <v>125</v>
      </c>
      <c r="B137" s="5" t="s">
        <v>180</v>
      </c>
      <c r="C137" s="5" t="str">
        <f>VLOOKUP(B137,'Target Tech'!$C$7:$J$33,8,FALSE)</f>
        <v>Complete ASP</v>
      </c>
      <c r="D137" s="5" t="s">
        <v>87</v>
      </c>
      <c r="E137" s="5">
        <v>2</v>
      </c>
      <c r="F137" s="80">
        <f>WORKDAY(P48,1)</f>
        <v>46149</v>
      </c>
      <c r="G137" s="80" t="s">
        <v>61</v>
      </c>
      <c r="H137" s="80" t="s">
        <v>81</v>
      </c>
      <c r="I137" s="80" t="s">
        <v>129</v>
      </c>
      <c r="J137" s="80">
        <f t="shared" si="60"/>
        <v>46153</v>
      </c>
      <c r="K137" s="5">
        <v>3</v>
      </c>
      <c r="L137" s="5">
        <v>0</v>
      </c>
      <c r="M137" s="5">
        <v>3</v>
      </c>
      <c r="N137" s="4">
        <f t="shared" si="61"/>
        <v>46155</v>
      </c>
      <c r="O137" s="4">
        <f t="shared" si="62"/>
        <v>46155</v>
      </c>
      <c r="P137" s="4">
        <f t="shared" si="63"/>
        <v>46155</v>
      </c>
      <c r="Q137" s="4"/>
      <c r="R137" s="4"/>
      <c r="S137" s="58">
        <v>5</v>
      </c>
      <c r="T137" s="4">
        <f t="shared" si="64"/>
        <v>46162</v>
      </c>
      <c r="U137" s="5">
        <v>1.5</v>
      </c>
      <c r="V137" s="4">
        <f t="shared" si="65"/>
        <v>46163</v>
      </c>
      <c r="W137" s="4">
        <f t="shared" si="66"/>
        <v>46163</v>
      </c>
      <c r="X137" s="5">
        <v>3</v>
      </c>
      <c r="Y137" s="4">
        <f t="shared" si="67"/>
        <v>46168</v>
      </c>
      <c r="Z137" s="4">
        <f t="shared" si="83"/>
        <v>46168</v>
      </c>
      <c r="AA137" s="4">
        <f t="shared" si="83"/>
        <v>46168</v>
      </c>
      <c r="AB137" s="4">
        <f t="shared" si="68"/>
        <v>46169</v>
      </c>
      <c r="AC137" s="4">
        <f t="shared" si="69"/>
        <v>46169</v>
      </c>
      <c r="AD137" s="5"/>
      <c r="AE137" s="4">
        <f t="shared" si="82"/>
        <v>46169</v>
      </c>
      <c r="AF137" s="5">
        <v>2</v>
      </c>
      <c r="AG137" s="4">
        <f t="shared" si="70"/>
        <v>46174</v>
      </c>
      <c r="AH137" s="5">
        <v>3</v>
      </c>
      <c r="AI137" s="4">
        <f t="shared" si="71"/>
        <v>46178</v>
      </c>
      <c r="AJ137" s="4">
        <f t="shared" si="72"/>
        <v>46178</v>
      </c>
      <c r="AK137" s="4">
        <f t="shared" si="73"/>
        <v>46181</v>
      </c>
      <c r="AL137" s="4">
        <f t="shared" si="74"/>
        <v>46181</v>
      </c>
      <c r="AM137" s="5"/>
      <c r="AN137" s="4">
        <f t="shared" si="75"/>
        <v>46181</v>
      </c>
      <c r="AO137" s="4">
        <f t="shared" si="55"/>
        <v>46181</v>
      </c>
      <c r="AP137" s="4">
        <f t="shared" si="55"/>
        <v>46181</v>
      </c>
      <c r="AQ137" s="4">
        <f t="shared" si="76"/>
        <v>46182</v>
      </c>
      <c r="AR137" s="5"/>
      <c r="AS137" s="4">
        <f t="shared" si="77"/>
        <v>46182</v>
      </c>
      <c r="AT137" s="5">
        <v>0</v>
      </c>
      <c r="AU137" s="4">
        <f t="shared" si="78"/>
        <v>46182</v>
      </c>
      <c r="AV137" s="5">
        <v>0</v>
      </c>
      <c r="AW137" s="4">
        <f t="shared" si="79"/>
        <v>46182</v>
      </c>
      <c r="AX137" s="4">
        <f>_xlfn.MINIFS(ReleaseTimeline!$A$2:$A$27, ReleaseTimeline!$A$2:$A$27, "&gt;="&amp;(MAX(AW137,AN137)))</f>
        <v>46191</v>
      </c>
      <c r="AY137" s="4" t="str">
        <f>VLOOKUP(AX137,ReleaseTimeline!$A$1:$E$27,2,FALSE)</f>
        <v>Release 13</v>
      </c>
      <c r="AZ137" s="4" t="e">
        <f t="shared" si="84"/>
        <v>#VALUE!</v>
      </c>
      <c r="BA137" s="4">
        <f>VLOOKUP(AY137,ReleaseTimeline!$B$2:$C$27,2,FALSE)</f>
        <v>46198</v>
      </c>
      <c r="BB137" s="4">
        <f t="shared" si="56"/>
        <v>46191</v>
      </c>
      <c r="BC137">
        <f t="shared" si="80"/>
        <v>43</v>
      </c>
      <c r="BD137" t="e">
        <f>(BA137-AY137)</f>
        <v>#VALUE!</v>
      </c>
      <c r="BE137">
        <f t="shared" si="81"/>
        <v>11</v>
      </c>
    </row>
    <row r="138" spans="1:60" x14ac:dyDescent="0.2">
      <c r="A138" s="3">
        <v>126</v>
      </c>
      <c r="B138" s="5" t="s">
        <v>180</v>
      </c>
      <c r="C138" s="5" t="str">
        <f>VLOOKUP(B138,'Target Tech'!$C$7:$J$33,8,FALSE)</f>
        <v>Complete ASP</v>
      </c>
      <c r="D138" s="5" t="s">
        <v>87</v>
      </c>
      <c r="E138" s="5">
        <v>2</v>
      </c>
      <c r="F138" s="80">
        <f t="shared" ref="F138:F144" si="85">WORKDAY(P135,1)</f>
        <v>46149</v>
      </c>
      <c r="G138" s="80" t="s">
        <v>63</v>
      </c>
      <c r="H138" s="80" t="s">
        <v>81</v>
      </c>
      <c r="I138" s="80" t="s">
        <v>167</v>
      </c>
      <c r="J138" s="80">
        <f t="shared" si="60"/>
        <v>46153</v>
      </c>
      <c r="K138" s="5">
        <v>3</v>
      </c>
      <c r="L138" s="5">
        <v>0</v>
      </c>
      <c r="M138" s="5">
        <v>4</v>
      </c>
      <c r="N138" s="4">
        <f t="shared" si="61"/>
        <v>46155</v>
      </c>
      <c r="O138" s="4">
        <f t="shared" si="62"/>
        <v>46155</v>
      </c>
      <c r="P138" s="4">
        <f t="shared" si="63"/>
        <v>46155</v>
      </c>
      <c r="Q138" s="4"/>
      <c r="R138" s="4"/>
      <c r="S138" s="58">
        <v>5</v>
      </c>
      <c r="T138" s="4">
        <f t="shared" si="64"/>
        <v>46162</v>
      </c>
      <c r="U138" s="5">
        <v>1.5</v>
      </c>
      <c r="V138" s="4">
        <f t="shared" si="65"/>
        <v>46163</v>
      </c>
      <c r="W138" s="4">
        <f t="shared" si="66"/>
        <v>46163</v>
      </c>
      <c r="X138" s="5">
        <v>3</v>
      </c>
      <c r="Y138" s="4">
        <f t="shared" si="67"/>
        <v>46168</v>
      </c>
      <c r="Z138" s="4">
        <f t="shared" si="83"/>
        <v>46168</v>
      </c>
      <c r="AA138" s="4">
        <f t="shared" si="83"/>
        <v>46168</v>
      </c>
      <c r="AB138" s="4">
        <f t="shared" si="68"/>
        <v>46169</v>
      </c>
      <c r="AC138" s="4">
        <f t="shared" si="69"/>
        <v>46169</v>
      </c>
      <c r="AD138" s="5"/>
      <c r="AE138" s="4">
        <f t="shared" si="82"/>
        <v>46169</v>
      </c>
      <c r="AF138" s="5">
        <v>2</v>
      </c>
      <c r="AG138" s="4">
        <f t="shared" si="70"/>
        <v>46174</v>
      </c>
      <c r="AH138" s="5">
        <v>3</v>
      </c>
      <c r="AI138" s="4">
        <f t="shared" si="71"/>
        <v>46178</v>
      </c>
      <c r="AJ138" s="4">
        <f t="shared" si="72"/>
        <v>46178</v>
      </c>
      <c r="AK138" s="4">
        <f t="shared" si="73"/>
        <v>46181</v>
      </c>
      <c r="AL138" s="4">
        <f t="shared" si="74"/>
        <v>46181</v>
      </c>
      <c r="AM138" s="5"/>
      <c r="AN138" s="4">
        <f t="shared" si="75"/>
        <v>46181</v>
      </c>
      <c r="AO138" s="4">
        <f t="shared" si="55"/>
        <v>46181</v>
      </c>
      <c r="AP138" s="4">
        <f t="shared" si="55"/>
        <v>46181</v>
      </c>
      <c r="AQ138" s="4">
        <f t="shared" si="76"/>
        <v>46182</v>
      </c>
      <c r="AR138" s="5"/>
      <c r="AS138" s="4">
        <f t="shared" si="77"/>
        <v>46182</v>
      </c>
      <c r="AT138" s="5">
        <v>0</v>
      </c>
      <c r="AU138" s="4">
        <f t="shared" si="78"/>
        <v>46182</v>
      </c>
      <c r="AV138" s="5">
        <v>0</v>
      </c>
      <c r="AW138" s="4">
        <f t="shared" si="79"/>
        <v>46182</v>
      </c>
      <c r="AX138" s="4">
        <f>_xlfn.MINIFS(ReleaseTimeline!$A$2:$A$27, ReleaseTimeline!$A$2:$A$27, "&gt;="&amp;(MAX(AW138,AN138)))</f>
        <v>46191</v>
      </c>
      <c r="AY138" s="4" t="str">
        <f>VLOOKUP(AX138,ReleaseTimeline!$A$1:$E$27,2,FALSE)</f>
        <v>Release 13</v>
      </c>
      <c r="AZ138" s="4" t="e">
        <f t="shared" si="84"/>
        <v>#VALUE!</v>
      </c>
      <c r="BA138" s="4">
        <f>VLOOKUP(AY138,ReleaseTimeline!$B$2:$C$27,2,FALSE)</f>
        <v>46198</v>
      </c>
      <c r="BB138" s="4">
        <f t="shared" si="56"/>
        <v>46191</v>
      </c>
      <c r="BC138">
        <f t="shared" si="80"/>
        <v>43</v>
      </c>
      <c r="BE138">
        <f t="shared" si="81"/>
        <v>11</v>
      </c>
    </row>
    <row r="139" spans="1:60" x14ac:dyDescent="0.2">
      <c r="A139" s="3">
        <v>127</v>
      </c>
      <c r="B139" s="5" t="s">
        <v>180</v>
      </c>
      <c r="C139" s="5" t="str">
        <f>VLOOKUP(B139,'Target Tech'!$C$7:$J$33,8,FALSE)</f>
        <v>Complete ASP</v>
      </c>
      <c r="D139" s="5" t="s">
        <v>87</v>
      </c>
      <c r="E139" s="5">
        <v>2</v>
      </c>
      <c r="F139" s="80">
        <f t="shared" si="85"/>
        <v>46156</v>
      </c>
      <c r="G139" s="80" t="s">
        <v>64</v>
      </c>
      <c r="H139" s="80" t="s">
        <v>81</v>
      </c>
      <c r="I139" s="80" t="s">
        <v>131</v>
      </c>
      <c r="J139" s="80">
        <f t="shared" si="60"/>
        <v>46160</v>
      </c>
      <c r="K139" s="5">
        <v>3</v>
      </c>
      <c r="L139" s="5">
        <v>0</v>
      </c>
      <c r="M139" s="5">
        <v>5</v>
      </c>
      <c r="N139" s="4">
        <f t="shared" si="61"/>
        <v>46162</v>
      </c>
      <c r="O139" s="4">
        <f t="shared" si="62"/>
        <v>46162</v>
      </c>
      <c r="P139" s="4">
        <f t="shared" si="63"/>
        <v>46162</v>
      </c>
      <c r="Q139" s="4"/>
      <c r="R139" s="4"/>
      <c r="S139" s="58">
        <v>5</v>
      </c>
      <c r="T139" s="4">
        <f t="shared" si="64"/>
        <v>46169</v>
      </c>
      <c r="U139" s="5">
        <v>1.5</v>
      </c>
      <c r="V139" s="4">
        <f t="shared" si="65"/>
        <v>46171</v>
      </c>
      <c r="W139" s="4">
        <f t="shared" si="66"/>
        <v>46171</v>
      </c>
      <c r="X139" s="5">
        <v>3</v>
      </c>
      <c r="Y139" s="4">
        <f t="shared" si="67"/>
        <v>46177</v>
      </c>
      <c r="Z139" s="4">
        <f t="shared" si="83"/>
        <v>46177</v>
      </c>
      <c r="AA139" s="4">
        <f t="shared" si="83"/>
        <v>46177</v>
      </c>
      <c r="AB139" s="4">
        <f t="shared" si="68"/>
        <v>46178</v>
      </c>
      <c r="AC139" s="4">
        <f t="shared" si="69"/>
        <v>46178</v>
      </c>
      <c r="AD139" s="5"/>
      <c r="AE139" s="4">
        <f t="shared" si="82"/>
        <v>46178</v>
      </c>
      <c r="AF139" s="5">
        <v>2</v>
      </c>
      <c r="AG139" s="4">
        <f t="shared" si="70"/>
        <v>46182</v>
      </c>
      <c r="AH139" s="5">
        <v>3</v>
      </c>
      <c r="AI139" s="4">
        <f t="shared" si="71"/>
        <v>46185</v>
      </c>
      <c r="AJ139" s="4">
        <f t="shared" si="72"/>
        <v>46185</v>
      </c>
      <c r="AK139" s="4">
        <f t="shared" si="73"/>
        <v>46188</v>
      </c>
      <c r="AL139" s="4">
        <f t="shared" si="74"/>
        <v>46188</v>
      </c>
      <c r="AM139" s="5"/>
      <c r="AN139" s="4">
        <f t="shared" si="75"/>
        <v>46188</v>
      </c>
      <c r="AO139" s="4">
        <f t="shared" si="55"/>
        <v>46188</v>
      </c>
      <c r="AP139" s="4">
        <f t="shared" si="55"/>
        <v>46188</v>
      </c>
      <c r="AQ139" s="4">
        <f t="shared" si="76"/>
        <v>46189</v>
      </c>
      <c r="AR139" s="5"/>
      <c r="AS139" s="4">
        <f t="shared" si="77"/>
        <v>46189</v>
      </c>
      <c r="AT139" s="5">
        <v>0</v>
      </c>
      <c r="AU139" s="4">
        <f t="shared" si="78"/>
        <v>46189</v>
      </c>
      <c r="AV139" s="5">
        <v>0</v>
      </c>
      <c r="AW139" s="4">
        <f t="shared" si="79"/>
        <v>46189</v>
      </c>
      <c r="AX139" s="4">
        <f>_xlfn.MINIFS(ReleaseTimeline!$A$2:$A$27, ReleaseTimeline!$A$2:$A$27, "&gt;="&amp;(MAX(AW139,AN139)))</f>
        <v>46191</v>
      </c>
      <c r="AY139" s="4" t="str">
        <f>VLOOKUP(AX139,ReleaseTimeline!$A$1:$E$27,2,FALSE)</f>
        <v>Release 13</v>
      </c>
      <c r="AZ139" s="4" t="e">
        <f t="shared" si="84"/>
        <v>#VALUE!</v>
      </c>
      <c r="BA139" s="4">
        <f>VLOOKUP(AY139,ReleaseTimeline!$B$2:$C$27,2,FALSE)</f>
        <v>46198</v>
      </c>
      <c r="BB139" s="4">
        <f t="shared" si="56"/>
        <v>46191</v>
      </c>
      <c r="BC139">
        <f t="shared" si="80"/>
        <v>36</v>
      </c>
      <c r="BD139" t="e">
        <f>(BA139-AY139)</f>
        <v>#VALUE!</v>
      </c>
      <c r="BE139">
        <f t="shared" si="81"/>
        <v>11</v>
      </c>
    </row>
    <row r="140" spans="1:60" x14ac:dyDescent="0.2">
      <c r="A140" s="3">
        <v>128</v>
      </c>
      <c r="B140" s="5" t="s">
        <v>180</v>
      </c>
      <c r="C140" s="5" t="str">
        <f>VLOOKUP(B140,'Target Tech'!$C$7:$J$33,8,FALSE)</f>
        <v>Complete ASP</v>
      </c>
      <c r="D140" s="5" t="s">
        <v>87</v>
      </c>
      <c r="E140" s="5">
        <v>2</v>
      </c>
      <c r="F140" s="80">
        <f t="shared" si="85"/>
        <v>46156</v>
      </c>
      <c r="G140" s="80" t="s">
        <v>55</v>
      </c>
      <c r="H140" s="80" t="s">
        <v>81</v>
      </c>
      <c r="I140" s="80" t="s">
        <v>129</v>
      </c>
      <c r="J140" s="80">
        <f t="shared" si="60"/>
        <v>46160</v>
      </c>
      <c r="K140" s="5">
        <v>3</v>
      </c>
      <c r="L140" s="5">
        <v>0</v>
      </c>
      <c r="M140" s="5">
        <v>6</v>
      </c>
      <c r="N140" s="4">
        <f t="shared" si="61"/>
        <v>46162</v>
      </c>
      <c r="O140" s="4">
        <f t="shared" si="62"/>
        <v>46162</v>
      </c>
      <c r="P140" s="4">
        <f t="shared" si="63"/>
        <v>46162</v>
      </c>
      <c r="Q140" s="4"/>
      <c r="R140" s="4"/>
      <c r="S140" s="58">
        <v>5</v>
      </c>
      <c r="T140" s="4">
        <f t="shared" si="64"/>
        <v>46169</v>
      </c>
      <c r="U140" s="5">
        <v>1.5</v>
      </c>
      <c r="V140" s="4">
        <f t="shared" si="65"/>
        <v>46171</v>
      </c>
      <c r="W140" s="4">
        <f t="shared" si="66"/>
        <v>46171</v>
      </c>
      <c r="X140" s="5">
        <v>3</v>
      </c>
      <c r="Y140" s="4">
        <f t="shared" si="67"/>
        <v>46177</v>
      </c>
      <c r="Z140" s="4">
        <f t="shared" si="83"/>
        <v>46177</v>
      </c>
      <c r="AA140" s="4">
        <f t="shared" si="83"/>
        <v>46177</v>
      </c>
      <c r="AB140" s="4">
        <f t="shared" si="68"/>
        <v>46178</v>
      </c>
      <c r="AC140" s="4">
        <f t="shared" si="69"/>
        <v>46178</v>
      </c>
      <c r="AD140" s="5"/>
      <c r="AE140" s="4">
        <f t="shared" si="82"/>
        <v>46178</v>
      </c>
      <c r="AF140" s="5">
        <v>2</v>
      </c>
      <c r="AG140" s="4">
        <f t="shared" si="70"/>
        <v>46182</v>
      </c>
      <c r="AH140" s="5">
        <v>3</v>
      </c>
      <c r="AI140" s="4">
        <f t="shared" si="71"/>
        <v>46185</v>
      </c>
      <c r="AJ140" s="4">
        <f t="shared" si="72"/>
        <v>46185</v>
      </c>
      <c r="AK140" s="4">
        <f t="shared" si="73"/>
        <v>46188</v>
      </c>
      <c r="AL140" s="4">
        <f t="shared" si="74"/>
        <v>46188</v>
      </c>
      <c r="AM140" s="5"/>
      <c r="AN140" s="4">
        <f t="shared" si="75"/>
        <v>46188</v>
      </c>
      <c r="AO140" s="4">
        <f t="shared" si="55"/>
        <v>46188</v>
      </c>
      <c r="AP140" s="4">
        <f t="shared" si="55"/>
        <v>46188</v>
      </c>
      <c r="AQ140" s="4">
        <f t="shared" si="76"/>
        <v>46189</v>
      </c>
      <c r="AR140" s="5"/>
      <c r="AS140" s="4">
        <f t="shared" si="77"/>
        <v>46189</v>
      </c>
      <c r="AT140" s="5">
        <v>0</v>
      </c>
      <c r="AU140" s="4">
        <f t="shared" si="78"/>
        <v>46189</v>
      </c>
      <c r="AV140" s="5">
        <v>0</v>
      </c>
      <c r="AW140" s="4">
        <f t="shared" si="79"/>
        <v>46189</v>
      </c>
      <c r="AX140" s="4">
        <f>_xlfn.MINIFS(ReleaseTimeline!$A$2:$A$27, ReleaseTimeline!$A$2:$A$27, "&gt;="&amp;(MAX(AW140,AN140)))</f>
        <v>46191</v>
      </c>
      <c r="AY140" s="4" t="str">
        <f>VLOOKUP(AX140,ReleaseTimeline!$A$1:$E$27,2,FALSE)</f>
        <v>Release 13</v>
      </c>
      <c r="AZ140" s="4" t="e">
        <f t="shared" si="84"/>
        <v>#VALUE!</v>
      </c>
      <c r="BA140" s="4">
        <f>VLOOKUP(AY140,ReleaseTimeline!$B$2:$C$27,2,FALSE)</f>
        <v>46198</v>
      </c>
      <c r="BB140" s="4">
        <f t="shared" si="56"/>
        <v>46191</v>
      </c>
      <c r="BC140">
        <f t="shared" si="80"/>
        <v>36</v>
      </c>
      <c r="BD140" t="e">
        <f>(BA140-AY140)</f>
        <v>#VALUE!</v>
      </c>
      <c r="BE140">
        <f t="shared" si="81"/>
        <v>11</v>
      </c>
    </row>
    <row r="141" spans="1:60" x14ac:dyDescent="0.2">
      <c r="A141" s="3">
        <v>129</v>
      </c>
      <c r="B141" s="5" t="s">
        <v>180</v>
      </c>
      <c r="C141" s="5" t="str">
        <f>VLOOKUP(B141,'Target Tech'!$C$7:$J$33,8,FALSE)</f>
        <v>Complete ASP</v>
      </c>
      <c r="D141" s="5" t="s">
        <v>87</v>
      </c>
      <c r="E141" s="5">
        <v>2</v>
      </c>
      <c r="F141" s="80">
        <f t="shared" si="85"/>
        <v>46156</v>
      </c>
      <c r="G141" s="80" t="s">
        <v>59</v>
      </c>
      <c r="H141" s="80" t="s">
        <v>81</v>
      </c>
      <c r="I141" s="80" t="s">
        <v>167</v>
      </c>
      <c r="J141" s="80">
        <f t="shared" si="60"/>
        <v>46160</v>
      </c>
      <c r="K141" s="5">
        <v>3</v>
      </c>
      <c r="M141" s="5">
        <v>7</v>
      </c>
      <c r="N141" s="4">
        <f t="shared" si="61"/>
        <v>46162</v>
      </c>
      <c r="O141" s="4">
        <f t="shared" si="62"/>
        <v>46162</v>
      </c>
      <c r="P141" s="4">
        <f t="shared" si="63"/>
        <v>46162</v>
      </c>
      <c r="Q141" s="4"/>
      <c r="R141" s="4"/>
      <c r="S141" s="58">
        <v>5</v>
      </c>
      <c r="T141" s="4">
        <f t="shared" si="64"/>
        <v>46169</v>
      </c>
      <c r="U141" s="5">
        <v>1.5</v>
      </c>
      <c r="V141" s="4">
        <f t="shared" si="65"/>
        <v>46171</v>
      </c>
      <c r="W141" s="4">
        <f t="shared" si="66"/>
        <v>46171</v>
      </c>
      <c r="X141" s="5">
        <v>3</v>
      </c>
      <c r="Y141" s="4">
        <f t="shared" si="67"/>
        <v>46177</v>
      </c>
      <c r="Z141" s="4">
        <f t="shared" si="83"/>
        <v>46177</v>
      </c>
      <c r="AA141" s="4">
        <f t="shared" si="83"/>
        <v>46177</v>
      </c>
      <c r="AB141" s="4">
        <f t="shared" si="68"/>
        <v>46178</v>
      </c>
      <c r="AC141" s="4">
        <f t="shared" si="69"/>
        <v>46178</v>
      </c>
      <c r="AD141" s="5"/>
      <c r="AE141" s="4">
        <f t="shared" si="82"/>
        <v>46178</v>
      </c>
      <c r="AF141" s="5">
        <v>2</v>
      </c>
      <c r="AG141" s="4">
        <f t="shared" si="70"/>
        <v>46182</v>
      </c>
      <c r="AH141" s="5">
        <v>3</v>
      </c>
      <c r="AI141" s="4">
        <f t="shared" si="71"/>
        <v>46185</v>
      </c>
      <c r="AJ141" s="4">
        <f t="shared" si="72"/>
        <v>46185</v>
      </c>
      <c r="AK141" s="4">
        <f t="shared" si="73"/>
        <v>46188</v>
      </c>
      <c r="AL141" s="4">
        <f t="shared" si="74"/>
        <v>46188</v>
      </c>
      <c r="AM141" s="5"/>
      <c r="AN141" s="4">
        <f t="shared" si="75"/>
        <v>46188</v>
      </c>
      <c r="AO141" s="4">
        <f t="shared" si="55"/>
        <v>46188</v>
      </c>
      <c r="AP141" s="4">
        <f t="shared" si="55"/>
        <v>46188</v>
      </c>
      <c r="AQ141" s="4">
        <f t="shared" si="76"/>
        <v>46189</v>
      </c>
      <c r="AR141" s="5"/>
      <c r="AS141" s="4">
        <f t="shared" si="77"/>
        <v>46189</v>
      </c>
      <c r="AT141" s="5">
        <v>0</v>
      </c>
      <c r="AU141" s="4">
        <f t="shared" si="78"/>
        <v>46189</v>
      </c>
      <c r="AV141" s="5">
        <v>0</v>
      </c>
      <c r="AW141" s="4">
        <f t="shared" si="79"/>
        <v>46189</v>
      </c>
      <c r="AX141" s="4">
        <f>_xlfn.MINIFS(ReleaseTimeline!$A$2:$A$27, ReleaseTimeline!$A$2:$A$27, "&gt;="&amp;(MAX(AW141,AN141)))</f>
        <v>46191</v>
      </c>
      <c r="AY141" s="4" t="str">
        <f>VLOOKUP(AX141,ReleaseTimeline!$A$1:$E$27,2,FALSE)</f>
        <v>Release 13</v>
      </c>
      <c r="AZ141" s="4" t="e">
        <f t="shared" si="84"/>
        <v>#VALUE!</v>
      </c>
      <c r="BA141" s="4">
        <f>VLOOKUP(AY141,ReleaseTimeline!$B$2:$C$27,2,FALSE)</f>
        <v>46198</v>
      </c>
      <c r="BB141" s="4">
        <f t="shared" si="56"/>
        <v>46191</v>
      </c>
    </row>
    <row r="142" spans="1:60" x14ac:dyDescent="0.2">
      <c r="A142" s="3">
        <v>130</v>
      </c>
      <c r="B142" s="5" t="s">
        <v>180</v>
      </c>
      <c r="C142" s="5" t="str">
        <f>VLOOKUP(B142,'Target Tech'!$C$7:$J$33,8,FALSE)</f>
        <v>Complete ASP</v>
      </c>
      <c r="D142" s="5" t="s">
        <v>87</v>
      </c>
      <c r="E142" s="5">
        <v>2</v>
      </c>
      <c r="F142" s="80">
        <f t="shared" si="85"/>
        <v>46163</v>
      </c>
      <c r="G142" s="80" t="s">
        <v>61</v>
      </c>
      <c r="H142" s="80" t="s">
        <v>81</v>
      </c>
      <c r="I142" s="80" t="s">
        <v>131</v>
      </c>
      <c r="J142" s="80">
        <f t="shared" si="60"/>
        <v>46167</v>
      </c>
      <c r="K142" s="5">
        <v>3</v>
      </c>
      <c r="M142" s="5">
        <v>8</v>
      </c>
      <c r="N142" s="4">
        <f t="shared" si="61"/>
        <v>46169</v>
      </c>
      <c r="O142" s="4">
        <f t="shared" si="62"/>
        <v>46169</v>
      </c>
      <c r="P142" s="4">
        <f t="shared" si="63"/>
        <v>46169</v>
      </c>
      <c r="Q142" s="4"/>
      <c r="R142" s="4"/>
      <c r="S142" s="58">
        <v>5</v>
      </c>
      <c r="T142" s="4">
        <f t="shared" si="64"/>
        <v>46178</v>
      </c>
      <c r="U142" s="5">
        <v>1.5</v>
      </c>
      <c r="V142" s="4">
        <f t="shared" si="65"/>
        <v>46181</v>
      </c>
      <c r="W142" s="4">
        <f t="shared" si="66"/>
        <v>46181</v>
      </c>
      <c r="X142" s="5">
        <v>3</v>
      </c>
      <c r="Y142" s="4">
        <f t="shared" si="67"/>
        <v>46184</v>
      </c>
      <c r="Z142" s="4">
        <f t="shared" si="83"/>
        <v>46184</v>
      </c>
      <c r="AA142" s="4">
        <f t="shared" si="83"/>
        <v>46184</v>
      </c>
      <c r="AB142" s="4">
        <f t="shared" si="68"/>
        <v>46185</v>
      </c>
      <c r="AC142" s="4">
        <f t="shared" si="69"/>
        <v>46185</v>
      </c>
      <c r="AD142" s="5"/>
      <c r="AE142" s="4">
        <f t="shared" si="82"/>
        <v>46185</v>
      </c>
      <c r="AF142" s="5">
        <v>2</v>
      </c>
      <c r="AG142" s="4">
        <f t="shared" si="70"/>
        <v>46189</v>
      </c>
      <c r="AH142" s="5">
        <v>3</v>
      </c>
      <c r="AI142" s="4">
        <f t="shared" si="71"/>
        <v>46192</v>
      </c>
      <c r="AJ142" s="4">
        <f t="shared" si="72"/>
        <v>46192</v>
      </c>
      <c r="AK142" s="4">
        <f t="shared" si="73"/>
        <v>46195</v>
      </c>
      <c r="AL142" s="4">
        <f t="shared" si="74"/>
        <v>46195</v>
      </c>
      <c r="AM142" s="5"/>
      <c r="AN142" s="4">
        <f t="shared" si="75"/>
        <v>46195</v>
      </c>
      <c r="AO142" s="4">
        <f t="shared" ref="AO142:AP157" si="86">AN142</f>
        <v>46195</v>
      </c>
      <c r="AP142" s="4">
        <f t="shared" si="86"/>
        <v>46195</v>
      </c>
      <c r="AQ142" s="4">
        <f t="shared" si="76"/>
        <v>46196</v>
      </c>
      <c r="AR142" s="5"/>
      <c r="AS142" s="4">
        <f t="shared" si="77"/>
        <v>46196</v>
      </c>
      <c r="AT142" s="5">
        <v>0</v>
      </c>
      <c r="AU142" s="4">
        <f t="shared" si="78"/>
        <v>46196</v>
      </c>
      <c r="AV142" s="5">
        <v>0</v>
      </c>
      <c r="AW142" s="4">
        <f t="shared" si="79"/>
        <v>46196</v>
      </c>
      <c r="AX142" s="4">
        <f>_xlfn.MINIFS(ReleaseTimeline!$A$2:$A$27, ReleaseTimeline!$A$2:$A$27, "&gt;="&amp;(MAX(AW142,AN142)))</f>
        <v>46205</v>
      </c>
      <c r="AY142" s="4" t="str">
        <f>VLOOKUP(AX142,ReleaseTimeline!$A$1:$E$27,2,FALSE)</f>
        <v>Release 14</v>
      </c>
      <c r="AZ142" s="4" t="e">
        <f t="shared" si="84"/>
        <v>#VALUE!</v>
      </c>
      <c r="BA142" s="4">
        <f>VLOOKUP(AY142,ReleaseTimeline!$B$2:$C$27,2,FALSE)</f>
        <v>46212</v>
      </c>
      <c r="BB142" s="4">
        <f t="shared" ref="BB142:BB144" si="87">WORKDAY(BA142, -5)</f>
        <v>46205</v>
      </c>
    </row>
    <row r="143" spans="1:60" x14ac:dyDescent="0.2">
      <c r="A143" s="3">
        <v>131</v>
      </c>
      <c r="B143" s="5" t="s">
        <v>180</v>
      </c>
      <c r="C143" s="5" t="str">
        <f>VLOOKUP(B143,'Target Tech'!$C$7:$J$33,8,FALSE)</f>
        <v>Complete ASP</v>
      </c>
      <c r="D143" s="5" t="s">
        <v>87</v>
      </c>
      <c r="E143" s="5">
        <v>2</v>
      </c>
      <c r="F143" s="80">
        <f t="shared" si="85"/>
        <v>46163</v>
      </c>
      <c r="G143" s="80" t="s">
        <v>63</v>
      </c>
      <c r="H143" s="80" t="s">
        <v>81</v>
      </c>
      <c r="I143" s="80" t="s">
        <v>129</v>
      </c>
      <c r="J143" s="80">
        <f t="shared" si="60"/>
        <v>46167</v>
      </c>
      <c r="K143" s="5">
        <v>3</v>
      </c>
      <c r="M143" s="5">
        <v>9</v>
      </c>
      <c r="N143" s="4">
        <f t="shared" si="61"/>
        <v>46169</v>
      </c>
      <c r="O143" s="4">
        <f t="shared" si="62"/>
        <v>46169</v>
      </c>
      <c r="P143" s="4">
        <f t="shared" si="63"/>
        <v>46169</v>
      </c>
      <c r="Q143" s="4"/>
      <c r="R143" s="4"/>
      <c r="S143" s="58">
        <v>5</v>
      </c>
      <c r="T143" s="4">
        <f t="shared" si="64"/>
        <v>46178</v>
      </c>
      <c r="U143" s="5">
        <v>1.5</v>
      </c>
      <c r="V143" s="4">
        <f t="shared" si="65"/>
        <v>46181</v>
      </c>
      <c r="W143" s="4">
        <f t="shared" si="66"/>
        <v>46181</v>
      </c>
      <c r="X143" s="5">
        <v>3</v>
      </c>
      <c r="Y143" s="4">
        <f t="shared" si="67"/>
        <v>46184</v>
      </c>
      <c r="Z143" s="4">
        <f t="shared" si="83"/>
        <v>46184</v>
      </c>
      <c r="AA143" s="4">
        <f t="shared" si="83"/>
        <v>46184</v>
      </c>
      <c r="AB143" s="4">
        <f t="shared" si="68"/>
        <v>46185</v>
      </c>
      <c r="AC143" s="4">
        <f t="shared" si="69"/>
        <v>46185</v>
      </c>
      <c r="AD143" s="5"/>
      <c r="AE143" s="4">
        <f t="shared" si="82"/>
        <v>46185</v>
      </c>
      <c r="AF143" s="5">
        <v>2</v>
      </c>
      <c r="AG143" s="4">
        <f t="shared" si="70"/>
        <v>46189</v>
      </c>
      <c r="AH143" s="5">
        <v>3</v>
      </c>
      <c r="AI143" s="4">
        <f t="shared" si="71"/>
        <v>46192</v>
      </c>
      <c r="AJ143" s="4">
        <f t="shared" si="72"/>
        <v>46192</v>
      </c>
      <c r="AK143" s="4">
        <f t="shared" si="73"/>
        <v>46195</v>
      </c>
      <c r="AL143" s="4">
        <f t="shared" si="74"/>
        <v>46195</v>
      </c>
      <c r="AM143" s="5"/>
      <c r="AN143" s="4">
        <f t="shared" si="75"/>
        <v>46195</v>
      </c>
      <c r="AO143" s="4">
        <f t="shared" si="86"/>
        <v>46195</v>
      </c>
      <c r="AP143" s="4">
        <f t="shared" si="86"/>
        <v>46195</v>
      </c>
      <c r="AQ143" s="4">
        <f t="shared" si="76"/>
        <v>46196</v>
      </c>
      <c r="AR143" s="5"/>
      <c r="AS143" s="4">
        <f t="shared" si="77"/>
        <v>46196</v>
      </c>
      <c r="AT143" s="5">
        <v>0</v>
      </c>
      <c r="AU143" s="4">
        <f t="shared" si="78"/>
        <v>46196</v>
      </c>
      <c r="AV143" s="5">
        <v>0</v>
      </c>
      <c r="AW143" s="4">
        <f t="shared" si="79"/>
        <v>46196</v>
      </c>
      <c r="AX143" s="4">
        <f>_xlfn.MINIFS(ReleaseTimeline!$A$2:$A$27, ReleaseTimeline!$A$2:$A$27, "&gt;="&amp;(MAX(AW143,AN143)))</f>
        <v>46205</v>
      </c>
      <c r="AY143" s="4" t="str">
        <f>VLOOKUP(AX143,ReleaseTimeline!$A$1:$E$27,2,FALSE)</f>
        <v>Release 14</v>
      </c>
      <c r="AZ143" s="4" t="e">
        <f t="shared" si="84"/>
        <v>#VALUE!</v>
      </c>
      <c r="BA143" s="4">
        <f>VLOOKUP(AY143,ReleaseTimeline!$B$2:$C$27,2,FALSE)</f>
        <v>46212</v>
      </c>
      <c r="BB143" s="4">
        <f t="shared" si="87"/>
        <v>46205</v>
      </c>
    </row>
    <row r="144" spans="1:60" x14ac:dyDescent="0.2">
      <c r="A144" s="3">
        <v>132</v>
      </c>
      <c r="B144" s="5" t="s">
        <v>180</v>
      </c>
      <c r="C144" s="5" t="str">
        <f>VLOOKUP(B144,'Target Tech'!$C$7:$J$33,8,FALSE)</f>
        <v>Complete ASP</v>
      </c>
      <c r="D144" s="5" t="s">
        <v>87</v>
      </c>
      <c r="E144" s="5">
        <v>2</v>
      </c>
      <c r="F144" s="80">
        <f t="shared" si="85"/>
        <v>46163</v>
      </c>
      <c r="G144" s="80" t="s">
        <v>64</v>
      </c>
      <c r="H144" s="80" t="s">
        <v>81</v>
      </c>
      <c r="I144" s="80" t="s">
        <v>167</v>
      </c>
      <c r="J144" s="80">
        <f t="shared" si="60"/>
        <v>46167</v>
      </c>
      <c r="K144" s="5">
        <v>3</v>
      </c>
      <c r="M144" s="5">
        <v>10</v>
      </c>
      <c r="N144" s="4">
        <f t="shared" si="61"/>
        <v>46169</v>
      </c>
      <c r="O144" s="4">
        <f t="shared" si="62"/>
        <v>46169</v>
      </c>
      <c r="P144" s="4">
        <f t="shared" si="63"/>
        <v>46169</v>
      </c>
      <c r="Q144" s="4"/>
      <c r="R144" s="4"/>
      <c r="S144" s="58">
        <v>5</v>
      </c>
      <c r="T144" s="4">
        <f t="shared" si="64"/>
        <v>46178</v>
      </c>
      <c r="U144" s="5">
        <v>1.5</v>
      </c>
      <c r="V144" s="4">
        <f t="shared" si="65"/>
        <v>46181</v>
      </c>
      <c r="W144" s="4">
        <f t="shared" si="66"/>
        <v>46181</v>
      </c>
      <c r="X144" s="5">
        <v>3</v>
      </c>
      <c r="Y144" s="4">
        <f t="shared" si="67"/>
        <v>46184</v>
      </c>
      <c r="Z144" s="4">
        <f t="shared" si="83"/>
        <v>46184</v>
      </c>
      <c r="AA144" s="4">
        <f t="shared" si="83"/>
        <v>46184</v>
      </c>
      <c r="AB144" s="4">
        <f t="shared" si="68"/>
        <v>46185</v>
      </c>
      <c r="AC144" s="4">
        <f t="shared" si="69"/>
        <v>46185</v>
      </c>
      <c r="AD144" s="5">
        <v>3</v>
      </c>
      <c r="AE144" s="4">
        <f t="shared" si="82"/>
        <v>46190</v>
      </c>
      <c r="AF144" s="5">
        <v>2</v>
      </c>
      <c r="AG144" s="4">
        <f t="shared" si="70"/>
        <v>46192</v>
      </c>
      <c r="AH144" s="5">
        <v>3</v>
      </c>
      <c r="AI144" s="4">
        <f t="shared" si="71"/>
        <v>46197</v>
      </c>
      <c r="AJ144" s="4">
        <f t="shared" si="72"/>
        <v>46197</v>
      </c>
      <c r="AK144" s="4">
        <f t="shared" si="73"/>
        <v>46198</v>
      </c>
      <c r="AL144" s="4">
        <f t="shared" si="74"/>
        <v>46198</v>
      </c>
      <c r="AM144" s="5">
        <v>1</v>
      </c>
      <c r="AN144" s="4">
        <f t="shared" si="75"/>
        <v>46202</v>
      </c>
      <c r="AO144" s="4">
        <f t="shared" si="86"/>
        <v>46202</v>
      </c>
      <c r="AP144" s="4">
        <f t="shared" si="86"/>
        <v>46202</v>
      </c>
      <c r="AQ144" s="4">
        <f t="shared" si="76"/>
        <v>46203</v>
      </c>
      <c r="AR144" s="5">
        <v>3</v>
      </c>
      <c r="AS144" s="4">
        <f t="shared" si="77"/>
        <v>46206</v>
      </c>
      <c r="AT144" s="5">
        <v>0</v>
      </c>
      <c r="AU144" s="4">
        <f t="shared" si="78"/>
        <v>46206</v>
      </c>
      <c r="AV144" s="5">
        <v>0</v>
      </c>
      <c r="AW144" s="4">
        <f t="shared" si="79"/>
        <v>46206</v>
      </c>
      <c r="AX144" s="4">
        <f>_xlfn.MINIFS(ReleaseTimeline!$A$2:$A$27, ReleaseTimeline!$A$2:$A$27, "&gt;="&amp;(MAX(AW144,AN144)))</f>
        <v>46219</v>
      </c>
      <c r="AY144" s="4" t="str">
        <f>VLOOKUP(AX144,ReleaseTimeline!$A$1:$E$27,2,FALSE)</f>
        <v>Release 15</v>
      </c>
      <c r="AZ144" s="4" t="e">
        <f t="shared" si="84"/>
        <v>#VALUE!</v>
      </c>
      <c r="BA144" s="74">
        <f>VLOOKUP(AY144,ReleaseTimeline!$B$2:$C$27,2,FALSE)</f>
        <v>46226</v>
      </c>
      <c r="BB144" s="4">
        <f t="shared" si="87"/>
        <v>46219</v>
      </c>
    </row>
    <row r="145" spans="1:53" ht="15" customHeight="1" x14ac:dyDescent="0.2">
      <c r="A145" s="3">
        <v>133</v>
      </c>
      <c r="B145" s="5" t="s">
        <v>181</v>
      </c>
      <c r="C145" s="5" t="s">
        <v>125</v>
      </c>
      <c r="D145" s="5" t="s">
        <v>87</v>
      </c>
      <c r="E145" s="5">
        <v>2</v>
      </c>
      <c r="F145" s="80">
        <f>WORKDAY(P143,1)</f>
        <v>46170</v>
      </c>
      <c r="G145" s="80" t="s">
        <v>120</v>
      </c>
      <c r="H145" s="80" t="s">
        <v>81</v>
      </c>
      <c r="I145" s="80" t="s">
        <v>129</v>
      </c>
      <c r="J145" s="80">
        <f t="shared" si="60"/>
        <v>46174</v>
      </c>
      <c r="K145" s="5">
        <v>3</v>
      </c>
      <c r="M145" s="5">
        <v>1</v>
      </c>
      <c r="N145" s="4">
        <f t="shared" si="61"/>
        <v>46177</v>
      </c>
      <c r="O145" s="4">
        <f t="shared" si="62"/>
        <v>46177</v>
      </c>
      <c r="P145" s="4">
        <f t="shared" si="63"/>
        <v>46177</v>
      </c>
      <c r="Q145" s="4"/>
      <c r="R145" s="4"/>
      <c r="S145" s="58">
        <v>5</v>
      </c>
      <c r="T145" s="4">
        <f t="shared" si="64"/>
        <v>46184</v>
      </c>
      <c r="U145" s="5">
        <v>1.5</v>
      </c>
      <c r="V145" s="4">
        <f t="shared" si="65"/>
        <v>46185</v>
      </c>
      <c r="W145" s="4">
        <f t="shared" si="66"/>
        <v>46185</v>
      </c>
      <c r="X145" s="5">
        <v>3</v>
      </c>
      <c r="Y145" s="4">
        <f t="shared" si="67"/>
        <v>46190</v>
      </c>
      <c r="Z145" s="4">
        <f t="shared" si="83"/>
        <v>46190</v>
      </c>
      <c r="AA145" s="4">
        <f t="shared" si="83"/>
        <v>46190</v>
      </c>
      <c r="AB145" s="4">
        <f t="shared" si="68"/>
        <v>46191</v>
      </c>
      <c r="AC145" s="4">
        <f t="shared" si="69"/>
        <v>46191</v>
      </c>
      <c r="AD145" s="5"/>
      <c r="AE145" s="4">
        <f t="shared" si="82"/>
        <v>46191</v>
      </c>
      <c r="AF145" s="5">
        <v>2</v>
      </c>
      <c r="AG145" s="4">
        <f t="shared" si="70"/>
        <v>46195</v>
      </c>
      <c r="AH145" s="5">
        <v>3</v>
      </c>
      <c r="AI145" s="4">
        <f t="shared" si="71"/>
        <v>46198</v>
      </c>
      <c r="AJ145" s="4">
        <f t="shared" si="72"/>
        <v>46198</v>
      </c>
      <c r="AK145" s="4">
        <f t="shared" si="73"/>
        <v>46202</v>
      </c>
      <c r="AL145" s="4">
        <f t="shared" si="74"/>
        <v>46202</v>
      </c>
      <c r="AM145" s="5"/>
      <c r="AN145" s="4">
        <f t="shared" si="75"/>
        <v>46202</v>
      </c>
      <c r="AO145" s="4">
        <f t="shared" si="86"/>
        <v>46202</v>
      </c>
      <c r="AP145" s="4">
        <f t="shared" si="86"/>
        <v>46202</v>
      </c>
      <c r="AQ145" s="4">
        <f t="shared" si="76"/>
        <v>46203</v>
      </c>
      <c r="AR145" s="5"/>
      <c r="AS145" s="4">
        <f t="shared" si="77"/>
        <v>46203</v>
      </c>
      <c r="AT145" s="5">
        <v>0</v>
      </c>
      <c r="AU145" s="4">
        <f t="shared" si="78"/>
        <v>46203</v>
      </c>
      <c r="AV145" s="5">
        <v>0</v>
      </c>
      <c r="AW145" s="4">
        <f t="shared" si="79"/>
        <v>46203</v>
      </c>
      <c r="AX145" s="4">
        <f>_xlfn.MINIFS(ReleaseTimeline!$A$2:$A$27, ReleaseTimeline!$A$2:$A$27, "&gt;="&amp;(MAX(AW145,AN145)))</f>
        <v>46205</v>
      </c>
      <c r="AY145" s="4" t="str">
        <f>VLOOKUP(AX145,ReleaseTimeline!$A$1:$E$27,2,FALSE)</f>
        <v>Release 14</v>
      </c>
      <c r="AZ145" s="4" t="e">
        <f t="shared" si="84"/>
        <v>#VALUE!</v>
      </c>
      <c r="BA145" s="4">
        <f>VLOOKUP(AY145,ReleaseTimeline!$B$2:$C$27,2,FALSE)</f>
        <v>46212</v>
      </c>
    </row>
    <row r="146" spans="1:53" ht="15" customHeight="1" x14ac:dyDescent="0.2">
      <c r="A146" s="3">
        <v>134</v>
      </c>
      <c r="B146" s="5" t="s">
        <v>181</v>
      </c>
      <c r="C146" s="5" t="s">
        <v>125</v>
      </c>
      <c r="D146" s="5" t="s">
        <v>87</v>
      </c>
      <c r="E146" s="5">
        <v>2</v>
      </c>
      <c r="F146" s="80">
        <f>WORKDAY(P145,1)</f>
        <v>46178</v>
      </c>
      <c r="G146" s="80" t="s">
        <v>121</v>
      </c>
      <c r="H146" s="80" t="s">
        <v>81</v>
      </c>
      <c r="I146" s="80" t="s">
        <v>129</v>
      </c>
      <c r="J146" s="80">
        <f t="shared" si="60"/>
        <v>46182</v>
      </c>
      <c r="K146" s="5">
        <v>3</v>
      </c>
      <c r="M146" s="5">
        <v>2</v>
      </c>
      <c r="N146" s="4">
        <f t="shared" si="61"/>
        <v>46184</v>
      </c>
      <c r="O146" s="4">
        <f t="shared" si="62"/>
        <v>46184</v>
      </c>
      <c r="P146" s="4">
        <f t="shared" si="63"/>
        <v>46184</v>
      </c>
      <c r="Q146" s="4"/>
      <c r="R146" s="4"/>
      <c r="S146" s="58">
        <v>5</v>
      </c>
      <c r="T146" s="4">
        <f t="shared" si="64"/>
        <v>46191</v>
      </c>
      <c r="U146" s="5">
        <v>1.5</v>
      </c>
      <c r="V146" s="4">
        <f t="shared" si="65"/>
        <v>46192</v>
      </c>
      <c r="W146" s="4">
        <f t="shared" si="66"/>
        <v>46192</v>
      </c>
      <c r="X146" s="5">
        <v>3</v>
      </c>
      <c r="Y146" s="4">
        <f t="shared" si="67"/>
        <v>46197</v>
      </c>
      <c r="Z146" s="4">
        <f t="shared" si="83"/>
        <v>46197</v>
      </c>
      <c r="AA146" s="4">
        <f t="shared" si="83"/>
        <v>46197</v>
      </c>
      <c r="AB146" s="4">
        <f t="shared" si="68"/>
        <v>46198</v>
      </c>
      <c r="AC146" s="4">
        <f t="shared" si="69"/>
        <v>46198</v>
      </c>
      <c r="AD146" s="5"/>
      <c r="AE146" s="4">
        <f t="shared" si="82"/>
        <v>46198</v>
      </c>
      <c r="AF146" s="5">
        <v>2</v>
      </c>
      <c r="AG146" s="4">
        <f t="shared" si="70"/>
        <v>46203</v>
      </c>
      <c r="AH146" s="5">
        <v>3</v>
      </c>
      <c r="AI146" s="4">
        <f t="shared" si="71"/>
        <v>46206</v>
      </c>
      <c r="AJ146" s="4">
        <f t="shared" si="72"/>
        <v>46206</v>
      </c>
      <c r="AK146" s="4">
        <f t="shared" si="73"/>
        <v>46209</v>
      </c>
      <c r="AL146" s="4">
        <f t="shared" si="74"/>
        <v>46209</v>
      </c>
      <c r="AM146" s="5"/>
      <c r="AN146" s="4">
        <f t="shared" si="75"/>
        <v>46209</v>
      </c>
      <c r="AO146" s="4">
        <f t="shared" si="86"/>
        <v>46209</v>
      </c>
      <c r="AP146" s="4">
        <f t="shared" si="86"/>
        <v>46209</v>
      </c>
      <c r="AQ146" s="4">
        <f t="shared" si="76"/>
        <v>46211</v>
      </c>
      <c r="AR146" s="5"/>
      <c r="AS146" s="4">
        <f t="shared" si="77"/>
        <v>46211</v>
      </c>
      <c r="AT146" s="5">
        <v>0</v>
      </c>
      <c r="AU146" s="4">
        <f t="shared" si="78"/>
        <v>46211</v>
      </c>
      <c r="AV146" s="5">
        <v>0</v>
      </c>
      <c r="AW146" s="4">
        <f t="shared" si="79"/>
        <v>46211</v>
      </c>
      <c r="AX146" s="4">
        <f>_xlfn.MINIFS(ReleaseTimeline!$A$2:$A$27, ReleaseTimeline!$A$2:$A$27, "&gt;="&amp;(MAX(AW146,AN146)))</f>
        <v>46219</v>
      </c>
      <c r="AY146" s="4" t="str">
        <f>VLOOKUP(AX146,ReleaseTimeline!$A$1:$E$27,2,FALSE)</f>
        <v>Release 15</v>
      </c>
      <c r="AZ146" s="4" t="e">
        <f t="shared" si="84"/>
        <v>#VALUE!</v>
      </c>
      <c r="BA146" s="4">
        <f>VLOOKUP(AY146,ReleaseTimeline!$B$2:$C$27,2,FALSE)</f>
        <v>46226</v>
      </c>
    </row>
    <row r="147" spans="1:53" ht="15" customHeight="1" x14ac:dyDescent="0.2">
      <c r="A147" s="3">
        <v>135</v>
      </c>
      <c r="B147" s="5" t="s">
        <v>181</v>
      </c>
      <c r="C147" s="5" t="s">
        <v>125</v>
      </c>
      <c r="D147" s="5" t="s">
        <v>87</v>
      </c>
      <c r="E147" s="5">
        <v>2</v>
      </c>
      <c r="F147" s="80">
        <f>WORKDAY(P144,1)</f>
        <v>46170</v>
      </c>
      <c r="G147" s="80" t="s">
        <v>122</v>
      </c>
      <c r="H147" s="80" t="s">
        <v>81</v>
      </c>
      <c r="I147" s="80" t="s">
        <v>167</v>
      </c>
      <c r="J147" s="80">
        <f t="shared" si="60"/>
        <v>46174</v>
      </c>
      <c r="K147" s="5">
        <v>3</v>
      </c>
      <c r="M147" s="5">
        <v>3</v>
      </c>
      <c r="N147" s="4">
        <f t="shared" si="61"/>
        <v>46177</v>
      </c>
      <c r="O147" s="4">
        <f t="shared" si="62"/>
        <v>46177</v>
      </c>
      <c r="P147" s="4">
        <f t="shared" si="63"/>
        <v>46177</v>
      </c>
      <c r="Q147" s="4"/>
      <c r="R147" s="4"/>
      <c r="S147" s="58">
        <v>5</v>
      </c>
      <c r="T147" s="4">
        <f t="shared" si="64"/>
        <v>46184</v>
      </c>
      <c r="U147" s="5">
        <v>1.5</v>
      </c>
      <c r="V147" s="4">
        <f t="shared" si="65"/>
        <v>46185</v>
      </c>
      <c r="W147" s="4">
        <f t="shared" si="66"/>
        <v>46185</v>
      </c>
      <c r="X147" s="5">
        <v>3</v>
      </c>
      <c r="Y147" s="4">
        <f t="shared" si="67"/>
        <v>46190</v>
      </c>
      <c r="Z147" s="4">
        <f t="shared" si="83"/>
        <v>46190</v>
      </c>
      <c r="AA147" s="4">
        <f t="shared" si="83"/>
        <v>46190</v>
      </c>
      <c r="AB147" s="4">
        <f t="shared" si="68"/>
        <v>46191</v>
      </c>
      <c r="AC147" s="4">
        <f t="shared" si="69"/>
        <v>46191</v>
      </c>
      <c r="AD147" s="5"/>
      <c r="AE147" s="4">
        <f t="shared" si="82"/>
        <v>46191</v>
      </c>
      <c r="AF147" s="5">
        <v>2</v>
      </c>
      <c r="AG147" s="4">
        <f t="shared" si="70"/>
        <v>46195</v>
      </c>
      <c r="AH147" s="5">
        <v>3</v>
      </c>
      <c r="AI147" s="4">
        <f t="shared" si="71"/>
        <v>46198</v>
      </c>
      <c r="AJ147" s="4">
        <f t="shared" si="72"/>
        <v>46198</v>
      </c>
      <c r="AK147" s="4">
        <f t="shared" si="73"/>
        <v>46202</v>
      </c>
      <c r="AL147" s="4">
        <f t="shared" si="74"/>
        <v>46202</v>
      </c>
      <c r="AM147" s="5"/>
      <c r="AN147" s="4">
        <f t="shared" si="75"/>
        <v>46202</v>
      </c>
      <c r="AO147" s="4">
        <f t="shared" si="86"/>
        <v>46202</v>
      </c>
      <c r="AP147" s="4">
        <f t="shared" si="86"/>
        <v>46202</v>
      </c>
      <c r="AQ147" s="4">
        <f t="shared" si="76"/>
        <v>46203</v>
      </c>
      <c r="AR147" s="5"/>
      <c r="AS147" s="4">
        <f t="shared" si="77"/>
        <v>46203</v>
      </c>
      <c r="AT147" s="5">
        <v>0</v>
      </c>
      <c r="AU147" s="4">
        <f t="shared" si="78"/>
        <v>46203</v>
      </c>
      <c r="AV147" s="5">
        <v>0</v>
      </c>
      <c r="AW147" s="4">
        <f t="shared" si="79"/>
        <v>46203</v>
      </c>
      <c r="AX147" s="4">
        <f>_xlfn.MINIFS(ReleaseTimeline!$A$2:$A$27, ReleaseTimeline!$A$2:$A$27, "&gt;="&amp;(MAX(AW147,AN147)))</f>
        <v>46205</v>
      </c>
      <c r="AY147" s="4" t="str">
        <f>VLOOKUP(AX147,ReleaseTimeline!$A$1:$E$27,2,FALSE)</f>
        <v>Release 14</v>
      </c>
      <c r="AZ147" s="4" t="e">
        <f t="shared" si="84"/>
        <v>#VALUE!</v>
      </c>
      <c r="BA147" s="4">
        <f>VLOOKUP(AY147,ReleaseTimeline!$B$2:$C$27,2,FALSE)</f>
        <v>46212</v>
      </c>
    </row>
    <row r="148" spans="1:53" ht="15" customHeight="1" x14ac:dyDescent="0.2">
      <c r="A148" s="3">
        <v>136</v>
      </c>
      <c r="B148" s="5" t="s">
        <v>181</v>
      </c>
      <c r="C148" s="5" t="str">
        <f>VLOOKUP(B148,'Target Tech'!$C$7:$J$33,8,FALSE)</f>
        <v>React/ASP</v>
      </c>
      <c r="D148" s="5" t="s">
        <v>87</v>
      </c>
      <c r="E148" s="5">
        <v>2</v>
      </c>
      <c r="F148" s="80">
        <f>WORKDAY(P147,1)</f>
        <v>46178</v>
      </c>
      <c r="G148" s="80" t="s">
        <v>149</v>
      </c>
      <c r="H148" s="80" t="s">
        <v>81</v>
      </c>
      <c r="I148" s="80" t="s">
        <v>167</v>
      </c>
      <c r="J148" s="80">
        <f t="shared" si="60"/>
        <v>46182</v>
      </c>
      <c r="K148" s="5">
        <v>3</v>
      </c>
      <c r="M148" s="5">
        <v>4</v>
      </c>
      <c r="N148" s="4">
        <f t="shared" si="61"/>
        <v>46184</v>
      </c>
      <c r="O148" s="4">
        <f t="shared" si="62"/>
        <v>46184</v>
      </c>
      <c r="P148" s="4">
        <f t="shared" si="63"/>
        <v>46184</v>
      </c>
      <c r="Q148" s="4"/>
      <c r="R148" s="4"/>
      <c r="S148" s="58">
        <v>5</v>
      </c>
      <c r="T148" s="4">
        <f t="shared" si="64"/>
        <v>46191</v>
      </c>
      <c r="U148" s="5">
        <v>1.5</v>
      </c>
      <c r="V148" s="4">
        <f t="shared" si="65"/>
        <v>46192</v>
      </c>
      <c r="W148" s="4">
        <f t="shared" si="66"/>
        <v>46192</v>
      </c>
      <c r="X148" s="5">
        <v>3</v>
      </c>
      <c r="Y148" s="4">
        <f t="shared" si="67"/>
        <v>46197</v>
      </c>
      <c r="Z148" s="4">
        <f t="shared" si="83"/>
        <v>46197</v>
      </c>
      <c r="AA148" s="4">
        <f t="shared" si="83"/>
        <v>46197</v>
      </c>
      <c r="AB148" s="4">
        <f t="shared" si="68"/>
        <v>46198</v>
      </c>
      <c r="AC148" s="4">
        <f t="shared" si="69"/>
        <v>46198</v>
      </c>
      <c r="AD148" s="5"/>
      <c r="AE148" s="4">
        <f t="shared" si="82"/>
        <v>46198</v>
      </c>
      <c r="AF148" s="5">
        <v>2</v>
      </c>
      <c r="AG148" s="4">
        <f t="shared" si="70"/>
        <v>46203</v>
      </c>
      <c r="AH148" s="5">
        <v>3</v>
      </c>
      <c r="AI148" s="4">
        <f t="shared" si="71"/>
        <v>46206</v>
      </c>
      <c r="AJ148" s="4">
        <f t="shared" si="72"/>
        <v>46206</v>
      </c>
      <c r="AK148" s="4">
        <f t="shared" si="73"/>
        <v>46209</v>
      </c>
      <c r="AL148" s="4">
        <f t="shared" si="74"/>
        <v>46209</v>
      </c>
      <c r="AM148" s="5"/>
      <c r="AN148" s="4">
        <f t="shared" si="75"/>
        <v>46209</v>
      </c>
      <c r="AO148" s="4">
        <f t="shared" si="86"/>
        <v>46209</v>
      </c>
      <c r="AP148" s="4">
        <f t="shared" si="86"/>
        <v>46209</v>
      </c>
      <c r="AQ148" s="4">
        <f t="shared" si="76"/>
        <v>46211</v>
      </c>
      <c r="AR148" s="5"/>
      <c r="AS148" s="4">
        <f t="shared" si="77"/>
        <v>46211</v>
      </c>
      <c r="AT148" s="5">
        <v>0</v>
      </c>
      <c r="AU148" s="4">
        <f t="shared" si="78"/>
        <v>46211</v>
      </c>
      <c r="AV148" s="5">
        <v>0</v>
      </c>
      <c r="AW148" s="4">
        <f t="shared" si="79"/>
        <v>46211</v>
      </c>
      <c r="AX148" s="4">
        <f>_xlfn.MINIFS(ReleaseTimeline!$A$2:$A$27, ReleaseTimeline!$A$2:$A$27, "&gt;="&amp;(MAX(AW148,AN148)))</f>
        <v>46219</v>
      </c>
      <c r="AY148" s="4" t="str">
        <f>VLOOKUP(AX148,ReleaseTimeline!$A$1:$E$27,2,FALSE)</f>
        <v>Release 15</v>
      </c>
      <c r="AZ148" s="4" t="e">
        <f t="shared" si="84"/>
        <v>#VALUE!</v>
      </c>
      <c r="BA148" s="4">
        <f>VLOOKUP(AY148,ReleaseTimeline!$B$2:$C$27,2,FALSE)</f>
        <v>46226</v>
      </c>
    </row>
    <row r="149" spans="1:53" s="87" customFormat="1" ht="15" customHeight="1" x14ac:dyDescent="0.2">
      <c r="A149" s="83">
        <v>136</v>
      </c>
      <c r="B149" s="84" t="s">
        <v>181</v>
      </c>
      <c r="C149" s="84" t="str">
        <f>VLOOKUP(B149,'Target Tech'!$C$7:$J$33,8,FALSE)</f>
        <v>React/ASP</v>
      </c>
      <c r="D149" s="84" t="s">
        <v>87</v>
      </c>
      <c r="E149" s="5">
        <v>2</v>
      </c>
      <c r="F149" s="85">
        <v>46184</v>
      </c>
      <c r="G149" s="85" t="s">
        <v>149</v>
      </c>
      <c r="H149" s="85" t="s">
        <v>142</v>
      </c>
      <c r="I149" s="85" t="s">
        <v>143</v>
      </c>
      <c r="J149" s="80">
        <f t="shared" si="60"/>
        <v>46188</v>
      </c>
      <c r="K149" s="84">
        <v>5</v>
      </c>
      <c r="M149" s="84">
        <v>4</v>
      </c>
      <c r="N149" s="86">
        <f t="shared" si="61"/>
        <v>46192</v>
      </c>
      <c r="O149" s="86">
        <f t="shared" si="62"/>
        <v>46192</v>
      </c>
      <c r="P149" s="86">
        <f t="shared" si="63"/>
        <v>46192</v>
      </c>
      <c r="Q149" s="86"/>
      <c r="R149" s="86"/>
      <c r="S149" s="58">
        <v>5</v>
      </c>
      <c r="T149" s="86">
        <f t="shared" si="64"/>
        <v>46202</v>
      </c>
      <c r="U149" s="84">
        <v>1.5</v>
      </c>
      <c r="V149" s="86">
        <f t="shared" si="65"/>
        <v>46203</v>
      </c>
      <c r="W149" s="86">
        <f t="shared" si="66"/>
        <v>46203</v>
      </c>
      <c r="X149" s="84">
        <v>3</v>
      </c>
      <c r="Y149" s="86">
        <f t="shared" si="67"/>
        <v>46206</v>
      </c>
      <c r="Z149" s="86">
        <f t="shared" ref="Z149:AA160" si="88">WORKDAY(Y149, 0, IndHolidays)</f>
        <v>46206</v>
      </c>
      <c r="AA149" s="86">
        <f t="shared" si="88"/>
        <v>46206</v>
      </c>
      <c r="AB149" s="86">
        <f t="shared" si="68"/>
        <v>46209</v>
      </c>
      <c r="AC149" s="86">
        <f t="shared" si="69"/>
        <v>46209</v>
      </c>
      <c r="AD149" s="84"/>
      <c r="AE149" s="86">
        <f t="shared" si="82"/>
        <v>46209</v>
      </c>
      <c r="AF149" s="84">
        <v>2</v>
      </c>
      <c r="AG149" s="86">
        <f t="shared" si="70"/>
        <v>46212</v>
      </c>
      <c r="AH149" s="84">
        <v>3</v>
      </c>
      <c r="AI149" s="86">
        <f t="shared" si="71"/>
        <v>46217</v>
      </c>
      <c r="AJ149" s="86">
        <f t="shared" si="72"/>
        <v>46217</v>
      </c>
      <c r="AK149" s="86">
        <f t="shared" si="73"/>
        <v>46218</v>
      </c>
      <c r="AL149" s="86">
        <f t="shared" si="74"/>
        <v>46218</v>
      </c>
      <c r="AM149" s="84"/>
      <c r="AN149" s="86">
        <f t="shared" si="75"/>
        <v>46218</v>
      </c>
      <c r="AO149" s="86">
        <f t="shared" si="86"/>
        <v>46218</v>
      </c>
      <c r="AP149" s="86">
        <f t="shared" si="86"/>
        <v>46218</v>
      </c>
      <c r="AQ149" s="86">
        <f t="shared" si="76"/>
        <v>46219</v>
      </c>
      <c r="AR149" s="84"/>
      <c r="AS149" s="86">
        <f t="shared" si="77"/>
        <v>46219</v>
      </c>
      <c r="AT149" s="84">
        <v>0</v>
      </c>
      <c r="AU149" s="86">
        <f t="shared" si="78"/>
        <v>46219</v>
      </c>
      <c r="AV149" s="84">
        <v>0</v>
      </c>
      <c r="AW149" s="86">
        <f t="shared" si="79"/>
        <v>46219</v>
      </c>
      <c r="AX149" s="4">
        <f>_xlfn.MINIFS(ReleaseTimeline!$A$2:$A$27, ReleaseTimeline!$A$2:$A$27, "&gt;="&amp;(MAX(AW149,AN149)))</f>
        <v>46219</v>
      </c>
      <c r="AY149" s="86" t="str">
        <f>VLOOKUP(AX149,ReleaseTimeline!$A$1:$E$27,2,FALSE)</f>
        <v>Release 15</v>
      </c>
      <c r="AZ149" s="86" t="e">
        <f t="shared" si="84"/>
        <v>#VALUE!</v>
      </c>
      <c r="BA149" s="86">
        <f>VLOOKUP(AY149,ReleaseTimeline!$B$2:$C$27,2,FALSE)</f>
        <v>46226</v>
      </c>
    </row>
    <row r="150" spans="1:53" ht="15" customHeight="1" x14ac:dyDescent="0.2">
      <c r="A150" s="3">
        <v>137</v>
      </c>
      <c r="B150" s="5" t="s">
        <v>181</v>
      </c>
      <c r="C150" s="5" t="str">
        <f>VLOOKUP(B150,'Target Tech'!$C$7:$J$33,8,FALSE)</f>
        <v>React/ASP</v>
      </c>
      <c r="D150" s="5" t="s">
        <v>87</v>
      </c>
      <c r="E150" s="5">
        <v>2</v>
      </c>
      <c r="F150" s="80">
        <f>WORKDAY(P142,1)</f>
        <v>46170</v>
      </c>
      <c r="G150" s="80" t="s">
        <v>85</v>
      </c>
      <c r="H150" s="80" t="s">
        <v>81</v>
      </c>
      <c r="I150" s="80" t="s">
        <v>131</v>
      </c>
      <c r="J150" s="80">
        <f t="shared" si="60"/>
        <v>46174</v>
      </c>
      <c r="K150" s="5">
        <v>3</v>
      </c>
      <c r="M150" s="5">
        <v>5</v>
      </c>
      <c r="N150" s="4">
        <f t="shared" si="61"/>
        <v>46177</v>
      </c>
      <c r="O150" s="4">
        <f t="shared" si="62"/>
        <v>46177</v>
      </c>
      <c r="P150" s="4">
        <f t="shared" si="63"/>
        <v>46177</v>
      </c>
      <c r="Q150" s="4"/>
      <c r="R150" s="4"/>
      <c r="S150" s="58">
        <v>5</v>
      </c>
      <c r="T150" s="4">
        <f t="shared" si="64"/>
        <v>46184</v>
      </c>
      <c r="U150" s="5">
        <v>1.5</v>
      </c>
      <c r="V150" s="4">
        <f t="shared" si="65"/>
        <v>46185</v>
      </c>
      <c r="W150" s="4">
        <f t="shared" si="66"/>
        <v>46185</v>
      </c>
      <c r="X150" s="5">
        <v>3</v>
      </c>
      <c r="Y150" s="4">
        <f t="shared" si="67"/>
        <v>46190</v>
      </c>
      <c r="Z150" s="4">
        <f t="shared" si="88"/>
        <v>46190</v>
      </c>
      <c r="AA150" s="4">
        <f t="shared" si="88"/>
        <v>46190</v>
      </c>
      <c r="AB150" s="4">
        <f t="shared" si="68"/>
        <v>46191</v>
      </c>
      <c r="AC150" s="4">
        <f t="shared" si="69"/>
        <v>46191</v>
      </c>
      <c r="AD150" s="5"/>
      <c r="AE150" s="4">
        <f t="shared" si="82"/>
        <v>46191</v>
      </c>
      <c r="AF150" s="5">
        <v>2</v>
      </c>
      <c r="AG150" s="4">
        <f t="shared" si="70"/>
        <v>46195</v>
      </c>
      <c r="AH150" s="5">
        <v>3</v>
      </c>
      <c r="AI150" s="4">
        <f t="shared" si="71"/>
        <v>46198</v>
      </c>
      <c r="AJ150" s="4">
        <f t="shared" si="72"/>
        <v>46198</v>
      </c>
      <c r="AK150" s="4">
        <f t="shared" si="73"/>
        <v>46202</v>
      </c>
      <c r="AL150" s="4">
        <f t="shared" si="74"/>
        <v>46202</v>
      </c>
      <c r="AM150" s="5"/>
      <c r="AN150" s="4">
        <f t="shared" si="75"/>
        <v>46202</v>
      </c>
      <c r="AO150" s="4">
        <f t="shared" si="86"/>
        <v>46202</v>
      </c>
      <c r="AP150" s="4">
        <f t="shared" si="86"/>
        <v>46202</v>
      </c>
      <c r="AQ150" s="4">
        <f t="shared" si="76"/>
        <v>46203</v>
      </c>
      <c r="AR150" s="5"/>
      <c r="AS150" s="4">
        <f t="shared" si="77"/>
        <v>46203</v>
      </c>
      <c r="AT150" s="5">
        <v>0</v>
      </c>
      <c r="AU150" s="4">
        <f t="shared" si="78"/>
        <v>46203</v>
      </c>
      <c r="AV150" s="5">
        <v>0</v>
      </c>
      <c r="AW150" s="4">
        <f t="shared" si="79"/>
        <v>46203</v>
      </c>
      <c r="AX150" s="4">
        <f>_xlfn.MINIFS(ReleaseTimeline!$A$2:$A$27, ReleaseTimeline!$A$2:$A$27, "&gt;="&amp;(MAX(AW150,AN150)))</f>
        <v>46205</v>
      </c>
      <c r="AY150" s="4" t="str">
        <f>VLOOKUP(AX150,ReleaseTimeline!$A$1:$E$27,2,FALSE)</f>
        <v>Release 14</v>
      </c>
      <c r="AZ150" s="4" t="e">
        <f t="shared" si="84"/>
        <v>#VALUE!</v>
      </c>
      <c r="BA150" s="4">
        <f>VLOOKUP(AY150,ReleaseTimeline!$B$2:$C$27,2,FALSE)</f>
        <v>46212</v>
      </c>
    </row>
    <row r="151" spans="1:53" s="87" customFormat="1" ht="15" customHeight="1" x14ac:dyDescent="0.2">
      <c r="A151" s="83">
        <v>136</v>
      </c>
      <c r="B151" s="84" t="s">
        <v>181</v>
      </c>
      <c r="C151" s="84" t="str">
        <f>VLOOKUP(B151,'Target Tech'!$C$7:$J$33,8,FALSE)</f>
        <v>React/ASP</v>
      </c>
      <c r="D151" s="84" t="s">
        <v>87</v>
      </c>
      <c r="E151" s="5">
        <v>2</v>
      </c>
      <c r="F151" s="85">
        <v>46184</v>
      </c>
      <c r="G151" s="85" t="s">
        <v>149</v>
      </c>
      <c r="H151" s="85" t="s">
        <v>142</v>
      </c>
      <c r="I151" s="85" t="s">
        <v>144</v>
      </c>
      <c r="J151" s="80">
        <f t="shared" si="60"/>
        <v>46188</v>
      </c>
      <c r="K151" s="84">
        <v>5</v>
      </c>
      <c r="M151" s="84">
        <v>4</v>
      </c>
      <c r="N151" s="86">
        <f t="shared" si="61"/>
        <v>46192</v>
      </c>
      <c r="O151" s="86">
        <f t="shared" si="62"/>
        <v>46192</v>
      </c>
      <c r="P151" s="86">
        <f t="shared" si="63"/>
        <v>46192</v>
      </c>
      <c r="Q151" s="86"/>
      <c r="R151" s="86"/>
      <c r="S151" s="58">
        <v>5</v>
      </c>
      <c r="T151" s="86">
        <f t="shared" si="64"/>
        <v>46202</v>
      </c>
      <c r="U151" s="84">
        <v>1.5</v>
      </c>
      <c r="V151" s="86">
        <f t="shared" si="65"/>
        <v>46203</v>
      </c>
      <c r="W151" s="86">
        <f t="shared" si="66"/>
        <v>46203</v>
      </c>
      <c r="X151" s="84">
        <v>3</v>
      </c>
      <c r="Y151" s="86">
        <f t="shared" si="67"/>
        <v>46206</v>
      </c>
      <c r="Z151" s="86">
        <f t="shared" si="88"/>
        <v>46206</v>
      </c>
      <c r="AA151" s="86">
        <f t="shared" si="88"/>
        <v>46206</v>
      </c>
      <c r="AB151" s="86">
        <f t="shared" si="68"/>
        <v>46209</v>
      </c>
      <c r="AC151" s="86">
        <f t="shared" si="69"/>
        <v>46209</v>
      </c>
      <c r="AD151" s="84"/>
      <c r="AE151" s="86">
        <f t="shared" si="82"/>
        <v>46209</v>
      </c>
      <c r="AF151" s="84">
        <v>2</v>
      </c>
      <c r="AG151" s="86">
        <f t="shared" si="70"/>
        <v>46212</v>
      </c>
      <c r="AH151" s="84">
        <v>3</v>
      </c>
      <c r="AI151" s="86">
        <f t="shared" si="71"/>
        <v>46217</v>
      </c>
      <c r="AJ151" s="86">
        <f t="shared" si="72"/>
        <v>46217</v>
      </c>
      <c r="AK151" s="86">
        <f t="shared" si="73"/>
        <v>46218</v>
      </c>
      <c r="AL151" s="86">
        <f t="shared" si="74"/>
        <v>46218</v>
      </c>
      <c r="AM151" s="84"/>
      <c r="AN151" s="86">
        <f t="shared" si="75"/>
        <v>46218</v>
      </c>
      <c r="AO151" s="86">
        <f t="shared" si="86"/>
        <v>46218</v>
      </c>
      <c r="AP151" s="86">
        <f t="shared" si="86"/>
        <v>46218</v>
      </c>
      <c r="AQ151" s="86">
        <f t="shared" si="76"/>
        <v>46219</v>
      </c>
      <c r="AR151" s="84"/>
      <c r="AS151" s="86">
        <f t="shared" si="77"/>
        <v>46219</v>
      </c>
      <c r="AT151" s="84">
        <v>0</v>
      </c>
      <c r="AU151" s="86">
        <f t="shared" si="78"/>
        <v>46219</v>
      </c>
      <c r="AV151" s="84">
        <v>0</v>
      </c>
      <c r="AW151" s="86">
        <f t="shared" si="79"/>
        <v>46219</v>
      </c>
      <c r="AX151" s="4">
        <f>_xlfn.MINIFS(ReleaseTimeline!$A$2:$A$27, ReleaseTimeline!$A$2:$A$27, "&gt;="&amp;(MAX(AW151,AN151)))</f>
        <v>46219</v>
      </c>
      <c r="AY151" s="86" t="str">
        <f>VLOOKUP(AX151,ReleaseTimeline!$A$1:$E$27,2,FALSE)</f>
        <v>Release 15</v>
      </c>
      <c r="AZ151" s="86" t="e">
        <f t="shared" si="84"/>
        <v>#VALUE!</v>
      </c>
      <c r="BA151" s="86">
        <f>VLOOKUP(AY151,ReleaseTimeline!$B$2:$C$27,2,FALSE)</f>
        <v>46226</v>
      </c>
    </row>
    <row r="152" spans="1:53" ht="15" customHeight="1" x14ac:dyDescent="0.2">
      <c r="A152" s="3">
        <v>138</v>
      </c>
      <c r="B152" s="5" t="s">
        <v>181</v>
      </c>
      <c r="C152" s="5" t="str">
        <f>VLOOKUP(B152,'Target Tech'!$C$7:$J$33,8,FALSE)</f>
        <v>React/ASP</v>
      </c>
      <c r="D152" s="5" t="s">
        <v>87</v>
      </c>
      <c r="E152" s="5">
        <v>2</v>
      </c>
      <c r="F152" s="80">
        <f>WORKDAY(P150,1)</f>
        <v>46178</v>
      </c>
      <c r="G152" s="80" t="s">
        <v>150</v>
      </c>
      <c r="H152" s="80" t="s">
        <v>81</v>
      </c>
      <c r="I152" s="80" t="s">
        <v>131</v>
      </c>
      <c r="J152" s="80">
        <f t="shared" si="60"/>
        <v>46182</v>
      </c>
      <c r="K152" s="5">
        <v>3</v>
      </c>
      <c r="M152" s="5">
        <v>6</v>
      </c>
      <c r="N152" s="4">
        <f t="shared" si="61"/>
        <v>46184</v>
      </c>
      <c r="O152" s="4">
        <f t="shared" si="62"/>
        <v>46184</v>
      </c>
      <c r="P152" s="4">
        <f t="shared" si="63"/>
        <v>46184</v>
      </c>
      <c r="Q152" s="4"/>
      <c r="R152" s="4"/>
      <c r="S152" s="58">
        <v>5</v>
      </c>
      <c r="T152" s="4">
        <f t="shared" si="64"/>
        <v>46191</v>
      </c>
      <c r="U152" s="5">
        <v>1.5</v>
      </c>
      <c r="V152" s="4">
        <f t="shared" si="65"/>
        <v>46192</v>
      </c>
      <c r="W152" s="4">
        <f t="shared" si="66"/>
        <v>46192</v>
      </c>
      <c r="X152" s="5">
        <v>3</v>
      </c>
      <c r="Y152" s="4">
        <f t="shared" si="67"/>
        <v>46197</v>
      </c>
      <c r="Z152" s="4">
        <f t="shared" si="88"/>
        <v>46197</v>
      </c>
      <c r="AA152" s="4">
        <f t="shared" si="88"/>
        <v>46197</v>
      </c>
      <c r="AB152" s="4">
        <f t="shared" si="68"/>
        <v>46198</v>
      </c>
      <c r="AC152" s="4">
        <f t="shared" si="69"/>
        <v>46198</v>
      </c>
      <c r="AD152" s="5"/>
      <c r="AE152" s="4">
        <f t="shared" si="82"/>
        <v>46198</v>
      </c>
      <c r="AF152" s="5">
        <v>2</v>
      </c>
      <c r="AG152" s="4">
        <f t="shared" si="70"/>
        <v>46203</v>
      </c>
      <c r="AH152" s="5">
        <v>3</v>
      </c>
      <c r="AI152" s="4">
        <f t="shared" si="71"/>
        <v>46206</v>
      </c>
      <c r="AJ152" s="4">
        <f t="shared" si="72"/>
        <v>46206</v>
      </c>
      <c r="AK152" s="4">
        <f t="shared" si="73"/>
        <v>46209</v>
      </c>
      <c r="AL152" s="4">
        <f t="shared" si="74"/>
        <v>46209</v>
      </c>
      <c r="AM152" s="5"/>
      <c r="AN152" s="4">
        <f t="shared" si="75"/>
        <v>46209</v>
      </c>
      <c r="AO152" s="4">
        <f t="shared" si="86"/>
        <v>46209</v>
      </c>
      <c r="AP152" s="4">
        <f t="shared" si="86"/>
        <v>46209</v>
      </c>
      <c r="AQ152" s="4">
        <f t="shared" si="76"/>
        <v>46211</v>
      </c>
      <c r="AR152" s="5"/>
      <c r="AS152" s="4">
        <f t="shared" si="77"/>
        <v>46211</v>
      </c>
      <c r="AT152" s="5">
        <v>0</v>
      </c>
      <c r="AU152" s="4">
        <f t="shared" si="78"/>
        <v>46211</v>
      </c>
      <c r="AV152" s="5">
        <v>0</v>
      </c>
      <c r="AW152" s="4">
        <f t="shared" si="79"/>
        <v>46211</v>
      </c>
      <c r="AX152" s="4">
        <f>_xlfn.MINIFS(ReleaseTimeline!$A$2:$A$27, ReleaseTimeline!$A$2:$A$27, "&gt;="&amp;(MAX(AW152,AN152)))</f>
        <v>46219</v>
      </c>
      <c r="AY152" s="4" t="str">
        <f>VLOOKUP(AX152,ReleaseTimeline!$A$1:$E$27,2,FALSE)</f>
        <v>Release 15</v>
      </c>
      <c r="AZ152" s="4" t="e">
        <f t="shared" si="84"/>
        <v>#VALUE!</v>
      </c>
      <c r="BA152" s="4">
        <f>VLOOKUP(AY152,ReleaseTimeline!$B$2:$C$27,2,FALSE)</f>
        <v>46226</v>
      </c>
    </row>
    <row r="153" spans="1:53" s="87" customFormat="1" ht="15" customHeight="1" x14ac:dyDescent="0.2">
      <c r="A153" s="83">
        <v>136</v>
      </c>
      <c r="B153" s="84" t="s">
        <v>181</v>
      </c>
      <c r="C153" s="84" t="str">
        <f>VLOOKUP(B153,'Target Tech'!$C$7:$J$33,8,FALSE)</f>
        <v>React/ASP</v>
      </c>
      <c r="D153" s="84" t="s">
        <v>87</v>
      </c>
      <c r="E153" s="5">
        <v>2</v>
      </c>
      <c r="F153" s="85">
        <v>46184</v>
      </c>
      <c r="G153" s="85" t="s">
        <v>149</v>
      </c>
      <c r="H153" s="85" t="s">
        <v>142</v>
      </c>
      <c r="I153" s="85" t="s">
        <v>145</v>
      </c>
      <c r="J153" s="80">
        <f t="shared" si="60"/>
        <v>46188</v>
      </c>
      <c r="K153" s="84">
        <v>5</v>
      </c>
      <c r="M153" s="84">
        <v>4</v>
      </c>
      <c r="N153" s="86">
        <f t="shared" si="61"/>
        <v>46192</v>
      </c>
      <c r="O153" s="86">
        <f t="shared" si="62"/>
        <v>46192</v>
      </c>
      <c r="P153" s="86">
        <f t="shared" si="63"/>
        <v>46192</v>
      </c>
      <c r="Q153" s="86"/>
      <c r="R153" s="86"/>
      <c r="S153" s="58">
        <v>5</v>
      </c>
      <c r="T153" s="86">
        <f t="shared" si="64"/>
        <v>46202</v>
      </c>
      <c r="U153" s="84">
        <v>1.5</v>
      </c>
      <c r="V153" s="86">
        <f t="shared" si="65"/>
        <v>46203</v>
      </c>
      <c r="W153" s="86">
        <f t="shared" si="66"/>
        <v>46203</v>
      </c>
      <c r="X153" s="84">
        <v>3</v>
      </c>
      <c r="Y153" s="86">
        <f t="shared" si="67"/>
        <v>46206</v>
      </c>
      <c r="Z153" s="86">
        <f t="shared" si="88"/>
        <v>46206</v>
      </c>
      <c r="AA153" s="86">
        <f t="shared" si="88"/>
        <v>46206</v>
      </c>
      <c r="AB153" s="86">
        <f t="shared" si="68"/>
        <v>46209</v>
      </c>
      <c r="AC153" s="86">
        <f t="shared" si="69"/>
        <v>46209</v>
      </c>
      <c r="AD153" s="84"/>
      <c r="AE153" s="86">
        <f t="shared" si="82"/>
        <v>46209</v>
      </c>
      <c r="AF153" s="84">
        <v>2</v>
      </c>
      <c r="AG153" s="86">
        <f t="shared" si="70"/>
        <v>46212</v>
      </c>
      <c r="AH153" s="84">
        <v>3</v>
      </c>
      <c r="AI153" s="86">
        <f t="shared" si="71"/>
        <v>46217</v>
      </c>
      <c r="AJ153" s="86">
        <f t="shared" si="72"/>
        <v>46217</v>
      </c>
      <c r="AK153" s="86">
        <f t="shared" si="73"/>
        <v>46218</v>
      </c>
      <c r="AL153" s="86">
        <f t="shared" si="74"/>
        <v>46218</v>
      </c>
      <c r="AM153" s="84"/>
      <c r="AN153" s="86">
        <f t="shared" si="75"/>
        <v>46218</v>
      </c>
      <c r="AO153" s="86">
        <f t="shared" si="86"/>
        <v>46218</v>
      </c>
      <c r="AP153" s="86">
        <f t="shared" si="86"/>
        <v>46218</v>
      </c>
      <c r="AQ153" s="86">
        <f t="shared" si="76"/>
        <v>46219</v>
      </c>
      <c r="AR153" s="84"/>
      <c r="AS153" s="86">
        <f t="shared" si="77"/>
        <v>46219</v>
      </c>
      <c r="AT153" s="84">
        <v>0</v>
      </c>
      <c r="AU153" s="86">
        <f t="shared" si="78"/>
        <v>46219</v>
      </c>
      <c r="AV153" s="84">
        <v>0</v>
      </c>
      <c r="AW153" s="86">
        <f t="shared" si="79"/>
        <v>46219</v>
      </c>
      <c r="AX153" s="4">
        <f>_xlfn.MINIFS(ReleaseTimeline!$A$2:$A$27, ReleaseTimeline!$A$2:$A$27, "&gt;="&amp;(MAX(AW153,AN153)))</f>
        <v>46219</v>
      </c>
      <c r="AY153" s="86" t="str">
        <f>VLOOKUP(AX153,ReleaseTimeline!$A$1:$E$27,2,FALSE)</f>
        <v>Release 15</v>
      </c>
      <c r="AZ153" s="86" t="e">
        <f t="shared" si="84"/>
        <v>#VALUE!</v>
      </c>
      <c r="BA153" s="86">
        <f>VLOOKUP(AY153,ReleaseTimeline!$B$2:$C$27,2,FALSE)</f>
        <v>46226</v>
      </c>
    </row>
    <row r="154" spans="1:53" ht="15" customHeight="1" x14ac:dyDescent="0.2">
      <c r="A154" s="3">
        <v>139</v>
      </c>
      <c r="B154" s="5" t="s">
        <v>181</v>
      </c>
      <c r="C154" s="5" t="str">
        <f>VLOOKUP(B154,'Target Tech'!$C$7:$J$33,8,FALSE)</f>
        <v>React/ASP</v>
      </c>
      <c r="D154" s="5" t="s">
        <v>87</v>
      </c>
      <c r="E154" s="5">
        <v>2</v>
      </c>
      <c r="F154" s="80">
        <f>WORKDAY(P146,1)</f>
        <v>46185</v>
      </c>
      <c r="G154" s="80" t="s">
        <v>151</v>
      </c>
      <c r="H154" s="80" t="s">
        <v>81</v>
      </c>
      <c r="I154" s="80" t="s">
        <v>129</v>
      </c>
      <c r="J154" s="80">
        <f t="shared" si="60"/>
        <v>46189</v>
      </c>
      <c r="K154" s="5">
        <v>3</v>
      </c>
      <c r="M154" s="5">
        <v>7</v>
      </c>
      <c r="N154" s="4">
        <f t="shared" si="61"/>
        <v>46191</v>
      </c>
      <c r="O154" s="4">
        <f t="shared" si="62"/>
        <v>46191</v>
      </c>
      <c r="P154" s="4">
        <f t="shared" si="63"/>
        <v>46191</v>
      </c>
      <c r="Q154" s="4"/>
      <c r="R154" s="4"/>
      <c r="S154" s="58">
        <v>5</v>
      </c>
      <c r="T154" s="4">
        <f t="shared" si="64"/>
        <v>46198</v>
      </c>
      <c r="U154" s="5">
        <v>1.5</v>
      </c>
      <c r="V154" s="4">
        <f t="shared" si="65"/>
        <v>46202</v>
      </c>
      <c r="W154" s="4">
        <f t="shared" si="66"/>
        <v>46202</v>
      </c>
      <c r="X154" s="5">
        <v>3</v>
      </c>
      <c r="Y154" s="4">
        <f t="shared" si="67"/>
        <v>46205</v>
      </c>
      <c r="Z154" s="4">
        <f t="shared" si="88"/>
        <v>46205</v>
      </c>
      <c r="AA154" s="4">
        <f t="shared" si="88"/>
        <v>46205</v>
      </c>
      <c r="AB154" s="4">
        <f t="shared" si="68"/>
        <v>46206</v>
      </c>
      <c r="AC154" s="4">
        <f t="shared" si="69"/>
        <v>46206</v>
      </c>
      <c r="AD154" s="5"/>
      <c r="AE154" s="4">
        <f t="shared" si="82"/>
        <v>46206</v>
      </c>
      <c r="AF154" s="5">
        <v>2</v>
      </c>
      <c r="AG154" s="4">
        <f t="shared" si="70"/>
        <v>46211</v>
      </c>
      <c r="AH154" s="5">
        <v>3</v>
      </c>
      <c r="AI154" s="4">
        <f t="shared" si="71"/>
        <v>46216</v>
      </c>
      <c r="AJ154" s="4">
        <f t="shared" si="72"/>
        <v>46216</v>
      </c>
      <c r="AK154" s="4">
        <f t="shared" si="73"/>
        <v>46217</v>
      </c>
      <c r="AL154" s="4">
        <f t="shared" si="74"/>
        <v>46217</v>
      </c>
      <c r="AM154" s="5"/>
      <c r="AN154" s="4">
        <f t="shared" si="75"/>
        <v>46217</v>
      </c>
      <c r="AO154" s="4">
        <f t="shared" si="86"/>
        <v>46217</v>
      </c>
      <c r="AP154" s="4">
        <f t="shared" si="86"/>
        <v>46217</v>
      </c>
      <c r="AQ154" s="4">
        <f t="shared" si="76"/>
        <v>46218</v>
      </c>
      <c r="AR154" s="5"/>
      <c r="AS154" s="4">
        <f t="shared" si="77"/>
        <v>46218</v>
      </c>
      <c r="AT154" s="5">
        <v>0</v>
      </c>
      <c r="AU154" s="4">
        <f t="shared" si="78"/>
        <v>46218</v>
      </c>
      <c r="AV154" s="5">
        <v>0</v>
      </c>
      <c r="AW154" s="4">
        <f t="shared" si="79"/>
        <v>46218</v>
      </c>
      <c r="AX154" s="4">
        <f>_xlfn.MINIFS(ReleaseTimeline!$A$2:$A$27, ReleaseTimeline!$A$2:$A$27, "&gt;="&amp;(MAX(AW154,AN154)))</f>
        <v>46219</v>
      </c>
      <c r="AY154" s="4" t="str">
        <f>VLOOKUP(AX154,ReleaseTimeline!$A$1:$E$27,2,FALSE)</f>
        <v>Release 15</v>
      </c>
      <c r="AZ154" s="4" t="e">
        <f t="shared" si="84"/>
        <v>#VALUE!</v>
      </c>
      <c r="BA154" s="4">
        <f>VLOOKUP(AY154,ReleaseTimeline!$B$2:$C$27,2,FALSE)</f>
        <v>46226</v>
      </c>
    </row>
    <row r="155" spans="1:53" s="87" customFormat="1" ht="15" customHeight="1" x14ac:dyDescent="0.2">
      <c r="A155" s="83">
        <v>136</v>
      </c>
      <c r="B155" s="84" t="s">
        <v>181</v>
      </c>
      <c r="C155" s="84" t="str">
        <f>VLOOKUP(B155,'Target Tech'!$C$7:$J$33,8,FALSE)</f>
        <v>React/ASP</v>
      </c>
      <c r="D155" s="84" t="s">
        <v>87</v>
      </c>
      <c r="E155" s="5">
        <v>2</v>
      </c>
      <c r="F155" s="85">
        <v>46184</v>
      </c>
      <c r="G155" s="85" t="s">
        <v>149</v>
      </c>
      <c r="H155" s="85" t="s">
        <v>142</v>
      </c>
      <c r="I155" s="85" t="s">
        <v>146</v>
      </c>
      <c r="J155" s="80">
        <f t="shared" si="60"/>
        <v>46188</v>
      </c>
      <c r="K155" s="84">
        <v>5</v>
      </c>
      <c r="M155" s="84">
        <v>4</v>
      </c>
      <c r="N155" s="86">
        <f t="shared" si="61"/>
        <v>46192</v>
      </c>
      <c r="O155" s="86">
        <f t="shared" si="62"/>
        <v>46192</v>
      </c>
      <c r="P155" s="86">
        <f t="shared" si="63"/>
        <v>46192</v>
      </c>
      <c r="Q155" s="86"/>
      <c r="R155" s="86"/>
      <c r="S155" s="58">
        <v>5</v>
      </c>
      <c r="T155" s="86">
        <f t="shared" si="64"/>
        <v>46202</v>
      </c>
      <c r="U155" s="84">
        <v>1.5</v>
      </c>
      <c r="V155" s="86">
        <f t="shared" si="65"/>
        <v>46203</v>
      </c>
      <c r="W155" s="86">
        <f t="shared" si="66"/>
        <v>46203</v>
      </c>
      <c r="X155" s="84">
        <v>3</v>
      </c>
      <c r="Y155" s="86">
        <f t="shared" si="67"/>
        <v>46206</v>
      </c>
      <c r="Z155" s="86">
        <f t="shared" si="88"/>
        <v>46206</v>
      </c>
      <c r="AA155" s="86">
        <f t="shared" si="88"/>
        <v>46206</v>
      </c>
      <c r="AB155" s="86">
        <f t="shared" si="68"/>
        <v>46209</v>
      </c>
      <c r="AC155" s="86">
        <f t="shared" si="69"/>
        <v>46209</v>
      </c>
      <c r="AD155" s="84"/>
      <c r="AE155" s="86">
        <f t="shared" si="82"/>
        <v>46209</v>
      </c>
      <c r="AF155" s="84">
        <v>2</v>
      </c>
      <c r="AG155" s="86">
        <f t="shared" si="70"/>
        <v>46212</v>
      </c>
      <c r="AH155" s="84">
        <v>3</v>
      </c>
      <c r="AI155" s="86">
        <f t="shared" si="71"/>
        <v>46217</v>
      </c>
      <c r="AJ155" s="86">
        <f t="shared" si="72"/>
        <v>46217</v>
      </c>
      <c r="AK155" s="86">
        <f t="shared" si="73"/>
        <v>46218</v>
      </c>
      <c r="AL155" s="86">
        <f t="shared" si="74"/>
        <v>46218</v>
      </c>
      <c r="AM155" s="84"/>
      <c r="AN155" s="86">
        <f t="shared" si="75"/>
        <v>46218</v>
      </c>
      <c r="AO155" s="86">
        <f t="shared" si="86"/>
        <v>46218</v>
      </c>
      <c r="AP155" s="86">
        <f t="shared" si="86"/>
        <v>46218</v>
      </c>
      <c r="AQ155" s="86">
        <f t="shared" si="76"/>
        <v>46219</v>
      </c>
      <c r="AR155" s="84"/>
      <c r="AS155" s="86">
        <f t="shared" si="77"/>
        <v>46219</v>
      </c>
      <c r="AT155" s="84">
        <v>0</v>
      </c>
      <c r="AU155" s="86">
        <f t="shared" si="78"/>
        <v>46219</v>
      </c>
      <c r="AV155" s="84">
        <v>0</v>
      </c>
      <c r="AW155" s="86">
        <f t="shared" si="79"/>
        <v>46219</v>
      </c>
      <c r="AX155" s="4">
        <f>_xlfn.MINIFS(ReleaseTimeline!$A$2:$A$27, ReleaseTimeline!$A$2:$A$27, "&gt;="&amp;(MAX(AW155,AN155)))</f>
        <v>46219</v>
      </c>
      <c r="AY155" s="86" t="str">
        <f>VLOOKUP(AX155,ReleaseTimeline!$A$1:$E$27,2,FALSE)</f>
        <v>Release 15</v>
      </c>
      <c r="AZ155" s="86" t="e">
        <f t="shared" si="84"/>
        <v>#VALUE!</v>
      </c>
      <c r="BA155" s="86">
        <f>VLOOKUP(AY155,ReleaseTimeline!$B$2:$C$27,2,FALSE)</f>
        <v>46226</v>
      </c>
    </row>
    <row r="156" spans="1:53" ht="15" customHeight="1" x14ac:dyDescent="0.2">
      <c r="A156" s="3">
        <v>140</v>
      </c>
      <c r="B156" s="5" t="s">
        <v>181</v>
      </c>
      <c r="C156" s="5" t="str">
        <f>VLOOKUP(B156,'Target Tech'!$C$7:$J$33,8,FALSE)</f>
        <v>React/ASP</v>
      </c>
      <c r="D156" s="5" t="s">
        <v>87</v>
      </c>
      <c r="E156" s="5">
        <v>2</v>
      </c>
      <c r="F156" s="80">
        <f>WORKDAY(P148,1)</f>
        <v>46185</v>
      </c>
      <c r="G156" s="80" t="s">
        <v>154</v>
      </c>
      <c r="H156" s="80" t="s">
        <v>81</v>
      </c>
      <c r="I156" s="80" t="s">
        <v>167</v>
      </c>
      <c r="J156" s="80">
        <f t="shared" si="60"/>
        <v>46189</v>
      </c>
      <c r="K156" s="5">
        <v>3</v>
      </c>
      <c r="M156" s="5">
        <v>8</v>
      </c>
      <c r="N156" s="4">
        <f t="shared" si="61"/>
        <v>46191</v>
      </c>
      <c r="O156" s="4">
        <f t="shared" si="62"/>
        <v>46191</v>
      </c>
      <c r="P156" s="4">
        <f t="shared" si="63"/>
        <v>46191</v>
      </c>
      <c r="Q156" s="4"/>
      <c r="R156" s="4"/>
      <c r="S156" s="58">
        <v>5</v>
      </c>
      <c r="T156" s="4">
        <f t="shared" si="64"/>
        <v>46198</v>
      </c>
      <c r="U156" s="5">
        <v>1.5</v>
      </c>
      <c r="V156" s="4">
        <f t="shared" si="65"/>
        <v>46202</v>
      </c>
      <c r="W156" s="4">
        <f t="shared" si="66"/>
        <v>46202</v>
      </c>
      <c r="X156" s="5">
        <v>3</v>
      </c>
      <c r="Y156" s="4">
        <f t="shared" si="67"/>
        <v>46205</v>
      </c>
      <c r="Z156" s="4">
        <f t="shared" si="88"/>
        <v>46205</v>
      </c>
      <c r="AA156" s="4">
        <f t="shared" si="88"/>
        <v>46205</v>
      </c>
      <c r="AB156" s="4">
        <f t="shared" si="68"/>
        <v>46206</v>
      </c>
      <c r="AC156" s="4">
        <f t="shared" si="69"/>
        <v>46206</v>
      </c>
      <c r="AD156" s="5"/>
      <c r="AE156" s="4">
        <f t="shared" si="82"/>
        <v>46206</v>
      </c>
      <c r="AF156" s="5">
        <v>2</v>
      </c>
      <c r="AG156" s="4">
        <f t="shared" si="70"/>
        <v>46211</v>
      </c>
      <c r="AH156" s="5">
        <v>3</v>
      </c>
      <c r="AI156" s="4">
        <f t="shared" si="71"/>
        <v>46216</v>
      </c>
      <c r="AJ156" s="4">
        <f t="shared" si="72"/>
        <v>46216</v>
      </c>
      <c r="AK156" s="4">
        <f t="shared" si="73"/>
        <v>46217</v>
      </c>
      <c r="AL156" s="4">
        <f t="shared" si="74"/>
        <v>46217</v>
      </c>
      <c r="AM156" s="5"/>
      <c r="AN156" s="4">
        <f t="shared" si="75"/>
        <v>46217</v>
      </c>
      <c r="AO156" s="4">
        <f t="shared" si="86"/>
        <v>46217</v>
      </c>
      <c r="AP156" s="4">
        <f t="shared" si="86"/>
        <v>46217</v>
      </c>
      <c r="AQ156" s="4">
        <f t="shared" si="76"/>
        <v>46218</v>
      </c>
      <c r="AR156" s="5"/>
      <c r="AS156" s="4">
        <f t="shared" si="77"/>
        <v>46218</v>
      </c>
      <c r="AT156" s="5">
        <v>0</v>
      </c>
      <c r="AU156" s="4">
        <f t="shared" si="78"/>
        <v>46218</v>
      </c>
      <c r="AV156" s="5">
        <v>0</v>
      </c>
      <c r="AW156" s="4">
        <f t="shared" si="79"/>
        <v>46218</v>
      </c>
      <c r="AX156" s="4">
        <f>_xlfn.MINIFS(ReleaseTimeline!$A$2:$A$27, ReleaseTimeline!$A$2:$A$27, "&gt;="&amp;(MAX(AW156,AN156)))</f>
        <v>46219</v>
      </c>
      <c r="AY156" s="4" t="str">
        <f>VLOOKUP(AX156,ReleaseTimeline!$A$1:$E$27,2,FALSE)</f>
        <v>Release 15</v>
      </c>
      <c r="AZ156" s="4" t="e">
        <f t="shared" si="84"/>
        <v>#VALUE!</v>
      </c>
      <c r="BA156" s="4">
        <f>VLOOKUP(AY156,ReleaseTimeline!$B$2:$C$27,2,FALSE)</f>
        <v>46226</v>
      </c>
    </row>
    <row r="157" spans="1:53" s="87" customFormat="1" ht="15" customHeight="1" x14ac:dyDescent="0.2">
      <c r="A157" s="83">
        <v>136</v>
      </c>
      <c r="B157" s="84" t="s">
        <v>181</v>
      </c>
      <c r="C157" s="84" t="str">
        <f>VLOOKUP(B157,'Target Tech'!$C$7:$J$33,8,FALSE)</f>
        <v>React/ASP</v>
      </c>
      <c r="D157" s="84" t="s">
        <v>87</v>
      </c>
      <c r="E157" s="5">
        <v>2</v>
      </c>
      <c r="F157" s="85">
        <f>WORKDAY(P149,1)</f>
        <v>46195</v>
      </c>
      <c r="G157" s="85" t="s">
        <v>149</v>
      </c>
      <c r="H157" s="85" t="s">
        <v>142</v>
      </c>
      <c r="I157" s="85" t="s">
        <v>143</v>
      </c>
      <c r="J157" s="80">
        <f t="shared" si="60"/>
        <v>46197</v>
      </c>
      <c r="K157" s="84">
        <v>5</v>
      </c>
      <c r="M157" s="84">
        <v>4</v>
      </c>
      <c r="N157" s="86">
        <f t="shared" si="61"/>
        <v>46204</v>
      </c>
      <c r="O157" s="86">
        <f t="shared" si="62"/>
        <v>46204</v>
      </c>
      <c r="P157" s="86">
        <f t="shared" si="63"/>
        <v>46204</v>
      </c>
      <c r="Q157" s="86"/>
      <c r="R157" s="86"/>
      <c r="S157" s="58">
        <v>5</v>
      </c>
      <c r="T157" s="86">
        <f t="shared" si="64"/>
        <v>46212</v>
      </c>
      <c r="U157" s="84">
        <v>1.5</v>
      </c>
      <c r="V157" s="86">
        <f t="shared" si="65"/>
        <v>46213</v>
      </c>
      <c r="W157" s="86">
        <f t="shared" si="66"/>
        <v>46213</v>
      </c>
      <c r="X157" s="84">
        <v>3</v>
      </c>
      <c r="Y157" s="86">
        <f t="shared" si="67"/>
        <v>46218</v>
      </c>
      <c r="Z157" s="86">
        <f t="shared" si="88"/>
        <v>46218</v>
      </c>
      <c r="AA157" s="86">
        <f t="shared" si="88"/>
        <v>46218</v>
      </c>
      <c r="AB157" s="86">
        <f t="shared" si="68"/>
        <v>46219</v>
      </c>
      <c r="AC157" s="86">
        <f t="shared" si="69"/>
        <v>46219</v>
      </c>
      <c r="AD157" s="84"/>
      <c r="AE157" s="86">
        <f t="shared" si="82"/>
        <v>46219</v>
      </c>
      <c r="AF157" s="84">
        <v>2</v>
      </c>
      <c r="AG157" s="86">
        <f t="shared" si="70"/>
        <v>46223</v>
      </c>
      <c r="AH157" s="84">
        <v>3</v>
      </c>
      <c r="AI157" s="86">
        <f t="shared" si="71"/>
        <v>46226</v>
      </c>
      <c r="AJ157" s="86">
        <f t="shared" si="72"/>
        <v>46226</v>
      </c>
      <c r="AK157" s="86">
        <f t="shared" si="73"/>
        <v>46227</v>
      </c>
      <c r="AL157" s="86">
        <f t="shared" si="74"/>
        <v>46227</v>
      </c>
      <c r="AM157" s="84"/>
      <c r="AN157" s="86">
        <f t="shared" si="75"/>
        <v>46227</v>
      </c>
      <c r="AO157" s="86">
        <f t="shared" si="86"/>
        <v>46227</v>
      </c>
      <c r="AP157" s="86">
        <f t="shared" si="86"/>
        <v>46227</v>
      </c>
      <c r="AQ157" s="86">
        <f t="shared" si="76"/>
        <v>46230</v>
      </c>
      <c r="AR157" s="84"/>
      <c r="AS157" s="86">
        <f t="shared" si="77"/>
        <v>46230</v>
      </c>
      <c r="AT157" s="84">
        <v>0</v>
      </c>
      <c r="AU157" s="86">
        <f t="shared" si="78"/>
        <v>46230</v>
      </c>
      <c r="AV157" s="84">
        <v>0</v>
      </c>
      <c r="AW157" s="86">
        <f t="shared" si="79"/>
        <v>46230</v>
      </c>
      <c r="AX157" s="4">
        <f>_xlfn.MINIFS(ReleaseTimeline!$A$2:$A$27, ReleaseTimeline!$A$2:$A$27, "&gt;="&amp;(MAX(AW157,AN157)))</f>
        <v>46233</v>
      </c>
      <c r="AY157" s="86" t="str">
        <f>VLOOKUP(AX157,ReleaseTimeline!$A$1:$E$27,2,FALSE)</f>
        <v>Release 16</v>
      </c>
      <c r="AZ157" s="86" t="e">
        <f t="shared" si="84"/>
        <v>#VALUE!</v>
      </c>
      <c r="BA157" s="86">
        <f>VLOOKUP(AY157,ReleaseTimeline!$B$2:$C$27,2,FALSE)</f>
        <v>46240</v>
      </c>
    </row>
    <row r="158" spans="1:53" ht="15" customHeight="1" x14ac:dyDescent="0.2">
      <c r="A158" s="3">
        <v>141</v>
      </c>
      <c r="B158" s="5" t="s">
        <v>181</v>
      </c>
      <c r="C158" s="5" t="str">
        <f>VLOOKUP(B158,'Target Tech'!$C$7:$J$33,8,FALSE)</f>
        <v>React/ASP</v>
      </c>
      <c r="D158" s="5" t="s">
        <v>87</v>
      </c>
      <c r="E158" s="5">
        <v>2</v>
      </c>
      <c r="F158" s="80">
        <f>WORKDAY(P152,1)</f>
        <v>46185</v>
      </c>
      <c r="G158" s="80" t="s">
        <v>152</v>
      </c>
      <c r="H158" s="80" t="s">
        <v>81</v>
      </c>
      <c r="I158" s="80" t="s">
        <v>131</v>
      </c>
      <c r="J158" s="80">
        <f t="shared" si="60"/>
        <v>46189</v>
      </c>
      <c r="K158" s="5">
        <v>3</v>
      </c>
      <c r="M158" s="5">
        <v>9</v>
      </c>
      <c r="N158" s="4">
        <f t="shared" si="61"/>
        <v>46191</v>
      </c>
      <c r="O158" s="4">
        <f t="shared" si="62"/>
        <v>46191</v>
      </c>
      <c r="P158" s="4">
        <f t="shared" si="63"/>
        <v>46191</v>
      </c>
      <c r="Q158" s="4"/>
      <c r="R158" s="4"/>
      <c r="S158" s="58">
        <v>5</v>
      </c>
      <c r="T158" s="4">
        <f t="shared" si="64"/>
        <v>46198</v>
      </c>
      <c r="U158" s="5">
        <v>1.5</v>
      </c>
      <c r="V158" s="4">
        <f t="shared" si="65"/>
        <v>46202</v>
      </c>
      <c r="W158" s="4">
        <f t="shared" si="66"/>
        <v>46202</v>
      </c>
      <c r="X158" s="5">
        <v>3</v>
      </c>
      <c r="Y158" s="4">
        <f t="shared" si="67"/>
        <v>46205</v>
      </c>
      <c r="Z158" s="4">
        <f t="shared" si="88"/>
        <v>46205</v>
      </c>
      <c r="AA158" s="4">
        <f t="shared" si="88"/>
        <v>46205</v>
      </c>
      <c r="AB158" s="4">
        <f t="shared" si="68"/>
        <v>46206</v>
      </c>
      <c r="AC158" s="4">
        <f t="shared" si="69"/>
        <v>46206</v>
      </c>
      <c r="AD158" s="5">
        <v>3</v>
      </c>
      <c r="AE158" s="4">
        <f t="shared" si="82"/>
        <v>46212</v>
      </c>
      <c r="AF158" s="5">
        <v>2</v>
      </c>
      <c r="AG158" s="4">
        <f t="shared" si="70"/>
        <v>46216</v>
      </c>
      <c r="AH158" s="5">
        <v>3</v>
      </c>
      <c r="AI158" s="4">
        <f t="shared" si="71"/>
        <v>46219</v>
      </c>
      <c r="AJ158" s="4">
        <f t="shared" si="72"/>
        <v>46219</v>
      </c>
      <c r="AK158" s="4">
        <f t="shared" si="73"/>
        <v>46220</v>
      </c>
      <c r="AL158" s="4">
        <f t="shared" si="74"/>
        <v>46220</v>
      </c>
      <c r="AM158" s="5">
        <v>1</v>
      </c>
      <c r="AN158" s="4">
        <f t="shared" si="75"/>
        <v>46223</v>
      </c>
      <c r="AO158" s="4">
        <f t="shared" ref="AO158:AP160" si="89">AN158</f>
        <v>46223</v>
      </c>
      <c r="AP158" s="4">
        <f t="shared" si="89"/>
        <v>46223</v>
      </c>
      <c r="AQ158" s="4">
        <f t="shared" si="76"/>
        <v>46224</v>
      </c>
      <c r="AR158" s="5">
        <v>3</v>
      </c>
      <c r="AS158" s="4">
        <f t="shared" si="77"/>
        <v>46227</v>
      </c>
      <c r="AT158" s="5">
        <v>0</v>
      </c>
      <c r="AU158" s="4">
        <f t="shared" si="78"/>
        <v>46227</v>
      </c>
      <c r="AV158" s="5">
        <v>0</v>
      </c>
      <c r="AW158" s="4">
        <f t="shared" si="79"/>
        <v>46227</v>
      </c>
      <c r="AX158" s="4">
        <f>_xlfn.MINIFS(ReleaseTimeline!$A$2:$A$27, ReleaseTimeline!$A$2:$A$27, "&gt;="&amp;(MAX(AW158,AN158)))</f>
        <v>46233</v>
      </c>
      <c r="AY158" s="4" t="str">
        <f>VLOOKUP(AX158,ReleaseTimeline!$A$1:$E$27,2,FALSE)</f>
        <v>Release 16</v>
      </c>
      <c r="AZ158" s="4" t="e">
        <f t="shared" si="84"/>
        <v>#VALUE!</v>
      </c>
      <c r="BA158" s="4">
        <f>VLOOKUP(AY158,ReleaseTimeline!$B$2:$C$27,2,FALSE)</f>
        <v>46240</v>
      </c>
    </row>
    <row r="159" spans="1:53" s="87" customFormat="1" ht="15" customHeight="1" x14ac:dyDescent="0.2">
      <c r="A159" s="83">
        <v>136</v>
      </c>
      <c r="B159" s="84" t="s">
        <v>181</v>
      </c>
      <c r="C159" s="84" t="str">
        <f>VLOOKUP(B159,'Target Tech'!$C$7:$J$33,8,FALSE)</f>
        <v>React/ASP</v>
      </c>
      <c r="D159" s="84" t="s">
        <v>87</v>
      </c>
      <c r="E159" s="5">
        <v>2</v>
      </c>
      <c r="F159" s="85">
        <f>WORKDAY(P151,1)</f>
        <v>46195</v>
      </c>
      <c r="G159" s="85" t="s">
        <v>149</v>
      </c>
      <c r="H159" s="85" t="s">
        <v>142</v>
      </c>
      <c r="I159" s="85" t="s">
        <v>144</v>
      </c>
      <c r="J159" s="80">
        <f t="shared" si="60"/>
        <v>46197</v>
      </c>
      <c r="K159" s="84">
        <v>5</v>
      </c>
      <c r="M159" s="84">
        <v>4</v>
      </c>
      <c r="N159" s="86">
        <f t="shared" si="61"/>
        <v>46204</v>
      </c>
      <c r="O159" s="86">
        <f t="shared" si="62"/>
        <v>46204</v>
      </c>
      <c r="P159" s="86">
        <f t="shared" si="63"/>
        <v>46204</v>
      </c>
      <c r="Q159" s="86"/>
      <c r="R159" s="86"/>
      <c r="S159" s="58">
        <v>5</v>
      </c>
      <c r="T159" s="86">
        <f t="shared" si="64"/>
        <v>46212</v>
      </c>
      <c r="U159" s="84">
        <v>1.5</v>
      </c>
      <c r="V159" s="86">
        <f t="shared" si="65"/>
        <v>46213</v>
      </c>
      <c r="W159" s="86">
        <f t="shared" si="66"/>
        <v>46213</v>
      </c>
      <c r="X159" s="84">
        <v>3</v>
      </c>
      <c r="Y159" s="86">
        <f t="shared" si="67"/>
        <v>46218</v>
      </c>
      <c r="Z159" s="86">
        <f t="shared" si="88"/>
        <v>46218</v>
      </c>
      <c r="AA159" s="86">
        <f t="shared" si="88"/>
        <v>46218</v>
      </c>
      <c r="AB159" s="86">
        <f t="shared" si="68"/>
        <v>46219</v>
      </c>
      <c r="AC159" s="86">
        <f t="shared" si="69"/>
        <v>46219</v>
      </c>
      <c r="AD159" s="84"/>
      <c r="AE159" s="86">
        <f t="shared" si="82"/>
        <v>46219</v>
      </c>
      <c r="AF159" s="84">
        <v>2</v>
      </c>
      <c r="AG159" s="86">
        <f t="shared" si="70"/>
        <v>46223</v>
      </c>
      <c r="AH159" s="84">
        <v>3</v>
      </c>
      <c r="AI159" s="86">
        <f t="shared" si="71"/>
        <v>46226</v>
      </c>
      <c r="AJ159" s="86">
        <f t="shared" si="72"/>
        <v>46226</v>
      </c>
      <c r="AK159" s="86">
        <f t="shared" si="73"/>
        <v>46227</v>
      </c>
      <c r="AL159" s="86">
        <f t="shared" si="74"/>
        <v>46227</v>
      </c>
      <c r="AM159" s="84"/>
      <c r="AN159" s="86">
        <f t="shared" si="75"/>
        <v>46227</v>
      </c>
      <c r="AO159" s="86">
        <f t="shared" si="89"/>
        <v>46227</v>
      </c>
      <c r="AP159" s="86">
        <f t="shared" si="89"/>
        <v>46227</v>
      </c>
      <c r="AQ159" s="86">
        <f t="shared" si="76"/>
        <v>46230</v>
      </c>
      <c r="AR159" s="84"/>
      <c r="AS159" s="86">
        <f t="shared" si="77"/>
        <v>46230</v>
      </c>
      <c r="AT159" s="84">
        <v>0</v>
      </c>
      <c r="AU159" s="86">
        <f t="shared" si="78"/>
        <v>46230</v>
      </c>
      <c r="AV159" s="84">
        <v>0</v>
      </c>
      <c r="AW159" s="86">
        <f t="shared" si="79"/>
        <v>46230</v>
      </c>
      <c r="AX159" s="4">
        <f>_xlfn.MINIFS(ReleaseTimeline!$A$2:$A$27, ReleaseTimeline!$A$2:$A$27, "&gt;="&amp;(MAX(AW159,AN159)))</f>
        <v>46233</v>
      </c>
      <c r="AY159" s="86" t="str">
        <f>VLOOKUP(AX159,ReleaseTimeline!$A$1:$E$27,2,FALSE)</f>
        <v>Release 16</v>
      </c>
      <c r="AZ159" s="86" t="e">
        <f t="shared" si="84"/>
        <v>#VALUE!</v>
      </c>
      <c r="BA159" s="86">
        <f>VLOOKUP(AY159,ReleaseTimeline!$B$2:$C$27,2,FALSE)</f>
        <v>46240</v>
      </c>
    </row>
    <row r="160" spans="1:53" s="87" customFormat="1" ht="15" customHeight="1" x14ac:dyDescent="0.2">
      <c r="A160" s="83">
        <v>136</v>
      </c>
      <c r="B160" s="84" t="s">
        <v>181</v>
      </c>
      <c r="C160" s="84" t="str">
        <f>VLOOKUP(B160,'Target Tech'!$C$7:$J$33,8,FALSE)</f>
        <v>React/ASP</v>
      </c>
      <c r="D160" s="84" t="s">
        <v>87</v>
      </c>
      <c r="E160" s="5">
        <v>0</v>
      </c>
      <c r="F160" s="85">
        <v>46196</v>
      </c>
      <c r="G160" s="85" t="s">
        <v>149</v>
      </c>
      <c r="H160" s="85" t="s">
        <v>142</v>
      </c>
      <c r="I160" s="85" t="s">
        <v>148</v>
      </c>
      <c r="J160" s="80">
        <f t="shared" si="60"/>
        <v>46196</v>
      </c>
      <c r="K160" s="84">
        <v>5</v>
      </c>
      <c r="M160" s="84">
        <v>4</v>
      </c>
      <c r="N160" s="86">
        <f t="shared" si="61"/>
        <v>46203</v>
      </c>
      <c r="O160" s="86">
        <f t="shared" si="62"/>
        <v>46203</v>
      </c>
      <c r="P160" s="86">
        <f t="shared" si="63"/>
        <v>46203</v>
      </c>
      <c r="Q160" s="86"/>
      <c r="R160" s="86"/>
      <c r="S160" s="58">
        <v>5</v>
      </c>
      <c r="T160" s="86">
        <f t="shared" si="64"/>
        <v>46211</v>
      </c>
      <c r="U160" s="84">
        <v>1.5</v>
      </c>
      <c r="V160" s="86">
        <f t="shared" si="65"/>
        <v>46212</v>
      </c>
      <c r="W160" s="86">
        <f t="shared" si="66"/>
        <v>46212</v>
      </c>
      <c r="X160" s="84">
        <v>3</v>
      </c>
      <c r="Y160" s="86">
        <f t="shared" si="67"/>
        <v>46217</v>
      </c>
      <c r="Z160" s="86">
        <f t="shared" si="88"/>
        <v>46217</v>
      </c>
      <c r="AA160" s="86">
        <f t="shared" si="88"/>
        <v>46217</v>
      </c>
      <c r="AB160" s="86">
        <f t="shared" si="68"/>
        <v>46218</v>
      </c>
      <c r="AC160" s="86">
        <f t="shared" si="69"/>
        <v>46218</v>
      </c>
      <c r="AD160" s="84"/>
      <c r="AE160" s="86">
        <f t="shared" si="82"/>
        <v>46218</v>
      </c>
      <c r="AF160" s="84">
        <v>2</v>
      </c>
      <c r="AG160" s="86">
        <f t="shared" si="70"/>
        <v>46220</v>
      </c>
      <c r="AH160" s="84">
        <v>3</v>
      </c>
      <c r="AI160" s="86">
        <f t="shared" si="71"/>
        <v>46225</v>
      </c>
      <c r="AJ160" s="86">
        <f t="shared" si="72"/>
        <v>46225</v>
      </c>
      <c r="AK160" s="86">
        <f t="shared" si="73"/>
        <v>46226</v>
      </c>
      <c r="AL160" s="86">
        <f t="shared" si="74"/>
        <v>46226</v>
      </c>
      <c r="AM160" s="84"/>
      <c r="AN160" s="86">
        <f t="shared" si="75"/>
        <v>46226</v>
      </c>
      <c r="AO160" s="86">
        <f t="shared" si="89"/>
        <v>46226</v>
      </c>
      <c r="AP160" s="86">
        <f t="shared" si="89"/>
        <v>46226</v>
      </c>
      <c r="AQ160" s="86">
        <f t="shared" si="76"/>
        <v>46227</v>
      </c>
      <c r="AR160" s="84"/>
      <c r="AS160" s="86">
        <f t="shared" si="77"/>
        <v>46227</v>
      </c>
      <c r="AT160" s="84">
        <v>0</v>
      </c>
      <c r="AU160" s="86">
        <f t="shared" si="78"/>
        <v>46227</v>
      </c>
      <c r="AV160" s="84">
        <v>0</v>
      </c>
      <c r="AW160" s="86">
        <f t="shared" si="79"/>
        <v>46227</v>
      </c>
      <c r="AX160" s="4">
        <f>_xlfn.MINIFS(ReleaseTimeline!$A$2:$A$27, ReleaseTimeline!$A$2:$A$27, "&gt;="&amp;(MAX(AW160,AN160)))</f>
        <v>46233</v>
      </c>
      <c r="AY160" s="86" t="str">
        <f>VLOOKUP(AX160,ReleaseTimeline!$A$1:$E$27,2,FALSE)</f>
        <v>Release 16</v>
      </c>
      <c r="AZ160" s="86" t="e">
        <f t="shared" si="84"/>
        <v>#VALUE!</v>
      </c>
      <c r="BA160" s="88">
        <f>VLOOKUP(AY160,ReleaseTimeline!$B$2:$C$27,2,FALSE)</f>
        <v>46240</v>
      </c>
    </row>
  </sheetData>
  <autoFilter ref="A1:BJ160" xr:uid="{D88EE6A2-0D27-4ED3-A357-43D36D4B24F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B00C-7961-3347-B02B-71683F8164DA}">
  <dimension ref="A1:D29"/>
  <sheetViews>
    <sheetView zoomScale="144" workbookViewId="0">
      <selection activeCell="D1" sqref="D1"/>
    </sheetView>
  </sheetViews>
  <sheetFormatPr baseColWidth="10" defaultColWidth="11.5" defaultRowHeight="15" x14ac:dyDescent="0.2"/>
  <cols>
    <col min="2" max="2" width="16.83203125" customWidth="1"/>
    <col min="3" max="3" width="22.1640625" customWidth="1"/>
    <col min="4" max="4" width="38.5" customWidth="1"/>
  </cols>
  <sheetData>
    <row r="1" spans="1:4" x14ac:dyDescent="0.2">
      <c r="A1" s="130" t="s">
        <v>1054</v>
      </c>
      <c r="B1" s="130" t="s">
        <v>1055</v>
      </c>
      <c r="C1" s="130" t="s">
        <v>1</v>
      </c>
      <c r="D1" s="130" t="s">
        <v>1056</v>
      </c>
    </row>
    <row r="2" spans="1:4" x14ac:dyDescent="0.2">
      <c r="A2" s="131" t="s">
        <v>1057</v>
      </c>
      <c r="B2" s="131" t="s">
        <v>1058</v>
      </c>
      <c r="C2" s="131" t="s">
        <v>868</v>
      </c>
      <c r="D2" s="131" t="s">
        <v>1059</v>
      </c>
    </row>
    <row r="3" spans="1:4" x14ac:dyDescent="0.2">
      <c r="A3" s="131" t="s">
        <v>1057</v>
      </c>
      <c r="B3" s="131" t="s">
        <v>1060</v>
      </c>
      <c r="C3" s="131" t="s">
        <v>682</v>
      </c>
      <c r="D3" s="131" t="s">
        <v>1061</v>
      </c>
    </row>
    <row r="4" spans="1:4" x14ac:dyDescent="0.2">
      <c r="A4" s="131" t="s">
        <v>1057</v>
      </c>
      <c r="B4" s="131" t="s">
        <v>1060</v>
      </c>
      <c r="C4" s="131" t="s">
        <v>882</v>
      </c>
      <c r="D4" s="131" t="s">
        <v>1062</v>
      </c>
    </row>
    <row r="5" spans="1:4" x14ac:dyDescent="0.2">
      <c r="A5" s="131" t="s">
        <v>1057</v>
      </c>
      <c r="B5" s="131" t="s">
        <v>1060</v>
      </c>
      <c r="C5" s="131" t="s">
        <v>849</v>
      </c>
      <c r="D5" s="131" t="s">
        <v>1063</v>
      </c>
    </row>
    <row r="6" spans="1:4" x14ac:dyDescent="0.2">
      <c r="A6" s="131" t="s">
        <v>1057</v>
      </c>
      <c r="B6" s="131" t="s">
        <v>1060</v>
      </c>
      <c r="C6" s="131" t="s">
        <v>875</v>
      </c>
      <c r="D6" s="131" t="s">
        <v>1064</v>
      </c>
    </row>
    <row r="7" spans="1:4" x14ac:dyDescent="0.2">
      <c r="A7" s="131" t="s">
        <v>1057</v>
      </c>
      <c r="B7" s="131" t="s">
        <v>1060</v>
      </c>
      <c r="C7" s="131" t="s">
        <v>1037</v>
      </c>
      <c r="D7" s="131" t="s">
        <v>1065</v>
      </c>
    </row>
    <row r="8" spans="1:4" x14ac:dyDescent="0.2">
      <c r="A8" s="131" t="s">
        <v>1057</v>
      </c>
      <c r="B8" s="131" t="s">
        <v>1060</v>
      </c>
      <c r="C8" s="131" t="s">
        <v>859</v>
      </c>
      <c r="D8" s="131" t="s">
        <v>1066</v>
      </c>
    </row>
    <row r="9" spans="1:4" x14ac:dyDescent="0.2">
      <c r="A9" s="131" t="s">
        <v>1057</v>
      </c>
      <c r="B9" s="131" t="s">
        <v>1060</v>
      </c>
      <c r="C9" s="131" t="s">
        <v>65</v>
      </c>
      <c r="D9" s="131" t="s">
        <v>1067</v>
      </c>
    </row>
    <row r="10" spans="1:4" x14ac:dyDescent="0.2">
      <c r="A10" s="131" t="s">
        <v>1057</v>
      </c>
      <c r="B10" s="131" t="s">
        <v>1060</v>
      </c>
      <c r="C10" s="131" t="s">
        <v>863</v>
      </c>
      <c r="D10" s="131" t="s">
        <v>1068</v>
      </c>
    </row>
    <row r="11" spans="1:4" x14ac:dyDescent="0.2">
      <c r="A11" s="131" t="s">
        <v>1057</v>
      </c>
      <c r="B11" s="131" t="s">
        <v>1060</v>
      </c>
      <c r="C11" s="131" t="s">
        <v>883</v>
      </c>
      <c r="D11" s="131" t="s">
        <v>1069</v>
      </c>
    </row>
    <row r="12" spans="1:4" x14ac:dyDescent="0.2">
      <c r="A12" s="131" t="s">
        <v>1057</v>
      </c>
      <c r="B12" s="131" t="s">
        <v>1060</v>
      </c>
      <c r="C12" s="131" t="s">
        <v>888</v>
      </c>
      <c r="D12" s="131" t="s">
        <v>1070</v>
      </c>
    </row>
    <row r="13" spans="1:4" x14ac:dyDescent="0.2">
      <c r="A13" s="131" t="s">
        <v>1071</v>
      </c>
      <c r="B13" s="131" t="s">
        <v>1072</v>
      </c>
      <c r="C13" s="131" t="s">
        <v>1073</v>
      </c>
      <c r="D13" s="131" t="s">
        <v>1074</v>
      </c>
    </row>
    <row r="14" spans="1:4" x14ac:dyDescent="0.2">
      <c r="A14" s="131" t="s">
        <v>1071</v>
      </c>
      <c r="B14" s="131" t="s">
        <v>1060</v>
      </c>
      <c r="C14" s="131" t="s">
        <v>871</v>
      </c>
      <c r="D14" s="131" t="s">
        <v>1075</v>
      </c>
    </row>
    <row r="15" spans="1:4" x14ac:dyDescent="0.2">
      <c r="A15" s="131" t="s">
        <v>1071</v>
      </c>
      <c r="B15" s="131" t="s">
        <v>1060</v>
      </c>
      <c r="C15" s="131" t="s">
        <v>884</v>
      </c>
      <c r="D15" s="131" t="s">
        <v>1076</v>
      </c>
    </row>
    <row r="16" spans="1:4" x14ac:dyDescent="0.2">
      <c r="A16" s="131" t="s">
        <v>1071</v>
      </c>
      <c r="B16" s="131" t="s">
        <v>1060</v>
      </c>
      <c r="C16" s="131" t="s">
        <v>877</v>
      </c>
      <c r="D16" s="131" t="s">
        <v>1077</v>
      </c>
    </row>
    <row r="17" spans="1:4" x14ac:dyDescent="0.2">
      <c r="A17" s="131" t="s">
        <v>1071</v>
      </c>
      <c r="B17" s="131" t="s">
        <v>1060</v>
      </c>
      <c r="C17" s="131" t="s">
        <v>856</v>
      </c>
      <c r="D17" s="131" t="s">
        <v>1078</v>
      </c>
    </row>
    <row r="18" spans="1:4" x14ac:dyDescent="0.2">
      <c r="A18" s="131" t="s">
        <v>1071</v>
      </c>
      <c r="B18" s="131" t="s">
        <v>1060</v>
      </c>
      <c r="C18" s="131" t="s">
        <v>870</v>
      </c>
      <c r="D18" s="131" t="s">
        <v>1079</v>
      </c>
    </row>
    <row r="19" spans="1:4" x14ac:dyDescent="0.2">
      <c r="A19" s="131" t="s">
        <v>1071</v>
      </c>
      <c r="B19" s="131" t="s">
        <v>1060</v>
      </c>
      <c r="C19" s="131" t="s">
        <v>848</v>
      </c>
      <c r="D19" s="131" t="s">
        <v>1080</v>
      </c>
    </row>
    <row r="20" spans="1:4" x14ac:dyDescent="0.2">
      <c r="A20" s="131" t="s">
        <v>1071</v>
      </c>
      <c r="B20" s="131" t="s">
        <v>1060</v>
      </c>
      <c r="C20" s="131" t="s">
        <v>873</v>
      </c>
      <c r="D20" s="131" t="s">
        <v>1081</v>
      </c>
    </row>
    <row r="21" spans="1:4" x14ac:dyDescent="0.2">
      <c r="A21" s="131" t="s">
        <v>1082</v>
      </c>
      <c r="B21" s="131" t="s">
        <v>1083</v>
      </c>
      <c r="C21" s="131" t="s">
        <v>852</v>
      </c>
      <c r="D21" s="131" t="s">
        <v>1084</v>
      </c>
    </row>
    <row r="22" spans="1:4" x14ac:dyDescent="0.2">
      <c r="A22" s="131" t="s">
        <v>1082</v>
      </c>
      <c r="B22" s="131" t="s">
        <v>1060</v>
      </c>
      <c r="C22" s="131" t="s">
        <v>879</v>
      </c>
      <c r="D22" s="131" t="s">
        <v>1085</v>
      </c>
    </row>
    <row r="23" spans="1:4" x14ac:dyDescent="0.2">
      <c r="A23" s="131" t="s">
        <v>1082</v>
      </c>
      <c r="B23" s="131" t="s">
        <v>1060</v>
      </c>
      <c r="C23" s="131" t="s">
        <v>872</v>
      </c>
      <c r="D23" s="131" t="s">
        <v>1086</v>
      </c>
    </row>
    <row r="24" spans="1:4" x14ac:dyDescent="0.2">
      <c r="A24" s="131" t="s">
        <v>1082</v>
      </c>
      <c r="B24" s="131" t="s">
        <v>1060</v>
      </c>
      <c r="C24" s="131" t="s">
        <v>846</v>
      </c>
      <c r="D24" s="131" t="s">
        <v>1087</v>
      </c>
    </row>
    <row r="25" spans="1:4" x14ac:dyDescent="0.2">
      <c r="A25" s="131" t="s">
        <v>1082</v>
      </c>
      <c r="B25" s="131" t="s">
        <v>1060</v>
      </c>
      <c r="C25" s="131" t="s">
        <v>432</v>
      </c>
      <c r="D25" s="131" t="s">
        <v>1088</v>
      </c>
    </row>
    <row r="26" spans="1:4" x14ac:dyDescent="0.2">
      <c r="A26" s="131" t="s">
        <v>1082</v>
      </c>
      <c r="B26" s="131" t="s">
        <v>1060</v>
      </c>
      <c r="C26" s="131" t="s">
        <v>855</v>
      </c>
      <c r="D26" s="131" t="s">
        <v>1089</v>
      </c>
    </row>
    <row r="27" spans="1:4" x14ac:dyDescent="0.2">
      <c r="A27" s="131" t="s">
        <v>1090</v>
      </c>
      <c r="B27" s="131" t="s">
        <v>1091</v>
      </c>
      <c r="C27" s="131" t="s">
        <v>885</v>
      </c>
      <c r="D27" s="131" t="s">
        <v>1092</v>
      </c>
    </row>
    <row r="28" spans="1:4" x14ac:dyDescent="0.2">
      <c r="A28" s="131" t="s">
        <v>1090</v>
      </c>
      <c r="B28" s="131" t="s">
        <v>1060</v>
      </c>
      <c r="C28" s="131" t="s">
        <v>1093</v>
      </c>
      <c r="D28" s="131" t="s">
        <v>1094</v>
      </c>
    </row>
    <row r="29" spans="1:4" x14ac:dyDescent="0.2">
      <c r="A29" s="131" t="s">
        <v>1090</v>
      </c>
      <c r="B29" s="131" t="s">
        <v>1060</v>
      </c>
      <c r="C29" s="131" t="s">
        <v>1095</v>
      </c>
      <c r="D29" s="131" t="s">
        <v>1096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75D5-AEE4-4844-85BE-056F013510A6}">
  <dimension ref="A1:BC142"/>
  <sheetViews>
    <sheetView topLeftCell="A139" workbookViewId="0">
      <selection activeCell="A2" sqref="A2:A142"/>
    </sheetView>
  </sheetViews>
  <sheetFormatPr baseColWidth="10" defaultColWidth="8.83203125" defaultRowHeight="15" x14ac:dyDescent="0.2"/>
  <cols>
    <col min="1" max="1" width="6.5" bestFit="1" customWidth="1"/>
    <col min="2" max="2" width="15.6640625" bestFit="1" customWidth="1"/>
    <col min="3" max="3" width="15.6640625" customWidth="1"/>
    <col min="4" max="4" width="16.6640625" bestFit="1" customWidth="1"/>
    <col min="5" max="5" width="15.6640625" customWidth="1"/>
    <col min="6" max="6" width="6.83203125" bestFit="1" customWidth="1"/>
    <col min="7" max="7" width="15.83203125" bestFit="1" customWidth="1"/>
    <col min="8" max="8" width="12.5" bestFit="1" customWidth="1"/>
    <col min="9" max="11" width="11.1640625" bestFit="1" customWidth="1"/>
    <col min="12" max="12" width="12.5" bestFit="1" customWidth="1"/>
    <col min="13" max="14" width="13.5" bestFit="1" customWidth="1"/>
    <col min="15" max="15" width="11.1640625" bestFit="1" customWidth="1"/>
    <col min="16" max="16" width="13.1640625" bestFit="1" customWidth="1"/>
    <col min="17" max="35" width="11.1640625" bestFit="1" customWidth="1"/>
    <col min="36" max="36" width="11.5" bestFit="1" customWidth="1"/>
    <col min="37" max="46" width="11.1640625" bestFit="1" customWidth="1"/>
    <col min="47" max="47" width="15" bestFit="1" customWidth="1"/>
    <col min="48" max="55" width="11.5" bestFit="1" customWidth="1"/>
  </cols>
  <sheetData>
    <row r="1" spans="1:55" ht="64" x14ac:dyDescent="0.2">
      <c r="A1" s="1" t="s">
        <v>0</v>
      </c>
      <c r="B1" s="1" t="s">
        <v>1</v>
      </c>
      <c r="C1" s="1" t="s">
        <v>2</v>
      </c>
      <c r="D1" s="9" t="s">
        <v>5</v>
      </c>
      <c r="E1" s="1" t="s">
        <v>7</v>
      </c>
      <c r="F1" s="1" t="s">
        <v>8</v>
      </c>
      <c r="G1" s="1" t="s">
        <v>9</v>
      </c>
      <c r="H1" s="9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19</v>
      </c>
      <c r="P1" s="1" t="s">
        <v>20</v>
      </c>
      <c r="Q1" s="6" t="s">
        <v>21</v>
      </c>
      <c r="R1" s="6" t="s">
        <v>22</v>
      </c>
      <c r="S1" s="6" t="s">
        <v>23</v>
      </c>
      <c r="T1" s="6" t="s">
        <v>19</v>
      </c>
      <c r="U1" s="6" t="s">
        <v>24</v>
      </c>
      <c r="V1" s="6" t="s">
        <v>25</v>
      </c>
      <c r="W1" s="6" t="s">
        <v>26</v>
      </c>
      <c r="X1" s="6" t="s">
        <v>27</v>
      </c>
      <c r="Y1" s="6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19</v>
      </c>
      <c r="AE1" s="1" t="s">
        <v>20</v>
      </c>
      <c r="AF1" s="1" t="s">
        <v>33</v>
      </c>
      <c r="AG1" s="1" t="s">
        <v>26</v>
      </c>
      <c r="AH1" s="1" t="s">
        <v>34</v>
      </c>
      <c r="AI1" s="6" t="s">
        <v>29</v>
      </c>
      <c r="AJ1" s="1" t="s">
        <v>35</v>
      </c>
      <c r="AK1" s="1" t="s">
        <v>38</v>
      </c>
      <c r="AL1" s="1" t="s">
        <v>39</v>
      </c>
      <c r="AM1" s="1" t="s">
        <v>40</v>
      </c>
      <c r="AN1" s="6" t="s">
        <v>31</v>
      </c>
      <c r="AO1" s="6" t="s">
        <v>16</v>
      </c>
      <c r="AP1" s="6" t="s">
        <v>19</v>
      </c>
      <c r="AQ1" s="6" t="s">
        <v>20</v>
      </c>
      <c r="AR1" s="6" t="s">
        <v>37</v>
      </c>
      <c r="AS1" s="6" t="s">
        <v>1097</v>
      </c>
      <c r="AT1" s="6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8" t="s">
        <v>51</v>
      </c>
      <c r="BC1" s="8" t="s">
        <v>52</v>
      </c>
    </row>
    <row r="2" spans="1:55" x14ac:dyDescent="0.2">
      <c r="A2" s="3">
        <v>1</v>
      </c>
      <c r="B2" s="11" t="s">
        <v>132</v>
      </c>
      <c r="C2" s="11" t="str">
        <f>VLOOKUP(B2,'Target Tech'!$C$7:$J$33,8,FALSE)</f>
        <v>Complete ASP</v>
      </c>
      <c r="D2" s="80">
        <v>46127</v>
      </c>
      <c r="E2" s="80" t="s">
        <v>55</v>
      </c>
      <c r="F2" s="80" t="s">
        <v>56</v>
      </c>
      <c r="G2" s="80" t="s">
        <v>57</v>
      </c>
      <c r="H2" s="80">
        <f>D2</f>
        <v>46127</v>
      </c>
      <c r="I2" s="5">
        <v>3</v>
      </c>
      <c r="J2" s="5">
        <v>0</v>
      </c>
      <c r="K2" s="5">
        <v>1</v>
      </c>
      <c r="L2" s="80">
        <f>H2+I2</f>
        <v>46130</v>
      </c>
      <c r="M2" s="80">
        <f>L2</f>
        <v>46130</v>
      </c>
      <c r="N2" s="80">
        <f>M2</f>
        <v>46130</v>
      </c>
      <c r="O2" s="5">
        <v>1</v>
      </c>
      <c r="P2" s="80">
        <f t="shared" ref="P2:P14" si="0">WORKDAY(N2, O2, IndHolidays)</f>
        <v>46133</v>
      </c>
      <c r="Q2" s="5">
        <v>1</v>
      </c>
      <c r="R2" s="80">
        <f t="shared" ref="R2:R14" si="1">WORKDAY(P2, Q2, IndHolidays)</f>
        <v>46134</v>
      </c>
      <c r="S2" s="80">
        <f t="shared" ref="S2:S14" si="2">WORKDAY(R2,0, IndHolidays)</f>
        <v>46134</v>
      </c>
      <c r="T2" s="5">
        <v>1</v>
      </c>
      <c r="U2" s="80">
        <f t="shared" ref="U2:U14" si="3">WORKDAY(S2, T2, IndHolidays)</f>
        <v>46135</v>
      </c>
      <c r="V2" s="80">
        <f t="shared" ref="V2:W14" si="4">WORKDAY(U2, 0, IndHolidays)</f>
        <v>46135</v>
      </c>
      <c r="W2" s="80">
        <f t="shared" si="4"/>
        <v>46135</v>
      </c>
      <c r="X2" s="80">
        <f t="shared" ref="X2:X14" si="5">WORKDAY(W2, 1, IndHolidays)</f>
        <v>46136</v>
      </c>
      <c r="Y2" s="80">
        <f t="shared" ref="Y2:Y14" si="6">WORKDAY(X2, 0, IndHolidays)</f>
        <v>46136</v>
      </c>
      <c r="Z2" s="5">
        <v>1</v>
      </c>
      <c r="AA2" s="80">
        <f t="shared" ref="AA2:AA14" si="7">WORKDAY(Y2, Z2, IndHolidays)</f>
        <v>46139</v>
      </c>
      <c r="AB2" s="5">
        <v>1</v>
      </c>
      <c r="AC2" s="80">
        <f t="shared" ref="AC2:AC14" si="8">WORKDAY(AA2, AB2, IndHolidays)</f>
        <v>46140</v>
      </c>
      <c r="AD2" s="5">
        <v>1</v>
      </c>
      <c r="AE2" s="80">
        <f t="shared" ref="AE2:AE14" si="9">WORKDAY(AC2, AD2, IndHolidays)</f>
        <v>46141</v>
      </c>
      <c r="AF2" s="80">
        <f t="shared" ref="AF2:AF14" si="10">WORKDAY(AE2, 0, IndHolidays)</f>
        <v>46141</v>
      </c>
      <c r="AG2" s="80">
        <f t="shared" ref="AG2:AG14" si="11">WORKDAY(AF2, 1, IndHolidays)</f>
        <v>46142</v>
      </c>
      <c r="AH2" s="80">
        <f t="shared" ref="AH2:AH14" si="12">WORKDAY(AG2, 0, IndHolidays)</f>
        <v>46142</v>
      </c>
      <c r="AI2" s="5">
        <v>1</v>
      </c>
      <c r="AJ2" s="80">
        <f t="shared" ref="AJ2:AJ14" si="13">WORKDAY(AH2, AI2, IndHolidays)</f>
        <v>46146</v>
      </c>
      <c r="AK2" s="80">
        <f t="array" ref="AK2">MAX(IF($B$2:$B$133=$B2, $AJ$2:$AJ$133))</f>
        <v>46146</v>
      </c>
      <c r="AL2" s="5">
        <v>1</v>
      </c>
      <c r="AM2" s="80">
        <f t="shared" ref="AM2:AM14" si="14">WORKDAY(AK2, AL2, IndHolidays)</f>
        <v>46147</v>
      </c>
      <c r="AN2" s="5">
        <v>1</v>
      </c>
      <c r="AO2" s="80">
        <f t="shared" ref="AO2:AO14" si="15">WORKDAY(AM2, AN2, IndHolidays)</f>
        <v>46148</v>
      </c>
      <c r="AP2" s="5">
        <v>1</v>
      </c>
      <c r="AQ2" s="80">
        <f t="shared" ref="AQ2:AQ14" si="16">WORKDAY(AO2, AP2, IndHolidays)</f>
        <v>46149</v>
      </c>
      <c r="AR2" s="80">
        <f t="shared" ref="AR2:AS14" si="17">WORKDAY(AQ2, 1, IndHolidays)</f>
        <v>46150</v>
      </c>
      <c r="AS2" s="80">
        <f t="shared" si="17"/>
        <v>46153</v>
      </c>
      <c r="AT2" s="80">
        <f t="shared" ref="AT2:AT14" si="18">WORKDAY(AS2, 3, IndHolidays)</f>
        <v>46157</v>
      </c>
      <c r="AU2" s="80">
        <f t="shared" ref="AU2:AU14" si="19">CEILING(AT2-DATE(2026,4,16), 14)+DATE(2026,4,16)</f>
        <v>46170</v>
      </c>
      <c r="AV2">
        <f t="shared" ref="AV2:AV14" si="20">(AU2 - M2)</f>
        <v>40</v>
      </c>
      <c r="AX2">
        <f t="shared" ref="AX2:AX14" si="21">(O2+T2+AD2+AP2)</f>
        <v>4</v>
      </c>
    </row>
    <row r="3" spans="1:55" x14ac:dyDescent="0.2">
      <c r="A3" s="3">
        <v>2</v>
      </c>
      <c r="B3" s="11" t="s">
        <v>132</v>
      </c>
      <c r="C3" s="11" t="str">
        <f>VLOOKUP(B3,'Target Tech'!$C$7:$J$33,8,FALSE)</f>
        <v>Complete ASP</v>
      </c>
      <c r="D3" s="80">
        <v>46127</v>
      </c>
      <c r="E3" s="80" t="s">
        <v>59</v>
      </c>
      <c r="F3" s="80" t="s">
        <v>56</v>
      </c>
      <c r="G3" s="80" t="s">
        <v>60</v>
      </c>
      <c r="H3" s="80">
        <v>46127</v>
      </c>
      <c r="I3" s="5">
        <v>3</v>
      </c>
      <c r="J3" s="5">
        <v>0</v>
      </c>
      <c r="K3" s="5">
        <v>2</v>
      </c>
      <c r="L3" s="80">
        <f>H3+I3</f>
        <v>46130</v>
      </c>
      <c r="M3" s="80">
        <f>L3</f>
        <v>46130</v>
      </c>
      <c r="N3" s="80">
        <f>M3</f>
        <v>46130</v>
      </c>
      <c r="O3" s="5">
        <v>1</v>
      </c>
      <c r="P3" s="80">
        <f t="shared" si="0"/>
        <v>46133</v>
      </c>
      <c r="Q3" s="5">
        <v>1</v>
      </c>
      <c r="R3" s="80">
        <f t="shared" si="1"/>
        <v>46134</v>
      </c>
      <c r="S3" s="80">
        <f t="shared" si="2"/>
        <v>46134</v>
      </c>
      <c r="T3" s="5">
        <v>1</v>
      </c>
      <c r="U3" s="80">
        <f t="shared" si="3"/>
        <v>46135</v>
      </c>
      <c r="V3" s="80">
        <f t="shared" si="4"/>
        <v>46135</v>
      </c>
      <c r="W3" s="80">
        <f t="shared" si="4"/>
        <v>46135</v>
      </c>
      <c r="X3" s="80">
        <f t="shared" si="5"/>
        <v>46136</v>
      </c>
      <c r="Y3" s="80">
        <f t="shared" si="6"/>
        <v>46136</v>
      </c>
      <c r="Z3" s="5">
        <v>1</v>
      </c>
      <c r="AA3" s="80">
        <f t="shared" si="7"/>
        <v>46139</v>
      </c>
      <c r="AB3" s="5">
        <v>1</v>
      </c>
      <c r="AC3" s="80">
        <f t="shared" si="8"/>
        <v>46140</v>
      </c>
      <c r="AD3" s="5">
        <v>1</v>
      </c>
      <c r="AE3" s="80">
        <f t="shared" si="9"/>
        <v>46141</v>
      </c>
      <c r="AF3" s="80">
        <f t="shared" si="10"/>
        <v>46141</v>
      </c>
      <c r="AG3" s="80">
        <f t="shared" si="11"/>
        <v>46142</v>
      </c>
      <c r="AH3" s="80">
        <f t="shared" si="12"/>
        <v>46142</v>
      </c>
      <c r="AI3" s="5">
        <v>1</v>
      </c>
      <c r="AJ3" s="80">
        <f t="shared" si="13"/>
        <v>46146</v>
      </c>
      <c r="AK3" s="80">
        <f t="array" ref="AK3">MAX(IF($B$2:$B$133=$B3, $AJ$2:$AJ$133))</f>
        <v>46146</v>
      </c>
      <c r="AL3" s="5">
        <v>1</v>
      </c>
      <c r="AM3" s="80">
        <f t="shared" si="14"/>
        <v>46147</v>
      </c>
      <c r="AN3" s="5">
        <v>1</v>
      </c>
      <c r="AO3" s="80">
        <f t="shared" si="15"/>
        <v>46148</v>
      </c>
      <c r="AP3" s="5">
        <v>1</v>
      </c>
      <c r="AQ3" s="80">
        <f t="shared" si="16"/>
        <v>46149</v>
      </c>
      <c r="AR3" s="80">
        <f t="shared" si="17"/>
        <v>46150</v>
      </c>
      <c r="AS3" s="80">
        <f t="shared" si="17"/>
        <v>46153</v>
      </c>
      <c r="AT3" s="80">
        <f t="shared" si="18"/>
        <v>46157</v>
      </c>
      <c r="AU3" s="80">
        <f t="shared" si="19"/>
        <v>46170</v>
      </c>
      <c r="AV3">
        <f t="shared" si="20"/>
        <v>40</v>
      </c>
      <c r="AX3">
        <f t="shared" si="21"/>
        <v>4</v>
      </c>
    </row>
    <row r="4" spans="1:55" x14ac:dyDescent="0.2">
      <c r="A4" s="3">
        <v>3</v>
      </c>
      <c r="B4" s="11" t="s">
        <v>124</v>
      </c>
      <c r="C4" s="11" t="str">
        <f>VLOOKUP(B4,'Target Tech'!$C$7:$J$33,8,FALSE)</f>
        <v>React/ASP</v>
      </c>
      <c r="D4" s="80">
        <v>46127</v>
      </c>
      <c r="E4" s="80" t="s">
        <v>61</v>
      </c>
      <c r="F4" s="80" t="s">
        <v>56</v>
      </c>
      <c r="G4" s="80" t="s">
        <v>62</v>
      </c>
      <c r="H4" s="80">
        <v>46127</v>
      </c>
      <c r="I4" s="5">
        <v>3</v>
      </c>
      <c r="J4" s="5">
        <v>0</v>
      </c>
      <c r="K4" s="5">
        <v>3</v>
      </c>
      <c r="L4" s="80">
        <f t="shared" ref="L4:L14" si="22">WORKDAY(H4-1, I4+J4, IndHolidays)</f>
        <v>46129</v>
      </c>
      <c r="M4" s="80">
        <f t="shared" ref="M4:M14" si="23">WORKDAY(H4-1, I4+J4, IndHolidays)</f>
        <v>46129</v>
      </c>
      <c r="N4" s="80">
        <f t="shared" ref="N4:N14" si="24">WORKDAY(H4-1, I4+J4, IndHolidays)</f>
        <v>46129</v>
      </c>
      <c r="O4" s="5">
        <v>1</v>
      </c>
      <c r="P4" s="80">
        <f t="shared" si="0"/>
        <v>46133</v>
      </c>
      <c r="Q4" s="5">
        <v>1</v>
      </c>
      <c r="R4" s="80">
        <f t="shared" si="1"/>
        <v>46134</v>
      </c>
      <c r="S4" s="80">
        <f t="shared" si="2"/>
        <v>46134</v>
      </c>
      <c r="T4" s="5">
        <v>1</v>
      </c>
      <c r="U4" s="80">
        <f t="shared" si="3"/>
        <v>46135</v>
      </c>
      <c r="V4" s="80">
        <f t="shared" si="4"/>
        <v>46135</v>
      </c>
      <c r="W4" s="80">
        <f t="shared" si="4"/>
        <v>46135</v>
      </c>
      <c r="X4" s="80">
        <f t="shared" si="5"/>
        <v>46136</v>
      </c>
      <c r="Y4" s="80">
        <f t="shared" si="6"/>
        <v>46136</v>
      </c>
      <c r="Z4" s="5">
        <v>1</v>
      </c>
      <c r="AA4" s="80">
        <f t="shared" si="7"/>
        <v>46139</v>
      </c>
      <c r="AB4" s="5">
        <v>1</v>
      </c>
      <c r="AC4" s="80">
        <f t="shared" si="8"/>
        <v>46140</v>
      </c>
      <c r="AD4" s="5">
        <v>1</v>
      </c>
      <c r="AE4" s="80">
        <f t="shared" si="9"/>
        <v>46141</v>
      </c>
      <c r="AF4" s="80">
        <f t="shared" si="10"/>
        <v>46141</v>
      </c>
      <c r="AG4" s="80">
        <f t="shared" si="11"/>
        <v>46142</v>
      </c>
      <c r="AH4" s="80">
        <f t="shared" si="12"/>
        <v>46142</v>
      </c>
      <c r="AI4" s="5">
        <v>1</v>
      </c>
      <c r="AJ4" s="80">
        <f t="shared" si="13"/>
        <v>46146</v>
      </c>
      <c r="AK4" s="80">
        <f t="array" ref="AK4">MAX(IF($B$2:$B$133=$B4, $AJ$2:$AJ$133))</f>
        <v>46155</v>
      </c>
      <c r="AL4" s="5">
        <v>1</v>
      </c>
      <c r="AM4" s="80">
        <f t="shared" si="14"/>
        <v>46156</v>
      </c>
      <c r="AN4" s="5">
        <v>1</v>
      </c>
      <c r="AO4" s="80">
        <f t="shared" si="15"/>
        <v>46157</v>
      </c>
      <c r="AP4" s="5">
        <v>1</v>
      </c>
      <c r="AQ4" s="80">
        <f t="shared" si="16"/>
        <v>46160</v>
      </c>
      <c r="AR4" s="80">
        <f t="shared" si="17"/>
        <v>46161</v>
      </c>
      <c r="AS4" s="80">
        <f t="shared" si="17"/>
        <v>46162</v>
      </c>
      <c r="AT4" s="80">
        <f t="shared" si="18"/>
        <v>46167</v>
      </c>
      <c r="AU4" s="80">
        <f t="shared" si="19"/>
        <v>46170</v>
      </c>
      <c r="AV4">
        <f t="shared" si="20"/>
        <v>41</v>
      </c>
      <c r="AX4">
        <f t="shared" si="21"/>
        <v>4</v>
      </c>
    </row>
    <row r="5" spans="1:55" x14ac:dyDescent="0.2">
      <c r="A5" s="3">
        <v>4</v>
      </c>
      <c r="B5" s="11" t="s">
        <v>124</v>
      </c>
      <c r="C5" s="11" t="str">
        <f>VLOOKUP(B5,'Target Tech'!$C$7:$J$33,8,FALSE)</f>
        <v>React/ASP</v>
      </c>
      <c r="D5" s="80">
        <v>46136</v>
      </c>
      <c r="E5" s="80" t="s">
        <v>63</v>
      </c>
      <c r="F5" s="80" t="s">
        <v>56</v>
      </c>
      <c r="G5" s="80" t="s">
        <v>57</v>
      </c>
      <c r="H5" s="80">
        <v>46136</v>
      </c>
      <c r="I5" s="5">
        <v>3</v>
      </c>
      <c r="J5" s="5">
        <v>0</v>
      </c>
      <c r="K5" s="5">
        <v>4</v>
      </c>
      <c r="L5" s="80">
        <f t="shared" si="22"/>
        <v>46140</v>
      </c>
      <c r="M5" s="80">
        <f t="shared" si="23"/>
        <v>46140</v>
      </c>
      <c r="N5" s="80">
        <f t="shared" si="24"/>
        <v>46140</v>
      </c>
      <c r="O5" s="5">
        <v>1</v>
      </c>
      <c r="P5" s="80">
        <f t="shared" si="0"/>
        <v>46141</v>
      </c>
      <c r="Q5" s="5">
        <v>1</v>
      </c>
      <c r="R5" s="80">
        <f t="shared" si="1"/>
        <v>46142</v>
      </c>
      <c r="S5" s="80">
        <f t="shared" si="2"/>
        <v>46142</v>
      </c>
      <c r="T5" s="5">
        <v>1</v>
      </c>
      <c r="U5" s="80">
        <f t="shared" si="3"/>
        <v>46146</v>
      </c>
      <c r="V5" s="80">
        <f t="shared" si="4"/>
        <v>46146</v>
      </c>
      <c r="W5" s="80">
        <f t="shared" si="4"/>
        <v>46146</v>
      </c>
      <c r="X5" s="80">
        <f t="shared" si="5"/>
        <v>46147</v>
      </c>
      <c r="Y5" s="80">
        <f t="shared" si="6"/>
        <v>46147</v>
      </c>
      <c r="Z5" s="5">
        <v>1</v>
      </c>
      <c r="AA5" s="80">
        <f t="shared" si="7"/>
        <v>46148</v>
      </c>
      <c r="AB5" s="5">
        <v>1</v>
      </c>
      <c r="AC5" s="80">
        <f t="shared" si="8"/>
        <v>46149</v>
      </c>
      <c r="AD5" s="5">
        <v>1</v>
      </c>
      <c r="AE5" s="80">
        <f t="shared" si="9"/>
        <v>46150</v>
      </c>
      <c r="AF5" s="80">
        <f t="shared" si="10"/>
        <v>46150</v>
      </c>
      <c r="AG5" s="80">
        <f t="shared" si="11"/>
        <v>46153</v>
      </c>
      <c r="AH5" s="80">
        <f t="shared" si="12"/>
        <v>46153</v>
      </c>
      <c r="AI5" s="5">
        <v>1</v>
      </c>
      <c r="AJ5" s="80">
        <f t="shared" si="13"/>
        <v>46155</v>
      </c>
      <c r="AK5" s="80">
        <f t="array" ref="AK5">MAX(IF($B$2:$B$133=$B5, $AJ$2:$AJ$133))</f>
        <v>46155</v>
      </c>
      <c r="AL5" s="5">
        <v>1</v>
      </c>
      <c r="AM5" s="80">
        <f t="shared" si="14"/>
        <v>46156</v>
      </c>
      <c r="AN5" s="5">
        <v>1</v>
      </c>
      <c r="AO5" s="80">
        <f t="shared" si="15"/>
        <v>46157</v>
      </c>
      <c r="AP5" s="5">
        <v>1</v>
      </c>
      <c r="AQ5" s="80">
        <f t="shared" si="16"/>
        <v>46160</v>
      </c>
      <c r="AR5" s="80">
        <f t="shared" si="17"/>
        <v>46161</v>
      </c>
      <c r="AS5" s="80">
        <f t="shared" si="17"/>
        <v>46162</v>
      </c>
      <c r="AT5" s="80">
        <f t="shared" si="18"/>
        <v>46167</v>
      </c>
      <c r="AU5" s="80">
        <f t="shared" si="19"/>
        <v>46170</v>
      </c>
      <c r="AV5">
        <f t="shared" si="20"/>
        <v>30</v>
      </c>
      <c r="AX5">
        <f t="shared" si="21"/>
        <v>4</v>
      </c>
    </row>
    <row r="6" spans="1:55" x14ac:dyDescent="0.2">
      <c r="A6" s="3">
        <v>5</v>
      </c>
      <c r="B6" s="11" t="s">
        <v>53</v>
      </c>
      <c r="C6" s="11" t="str">
        <f>VLOOKUP(B6,'Target Tech'!$C$7:$J$33,8,FALSE)</f>
        <v>Complete ASP</v>
      </c>
      <c r="D6" s="80">
        <v>46127</v>
      </c>
      <c r="E6" s="80" t="s">
        <v>55</v>
      </c>
      <c r="F6" s="80" t="s">
        <v>81</v>
      </c>
      <c r="G6" s="80" t="s">
        <v>129</v>
      </c>
      <c r="H6" s="80">
        <v>46127</v>
      </c>
      <c r="I6" s="5">
        <v>3</v>
      </c>
      <c r="J6" s="5">
        <v>0</v>
      </c>
      <c r="K6" s="5">
        <v>1</v>
      </c>
      <c r="L6" s="80">
        <f t="shared" si="22"/>
        <v>46129</v>
      </c>
      <c r="M6" s="80">
        <f t="shared" si="23"/>
        <v>46129</v>
      </c>
      <c r="N6" s="80">
        <f t="shared" si="24"/>
        <v>46129</v>
      </c>
      <c r="O6" s="5">
        <v>1</v>
      </c>
      <c r="P6" s="80">
        <f t="shared" si="0"/>
        <v>46133</v>
      </c>
      <c r="Q6" s="5">
        <v>1</v>
      </c>
      <c r="R6" s="80">
        <f t="shared" si="1"/>
        <v>46134</v>
      </c>
      <c r="S6" s="80">
        <f t="shared" si="2"/>
        <v>46134</v>
      </c>
      <c r="T6" s="5">
        <v>1</v>
      </c>
      <c r="U6" s="80">
        <f t="shared" si="3"/>
        <v>46135</v>
      </c>
      <c r="V6" s="80">
        <f t="shared" si="4"/>
        <v>46135</v>
      </c>
      <c r="W6" s="80">
        <f t="shared" si="4"/>
        <v>46135</v>
      </c>
      <c r="X6" s="80">
        <f t="shared" si="5"/>
        <v>46136</v>
      </c>
      <c r="Y6" s="80">
        <f t="shared" si="6"/>
        <v>46136</v>
      </c>
      <c r="Z6" s="5">
        <v>1</v>
      </c>
      <c r="AA6" s="80">
        <f t="shared" si="7"/>
        <v>46139</v>
      </c>
      <c r="AB6" s="5">
        <v>1</v>
      </c>
      <c r="AC6" s="80">
        <f t="shared" si="8"/>
        <v>46140</v>
      </c>
      <c r="AD6" s="5">
        <v>1</v>
      </c>
      <c r="AE6" s="80">
        <f t="shared" si="9"/>
        <v>46141</v>
      </c>
      <c r="AF6" s="80">
        <f t="shared" si="10"/>
        <v>46141</v>
      </c>
      <c r="AG6" s="80">
        <f t="shared" si="11"/>
        <v>46142</v>
      </c>
      <c r="AH6" s="80">
        <f t="shared" si="12"/>
        <v>46142</v>
      </c>
      <c r="AI6" s="5">
        <v>1</v>
      </c>
      <c r="AJ6" s="80">
        <f t="shared" si="13"/>
        <v>46146</v>
      </c>
      <c r="AK6" s="80">
        <f t="array" ref="AK6">MAX(IF($B$2:$B$133=$B6, $AJ$2:$AJ$133))</f>
        <v>46155</v>
      </c>
      <c r="AL6" s="5">
        <v>1</v>
      </c>
      <c r="AM6" s="80">
        <f t="shared" si="14"/>
        <v>46156</v>
      </c>
      <c r="AN6" s="5">
        <v>1</v>
      </c>
      <c r="AO6" s="80">
        <f t="shared" si="15"/>
        <v>46157</v>
      </c>
      <c r="AP6" s="5">
        <v>1</v>
      </c>
      <c r="AQ6" s="80">
        <f t="shared" si="16"/>
        <v>46160</v>
      </c>
      <c r="AR6" s="80">
        <f t="shared" si="17"/>
        <v>46161</v>
      </c>
      <c r="AS6" s="80">
        <f t="shared" si="17"/>
        <v>46162</v>
      </c>
      <c r="AT6" s="80">
        <f t="shared" si="18"/>
        <v>46167</v>
      </c>
      <c r="AU6" s="80">
        <f t="shared" si="19"/>
        <v>46170</v>
      </c>
      <c r="AV6">
        <f t="shared" si="20"/>
        <v>41</v>
      </c>
      <c r="AX6">
        <f t="shared" si="21"/>
        <v>4</v>
      </c>
    </row>
    <row r="7" spans="1:55" x14ac:dyDescent="0.2">
      <c r="A7" s="3">
        <v>6</v>
      </c>
      <c r="B7" s="11" t="s">
        <v>53</v>
      </c>
      <c r="C7" s="11" t="str">
        <f>VLOOKUP(B7,'Target Tech'!$C$7:$J$33,8,FALSE)</f>
        <v>Complete ASP</v>
      </c>
      <c r="D7" s="80">
        <v>46127</v>
      </c>
      <c r="E7" s="80" t="s">
        <v>59</v>
      </c>
      <c r="F7" s="80" t="s">
        <v>81</v>
      </c>
      <c r="G7" s="80" t="s">
        <v>167</v>
      </c>
      <c r="H7" s="80">
        <v>46127</v>
      </c>
      <c r="I7" s="5">
        <v>3</v>
      </c>
      <c r="J7" s="5">
        <v>0</v>
      </c>
      <c r="K7" s="5">
        <v>2</v>
      </c>
      <c r="L7" s="80">
        <f t="shared" si="22"/>
        <v>46129</v>
      </c>
      <c r="M7" s="80">
        <f t="shared" si="23"/>
        <v>46129</v>
      </c>
      <c r="N7" s="80">
        <f t="shared" si="24"/>
        <v>46129</v>
      </c>
      <c r="O7" s="5">
        <v>1</v>
      </c>
      <c r="P7" s="80">
        <f t="shared" si="0"/>
        <v>46133</v>
      </c>
      <c r="Q7" s="5">
        <v>1</v>
      </c>
      <c r="R7" s="80">
        <f t="shared" si="1"/>
        <v>46134</v>
      </c>
      <c r="S7" s="80">
        <f t="shared" si="2"/>
        <v>46134</v>
      </c>
      <c r="T7" s="5">
        <v>1</v>
      </c>
      <c r="U7" s="80">
        <f t="shared" si="3"/>
        <v>46135</v>
      </c>
      <c r="V7" s="80">
        <f t="shared" si="4"/>
        <v>46135</v>
      </c>
      <c r="W7" s="80">
        <f t="shared" si="4"/>
        <v>46135</v>
      </c>
      <c r="X7" s="80">
        <f t="shared" si="5"/>
        <v>46136</v>
      </c>
      <c r="Y7" s="80">
        <f t="shared" si="6"/>
        <v>46136</v>
      </c>
      <c r="Z7" s="5">
        <v>1</v>
      </c>
      <c r="AA7" s="80">
        <f t="shared" si="7"/>
        <v>46139</v>
      </c>
      <c r="AB7" s="5">
        <v>1</v>
      </c>
      <c r="AC7" s="80">
        <f t="shared" si="8"/>
        <v>46140</v>
      </c>
      <c r="AD7" s="5">
        <v>1</v>
      </c>
      <c r="AE7" s="80">
        <f t="shared" si="9"/>
        <v>46141</v>
      </c>
      <c r="AF7" s="80">
        <f t="shared" si="10"/>
        <v>46141</v>
      </c>
      <c r="AG7" s="80">
        <f t="shared" si="11"/>
        <v>46142</v>
      </c>
      <c r="AH7" s="80">
        <f t="shared" si="12"/>
        <v>46142</v>
      </c>
      <c r="AI7" s="5">
        <v>1</v>
      </c>
      <c r="AJ7" s="80">
        <f t="shared" si="13"/>
        <v>46146</v>
      </c>
      <c r="AK7" s="80">
        <f t="array" ref="AK7">MAX(IF($B$2:$B$133=$B7, $AJ$2:$AJ$133))</f>
        <v>46155</v>
      </c>
      <c r="AL7" s="5">
        <v>1</v>
      </c>
      <c r="AM7" s="80">
        <f t="shared" si="14"/>
        <v>46156</v>
      </c>
      <c r="AN7" s="5">
        <v>1</v>
      </c>
      <c r="AO7" s="80">
        <f t="shared" si="15"/>
        <v>46157</v>
      </c>
      <c r="AP7" s="5">
        <v>1</v>
      </c>
      <c r="AQ7" s="80">
        <f t="shared" si="16"/>
        <v>46160</v>
      </c>
      <c r="AR7" s="80">
        <f t="shared" si="17"/>
        <v>46161</v>
      </c>
      <c r="AS7" s="80">
        <f t="shared" si="17"/>
        <v>46162</v>
      </c>
      <c r="AT7" s="80">
        <f t="shared" si="18"/>
        <v>46167</v>
      </c>
      <c r="AU7" s="80">
        <f t="shared" si="19"/>
        <v>46170</v>
      </c>
      <c r="AV7">
        <f t="shared" si="20"/>
        <v>41</v>
      </c>
      <c r="AX7">
        <f t="shared" si="21"/>
        <v>4</v>
      </c>
    </row>
    <row r="8" spans="1:55" x14ac:dyDescent="0.2">
      <c r="A8" s="3">
        <v>7</v>
      </c>
      <c r="B8" s="11" t="s">
        <v>53</v>
      </c>
      <c r="C8" s="11" t="str">
        <f>VLOOKUP(B8,'Target Tech'!$C$7:$J$33,8,FALSE)</f>
        <v>Complete ASP</v>
      </c>
      <c r="D8" s="80">
        <v>46127</v>
      </c>
      <c r="E8" s="80" t="s">
        <v>61</v>
      </c>
      <c r="F8" s="80" t="s">
        <v>81</v>
      </c>
      <c r="G8" s="80" t="s">
        <v>131</v>
      </c>
      <c r="H8" s="80">
        <v>46127</v>
      </c>
      <c r="I8" s="5">
        <v>3</v>
      </c>
      <c r="J8" s="5">
        <v>0</v>
      </c>
      <c r="K8" s="5">
        <v>3</v>
      </c>
      <c r="L8" s="80">
        <f t="shared" si="22"/>
        <v>46129</v>
      </c>
      <c r="M8" s="80">
        <f t="shared" si="23"/>
        <v>46129</v>
      </c>
      <c r="N8" s="80">
        <f t="shared" si="24"/>
        <v>46129</v>
      </c>
      <c r="O8" s="5">
        <v>1</v>
      </c>
      <c r="P8" s="80">
        <f t="shared" si="0"/>
        <v>46133</v>
      </c>
      <c r="Q8" s="5">
        <v>1</v>
      </c>
      <c r="R8" s="80">
        <f t="shared" si="1"/>
        <v>46134</v>
      </c>
      <c r="S8" s="80">
        <f t="shared" si="2"/>
        <v>46134</v>
      </c>
      <c r="T8" s="5">
        <v>1</v>
      </c>
      <c r="U8" s="80">
        <f t="shared" si="3"/>
        <v>46135</v>
      </c>
      <c r="V8" s="80">
        <f t="shared" si="4"/>
        <v>46135</v>
      </c>
      <c r="W8" s="80">
        <f t="shared" si="4"/>
        <v>46135</v>
      </c>
      <c r="X8" s="80">
        <f t="shared" si="5"/>
        <v>46136</v>
      </c>
      <c r="Y8" s="80">
        <f t="shared" si="6"/>
        <v>46136</v>
      </c>
      <c r="Z8" s="5">
        <v>1</v>
      </c>
      <c r="AA8" s="80">
        <f t="shared" si="7"/>
        <v>46139</v>
      </c>
      <c r="AB8" s="5">
        <v>1</v>
      </c>
      <c r="AC8" s="80">
        <f t="shared" si="8"/>
        <v>46140</v>
      </c>
      <c r="AD8" s="5">
        <v>1</v>
      </c>
      <c r="AE8" s="80">
        <f t="shared" si="9"/>
        <v>46141</v>
      </c>
      <c r="AF8" s="80">
        <f t="shared" si="10"/>
        <v>46141</v>
      </c>
      <c r="AG8" s="80">
        <f t="shared" si="11"/>
        <v>46142</v>
      </c>
      <c r="AH8" s="80">
        <f t="shared" si="12"/>
        <v>46142</v>
      </c>
      <c r="AI8" s="5">
        <v>1</v>
      </c>
      <c r="AJ8" s="80">
        <f t="shared" si="13"/>
        <v>46146</v>
      </c>
      <c r="AK8" s="80">
        <f t="array" ref="AK8">MAX(IF($B$2:$B$133=$B8, $AJ$2:$AJ$133))</f>
        <v>46155</v>
      </c>
      <c r="AL8" s="5">
        <v>1</v>
      </c>
      <c r="AM8" s="80">
        <f t="shared" si="14"/>
        <v>46156</v>
      </c>
      <c r="AN8" s="5">
        <v>1</v>
      </c>
      <c r="AO8" s="80">
        <f t="shared" si="15"/>
        <v>46157</v>
      </c>
      <c r="AP8" s="5">
        <v>1</v>
      </c>
      <c r="AQ8" s="80">
        <f t="shared" si="16"/>
        <v>46160</v>
      </c>
      <c r="AR8" s="80">
        <f t="shared" si="17"/>
        <v>46161</v>
      </c>
      <c r="AS8" s="80">
        <f t="shared" si="17"/>
        <v>46162</v>
      </c>
      <c r="AT8" s="80">
        <f t="shared" si="18"/>
        <v>46167</v>
      </c>
      <c r="AU8" s="80">
        <f t="shared" si="19"/>
        <v>46170</v>
      </c>
      <c r="AV8">
        <f t="shared" si="20"/>
        <v>41</v>
      </c>
      <c r="AX8">
        <f t="shared" si="21"/>
        <v>4</v>
      </c>
    </row>
    <row r="9" spans="1:55" x14ac:dyDescent="0.2">
      <c r="A9" s="3">
        <v>8</v>
      </c>
      <c r="B9" s="11" t="s">
        <v>53</v>
      </c>
      <c r="C9" s="11" t="str">
        <f>VLOOKUP(B9,'Target Tech'!$C$7:$J$33,8,FALSE)</f>
        <v>Complete ASP</v>
      </c>
      <c r="D9" s="80">
        <v>46136</v>
      </c>
      <c r="E9" s="80" t="s">
        <v>63</v>
      </c>
      <c r="F9" s="80" t="s">
        <v>81</v>
      </c>
      <c r="G9" s="80" t="s">
        <v>129</v>
      </c>
      <c r="H9" s="80">
        <v>46136</v>
      </c>
      <c r="I9" s="5">
        <v>3</v>
      </c>
      <c r="J9" s="5">
        <v>0</v>
      </c>
      <c r="K9" s="5">
        <v>4</v>
      </c>
      <c r="L9" s="80">
        <f t="shared" si="22"/>
        <v>46140</v>
      </c>
      <c r="M9" s="80">
        <f t="shared" si="23"/>
        <v>46140</v>
      </c>
      <c r="N9" s="80">
        <f t="shared" si="24"/>
        <v>46140</v>
      </c>
      <c r="O9" s="5">
        <v>1</v>
      </c>
      <c r="P9" s="80">
        <f t="shared" si="0"/>
        <v>46141</v>
      </c>
      <c r="Q9" s="5">
        <v>1</v>
      </c>
      <c r="R9" s="80">
        <f t="shared" si="1"/>
        <v>46142</v>
      </c>
      <c r="S9" s="80">
        <f t="shared" si="2"/>
        <v>46142</v>
      </c>
      <c r="T9" s="5">
        <v>1</v>
      </c>
      <c r="U9" s="80">
        <f t="shared" si="3"/>
        <v>46146</v>
      </c>
      <c r="V9" s="80">
        <f t="shared" si="4"/>
        <v>46146</v>
      </c>
      <c r="W9" s="80">
        <f t="shared" si="4"/>
        <v>46146</v>
      </c>
      <c r="X9" s="80">
        <f t="shared" si="5"/>
        <v>46147</v>
      </c>
      <c r="Y9" s="80">
        <f t="shared" si="6"/>
        <v>46147</v>
      </c>
      <c r="Z9" s="5">
        <v>1</v>
      </c>
      <c r="AA9" s="80">
        <f t="shared" si="7"/>
        <v>46148</v>
      </c>
      <c r="AB9" s="5">
        <v>1</v>
      </c>
      <c r="AC9" s="80">
        <f t="shared" si="8"/>
        <v>46149</v>
      </c>
      <c r="AD9" s="5">
        <v>1</v>
      </c>
      <c r="AE9" s="80">
        <f t="shared" si="9"/>
        <v>46150</v>
      </c>
      <c r="AF9" s="80">
        <f t="shared" si="10"/>
        <v>46150</v>
      </c>
      <c r="AG9" s="80">
        <f t="shared" si="11"/>
        <v>46153</v>
      </c>
      <c r="AH9" s="80">
        <f t="shared" si="12"/>
        <v>46153</v>
      </c>
      <c r="AI9" s="5">
        <v>1</v>
      </c>
      <c r="AJ9" s="80">
        <f t="shared" si="13"/>
        <v>46155</v>
      </c>
      <c r="AK9" s="80">
        <f t="array" ref="AK9">MAX(IF($B$2:$B$133=$B9, $AJ$2:$AJ$133))</f>
        <v>46155</v>
      </c>
      <c r="AL9" s="5">
        <v>1</v>
      </c>
      <c r="AM9" s="80">
        <f t="shared" si="14"/>
        <v>46156</v>
      </c>
      <c r="AN9" s="5">
        <v>1</v>
      </c>
      <c r="AO9" s="80">
        <f t="shared" si="15"/>
        <v>46157</v>
      </c>
      <c r="AP9" s="5">
        <v>1</v>
      </c>
      <c r="AQ9" s="80">
        <f t="shared" si="16"/>
        <v>46160</v>
      </c>
      <c r="AR9" s="80">
        <f t="shared" si="17"/>
        <v>46161</v>
      </c>
      <c r="AS9" s="80">
        <f t="shared" si="17"/>
        <v>46162</v>
      </c>
      <c r="AT9" s="80">
        <f t="shared" si="18"/>
        <v>46167</v>
      </c>
      <c r="AU9" s="80">
        <f t="shared" si="19"/>
        <v>46170</v>
      </c>
      <c r="AV9">
        <f t="shared" si="20"/>
        <v>30</v>
      </c>
      <c r="AX9">
        <f t="shared" si="21"/>
        <v>4</v>
      </c>
    </row>
    <row r="10" spans="1:55" x14ac:dyDescent="0.2">
      <c r="A10" s="3">
        <v>9</v>
      </c>
      <c r="B10" s="11" t="s">
        <v>1098</v>
      </c>
      <c r="C10" s="11" t="str">
        <f>VLOOKUP(B10,'Target Tech'!$C$7:$J$33,8,FALSE)</f>
        <v>React/ASP</v>
      </c>
      <c r="D10" s="80">
        <v>46136</v>
      </c>
      <c r="E10" s="80" t="s">
        <v>64</v>
      </c>
      <c r="F10" s="80" t="s">
        <v>56</v>
      </c>
      <c r="G10" s="80" t="s">
        <v>60</v>
      </c>
      <c r="H10" s="80">
        <v>46136</v>
      </c>
      <c r="I10" s="5">
        <v>3</v>
      </c>
      <c r="J10" s="5">
        <v>0</v>
      </c>
      <c r="K10" s="5">
        <v>5</v>
      </c>
      <c r="L10" s="80">
        <f t="shared" si="22"/>
        <v>46140</v>
      </c>
      <c r="M10" s="80">
        <f t="shared" si="23"/>
        <v>46140</v>
      </c>
      <c r="N10" s="80">
        <f t="shared" si="24"/>
        <v>46140</v>
      </c>
      <c r="O10" s="5">
        <v>1</v>
      </c>
      <c r="P10" s="80">
        <f t="shared" si="0"/>
        <v>46141</v>
      </c>
      <c r="Q10" s="5">
        <v>1</v>
      </c>
      <c r="R10" s="80">
        <f t="shared" si="1"/>
        <v>46142</v>
      </c>
      <c r="S10" s="80">
        <f t="shared" si="2"/>
        <v>46142</v>
      </c>
      <c r="T10" s="5">
        <v>1</v>
      </c>
      <c r="U10" s="80">
        <f t="shared" si="3"/>
        <v>46146</v>
      </c>
      <c r="V10" s="80">
        <f t="shared" si="4"/>
        <v>46146</v>
      </c>
      <c r="W10" s="80">
        <f t="shared" si="4"/>
        <v>46146</v>
      </c>
      <c r="X10" s="80">
        <f t="shared" si="5"/>
        <v>46147</v>
      </c>
      <c r="Y10" s="80">
        <f t="shared" si="6"/>
        <v>46147</v>
      </c>
      <c r="Z10" s="5">
        <v>1</v>
      </c>
      <c r="AA10" s="80">
        <f t="shared" si="7"/>
        <v>46148</v>
      </c>
      <c r="AB10" s="5">
        <v>1</v>
      </c>
      <c r="AC10" s="80">
        <f t="shared" si="8"/>
        <v>46149</v>
      </c>
      <c r="AD10" s="5">
        <v>1</v>
      </c>
      <c r="AE10" s="80">
        <f t="shared" si="9"/>
        <v>46150</v>
      </c>
      <c r="AF10" s="80">
        <f t="shared" si="10"/>
        <v>46150</v>
      </c>
      <c r="AG10" s="80">
        <f t="shared" si="11"/>
        <v>46153</v>
      </c>
      <c r="AH10" s="80">
        <f t="shared" si="12"/>
        <v>46153</v>
      </c>
      <c r="AI10" s="5">
        <v>1</v>
      </c>
      <c r="AJ10" s="80">
        <f t="shared" si="13"/>
        <v>46155</v>
      </c>
      <c r="AK10" s="80">
        <f t="array" ref="AK10">MAX(IF($B$2:$B$133=$B10, $AJ$2:$AJ$133))</f>
        <v>46163</v>
      </c>
      <c r="AL10" s="5">
        <v>1</v>
      </c>
      <c r="AM10" s="80">
        <f t="shared" si="14"/>
        <v>46164</v>
      </c>
      <c r="AN10" s="5">
        <v>1</v>
      </c>
      <c r="AO10" s="80">
        <f t="shared" si="15"/>
        <v>46167</v>
      </c>
      <c r="AP10" s="5">
        <v>1</v>
      </c>
      <c r="AQ10" s="80">
        <f t="shared" si="16"/>
        <v>46168</v>
      </c>
      <c r="AR10" s="80">
        <f t="shared" si="17"/>
        <v>46169</v>
      </c>
      <c r="AS10" s="80">
        <f t="shared" si="17"/>
        <v>46170</v>
      </c>
      <c r="AT10" s="80">
        <f t="shared" si="18"/>
        <v>46175</v>
      </c>
      <c r="AU10" s="80">
        <f t="shared" si="19"/>
        <v>46184</v>
      </c>
      <c r="AV10">
        <f t="shared" si="20"/>
        <v>44</v>
      </c>
      <c r="AX10">
        <f t="shared" si="21"/>
        <v>4</v>
      </c>
    </row>
    <row r="11" spans="1:55" x14ac:dyDescent="0.2">
      <c r="A11" s="3">
        <v>10</v>
      </c>
      <c r="B11" s="11" t="s">
        <v>1098</v>
      </c>
      <c r="C11" s="11" t="str">
        <f>VLOOKUP(B11,'Target Tech'!$C$7:$J$33,8,FALSE)</f>
        <v>React/ASP</v>
      </c>
      <c r="D11" s="80">
        <v>46136</v>
      </c>
      <c r="E11" s="80" t="s">
        <v>120</v>
      </c>
      <c r="F11" s="80" t="s">
        <v>56</v>
      </c>
      <c r="G11" s="80" t="s">
        <v>62</v>
      </c>
      <c r="H11" s="80">
        <v>46136</v>
      </c>
      <c r="I11" s="5">
        <v>3</v>
      </c>
      <c r="J11" s="5">
        <v>0</v>
      </c>
      <c r="K11" s="5">
        <v>6</v>
      </c>
      <c r="L11" s="80">
        <f t="shared" si="22"/>
        <v>46140</v>
      </c>
      <c r="M11" s="80">
        <f t="shared" si="23"/>
        <v>46140</v>
      </c>
      <c r="N11" s="80">
        <f t="shared" si="24"/>
        <v>46140</v>
      </c>
      <c r="O11" s="5">
        <v>1</v>
      </c>
      <c r="P11" s="80">
        <f t="shared" si="0"/>
        <v>46141</v>
      </c>
      <c r="Q11" s="5">
        <v>1</v>
      </c>
      <c r="R11" s="80">
        <f t="shared" si="1"/>
        <v>46142</v>
      </c>
      <c r="S11" s="80">
        <f t="shared" si="2"/>
        <v>46142</v>
      </c>
      <c r="T11" s="5">
        <v>1</v>
      </c>
      <c r="U11" s="80">
        <f t="shared" si="3"/>
        <v>46146</v>
      </c>
      <c r="V11" s="80">
        <f t="shared" si="4"/>
        <v>46146</v>
      </c>
      <c r="W11" s="80">
        <f t="shared" si="4"/>
        <v>46146</v>
      </c>
      <c r="X11" s="80">
        <f t="shared" si="5"/>
        <v>46147</v>
      </c>
      <c r="Y11" s="80">
        <f t="shared" si="6"/>
        <v>46147</v>
      </c>
      <c r="Z11" s="5">
        <v>1</v>
      </c>
      <c r="AA11" s="80">
        <f t="shared" si="7"/>
        <v>46148</v>
      </c>
      <c r="AB11" s="5">
        <v>1</v>
      </c>
      <c r="AC11" s="80">
        <f t="shared" si="8"/>
        <v>46149</v>
      </c>
      <c r="AD11" s="5">
        <v>1</v>
      </c>
      <c r="AE11" s="80">
        <f t="shared" si="9"/>
        <v>46150</v>
      </c>
      <c r="AF11" s="80">
        <f t="shared" si="10"/>
        <v>46150</v>
      </c>
      <c r="AG11" s="80">
        <f t="shared" si="11"/>
        <v>46153</v>
      </c>
      <c r="AH11" s="80">
        <f t="shared" si="12"/>
        <v>46153</v>
      </c>
      <c r="AI11" s="5">
        <v>1</v>
      </c>
      <c r="AJ11" s="80">
        <f t="shared" si="13"/>
        <v>46155</v>
      </c>
      <c r="AK11" s="80">
        <f t="array" ref="AK11">MAX(IF($B$2:$B$133=$B11, $AJ$2:$AJ$133))</f>
        <v>46163</v>
      </c>
      <c r="AL11" s="5">
        <v>1</v>
      </c>
      <c r="AM11" s="80">
        <f t="shared" si="14"/>
        <v>46164</v>
      </c>
      <c r="AN11" s="5">
        <v>1</v>
      </c>
      <c r="AO11" s="80">
        <f t="shared" si="15"/>
        <v>46167</v>
      </c>
      <c r="AP11" s="5">
        <v>1</v>
      </c>
      <c r="AQ11" s="80">
        <f t="shared" si="16"/>
        <v>46168</v>
      </c>
      <c r="AR11" s="80">
        <f t="shared" si="17"/>
        <v>46169</v>
      </c>
      <c r="AS11" s="80">
        <f t="shared" si="17"/>
        <v>46170</v>
      </c>
      <c r="AT11" s="80">
        <f t="shared" si="18"/>
        <v>46175</v>
      </c>
      <c r="AU11" s="80">
        <f t="shared" si="19"/>
        <v>46184</v>
      </c>
      <c r="AV11">
        <f t="shared" si="20"/>
        <v>44</v>
      </c>
      <c r="AX11">
        <f t="shared" si="21"/>
        <v>4</v>
      </c>
    </row>
    <row r="12" spans="1:55" x14ac:dyDescent="0.2">
      <c r="A12" s="3">
        <v>11</v>
      </c>
      <c r="B12" s="11" t="s">
        <v>1098</v>
      </c>
      <c r="C12" s="11" t="str">
        <f>VLOOKUP(B12,'Target Tech'!$C$7:$J$33,8,FALSE)</f>
        <v>React/ASP</v>
      </c>
      <c r="D12" s="80">
        <v>46147</v>
      </c>
      <c r="E12" s="80" t="s">
        <v>121</v>
      </c>
      <c r="F12" s="80" t="s">
        <v>56</v>
      </c>
      <c r="G12" s="80" t="s">
        <v>57</v>
      </c>
      <c r="H12" s="80">
        <v>46147</v>
      </c>
      <c r="I12" s="5">
        <v>3</v>
      </c>
      <c r="J12" s="5">
        <v>0</v>
      </c>
      <c r="K12" s="5">
        <v>7</v>
      </c>
      <c r="L12" s="80">
        <f t="shared" si="22"/>
        <v>46149</v>
      </c>
      <c r="M12" s="80">
        <f t="shared" si="23"/>
        <v>46149</v>
      </c>
      <c r="N12" s="80">
        <f t="shared" si="24"/>
        <v>46149</v>
      </c>
      <c r="O12" s="5">
        <v>1</v>
      </c>
      <c r="P12" s="80">
        <f t="shared" si="0"/>
        <v>46150</v>
      </c>
      <c r="Q12" s="5">
        <v>1</v>
      </c>
      <c r="R12" s="80">
        <f t="shared" si="1"/>
        <v>46153</v>
      </c>
      <c r="S12" s="80">
        <f t="shared" si="2"/>
        <v>46153</v>
      </c>
      <c r="T12" s="5">
        <v>1</v>
      </c>
      <c r="U12" s="80">
        <f t="shared" si="3"/>
        <v>46155</v>
      </c>
      <c r="V12" s="80">
        <f t="shared" si="4"/>
        <v>46155</v>
      </c>
      <c r="W12" s="80">
        <f t="shared" si="4"/>
        <v>46155</v>
      </c>
      <c r="X12" s="80">
        <f t="shared" si="5"/>
        <v>46156</v>
      </c>
      <c r="Y12" s="80">
        <f t="shared" si="6"/>
        <v>46156</v>
      </c>
      <c r="Z12" s="5">
        <v>1</v>
      </c>
      <c r="AA12" s="80">
        <f t="shared" si="7"/>
        <v>46157</v>
      </c>
      <c r="AB12" s="5">
        <v>1</v>
      </c>
      <c r="AC12" s="80">
        <f t="shared" si="8"/>
        <v>46160</v>
      </c>
      <c r="AD12" s="5">
        <v>1</v>
      </c>
      <c r="AE12" s="80">
        <f t="shared" si="9"/>
        <v>46161</v>
      </c>
      <c r="AF12" s="80">
        <f t="shared" si="10"/>
        <v>46161</v>
      </c>
      <c r="AG12" s="80">
        <f t="shared" si="11"/>
        <v>46162</v>
      </c>
      <c r="AH12" s="80">
        <f t="shared" si="12"/>
        <v>46162</v>
      </c>
      <c r="AI12" s="5">
        <v>1</v>
      </c>
      <c r="AJ12" s="80">
        <f t="shared" si="13"/>
        <v>46163</v>
      </c>
      <c r="AK12" s="80">
        <f t="array" ref="AK12">MAX(IF($B$2:$B$133=$B12, $AJ$2:$AJ$133))</f>
        <v>46163</v>
      </c>
      <c r="AL12" s="5">
        <v>1</v>
      </c>
      <c r="AM12" s="80">
        <f t="shared" si="14"/>
        <v>46164</v>
      </c>
      <c r="AN12" s="5">
        <v>1</v>
      </c>
      <c r="AO12" s="80">
        <f t="shared" si="15"/>
        <v>46167</v>
      </c>
      <c r="AP12" s="5">
        <v>1</v>
      </c>
      <c r="AQ12" s="80">
        <f t="shared" si="16"/>
        <v>46168</v>
      </c>
      <c r="AR12" s="80">
        <f t="shared" si="17"/>
        <v>46169</v>
      </c>
      <c r="AS12" s="80">
        <f t="shared" si="17"/>
        <v>46170</v>
      </c>
      <c r="AT12" s="80">
        <f t="shared" si="18"/>
        <v>46175</v>
      </c>
      <c r="AU12" s="80">
        <f t="shared" si="19"/>
        <v>46184</v>
      </c>
      <c r="AV12">
        <f t="shared" si="20"/>
        <v>35</v>
      </c>
      <c r="AX12">
        <f t="shared" si="21"/>
        <v>4</v>
      </c>
    </row>
    <row r="13" spans="1:55" x14ac:dyDescent="0.2">
      <c r="A13" s="3">
        <v>12</v>
      </c>
      <c r="B13" s="11" t="s">
        <v>1098</v>
      </c>
      <c r="C13" s="11" t="str">
        <f>VLOOKUP(B13,'Target Tech'!$C$7:$J$33,8,FALSE)</f>
        <v>React/ASP</v>
      </c>
      <c r="D13" s="80">
        <v>46147</v>
      </c>
      <c r="E13" s="80" t="s">
        <v>122</v>
      </c>
      <c r="F13" s="80" t="s">
        <v>56</v>
      </c>
      <c r="G13" s="80" t="s">
        <v>60</v>
      </c>
      <c r="H13" s="80">
        <v>46147</v>
      </c>
      <c r="I13" s="5">
        <v>3</v>
      </c>
      <c r="J13" s="5">
        <v>0</v>
      </c>
      <c r="K13" s="5">
        <v>8</v>
      </c>
      <c r="L13" s="80">
        <f t="shared" si="22"/>
        <v>46149</v>
      </c>
      <c r="M13" s="80">
        <f t="shared" si="23"/>
        <v>46149</v>
      </c>
      <c r="N13" s="80">
        <f t="shared" si="24"/>
        <v>46149</v>
      </c>
      <c r="O13" s="5">
        <v>1</v>
      </c>
      <c r="P13" s="80">
        <f t="shared" si="0"/>
        <v>46150</v>
      </c>
      <c r="Q13" s="5">
        <v>1</v>
      </c>
      <c r="R13" s="80">
        <f t="shared" si="1"/>
        <v>46153</v>
      </c>
      <c r="S13" s="80">
        <f t="shared" si="2"/>
        <v>46153</v>
      </c>
      <c r="T13" s="5">
        <v>1</v>
      </c>
      <c r="U13" s="80">
        <f t="shared" si="3"/>
        <v>46155</v>
      </c>
      <c r="V13" s="80">
        <f t="shared" si="4"/>
        <v>46155</v>
      </c>
      <c r="W13" s="80">
        <f t="shared" si="4"/>
        <v>46155</v>
      </c>
      <c r="X13" s="80">
        <f t="shared" si="5"/>
        <v>46156</v>
      </c>
      <c r="Y13" s="80">
        <f t="shared" si="6"/>
        <v>46156</v>
      </c>
      <c r="Z13" s="5">
        <v>1</v>
      </c>
      <c r="AA13" s="80">
        <f t="shared" si="7"/>
        <v>46157</v>
      </c>
      <c r="AB13" s="5">
        <v>1</v>
      </c>
      <c r="AC13" s="80">
        <f t="shared" si="8"/>
        <v>46160</v>
      </c>
      <c r="AD13" s="5">
        <v>1</v>
      </c>
      <c r="AE13" s="80">
        <f t="shared" si="9"/>
        <v>46161</v>
      </c>
      <c r="AF13" s="80">
        <f t="shared" si="10"/>
        <v>46161</v>
      </c>
      <c r="AG13" s="80">
        <f t="shared" si="11"/>
        <v>46162</v>
      </c>
      <c r="AH13" s="80">
        <f t="shared" si="12"/>
        <v>46162</v>
      </c>
      <c r="AI13" s="5">
        <v>1</v>
      </c>
      <c r="AJ13" s="80">
        <f t="shared" si="13"/>
        <v>46163</v>
      </c>
      <c r="AK13" s="80">
        <f t="array" ref="AK13">MAX(IF($B$2:$B$133=$B13, $AJ$2:$AJ$133))</f>
        <v>46163</v>
      </c>
      <c r="AL13" s="5">
        <v>1</v>
      </c>
      <c r="AM13" s="80">
        <f t="shared" si="14"/>
        <v>46164</v>
      </c>
      <c r="AN13" s="5">
        <v>1</v>
      </c>
      <c r="AO13" s="80">
        <f t="shared" si="15"/>
        <v>46167</v>
      </c>
      <c r="AP13" s="5">
        <v>1</v>
      </c>
      <c r="AQ13" s="80">
        <f t="shared" si="16"/>
        <v>46168</v>
      </c>
      <c r="AR13" s="80">
        <f t="shared" si="17"/>
        <v>46169</v>
      </c>
      <c r="AS13" s="80">
        <f t="shared" si="17"/>
        <v>46170</v>
      </c>
      <c r="AT13" s="80">
        <f t="shared" si="18"/>
        <v>46175</v>
      </c>
      <c r="AU13" s="80">
        <f t="shared" si="19"/>
        <v>46184</v>
      </c>
      <c r="AV13">
        <f t="shared" si="20"/>
        <v>35</v>
      </c>
      <c r="AW13">
        <f>(AU13-AS13)</f>
        <v>14</v>
      </c>
      <c r="AX13">
        <f t="shared" si="21"/>
        <v>4</v>
      </c>
      <c r="BA13">
        <f>(AW13+AX13)</f>
        <v>18</v>
      </c>
    </row>
    <row r="14" spans="1:55" x14ac:dyDescent="0.2">
      <c r="A14" s="3">
        <v>13</v>
      </c>
      <c r="B14" s="11" t="s">
        <v>1098</v>
      </c>
      <c r="C14" s="11" t="str">
        <f>VLOOKUP(B14,'Target Tech'!$C$7:$J$33,8,FALSE)</f>
        <v>React/ASP</v>
      </c>
      <c r="D14" s="80">
        <v>46147</v>
      </c>
      <c r="E14" s="80" t="s">
        <v>122</v>
      </c>
      <c r="F14" s="80" t="s">
        <v>56</v>
      </c>
      <c r="G14" s="80" t="s">
        <v>60</v>
      </c>
      <c r="H14" s="80">
        <v>46147</v>
      </c>
      <c r="I14" s="5">
        <v>3</v>
      </c>
      <c r="J14" s="5">
        <v>0</v>
      </c>
      <c r="K14" s="5">
        <v>8</v>
      </c>
      <c r="L14" s="80">
        <f t="shared" si="22"/>
        <v>46149</v>
      </c>
      <c r="M14" s="80">
        <f t="shared" si="23"/>
        <v>46149</v>
      </c>
      <c r="N14" s="80">
        <f t="shared" si="24"/>
        <v>46149</v>
      </c>
      <c r="O14" s="5">
        <v>1</v>
      </c>
      <c r="P14" s="80">
        <f t="shared" si="0"/>
        <v>46150</v>
      </c>
      <c r="Q14" s="5">
        <v>1</v>
      </c>
      <c r="R14" s="80">
        <f t="shared" si="1"/>
        <v>46153</v>
      </c>
      <c r="S14" s="80">
        <f t="shared" si="2"/>
        <v>46153</v>
      </c>
      <c r="T14" s="5">
        <v>1</v>
      </c>
      <c r="U14" s="80">
        <f t="shared" si="3"/>
        <v>46155</v>
      </c>
      <c r="V14" s="80">
        <f t="shared" si="4"/>
        <v>46155</v>
      </c>
      <c r="W14" s="80">
        <f t="shared" si="4"/>
        <v>46155</v>
      </c>
      <c r="X14" s="80">
        <f t="shared" si="5"/>
        <v>46156</v>
      </c>
      <c r="Y14" s="80">
        <f t="shared" si="6"/>
        <v>46156</v>
      </c>
      <c r="Z14" s="5">
        <v>1</v>
      </c>
      <c r="AA14" s="80">
        <f t="shared" si="7"/>
        <v>46157</v>
      </c>
      <c r="AB14" s="5">
        <v>1</v>
      </c>
      <c r="AC14" s="80">
        <f t="shared" si="8"/>
        <v>46160</v>
      </c>
      <c r="AD14" s="5">
        <v>1</v>
      </c>
      <c r="AE14" s="80">
        <f t="shared" si="9"/>
        <v>46161</v>
      </c>
      <c r="AF14" s="80">
        <f t="shared" si="10"/>
        <v>46161</v>
      </c>
      <c r="AG14" s="80">
        <f t="shared" si="11"/>
        <v>46162</v>
      </c>
      <c r="AH14" s="80">
        <f t="shared" si="12"/>
        <v>46162</v>
      </c>
      <c r="AI14" s="5">
        <v>1</v>
      </c>
      <c r="AJ14" s="80">
        <f t="shared" si="13"/>
        <v>46163</v>
      </c>
      <c r="AK14" s="80">
        <f t="array" ref="AK14">MAX(IF($B$2:$B$133=$B14, $AJ$2:$AJ$133))</f>
        <v>46163</v>
      </c>
      <c r="AL14" s="5">
        <v>1</v>
      </c>
      <c r="AM14" s="80">
        <f t="shared" si="14"/>
        <v>46164</v>
      </c>
      <c r="AN14" s="5">
        <v>1</v>
      </c>
      <c r="AO14" s="80">
        <f t="shared" si="15"/>
        <v>46167</v>
      </c>
      <c r="AP14" s="5">
        <v>1</v>
      </c>
      <c r="AQ14" s="80">
        <f t="shared" si="16"/>
        <v>46168</v>
      </c>
      <c r="AR14" s="80">
        <f t="shared" si="17"/>
        <v>46169</v>
      </c>
      <c r="AS14" s="80">
        <f t="shared" si="17"/>
        <v>46170</v>
      </c>
      <c r="AT14" s="80">
        <f t="shared" si="18"/>
        <v>46175</v>
      </c>
      <c r="AU14" s="80">
        <f t="shared" si="19"/>
        <v>46184</v>
      </c>
      <c r="AV14">
        <f t="shared" si="20"/>
        <v>35</v>
      </c>
      <c r="AW14">
        <f>(AU14-AS14)</f>
        <v>14</v>
      </c>
      <c r="AX14">
        <f t="shared" si="21"/>
        <v>4</v>
      </c>
      <c r="BA14">
        <f>(AW14+AX14)</f>
        <v>18</v>
      </c>
    </row>
    <row r="15" spans="1:55" x14ac:dyDescent="0.2">
      <c r="A15" s="3">
        <v>14</v>
      </c>
      <c r="B15" s="11" t="s">
        <v>1098</v>
      </c>
      <c r="C15" s="11"/>
      <c r="D15" s="80"/>
      <c r="E15" s="80"/>
      <c r="F15" s="80"/>
      <c r="G15" s="80"/>
      <c r="H15" s="80"/>
      <c r="I15" s="5"/>
      <c r="J15" s="5"/>
      <c r="K15" s="5"/>
      <c r="L15" s="80"/>
      <c r="M15" s="80"/>
      <c r="N15" s="80"/>
      <c r="O15" s="5"/>
      <c r="P15" s="80"/>
      <c r="Q15" s="5"/>
      <c r="R15" s="80"/>
      <c r="S15" s="80"/>
      <c r="T15" s="5"/>
      <c r="U15" s="80"/>
      <c r="V15" s="80"/>
      <c r="W15" s="80"/>
      <c r="X15" s="80"/>
      <c r="Y15" s="80"/>
      <c r="Z15" s="5"/>
      <c r="AA15" s="80"/>
      <c r="AB15" s="5"/>
      <c r="AC15" s="80"/>
      <c r="AD15" s="5"/>
      <c r="AE15" s="80"/>
      <c r="AF15" s="80"/>
      <c r="AG15" s="80"/>
      <c r="AH15" s="80"/>
      <c r="AI15" s="5"/>
      <c r="AJ15" s="80"/>
      <c r="AK15" s="80"/>
      <c r="AL15" s="5"/>
      <c r="AM15" s="80"/>
      <c r="AN15" s="5"/>
      <c r="AO15" s="80"/>
      <c r="AP15" s="5"/>
      <c r="AQ15" s="80"/>
      <c r="AR15" s="80"/>
      <c r="AS15" s="80"/>
      <c r="AT15" s="80"/>
      <c r="AU15" s="80"/>
    </row>
    <row r="16" spans="1:55" x14ac:dyDescent="0.2">
      <c r="A16" s="3">
        <v>15</v>
      </c>
      <c r="B16" s="11" t="s">
        <v>1098</v>
      </c>
      <c r="C16" s="11"/>
      <c r="D16" s="80"/>
      <c r="E16" s="80"/>
      <c r="F16" s="80"/>
      <c r="G16" s="80"/>
      <c r="H16" s="80"/>
      <c r="I16" s="5"/>
      <c r="J16" s="5"/>
      <c r="K16" s="5"/>
      <c r="L16" s="80"/>
      <c r="M16" s="80"/>
      <c r="N16" s="80"/>
      <c r="O16" s="5"/>
      <c r="P16" s="80"/>
      <c r="Q16" s="5"/>
      <c r="R16" s="80"/>
      <c r="S16" s="80"/>
      <c r="T16" s="5"/>
      <c r="U16" s="80"/>
      <c r="V16" s="80"/>
      <c r="W16" s="80"/>
      <c r="X16" s="80"/>
      <c r="Y16" s="80"/>
      <c r="Z16" s="5"/>
      <c r="AA16" s="80"/>
      <c r="AB16" s="5"/>
      <c r="AC16" s="80"/>
      <c r="AD16" s="5"/>
      <c r="AE16" s="80"/>
      <c r="AF16" s="80"/>
      <c r="AG16" s="80"/>
      <c r="AH16" s="80"/>
      <c r="AI16" s="5"/>
      <c r="AJ16" s="80"/>
      <c r="AK16" s="80"/>
      <c r="AL16" s="5"/>
      <c r="AM16" s="80"/>
      <c r="AN16" s="5"/>
      <c r="AO16" s="80"/>
      <c r="AP16" s="5"/>
      <c r="AQ16" s="80"/>
      <c r="AR16" s="80"/>
      <c r="AS16" s="80"/>
      <c r="AT16" s="80"/>
      <c r="AU16" s="80"/>
    </row>
    <row r="17" spans="1:53" x14ac:dyDescent="0.2">
      <c r="A17" s="3">
        <v>16</v>
      </c>
      <c r="B17" s="11" t="s">
        <v>1098</v>
      </c>
      <c r="C17" s="11" t="str">
        <f>VLOOKUP(B17,'Target Tech'!$C$7:$J$33,8,FALSE)</f>
        <v>React/ASP</v>
      </c>
      <c r="D17" s="80">
        <v>46147</v>
      </c>
      <c r="E17" s="80" t="s">
        <v>122</v>
      </c>
      <c r="F17" s="80" t="s">
        <v>56</v>
      </c>
      <c r="G17" s="80" t="s">
        <v>60</v>
      </c>
      <c r="H17" s="80">
        <v>46147</v>
      </c>
      <c r="I17" s="5">
        <v>3</v>
      </c>
      <c r="J17" s="5">
        <v>0</v>
      </c>
      <c r="K17" s="5">
        <v>8</v>
      </c>
      <c r="L17" s="80">
        <f t="shared" ref="L17:L48" si="25">WORKDAY(H17-1, I17+J17, IndHolidays)</f>
        <v>46149</v>
      </c>
      <c r="M17" s="80">
        <f t="shared" ref="M17:M48" si="26">WORKDAY(H17-1, I17+J17, IndHolidays)</f>
        <v>46149</v>
      </c>
      <c r="N17" s="80">
        <f t="shared" ref="N17:N48" si="27">WORKDAY(H17-1, I17+J17, IndHolidays)</f>
        <v>46149</v>
      </c>
      <c r="O17" s="5">
        <v>1</v>
      </c>
      <c r="P17" s="80">
        <f t="shared" ref="P17:P48" si="28">WORKDAY(N17, O17, IndHolidays)</f>
        <v>46150</v>
      </c>
      <c r="Q17" s="5">
        <v>1</v>
      </c>
      <c r="R17" s="80">
        <f t="shared" ref="R17:R48" si="29">WORKDAY(P17, Q17, IndHolidays)</f>
        <v>46153</v>
      </c>
      <c r="S17" s="80">
        <f t="shared" ref="S17:S48" si="30">WORKDAY(R17,0, IndHolidays)</f>
        <v>46153</v>
      </c>
      <c r="T17" s="5">
        <v>1</v>
      </c>
      <c r="U17" s="80">
        <f t="shared" ref="U17:U48" si="31">WORKDAY(S17, T17, IndHolidays)</f>
        <v>46155</v>
      </c>
      <c r="V17" s="80">
        <f t="shared" ref="V17:W36" si="32">WORKDAY(U17, 0, IndHolidays)</f>
        <v>46155</v>
      </c>
      <c r="W17" s="80">
        <f t="shared" si="32"/>
        <v>46155</v>
      </c>
      <c r="X17" s="80">
        <f t="shared" ref="X17:X48" si="33">WORKDAY(W17, 1, IndHolidays)</f>
        <v>46156</v>
      </c>
      <c r="Y17" s="80">
        <f t="shared" ref="Y17:Y48" si="34">WORKDAY(X17, 0, IndHolidays)</f>
        <v>46156</v>
      </c>
      <c r="Z17" s="5">
        <v>1</v>
      </c>
      <c r="AA17" s="80">
        <f t="shared" ref="AA17:AA48" si="35">WORKDAY(Y17, Z17, IndHolidays)</f>
        <v>46157</v>
      </c>
      <c r="AB17" s="5">
        <v>1</v>
      </c>
      <c r="AC17" s="80">
        <f t="shared" ref="AC17:AC48" si="36">WORKDAY(AA17, AB17, IndHolidays)</f>
        <v>46160</v>
      </c>
      <c r="AD17" s="5">
        <v>1</v>
      </c>
      <c r="AE17" s="80">
        <f t="shared" ref="AE17:AE48" si="37">WORKDAY(AC17, AD17, IndHolidays)</f>
        <v>46161</v>
      </c>
      <c r="AF17" s="80">
        <f t="shared" ref="AF17:AF48" si="38">WORKDAY(AE17, 0, IndHolidays)</f>
        <v>46161</v>
      </c>
      <c r="AG17" s="80">
        <f t="shared" ref="AG17:AG48" si="39">WORKDAY(AF17, 1, IndHolidays)</f>
        <v>46162</v>
      </c>
      <c r="AH17" s="80">
        <f t="shared" ref="AH17:AH48" si="40">WORKDAY(AG17, 0, IndHolidays)</f>
        <v>46162</v>
      </c>
      <c r="AI17" s="5">
        <v>1</v>
      </c>
      <c r="AJ17" s="80">
        <f t="shared" ref="AJ17:AJ48" si="41">WORKDAY(AH17, AI17, IndHolidays)</f>
        <v>46163</v>
      </c>
      <c r="AK17" s="80">
        <f t="array" ref="AK17">MAX(IF($B$2:$B$133=$B17, $AJ$2:$AJ$133))</f>
        <v>46163</v>
      </c>
      <c r="AL17" s="5">
        <v>1</v>
      </c>
      <c r="AM17" s="80">
        <f t="shared" ref="AM17:AM48" si="42">WORKDAY(AK17, AL17, IndHolidays)</f>
        <v>46164</v>
      </c>
      <c r="AN17" s="5">
        <v>1</v>
      </c>
      <c r="AO17" s="80">
        <f t="shared" ref="AO17:AO48" si="43">WORKDAY(AM17, AN17, IndHolidays)</f>
        <v>46167</v>
      </c>
      <c r="AP17" s="5">
        <v>1</v>
      </c>
      <c r="AQ17" s="80">
        <f t="shared" ref="AQ17:AQ48" si="44">WORKDAY(AO17, AP17, IndHolidays)</f>
        <v>46168</v>
      </c>
      <c r="AR17" s="80">
        <f t="shared" ref="AR17:AS36" si="45">WORKDAY(AQ17, 1, IndHolidays)</f>
        <v>46169</v>
      </c>
      <c r="AS17" s="80">
        <f t="shared" si="45"/>
        <v>46170</v>
      </c>
      <c r="AT17" s="80">
        <f t="shared" ref="AT17:AT48" si="46">WORKDAY(AS17, 3, IndHolidays)</f>
        <v>46175</v>
      </c>
      <c r="AU17" s="80">
        <f t="shared" ref="AU17:AU48" si="47">CEILING(AT17-DATE(2026,4,16), 14)+DATE(2026,4,16)</f>
        <v>46184</v>
      </c>
      <c r="AV17">
        <f t="shared" ref="AV17:AV48" si="48">(AU17 - M17)</f>
        <v>35</v>
      </c>
      <c r="AW17">
        <f>(AU17-AS17)</f>
        <v>14</v>
      </c>
      <c r="AX17">
        <f t="shared" ref="AX17:AX48" si="49">(O17+T17+AD17+AP17)</f>
        <v>4</v>
      </c>
      <c r="BA17">
        <f>(AW17+AX17)</f>
        <v>18</v>
      </c>
    </row>
    <row r="18" spans="1:53" x14ac:dyDescent="0.2">
      <c r="A18" s="3">
        <v>17</v>
      </c>
      <c r="B18" s="11" t="s">
        <v>1098</v>
      </c>
      <c r="C18" s="11" t="str">
        <f>VLOOKUP(B18,'Target Tech'!$C$7:$J$33,8,FALSE)</f>
        <v>React/ASP</v>
      </c>
      <c r="D18" s="80">
        <v>46147</v>
      </c>
      <c r="E18" s="80" t="s">
        <v>122</v>
      </c>
      <c r="F18" s="80" t="s">
        <v>56</v>
      </c>
      <c r="G18" s="80" t="s">
        <v>60</v>
      </c>
      <c r="H18" s="80">
        <v>46147</v>
      </c>
      <c r="I18" s="5">
        <v>3</v>
      </c>
      <c r="J18" s="5">
        <v>0</v>
      </c>
      <c r="K18" s="5">
        <v>8</v>
      </c>
      <c r="L18" s="80">
        <f t="shared" si="25"/>
        <v>46149</v>
      </c>
      <c r="M18" s="80">
        <f t="shared" si="26"/>
        <v>46149</v>
      </c>
      <c r="N18" s="80">
        <f t="shared" si="27"/>
        <v>46149</v>
      </c>
      <c r="O18" s="5">
        <v>1</v>
      </c>
      <c r="P18" s="80">
        <f t="shared" si="28"/>
        <v>46150</v>
      </c>
      <c r="Q18" s="5">
        <v>1</v>
      </c>
      <c r="R18" s="80">
        <f t="shared" si="29"/>
        <v>46153</v>
      </c>
      <c r="S18" s="80">
        <f t="shared" si="30"/>
        <v>46153</v>
      </c>
      <c r="T18" s="5">
        <v>1</v>
      </c>
      <c r="U18" s="80">
        <f t="shared" si="31"/>
        <v>46155</v>
      </c>
      <c r="V18" s="80">
        <f t="shared" si="32"/>
        <v>46155</v>
      </c>
      <c r="W18" s="80">
        <f t="shared" si="32"/>
        <v>46155</v>
      </c>
      <c r="X18" s="80">
        <f t="shared" si="33"/>
        <v>46156</v>
      </c>
      <c r="Y18" s="80">
        <f t="shared" si="34"/>
        <v>46156</v>
      </c>
      <c r="Z18" s="5">
        <v>1</v>
      </c>
      <c r="AA18" s="80">
        <f t="shared" si="35"/>
        <v>46157</v>
      </c>
      <c r="AB18" s="5">
        <v>1</v>
      </c>
      <c r="AC18" s="80">
        <f t="shared" si="36"/>
        <v>46160</v>
      </c>
      <c r="AD18" s="5">
        <v>1</v>
      </c>
      <c r="AE18" s="80">
        <f t="shared" si="37"/>
        <v>46161</v>
      </c>
      <c r="AF18" s="80">
        <f t="shared" si="38"/>
        <v>46161</v>
      </c>
      <c r="AG18" s="80">
        <f t="shared" si="39"/>
        <v>46162</v>
      </c>
      <c r="AH18" s="80">
        <f t="shared" si="40"/>
        <v>46162</v>
      </c>
      <c r="AI18" s="5">
        <v>1</v>
      </c>
      <c r="AJ18" s="80">
        <f t="shared" si="41"/>
        <v>46163</v>
      </c>
      <c r="AK18" s="80">
        <f t="array" ref="AK18">MAX(IF($B$2:$B$133=$B18, $AJ$2:$AJ$133))</f>
        <v>46163</v>
      </c>
      <c r="AL18" s="5">
        <v>1</v>
      </c>
      <c r="AM18" s="80">
        <f t="shared" si="42"/>
        <v>46164</v>
      </c>
      <c r="AN18" s="5">
        <v>1</v>
      </c>
      <c r="AO18" s="80">
        <f t="shared" si="43"/>
        <v>46167</v>
      </c>
      <c r="AP18" s="5">
        <v>1</v>
      </c>
      <c r="AQ18" s="80">
        <f t="shared" si="44"/>
        <v>46168</v>
      </c>
      <c r="AR18" s="80">
        <f t="shared" si="45"/>
        <v>46169</v>
      </c>
      <c r="AS18" s="80">
        <f t="shared" si="45"/>
        <v>46170</v>
      </c>
      <c r="AT18" s="80">
        <f t="shared" si="46"/>
        <v>46175</v>
      </c>
      <c r="AU18" s="80">
        <f t="shared" si="47"/>
        <v>46184</v>
      </c>
      <c r="AV18">
        <f t="shared" si="48"/>
        <v>35</v>
      </c>
      <c r="AW18">
        <f>(AU18-AS18)</f>
        <v>14</v>
      </c>
      <c r="AX18">
        <f t="shared" si="49"/>
        <v>4</v>
      </c>
      <c r="BA18">
        <f>(AW18+AX18)</f>
        <v>18</v>
      </c>
    </row>
    <row r="19" spans="1:53" x14ac:dyDescent="0.2">
      <c r="A19" s="3">
        <v>18</v>
      </c>
      <c r="B19" s="11" t="s">
        <v>119</v>
      </c>
      <c r="C19" s="11" t="str">
        <f>VLOOKUP(B19,'Target Tech'!$C$7:$J$33,8,FALSE)</f>
        <v>Complete ASP</v>
      </c>
      <c r="D19" s="80">
        <v>46156</v>
      </c>
      <c r="E19" s="80" t="s">
        <v>1099</v>
      </c>
      <c r="F19" s="80" t="s">
        <v>56</v>
      </c>
      <c r="G19" s="80" t="s">
        <v>57</v>
      </c>
      <c r="H19" s="80">
        <v>46156</v>
      </c>
      <c r="I19" s="5">
        <v>3</v>
      </c>
      <c r="J19" s="5">
        <v>0</v>
      </c>
      <c r="K19" s="5">
        <v>1</v>
      </c>
      <c r="L19" s="80">
        <f t="shared" si="25"/>
        <v>46160</v>
      </c>
      <c r="M19" s="80">
        <f t="shared" si="26"/>
        <v>46160</v>
      </c>
      <c r="N19" s="80">
        <f t="shared" si="27"/>
        <v>46160</v>
      </c>
      <c r="O19" s="5">
        <v>1</v>
      </c>
      <c r="P19" s="80">
        <f t="shared" si="28"/>
        <v>46161</v>
      </c>
      <c r="Q19" s="5">
        <v>1</v>
      </c>
      <c r="R19" s="80">
        <f t="shared" si="29"/>
        <v>46162</v>
      </c>
      <c r="S19" s="80">
        <f t="shared" si="30"/>
        <v>46162</v>
      </c>
      <c r="T19" s="5">
        <v>1</v>
      </c>
      <c r="U19" s="80">
        <f t="shared" si="31"/>
        <v>46163</v>
      </c>
      <c r="V19" s="80">
        <f t="shared" si="32"/>
        <v>46163</v>
      </c>
      <c r="W19" s="80">
        <f t="shared" si="32"/>
        <v>46163</v>
      </c>
      <c r="X19" s="80">
        <f t="shared" si="33"/>
        <v>46164</v>
      </c>
      <c r="Y19" s="80">
        <f t="shared" si="34"/>
        <v>46164</v>
      </c>
      <c r="Z19" s="5">
        <v>1</v>
      </c>
      <c r="AA19" s="80">
        <f t="shared" si="35"/>
        <v>46167</v>
      </c>
      <c r="AB19" s="5">
        <v>1</v>
      </c>
      <c r="AC19" s="80">
        <f t="shared" si="36"/>
        <v>46168</v>
      </c>
      <c r="AD19" s="5">
        <v>1</v>
      </c>
      <c r="AE19" s="80">
        <f t="shared" si="37"/>
        <v>46169</v>
      </c>
      <c r="AF19" s="80">
        <f t="shared" si="38"/>
        <v>46169</v>
      </c>
      <c r="AG19" s="80">
        <f t="shared" si="39"/>
        <v>46170</v>
      </c>
      <c r="AH19" s="80">
        <f t="shared" si="40"/>
        <v>46170</v>
      </c>
      <c r="AI19" s="5">
        <v>1</v>
      </c>
      <c r="AJ19" s="80">
        <f t="shared" si="41"/>
        <v>46171</v>
      </c>
      <c r="AK19" s="80">
        <f t="array" ref="AK19">MAX(IF($B$2:$B$133=$B19, $AJ$2:$AJ$133))</f>
        <v>46181</v>
      </c>
      <c r="AL19" s="5">
        <v>1</v>
      </c>
      <c r="AM19" s="80">
        <f t="shared" si="42"/>
        <v>46182</v>
      </c>
      <c r="AN19" s="5">
        <v>1</v>
      </c>
      <c r="AO19" s="80">
        <f t="shared" si="43"/>
        <v>46183</v>
      </c>
      <c r="AP19" s="5">
        <v>1</v>
      </c>
      <c r="AQ19" s="80">
        <f t="shared" si="44"/>
        <v>46184</v>
      </c>
      <c r="AR19" s="80">
        <f t="shared" si="45"/>
        <v>46185</v>
      </c>
      <c r="AS19" s="80">
        <f t="shared" si="45"/>
        <v>46188</v>
      </c>
      <c r="AT19" s="80">
        <f t="shared" si="46"/>
        <v>46191</v>
      </c>
      <c r="AU19" s="80">
        <f t="shared" si="47"/>
        <v>46198</v>
      </c>
      <c r="AV19">
        <f t="shared" si="48"/>
        <v>38</v>
      </c>
      <c r="AX19">
        <f t="shared" si="49"/>
        <v>4</v>
      </c>
    </row>
    <row r="20" spans="1:53" x14ac:dyDescent="0.2">
      <c r="A20" s="3">
        <v>19</v>
      </c>
      <c r="B20" s="11" t="s">
        <v>119</v>
      </c>
      <c r="C20" s="11" t="str">
        <f>VLOOKUP(B20,'Target Tech'!$C$7:$J$33,8,FALSE)</f>
        <v>Complete ASP</v>
      </c>
      <c r="D20" s="80">
        <v>46156</v>
      </c>
      <c r="E20" s="80" t="s">
        <v>1100</v>
      </c>
      <c r="F20" s="80" t="s">
        <v>56</v>
      </c>
      <c r="G20" s="80" t="s">
        <v>60</v>
      </c>
      <c r="H20" s="80">
        <v>46156</v>
      </c>
      <c r="I20" s="5">
        <v>3</v>
      </c>
      <c r="J20" s="5">
        <v>0</v>
      </c>
      <c r="K20" s="5">
        <v>2</v>
      </c>
      <c r="L20" s="80">
        <f t="shared" si="25"/>
        <v>46160</v>
      </c>
      <c r="M20" s="80">
        <f t="shared" si="26"/>
        <v>46160</v>
      </c>
      <c r="N20" s="80">
        <f t="shared" si="27"/>
        <v>46160</v>
      </c>
      <c r="O20" s="5">
        <v>1</v>
      </c>
      <c r="P20" s="80">
        <f t="shared" si="28"/>
        <v>46161</v>
      </c>
      <c r="Q20" s="5">
        <v>1</v>
      </c>
      <c r="R20" s="80">
        <f t="shared" si="29"/>
        <v>46162</v>
      </c>
      <c r="S20" s="80">
        <f t="shared" si="30"/>
        <v>46162</v>
      </c>
      <c r="T20" s="5">
        <v>1</v>
      </c>
      <c r="U20" s="80">
        <f t="shared" si="31"/>
        <v>46163</v>
      </c>
      <c r="V20" s="80">
        <f t="shared" si="32"/>
        <v>46163</v>
      </c>
      <c r="W20" s="80">
        <f t="shared" si="32"/>
        <v>46163</v>
      </c>
      <c r="X20" s="80">
        <f t="shared" si="33"/>
        <v>46164</v>
      </c>
      <c r="Y20" s="80">
        <f t="shared" si="34"/>
        <v>46164</v>
      </c>
      <c r="Z20" s="5">
        <v>1</v>
      </c>
      <c r="AA20" s="80">
        <f t="shared" si="35"/>
        <v>46167</v>
      </c>
      <c r="AB20" s="5">
        <v>1</v>
      </c>
      <c r="AC20" s="80">
        <f t="shared" si="36"/>
        <v>46168</v>
      </c>
      <c r="AD20" s="5">
        <v>1</v>
      </c>
      <c r="AE20" s="80">
        <f t="shared" si="37"/>
        <v>46169</v>
      </c>
      <c r="AF20" s="80">
        <f t="shared" si="38"/>
        <v>46169</v>
      </c>
      <c r="AG20" s="80">
        <f t="shared" si="39"/>
        <v>46170</v>
      </c>
      <c r="AH20" s="80">
        <f t="shared" si="40"/>
        <v>46170</v>
      </c>
      <c r="AI20" s="5">
        <v>1</v>
      </c>
      <c r="AJ20" s="80">
        <f t="shared" si="41"/>
        <v>46171</v>
      </c>
      <c r="AK20" s="80">
        <f t="array" ref="AK20">MAX(IF($B$2:$B$133=$B20, $AJ$2:$AJ$133))</f>
        <v>46181</v>
      </c>
      <c r="AL20" s="5">
        <v>1</v>
      </c>
      <c r="AM20" s="80">
        <f t="shared" si="42"/>
        <v>46182</v>
      </c>
      <c r="AN20" s="5">
        <v>1</v>
      </c>
      <c r="AO20" s="80">
        <f t="shared" si="43"/>
        <v>46183</v>
      </c>
      <c r="AP20" s="5">
        <v>1</v>
      </c>
      <c r="AQ20" s="80">
        <f t="shared" si="44"/>
        <v>46184</v>
      </c>
      <c r="AR20" s="80">
        <f t="shared" si="45"/>
        <v>46185</v>
      </c>
      <c r="AS20" s="80">
        <f t="shared" si="45"/>
        <v>46188</v>
      </c>
      <c r="AT20" s="80">
        <f t="shared" si="46"/>
        <v>46191</v>
      </c>
      <c r="AU20" s="80">
        <f t="shared" si="47"/>
        <v>46198</v>
      </c>
      <c r="AV20">
        <f t="shared" si="48"/>
        <v>38</v>
      </c>
      <c r="AX20">
        <f t="shared" si="49"/>
        <v>4</v>
      </c>
    </row>
    <row r="21" spans="1:53" x14ac:dyDescent="0.2">
      <c r="A21" s="3">
        <v>20</v>
      </c>
      <c r="B21" s="11" t="s">
        <v>119</v>
      </c>
      <c r="C21" s="11" t="str">
        <f>VLOOKUP(B21,'Target Tech'!$C$7:$J$33,8,FALSE)</f>
        <v>Complete ASP</v>
      </c>
      <c r="D21" s="80">
        <v>46147</v>
      </c>
      <c r="E21" s="80" t="s">
        <v>1101</v>
      </c>
      <c r="F21" s="80" t="s">
        <v>56</v>
      </c>
      <c r="G21" s="80" t="s">
        <v>62</v>
      </c>
      <c r="H21" s="80">
        <v>46147</v>
      </c>
      <c r="I21" s="5">
        <v>3</v>
      </c>
      <c r="J21" s="5">
        <v>0</v>
      </c>
      <c r="K21" s="5">
        <v>3</v>
      </c>
      <c r="L21" s="80">
        <f t="shared" si="25"/>
        <v>46149</v>
      </c>
      <c r="M21" s="80">
        <f t="shared" si="26"/>
        <v>46149</v>
      </c>
      <c r="N21" s="80">
        <f t="shared" si="27"/>
        <v>46149</v>
      </c>
      <c r="O21" s="5">
        <v>1</v>
      </c>
      <c r="P21" s="80">
        <f t="shared" si="28"/>
        <v>46150</v>
      </c>
      <c r="Q21" s="5">
        <v>1</v>
      </c>
      <c r="R21" s="80">
        <f t="shared" si="29"/>
        <v>46153</v>
      </c>
      <c r="S21" s="80">
        <f t="shared" si="30"/>
        <v>46153</v>
      </c>
      <c r="T21" s="5">
        <v>1</v>
      </c>
      <c r="U21" s="80">
        <f t="shared" si="31"/>
        <v>46155</v>
      </c>
      <c r="V21" s="80">
        <f t="shared" si="32"/>
        <v>46155</v>
      </c>
      <c r="W21" s="80">
        <f t="shared" si="32"/>
        <v>46155</v>
      </c>
      <c r="X21" s="80">
        <f t="shared" si="33"/>
        <v>46156</v>
      </c>
      <c r="Y21" s="80">
        <f t="shared" si="34"/>
        <v>46156</v>
      </c>
      <c r="Z21" s="5">
        <v>1</v>
      </c>
      <c r="AA21" s="80">
        <f t="shared" si="35"/>
        <v>46157</v>
      </c>
      <c r="AB21" s="5">
        <v>1</v>
      </c>
      <c r="AC21" s="80">
        <f t="shared" si="36"/>
        <v>46160</v>
      </c>
      <c r="AD21" s="5">
        <v>1</v>
      </c>
      <c r="AE21" s="80">
        <f t="shared" si="37"/>
        <v>46161</v>
      </c>
      <c r="AF21" s="80">
        <f t="shared" si="38"/>
        <v>46161</v>
      </c>
      <c r="AG21" s="80">
        <f t="shared" si="39"/>
        <v>46162</v>
      </c>
      <c r="AH21" s="80">
        <f t="shared" si="40"/>
        <v>46162</v>
      </c>
      <c r="AI21" s="5">
        <v>1</v>
      </c>
      <c r="AJ21" s="80">
        <f t="shared" si="41"/>
        <v>46163</v>
      </c>
      <c r="AK21" s="80">
        <f t="array" ref="AK21">MAX(IF($B$2:$B$133=$B21, $AJ$2:$AJ$133))</f>
        <v>46181</v>
      </c>
      <c r="AL21" s="5">
        <v>1</v>
      </c>
      <c r="AM21" s="80">
        <f t="shared" si="42"/>
        <v>46182</v>
      </c>
      <c r="AN21" s="5">
        <v>1</v>
      </c>
      <c r="AO21" s="80">
        <f t="shared" si="43"/>
        <v>46183</v>
      </c>
      <c r="AP21" s="5">
        <v>1</v>
      </c>
      <c r="AQ21" s="80">
        <f t="shared" si="44"/>
        <v>46184</v>
      </c>
      <c r="AR21" s="80">
        <f t="shared" si="45"/>
        <v>46185</v>
      </c>
      <c r="AS21" s="80">
        <f t="shared" si="45"/>
        <v>46188</v>
      </c>
      <c r="AT21" s="80">
        <f t="shared" si="46"/>
        <v>46191</v>
      </c>
      <c r="AU21" s="80">
        <f t="shared" si="47"/>
        <v>46198</v>
      </c>
      <c r="AV21">
        <f t="shared" si="48"/>
        <v>49</v>
      </c>
      <c r="AX21">
        <f t="shared" si="49"/>
        <v>4</v>
      </c>
    </row>
    <row r="22" spans="1:53" x14ac:dyDescent="0.2">
      <c r="A22" s="3">
        <v>21</v>
      </c>
      <c r="B22" s="11" t="s">
        <v>119</v>
      </c>
      <c r="C22" s="11" t="str">
        <f>VLOOKUP(B22,'Target Tech'!$C$7:$J$33,8,FALSE)</f>
        <v>Complete ASP</v>
      </c>
      <c r="D22" s="80">
        <v>46164</v>
      </c>
      <c r="E22" s="80" t="s">
        <v>1102</v>
      </c>
      <c r="F22" s="80" t="s">
        <v>56</v>
      </c>
      <c r="G22" s="80" t="s">
        <v>57</v>
      </c>
      <c r="H22" s="80">
        <v>46164</v>
      </c>
      <c r="I22" s="5">
        <v>3</v>
      </c>
      <c r="J22" s="5">
        <v>0</v>
      </c>
      <c r="K22" s="5">
        <v>4</v>
      </c>
      <c r="L22" s="80">
        <f t="shared" si="25"/>
        <v>46168</v>
      </c>
      <c r="M22" s="80">
        <f t="shared" si="26"/>
        <v>46168</v>
      </c>
      <c r="N22" s="80">
        <f t="shared" si="27"/>
        <v>46168</v>
      </c>
      <c r="O22" s="5">
        <v>1</v>
      </c>
      <c r="P22" s="80">
        <f t="shared" si="28"/>
        <v>46169</v>
      </c>
      <c r="Q22" s="5">
        <v>1</v>
      </c>
      <c r="R22" s="80">
        <f t="shared" si="29"/>
        <v>46170</v>
      </c>
      <c r="S22" s="80">
        <f t="shared" si="30"/>
        <v>46170</v>
      </c>
      <c r="T22" s="5">
        <v>1</v>
      </c>
      <c r="U22" s="80">
        <f t="shared" si="31"/>
        <v>46171</v>
      </c>
      <c r="V22" s="80">
        <f t="shared" si="32"/>
        <v>46171</v>
      </c>
      <c r="W22" s="80">
        <f t="shared" si="32"/>
        <v>46171</v>
      </c>
      <c r="X22" s="80">
        <f t="shared" si="33"/>
        <v>46174</v>
      </c>
      <c r="Y22" s="80">
        <f t="shared" si="34"/>
        <v>46174</v>
      </c>
      <c r="Z22" s="5">
        <v>1</v>
      </c>
      <c r="AA22" s="80">
        <f t="shared" si="35"/>
        <v>46175</v>
      </c>
      <c r="AB22" s="5">
        <v>1</v>
      </c>
      <c r="AC22" s="80">
        <f t="shared" si="36"/>
        <v>46176</v>
      </c>
      <c r="AD22" s="5">
        <v>1</v>
      </c>
      <c r="AE22" s="80">
        <f t="shared" si="37"/>
        <v>46177</v>
      </c>
      <c r="AF22" s="80">
        <f t="shared" si="38"/>
        <v>46177</v>
      </c>
      <c r="AG22" s="80">
        <f t="shared" si="39"/>
        <v>46178</v>
      </c>
      <c r="AH22" s="80">
        <f t="shared" si="40"/>
        <v>46178</v>
      </c>
      <c r="AI22" s="5">
        <v>1</v>
      </c>
      <c r="AJ22" s="80">
        <f t="shared" si="41"/>
        <v>46181</v>
      </c>
      <c r="AK22" s="80">
        <f t="array" ref="AK22">MAX(IF($B$2:$B$133=$B22, $AJ$2:$AJ$133))</f>
        <v>46181</v>
      </c>
      <c r="AL22" s="5">
        <v>1</v>
      </c>
      <c r="AM22" s="80">
        <f t="shared" si="42"/>
        <v>46182</v>
      </c>
      <c r="AN22" s="5">
        <v>1</v>
      </c>
      <c r="AO22" s="80">
        <f t="shared" si="43"/>
        <v>46183</v>
      </c>
      <c r="AP22" s="5">
        <v>1</v>
      </c>
      <c r="AQ22" s="80">
        <f t="shared" si="44"/>
        <v>46184</v>
      </c>
      <c r="AR22" s="80">
        <f t="shared" si="45"/>
        <v>46185</v>
      </c>
      <c r="AS22" s="80">
        <f t="shared" si="45"/>
        <v>46188</v>
      </c>
      <c r="AT22" s="80">
        <f t="shared" si="46"/>
        <v>46191</v>
      </c>
      <c r="AU22" s="80">
        <f t="shared" si="47"/>
        <v>46198</v>
      </c>
      <c r="AV22">
        <f t="shared" si="48"/>
        <v>30</v>
      </c>
      <c r="AX22">
        <f t="shared" si="49"/>
        <v>4</v>
      </c>
    </row>
    <row r="23" spans="1:53" x14ac:dyDescent="0.2">
      <c r="A23" s="3">
        <v>22</v>
      </c>
      <c r="B23" s="11" t="s">
        <v>119</v>
      </c>
      <c r="C23" s="11" t="str">
        <f>VLOOKUP(B23,'Target Tech'!$C$7:$J$33,8,FALSE)</f>
        <v>Complete ASP</v>
      </c>
      <c r="D23" s="80">
        <v>46164</v>
      </c>
      <c r="E23" s="80" t="s">
        <v>1103</v>
      </c>
      <c r="F23" s="80" t="s">
        <v>56</v>
      </c>
      <c r="G23" s="80" t="s">
        <v>60</v>
      </c>
      <c r="H23" s="80">
        <v>46164</v>
      </c>
      <c r="I23" s="5">
        <v>3</v>
      </c>
      <c r="J23" s="5">
        <v>0</v>
      </c>
      <c r="K23" s="5">
        <v>5</v>
      </c>
      <c r="L23" s="80">
        <f t="shared" si="25"/>
        <v>46168</v>
      </c>
      <c r="M23" s="80">
        <f t="shared" si="26"/>
        <v>46168</v>
      </c>
      <c r="N23" s="80">
        <f t="shared" si="27"/>
        <v>46168</v>
      </c>
      <c r="O23" s="5">
        <v>1</v>
      </c>
      <c r="P23" s="80">
        <f t="shared" si="28"/>
        <v>46169</v>
      </c>
      <c r="Q23" s="5">
        <v>1</v>
      </c>
      <c r="R23" s="80">
        <f t="shared" si="29"/>
        <v>46170</v>
      </c>
      <c r="S23" s="80">
        <f t="shared" si="30"/>
        <v>46170</v>
      </c>
      <c r="T23" s="5">
        <v>1</v>
      </c>
      <c r="U23" s="80">
        <f t="shared" si="31"/>
        <v>46171</v>
      </c>
      <c r="V23" s="80">
        <f t="shared" si="32"/>
        <v>46171</v>
      </c>
      <c r="W23" s="80">
        <f t="shared" si="32"/>
        <v>46171</v>
      </c>
      <c r="X23" s="80">
        <f t="shared" si="33"/>
        <v>46174</v>
      </c>
      <c r="Y23" s="80">
        <f t="shared" si="34"/>
        <v>46174</v>
      </c>
      <c r="Z23" s="5">
        <v>1</v>
      </c>
      <c r="AA23" s="80">
        <f t="shared" si="35"/>
        <v>46175</v>
      </c>
      <c r="AB23" s="5">
        <v>1</v>
      </c>
      <c r="AC23" s="80">
        <f t="shared" si="36"/>
        <v>46176</v>
      </c>
      <c r="AD23" s="5">
        <v>1</v>
      </c>
      <c r="AE23" s="80">
        <f t="shared" si="37"/>
        <v>46177</v>
      </c>
      <c r="AF23" s="80">
        <f t="shared" si="38"/>
        <v>46177</v>
      </c>
      <c r="AG23" s="80">
        <f t="shared" si="39"/>
        <v>46178</v>
      </c>
      <c r="AH23" s="80">
        <f t="shared" si="40"/>
        <v>46178</v>
      </c>
      <c r="AI23" s="5">
        <v>1</v>
      </c>
      <c r="AJ23" s="80">
        <f t="shared" si="41"/>
        <v>46181</v>
      </c>
      <c r="AK23" s="80">
        <f t="array" ref="AK23">MAX(IF($B$2:$B$133=$B23, $AJ$2:$AJ$133))</f>
        <v>46181</v>
      </c>
      <c r="AL23" s="5">
        <v>1</v>
      </c>
      <c r="AM23" s="80">
        <f t="shared" si="42"/>
        <v>46182</v>
      </c>
      <c r="AN23" s="5">
        <v>1</v>
      </c>
      <c r="AO23" s="80">
        <f t="shared" si="43"/>
        <v>46183</v>
      </c>
      <c r="AP23" s="5">
        <v>1</v>
      </c>
      <c r="AQ23" s="80">
        <f t="shared" si="44"/>
        <v>46184</v>
      </c>
      <c r="AR23" s="80">
        <f t="shared" si="45"/>
        <v>46185</v>
      </c>
      <c r="AS23" s="80">
        <f t="shared" si="45"/>
        <v>46188</v>
      </c>
      <c r="AT23" s="80">
        <f t="shared" si="46"/>
        <v>46191</v>
      </c>
      <c r="AU23" s="80">
        <f t="shared" si="47"/>
        <v>46198</v>
      </c>
      <c r="AV23">
        <f t="shared" si="48"/>
        <v>30</v>
      </c>
      <c r="AX23">
        <f t="shared" si="49"/>
        <v>4</v>
      </c>
    </row>
    <row r="24" spans="1:53" x14ac:dyDescent="0.2">
      <c r="A24" s="3">
        <v>23</v>
      </c>
      <c r="B24" s="11" t="s">
        <v>119</v>
      </c>
      <c r="C24" s="11" t="str">
        <f>VLOOKUP(B24,'Target Tech'!$C$7:$J$33,8,FALSE)</f>
        <v>Complete ASP</v>
      </c>
      <c r="D24" s="80">
        <v>46156</v>
      </c>
      <c r="E24" s="80" t="s">
        <v>1103</v>
      </c>
      <c r="F24" s="80" t="s">
        <v>56</v>
      </c>
      <c r="G24" s="80" t="s">
        <v>62</v>
      </c>
      <c r="H24" s="80">
        <v>46156</v>
      </c>
      <c r="I24" s="5">
        <v>3</v>
      </c>
      <c r="J24" s="5">
        <v>0</v>
      </c>
      <c r="K24" s="5">
        <v>6</v>
      </c>
      <c r="L24" s="80">
        <f t="shared" si="25"/>
        <v>46160</v>
      </c>
      <c r="M24" s="80">
        <f t="shared" si="26"/>
        <v>46160</v>
      </c>
      <c r="N24" s="80">
        <f t="shared" si="27"/>
        <v>46160</v>
      </c>
      <c r="O24" s="5">
        <v>1</v>
      </c>
      <c r="P24" s="80">
        <f t="shared" si="28"/>
        <v>46161</v>
      </c>
      <c r="Q24" s="5">
        <v>1</v>
      </c>
      <c r="R24" s="80">
        <f t="shared" si="29"/>
        <v>46162</v>
      </c>
      <c r="S24" s="80">
        <f t="shared" si="30"/>
        <v>46162</v>
      </c>
      <c r="T24" s="5">
        <v>1</v>
      </c>
      <c r="U24" s="80">
        <f t="shared" si="31"/>
        <v>46163</v>
      </c>
      <c r="V24" s="80">
        <f t="shared" si="32"/>
        <v>46163</v>
      </c>
      <c r="W24" s="80">
        <f t="shared" si="32"/>
        <v>46163</v>
      </c>
      <c r="X24" s="80">
        <f t="shared" si="33"/>
        <v>46164</v>
      </c>
      <c r="Y24" s="80">
        <f t="shared" si="34"/>
        <v>46164</v>
      </c>
      <c r="Z24" s="5">
        <v>1</v>
      </c>
      <c r="AA24" s="80">
        <f t="shared" si="35"/>
        <v>46167</v>
      </c>
      <c r="AB24" s="5">
        <v>1</v>
      </c>
      <c r="AC24" s="80">
        <f t="shared" si="36"/>
        <v>46168</v>
      </c>
      <c r="AD24" s="5">
        <v>1</v>
      </c>
      <c r="AE24" s="80">
        <f t="shared" si="37"/>
        <v>46169</v>
      </c>
      <c r="AF24" s="80">
        <f t="shared" si="38"/>
        <v>46169</v>
      </c>
      <c r="AG24" s="80">
        <f t="shared" si="39"/>
        <v>46170</v>
      </c>
      <c r="AH24" s="80">
        <f t="shared" si="40"/>
        <v>46170</v>
      </c>
      <c r="AI24" s="5">
        <v>1</v>
      </c>
      <c r="AJ24" s="80">
        <f t="shared" si="41"/>
        <v>46171</v>
      </c>
      <c r="AK24" s="80">
        <f t="array" ref="AK24">MAX(IF($B$2:$B$133=$B24, $AJ$2:$AJ$133))</f>
        <v>46181</v>
      </c>
      <c r="AL24" s="5">
        <v>1</v>
      </c>
      <c r="AM24" s="80">
        <f t="shared" si="42"/>
        <v>46182</v>
      </c>
      <c r="AN24" s="5">
        <v>1</v>
      </c>
      <c r="AO24" s="80">
        <f t="shared" si="43"/>
        <v>46183</v>
      </c>
      <c r="AP24" s="5">
        <v>1</v>
      </c>
      <c r="AQ24" s="80">
        <f t="shared" si="44"/>
        <v>46184</v>
      </c>
      <c r="AR24" s="80">
        <f t="shared" si="45"/>
        <v>46185</v>
      </c>
      <c r="AS24" s="80">
        <f t="shared" si="45"/>
        <v>46188</v>
      </c>
      <c r="AT24" s="80">
        <f t="shared" si="46"/>
        <v>46191</v>
      </c>
      <c r="AU24" s="80">
        <f t="shared" si="47"/>
        <v>46198</v>
      </c>
      <c r="AV24">
        <f t="shared" si="48"/>
        <v>38</v>
      </c>
      <c r="AX24">
        <f t="shared" si="49"/>
        <v>4</v>
      </c>
    </row>
    <row r="25" spans="1:53" x14ac:dyDescent="0.2">
      <c r="A25" s="3">
        <v>24</v>
      </c>
      <c r="B25" s="11" t="s">
        <v>180</v>
      </c>
      <c r="C25" s="11" t="str">
        <f>VLOOKUP(B25,'Target Tech'!$C$7:$J$33,8,FALSE)</f>
        <v>Complete ASP</v>
      </c>
      <c r="D25" s="80">
        <v>46147</v>
      </c>
      <c r="E25" s="80" t="s">
        <v>1104</v>
      </c>
      <c r="F25" s="80" t="s">
        <v>81</v>
      </c>
      <c r="G25" s="80" t="s">
        <v>129</v>
      </c>
      <c r="H25" s="80">
        <v>46147</v>
      </c>
      <c r="I25" s="5">
        <v>3</v>
      </c>
      <c r="J25" s="5">
        <v>0</v>
      </c>
      <c r="K25" s="5">
        <v>1</v>
      </c>
      <c r="L25" s="80">
        <f t="shared" si="25"/>
        <v>46149</v>
      </c>
      <c r="M25" s="80">
        <f t="shared" si="26"/>
        <v>46149</v>
      </c>
      <c r="N25" s="80">
        <f t="shared" si="27"/>
        <v>46149</v>
      </c>
      <c r="O25" s="5">
        <v>1</v>
      </c>
      <c r="P25" s="80">
        <f t="shared" si="28"/>
        <v>46150</v>
      </c>
      <c r="Q25" s="5">
        <v>1</v>
      </c>
      <c r="R25" s="80">
        <f t="shared" si="29"/>
        <v>46153</v>
      </c>
      <c r="S25" s="80">
        <f t="shared" si="30"/>
        <v>46153</v>
      </c>
      <c r="T25" s="5">
        <v>1</v>
      </c>
      <c r="U25" s="80">
        <f t="shared" si="31"/>
        <v>46155</v>
      </c>
      <c r="V25" s="80">
        <f t="shared" si="32"/>
        <v>46155</v>
      </c>
      <c r="W25" s="80">
        <f t="shared" si="32"/>
        <v>46155</v>
      </c>
      <c r="X25" s="80">
        <f t="shared" si="33"/>
        <v>46156</v>
      </c>
      <c r="Y25" s="80">
        <f t="shared" si="34"/>
        <v>46156</v>
      </c>
      <c r="Z25" s="5">
        <v>1</v>
      </c>
      <c r="AA25" s="80">
        <f t="shared" si="35"/>
        <v>46157</v>
      </c>
      <c r="AB25" s="5">
        <v>1</v>
      </c>
      <c r="AC25" s="80">
        <f t="shared" si="36"/>
        <v>46160</v>
      </c>
      <c r="AD25" s="5">
        <v>1</v>
      </c>
      <c r="AE25" s="80">
        <f t="shared" si="37"/>
        <v>46161</v>
      </c>
      <c r="AF25" s="80">
        <f t="shared" si="38"/>
        <v>46161</v>
      </c>
      <c r="AG25" s="80">
        <f t="shared" si="39"/>
        <v>46162</v>
      </c>
      <c r="AH25" s="80">
        <f t="shared" si="40"/>
        <v>46162</v>
      </c>
      <c r="AI25" s="5">
        <v>1</v>
      </c>
      <c r="AJ25" s="80">
        <f t="shared" si="41"/>
        <v>46163</v>
      </c>
      <c r="AK25" s="80">
        <f t="array" ref="AK25">MAX(IF($B$2:$B$133=$B25, $AJ$2:$AJ$133))</f>
        <v>46181</v>
      </c>
      <c r="AL25" s="5">
        <v>1</v>
      </c>
      <c r="AM25" s="80">
        <f t="shared" si="42"/>
        <v>46182</v>
      </c>
      <c r="AN25" s="5">
        <v>1</v>
      </c>
      <c r="AO25" s="80">
        <f t="shared" si="43"/>
        <v>46183</v>
      </c>
      <c r="AP25" s="5">
        <v>1</v>
      </c>
      <c r="AQ25" s="80">
        <f t="shared" si="44"/>
        <v>46184</v>
      </c>
      <c r="AR25" s="80">
        <f t="shared" si="45"/>
        <v>46185</v>
      </c>
      <c r="AS25" s="80">
        <f t="shared" si="45"/>
        <v>46188</v>
      </c>
      <c r="AT25" s="80">
        <f t="shared" si="46"/>
        <v>46191</v>
      </c>
      <c r="AU25" s="80">
        <f t="shared" si="47"/>
        <v>46198</v>
      </c>
      <c r="AV25">
        <f t="shared" si="48"/>
        <v>49</v>
      </c>
      <c r="AX25">
        <f t="shared" si="49"/>
        <v>4</v>
      </c>
    </row>
    <row r="26" spans="1:53" x14ac:dyDescent="0.2">
      <c r="A26" s="3">
        <v>25</v>
      </c>
      <c r="B26" s="11" t="s">
        <v>180</v>
      </c>
      <c r="C26" s="11" t="str">
        <f>VLOOKUP(B26,'Target Tech'!$C$7:$J$33,8,FALSE)</f>
        <v>Complete ASP</v>
      </c>
      <c r="D26" s="80">
        <v>46147</v>
      </c>
      <c r="E26" s="80" t="s">
        <v>1105</v>
      </c>
      <c r="F26" s="80" t="s">
        <v>81</v>
      </c>
      <c r="G26" s="80" t="s">
        <v>167</v>
      </c>
      <c r="H26" s="80">
        <v>46147</v>
      </c>
      <c r="I26" s="5">
        <v>3</v>
      </c>
      <c r="J26" s="5">
        <v>0</v>
      </c>
      <c r="K26" s="5">
        <v>2</v>
      </c>
      <c r="L26" s="80">
        <f t="shared" si="25"/>
        <v>46149</v>
      </c>
      <c r="M26" s="80">
        <f t="shared" si="26"/>
        <v>46149</v>
      </c>
      <c r="N26" s="80">
        <f t="shared" si="27"/>
        <v>46149</v>
      </c>
      <c r="O26" s="5">
        <v>1</v>
      </c>
      <c r="P26" s="80">
        <f t="shared" si="28"/>
        <v>46150</v>
      </c>
      <c r="Q26" s="5">
        <v>1</v>
      </c>
      <c r="R26" s="80">
        <f t="shared" si="29"/>
        <v>46153</v>
      </c>
      <c r="S26" s="80">
        <f t="shared" si="30"/>
        <v>46153</v>
      </c>
      <c r="T26" s="5">
        <v>1</v>
      </c>
      <c r="U26" s="80">
        <f t="shared" si="31"/>
        <v>46155</v>
      </c>
      <c r="V26" s="80">
        <f t="shared" si="32"/>
        <v>46155</v>
      </c>
      <c r="W26" s="80">
        <f t="shared" si="32"/>
        <v>46155</v>
      </c>
      <c r="X26" s="80">
        <f t="shared" si="33"/>
        <v>46156</v>
      </c>
      <c r="Y26" s="80">
        <f t="shared" si="34"/>
        <v>46156</v>
      </c>
      <c r="Z26" s="5">
        <v>1</v>
      </c>
      <c r="AA26" s="80">
        <f t="shared" si="35"/>
        <v>46157</v>
      </c>
      <c r="AB26" s="5">
        <v>1</v>
      </c>
      <c r="AC26" s="80">
        <f t="shared" si="36"/>
        <v>46160</v>
      </c>
      <c r="AD26" s="5">
        <v>1</v>
      </c>
      <c r="AE26" s="80">
        <f t="shared" si="37"/>
        <v>46161</v>
      </c>
      <c r="AF26" s="80">
        <f t="shared" si="38"/>
        <v>46161</v>
      </c>
      <c r="AG26" s="80">
        <f t="shared" si="39"/>
        <v>46162</v>
      </c>
      <c r="AH26" s="80">
        <f t="shared" si="40"/>
        <v>46162</v>
      </c>
      <c r="AI26" s="5">
        <v>1</v>
      </c>
      <c r="AJ26" s="80">
        <f t="shared" si="41"/>
        <v>46163</v>
      </c>
      <c r="AK26" s="80">
        <f t="array" ref="AK26">MAX(IF($B$2:$B$133=$B26, $AJ$2:$AJ$133))</f>
        <v>46181</v>
      </c>
      <c r="AL26" s="5">
        <v>1</v>
      </c>
      <c r="AM26" s="80">
        <f t="shared" si="42"/>
        <v>46182</v>
      </c>
      <c r="AN26" s="5">
        <v>1</v>
      </c>
      <c r="AO26" s="80">
        <f t="shared" si="43"/>
        <v>46183</v>
      </c>
      <c r="AP26" s="5">
        <v>1</v>
      </c>
      <c r="AQ26" s="80">
        <f t="shared" si="44"/>
        <v>46184</v>
      </c>
      <c r="AR26" s="80">
        <f t="shared" si="45"/>
        <v>46185</v>
      </c>
      <c r="AS26" s="80">
        <f t="shared" si="45"/>
        <v>46188</v>
      </c>
      <c r="AT26" s="80">
        <f t="shared" si="46"/>
        <v>46191</v>
      </c>
      <c r="AU26" s="80">
        <f t="shared" si="47"/>
        <v>46198</v>
      </c>
      <c r="AV26">
        <f t="shared" si="48"/>
        <v>49</v>
      </c>
      <c r="AX26">
        <f t="shared" si="49"/>
        <v>4</v>
      </c>
    </row>
    <row r="27" spans="1:53" x14ac:dyDescent="0.2">
      <c r="A27" s="3">
        <v>26</v>
      </c>
      <c r="B27" s="11" t="s">
        <v>180</v>
      </c>
      <c r="C27" s="11" t="str">
        <f>VLOOKUP(B27,'Target Tech'!$C$7:$J$33,8,FALSE)</f>
        <v>Complete ASP</v>
      </c>
      <c r="D27" s="80">
        <v>46136</v>
      </c>
      <c r="E27" s="80" t="s">
        <v>1106</v>
      </c>
      <c r="F27" s="80" t="s">
        <v>81</v>
      </c>
      <c r="G27" s="80" t="s">
        <v>131</v>
      </c>
      <c r="H27" s="80">
        <v>46136</v>
      </c>
      <c r="I27" s="5">
        <v>3</v>
      </c>
      <c r="J27" s="5">
        <v>0</v>
      </c>
      <c r="K27" s="5">
        <v>3</v>
      </c>
      <c r="L27" s="80">
        <f t="shared" si="25"/>
        <v>46140</v>
      </c>
      <c r="M27" s="80">
        <f t="shared" si="26"/>
        <v>46140</v>
      </c>
      <c r="N27" s="80">
        <f t="shared" si="27"/>
        <v>46140</v>
      </c>
      <c r="O27" s="5">
        <v>1</v>
      </c>
      <c r="P27" s="80">
        <f t="shared" si="28"/>
        <v>46141</v>
      </c>
      <c r="Q27" s="5">
        <v>1</v>
      </c>
      <c r="R27" s="80">
        <f t="shared" si="29"/>
        <v>46142</v>
      </c>
      <c r="S27" s="80">
        <f t="shared" si="30"/>
        <v>46142</v>
      </c>
      <c r="T27" s="5">
        <v>1</v>
      </c>
      <c r="U27" s="80">
        <f t="shared" si="31"/>
        <v>46146</v>
      </c>
      <c r="V27" s="80">
        <f t="shared" si="32"/>
        <v>46146</v>
      </c>
      <c r="W27" s="80">
        <f t="shared" si="32"/>
        <v>46146</v>
      </c>
      <c r="X27" s="80">
        <f t="shared" si="33"/>
        <v>46147</v>
      </c>
      <c r="Y27" s="80">
        <f t="shared" si="34"/>
        <v>46147</v>
      </c>
      <c r="Z27" s="5">
        <v>1</v>
      </c>
      <c r="AA27" s="80">
        <f t="shared" si="35"/>
        <v>46148</v>
      </c>
      <c r="AB27" s="5">
        <v>1</v>
      </c>
      <c r="AC27" s="80">
        <f t="shared" si="36"/>
        <v>46149</v>
      </c>
      <c r="AD27" s="5">
        <v>1</v>
      </c>
      <c r="AE27" s="80">
        <f t="shared" si="37"/>
        <v>46150</v>
      </c>
      <c r="AF27" s="80">
        <f t="shared" si="38"/>
        <v>46150</v>
      </c>
      <c r="AG27" s="80">
        <f t="shared" si="39"/>
        <v>46153</v>
      </c>
      <c r="AH27" s="80">
        <f t="shared" si="40"/>
        <v>46153</v>
      </c>
      <c r="AI27" s="5">
        <v>1</v>
      </c>
      <c r="AJ27" s="80">
        <f t="shared" si="41"/>
        <v>46155</v>
      </c>
      <c r="AK27" s="80">
        <f t="array" ref="AK27">MAX(IF($B$2:$B$133=$B27, $AJ$2:$AJ$133))</f>
        <v>46181</v>
      </c>
      <c r="AL27" s="5">
        <v>1</v>
      </c>
      <c r="AM27" s="80">
        <f t="shared" si="42"/>
        <v>46182</v>
      </c>
      <c r="AN27" s="5">
        <v>1</v>
      </c>
      <c r="AO27" s="80">
        <f t="shared" si="43"/>
        <v>46183</v>
      </c>
      <c r="AP27" s="5">
        <v>1</v>
      </c>
      <c r="AQ27" s="80">
        <f t="shared" si="44"/>
        <v>46184</v>
      </c>
      <c r="AR27" s="80">
        <f t="shared" si="45"/>
        <v>46185</v>
      </c>
      <c r="AS27" s="80">
        <f t="shared" si="45"/>
        <v>46188</v>
      </c>
      <c r="AT27" s="80">
        <f t="shared" si="46"/>
        <v>46191</v>
      </c>
      <c r="AU27" s="80">
        <f t="shared" si="47"/>
        <v>46198</v>
      </c>
      <c r="AV27">
        <f t="shared" si="48"/>
        <v>58</v>
      </c>
      <c r="AX27">
        <f t="shared" si="49"/>
        <v>4</v>
      </c>
    </row>
    <row r="28" spans="1:53" x14ac:dyDescent="0.2">
      <c r="A28" s="3">
        <v>27</v>
      </c>
      <c r="B28" s="11" t="s">
        <v>180</v>
      </c>
      <c r="C28" s="11" t="str">
        <f>VLOOKUP(B28,'Target Tech'!$C$7:$J$33,8,FALSE)</f>
        <v>Complete ASP</v>
      </c>
      <c r="D28" s="80">
        <v>46156</v>
      </c>
      <c r="E28" s="80" t="s">
        <v>1107</v>
      </c>
      <c r="F28" s="80" t="s">
        <v>81</v>
      </c>
      <c r="G28" s="80" t="s">
        <v>129</v>
      </c>
      <c r="H28" s="80">
        <v>46156</v>
      </c>
      <c r="I28" s="5">
        <v>3</v>
      </c>
      <c r="J28" s="5">
        <v>0</v>
      </c>
      <c r="K28" s="5">
        <v>4</v>
      </c>
      <c r="L28" s="80">
        <f t="shared" si="25"/>
        <v>46160</v>
      </c>
      <c r="M28" s="80">
        <f t="shared" si="26"/>
        <v>46160</v>
      </c>
      <c r="N28" s="80">
        <f t="shared" si="27"/>
        <v>46160</v>
      </c>
      <c r="O28" s="5">
        <v>1</v>
      </c>
      <c r="P28" s="80">
        <f t="shared" si="28"/>
        <v>46161</v>
      </c>
      <c r="Q28" s="5">
        <v>1</v>
      </c>
      <c r="R28" s="80">
        <f t="shared" si="29"/>
        <v>46162</v>
      </c>
      <c r="S28" s="80">
        <f t="shared" si="30"/>
        <v>46162</v>
      </c>
      <c r="T28" s="5">
        <v>1</v>
      </c>
      <c r="U28" s="80">
        <f t="shared" si="31"/>
        <v>46163</v>
      </c>
      <c r="V28" s="80">
        <f t="shared" si="32"/>
        <v>46163</v>
      </c>
      <c r="W28" s="80">
        <f t="shared" si="32"/>
        <v>46163</v>
      </c>
      <c r="X28" s="80">
        <f t="shared" si="33"/>
        <v>46164</v>
      </c>
      <c r="Y28" s="80">
        <f t="shared" si="34"/>
        <v>46164</v>
      </c>
      <c r="Z28" s="5">
        <v>1</v>
      </c>
      <c r="AA28" s="80">
        <f t="shared" si="35"/>
        <v>46167</v>
      </c>
      <c r="AB28" s="5">
        <v>1</v>
      </c>
      <c r="AC28" s="80">
        <f t="shared" si="36"/>
        <v>46168</v>
      </c>
      <c r="AD28" s="5">
        <v>1</v>
      </c>
      <c r="AE28" s="80">
        <f t="shared" si="37"/>
        <v>46169</v>
      </c>
      <c r="AF28" s="80">
        <f t="shared" si="38"/>
        <v>46169</v>
      </c>
      <c r="AG28" s="80">
        <f t="shared" si="39"/>
        <v>46170</v>
      </c>
      <c r="AH28" s="80">
        <f t="shared" si="40"/>
        <v>46170</v>
      </c>
      <c r="AI28" s="5">
        <v>1</v>
      </c>
      <c r="AJ28" s="80">
        <f t="shared" si="41"/>
        <v>46171</v>
      </c>
      <c r="AK28" s="80">
        <f t="array" ref="AK28">MAX(IF($B$2:$B$133=$B28, $AJ$2:$AJ$133))</f>
        <v>46181</v>
      </c>
      <c r="AL28" s="5">
        <v>1</v>
      </c>
      <c r="AM28" s="80">
        <f t="shared" si="42"/>
        <v>46182</v>
      </c>
      <c r="AN28" s="5">
        <v>1</v>
      </c>
      <c r="AO28" s="80">
        <f t="shared" si="43"/>
        <v>46183</v>
      </c>
      <c r="AP28" s="5">
        <v>1</v>
      </c>
      <c r="AQ28" s="80">
        <f t="shared" si="44"/>
        <v>46184</v>
      </c>
      <c r="AR28" s="80">
        <f t="shared" si="45"/>
        <v>46185</v>
      </c>
      <c r="AS28" s="80">
        <f t="shared" si="45"/>
        <v>46188</v>
      </c>
      <c r="AT28" s="80">
        <f t="shared" si="46"/>
        <v>46191</v>
      </c>
      <c r="AU28" s="80">
        <f t="shared" si="47"/>
        <v>46198</v>
      </c>
      <c r="AV28">
        <f t="shared" si="48"/>
        <v>38</v>
      </c>
      <c r="AX28">
        <f t="shared" si="49"/>
        <v>4</v>
      </c>
    </row>
    <row r="29" spans="1:53" x14ac:dyDescent="0.2">
      <c r="A29" s="3">
        <v>28</v>
      </c>
      <c r="B29" s="11" t="s">
        <v>180</v>
      </c>
      <c r="C29" s="11" t="str">
        <f>VLOOKUP(B29,'Target Tech'!$C$7:$J$33,8,FALSE)</f>
        <v>Complete ASP</v>
      </c>
      <c r="D29" s="80">
        <v>46156</v>
      </c>
      <c r="E29" s="80" t="s">
        <v>1108</v>
      </c>
      <c r="F29" s="80" t="s">
        <v>81</v>
      </c>
      <c r="G29" s="80" t="s">
        <v>167</v>
      </c>
      <c r="H29" s="80">
        <v>46156</v>
      </c>
      <c r="I29" s="5">
        <v>3</v>
      </c>
      <c r="J29" s="5">
        <v>0</v>
      </c>
      <c r="K29" s="5">
        <v>5</v>
      </c>
      <c r="L29" s="80">
        <f t="shared" si="25"/>
        <v>46160</v>
      </c>
      <c r="M29" s="80">
        <f t="shared" si="26"/>
        <v>46160</v>
      </c>
      <c r="N29" s="80">
        <f t="shared" si="27"/>
        <v>46160</v>
      </c>
      <c r="O29" s="5">
        <v>1</v>
      </c>
      <c r="P29" s="80">
        <f t="shared" si="28"/>
        <v>46161</v>
      </c>
      <c r="Q29" s="5">
        <v>1</v>
      </c>
      <c r="R29" s="80">
        <f t="shared" si="29"/>
        <v>46162</v>
      </c>
      <c r="S29" s="80">
        <f t="shared" si="30"/>
        <v>46162</v>
      </c>
      <c r="T29" s="5">
        <v>1</v>
      </c>
      <c r="U29" s="80">
        <f t="shared" si="31"/>
        <v>46163</v>
      </c>
      <c r="V29" s="80">
        <f t="shared" si="32"/>
        <v>46163</v>
      </c>
      <c r="W29" s="80">
        <f t="shared" si="32"/>
        <v>46163</v>
      </c>
      <c r="X29" s="80">
        <f t="shared" si="33"/>
        <v>46164</v>
      </c>
      <c r="Y29" s="80">
        <f t="shared" si="34"/>
        <v>46164</v>
      </c>
      <c r="Z29" s="5">
        <v>1</v>
      </c>
      <c r="AA29" s="80">
        <f t="shared" si="35"/>
        <v>46167</v>
      </c>
      <c r="AB29" s="5">
        <v>1</v>
      </c>
      <c r="AC29" s="80">
        <f t="shared" si="36"/>
        <v>46168</v>
      </c>
      <c r="AD29" s="5">
        <v>1</v>
      </c>
      <c r="AE29" s="80">
        <f t="shared" si="37"/>
        <v>46169</v>
      </c>
      <c r="AF29" s="80">
        <f t="shared" si="38"/>
        <v>46169</v>
      </c>
      <c r="AG29" s="80">
        <f t="shared" si="39"/>
        <v>46170</v>
      </c>
      <c r="AH29" s="80">
        <f t="shared" si="40"/>
        <v>46170</v>
      </c>
      <c r="AI29" s="5">
        <v>1</v>
      </c>
      <c r="AJ29" s="80">
        <f t="shared" si="41"/>
        <v>46171</v>
      </c>
      <c r="AK29" s="80">
        <f t="array" ref="AK29">MAX(IF($B$2:$B$133=$B29, $AJ$2:$AJ$133))</f>
        <v>46181</v>
      </c>
      <c r="AL29" s="5">
        <v>1</v>
      </c>
      <c r="AM29" s="80">
        <f t="shared" si="42"/>
        <v>46182</v>
      </c>
      <c r="AN29" s="5">
        <v>1</v>
      </c>
      <c r="AO29" s="80">
        <f t="shared" si="43"/>
        <v>46183</v>
      </c>
      <c r="AP29" s="5">
        <v>1</v>
      </c>
      <c r="AQ29" s="80">
        <f t="shared" si="44"/>
        <v>46184</v>
      </c>
      <c r="AR29" s="80">
        <f t="shared" si="45"/>
        <v>46185</v>
      </c>
      <c r="AS29" s="80">
        <f t="shared" si="45"/>
        <v>46188</v>
      </c>
      <c r="AT29" s="80">
        <f t="shared" si="46"/>
        <v>46191</v>
      </c>
      <c r="AU29" s="80">
        <f t="shared" si="47"/>
        <v>46198</v>
      </c>
      <c r="AV29">
        <f t="shared" si="48"/>
        <v>38</v>
      </c>
      <c r="AX29">
        <f t="shared" si="49"/>
        <v>4</v>
      </c>
    </row>
    <row r="30" spans="1:53" x14ac:dyDescent="0.2">
      <c r="A30" s="3">
        <v>29</v>
      </c>
      <c r="B30" s="11" t="s">
        <v>180</v>
      </c>
      <c r="C30" s="11" t="str">
        <f>VLOOKUP(B30,'Target Tech'!$C$7:$J$33,8,FALSE)</f>
        <v>Complete ASP</v>
      </c>
      <c r="D30" s="80">
        <v>46147</v>
      </c>
      <c r="E30" s="80" t="s">
        <v>1109</v>
      </c>
      <c r="F30" s="80" t="s">
        <v>81</v>
      </c>
      <c r="G30" s="80" t="s">
        <v>131</v>
      </c>
      <c r="H30" s="80">
        <v>46147</v>
      </c>
      <c r="I30" s="5">
        <v>3</v>
      </c>
      <c r="J30" s="5">
        <v>0</v>
      </c>
      <c r="K30" s="5">
        <v>6</v>
      </c>
      <c r="L30" s="80">
        <f t="shared" si="25"/>
        <v>46149</v>
      </c>
      <c r="M30" s="80">
        <f t="shared" si="26"/>
        <v>46149</v>
      </c>
      <c r="N30" s="80">
        <f t="shared" si="27"/>
        <v>46149</v>
      </c>
      <c r="O30" s="5">
        <v>1</v>
      </c>
      <c r="P30" s="80">
        <f t="shared" si="28"/>
        <v>46150</v>
      </c>
      <c r="Q30" s="5">
        <v>1</v>
      </c>
      <c r="R30" s="80">
        <f t="shared" si="29"/>
        <v>46153</v>
      </c>
      <c r="S30" s="80">
        <f t="shared" si="30"/>
        <v>46153</v>
      </c>
      <c r="T30" s="5">
        <v>1</v>
      </c>
      <c r="U30" s="80">
        <f t="shared" si="31"/>
        <v>46155</v>
      </c>
      <c r="V30" s="80">
        <f t="shared" si="32"/>
        <v>46155</v>
      </c>
      <c r="W30" s="80">
        <f t="shared" si="32"/>
        <v>46155</v>
      </c>
      <c r="X30" s="80">
        <f t="shared" si="33"/>
        <v>46156</v>
      </c>
      <c r="Y30" s="80">
        <f t="shared" si="34"/>
        <v>46156</v>
      </c>
      <c r="Z30" s="5">
        <v>1</v>
      </c>
      <c r="AA30" s="80">
        <f t="shared" si="35"/>
        <v>46157</v>
      </c>
      <c r="AB30" s="5">
        <v>1</v>
      </c>
      <c r="AC30" s="80">
        <f t="shared" si="36"/>
        <v>46160</v>
      </c>
      <c r="AD30" s="5">
        <v>1</v>
      </c>
      <c r="AE30" s="80">
        <f t="shared" si="37"/>
        <v>46161</v>
      </c>
      <c r="AF30" s="80">
        <f t="shared" si="38"/>
        <v>46161</v>
      </c>
      <c r="AG30" s="80">
        <f t="shared" si="39"/>
        <v>46162</v>
      </c>
      <c r="AH30" s="80">
        <f t="shared" si="40"/>
        <v>46162</v>
      </c>
      <c r="AI30" s="5">
        <v>1</v>
      </c>
      <c r="AJ30" s="80">
        <f t="shared" si="41"/>
        <v>46163</v>
      </c>
      <c r="AK30" s="80">
        <f t="array" ref="AK30">MAX(IF($B$2:$B$133=$B30, $AJ$2:$AJ$133))</f>
        <v>46181</v>
      </c>
      <c r="AL30" s="5">
        <v>1</v>
      </c>
      <c r="AM30" s="80">
        <f t="shared" si="42"/>
        <v>46182</v>
      </c>
      <c r="AN30" s="5">
        <v>1</v>
      </c>
      <c r="AO30" s="80">
        <f t="shared" si="43"/>
        <v>46183</v>
      </c>
      <c r="AP30" s="5">
        <v>1</v>
      </c>
      <c r="AQ30" s="80">
        <f t="shared" si="44"/>
        <v>46184</v>
      </c>
      <c r="AR30" s="80">
        <f t="shared" si="45"/>
        <v>46185</v>
      </c>
      <c r="AS30" s="80">
        <f t="shared" si="45"/>
        <v>46188</v>
      </c>
      <c r="AT30" s="80">
        <f t="shared" si="46"/>
        <v>46191</v>
      </c>
      <c r="AU30" s="80">
        <f t="shared" si="47"/>
        <v>46198</v>
      </c>
      <c r="AV30">
        <f t="shared" si="48"/>
        <v>49</v>
      </c>
      <c r="AX30">
        <f t="shared" si="49"/>
        <v>4</v>
      </c>
    </row>
    <row r="31" spans="1:53" x14ac:dyDescent="0.2">
      <c r="A31" s="3">
        <v>30</v>
      </c>
      <c r="B31" s="11" t="s">
        <v>180</v>
      </c>
      <c r="C31" s="11" t="str">
        <f>VLOOKUP(B31,'Target Tech'!$C$7:$J$33,8,FALSE)</f>
        <v>Complete ASP</v>
      </c>
      <c r="D31" s="80">
        <v>46164</v>
      </c>
      <c r="E31" s="80" t="s">
        <v>1110</v>
      </c>
      <c r="F31" s="80" t="s">
        <v>81</v>
      </c>
      <c r="G31" s="80" t="s">
        <v>129</v>
      </c>
      <c r="H31" s="80">
        <v>46164</v>
      </c>
      <c r="I31" s="5">
        <v>3</v>
      </c>
      <c r="J31" s="5">
        <v>0</v>
      </c>
      <c r="K31" s="5">
        <v>7</v>
      </c>
      <c r="L31" s="80">
        <f t="shared" si="25"/>
        <v>46168</v>
      </c>
      <c r="M31" s="80">
        <f t="shared" si="26"/>
        <v>46168</v>
      </c>
      <c r="N31" s="80">
        <f t="shared" si="27"/>
        <v>46168</v>
      </c>
      <c r="O31" s="5">
        <v>1</v>
      </c>
      <c r="P31" s="80">
        <f t="shared" si="28"/>
        <v>46169</v>
      </c>
      <c r="Q31" s="5">
        <v>1</v>
      </c>
      <c r="R31" s="80">
        <f t="shared" si="29"/>
        <v>46170</v>
      </c>
      <c r="S31" s="80">
        <f t="shared" si="30"/>
        <v>46170</v>
      </c>
      <c r="T31" s="5">
        <v>1</v>
      </c>
      <c r="U31" s="80">
        <f t="shared" si="31"/>
        <v>46171</v>
      </c>
      <c r="V31" s="80">
        <f t="shared" si="32"/>
        <v>46171</v>
      </c>
      <c r="W31" s="80">
        <f t="shared" si="32"/>
        <v>46171</v>
      </c>
      <c r="X31" s="80">
        <f t="shared" si="33"/>
        <v>46174</v>
      </c>
      <c r="Y31" s="80">
        <f t="shared" si="34"/>
        <v>46174</v>
      </c>
      <c r="Z31" s="5">
        <v>1</v>
      </c>
      <c r="AA31" s="80">
        <f t="shared" si="35"/>
        <v>46175</v>
      </c>
      <c r="AB31" s="5">
        <v>1</v>
      </c>
      <c r="AC31" s="80">
        <f t="shared" si="36"/>
        <v>46176</v>
      </c>
      <c r="AD31" s="5">
        <v>1</v>
      </c>
      <c r="AE31" s="80">
        <f t="shared" si="37"/>
        <v>46177</v>
      </c>
      <c r="AF31" s="80">
        <f t="shared" si="38"/>
        <v>46177</v>
      </c>
      <c r="AG31" s="80">
        <f t="shared" si="39"/>
        <v>46178</v>
      </c>
      <c r="AH31" s="80">
        <f t="shared" si="40"/>
        <v>46178</v>
      </c>
      <c r="AI31" s="5">
        <v>1</v>
      </c>
      <c r="AJ31" s="80">
        <f t="shared" si="41"/>
        <v>46181</v>
      </c>
      <c r="AK31" s="80">
        <f t="array" ref="AK31">MAX(IF($B$2:$B$133=$B31, $AJ$2:$AJ$133))</f>
        <v>46181</v>
      </c>
      <c r="AL31" s="5">
        <v>1</v>
      </c>
      <c r="AM31" s="80">
        <f t="shared" si="42"/>
        <v>46182</v>
      </c>
      <c r="AN31" s="5">
        <v>1</v>
      </c>
      <c r="AO31" s="80">
        <f t="shared" si="43"/>
        <v>46183</v>
      </c>
      <c r="AP31" s="5">
        <v>1</v>
      </c>
      <c r="AQ31" s="80">
        <f t="shared" si="44"/>
        <v>46184</v>
      </c>
      <c r="AR31" s="80">
        <f t="shared" si="45"/>
        <v>46185</v>
      </c>
      <c r="AS31" s="80">
        <f t="shared" si="45"/>
        <v>46188</v>
      </c>
      <c r="AT31" s="80">
        <f t="shared" si="46"/>
        <v>46191</v>
      </c>
      <c r="AU31" s="80">
        <f t="shared" si="47"/>
        <v>46198</v>
      </c>
      <c r="AV31">
        <f t="shared" si="48"/>
        <v>30</v>
      </c>
      <c r="AX31">
        <f t="shared" si="49"/>
        <v>4</v>
      </c>
    </row>
    <row r="32" spans="1:53" x14ac:dyDescent="0.2">
      <c r="A32" s="3">
        <v>31</v>
      </c>
      <c r="B32" s="11" t="s">
        <v>180</v>
      </c>
      <c r="C32" s="11" t="str">
        <f>VLOOKUP(B32,'Target Tech'!$C$7:$J$33,8,FALSE)</f>
        <v>Complete ASP</v>
      </c>
      <c r="D32" s="80">
        <v>46164</v>
      </c>
      <c r="E32" s="80" t="s">
        <v>1111</v>
      </c>
      <c r="F32" s="80" t="s">
        <v>81</v>
      </c>
      <c r="G32" s="80" t="s">
        <v>167</v>
      </c>
      <c r="H32" s="80">
        <v>46164</v>
      </c>
      <c r="I32" s="5">
        <v>3</v>
      </c>
      <c r="J32" s="5">
        <v>0</v>
      </c>
      <c r="K32" s="5">
        <v>8</v>
      </c>
      <c r="L32" s="80">
        <f t="shared" si="25"/>
        <v>46168</v>
      </c>
      <c r="M32" s="80">
        <f t="shared" si="26"/>
        <v>46168</v>
      </c>
      <c r="N32" s="80">
        <f t="shared" si="27"/>
        <v>46168</v>
      </c>
      <c r="O32" s="5">
        <v>1</v>
      </c>
      <c r="P32" s="80">
        <f t="shared" si="28"/>
        <v>46169</v>
      </c>
      <c r="Q32" s="5">
        <v>1</v>
      </c>
      <c r="R32" s="80">
        <f t="shared" si="29"/>
        <v>46170</v>
      </c>
      <c r="S32" s="80">
        <f t="shared" si="30"/>
        <v>46170</v>
      </c>
      <c r="T32" s="5">
        <v>1</v>
      </c>
      <c r="U32" s="80">
        <f t="shared" si="31"/>
        <v>46171</v>
      </c>
      <c r="V32" s="80">
        <f t="shared" si="32"/>
        <v>46171</v>
      </c>
      <c r="W32" s="80">
        <f t="shared" si="32"/>
        <v>46171</v>
      </c>
      <c r="X32" s="80">
        <f t="shared" si="33"/>
        <v>46174</v>
      </c>
      <c r="Y32" s="80">
        <f t="shared" si="34"/>
        <v>46174</v>
      </c>
      <c r="Z32" s="5">
        <v>1</v>
      </c>
      <c r="AA32" s="80">
        <f t="shared" si="35"/>
        <v>46175</v>
      </c>
      <c r="AB32" s="5">
        <v>1</v>
      </c>
      <c r="AC32" s="80">
        <f t="shared" si="36"/>
        <v>46176</v>
      </c>
      <c r="AD32" s="5">
        <v>1</v>
      </c>
      <c r="AE32" s="80">
        <f t="shared" si="37"/>
        <v>46177</v>
      </c>
      <c r="AF32" s="80">
        <f t="shared" si="38"/>
        <v>46177</v>
      </c>
      <c r="AG32" s="80">
        <f t="shared" si="39"/>
        <v>46178</v>
      </c>
      <c r="AH32" s="80">
        <f t="shared" si="40"/>
        <v>46178</v>
      </c>
      <c r="AI32" s="5">
        <v>1</v>
      </c>
      <c r="AJ32" s="80">
        <f t="shared" si="41"/>
        <v>46181</v>
      </c>
      <c r="AK32" s="80">
        <f t="array" ref="AK32">MAX(IF($B$2:$B$133=$B32, $AJ$2:$AJ$133))</f>
        <v>46181</v>
      </c>
      <c r="AL32" s="5">
        <v>1</v>
      </c>
      <c r="AM32" s="80">
        <f t="shared" si="42"/>
        <v>46182</v>
      </c>
      <c r="AN32" s="5">
        <v>1</v>
      </c>
      <c r="AO32" s="80">
        <f t="shared" si="43"/>
        <v>46183</v>
      </c>
      <c r="AP32" s="5">
        <v>1</v>
      </c>
      <c r="AQ32" s="80">
        <f t="shared" si="44"/>
        <v>46184</v>
      </c>
      <c r="AR32" s="80">
        <f t="shared" si="45"/>
        <v>46185</v>
      </c>
      <c r="AS32" s="80">
        <f t="shared" si="45"/>
        <v>46188</v>
      </c>
      <c r="AT32" s="80">
        <f t="shared" si="46"/>
        <v>46191</v>
      </c>
      <c r="AU32" s="80">
        <f t="shared" si="47"/>
        <v>46198</v>
      </c>
      <c r="AV32">
        <f t="shared" si="48"/>
        <v>30</v>
      </c>
      <c r="AX32">
        <f t="shared" si="49"/>
        <v>4</v>
      </c>
    </row>
    <row r="33" spans="1:50" x14ac:dyDescent="0.2">
      <c r="A33" s="3">
        <v>32</v>
      </c>
      <c r="B33" s="11" t="s">
        <v>141</v>
      </c>
      <c r="C33" s="11" t="str">
        <f>VLOOKUP(B33,'Target Tech'!$C$7:$J$33,8,FALSE)</f>
        <v>React/ASP</v>
      </c>
      <c r="D33" s="80">
        <v>46127</v>
      </c>
      <c r="E33" s="80" t="s">
        <v>55</v>
      </c>
      <c r="F33" s="80" t="s">
        <v>67</v>
      </c>
      <c r="G33" s="80" t="s">
        <v>102</v>
      </c>
      <c r="H33" s="80">
        <v>46127</v>
      </c>
      <c r="I33" s="5">
        <v>3</v>
      </c>
      <c r="J33" s="5">
        <v>0</v>
      </c>
      <c r="K33" s="5">
        <v>1</v>
      </c>
      <c r="L33" s="80">
        <f t="shared" si="25"/>
        <v>46129</v>
      </c>
      <c r="M33" s="80">
        <f t="shared" si="26"/>
        <v>46129</v>
      </c>
      <c r="N33" s="80">
        <f t="shared" si="27"/>
        <v>46129</v>
      </c>
      <c r="O33" s="5">
        <v>1</v>
      </c>
      <c r="P33" s="80">
        <f t="shared" si="28"/>
        <v>46133</v>
      </c>
      <c r="Q33" s="5">
        <v>1</v>
      </c>
      <c r="R33" s="80">
        <f t="shared" si="29"/>
        <v>46134</v>
      </c>
      <c r="S33" s="80">
        <f t="shared" si="30"/>
        <v>46134</v>
      </c>
      <c r="T33" s="5">
        <v>1</v>
      </c>
      <c r="U33" s="80">
        <f t="shared" si="31"/>
        <v>46135</v>
      </c>
      <c r="V33" s="80">
        <f t="shared" si="32"/>
        <v>46135</v>
      </c>
      <c r="W33" s="80">
        <f t="shared" si="32"/>
        <v>46135</v>
      </c>
      <c r="X33" s="80">
        <f t="shared" si="33"/>
        <v>46136</v>
      </c>
      <c r="Y33" s="80">
        <f t="shared" si="34"/>
        <v>46136</v>
      </c>
      <c r="Z33" s="5">
        <v>1</v>
      </c>
      <c r="AA33" s="80">
        <f t="shared" si="35"/>
        <v>46139</v>
      </c>
      <c r="AB33" s="5">
        <v>1</v>
      </c>
      <c r="AC33" s="80">
        <f t="shared" si="36"/>
        <v>46140</v>
      </c>
      <c r="AD33" s="5">
        <v>1</v>
      </c>
      <c r="AE33" s="80">
        <f t="shared" si="37"/>
        <v>46141</v>
      </c>
      <c r="AF33" s="80">
        <f t="shared" si="38"/>
        <v>46141</v>
      </c>
      <c r="AG33" s="80">
        <f t="shared" si="39"/>
        <v>46142</v>
      </c>
      <c r="AH33" s="80">
        <f t="shared" si="40"/>
        <v>46142</v>
      </c>
      <c r="AI33" s="5">
        <v>1</v>
      </c>
      <c r="AJ33" s="80">
        <f t="shared" si="41"/>
        <v>46146</v>
      </c>
      <c r="AK33" s="80">
        <f t="array" ref="AK33">MAX(IF($B$2:$B$133=$B33, $AJ$2:$AJ$133))</f>
        <v>46217</v>
      </c>
      <c r="AL33" s="5">
        <v>1</v>
      </c>
      <c r="AM33" s="80">
        <f t="shared" si="42"/>
        <v>46218</v>
      </c>
      <c r="AN33" s="5">
        <v>1</v>
      </c>
      <c r="AO33" s="80">
        <f t="shared" si="43"/>
        <v>46219</v>
      </c>
      <c r="AP33" s="5">
        <v>1</v>
      </c>
      <c r="AQ33" s="80">
        <f t="shared" si="44"/>
        <v>46220</v>
      </c>
      <c r="AR33" s="80">
        <f t="shared" si="45"/>
        <v>46223</v>
      </c>
      <c r="AS33" s="80">
        <f t="shared" si="45"/>
        <v>46224</v>
      </c>
      <c r="AT33" s="80">
        <f t="shared" si="46"/>
        <v>46227</v>
      </c>
      <c r="AU33" s="80">
        <f t="shared" si="47"/>
        <v>46240</v>
      </c>
      <c r="AV33">
        <f t="shared" si="48"/>
        <v>111</v>
      </c>
      <c r="AX33">
        <f t="shared" si="49"/>
        <v>4</v>
      </c>
    </row>
    <row r="34" spans="1:50" x14ac:dyDescent="0.2">
      <c r="A34" s="3">
        <v>33</v>
      </c>
      <c r="B34" s="11" t="s">
        <v>141</v>
      </c>
      <c r="C34" s="11" t="str">
        <f>VLOOKUP(B34,'Target Tech'!$C$7:$J$33,8,FALSE)</f>
        <v>React/ASP</v>
      </c>
      <c r="D34" s="80">
        <v>46127</v>
      </c>
      <c r="E34" s="80" t="s">
        <v>59</v>
      </c>
      <c r="F34" s="80" t="s">
        <v>67</v>
      </c>
      <c r="G34" s="80" t="s">
        <v>103</v>
      </c>
      <c r="H34" s="80">
        <v>46127</v>
      </c>
      <c r="I34" s="5">
        <v>3</v>
      </c>
      <c r="J34" s="5">
        <v>0</v>
      </c>
      <c r="K34" s="5">
        <v>2</v>
      </c>
      <c r="L34" s="80">
        <f t="shared" si="25"/>
        <v>46129</v>
      </c>
      <c r="M34" s="80">
        <f t="shared" si="26"/>
        <v>46129</v>
      </c>
      <c r="N34" s="80">
        <f t="shared" si="27"/>
        <v>46129</v>
      </c>
      <c r="O34" s="5">
        <v>1</v>
      </c>
      <c r="P34" s="80">
        <f t="shared" si="28"/>
        <v>46133</v>
      </c>
      <c r="Q34" s="5">
        <v>1</v>
      </c>
      <c r="R34" s="80">
        <f t="shared" si="29"/>
        <v>46134</v>
      </c>
      <c r="S34" s="80">
        <f t="shared" si="30"/>
        <v>46134</v>
      </c>
      <c r="T34" s="5">
        <v>1</v>
      </c>
      <c r="U34" s="80">
        <f t="shared" si="31"/>
        <v>46135</v>
      </c>
      <c r="V34" s="80">
        <f t="shared" si="32"/>
        <v>46135</v>
      </c>
      <c r="W34" s="80">
        <f t="shared" si="32"/>
        <v>46135</v>
      </c>
      <c r="X34" s="80">
        <f t="shared" si="33"/>
        <v>46136</v>
      </c>
      <c r="Y34" s="80">
        <f t="shared" si="34"/>
        <v>46136</v>
      </c>
      <c r="Z34" s="5">
        <v>1</v>
      </c>
      <c r="AA34" s="80">
        <f t="shared" si="35"/>
        <v>46139</v>
      </c>
      <c r="AB34" s="5">
        <v>1</v>
      </c>
      <c r="AC34" s="80">
        <f t="shared" si="36"/>
        <v>46140</v>
      </c>
      <c r="AD34" s="5">
        <v>1</v>
      </c>
      <c r="AE34" s="80">
        <f t="shared" si="37"/>
        <v>46141</v>
      </c>
      <c r="AF34" s="80">
        <f t="shared" si="38"/>
        <v>46141</v>
      </c>
      <c r="AG34" s="80">
        <f t="shared" si="39"/>
        <v>46142</v>
      </c>
      <c r="AH34" s="80">
        <f t="shared" si="40"/>
        <v>46142</v>
      </c>
      <c r="AI34" s="5">
        <v>1</v>
      </c>
      <c r="AJ34" s="80">
        <f t="shared" si="41"/>
        <v>46146</v>
      </c>
      <c r="AK34" s="80">
        <f t="array" ref="AK34">MAX(IF($B$2:$B$133=$B34, $AJ$2:$AJ$133))</f>
        <v>46217</v>
      </c>
      <c r="AL34" s="5">
        <v>1</v>
      </c>
      <c r="AM34" s="80">
        <f t="shared" si="42"/>
        <v>46218</v>
      </c>
      <c r="AN34" s="5">
        <v>1</v>
      </c>
      <c r="AO34" s="80">
        <f t="shared" si="43"/>
        <v>46219</v>
      </c>
      <c r="AP34" s="5">
        <v>1</v>
      </c>
      <c r="AQ34" s="80">
        <f t="shared" si="44"/>
        <v>46220</v>
      </c>
      <c r="AR34" s="80">
        <f t="shared" si="45"/>
        <v>46223</v>
      </c>
      <c r="AS34" s="80">
        <f t="shared" si="45"/>
        <v>46224</v>
      </c>
      <c r="AT34" s="80">
        <f t="shared" si="46"/>
        <v>46227</v>
      </c>
      <c r="AU34" s="80">
        <f t="shared" si="47"/>
        <v>46240</v>
      </c>
      <c r="AV34">
        <f t="shared" si="48"/>
        <v>111</v>
      </c>
      <c r="AX34">
        <f t="shared" si="49"/>
        <v>4</v>
      </c>
    </row>
    <row r="35" spans="1:50" x14ac:dyDescent="0.2">
      <c r="A35" s="3">
        <v>34</v>
      </c>
      <c r="B35" s="11" t="s">
        <v>141</v>
      </c>
      <c r="C35" s="11" t="str">
        <f>VLOOKUP(B35,'Target Tech'!$C$7:$J$33,8,FALSE)</f>
        <v>React/ASP</v>
      </c>
      <c r="D35" s="80">
        <v>46127</v>
      </c>
      <c r="E35" s="80" t="s">
        <v>61</v>
      </c>
      <c r="F35" s="80" t="s">
        <v>67</v>
      </c>
      <c r="G35" s="80" t="s">
        <v>104</v>
      </c>
      <c r="H35" s="80">
        <v>46127</v>
      </c>
      <c r="I35" s="5">
        <v>3</v>
      </c>
      <c r="J35" s="5">
        <v>0</v>
      </c>
      <c r="K35" s="5">
        <v>3</v>
      </c>
      <c r="L35" s="80">
        <f t="shared" si="25"/>
        <v>46129</v>
      </c>
      <c r="M35" s="80">
        <f t="shared" si="26"/>
        <v>46129</v>
      </c>
      <c r="N35" s="80">
        <f t="shared" si="27"/>
        <v>46129</v>
      </c>
      <c r="O35" s="5">
        <v>1</v>
      </c>
      <c r="P35" s="80">
        <f t="shared" si="28"/>
        <v>46133</v>
      </c>
      <c r="Q35" s="5">
        <v>1</v>
      </c>
      <c r="R35" s="80">
        <f t="shared" si="29"/>
        <v>46134</v>
      </c>
      <c r="S35" s="80">
        <f t="shared" si="30"/>
        <v>46134</v>
      </c>
      <c r="T35" s="5">
        <v>1</v>
      </c>
      <c r="U35" s="80">
        <f t="shared" si="31"/>
        <v>46135</v>
      </c>
      <c r="V35" s="80">
        <f t="shared" si="32"/>
        <v>46135</v>
      </c>
      <c r="W35" s="80">
        <f t="shared" si="32"/>
        <v>46135</v>
      </c>
      <c r="X35" s="80">
        <f t="shared" si="33"/>
        <v>46136</v>
      </c>
      <c r="Y35" s="80">
        <f t="shared" si="34"/>
        <v>46136</v>
      </c>
      <c r="Z35" s="5">
        <v>1</v>
      </c>
      <c r="AA35" s="80">
        <f t="shared" si="35"/>
        <v>46139</v>
      </c>
      <c r="AB35" s="5">
        <v>1</v>
      </c>
      <c r="AC35" s="80">
        <f t="shared" si="36"/>
        <v>46140</v>
      </c>
      <c r="AD35" s="5">
        <v>1</v>
      </c>
      <c r="AE35" s="80">
        <f t="shared" si="37"/>
        <v>46141</v>
      </c>
      <c r="AF35" s="80">
        <f t="shared" si="38"/>
        <v>46141</v>
      </c>
      <c r="AG35" s="80">
        <f t="shared" si="39"/>
        <v>46142</v>
      </c>
      <c r="AH35" s="80">
        <f t="shared" si="40"/>
        <v>46142</v>
      </c>
      <c r="AI35" s="5">
        <v>1</v>
      </c>
      <c r="AJ35" s="80">
        <f t="shared" si="41"/>
        <v>46146</v>
      </c>
      <c r="AK35" s="80">
        <f t="array" ref="AK35">MAX(IF($B$2:$B$133=$B35, $AJ$2:$AJ$133))</f>
        <v>46217</v>
      </c>
      <c r="AL35" s="5">
        <v>1</v>
      </c>
      <c r="AM35" s="80">
        <f t="shared" si="42"/>
        <v>46218</v>
      </c>
      <c r="AN35" s="5">
        <v>1</v>
      </c>
      <c r="AO35" s="80">
        <f t="shared" si="43"/>
        <v>46219</v>
      </c>
      <c r="AP35" s="5">
        <v>1</v>
      </c>
      <c r="AQ35" s="80">
        <f t="shared" si="44"/>
        <v>46220</v>
      </c>
      <c r="AR35" s="80">
        <f t="shared" si="45"/>
        <v>46223</v>
      </c>
      <c r="AS35" s="80">
        <f t="shared" si="45"/>
        <v>46224</v>
      </c>
      <c r="AT35" s="80">
        <f t="shared" si="46"/>
        <v>46227</v>
      </c>
      <c r="AU35" s="80">
        <f t="shared" si="47"/>
        <v>46240</v>
      </c>
      <c r="AV35">
        <f t="shared" si="48"/>
        <v>111</v>
      </c>
      <c r="AX35">
        <f t="shared" si="49"/>
        <v>4</v>
      </c>
    </row>
    <row r="36" spans="1:50" x14ac:dyDescent="0.2">
      <c r="A36" s="3">
        <v>35</v>
      </c>
      <c r="B36" s="11" t="s">
        <v>141</v>
      </c>
      <c r="C36" s="11" t="str">
        <f>VLOOKUP(B36,'Target Tech'!$C$7:$J$33,8,FALSE)</f>
        <v>React/ASP</v>
      </c>
      <c r="D36" s="80">
        <v>46136</v>
      </c>
      <c r="E36" s="80" t="s">
        <v>63</v>
      </c>
      <c r="F36" s="80" t="s">
        <v>67</v>
      </c>
      <c r="G36" s="80" t="s">
        <v>102</v>
      </c>
      <c r="H36" s="80">
        <v>46136</v>
      </c>
      <c r="I36" s="5">
        <v>3</v>
      </c>
      <c r="J36" s="5">
        <v>0</v>
      </c>
      <c r="K36" s="5">
        <v>4</v>
      </c>
      <c r="L36" s="80">
        <f t="shared" si="25"/>
        <v>46140</v>
      </c>
      <c r="M36" s="80">
        <f t="shared" si="26"/>
        <v>46140</v>
      </c>
      <c r="N36" s="80">
        <f t="shared" si="27"/>
        <v>46140</v>
      </c>
      <c r="O36" s="5">
        <v>1</v>
      </c>
      <c r="P36" s="80">
        <f t="shared" si="28"/>
        <v>46141</v>
      </c>
      <c r="Q36" s="5">
        <v>1</v>
      </c>
      <c r="R36" s="80">
        <f t="shared" si="29"/>
        <v>46142</v>
      </c>
      <c r="S36" s="80">
        <f t="shared" si="30"/>
        <v>46142</v>
      </c>
      <c r="T36" s="5">
        <v>1</v>
      </c>
      <c r="U36" s="80">
        <f t="shared" si="31"/>
        <v>46146</v>
      </c>
      <c r="V36" s="80">
        <f t="shared" si="32"/>
        <v>46146</v>
      </c>
      <c r="W36" s="80">
        <f t="shared" si="32"/>
        <v>46146</v>
      </c>
      <c r="X36" s="80">
        <f t="shared" si="33"/>
        <v>46147</v>
      </c>
      <c r="Y36" s="80">
        <f t="shared" si="34"/>
        <v>46147</v>
      </c>
      <c r="Z36" s="5">
        <v>1</v>
      </c>
      <c r="AA36" s="80">
        <f t="shared" si="35"/>
        <v>46148</v>
      </c>
      <c r="AB36" s="5">
        <v>1</v>
      </c>
      <c r="AC36" s="80">
        <f t="shared" si="36"/>
        <v>46149</v>
      </c>
      <c r="AD36" s="5">
        <v>1</v>
      </c>
      <c r="AE36" s="80">
        <f t="shared" si="37"/>
        <v>46150</v>
      </c>
      <c r="AF36" s="80">
        <f t="shared" si="38"/>
        <v>46150</v>
      </c>
      <c r="AG36" s="80">
        <f t="shared" si="39"/>
        <v>46153</v>
      </c>
      <c r="AH36" s="80">
        <f t="shared" si="40"/>
        <v>46153</v>
      </c>
      <c r="AI36" s="5">
        <v>1</v>
      </c>
      <c r="AJ36" s="80">
        <f t="shared" si="41"/>
        <v>46155</v>
      </c>
      <c r="AK36" s="80">
        <f t="array" ref="AK36">MAX(IF($B$2:$B$133=$B36, $AJ$2:$AJ$133))</f>
        <v>46217</v>
      </c>
      <c r="AL36" s="5">
        <v>1</v>
      </c>
      <c r="AM36" s="80">
        <f t="shared" si="42"/>
        <v>46218</v>
      </c>
      <c r="AN36" s="5">
        <v>1</v>
      </c>
      <c r="AO36" s="80">
        <f t="shared" si="43"/>
        <v>46219</v>
      </c>
      <c r="AP36" s="5">
        <v>1</v>
      </c>
      <c r="AQ36" s="80">
        <f t="shared" si="44"/>
        <v>46220</v>
      </c>
      <c r="AR36" s="80">
        <f t="shared" si="45"/>
        <v>46223</v>
      </c>
      <c r="AS36" s="80">
        <f t="shared" si="45"/>
        <v>46224</v>
      </c>
      <c r="AT36" s="80">
        <f t="shared" si="46"/>
        <v>46227</v>
      </c>
      <c r="AU36" s="80">
        <f t="shared" si="47"/>
        <v>46240</v>
      </c>
      <c r="AV36">
        <f t="shared" si="48"/>
        <v>100</v>
      </c>
      <c r="AX36">
        <f t="shared" si="49"/>
        <v>4</v>
      </c>
    </row>
    <row r="37" spans="1:50" x14ac:dyDescent="0.2">
      <c r="A37" s="3">
        <v>36</v>
      </c>
      <c r="B37" s="11" t="s">
        <v>141</v>
      </c>
      <c r="C37" s="11" t="str">
        <f>VLOOKUP(B37,'Target Tech'!$C$7:$J$33,8,FALSE)</f>
        <v>React/ASP</v>
      </c>
      <c r="D37" s="80">
        <v>46136</v>
      </c>
      <c r="E37" s="80" t="s">
        <v>64</v>
      </c>
      <c r="F37" s="80" t="s">
        <v>67</v>
      </c>
      <c r="G37" s="80" t="s">
        <v>103</v>
      </c>
      <c r="H37" s="80">
        <v>46136</v>
      </c>
      <c r="I37" s="5">
        <v>3</v>
      </c>
      <c r="J37" s="5">
        <v>0</v>
      </c>
      <c r="K37" s="5">
        <v>5</v>
      </c>
      <c r="L37" s="80">
        <f t="shared" si="25"/>
        <v>46140</v>
      </c>
      <c r="M37" s="80">
        <f t="shared" si="26"/>
        <v>46140</v>
      </c>
      <c r="N37" s="80">
        <f t="shared" si="27"/>
        <v>46140</v>
      </c>
      <c r="O37" s="5">
        <v>1</v>
      </c>
      <c r="P37" s="80">
        <f t="shared" si="28"/>
        <v>46141</v>
      </c>
      <c r="Q37" s="5">
        <v>1</v>
      </c>
      <c r="R37" s="80">
        <f t="shared" si="29"/>
        <v>46142</v>
      </c>
      <c r="S37" s="80">
        <f t="shared" si="30"/>
        <v>46142</v>
      </c>
      <c r="T37" s="5">
        <v>1</v>
      </c>
      <c r="U37" s="80">
        <f t="shared" si="31"/>
        <v>46146</v>
      </c>
      <c r="V37" s="80">
        <f t="shared" ref="V37:W56" si="50">WORKDAY(U37, 0, IndHolidays)</f>
        <v>46146</v>
      </c>
      <c r="W37" s="80">
        <f t="shared" si="50"/>
        <v>46146</v>
      </c>
      <c r="X37" s="80">
        <f t="shared" si="33"/>
        <v>46147</v>
      </c>
      <c r="Y37" s="80">
        <f t="shared" si="34"/>
        <v>46147</v>
      </c>
      <c r="Z37" s="5">
        <v>1</v>
      </c>
      <c r="AA37" s="80">
        <f t="shared" si="35"/>
        <v>46148</v>
      </c>
      <c r="AB37" s="5">
        <v>1</v>
      </c>
      <c r="AC37" s="80">
        <f t="shared" si="36"/>
        <v>46149</v>
      </c>
      <c r="AD37" s="5">
        <v>1</v>
      </c>
      <c r="AE37" s="80">
        <f t="shared" si="37"/>
        <v>46150</v>
      </c>
      <c r="AF37" s="80">
        <f t="shared" si="38"/>
        <v>46150</v>
      </c>
      <c r="AG37" s="80">
        <f t="shared" si="39"/>
        <v>46153</v>
      </c>
      <c r="AH37" s="80">
        <f t="shared" si="40"/>
        <v>46153</v>
      </c>
      <c r="AI37" s="5">
        <v>1</v>
      </c>
      <c r="AJ37" s="80">
        <f t="shared" si="41"/>
        <v>46155</v>
      </c>
      <c r="AK37" s="80">
        <f t="array" ref="AK37">MAX(IF($B$2:$B$133=$B37, $AJ$2:$AJ$133))</f>
        <v>46217</v>
      </c>
      <c r="AL37" s="5">
        <v>1</v>
      </c>
      <c r="AM37" s="80">
        <f t="shared" si="42"/>
        <v>46218</v>
      </c>
      <c r="AN37" s="5">
        <v>1</v>
      </c>
      <c r="AO37" s="80">
        <f t="shared" si="43"/>
        <v>46219</v>
      </c>
      <c r="AP37" s="5">
        <v>1</v>
      </c>
      <c r="AQ37" s="80">
        <f t="shared" si="44"/>
        <v>46220</v>
      </c>
      <c r="AR37" s="80">
        <f t="shared" ref="AR37:AS56" si="51">WORKDAY(AQ37, 1, IndHolidays)</f>
        <v>46223</v>
      </c>
      <c r="AS37" s="80">
        <f t="shared" si="51"/>
        <v>46224</v>
      </c>
      <c r="AT37" s="80">
        <f t="shared" si="46"/>
        <v>46227</v>
      </c>
      <c r="AU37" s="80">
        <f t="shared" si="47"/>
        <v>46240</v>
      </c>
      <c r="AV37">
        <f t="shared" si="48"/>
        <v>100</v>
      </c>
      <c r="AX37">
        <f t="shared" si="49"/>
        <v>4</v>
      </c>
    </row>
    <row r="38" spans="1:50" x14ac:dyDescent="0.2">
      <c r="A38" s="3">
        <v>37</v>
      </c>
      <c r="B38" s="11" t="s">
        <v>141</v>
      </c>
      <c r="C38" s="11" t="s">
        <v>125</v>
      </c>
      <c r="D38" s="80">
        <v>46136</v>
      </c>
      <c r="E38" s="80" t="s">
        <v>120</v>
      </c>
      <c r="F38" s="80" t="s">
        <v>67</v>
      </c>
      <c r="G38" s="80" t="s">
        <v>104</v>
      </c>
      <c r="H38" s="80">
        <v>46136</v>
      </c>
      <c r="I38" s="5">
        <v>3</v>
      </c>
      <c r="J38" s="5">
        <v>0</v>
      </c>
      <c r="K38" s="5">
        <v>6</v>
      </c>
      <c r="L38" s="80">
        <f t="shared" si="25"/>
        <v>46140</v>
      </c>
      <c r="M38" s="80">
        <f t="shared" si="26"/>
        <v>46140</v>
      </c>
      <c r="N38" s="80">
        <f t="shared" si="27"/>
        <v>46140</v>
      </c>
      <c r="O38" s="5">
        <v>1</v>
      </c>
      <c r="P38" s="80">
        <f t="shared" si="28"/>
        <v>46141</v>
      </c>
      <c r="Q38" s="5">
        <v>1</v>
      </c>
      <c r="R38" s="80">
        <f t="shared" si="29"/>
        <v>46142</v>
      </c>
      <c r="S38" s="80">
        <f t="shared" si="30"/>
        <v>46142</v>
      </c>
      <c r="T38" s="5">
        <v>1</v>
      </c>
      <c r="U38" s="80">
        <f t="shared" si="31"/>
        <v>46146</v>
      </c>
      <c r="V38" s="80">
        <f t="shared" si="50"/>
        <v>46146</v>
      </c>
      <c r="W38" s="80">
        <f t="shared" si="50"/>
        <v>46146</v>
      </c>
      <c r="X38" s="80">
        <f t="shared" si="33"/>
        <v>46147</v>
      </c>
      <c r="Y38" s="80">
        <f t="shared" si="34"/>
        <v>46147</v>
      </c>
      <c r="Z38" s="5">
        <v>1</v>
      </c>
      <c r="AA38" s="80">
        <f t="shared" si="35"/>
        <v>46148</v>
      </c>
      <c r="AB38" s="5">
        <v>1</v>
      </c>
      <c r="AC38" s="80">
        <f t="shared" si="36"/>
        <v>46149</v>
      </c>
      <c r="AD38" s="5">
        <v>1</v>
      </c>
      <c r="AE38" s="80">
        <f t="shared" si="37"/>
        <v>46150</v>
      </c>
      <c r="AF38" s="80">
        <f t="shared" si="38"/>
        <v>46150</v>
      </c>
      <c r="AG38" s="80">
        <f t="shared" si="39"/>
        <v>46153</v>
      </c>
      <c r="AH38" s="80">
        <f t="shared" si="40"/>
        <v>46153</v>
      </c>
      <c r="AI38" s="5">
        <v>1</v>
      </c>
      <c r="AJ38" s="80">
        <f t="shared" si="41"/>
        <v>46155</v>
      </c>
      <c r="AK38" s="80">
        <f t="array" ref="AK38">MAX(IF($B$2:$B$133=$B38, $AJ$2:$AJ$133))</f>
        <v>46217</v>
      </c>
      <c r="AL38" s="5">
        <v>1</v>
      </c>
      <c r="AM38" s="80">
        <f t="shared" si="42"/>
        <v>46218</v>
      </c>
      <c r="AN38" s="5">
        <v>1</v>
      </c>
      <c r="AO38" s="80">
        <f t="shared" si="43"/>
        <v>46219</v>
      </c>
      <c r="AP38" s="5">
        <v>1</v>
      </c>
      <c r="AQ38" s="80">
        <f t="shared" si="44"/>
        <v>46220</v>
      </c>
      <c r="AR38" s="80">
        <f t="shared" si="51"/>
        <v>46223</v>
      </c>
      <c r="AS38" s="80">
        <f t="shared" si="51"/>
        <v>46224</v>
      </c>
      <c r="AT38" s="80">
        <f t="shared" si="46"/>
        <v>46227</v>
      </c>
      <c r="AU38" s="80">
        <f t="shared" si="47"/>
        <v>46240</v>
      </c>
      <c r="AV38">
        <f t="shared" si="48"/>
        <v>100</v>
      </c>
      <c r="AX38">
        <f t="shared" si="49"/>
        <v>4</v>
      </c>
    </row>
    <row r="39" spans="1:50" x14ac:dyDescent="0.2">
      <c r="A39" s="3">
        <v>38</v>
      </c>
      <c r="B39" s="11" t="s">
        <v>141</v>
      </c>
      <c r="C39" s="11" t="s">
        <v>125</v>
      </c>
      <c r="D39" s="80">
        <v>46147</v>
      </c>
      <c r="E39" s="80" t="s">
        <v>121</v>
      </c>
      <c r="F39" s="80" t="s">
        <v>67</v>
      </c>
      <c r="G39" s="80" t="s">
        <v>102</v>
      </c>
      <c r="H39" s="80">
        <v>46147</v>
      </c>
      <c r="I39" s="5">
        <v>3</v>
      </c>
      <c r="J39" s="5">
        <v>0</v>
      </c>
      <c r="K39" s="5">
        <v>7</v>
      </c>
      <c r="L39" s="80">
        <f t="shared" si="25"/>
        <v>46149</v>
      </c>
      <c r="M39" s="80">
        <f t="shared" si="26"/>
        <v>46149</v>
      </c>
      <c r="N39" s="80">
        <f t="shared" si="27"/>
        <v>46149</v>
      </c>
      <c r="O39" s="5">
        <v>1</v>
      </c>
      <c r="P39" s="80">
        <f t="shared" si="28"/>
        <v>46150</v>
      </c>
      <c r="Q39" s="5">
        <v>1</v>
      </c>
      <c r="R39" s="80">
        <f t="shared" si="29"/>
        <v>46153</v>
      </c>
      <c r="S39" s="80">
        <f t="shared" si="30"/>
        <v>46153</v>
      </c>
      <c r="T39" s="5">
        <v>1</v>
      </c>
      <c r="U39" s="80">
        <f t="shared" si="31"/>
        <v>46155</v>
      </c>
      <c r="V39" s="80">
        <f t="shared" si="50"/>
        <v>46155</v>
      </c>
      <c r="W39" s="80">
        <f t="shared" si="50"/>
        <v>46155</v>
      </c>
      <c r="X39" s="80">
        <f t="shared" si="33"/>
        <v>46156</v>
      </c>
      <c r="Y39" s="80">
        <f t="shared" si="34"/>
        <v>46156</v>
      </c>
      <c r="Z39" s="5">
        <v>1</v>
      </c>
      <c r="AA39" s="80">
        <f t="shared" si="35"/>
        <v>46157</v>
      </c>
      <c r="AB39" s="5">
        <v>1</v>
      </c>
      <c r="AC39" s="80">
        <f t="shared" si="36"/>
        <v>46160</v>
      </c>
      <c r="AD39" s="5">
        <v>1</v>
      </c>
      <c r="AE39" s="80">
        <f t="shared" si="37"/>
        <v>46161</v>
      </c>
      <c r="AF39" s="80">
        <f t="shared" si="38"/>
        <v>46161</v>
      </c>
      <c r="AG39" s="80">
        <f t="shared" si="39"/>
        <v>46162</v>
      </c>
      <c r="AH39" s="80">
        <f t="shared" si="40"/>
        <v>46162</v>
      </c>
      <c r="AI39" s="5">
        <v>1</v>
      </c>
      <c r="AJ39" s="80">
        <f t="shared" si="41"/>
        <v>46163</v>
      </c>
      <c r="AK39" s="80">
        <f t="array" ref="AK39">MAX(IF($B$2:$B$133=$B39, $AJ$2:$AJ$133))</f>
        <v>46217</v>
      </c>
      <c r="AL39" s="5">
        <v>1</v>
      </c>
      <c r="AM39" s="80">
        <f t="shared" si="42"/>
        <v>46218</v>
      </c>
      <c r="AN39" s="5">
        <v>1</v>
      </c>
      <c r="AO39" s="80">
        <f t="shared" si="43"/>
        <v>46219</v>
      </c>
      <c r="AP39" s="5">
        <v>1</v>
      </c>
      <c r="AQ39" s="80">
        <f t="shared" si="44"/>
        <v>46220</v>
      </c>
      <c r="AR39" s="80">
        <f t="shared" si="51"/>
        <v>46223</v>
      </c>
      <c r="AS39" s="80">
        <f t="shared" si="51"/>
        <v>46224</v>
      </c>
      <c r="AT39" s="80">
        <f t="shared" si="46"/>
        <v>46227</v>
      </c>
      <c r="AU39" s="80">
        <f t="shared" si="47"/>
        <v>46240</v>
      </c>
      <c r="AV39">
        <f t="shared" si="48"/>
        <v>91</v>
      </c>
      <c r="AX39">
        <f t="shared" si="49"/>
        <v>4</v>
      </c>
    </row>
    <row r="40" spans="1:50" x14ac:dyDescent="0.2">
      <c r="A40" s="3">
        <v>39</v>
      </c>
      <c r="B40" s="11" t="s">
        <v>141</v>
      </c>
      <c r="C40" s="11" t="s">
        <v>125</v>
      </c>
      <c r="D40" s="80">
        <v>46147</v>
      </c>
      <c r="E40" s="80" t="s">
        <v>122</v>
      </c>
      <c r="F40" s="80" t="s">
        <v>67</v>
      </c>
      <c r="G40" s="80" t="s">
        <v>103</v>
      </c>
      <c r="H40" s="80">
        <v>46147</v>
      </c>
      <c r="I40" s="5">
        <v>3</v>
      </c>
      <c r="J40" s="5">
        <v>0</v>
      </c>
      <c r="K40" s="5">
        <v>8</v>
      </c>
      <c r="L40" s="80">
        <f t="shared" si="25"/>
        <v>46149</v>
      </c>
      <c r="M40" s="80">
        <f t="shared" si="26"/>
        <v>46149</v>
      </c>
      <c r="N40" s="80">
        <f t="shared" si="27"/>
        <v>46149</v>
      </c>
      <c r="O40" s="5">
        <v>1</v>
      </c>
      <c r="P40" s="80">
        <f t="shared" si="28"/>
        <v>46150</v>
      </c>
      <c r="Q40" s="5">
        <v>1</v>
      </c>
      <c r="R40" s="80">
        <f t="shared" si="29"/>
        <v>46153</v>
      </c>
      <c r="S40" s="80">
        <f t="shared" si="30"/>
        <v>46153</v>
      </c>
      <c r="T40" s="5">
        <v>1</v>
      </c>
      <c r="U40" s="80">
        <f t="shared" si="31"/>
        <v>46155</v>
      </c>
      <c r="V40" s="80">
        <f t="shared" si="50"/>
        <v>46155</v>
      </c>
      <c r="W40" s="80">
        <f t="shared" si="50"/>
        <v>46155</v>
      </c>
      <c r="X40" s="80">
        <f t="shared" si="33"/>
        <v>46156</v>
      </c>
      <c r="Y40" s="80">
        <f t="shared" si="34"/>
        <v>46156</v>
      </c>
      <c r="Z40" s="5">
        <v>1</v>
      </c>
      <c r="AA40" s="80">
        <f t="shared" si="35"/>
        <v>46157</v>
      </c>
      <c r="AB40" s="5">
        <v>1</v>
      </c>
      <c r="AC40" s="80">
        <f t="shared" si="36"/>
        <v>46160</v>
      </c>
      <c r="AD40" s="5">
        <v>1</v>
      </c>
      <c r="AE40" s="80">
        <f t="shared" si="37"/>
        <v>46161</v>
      </c>
      <c r="AF40" s="80">
        <f t="shared" si="38"/>
        <v>46161</v>
      </c>
      <c r="AG40" s="80">
        <f t="shared" si="39"/>
        <v>46162</v>
      </c>
      <c r="AH40" s="80">
        <f t="shared" si="40"/>
        <v>46162</v>
      </c>
      <c r="AI40" s="5">
        <v>1</v>
      </c>
      <c r="AJ40" s="80">
        <f t="shared" si="41"/>
        <v>46163</v>
      </c>
      <c r="AK40" s="80">
        <f t="array" ref="AK40">MAX(IF($B$2:$B$133=$B40, $AJ$2:$AJ$133))</f>
        <v>46217</v>
      </c>
      <c r="AL40" s="5">
        <v>1</v>
      </c>
      <c r="AM40" s="80">
        <f t="shared" si="42"/>
        <v>46218</v>
      </c>
      <c r="AN40" s="5">
        <v>1</v>
      </c>
      <c r="AO40" s="80">
        <f t="shared" si="43"/>
        <v>46219</v>
      </c>
      <c r="AP40" s="5">
        <v>1</v>
      </c>
      <c r="AQ40" s="80">
        <f t="shared" si="44"/>
        <v>46220</v>
      </c>
      <c r="AR40" s="80">
        <f t="shared" si="51"/>
        <v>46223</v>
      </c>
      <c r="AS40" s="80">
        <f t="shared" si="51"/>
        <v>46224</v>
      </c>
      <c r="AT40" s="80">
        <f t="shared" si="46"/>
        <v>46227</v>
      </c>
      <c r="AU40" s="80">
        <f t="shared" si="47"/>
        <v>46240</v>
      </c>
      <c r="AV40">
        <f t="shared" si="48"/>
        <v>91</v>
      </c>
      <c r="AX40">
        <f t="shared" si="49"/>
        <v>4</v>
      </c>
    </row>
    <row r="41" spans="1:50" x14ac:dyDescent="0.2">
      <c r="A41" s="3">
        <v>40</v>
      </c>
      <c r="B41" s="11" t="s">
        <v>141</v>
      </c>
      <c r="C41" s="11" t="s">
        <v>125</v>
      </c>
      <c r="D41" s="80">
        <v>46147</v>
      </c>
      <c r="E41" s="80" t="s">
        <v>149</v>
      </c>
      <c r="F41" s="80" t="s">
        <v>67</v>
      </c>
      <c r="G41" s="80" t="s">
        <v>104</v>
      </c>
      <c r="H41" s="80">
        <v>46147</v>
      </c>
      <c r="I41" s="5">
        <v>3</v>
      </c>
      <c r="J41" s="5">
        <v>0</v>
      </c>
      <c r="K41" s="5">
        <v>9</v>
      </c>
      <c r="L41" s="80">
        <f t="shared" si="25"/>
        <v>46149</v>
      </c>
      <c r="M41" s="80">
        <f t="shared" si="26"/>
        <v>46149</v>
      </c>
      <c r="N41" s="80">
        <f t="shared" si="27"/>
        <v>46149</v>
      </c>
      <c r="O41" s="5">
        <v>1</v>
      </c>
      <c r="P41" s="80">
        <f t="shared" si="28"/>
        <v>46150</v>
      </c>
      <c r="Q41" s="5">
        <v>1</v>
      </c>
      <c r="R41" s="80">
        <f t="shared" si="29"/>
        <v>46153</v>
      </c>
      <c r="S41" s="80">
        <f t="shared" si="30"/>
        <v>46153</v>
      </c>
      <c r="T41" s="5">
        <v>1</v>
      </c>
      <c r="U41" s="80">
        <f t="shared" si="31"/>
        <v>46155</v>
      </c>
      <c r="V41" s="80">
        <f t="shared" si="50"/>
        <v>46155</v>
      </c>
      <c r="W41" s="80">
        <f t="shared" si="50"/>
        <v>46155</v>
      </c>
      <c r="X41" s="80">
        <f t="shared" si="33"/>
        <v>46156</v>
      </c>
      <c r="Y41" s="80">
        <f t="shared" si="34"/>
        <v>46156</v>
      </c>
      <c r="Z41" s="5">
        <v>1</v>
      </c>
      <c r="AA41" s="80">
        <f t="shared" si="35"/>
        <v>46157</v>
      </c>
      <c r="AB41" s="5">
        <v>1</v>
      </c>
      <c r="AC41" s="80">
        <f t="shared" si="36"/>
        <v>46160</v>
      </c>
      <c r="AD41" s="5">
        <v>1</v>
      </c>
      <c r="AE41" s="80">
        <f t="shared" si="37"/>
        <v>46161</v>
      </c>
      <c r="AF41" s="80">
        <f t="shared" si="38"/>
        <v>46161</v>
      </c>
      <c r="AG41" s="80">
        <f t="shared" si="39"/>
        <v>46162</v>
      </c>
      <c r="AH41" s="80">
        <f t="shared" si="40"/>
        <v>46162</v>
      </c>
      <c r="AI41" s="5">
        <v>1</v>
      </c>
      <c r="AJ41" s="80">
        <f t="shared" si="41"/>
        <v>46163</v>
      </c>
      <c r="AK41" s="80">
        <f t="array" ref="AK41">MAX(IF($B$2:$B$133=$B41, $AJ$2:$AJ$133))</f>
        <v>46217</v>
      </c>
      <c r="AL41" s="5">
        <v>1</v>
      </c>
      <c r="AM41" s="80">
        <f t="shared" si="42"/>
        <v>46218</v>
      </c>
      <c r="AN41" s="5">
        <v>1</v>
      </c>
      <c r="AO41" s="80">
        <f t="shared" si="43"/>
        <v>46219</v>
      </c>
      <c r="AP41" s="5">
        <v>1</v>
      </c>
      <c r="AQ41" s="80">
        <f t="shared" si="44"/>
        <v>46220</v>
      </c>
      <c r="AR41" s="80">
        <f t="shared" si="51"/>
        <v>46223</v>
      </c>
      <c r="AS41" s="80">
        <f t="shared" si="51"/>
        <v>46224</v>
      </c>
      <c r="AT41" s="80">
        <f t="shared" si="46"/>
        <v>46227</v>
      </c>
      <c r="AU41" s="80">
        <f t="shared" si="47"/>
        <v>46240</v>
      </c>
      <c r="AV41">
        <f t="shared" si="48"/>
        <v>91</v>
      </c>
      <c r="AX41">
        <f t="shared" si="49"/>
        <v>4</v>
      </c>
    </row>
    <row r="42" spans="1:50" x14ac:dyDescent="0.2">
      <c r="A42" s="3">
        <v>41</v>
      </c>
      <c r="B42" s="11" t="s">
        <v>141</v>
      </c>
      <c r="C42" s="11" t="s">
        <v>125</v>
      </c>
      <c r="D42" s="80">
        <v>46156</v>
      </c>
      <c r="E42" s="80" t="s">
        <v>85</v>
      </c>
      <c r="F42" s="80" t="s">
        <v>67</v>
      </c>
      <c r="G42" s="80" t="s">
        <v>102</v>
      </c>
      <c r="H42" s="80">
        <v>46156</v>
      </c>
      <c r="I42" s="5">
        <v>3</v>
      </c>
      <c r="J42" s="5">
        <v>0</v>
      </c>
      <c r="K42" s="5">
        <v>10</v>
      </c>
      <c r="L42" s="80">
        <f t="shared" si="25"/>
        <v>46160</v>
      </c>
      <c r="M42" s="80">
        <f t="shared" si="26"/>
        <v>46160</v>
      </c>
      <c r="N42" s="80">
        <f t="shared" si="27"/>
        <v>46160</v>
      </c>
      <c r="O42" s="5">
        <v>1</v>
      </c>
      <c r="P42" s="80">
        <f t="shared" si="28"/>
        <v>46161</v>
      </c>
      <c r="Q42" s="5">
        <v>1</v>
      </c>
      <c r="R42" s="80">
        <f t="shared" si="29"/>
        <v>46162</v>
      </c>
      <c r="S42" s="80">
        <f t="shared" si="30"/>
        <v>46162</v>
      </c>
      <c r="T42" s="5">
        <v>1</v>
      </c>
      <c r="U42" s="80">
        <f t="shared" si="31"/>
        <v>46163</v>
      </c>
      <c r="V42" s="80">
        <f t="shared" si="50"/>
        <v>46163</v>
      </c>
      <c r="W42" s="80">
        <f t="shared" si="50"/>
        <v>46163</v>
      </c>
      <c r="X42" s="80">
        <f t="shared" si="33"/>
        <v>46164</v>
      </c>
      <c r="Y42" s="80">
        <f t="shared" si="34"/>
        <v>46164</v>
      </c>
      <c r="Z42" s="5">
        <v>1</v>
      </c>
      <c r="AA42" s="80">
        <f t="shared" si="35"/>
        <v>46167</v>
      </c>
      <c r="AB42" s="5">
        <v>1</v>
      </c>
      <c r="AC42" s="80">
        <f t="shared" si="36"/>
        <v>46168</v>
      </c>
      <c r="AD42" s="5">
        <v>1</v>
      </c>
      <c r="AE42" s="80">
        <f t="shared" si="37"/>
        <v>46169</v>
      </c>
      <c r="AF42" s="80">
        <f t="shared" si="38"/>
        <v>46169</v>
      </c>
      <c r="AG42" s="80">
        <f t="shared" si="39"/>
        <v>46170</v>
      </c>
      <c r="AH42" s="80">
        <f t="shared" si="40"/>
        <v>46170</v>
      </c>
      <c r="AI42" s="5">
        <v>1</v>
      </c>
      <c r="AJ42" s="80">
        <f t="shared" si="41"/>
        <v>46171</v>
      </c>
      <c r="AK42" s="80">
        <f t="array" ref="AK42">MAX(IF($B$2:$B$133=$B42, $AJ$2:$AJ$133))</f>
        <v>46217</v>
      </c>
      <c r="AL42" s="5">
        <v>1</v>
      </c>
      <c r="AM42" s="80">
        <f t="shared" si="42"/>
        <v>46218</v>
      </c>
      <c r="AN42" s="5">
        <v>1</v>
      </c>
      <c r="AO42" s="80">
        <f t="shared" si="43"/>
        <v>46219</v>
      </c>
      <c r="AP42" s="5">
        <v>1</v>
      </c>
      <c r="AQ42" s="80">
        <f t="shared" si="44"/>
        <v>46220</v>
      </c>
      <c r="AR42" s="80">
        <f t="shared" si="51"/>
        <v>46223</v>
      </c>
      <c r="AS42" s="80">
        <f t="shared" si="51"/>
        <v>46224</v>
      </c>
      <c r="AT42" s="80">
        <f t="shared" si="46"/>
        <v>46227</v>
      </c>
      <c r="AU42" s="80">
        <f t="shared" si="47"/>
        <v>46240</v>
      </c>
      <c r="AV42">
        <f t="shared" si="48"/>
        <v>80</v>
      </c>
      <c r="AX42">
        <f t="shared" si="49"/>
        <v>4</v>
      </c>
    </row>
    <row r="43" spans="1:50" x14ac:dyDescent="0.2">
      <c r="A43" s="3">
        <v>42</v>
      </c>
      <c r="B43" s="11" t="s">
        <v>141</v>
      </c>
      <c r="C43" s="11" t="s">
        <v>125</v>
      </c>
      <c r="D43" s="80">
        <v>46156</v>
      </c>
      <c r="E43" s="80" t="s">
        <v>150</v>
      </c>
      <c r="F43" s="80" t="s">
        <v>67</v>
      </c>
      <c r="G43" s="80" t="s">
        <v>103</v>
      </c>
      <c r="H43" s="80">
        <v>46156</v>
      </c>
      <c r="I43" s="5">
        <v>3</v>
      </c>
      <c r="J43" s="5">
        <v>0</v>
      </c>
      <c r="K43" s="5">
        <v>11</v>
      </c>
      <c r="L43" s="80">
        <f t="shared" si="25"/>
        <v>46160</v>
      </c>
      <c r="M43" s="80">
        <f t="shared" si="26"/>
        <v>46160</v>
      </c>
      <c r="N43" s="80">
        <f t="shared" si="27"/>
        <v>46160</v>
      </c>
      <c r="O43" s="5">
        <v>1</v>
      </c>
      <c r="P43" s="80">
        <f t="shared" si="28"/>
        <v>46161</v>
      </c>
      <c r="Q43" s="5">
        <v>1</v>
      </c>
      <c r="R43" s="80">
        <f t="shared" si="29"/>
        <v>46162</v>
      </c>
      <c r="S43" s="80">
        <f t="shared" si="30"/>
        <v>46162</v>
      </c>
      <c r="T43" s="5">
        <v>1</v>
      </c>
      <c r="U43" s="80">
        <f t="shared" si="31"/>
        <v>46163</v>
      </c>
      <c r="V43" s="80">
        <f t="shared" si="50"/>
        <v>46163</v>
      </c>
      <c r="W43" s="80">
        <f t="shared" si="50"/>
        <v>46163</v>
      </c>
      <c r="X43" s="80">
        <f t="shared" si="33"/>
        <v>46164</v>
      </c>
      <c r="Y43" s="80">
        <f t="shared" si="34"/>
        <v>46164</v>
      </c>
      <c r="Z43" s="5">
        <v>1</v>
      </c>
      <c r="AA43" s="80">
        <f t="shared" si="35"/>
        <v>46167</v>
      </c>
      <c r="AB43" s="5">
        <v>1</v>
      </c>
      <c r="AC43" s="80">
        <f t="shared" si="36"/>
        <v>46168</v>
      </c>
      <c r="AD43" s="5">
        <v>1</v>
      </c>
      <c r="AE43" s="80">
        <f t="shared" si="37"/>
        <v>46169</v>
      </c>
      <c r="AF43" s="80">
        <f t="shared" si="38"/>
        <v>46169</v>
      </c>
      <c r="AG43" s="80">
        <f t="shared" si="39"/>
        <v>46170</v>
      </c>
      <c r="AH43" s="80">
        <f t="shared" si="40"/>
        <v>46170</v>
      </c>
      <c r="AI43" s="5">
        <v>1</v>
      </c>
      <c r="AJ43" s="80">
        <f t="shared" si="41"/>
        <v>46171</v>
      </c>
      <c r="AK43" s="80">
        <f t="array" ref="AK43">MAX(IF($B$2:$B$133=$B43, $AJ$2:$AJ$133))</f>
        <v>46217</v>
      </c>
      <c r="AL43" s="5">
        <v>1</v>
      </c>
      <c r="AM43" s="80">
        <f t="shared" si="42"/>
        <v>46218</v>
      </c>
      <c r="AN43" s="5">
        <v>1</v>
      </c>
      <c r="AO43" s="80">
        <f t="shared" si="43"/>
        <v>46219</v>
      </c>
      <c r="AP43" s="5">
        <v>1</v>
      </c>
      <c r="AQ43" s="80">
        <f t="shared" si="44"/>
        <v>46220</v>
      </c>
      <c r="AR43" s="80">
        <f t="shared" si="51"/>
        <v>46223</v>
      </c>
      <c r="AS43" s="80">
        <f t="shared" si="51"/>
        <v>46224</v>
      </c>
      <c r="AT43" s="80">
        <f t="shared" si="46"/>
        <v>46227</v>
      </c>
      <c r="AU43" s="80">
        <f t="shared" si="47"/>
        <v>46240</v>
      </c>
      <c r="AV43">
        <f t="shared" si="48"/>
        <v>80</v>
      </c>
      <c r="AX43">
        <f t="shared" si="49"/>
        <v>4</v>
      </c>
    </row>
    <row r="44" spans="1:50" x14ac:dyDescent="0.2">
      <c r="A44" s="3">
        <v>43</v>
      </c>
      <c r="B44" s="11" t="s">
        <v>141</v>
      </c>
      <c r="C44" s="11" t="s">
        <v>125</v>
      </c>
      <c r="D44" s="80">
        <v>46156</v>
      </c>
      <c r="E44" s="80" t="s">
        <v>151</v>
      </c>
      <c r="F44" s="80" t="s">
        <v>67</v>
      </c>
      <c r="G44" s="80" t="s">
        <v>104</v>
      </c>
      <c r="H44" s="80">
        <v>46156</v>
      </c>
      <c r="I44" s="5">
        <v>3</v>
      </c>
      <c r="J44" s="5">
        <v>0</v>
      </c>
      <c r="K44" s="5">
        <v>12</v>
      </c>
      <c r="L44" s="80">
        <f t="shared" si="25"/>
        <v>46160</v>
      </c>
      <c r="M44" s="80">
        <f t="shared" si="26"/>
        <v>46160</v>
      </c>
      <c r="N44" s="80">
        <f t="shared" si="27"/>
        <v>46160</v>
      </c>
      <c r="O44" s="5">
        <v>1</v>
      </c>
      <c r="P44" s="80">
        <f t="shared" si="28"/>
        <v>46161</v>
      </c>
      <c r="Q44" s="5">
        <v>1</v>
      </c>
      <c r="R44" s="80">
        <f t="shared" si="29"/>
        <v>46162</v>
      </c>
      <c r="S44" s="80">
        <f t="shared" si="30"/>
        <v>46162</v>
      </c>
      <c r="T44" s="5">
        <v>1</v>
      </c>
      <c r="U44" s="80">
        <f t="shared" si="31"/>
        <v>46163</v>
      </c>
      <c r="V44" s="80">
        <f t="shared" si="50"/>
        <v>46163</v>
      </c>
      <c r="W44" s="80">
        <f t="shared" si="50"/>
        <v>46163</v>
      </c>
      <c r="X44" s="80">
        <f t="shared" si="33"/>
        <v>46164</v>
      </c>
      <c r="Y44" s="80">
        <f t="shared" si="34"/>
        <v>46164</v>
      </c>
      <c r="Z44" s="5">
        <v>1</v>
      </c>
      <c r="AA44" s="80">
        <f t="shared" si="35"/>
        <v>46167</v>
      </c>
      <c r="AB44" s="5">
        <v>1</v>
      </c>
      <c r="AC44" s="80">
        <f t="shared" si="36"/>
        <v>46168</v>
      </c>
      <c r="AD44" s="5">
        <v>1</v>
      </c>
      <c r="AE44" s="80">
        <f t="shared" si="37"/>
        <v>46169</v>
      </c>
      <c r="AF44" s="80">
        <f t="shared" si="38"/>
        <v>46169</v>
      </c>
      <c r="AG44" s="80">
        <f t="shared" si="39"/>
        <v>46170</v>
      </c>
      <c r="AH44" s="80">
        <f t="shared" si="40"/>
        <v>46170</v>
      </c>
      <c r="AI44" s="5">
        <v>1</v>
      </c>
      <c r="AJ44" s="80">
        <f t="shared" si="41"/>
        <v>46171</v>
      </c>
      <c r="AK44" s="80">
        <f t="array" ref="AK44">MAX(IF($B$2:$B$133=$B44, $AJ$2:$AJ$133))</f>
        <v>46217</v>
      </c>
      <c r="AL44" s="5">
        <v>1</v>
      </c>
      <c r="AM44" s="80">
        <f t="shared" si="42"/>
        <v>46218</v>
      </c>
      <c r="AN44" s="5">
        <v>1</v>
      </c>
      <c r="AO44" s="80">
        <f t="shared" si="43"/>
        <v>46219</v>
      </c>
      <c r="AP44" s="5">
        <v>1</v>
      </c>
      <c r="AQ44" s="80">
        <f t="shared" si="44"/>
        <v>46220</v>
      </c>
      <c r="AR44" s="80">
        <f t="shared" si="51"/>
        <v>46223</v>
      </c>
      <c r="AS44" s="80">
        <f t="shared" si="51"/>
        <v>46224</v>
      </c>
      <c r="AT44" s="80">
        <f t="shared" si="46"/>
        <v>46227</v>
      </c>
      <c r="AU44" s="80">
        <f t="shared" si="47"/>
        <v>46240</v>
      </c>
      <c r="AV44">
        <f t="shared" si="48"/>
        <v>80</v>
      </c>
      <c r="AX44">
        <f t="shared" si="49"/>
        <v>4</v>
      </c>
    </row>
    <row r="45" spans="1:50" x14ac:dyDescent="0.2">
      <c r="A45" s="3">
        <v>44</v>
      </c>
      <c r="B45" s="11" t="s">
        <v>141</v>
      </c>
      <c r="C45" s="11" t="s">
        <v>125</v>
      </c>
      <c r="D45" s="80">
        <v>46164</v>
      </c>
      <c r="E45" s="80" t="s">
        <v>154</v>
      </c>
      <c r="F45" s="80" t="s">
        <v>67</v>
      </c>
      <c r="G45" s="80" t="s">
        <v>102</v>
      </c>
      <c r="H45" s="80">
        <v>46164</v>
      </c>
      <c r="I45" s="5">
        <v>3</v>
      </c>
      <c r="J45" s="5">
        <v>0</v>
      </c>
      <c r="K45" s="5">
        <v>13</v>
      </c>
      <c r="L45" s="80">
        <f t="shared" si="25"/>
        <v>46168</v>
      </c>
      <c r="M45" s="80">
        <f t="shared" si="26"/>
        <v>46168</v>
      </c>
      <c r="N45" s="80">
        <f t="shared" si="27"/>
        <v>46168</v>
      </c>
      <c r="O45" s="5">
        <v>1</v>
      </c>
      <c r="P45" s="80">
        <f t="shared" si="28"/>
        <v>46169</v>
      </c>
      <c r="Q45" s="5">
        <v>1</v>
      </c>
      <c r="R45" s="80">
        <f t="shared" si="29"/>
        <v>46170</v>
      </c>
      <c r="S45" s="80">
        <f t="shared" si="30"/>
        <v>46170</v>
      </c>
      <c r="T45" s="5">
        <v>1</v>
      </c>
      <c r="U45" s="80">
        <f t="shared" si="31"/>
        <v>46171</v>
      </c>
      <c r="V45" s="80">
        <f t="shared" si="50"/>
        <v>46171</v>
      </c>
      <c r="W45" s="80">
        <f t="shared" si="50"/>
        <v>46171</v>
      </c>
      <c r="X45" s="80">
        <f t="shared" si="33"/>
        <v>46174</v>
      </c>
      <c r="Y45" s="80">
        <f t="shared" si="34"/>
        <v>46174</v>
      </c>
      <c r="Z45" s="5">
        <v>1</v>
      </c>
      <c r="AA45" s="80">
        <f t="shared" si="35"/>
        <v>46175</v>
      </c>
      <c r="AB45" s="5">
        <v>1</v>
      </c>
      <c r="AC45" s="80">
        <f t="shared" si="36"/>
        <v>46176</v>
      </c>
      <c r="AD45" s="5">
        <v>1</v>
      </c>
      <c r="AE45" s="80">
        <f t="shared" si="37"/>
        <v>46177</v>
      </c>
      <c r="AF45" s="80">
        <f t="shared" si="38"/>
        <v>46177</v>
      </c>
      <c r="AG45" s="80">
        <f t="shared" si="39"/>
        <v>46178</v>
      </c>
      <c r="AH45" s="80">
        <f t="shared" si="40"/>
        <v>46178</v>
      </c>
      <c r="AI45" s="5">
        <v>1</v>
      </c>
      <c r="AJ45" s="80">
        <f t="shared" si="41"/>
        <v>46181</v>
      </c>
      <c r="AK45" s="80">
        <f t="array" ref="AK45">MAX(IF($B$2:$B$133=$B45, $AJ$2:$AJ$133))</f>
        <v>46217</v>
      </c>
      <c r="AL45" s="5">
        <v>1</v>
      </c>
      <c r="AM45" s="80">
        <f t="shared" si="42"/>
        <v>46218</v>
      </c>
      <c r="AN45" s="5">
        <v>1</v>
      </c>
      <c r="AO45" s="80">
        <f t="shared" si="43"/>
        <v>46219</v>
      </c>
      <c r="AP45" s="5">
        <v>1</v>
      </c>
      <c r="AQ45" s="80">
        <f t="shared" si="44"/>
        <v>46220</v>
      </c>
      <c r="AR45" s="80">
        <f t="shared" si="51"/>
        <v>46223</v>
      </c>
      <c r="AS45" s="80">
        <f t="shared" si="51"/>
        <v>46224</v>
      </c>
      <c r="AT45" s="80">
        <f t="shared" si="46"/>
        <v>46227</v>
      </c>
      <c r="AU45" s="80">
        <f t="shared" si="47"/>
        <v>46240</v>
      </c>
      <c r="AV45">
        <f t="shared" si="48"/>
        <v>72</v>
      </c>
      <c r="AX45">
        <f t="shared" si="49"/>
        <v>4</v>
      </c>
    </row>
    <row r="46" spans="1:50" x14ac:dyDescent="0.2">
      <c r="A46" s="3">
        <v>45</v>
      </c>
      <c r="B46" s="11" t="s">
        <v>141</v>
      </c>
      <c r="C46" s="11" t="s">
        <v>125</v>
      </c>
      <c r="D46" s="80">
        <v>46164</v>
      </c>
      <c r="E46" s="80" t="s">
        <v>152</v>
      </c>
      <c r="F46" s="80" t="s">
        <v>67</v>
      </c>
      <c r="G46" s="80" t="s">
        <v>103</v>
      </c>
      <c r="H46" s="80">
        <v>46164</v>
      </c>
      <c r="I46" s="5">
        <v>3</v>
      </c>
      <c r="J46" s="5">
        <v>0</v>
      </c>
      <c r="K46" s="5">
        <v>14</v>
      </c>
      <c r="L46" s="80">
        <f t="shared" si="25"/>
        <v>46168</v>
      </c>
      <c r="M46" s="80">
        <f t="shared" si="26"/>
        <v>46168</v>
      </c>
      <c r="N46" s="80">
        <f t="shared" si="27"/>
        <v>46168</v>
      </c>
      <c r="O46" s="5">
        <v>1</v>
      </c>
      <c r="P46" s="80">
        <f t="shared" si="28"/>
        <v>46169</v>
      </c>
      <c r="Q46" s="5">
        <v>1</v>
      </c>
      <c r="R46" s="80">
        <f t="shared" si="29"/>
        <v>46170</v>
      </c>
      <c r="S46" s="80">
        <f t="shared" si="30"/>
        <v>46170</v>
      </c>
      <c r="T46" s="5">
        <v>1</v>
      </c>
      <c r="U46" s="80">
        <f t="shared" si="31"/>
        <v>46171</v>
      </c>
      <c r="V46" s="80">
        <f t="shared" si="50"/>
        <v>46171</v>
      </c>
      <c r="W46" s="80">
        <f t="shared" si="50"/>
        <v>46171</v>
      </c>
      <c r="X46" s="80">
        <f t="shared" si="33"/>
        <v>46174</v>
      </c>
      <c r="Y46" s="80">
        <f t="shared" si="34"/>
        <v>46174</v>
      </c>
      <c r="Z46" s="5">
        <v>1</v>
      </c>
      <c r="AA46" s="80">
        <f t="shared" si="35"/>
        <v>46175</v>
      </c>
      <c r="AB46" s="5">
        <v>1</v>
      </c>
      <c r="AC46" s="80">
        <f t="shared" si="36"/>
        <v>46176</v>
      </c>
      <c r="AD46" s="5">
        <v>1</v>
      </c>
      <c r="AE46" s="80">
        <f t="shared" si="37"/>
        <v>46177</v>
      </c>
      <c r="AF46" s="80">
        <f t="shared" si="38"/>
        <v>46177</v>
      </c>
      <c r="AG46" s="80">
        <f t="shared" si="39"/>
        <v>46178</v>
      </c>
      <c r="AH46" s="80">
        <f t="shared" si="40"/>
        <v>46178</v>
      </c>
      <c r="AI46" s="5">
        <v>1</v>
      </c>
      <c r="AJ46" s="80">
        <f t="shared" si="41"/>
        <v>46181</v>
      </c>
      <c r="AK46" s="80">
        <f t="array" ref="AK46">MAX(IF($B$2:$B$133=$B46, $AJ$2:$AJ$133))</f>
        <v>46217</v>
      </c>
      <c r="AL46" s="5">
        <v>1</v>
      </c>
      <c r="AM46" s="80">
        <f t="shared" si="42"/>
        <v>46218</v>
      </c>
      <c r="AN46" s="5">
        <v>1</v>
      </c>
      <c r="AO46" s="80">
        <f t="shared" si="43"/>
        <v>46219</v>
      </c>
      <c r="AP46" s="5">
        <v>1</v>
      </c>
      <c r="AQ46" s="80">
        <f t="shared" si="44"/>
        <v>46220</v>
      </c>
      <c r="AR46" s="80">
        <f t="shared" si="51"/>
        <v>46223</v>
      </c>
      <c r="AS46" s="80">
        <f t="shared" si="51"/>
        <v>46224</v>
      </c>
      <c r="AT46" s="80">
        <f t="shared" si="46"/>
        <v>46227</v>
      </c>
      <c r="AU46" s="80">
        <f t="shared" si="47"/>
        <v>46240</v>
      </c>
      <c r="AV46">
        <f t="shared" si="48"/>
        <v>72</v>
      </c>
      <c r="AX46">
        <f t="shared" si="49"/>
        <v>4</v>
      </c>
    </row>
    <row r="47" spans="1:50" x14ac:dyDescent="0.2">
      <c r="A47" s="3">
        <v>46</v>
      </c>
      <c r="B47" s="11" t="s">
        <v>141</v>
      </c>
      <c r="C47" s="11" t="s">
        <v>125</v>
      </c>
      <c r="D47" s="80">
        <v>46164</v>
      </c>
      <c r="E47" s="80" t="s">
        <v>153</v>
      </c>
      <c r="F47" s="80" t="s">
        <v>67</v>
      </c>
      <c r="G47" s="80" t="s">
        <v>104</v>
      </c>
      <c r="H47" s="80">
        <v>46164</v>
      </c>
      <c r="I47" s="5">
        <v>3</v>
      </c>
      <c r="J47" s="5">
        <v>0</v>
      </c>
      <c r="K47" s="5">
        <v>15</v>
      </c>
      <c r="L47" s="80">
        <f t="shared" si="25"/>
        <v>46168</v>
      </c>
      <c r="M47" s="80">
        <f t="shared" si="26"/>
        <v>46168</v>
      </c>
      <c r="N47" s="80">
        <f t="shared" si="27"/>
        <v>46168</v>
      </c>
      <c r="O47" s="5">
        <v>1</v>
      </c>
      <c r="P47" s="80">
        <f t="shared" si="28"/>
        <v>46169</v>
      </c>
      <c r="Q47" s="5">
        <v>1</v>
      </c>
      <c r="R47" s="80">
        <f t="shared" si="29"/>
        <v>46170</v>
      </c>
      <c r="S47" s="80">
        <f t="shared" si="30"/>
        <v>46170</v>
      </c>
      <c r="T47" s="5">
        <v>1</v>
      </c>
      <c r="U47" s="80">
        <f t="shared" si="31"/>
        <v>46171</v>
      </c>
      <c r="V47" s="80">
        <f t="shared" si="50"/>
        <v>46171</v>
      </c>
      <c r="W47" s="80">
        <f t="shared" si="50"/>
        <v>46171</v>
      </c>
      <c r="X47" s="80">
        <f t="shared" si="33"/>
        <v>46174</v>
      </c>
      <c r="Y47" s="80">
        <f t="shared" si="34"/>
        <v>46174</v>
      </c>
      <c r="Z47" s="5">
        <v>1</v>
      </c>
      <c r="AA47" s="80">
        <f t="shared" si="35"/>
        <v>46175</v>
      </c>
      <c r="AB47" s="5">
        <v>1</v>
      </c>
      <c r="AC47" s="80">
        <f t="shared" si="36"/>
        <v>46176</v>
      </c>
      <c r="AD47" s="5">
        <v>1</v>
      </c>
      <c r="AE47" s="80">
        <f t="shared" si="37"/>
        <v>46177</v>
      </c>
      <c r="AF47" s="80">
        <f t="shared" si="38"/>
        <v>46177</v>
      </c>
      <c r="AG47" s="80">
        <f t="shared" si="39"/>
        <v>46178</v>
      </c>
      <c r="AH47" s="80">
        <f t="shared" si="40"/>
        <v>46178</v>
      </c>
      <c r="AI47" s="5">
        <v>1</v>
      </c>
      <c r="AJ47" s="80">
        <f t="shared" si="41"/>
        <v>46181</v>
      </c>
      <c r="AK47" s="80">
        <f t="array" ref="AK47">MAX(IF($B$2:$B$133=$B47, $AJ$2:$AJ$133))</f>
        <v>46217</v>
      </c>
      <c r="AL47" s="5">
        <v>1</v>
      </c>
      <c r="AM47" s="80">
        <f t="shared" si="42"/>
        <v>46218</v>
      </c>
      <c r="AN47" s="5">
        <v>1</v>
      </c>
      <c r="AO47" s="80">
        <f t="shared" si="43"/>
        <v>46219</v>
      </c>
      <c r="AP47" s="5">
        <v>1</v>
      </c>
      <c r="AQ47" s="80">
        <f t="shared" si="44"/>
        <v>46220</v>
      </c>
      <c r="AR47" s="80">
        <f t="shared" si="51"/>
        <v>46223</v>
      </c>
      <c r="AS47" s="80">
        <f t="shared" si="51"/>
        <v>46224</v>
      </c>
      <c r="AT47" s="80">
        <f t="shared" si="46"/>
        <v>46227</v>
      </c>
      <c r="AU47" s="80">
        <f t="shared" si="47"/>
        <v>46240</v>
      </c>
      <c r="AV47">
        <f t="shared" si="48"/>
        <v>72</v>
      </c>
      <c r="AX47">
        <f t="shared" si="49"/>
        <v>4</v>
      </c>
    </row>
    <row r="48" spans="1:50" x14ac:dyDescent="0.2">
      <c r="A48" s="3">
        <v>47</v>
      </c>
      <c r="B48" s="11" t="s">
        <v>141</v>
      </c>
      <c r="C48" s="11" t="s">
        <v>125</v>
      </c>
      <c r="D48" s="80">
        <v>46174</v>
      </c>
      <c r="E48" s="80" t="s">
        <v>157</v>
      </c>
      <c r="F48" s="80" t="s">
        <v>67</v>
      </c>
      <c r="G48" s="80" t="s">
        <v>102</v>
      </c>
      <c r="H48" s="80">
        <v>46174</v>
      </c>
      <c r="I48" s="5">
        <v>3</v>
      </c>
      <c r="J48" s="5">
        <v>0</v>
      </c>
      <c r="K48" s="5">
        <v>16</v>
      </c>
      <c r="L48" s="80">
        <f t="shared" si="25"/>
        <v>46176</v>
      </c>
      <c r="M48" s="80">
        <f t="shared" si="26"/>
        <v>46176</v>
      </c>
      <c r="N48" s="80">
        <f t="shared" si="27"/>
        <v>46176</v>
      </c>
      <c r="O48" s="5">
        <v>1</v>
      </c>
      <c r="P48" s="80">
        <f t="shared" si="28"/>
        <v>46177</v>
      </c>
      <c r="Q48" s="5">
        <v>1</v>
      </c>
      <c r="R48" s="80">
        <f t="shared" si="29"/>
        <v>46178</v>
      </c>
      <c r="S48" s="80">
        <f t="shared" si="30"/>
        <v>46178</v>
      </c>
      <c r="T48" s="5">
        <v>1</v>
      </c>
      <c r="U48" s="80">
        <f t="shared" si="31"/>
        <v>46181</v>
      </c>
      <c r="V48" s="80">
        <f t="shared" si="50"/>
        <v>46181</v>
      </c>
      <c r="W48" s="80">
        <f t="shared" si="50"/>
        <v>46181</v>
      </c>
      <c r="X48" s="80">
        <f t="shared" si="33"/>
        <v>46182</v>
      </c>
      <c r="Y48" s="80">
        <f t="shared" si="34"/>
        <v>46182</v>
      </c>
      <c r="Z48" s="5">
        <v>1</v>
      </c>
      <c r="AA48" s="80">
        <f t="shared" si="35"/>
        <v>46183</v>
      </c>
      <c r="AB48" s="5">
        <v>1</v>
      </c>
      <c r="AC48" s="80">
        <f t="shared" si="36"/>
        <v>46184</v>
      </c>
      <c r="AD48" s="5">
        <v>1</v>
      </c>
      <c r="AE48" s="80">
        <f t="shared" si="37"/>
        <v>46185</v>
      </c>
      <c r="AF48" s="80">
        <f t="shared" si="38"/>
        <v>46185</v>
      </c>
      <c r="AG48" s="80">
        <f t="shared" si="39"/>
        <v>46188</v>
      </c>
      <c r="AH48" s="80">
        <f t="shared" si="40"/>
        <v>46188</v>
      </c>
      <c r="AI48" s="5">
        <v>1</v>
      </c>
      <c r="AJ48" s="80">
        <f t="shared" si="41"/>
        <v>46189</v>
      </c>
      <c r="AK48" s="80">
        <f t="array" ref="AK48">MAX(IF($B$2:$B$133=$B48, $AJ$2:$AJ$133))</f>
        <v>46217</v>
      </c>
      <c r="AL48" s="5">
        <v>1</v>
      </c>
      <c r="AM48" s="80">
        <f t="shared" si="42"/>
        <v>46218</v>
      </c>
      <c r="AN48" s="5">
        <v>1</v>
      </c>
      <c r="AO48" s="80">
        <f t="shared" si="43"/>
        <v>46219</v>
      </c>
      <c r="AP48" s="5">
        <v>1</v>
      </c>
      <c r="AQ48" s="80">
        <f t="shared" si="44"/>
        <v>46220</v>
      </c>
      <c r="AR48" s="80">
        <f t="shared" si="51"/>
        <v>46223</v>
      </c>
      <c r="AS48" s="80">
        <f t="shared" si="51"/>
        <v>46224</v>
      </c>
      <c r="AT48" s="80">
        <f t="shared" si="46"/>
        <v>46227</v>
      </c>
      <c r="AU48" s="80">
        <f t="shared" si="47"/>
        <v>46240</v>
      </c>
      <c r="AV48">
        <f t="shared" si="48"/>
        <v>64</v>
      </c>
      <c r="AX48">
        <f t="shared" si="49"/>
        <v>4</v>
      </c>
    </row>
    <row r="49" spans="1:53" x14ac:dyDescent="0.2">
      <c r="A49" s="3">
        <v>48</v>
      </c>
      <c r="B49" s="11" t="s">
        <v>141</v>
      </c>
      <c r="C49" s="11" t="s">
        <v>125</v>
      </c>
      <c r="D49" s="80">
        <v>46174</v>
      </c>
      <c r="E49" s="80" t="s">
        <v>155</v>
      </c>
      <c r="F49" s="80" t="s">
        <v>67</v>
      </c>
      <c r="G49" s="80" t="s">
        <v>103</v>
      </c>
      <c r="H49" s="80">
        <v>46174</v>
      </c>
      <c r="I49" s="5">
        <v>3</v>
      </c>
      <c r="J49" s="5">
        <v>0</v>
      </c>
      <c r="K49" s="5">
        <v>17</v>
      </c>
      <c r="L49" s="80">
        <f t="shared" ref="L49:L80" si="52">WORKDAY(H49-1, I49+J49, IndHolidays)</f>
        <v>46176</v>
      </c>
      <c r="M49" s="80">
        <f t="shared" ref="M49:M80" si="53">WORKDAY(H49-1, I49+J49, IndHolidays)</f>
        <v>46176</v>
      </c>
      <c r="N49" s="80">
        <f t="shared" ref="N49:N80" si="54">WORKDAY(H49-1, I49+J49, IndHolidays)</f>
        <v>46176</v>
      </c>
      <c r="O49" s="5">
        <v>1</v>
      </c>
      <c r="P49" s="80">
        <f t="shared" ref="P49:P80" si="55">WORKDAY(N49, O49, IndHolidays)</f>
        <v>46177</v>
      </c>
      <c r="Q49" s="5">
        <v>1</v>
      </c>
      <c r="R49" s="80">
        <f t="shared" ref="R49:R80" si="56">WORKDAY(P49, Q49, IndHolidays)</f>
        <v>46178</v>
      </c>
      <c r="S49" s="80">
        <f t="shared" ref="S49:S80" si="57">WORKDAY(R49,0, IndHolidays)</f>
        <v>46178</v>
      </c>
      <c r="T49" s="5">
        <v>1</v>
      </c>
      <c r="U49" s="80">
        <f t="shared" ref="U49:U80" si="58">WORKDAY(S49, T49, IndHolidays)</f>
        <v>46181</v>
      </c>
      <c r="V49" s="80">
        <f t="shared" si="50"/>
        <v>46181</v>
      </c>
      <c r="W49" s="80">
        <f t="shared" si="50"/>
        <v>46181</v>
      </c>
      <c r="X49" s="80">
        <f t="shared" ref="X49:X80" si="59">WORKDAY(W49, 1, IndHolidays)</f>
        <v>46182</v>
      </c>
      <c r="Y49" s="80">
        <f t="shared" ref="Y49:Y80" si="60">WORKDAY(X49, 0, IndHolidays)</f>
        <v>46182</v>
      </c>
      <c r="Z49" s="5">
        <v>1</v>
      </c>
      <c r="AA49" s="80">
        <f t="shared" ref="AA49:AA80" si="61">WORKDAY(Y49, Z49, IndHolidays)</f>
        <v>46183</v>
      </c>
      <c r="AB49" s="5">
        <v>1</v>
      </c>
      <c r="AC49" s="80">
        <f t="shared" ref="AC49:AC80" si="62">WORKDAY(AA49, AB49, IndHolidays)</f>
        <v>46184</v>
      </c>
      <c r="AD49" s="5">
        <v>1</v>
      </c>
      <c r="AE49" s="80">
        <f t="shared" ref="AE49:AE80" si="63">WORKDAY(AC49, AD49, IndHolidays)</f>
        <v>46185</v>
      </c>
      <c r="AF49" s="80">
        <f t="shared" ref="AF49:AF80" si="64">WORKDAY(AE49, 0, IndHolidays)</f>
        <v>46185</v>
      </c>
      <c r="AG49" s="80">
        <f t="shared" ref="AG49:AG80" si="65">WORKDAY(AF49, 1, IndHolidays)</f>
        <v>46188</v>
      </c>
      <c r="AH49" s="80">
        <f t="shared" ref="AH49:AH80" si="66">WORKDAY(AG49, 0, IndHolidays)</f>
        <v>46188</v>
      </c>
      <c r="AI49" s="5">
        <v>1</v>
      </c>
      <c r="AJ49" s="80">
        <f t="shared" ref="AJ49:AJ80" si="67">WORKDAY(AH49, AI49, IndHolidays)</f>
        <v>46189</v>
      </c>
      <c r="AK49" s="80">
        <f t="array" ref="AK49">MAX(IF($B$2:$B$133=$B49, $AJ$2:$AJ$133))</f>
        <v>46217</v>
      </c>
      <c r="AL49" s="5">
        <v>1</v>
      </c>
      <c r="AM49" s="80">
        <f t="shared" ref="AM49:AM80" si="68">WORKDAY(AK49, AL49, IndHolidays)</f>
        <v>46218</v>
      </c>
      <c r="AN49" s="5">
        <v>1</v>
      </c>
      <c r="AO49" s="80">
        <f t="shared" ref="AO49:AO80" si="69">WORKDAY(AM49, AN49, IndHolidays)</f>
        <v>46219</v>
      </c>
      <c r="AP49" s="5">
        <v>1</v>
      </c>
      <c r="AQ49" s="80">
        <f t="shared" ref="AQ49:AQ80" si="70">WORKDAY(AO49, AP49, IndHolidays)</f>
        <v>46220</v>
      </c>
      <c r="AR49" s="80">
        <f t="shared" si="51"/>
        <v>46223</v>
      </c>
      <c r="AS49" s="80">
        <f t="shared" si="51"/>
        <v>46224</v>
      </c>
      <c r="AT49" s="80">
        <f t="shared" ref="AT49:AT80" si="71">WORKDAY(AS49, 3, IndHolidays)</f>
        <v>46227</v>
      </c>
      <c r="AU49" s="80">
        <f t="shared" ref="AU49:AU80" si="72">CEILING(AT49-DATE(2026,4,16), 14)+DATE(2026,4,16)</f>
        <v>46240</v>
      </c>
      <c r="AV49">
        <f t="shared" ref="AV49:AV80" si="73">(AU49 - M49)</f>
        <v>64</v>
      </c>
      <c r="AX49">
        <f t="shared" ref="AX49:AX80" si="74">(O49+T49+AD49+AP49)</f>
        <v>4</v>
      </c>
    </row>
    <row r="50" spans="1:53" x14ac:dyDescent="0.2">
      <c r="A50" s="3">
        <v>49</v>
      </c>
      <c r="B50" s="11" t="s">
        <v>141</v>
      </c>
      <c r="C50" s="11" t="s">
        <v>125</v>
      </c>
      <c r="D50" s="80">
        <v>46174</v>
      </c>
      <c r="E50" s="80" t="s">
        <v>156</v>
      </c>
      <c r="F50" s="80" t="s">
        <v>67</v>
      </c>
      <c r="G50" s="80" t="s">
        <v>104</v>
      </c>
      <c r="H50" s="80">
        <v>46174</v>
      </c>
      <c r="I50" s="5">
        <v>3</v>
      </c>
      <c r="J50" s="5">
        <v>0</v>
      </c>
      <c r="K50" s="5">
        <v>18</v>
      </c>
      <c r="L50" s="80">
        <f t="shared" si="52"/>
        <v>46176</v>
      </c>
      <c r="M50" s="80">
        <f t="shared" si="53"/>
        <v>46176</v>
      </c>
      <c r="N50" s="80">
        <f t="shared" si="54"/>
        <v>46176</v>
      </c>
      <c r="O50" s="5">
        <v>1</v>
      </c>
      <c r="P50" s="80">
        <f t="shared" si="55"/>
        <v>46177</v>
      </c>
      <c r="Q50" s="5">
        <v>1</v>
      </c>
      <c r="R50" s="80">
        <f t="shared" si="56"/>
        <v>46178</v>
      </c>
      <c r="S50" s="80">
        <f t="shared" si="57"/>
        <v>46178</v>
      </c>
      <c r="T50" s="5">
        <v>1</v>
      </c>
      <c r="U50" s="80">
        <f t="shared" si="58"/>
        <v>46181</v>
      </c>
      <c r="V50" s="80">
        <f t="shared" si="50"/>
        <v>46181</v>
      </c>
      <c r="W50" s="80">
        <f t="shared" si="50"/>
        <v>46181</v>
      </c>
      <c r="X50" s="80">
        <f t="shared" si="59"/>
        <v>46182</v>
      </c>
      <c r="Y50" s="80">
        <f t="shared" si="60"/>
        <v>46182</v>
      </c>
      <c r="Z50" s="5">
        <v>1</v>
      </c>
      <c r="AA50" s="80">
        <f t="shared" si="61"/>
        <v>46183</v>
      </c>
      <c r="AB50" s="5">
        <v>1</v>
      </c>
      <c r="AC50" s="80">
        <f t="shared" si="62"/>
        <v>46184</v>
      </c>
      <c r="AD50" s="5">
        <v>1</v>
      </c>
      <c r="AE50" s="80">
        <f t="shared" si="63"/>
        <v>46185</v>
      </c>
      <c r="AF50" s="80">
        <f t="shared" si="64"/>
        <v>46185</v>
      </c>
      <c r="AG50" s="80">
        <f t="shared" si="65"/>
        <v>46188</v>
      </c>
      <c r="AH50" s="80">
        <f t="shared" si="66"/>
        <v>46188</v>
      </c>
      <c r="AI50" s="5">
        <v>1</v>
      </c>
      <c r="AJ50" s="80">
        <f t="shared" si="67"/>
        <v>46189</v>
      </c>
      <c r="AK50" s="80">
        <f t="array" ref="AK50">MAX(IF($B$2:$B$133=$B50, $AJ$2:$AJ$133))</f>
        <v>46217</v>
      </c>
      <c r="AL50" s="5">
        <v>1</v>
      </c>
      <c r="AM50" s="80">
        <f t="shared" si="68"/>
        <v>46218</v>
      </c>
      <c r="AN50" s="5">
        <v>1</v>
      </c>
      <c r="AO50" s="80">
        <f t="shared" si="69"/>
        <v>46219</v>
      </c>
      <c r="AP50" s="5">
        <v>1</v>
      </c>
      <c r="AQ50" s="80">
        <f t="shared" si="70"/>
        <v>46220</v>
      </c>
      <c r="AR50" s="80">
        <f t="shared" si="51"/>
        <v>46223</v>
      </c>
      <c r="AS50" s="80">
        <f t="shared" si="51"/>
        <v>46224</v>
      </c>
      <c r="AT50" s="80">
        <f t="shared" si="71"/>
        <v>46227</v>
      </c>
      <c r="AU50" s="80">
        <f t="shared" si="72"/>
        <v>46240</v>
      </c>
      <c r="AV50">
        <f t="shared" si="73"/>
        <v>64</v>
      </c>
      <c r="AX50">
        <f t="shared" si="74"/>
        <v>4</v>
      </c>
    </row>
    <row r="51" spans="1:53" x14ac:dyDescent="0.2">
      <c r="A51" s="3">
        <v>50</v>
      </c>
      <c r="B51" s="11" t="s">
        <v>141</v>
      </c>
      <c r="C51" s="11" t="s">
        <v>125</v>
      </c>
      <c r="D51" s="80">
        <v>46182</v>
      </c>
      <c r="E51" s="80" t="s">
        <v>160</v>
      </c>
      <c r="F51" s="80" t="s">
        <v>67</v>
      </c>
      <c r="G51" s="80" t="s">
        <v>102</v>
      </c>
      <c r="H51" s="80">
        <v>46182</v>
      </c>
      <c r="I51" s="5">
        <v>3</v>
      </c>
      <c r="J51" s="5">
        <v>0</v>
      </c>
      <c r="K51" s="5">
        <v>19</v>
      </c>
      <c r="L51" s="80">
        <f t="shared" si="52"/>
        <v>46184</v>
      </c>
      <c r="M51" s="80">
        <f t="shared" si="53"/>
        <v>46184</v>
      </c>
      <c r="N51" s="80">
        <f t="shared" si="54"/>
        <v>46184</v>
      </c>
      <c r="O51" s="5">
        <v>1</v>
      </c>
      <c r="P51" s="80">
        <f t="shared" si="55"/>
        <v>46185</v>
      </c>
      <c r="Q51" s="5">
        <v>1</v>
      </c>
      <c r="R51" s="80">
        <f t="shared" si="56"/>
        <v>46188</v>
      </c>
      <c r="S51" s="80">
        <f t="shared" si="57"/>
        <v>46188</v>
      </c>
      <c r="T51" s="5">
        <v>1</v>
      </c>
      <c r="U51" s="80">
        <f t="shared" si="58"/>
        <v>46189</v>
      </c>
      <c r="V51" s="80">
        <f t="shared" si="50"/>
        <v>46189</v>
      </c>
      <c r="W51" s="80">
        <f t="shared" si="50"/>
        <v>46189</v>
      </c>
      <c r="X51" s="80">
        <f t="shared" si="59"/>
        <v>46190</v>
      </c>
      <c r="Y51" s="80">
        <f t="shared" si="60"/>
        <v>46190</v>
      </c>
      <c r="Z51" s="5">
        <v>1</v>
      </c>
      <c r="AA51" s="80">
        <f t="shared" si="61"/>
        <v>46191</v>
      </c>
      <c r="AB51" s="5">
        <v>1</v>
      </c>
      <c r="AC51" s="80">
        <f t="shared" si="62"/>
        <v>46192</v>
      </c>
      <c r="AD51" s="5">
        <v>1</v>
      </c>
      <c r="AE51" s="80">
        <f t="shared" si="63"/>
        <v>46195</v>
      </c>
      <c r="AF51" s="80">
        <f t="shared" si="64"/>
        <v>46195</v>
      </c>
      <c r="AG51" s="80">
        <f t="shared" si="65"/>
        <v>46196</v>
      </c>
      <c r="AH51" s="80">
        <f t="shared" si="66"/>
        <v>46196</v>
      </c>
      <c r="AI51" s="5">
        <v>1</v>
      </c>
      <c r="AJ51" s="80">
        <f t="shared" si="67"/>
        <v>46197</v>
      </c>
      <c r="AK51" s="80">
        <f t="array" ref="AK51">MAX(IF($B$2:$B$133=$B51, $AJ$2:$AJ$133))</f>
        <v>46217</v>
      </c>
      <c r="AL51" s="5">
        <v>1</v>
      </c>
      <c r="AM51" s="80">
        <f t="shared" si="68"/>
        <v>46218</v>
      </c>
      <c r="AN51" s="5">
        <v>1</v>
      </c>
      <c r="AO51" s="80">
        <f t="shared" si="69"/>
        <v>46219</v>
      </c>
      <c r="AP51" s="5">
        <v>1</v>
      </c>
      <c r="AQ51" s="80">
        <f t="shared" si="70"/>
        <v>46220</v>
      </c>
      <c r="AR51" s="80">
        <f t="shared" si="51"/>
        <v>46223</v>
      </c>
      <c r="AS51" s="80">
        <f t="shared" si="51"/>
        <v>46224</v>
      </c>
      <c r="AT51" s="80">
        <f t="shared" si="71"/>
        <v>46227</v>
      </c>
      <c r="AU51" s="80">
        <f t="shared" si="72"/>
        <v>46240</v>
      </c>
      <c r="AV51">
        <f t="shared" si="73"/>
        <v>56</v>
      </c>
      <c r="AX51">
        <f t="shared" si="74"/>
        <v>4</v>
      </c>
    </row>
    <row r="52" spans="1:53" x14ac:dyDescent="0.2">
      <c r="A52" s="3">
        <v>51</v>
      </c>
      <c r="B52" s="11" t="s">
        <v>141</v>
      </c>
      <c r="C52" s="11" t="s">
        <v>125</v>
      </c>
      <c r="D52" s="80">
        <v>46182</v>
      </c>
      <c r="E52" s="80" t="s">
        <v>158</v>
      </c>
      <c r="F52" s="80" t="s">
        <v>67</v>
      </c>
      <c r="G52" s="80" t="s">
        <v>103</v>
      </c>
      <c r="H52" s="80">
        <v>46182</v>
      </c>
      <c r="I52" s="5">
        <v>3</v>
      </c>
      <c r="J52" s="5">
        <v>0</v>
      </c>
      <c r="K52" s="5">
        <v>20</v>
      </c>
      <c r="L52" s="80">
        <f t="shared" si="52"/>
        <v>46184</v>
      </c>
      <c r="M52" s="80">
        <f t="shared" si="53"/>
        <v>46184</v>
      </c>
      <c r="N52" s="80">
        <f t="shared" si="54"/>
        <v>46184</v>
      </c>
      <c r="O52" s="5">
        <v>1</v>
      </c>
      <c r="P52" s="80">
        <f t="shared" si="55"/>
        <v>46185</v>
      </c>
      <c r="Q52" s="5">
        <v>1</v>
      </c>
      <c r="R52" s="80">
        <f t="shared" si="56"/>
        <v>46188</v>
      </c>
      <c r="S52" s="80">
        <f t="shared" si="57"/>
        <v>46188</v>
      </c>
      <c r="T52" s="5">
        <v>1</v>
      </c>
      <c r="U52" s="80">
        <f t="shared" si="58"/>
        <v>46189</v>
      </c>
      <c r="V52" s="80">
        <f t="shared" si="50"/>
        <v>46189</v>
      </c>
      <c r="W52" s="80">
        <f t="shared" si="50"/>
        <v>46189</v>
      </c>
      <c r="X52" s="80">
        <f t="shared" si="59"/>
        <v>46190</v>
      </c>
      <c r="Y52" s="80">
        <f t="shared" si="60"/>
        <v>46190</v>
      </c>
      <c r="Z52" s="5">
        <v>1</v>
      </c>
      <c r="AA52" s="80">
        <f t="shared" si="61"/>
        <v>46191</v>
      </c>
      <c r="AB52" s="5">
        <v>1</v>
      </c>
      <c r="AC52" s="80">
        <f t="shared" si="62"/>
        <v>46192</v>
      </c>
      <c r="AD52" s="5">
        <v>1</v>
      </c>
      <c r="AE52" s="80">
        <f t="shared" si="63"/>
        <v>46195</v>
      </c>
      <c r="AF52" s="80">
        <f t="shared" si="64"/>
        <v>46195</v>
      </c>
      <c r="AG52" s="80">
        <f t="shared" si="65"/>
        <v>46196</v>
      </c>
      <c r="AH52" s="80">
        <f t="shared" si="66"/>
        <v>46196</v>
      </c>
      <c r="AI52" s="5">
        <v>1</v>
      </c>
      <c r="AJ52" s="80">
        <f t="shared" si="67"/>
        <v>46197</v>
      </c>
      <c r="AK52" s="80">
        <f t="array" ref="AK52">MAX(IF($B$2:$B$133=$B52, $AJ$2:$AJ$133))</f>
        <v>46217</v>
      </c>
      <c r="AL52" s="5">
        <v>1</v>
      </c>
      <c r="AM52" s="80">
        <f t="shared" si="68"/>
        <v>46218</v>
      </c>
      <c r="AN52" s="5">
        <v>1</v>
      </c>
      <c r="AO52" s="80">
        <f t="shared" si="69"/>
        <v>46219</v>
      </c>
      <c r="AP52" s="5">
        <v>1</v>
      </c>
      <c r="AQ52" s="80">
        <f t="shared" si="70"/>
        <v>46220</v>
      </c>
      <c r="AR52" s="80">
        <f t="shared" si="51"/>
        <v>46223</v>
      </c>
      <c r="AS52" s="80">
        <f t="shared" si="51"/>
        <v>46224</v>
      </c>
      <c r="AT52" s="80">
        <f t="shared" si="71"/>
        <v>46227</v>
      </c>
      <c r="AU52" s="80">
        <f t="shared" si="72"/>
        <v>46240</v>
      </c>
      <c r="AV52">
        <f t="shared" si="73"/>
        <v>56</v>
      </c>
      <c r="AX52">
        <f t="shared" si="74"/>
        <v>4</v>
      </c>
    </row>
    <row r="53" spans="1:53" x14ac:dyDescent="0.2">
      <c r="A53" s="3">
        <v>52</v>
      </c>
      <c r="B53" s="11" t="s">
        <v>141</v>
      </c>
      <c r="C53" s="11" t="s">
        <v>125</v>
      </c>
      <c r="D53" s="80">
        <v>46182</v>
      </c>
      <c r="E53" s="80" t="s">
        <v>159</v>
      </c>
      <c r="F53" s="80" t="s">
        <v>67</v>
      </c>
      <c r="G53" s="80" t="s">
        <v>104</v>
      </c>
      <c r="H53" s="80">
        <v>46182</v>
      </c>
      <c r="I53" s="5">
        <v>3</v>
      </c>
      <c r="J53" s="5">
        <v>0</v>
      </c>
      <c r="K53" s="5">
        <v>21</v>
      </c>
      <c r="L53" s="80">
        <f t="shared" si="52"/>
        <v>46184</v>
      </c>
      <c r="M53" s="80">
        <f t="shared" si="53"/>
        <v>46184</v>
      </c>
      <c r="N53" s="80">
        <f t="shared" si="54"/>
        <v>46184</v>
      </c>
      <c r="O53" s="5">
        <v>1</v>
      </c>
      <c r="P53" s="80">
        <f t="shared" si="55"/>
        <v>46185</v>
      </c>
      <c r="Q53" s="5">
        <v>1</v>
      </c>
      <c r="R53" s="80">
        <f t="shared" si="56"/>
        <v>46188</v>
      </c>
      <c r="S53" s="80">
        <f t="shared" si="57"/>
        <v>46188</v>
      </c>
      <c r="T53" s="5">
        <v>1</v>
      </c>
      <c r="U53" s="80">
        <f t="shared" si="58"/>
        <v>46189</v>
      </c>
      <c r="V53" s="80">
        <f t="shared" si="50"/>
        <v>46189</v>
      </c>
      <c r="W53" s="80">
        <f t="shared" si="50"/>
        <v>46189</v>
      </c>
      <c r="X53" s="80">
        <f t="shared" si="59"/>
        <v>46190</v>
      </c>
      <c r="Y53" s="80">
        <f t="shared" si="60"/>
        <v>46190</v>
      </c>
      <c r="Z53" s="5">
        <v>1</v>
      </c>
      <c r="AA53" s="80">
        <f t="shared" si="61"/>
        <v>46191</v>
      </c>
      <c r="AB53" s="5">
        <v>1</v>
      </c>
      <c r="AC53" s="80">
        <f t="shared" si="62"/>
        <v>46192</v>
      </c>
      <c r="AD53" s="5">
        <v>1</v>
      </c>
      <c r="AE53" s="80">
        <f t="shared" si="63"/>
        <v>46195</v>
      </c>
      <c r="AF53" s="80">
        <f t="shared" si="64"/>
        <v>46195</v>
      </c>
      <c r="AG53" s="80">
        <f t="shared" si="65"/>
        <v>46196</v>
      </c>
      <c r="AH53" s="80">
        <f t="shared" si="66"/>
        <v>46196</v>
      </c>
      <c r="AI53" s="5">
        <v>1</v>
      </c>
      <c r="AJ53" s="80">
        <f t="shared" si="67"/>
        <v>46197</v>
      </c>
      <c r="AK53" s="80">
        <f t="array" ref="AK53">MAX(IF($B$2:$B$133=$B53, $AJ$2:$AJ$133))</f>
        <v>46217</v>
      </c>
      <c r="AL53" s="5">
        <v>1</v>
      </c>
      <c r="AM53" s="80">
        <f t="shared" si="68"/>
        <v>46218</v>
      </c>
      <c r="AN53" s="5">
        <v>1</v>
      </c>
      <c r="AO53" s="80">
        <f t="shared" si="69"/>
        <v>46219</v>
      </c>
      <c r="AP53" s="5">
        <v>1</v>
      </c>
      <c r="AQ53" s="80">
        <f t="shared" si="70"/>
        <v>46220</v>
      </c>
      <c r="AR53" s="80">
        <f t="shared" si="51"/>
        <v>46223</v>
      </c>
      <c r="AS53" s="80">
        <f t="shared" si="51"/>
        <v>46224</v>
      </c>
      <c r="AT53" s="80">
        <f t="shared" si="71"/>
        <v>46227</v>
      </c>
      <c r="AU53" s="80">
        <f t="shared" si="72"/>
        <v>46240</v>
      </c>
      <c r="AV53">
        <f t="shared" si="73"/>
        <v>56</v>
      </c>
      <c r="AX53">
        <f t="shared" si="74"/>
        <v>4</v>
      </c>
    </row>
    <row r="54" spans="1:53" x14ac:dyDescent="0.2">
      <c r="A54" s="3">
        <v>53</v>
      </c>
      <c r="B54" s="11" t="s">
        <v>141</v>
      </c>
      <c r="C54" s="11" t="s">
        <v>125</v>
      </c>
      <c r="D54" s="80">
        <v>46190</v>
      </c>
      <c r="E54" s="80" t="s">
        <v>163</v>
      </c>
      <c r="F54" s="80" t="s">
        <v>67</v>
      </c>
      <c r="G54" s="80" t="s">
        <v>102</v>
      </c>
      <c r="H54" s="80">
        <v>46190</v>
      </c>
      <c r="I54" s="5">
        <v>3</v>
      </c>
      <c r="J54" s="5">
        <v>0</v>
      </c>
      <c r="K54" s="5">
        <v>22</v>
      </c>
      <c r="L54" s="80">
        <f t="shared" si="52"/>
        <v>46192</v>
      </c>
      <c r="M54" s="80">
        <f t="shared" si="53"/>
        <v>46192</v>
      </c>
      <c r="N54" s="80">
        <f t="shared" si="54"/>
        <v>46192</v>
      </c>
      <c r="O54" s="5">
        <v>1</v>
      </c>
      <c r="P54" s="80">
        <f t="shared" si="55"/>
        <v>46195</v>
      </c>
      <c r="Q54" s="5">
        <v>1</v>
      </c>
      <c r="R54" s="80">
        <f t="shared" si="56"/>
        <v>46196</v>
      </c>
      <c r="S54" s="80">
        <f t="shared" si="57"/>
        <v>46196</v>
      </c>
      <c r="T54" s="5">
        <v>1</v>
      </c>
      <c r="U54" s="80">
        <f t="shared" si="58"/>
        <v>46197</v>
      </c>
      <c r="V54" s="80">
        <f t="shared" si="50"/>
        <v>46197</v>
      </c>
      <c r="W54" s="80">
        <f t="shared" si="50"/>
        <v>46197</v>
      </c>
      <c r="X54" s="80">
        <f t="shared" si="59"/>
        <v>46198</v>
      </c>
      <c r="Y54" s="80">
        <f t="shared" si="60"/>
        <v>46198</v>
      </c>
      <c r="Z54" s="5">
        <v>1</v>
      </c>
      <c r="AA54" s="80">
        <f t="shared" si="61"/>
        <v>46199</v>
      </c>
      <c r="AB54" s="5">
        <v>1</v>
      </c>
      <c r="AC54" s="80">
        <f t="shared" si="62"/>
        <v>46202</v>
      </c>
      <c r="AD54" s="5">
        <v>1</v>
      </c>
      <c r="AE54" s="80">
        <f t="shared" si="63"/>
        <v>46203</v>
      </c>
      <c r="AF54" s="80">
        <f t="shared" si="64"/>
        <v>46203</v>
      </c>
      <c r="AG54" s="80">
        <f t="shared" si="65"/>
        <v>46204</v>
      </c>
      <c r="AH54" s="80">
        <f t="shared" si="66"/>
        <v>46204</v>
      </c>
      <c r="AI54" s="5">
        <v>1</v>
      </c>
      <c r="AJ54" s="80">
        <f t="shared" si="67"/>
        <v>46205</v>
      </c>
      <c r="AK54" s="80">
        <f t="array" ref="AK54">MAX(IF($B$2:$B$133=$B54, $AJ$2:$AJ$133))</f>
        <v>46217</v>
      </c>
      <c r="AL54" s="5">
        <v>1</v>
      </c>
      <c r="AM54" s="80">
        <f t="shared" si="68"/>
        <v>46218</v>
      </c>
      <c r="AN54" s="5">
        <v>1</v>
      </c>
      <c r="AO54" s="80">
        <f t="shared" si="69"/>
        <v>46219</v>
      </c>
      <c r="AP54" s="5">
        <v>1</v>
      </c>
      <c r="AQ54" s="80">
        <f t="shared" si="70"/>
        <v>46220</v>
      </c>
      <c r="AR54" s="80">
        <f t="shared" si="51"/>
        <v>46223</v>
      </c>
      <c r="AS54" s="80">
        <f t="shared" si="51"/>
        <v>46224</v>
      </c>
      <c r="AT54" s="80">
        <f t="shared" si="71"/>
        <v>46227</v>
      </c>
      <c r="AU54" s="80">
        <f t="shared" si="72"/>
        <v>46240</v>
      </c>
      <c r="AV54">
        <f t="shared" si="73"/>
        <v>48</v>
      </c>
      <c r="AX54">
        <f t="shared" si="74"/>
        <v>4</v>
      </c>
    </row>
    <row r="55" spans="1:53" x14ac:dyDescent="0.2">
      <c r="A55" s="3">
        <v>54</v>
      </c>
      <c r="B55" s="11" t="s">
        <v>141</v>
      </c>
      <c r="C55" s="11" t="s">
        <v>125</v>
      </c>
      <c r="D55" s="80">
        <v>46190</v>
      </c>
      <c r="E55" s="80" t="s">
        <v>161</v>
      </c>
      <c r="F55" s="80" t="s">
        <v>67</v>
      </c>
      <c r="G55" s="80" t="s">
        <v>103</v>
      </c>
      <c r="H55" s="80">
        <v>46190</v>
      </c>
      <c r="I55" s="5">
        <v>3</v>
      </c>
      <c r="J55" s="5">
        <v>0</v>
      </c>
      <c r="K55" s="5">
        <v>23</v>
      </c>
      <c r="L55" s="80">
        <f t="shared" si="52"/>
        <v>46192</v>
      </c>
      <c r="M55" s="80">
        <f t="shared" si="53"/>
        <v>46192</v>
      </c>
      <c r="N55" s="80">
        <f t="shared" si="54"/>
        <v>46192</v>
      </c>
      <c r="O55" s="5">
        <v>1</v>
      </c>
      <c r="P55" s="80">
        <f t="shared" si="55"/>
        <v>46195</v>
      </c>
      <c r="Q55" s="5">
        <v>1</v>
      </c>
      <c r="R55" s="80">
        <f t="shared" si="56"/>
        <v>46196</v>
      </c>
      <c r="S55" s="80">
        <f t="shared" si="57"/>
        <v>46196</v>
      </c>
      <c r="T55" s="5">
        <v>1</v>
      </c>
      <c r="U55" s="80">
        <f t="shared" si="58"/>
        <v>46197</v>
      </c>
      <c r="V55" s="80">
        <f t="shared" si="50"/>
        <v>46197</v>
      </c>
      <c r="W55" s="80">
        <f t="shared" si="50"/>
        <v>46197</v>
      </c>
      <c r="X55" s="80">
        <f t="shared" si="59"/>
        <v>46198</v>
      </c>
      <c r="Y55" s="80">
        <f t="shared" si="60"/>
        <v>46198</v>
      </c>
      <c r="Z55" s="5">
        <v>1</v>
      </c>
      <c r="AA55" s="80">
        <f t="shared" si="61"/>
        <v>46199</v>
      </c>
      <c r="AB55" s="5">
        <v>1</v>
      </c>
      <c r="AC55" s="80">
        <f t="shared" si="62"/>
        <v>46202</v>
      </c>
      <c r="AD55" s="5">
        <v>1</v>
      </c>
      <c r="AE55" s="80">
        <f t="shared" si="63"/>
        <v>46203</v>
      </c>
      <c r="AF55" s="80">
        <f t="shared" si="64"/>
        <v>46203</v>
      </c>
      <c r="AG55" s="80">
        <f t="shared" si="65"/>
        <v>46204</v>
      </c>
      <c r="AH55" s="80">
        <f t="shared" si="66"/>
        <v>46204</v>
      </c>
      <c r="AI55" s="5">
        <v>1</v>
      </c>
      <c r="AJ55" s="80">
        <f t="shared" si="67"/>
        <v>46205</v>
      </c>
      <c r="AK55" s="80">
        <f t="array" ref="AK55">MAX(IF($B$2:$B$133=$B55, $AJ$2:$AJ$133))</f>
        <v>46217</v>
      </c>
      <c r="AL55" s="5">
        <v>1</v>
      </c>
      <c r="AM55" s="80">
        <f t="shared" si="68"/>
        <v>46218</v>
      </c>
      <c r="AN55" s="5">
        <v>1</v>
      </c>
      <c r="AO55" s="80">
        <f t="shared" si="69"/>
        <v>46219</v>
      </c>
      <c r="AP55" s="5">
        <v>1</v>
      </c>
      <c r="AQ55" s="80">
        <f t="shared" si="70"/>
        <v>46220</v>
      </c>
      <c r="AR55" s="80">
        <f t="shared" si="51"/>
        <v>46223</v>
      </c>
      <c r="AS55" s="80">
        <f t="shared" si="51"/>
        <v>46224</v>
      </c>
      <c r="AT55" s="80">
        <f t="shared" si="71"/>
        <v>46227</v>
      </c>
      <c r="AU55" s="80">
        <f t="shared" si="72"/>
        <v>46240</v>
      </c>
      <c r="AV55">
        <f t="shared" si="73"/>
        <v>48</v>
      </c>
      <c r="AX55">
        <f t="shared" si="74"/>
        <v>4</v>
      </c>
    </row>
    <row r="56" spans="1:53" x14ac:dyDescent="0.2">
      <c r="A56" s="3">
        <v>55</v>
      </c>
      <c r="B56" s="11" t="s">
        <v>141</v>
      </c>
      <c r="C56" s="11" t="s">
        <v>125</v>
      </c>
      <c r="D56" s="80">
        <v>46190</v>
      </c>
      <c r="E56" s="80" t="s">
        <v>162</v>
      </c>
      <c r="F56" s="80" t="s">
        <v>67</v>
      </c>
      <c r="G56" s="80" t="s">
        <v>104</v>
      </c>
      <c r="H56" s="80">
        <v>46190</v>
      </c>
      <c r="I56" s="5">
        <v>3</v>
      </c>
      <c r="J56" s="5">
        <v>0</v>
      </c>
      <c r="K56" s="5">
        <v>24</v>
      </c>
      <c r="L56" s="80">
        <f t="shared" si="52"/>
        <v>46192</v>
      </c>
      <c r="M56" s="80">
        <f t="shared" si="53"/>
        <v>46192</v>
      </c>
      <c r="N56" s="80">
        <f t="shared" si="54"/>
        <v>46192</v>
      </c>
      <c r="O56" s="5">
        <v>1</v>
      </c>
      <c r="P56" s="80">
        <f t="shared" si="55"/>
        <v>46195</v>
      </c>
      <c r="Q56" s="5">
        <v>1</v>
      </c>
      <c r="R56" s="80">
        <f t="shared" si="56"/>
        <v>46196</v>
      </c>
      <c r="S56" s="80">
        <f t="shared" si="57"/>
        <v>46196</v>
      </c>
      <c r="T56" s="5">
        <v>1</v>
      </c>
      <c r="U56" s="80">
        <f t="shared" si="58"/>
        <v>46197</v>
      </c>
      <c r="V56" s="80">
        <f t="shared" si="50"/>
        <v>46197</v>
      </c>
      <c r="W56" s="80">
        <f t="shared" si="50"/>
        <v>46197</v>
      </c>
      <c r="X56" s="80">
        <f t="shared" si="59"/>
        <v>46198</v>
      </c>
      <c r="Y56" s="80">
        <f t="shared" si="60"/>
        <v>46198</v>
      </c>
      <c r="Z56" s="5">
        <v>1</v>
      </c>
      <c r="AA56" s="80">
        <f t="shared" si="61"/>
        <v>46199</v>
      </c>
      <c r="AB56" s="5">
        <v>1</v>
      </c>
      <c r="AC56" s="80">
        <f t="shared" si="62"/>
        <v>46202</v>
      </c>
      <c r="AD56" s="5">
        <v>1</v>
      </c>
      <c r="AE56" s="80">
        <f t="shared" si="63"/>
        <v>46203</v>
      </c>
      <c r="AF56" s="80">
        <f t="shared" si="64"/>
        <v>46203</v>
      </c>
      <c r="AG56" s="80">
        <f t="shared" si="65"/>
        <v>46204</v>
      </c>
      <c r="AH56" s="80">
        <f t="shared" si="66"/>
        <v>46204</v>
      </c>
      <c r="AI56" s="5">
        <v>1</v>
      </c>
      <c r="AJ56" s="80">
        <f t="shared" si="67"/>
        <v>46205</v>
      </c>
      <c r="AK56" s="80">
        <f t="array" ref="AK56">MAX(IF($B$2:$B$133=$B56, $AJ$2:$AJ$133))</f>
        <v>46217</v>
      </c>
      <c r="AL56" s="5">
        <v>1</v>
      </c>
      <c r="AM56" s="80">
        <f t="shared" si="68"/>
        <v>46218</v>
      </c>
      <c r="AN56" s="5">
        <v>1</v>
      </c>
      <c r="AO56" s="80">
        <f t="shared" si="69"/>
        <v>46219</v>
      </c>
      <c r="AP56" s="5">
        <v>1</v>
      </c>
      <c r="AQ56" s="80">
        <f t="shared" si="70"/>
        <v>46220</v>
      </c>
      <c r="AR56" s="80">
        <f t="shared" si="51"/>
        <v>46223</v>
      </c>
      <c r="AS56" s="80">
        <f t="shared" si="51"/>
        <v>46224</v>
      </c>
      <c r="AT56" s="80">
        <f t="shared" si="71"/>
        <v>46227</v>
      </c>
      <c r="AU56" s="80">
        <f t="shared" si="72"/>
        <v>46240</v>
      </c>
      <c r="AV56">
        <f t="shared" si="73"/>
        <v>48</v>
      </c>
      <c r="AX56">
        <f t="shared" si="74"/>
        <v>4</v>
      </c>
    </row>
    <row r="57" spans="1:53" x14ac:dyDescent="0.2">
      <c r="A57" s="3">
        <v>56</v>
      </c>
      <c r="B57" s="11" t="s">
        <v>141</v>
      </c>
      <c r="C57" s="11" t="s">
        <v>125</v>
      </c>
      <c r="D57" s="80">
        <v>46198</v>
      </c>
      <c r="E57" s="80" t="s">
        <v>164</v>
      </c>
      <c r="F57" s="80" t="s">
        <v>67</v>
      </c>
      <c r="G57" s="80" t="s">
        <v>102</v>
      </c>
      <c r="H57" s="80">
        <v>46198</v>
      </c>
      <c r="I57" s="5">
        <v>3</v>
      </c>
      <c r="J57" s="5">
        <v>0</v>
      </c>
      <c r="K57" s="5">
        <v>25</v>
      </c>
      <c r="L57" s="80">
        <f t="shared" si="52"/>
        <v>46202</v>
      </c>
      <c r="M57" s="80">
        <f t="shared" si="53"/>
        <v>46202</v>
      </c>
      <c r="N57" s="80">
        <f t="shared" si="54"/>
        <v>46202</v>
      </c>
      <c r="O57" s="5">
        <v>1</v>
      </c>
      <c r="P57" s="80">
        <f t="shared" si="55"/>
        <v>46203</v>
      </c>
      <c r="Q57" s="5">
        <v>1</v>
      </c>
      <c r="R57" s="80">
        <f t="shared" si="56"/>
        <v>46204</v>
      </c>
      <c r="S57" s="80">
        <f t="shared" si="57"/>
        <v>46204</v>
      </c>
      <c r="T57" s="5">
        <v>1</v>
      </c>
      <c r="U57" s="80">
        <f t="shared" si="58"/>
        <v>46205</v>
      </c>
      <c r="V57" s="80">
        <f t="shared" ref="V57:W76" si="75">WORKDAY(U57, 0, IndHolidays)</f>
        <v>46205</v>
      </c>
      <c r="W57" s="80">
        <f t="shared" si="75"/>
        <v>46205</v>
      </c>
      <c r="X57" s="80">
        <f t="shared" si="59"/>
        <v>46206</v>
      </c>
      <c r="Y57" s="80">
        <f t="shared" si="60"/>
        <v>46206</v>
      </c>
      <c r="Z57" s="5">
        <v>1</v>
      </c>
      <c r="AA57" s="80">
        <f t="shared" si="61"/>
        <v>46211</v>
      </c>
      <c r="AB57" s="5">
        <v>1</v>
      </c>
      <c r="AC57" s="80">
        <f t="shared" si="62"/>
        <v>46212</v>
      </c>
      <c r="AD57" s="5">
        <v>1</v>
      </c>
      <c r="AE57" s="80">
        <f t="shared" si="63"/>
        <v>46213</v>
      </c>
      <c r="AF57" s="80">
        <f t="shared" si="64"/>
        <v>46213</v>
      </c>
      <c r="AG57" s="80">
        <f t="shared" si="65"/>
        <v>46216</v>
      </c>
      <c r="AH57" s="80">
        <f t="shared" si="66"/>
        <v>46216</v>
      </c>
      <c r="AI57" s="5">
        <v>1</v>
      </c>
      <c r="AJ57" s="80">
        <f t="shared" si="67"/>
        <v>46217</v>
      </c>
      <c r="AK57" s="80">
        <f t="array" ref="AK57">MAX(IF($B$2:$B$133=$B57, $AJ$2:$AJ$133))</f>
        <v>46217</v>
      </c>
      <c r="AL57" s="5">
        <v>1</v>
      </c>
      <c r="AM57" s="80">
        <f t="shared" si="68"/>
        <v>46218</v>
      </c>
      <c r="AN57" s="5">
        <v>1</v>
      </c>
      <c r="AO57" s="80">
        <f t="shared" si="69"/>
        <v>46219</v>
      </c>
      <c r="AP57" s="5">
        <v>1</v>
      </c>
      <c r="AQ57" s="80">
        <f t="shared" si="70"/>
        <v>46220</v>
      </c>
      <c r="AR57" s="80">
        <f t="shared" ref="AR57:AS76" si="76">WORKDAY(AQ57, 1, IndHolidays)</f>
        <v>46223</v>
      </c>
      <c r="AS57" s="80">
        <f t="shared" si="76"/>
        <v>46224</v>
      </c>
      <c r="AT57" s="80">
        <f t="shared" si="71"/>
        <v>46227</v>
      </c>
      <c r="AU57" s="80">
        <f t="shared" si="72"/>
        <v>46240</v>
      </c>
      <c r="AV57">
        <f t="shared" si="73"/>
        <v>38</v>
      </c>
      <c r="AX57">
        <f t="shared" si="74"/>
        <v>4</v>
      </c>
    </row>
    <row r="58" spans="1:53" x14ac:dyDescent="0.2">
      <c r="A58" s="3">
        <v>57</v>
      </c>
      <c r="B58" s="11" t="s">
        <v>141</v>
      </c>
      <c r="C58" s="11" t="s">
        <v>125</v>
      </c>
      <c r="D58" s="80">
        <v>46198</v>
      </c>
      <c r="E58" s="80" t="s">
        <v>165</v>
      </c>
      <c r="F58" s="80" t="s">
        <v>67</v>
      </c>
      <c r="G58" s="80" t="s">
        <v>103</v>
      </c>
      <c r="H58" s="80">
        <v>46198</v>
      </c>
      <c r="I58" s="5">
        <v>3</v>
      </c>
      <c r="J58" s="5">
        <v>0</v>
      </c>
      <c r="K58" s="5">
        <v>26</v>
      </c>
      <c r="L58" s="80">
        <f t="shared" si="52"/>
        <v>46202</v>
      </c>
      <c r="M58" s="80">
        <f t="shared" si="53"/>
        <v>46202</v>
      </c>
      <c r="N58" s="80">
        <f t="shared" si="54"/>
        <v>46202</v>
      </c>
      <c r="O58" s="5">
        <v>1</v>
      </c>
      <c r="P58" s="80">
        <f t="shared" si="55"/>
        <v>46203</v>
      </c>
      <c r="Q58" s="5">
        <v>1</v>
      </c>
      <c r="R58" s="80">
        <f t="shared" si="56"/>
        <v>46204</v>
      </c>
      <c r="S58" s="80">
        <f t="shared" si="57"/>
        <v>46204</v>
      </c>
      <c r="T58" s="5">
        <v>1</v>
      </c>
      <c r="U58" s="80">
        <f t="shared" si="58"/>
        <v>46205</v>
      </c>
      <c r="V58" s="80">
        <f t="shared" si="75"/>
        <v>46205</v>
      </c>
      <c r="W58" s="80">
        <f t="shared" si="75"/>
        <v>46205</v>
      </c>
      <c r="X58" s="80">
        <f t="shared" si="59"/>
        <v>46206</v>
      </c>
      <c r="Y58" s="80">
        <f t="shared" si="60"/>
        <v>46206</v>
      </c>
      <c r="Z58" s="5">
        <v>1</v>
      </c>
      <c r="AA58" s="80">
        <f t="shared" si="61"/>
        <v>46211</v>
      </c>
      <c r="AB58" s="5">
        <v>1</v>
      </c>
      <c r="AC58" s="80">
        <f t="shared" si="62"/>
        <v>46212</v>
      </c>
      <c r="AD58" s="5">
        <v>1</v>
      </c>
      <c r="AE58" s="80">
        <f t="shared" si="63"/>
        <v>46213</v>
      </c>
      <c r="AF58" s="80">
        <f t="shared" si="64"/>
        <v>46213</v>
      </c>
      <c r="AG58" s="80">
        <f t="shared" si="65"/>
        <v>46216</v>
      </c>
      <c r="AH58" s="80">
        <f t="shared" si="66"/>
        <v>46216</v>
      </c>
      <c r="AI58" s="5">
        <v>1</v>
      </c>
      <c r="AJ58" s="80">
        <f t="shared" si="67"/>
        <v>46217</v>
      </c>
      <c r="AK58" s="80">
        <f t="array" ref="AK58">MAX(IF($B$2:$B$133=$B58, $AJ$2:$AJ$133))</f>
        <v>46217</v>
      </c>
      <c r="AL58" s="5">
        <v>1</v>
      </c>
      <c r="AM58" s="80">
        <f t="shared" si="68"/>
        <v>46218</v>
      </c>
      <c r="AN58" s="5">
        <v>1</v>
      </c>
      <c r="AO58" s="80">
        <f t="shared" si="69"/>
        <v>46219</v>
      </c>
      <c r="AP58" s="5">
        <v>1</v>
      </c>
      <c r="AQ58" s="80">
        <f t="shared" si="70"/>
        <v>46220</v>
      </c>
      <c r="AR58" s="80">
        <f t="shared" si="76"/>
        <v>46223</v>
      </c>
      <c r="AS58" s="80">
        <f t="shared" si="76"/>
        <v>46224</v>
      </c>
      <c r="AT58" s="80">
        <f t="shared" si="71"/>
        <v>46227</v>
      </c>
      <c r="AU58" s="80">
        <f t="shared" si="72"/>
        <v>46240</v>
      </c>
      <c r="AV58">
        <f t="shared" si="73"/>
        <v>38</v>
      </c>
      <c r="AW58">
        <f>(AU58-AS58)</f>
        <v>16</v>
      </c>
      <c r="AX58">
        <f t="shared" si="74"/>
        <v>4</v>
      </c>
      <c r="BA58">
        <f>(AW58+AX58)</f>
        <v>20</v>
      </c>
    </row>
    <row r="59" spans="1:53" x14ac:dyDescent="0.2">
      <c r="A59" s="3">
        <v>58</v>
      </c>
      <c r="B59" s="11" t="s">
        <v>177</v>
      </c>
      <c r="C59" s="11" t="str">
        <f>VLOOKUP(B59,'Target Tech'!$C$7:$J$33,8,FALSE)</f>
        <v>Complete ASP</v>
      </c>
      <c r="D59" s="80">
        <v>46182</v>
      </c>
      <c r="E59" s="80" t="s">
        <v>1112</v>
      </c>
      <c r="F59" s="80" t="s">
        <v>56</v>
      </c>
      <c r="G59" s="80" t="s">
        <v>57</v>
      </c>
      <c r="H59" s="80">
        <v>46182</v>
      </c>
      <c r="I59" s="5">
        <v>3</v>
      </c>
      <c r="J59" s="5">
        <v>0</v>
      </c>
      <c r="K59" s="5">
        <v>1</v>
      </c>
      <c r="L59" s="80">
        <f t="shared" si="52"/>
        <v>46184</v>
      </c>
      <c r="M59" s="80">
        <f t="shared" si="53"/>
        <v>46184</v>
      </c>
      <c r="N59" s="80">
        <f t="shared" si="54"/>
        <v>46184</v>
      </c>
      <c r="O59" s="5">
        <v>1</v>
      </c>
      <c r="P59" s="80">
        <f t="shared" si="55"/>
        <v>46185</v>
      </c>
      <c r="Q59" s="5">
        <v>1</v>
      </c>
      <c r="R59" s="80">
        <f t="shared" si="56"/>
        <v>46188</v>
      </c>
      <c r="S59" s="80">
        <f t="shared" si="57"/>
        <v>46188</v>
      </c>
      <c r="T59" s="5">
        <v>1</v>
      </c>
      <c r="U59" s="80">
        <f t="shared" si="58"/>
        <v>46189</v>
      </c>
      <c r="V59" s="80">
        <f t="shared" si="75"/>
        <v>46189</v>
      </c>
      <c r="W59" s="80">
        <f t="shared" si="75"/>
        <v>46189</v>
      </c>
      <c r="X59" s="80">
        <f t="shared" si="59"/>
        <v>46190</v>
      </c>
      <c r="Y59" s="80">
        <f t="shared" si="60"/>
        <v>46190</v>
      </c>
      <c r="Z59" s="5">
        <v>1</v>
      </c>
      <c r="AA59" s="80">
        <f t="shared" si="61"/>
        <v>46191</v>
      </c>
      <c r="AB59" s="5">
        <v>1</v>
      </c>
      <c r="AC59" s="80">
        <f t="shared" si="62"/>
        <v>46192</v>
      </c>
      <c r="AD59" s="5">
        <v>1</v>
      </c>
      <c r="AE59" s="80">
        <f t="shared" si="63"/>
        <v>46195</v>
      </c>
      <c r="AF59" s="80">
        <f t="shared" si="64"/>
        <v>46195</v>
      </c>
      <c r="AG59" s="80">
        <f t="shared" si="65"/>
        <v>46196</v>
      </c>
      <c r="AH59" s="80">
        <f t="shared" si="66"/>
        <v>46196</v>
      </c>
      <c r="AI59" s="5">
        <v>1</v>
      </c>
      <c r="AJ59" s="80">
        <f t="shared" si="67"/>
        <v>46197</v>
      </c>
      <c r="AK59" s="80">
        <f t="array" ref="AK59">MAX(IF($B$2:$B$133=$B59, $AJ$2:$AJ$133))</f>
        <v>46217</v>
      </c>
      <c r="AL59" s="5">
        <v>1</v>
      </c>
      <c r="AM59" s="80">
        <f t="shared" si="68"/>
        <v>46218</v>
      </c>
      <c r="AN59" s="5">
        <v>1</v>
      </c>
      <c r="AO59" s="80">
        <f t="shared" si="69"/>
        <v>46219</v>
      </c>
      <c r="AP59" s="5">
        <v>1</v>
      </c>
      <c r="AQ59" s="80">
        <f t="shared" si="70"/>
        <v>46220</v>
      </c>
      <c r="AR59" s="80">
        <f t="shared" si="76"/>
        <v>46223</v>
      </c>
      <c r="AS59" s="80">
        <f t="shared" si="76"/>
        <v>46224</v>
      </c>
      <c r="AT59" s="80">
        <f t="shared" si="71"/>
        <v>46227</v>
      </c>
      <c r="AU59" s="80">
        <f t="shared" si="72"/>
        <v>46240</v>
      </c>
      <c r="AV59">
        <f t="shared" si="73"/>
        <v>56</v>
      </c>
      <c r="AX59">
        <f t="shared" si="74"/>
        <v>4</v>
      </c>
    </row>
    <row r="60" spans="1:53" x14ac:dyDescent="0.2">
      <c r="A60" s="3">
        <v>59</v>
      </c>
      <c r="B60" s="11" t="s">
        <v>177</v>
      </c>
      <c r="C60" s="11" t="str">
        <f>VLOOKUP(B60,'Target Tech'!$C$7:$J$33,8,FALSE)</f>
        <v>Complete ASP</v>
      </c>
      <c r="D60" s="80">
        <v>46182</v>
      </c>
      <c r="E60" s="80" t="s">
        <v>1113</v>
      </c>
      <c r="F60" s="80" t="s">
        <v>56</v>
      </c>
      <c r="G60" s="80" t="s">
        <v>60</v>
      </c>
      <c r="H60" s="80">
        <v>46182</v>
      </c>
      <c r="I60" s="5">
        <v>3</v>
      </c>
      <c r="J60" s="5">
        <v>0</v>
      </c>
      <c r="K60" s="5">
        <v>2</v>
      </c>
      <c r="L60" s="80">
        <f t="shared" si="52"/>
        <v>46184</v>
      </c>
      <c r="M60" s="80">
        <f t="shared" si="53"/>
        <v>46184</v>
      </c>
      <c r="N60" s="80">
        <f t="shared" si="54"/>
        <v>46184</v>
      </c>
      <c r="O60" s="5">
        <v>1</v>
      </c>
      <c r="P60" s="80">
        <f t="shared" si="55"/>
        <v>46185</v>
      </c>
      <c r="Q60" s="5">
        <v>1</v>
      </c>
      <c r="R60" s="80">
        <f t="shared" si="56"/>
        <v>46188</v>
      </c>
      <c r="S60" s="80">
        <f t="shared" si="57"/>
        <v>46188</v>
      </c>
      <c r="T60" s="5">
        <v>1</v>
      </c>
      <c r="U60" s="80">
        <f t="shared" si="58"/>
        <v>46189</v>
      </c>
      <c r="V60" s="80">
        <f t="shared" si="75"/>
        <v>46189</v>
      </c>
      <c r="W60" s="80">
        <f t="shared" si="75"/>
        <v>46189</v>
      </c>
      <c r="X60" s="80">
        <f t="shared" si="59"/>
        <v>46190</v>
      </c>
      <c r="Y60" s="80">
        <f t="shared" si="60"/>
        <v>46190</v>
      </c>
      <c r="Z60" s="5">
        <v>1</v>
      </c>
      <c r="AA60" s="80">
        <f t="shared" si="61"/>
        <v>46191</v>
      </c>
      <c r="AB60" s="5">
        <v>1</v>
      </c>
      <c r="AC60" s="80">
        <f t="shared" si="62"/>
        <v>46192</v>
      </c>
      <c r="AD60" s="5">
        <v>1</v>
      </c>
      <c r="AE60" s="80">
        <f t="shared" si="63"/>
        <v>46195</v>
      </c>
      <c r="AF60" s="80">
        <f t="shared" si="64"/>
        <v>46195</v>
      </c>
      <c r="AG60" s="80">
        <f t="shared" si="65"/>
        <v>46196</v>
      </c>
      <c r="AH60" s="80">
        <f t="shared" si="66"/>
        <v>46196</v>
      </c>
      <c r="AI60" s="5">
        <v>1</v>
      </c>
      <c r="AJ60" s="80">
        <f t="shared" si="67"/>
        <v>46197</v>
      </c>
      <c r="AK60" s="80">
        <f t="array" ref="AK60">MAX(IF($B$2:$B$133=$B60, $AJ$2:$AJ$133))</f>
        <v>46217</v>
      </c>
      <c r="AL60" s="5">
        <v>1</v>
      </c>
      <c r="AM60" s="80">
        <f t="shared" si="68"/>
        <v>46218</v>
      </c>
      <c r="AN60" s="5">
        <v>1</v>
      </c>
      <c r="AO60" s="80">
        <f t="shared" si="69"/>
        <v>46219</v>
      </c>
      <c r="AP60" s="5">
        <v>1</v>
      </c>
      <c r="AQ60" s="80">
        <f t="shared" si="70"/>
        <v>46220</v>
      </c>
      <c r="AR60" s="80">
        <f t="shared" si="76"/>
        <v>46223</v>
      </c>
      <c r="AS60" s="80">
        <f t="shared" si="76"/>
        <v>46224</v>
      </c>
      <c r="AT60" s="80">
        <f t="shared" si="71"/>
        <v>46227</v>
      </c>
      <c r="AU60" s="80">
        <f t="shared" si="72"/>
        <v>46240</v>
      </c>
      <c r="AV60">
        <f t="shared" si="73"/>
        <v>56</v>
      </c>
      <c r="AX60">
        <f t="shared" si="74"/>
        <v>4</v>
      </c>
    </row>
    <row r="61" spans="1:53" x14ac:dyDescent="0.2">
      <c r="A61" s="3">
        <v>60</v>
      </c>
      <c r="B61" s="11" t="s">
        <v>177</v>
      </c>
      <c r="C61" s="11" t="str">
        <f>VLOOKUP(B61,'Target Tech'!$C$7:$J$33,8,FALSE)</f>
        <v>Complete ASP</v>
      </c>
      <c r="D61" s="80">
        <v>46164</v>
      </c>
      <c r="E61" s="80" t="s">
        <v>1114</v>
      </c>
      <c r="F61" s="80" t="s">
        <v>56</v>
      </c>
      <c r="G61" s="80" t="s">
        <v>62</v>
      </c>
      <c r="H61" s="80">
        <v>46164</v>
      </c>
      <c r="I61" s="5">
        <v>3</v>
      </c>
      <c r="J61" s="5">
        <v>0</v>
      </c>
      <c r="K61" s="5">
        <v>3</v>
      </c>
      <c r="L61" s="80">
        <f t="shared" si="52"/>
        <v>46168</v>
      </c>
      <c r="M61" s="80">
        <f t="shared" si="53"/>
        <v>46168</v>
      </c>
      <c r="N61" s="80">
        <f t="shared" si="54"/>
        <v>46168</v>
      </c>
      <c r="O61" s="5">
        <v>1</v>
      </c>
      <c r="P61" s="80">
        <f t="shared" si="55"/>
        <v>46169</v>
      </c>
      <c r="Q61" s="5">
        <v>1</v>
      </c>
      <c r="R61" s="80">
        <f t="shared" si="56"/>
        <v>46170</v>
      </c>
      <c r="S61" s="80">
        <f t="shared" si="57"/>
        <v>46170</v>
      </c>
      <c r="T61" s="5">
        <v>1</v>
      </c>
      <c r="U61" s="80">
        <f t="shared" si="58"/>
        <v>46171</v>
      </c>
      <c r="V61" s="80">
        <f t="shared" si="75"/>
        <v>46171</v>
      </c>
      <c r="W61" s="80">
        <f t="shared" si="75"/>
        <v>46171</v>
      </c>
      <c r="X61" s="80">
        <f t="shared" si="59"/>
        <v>46174</v>
      </c>
      <c r="Y61" s="80">
        <f t="shared" si="60"/>
        <v>46174</v>
      </c>
      <c r="Z61" s="5">
        <v>1</v>
      </c>
      <c r="AA61" s="80">
        <f t="shared" si="61"/>
        <v>46175</v>
      </c>
      <c r="AB61" s="5">
        <v>1</v>
      </c>
      <c r="AC61" s="80">
        <f t="shared" si="62"/>
        <v>46176</v>
      </c>
      <c r="AD61" s="5">
        <v>1</v>
      </c>
      <c r="AE61" s="80">
        <f t="shared" si="63"/>
        <v>46177</v>
      </c>
      <c r="AF61" s="80">
        <f t="shared" si="64"/>
        <v>46177</v>
      </c>
      <c r="AG61" s="80">
        <f t="shared" si="65"/>
        <v>46178</v>
      </c>
      <c r="AH61" s="80">
        <f t="shared" si="66"/>
        <v>46178</v>
      </c>
      <c r="AI61" s="5">
        <v>1</v>
      </c>
      <c r="AJ61" s="80">
        <f t="shared" si="67"/>
        <v>46181</v>
      </c>
      <c r="AK61" s="80">
        <f t="array" ref="AK61">MAX(IF($B$2:$B$133=$B61, $AJ$2:$AJ$133))</f>
        <v>46217</v>
      </c>
      <c r="AL61" s="5">
        <v>1</v>
      </c>
      <c r="AM61" s="80">
        <f t="shared" si="68"/>
        <v>46218</v>
      </c>
      <c r="AN61" s="5">
        <v>1</v>
      </c>
      <c r="AO61" s="80">
        <f t="shared" si="69"/>
        <v>46219</v>
      </c>
      <c r="AP61" s="5">
        <v>1</v>
      </c>
      <c r="AQ61" s="80">
        <f t="shared" si="70"/>
        <v>46220</v>
      </c>
      <c r="AR61" s="80">
        <f t="shared" si="76"/>
        <v>46223</v>
      </c>
      <c r="AS61" s="80">
        <f t="shared" si="76"/>
        <v>46224</v>
      </c>
      <c r="AT61" s="80">
        <f t="shared" si="71"/>
        <v>46227</v>
      </c>
      <c r="AU61" s="80">
        <f t="shared" si="72"/>
        <v>46240</v>
      </c>
      <c r="AV61">
        <f t="shared" si="73"/>
        <v>72</v>
      </c>
      <c r="AX61">
        <f t="shared" si="74"/>
        <v>4</v>
      </c>
    </row>
    <row r="62" spans="1:53" x14ac:dyDescent="0.2">
      <c r="A62" s="3">
        <v>61</v>
      </c>
      <c r="B62" s="11" t="s">
        <v>177</v>
      </c>
      <c r="C62" s="11" t="str">
        <f>VLOOKUP(B62,'Target Tech'!$C$7:$J$33,8,FALSE)</f>
        <v>Complete ASP</v>
      </c>
      <c r="D62" s="80">
        <v>46190</v>
      </c>
      <c r="E62" s="80" t="s">
        <v>1115</v>
      </c>
      <c r="F62" s="80" t="s">
        <v>56</v>
      </c>
      <c r="G62" s="80" t="s">
        <v>57</v>
      </c>
      <c r="H62" s="80">
        <v>46190</v>
      </c>
      <c r="I62" s="5">
        <v>3</v>
      </c>
      <c r="J62" s="5">
        <v>0</v>
      </c>
      <c r="K62" s="5">
        <v>4</v>
      </c>
      <c r="L62" s="80">
        <f t="shared" si="52"/>
        <v>46192</v>
      </c>
      <c r="M62" s="80">
        <f t="shared" si="53"/>
        <v>46192</v>
      </c>
      <c r="N62" s="80">
        <f t="shared" si="54"/>
        <v>46192</v>
      </c>
      <c r="O62" s="5">
        <v>1</v>
      </c>
      <c r="P62" s="80">
        <f t="shared" si="55"/>
        <v>46195</v>
      </c>
      <c r="Q62" s="5">
        <v>1</v>
      </c>
      <c r="R62" s="80">
        <f t="shared" si="56"/>
        <v>46196</v>
      </c>
      <c r="S62" s="80">
        <f t="shared" si="57"/>
        <v>46196</v>
      </c>
      <c r="T62" s="5">
        <v>1</v>
      </c>
      <c r="U62" s="80">
        <f t="shared" si="58"/>
        <v>46197</v>
      </c>
      <c r="V62" s="80">
        <f t="shared" si="75"/>
        <v>46197</v>
      </c>
      <c r="W62" s="80">
        <f t="shared" si="75"/>
        <v>46197</v>
      </c>
      <c r="X62" s="80">
        <f t="shared" si="59"/>
        <v>46198</v>
      </c>
      <c r="Y62" s="80">
        <f t="shared" si="60"/>
        <v>46198</v>
      </c>
      <c r="Z62" s="5">
        <v>1</v>
      </c>
      <c r="AA62" s="80">
        <f t="shared" si="61"/>
        <v>46199</v>
      </c>
      <c r="AB62" s="5">
        <v>1</v>
      </c>
      <c r="AC62" s="80">
        <f t="shared" si="62"/>
        <v>46202</v>
      </c>
      <c r="AD62" s="5">
        <v>1</v>
      </c>
      <c r="AE62" s="80">
        <f t="shared" si="63"/>
        <v>46203</v>
      </c>
      <c r="AF62" s="80">
        <f t="shared" si="64"/>
        <v>46203</v>
      </c>
      <c r="AG62" s="80">
        <f t="shared" si="65"/>
        <v>46204</v>
      </c>
      <c r="AH62" s="80">
        <f t="shared" si="66"/>
        <v>46204</v>
      </c>
      <c r="AI62" s="5">
        <v>1</v>
      </c>
      <c r="AJ62" s="80">
        <f t="shared" si="67"/>
        <v>46205</v>
      </c>
      <c r="AK62" s="80">
        <f t="array" ref="AK62">MAX(IF($B$2:$B$133=$B62, $AJ$2:$AJ$133))</f>
        <v>46217</v>
      </c>
      <c r="AL62" s="5">
        <v>1</v>
      </c>
      <c r="AM62" s="80">
        <f t="shared" si="68"/>
        <v>46218</v>
      </c>
      <c r="AN62" s="5">
        <v>1</v>
      </c>
      <c r="AO62" s="80">
        <f t="shared" si="69"/>
        <v>46219</v>
      </c>
      <c r="AP62" s="5">
        <v>1</v>
      </c>
      <c r="AQ62" s="80">
        <f t="shared" si="70"/>
        <v>46220</v>
      </c>
      <c r="AR62" s="80">
        <f t="shared" si="76"/>
        <v>46223</v>
      </c>
      <c r="AS62" s="80">
        <f t="shared" si="76"/>
        <v>46224</v>
      </c>
      <c r="AT62" s="80">
        <f t="shared" si="71"/>
        <v>46227</v>
      </c>
      <c r="AU62" s="80">
        <f t="shared" si="72"/>
        <v>46240</v>
      </c>
      <c r="AV62">
        <f t="shared" si="73"/>
        <v>48</v>
      </c>
      <c r="AX62">
        <f t="shared" si="74"/>
        <v>4</v>
      </c>
    </row>
    <row r="63" spans="1:53" x14ac:dyDescent="0.2">
      <c r="A63" s="3">
        <v>62</v>
      </c>
      <c r="B63" s="11" t="s">
        <v>177</v>
      </c>
      <c r="C63" s="11" t="str">
        <f>VLOOKUP(B63,'Target Tech'!$C$7:$J$33,8,FALSE)</f>
        <v>Complete ASP</v>
      </c>
      <c r="D63" s="80">
        <v>46190</v>
      </c>
      <c r="E63" s="80" t="s">
        <v>1116</v>
      </c>
      <c r="F63" s="80" t="s">
        <v>56</v>
      </c>
      <c r="G63" s="80" t="s">
        <v>60</v>
      </c>
      <c r="H63" s="80">
        <v>46190</v>
      </c>
      <c r="I63" s="5">
        <v>3</v>
      </c>
      <c r="J63" s="5">
        <v>0</v>
      </c>
      <c r="K63" s="5">
        <v>5</v>
      </c>
      <c r="L63" s="80">
        <f t="shared" si="52"/>
        <v>46192</v>
      </c>
      <c r="M63" s="80">
        <f t="shared" si="53"/>
        <v>46192</v>
      </c>
      <c r="N63" s="80">
        <f t="shared" si="54"/>
        <v>46192</v>
      </c>
      <c r="O63" s="5">
        <v>1</v>
      </c>
      <c r="P63" s="80">
        <f t="shared" si="55"/>
        <v>46195</v>
      </c>
      <c r="Q63" s="5">
        <v>1</v>
      </c>
      <c r="R63" s="80">
        <f t="shared" si="56"/>
        <v>46196</v>
      </c>
      <c r="S63" s="80">
        <f t="shared" si="57"/>
        <v>46196</v>
      </c>
      <c r="T63" s="5">
        <v>1</v>
      </c>
      <c r="U63" s="80">
        <f t="shared" si="58"/>
        <v>46197</v>
      </c>
      <c r="V63" s="80">
        <f t="shared" si="75"/>
        <v>46197</v>
      </c>
      <c r="W63" s="80">
        <f t="shared" si="75"/>
        <v>46197</v>
      </c>
      <c r="X63" s="80">
        <f t="shared" si="59"/>
        <v>46198</v>
      </c>
      <c r="Y63" s="80">
        <f t="shared" si="60"/>
        <v>46198</v>
      </c>
      <c r="Z63" s="5">
        <v>1</v>
      </c>
      <c r="AA63" s="80">
        <f t="shared" si="61"/>
        <v>46199</v>
      </c>
      <c r="AB63" s="5">
        <v>1</v>
      </c>
      <c r="AC63" s="80">
        <f t="shared" si="62"/>
        <v>46202</v>
      </c>
      <c r="AD63" s="5">
        <v>1</v>
      </c>
      <c r="AE63" s="80">
        <f t="shared" si="63"/>
        <v>46203</v>
      </c>
      <c r="AF63" s="80">
        <f t="shared" si="64"/>
        <v>46203</v>
      </c>
      <c r="AG63" s="80">
        <f t="shared" si="65"/>
        <v>46204</v>
      </c>
      <c r="AH63" s="80">
        <f t="shared" si="66"/>
        <v>46204</v>
      </c>
      <c r="AI63" s="5">
        <v>1</v>
      </c>
      <c r="AJ63" s="80">
        <f t="shared" si="67"/>
        <v>46205</v>
      </c>
      <c r="AK63" s="80">
        <f t="array" ref="AK63">MAX(IF($B$2:$B$133=$B63, $AJ$2:$AJ$133))</f>
        <v>46217</v>
      </c>
      <c r="AL63" s="5">
        <v>1</v>
      </c>
      <c r="AM63" s="80">
        <f t="shared" si="68"/>
        <v>46218</v>
      </c>
      <c r="AN63" s="5">
        <v>1</v>
      </c>
      <c r="AO63" s="80">
        <f t="shared" si="69"/>
        <v>46219</v>
      </c>
      <c r="AP63" s="5">
        <v>1</v>
      </c>
      <c r="AQ63" s="80">
        <f t="shared" si="70"/>
        <v>46220</v>
      </c>
      <c r="AR63" s="80">
        <f t="shared" si="76"/>
        <v>46223</v>
      </c>
      <c r="AS63" s="80">
        <f t="shared" si="76"/>
        <v>46224</v>
      </c>
      <c r="AT63" s="80">
        <f t="shared" si="71"/>
        <v>46227</v>
      </c>
      <c r="AU63" s="80">
        <f t="shared" si="72"/>
        <v>46240</v>
      </c>
      <c r="AV63">
        <f t="shared" si="73"/>
        <v>48</v>
      </c>
      <c r="AX63">
        <f t="shared" si="74"/>
        <v>4</v>
      </c>
    </row>
    <row r="64" spans="1:53" x14ac:dyDescent="0.2">
      <c r="A64" s="3">
        <v>63</v>
      </c>
      <c r="B64" s="11" t="s">
        <v>177</v>
      </c>
      <c r="C64" s="11" t="str">
        <f>VLOOKUP(B64,'Target Tech'!$C$7:$J$33,8,FALSE)</f>
        <v>Complete ASP</v>
      </c>
      <c r="D64" s="80">
        <v>46174</v>
      </c>
      <c r="E64" s="80" t="s">
        <v>1117</v>
      </c>
      <c r="F64" s="80" t="s">
        <v>56</v>
      </c>
      <c r="G64" s="80" t="s">
        <v>62</v>
      </c>
      <c r="H64" s="80">
        <v>46174</v>
      </c>
      <c r="I64" s="5">
        <v>3</v>
      </c>
      <c r="J64" s="5">
        <v>0</v>
      </c>
      <c r="K64" s="5">
        <v>6</v>
      </c>
      <c r="L64" s="80">
        <f t="shared" si="52"/>
        <v>46176</v>
      </c>
      <c r="M64" s="80">
        <f t="shared" si="53"/>
        <v>46176</v>
      </c>
      <c r="N64" s="80">
        <f t="shared" si="54"/>
        <v>46176</v>
      </c>
      <c r="O64" s="5">
        <v>1</v>
      </c>
      <c r="P64" s="80">
        <f t="shared" si="55"/>
        <v>46177</v>
      </c>
      <c r="Q64" s="5">
        <v>1</v>
      </c>
      <c r="R64" s="80">
        <f t="shared" si="56"/>
        <v>46178</v>
      </c>
      <c r="S64" s="80">
        <f t="shared" si="57"/>
        <v>46178</v>
      </c>
      <c r="T64" s="5">
        <v>1</v>
      </c>
      <c r="U64" s="80">
        <f t="shared" si="58"/>
        <v>46181</v>
      </c>
      <c r="V64" s="80">
        <f t="shared" si="75"/>
        <v>46181</v>
      </c>
      <c r="W64" s="80">
        <f t="shared" si="75"/>
        <v>46181</v>
      </c>
      <c r="X64" s="80">
        <f t="shared" si="59"/>
        <v>46182</v>
      </c>
      <c r="Y64" s="80">
        <f t="shared" si="60"/>
        <v>46182</v>
      </c>
      <c r="Z64" s="5">
        <v>1</v>
      </c>
      <c r="AA64" s="80">
        <f t="shared" si="61"/>
        <v>46183</v>
      </c>
      <c r="AB64" s="5">
        <v>1</v>
      </c>
      <c r="AC64" s="80">
        <f t="shared" si="62"/>
        <v>46184</v>
      </c>
      <c r="AD64" s="5">
        <v>1</v>
      </c>
      <c r="AE64" s="80">
        <f t="shared" si="63"/>
        <v>46185</v>
      </c>
      <c r="AF64" s="80">
        <f t="shared" si="64"/>
        <v>46185</v>
      </c>
      <c r="AG64" s="80">
        <f t="shared" si="65"/>
        <v>46188</v>
      </c>
      <c r="AH64" s="80">
        <f t="shared" si="66"/>
        <v>46188</v>
      </c>
      <c r="AI64" s="5">
        <v>1</v>
      </c>
      <c r="AJ64" s="80">
        <f t="shared" si="67"/>
        <v>46189</v>
      </c>
      <c r="AK64" s="80">
        <f t="array" ref="AK64">MAX(IF($B$2:$B$133=$B64, $AJ$2:$AJ$133))</f>
        <v>46217</v>
      </c>
      <c r="AL64" s="5">
        <v>1</v>
      </c>
      <c r="AM64" s="80">
        <f t="shared" si="68"/>
        <v>46218</v>
      </c>
      <c r="AN64" s="5">
        <v>1</v>
      </c>
      <c r="AO64" s="80">
        <f t="shared" si="69"/>
        <v>46219</v>
      </c>
      <c r="AP64" s="5">
        <v>1</v>
      </c>
      <c r="AQ64" s="80">
        <f t="shared" si="70"/>
        <v>46220</v>
      </c>
      <c r="AR64" s="80">
        <f t="shared" si="76"/>
        <v>46223</v>
      </c>
      <c r="AS64" s="80">
        <f t="shared" si="76"/>
        <v>46224</v>
      </c>
      <c r="AT64" s="80">
        <f t="shared" si="71"/>
        <v>46227</v>
      </c>
      <c r="AU64" s="80">
        <f t="shared" si="72"/>
        <v>46240</v>
      </c>
      <c r="AV64">
        <f t="shared" si="73"/>
        <v>64</v>
      </c>
      <c r="AX64">
        <f t="shared" si="74"/>
        <v>4</v>
      </c>
    </row>
    <row r="65" spans="1:50" x14ac:dyDescent="0.2">
      <c r="A65" s="3">
        <v>64</v>
      </c>
      <c r="B65" s="11" t="s">
        <v>177</v>
      </c>
      <c r="C65" s="11" t="str">
        <f>VLOOKUP(B65,'Target Tech'!$C$7:$J$33,8,FALSE)</f>
        <v>Complete ASP</v>
      </c>
      <c r="D65" s="80">
        <v>46198</v>
      </c>
      <c r="E65" s="80" t="s">
        <v>1118</v>
      </c>
      <c r="F65" s="80" t="s">
        <v>56</v>
      </c>
      <c r="G65" s="80" t="s">
        <v>57</v>
      </c>
      <c r="H65" s="80">
        <v>46198</v>
      </c>
      <c r="I65" s="5">
        <v>3</v>
      </c>
      <c r="J65" s="5">
        <v>0</v>
      </c>
      <c r="K65" s="5">
        <v>7</v>
      </c>
      <c r="L65" s="80">
        <f t="shared" si="52"/>
        <v>46202</v>
      </c>
      <c r="M65" s="80">
        <f t="shared" si="53"/>
        <v>46202</v>
      </c>
      <c r="N65" s="80">
        <f t="shared" si="54"/>
        <v>46202</v>
      </c>
      <c r="O65" s="5">
        <v>1</v>
      </c>
      <c r="P65" s="80">
        <f t="shared" si="55"/>
        <v>46203</v>
      </c>
      <c r="Q65" s="5">
        <v>1</v>
      </c>
      <c r="R65" s="80">
        <f t="shared" si="56"/>
        <v>46204</v>
      </c>
      <c r="S65" s="80">
        <f t="shared" si="57"/>
        <v>46204</v>
      </c>
      <c r="T65" s="5">
        <v>1</v>
      </c>
      <c r="U65" s="80">
        <f t="shared" si="58"/>
        <v>46205</v>
      </c>
      <c r="V65" s="80">
        <f t="shared" si="75"/>
        <v>46205</v>
      </c>
      <c r="W65" s="80">
        <f t="shared" si="75"/>
        <v>46205</v>
      </c>
      <c r="X65" s="80">
        <f t="shared" si="59"/>
        <v>46206</v>
      </c>
      <c r="Y65" s="80">
        <f t="shared" si="60"/>
        <v>46206</v>
      </c>
      <c r="Z65" s="5">
        <v>1</v>
      </c>
      <c r="AA65" s="80">
        <f t="shared" si="61"/>
        <v>46211</v>
      </c>
      <c r="AB65" s="5">
        <v>1</v>
      </c>
      <c r="AC65" s="80">
        <f t="shared" si="62"/>
        <v>46212</v>
      </c>
      <c r="AD65" s="5">
        <v>1</v>
      </c>
      <c r="AE65" s="80">
        <f t="shared" si="63"/>
        <v>46213</v>
      </c>
      <c r="AF65" s="80">
        <f t="shared" si="64"/>
        <v>46213</v>
      </c>
      <c r="AG65" s="80">
        <f t="shared" si="65"/>
        <v>46216</v>
      </c>
      <c r="AH65" s="80">
        <f t="shared" si="66"/>
        <v>46216</v>
      </c>
      <c r="AI65" s="5">
        <v>1</v>
      </c>
      <c r="AJ65" s="80">
        <f t="shared" si="67"/>
        <v>46217</v>
      </c>
      <c r="AK65" s="80">
        <f t="array" ref="AK65">MAX(IF($B$2:$B$133=$B65, $AJ$2:$AJ$133))</f>
        <v>46217</v>
      </c>
      <c r="AL65" s="5">
        <v>1</v>
      </c>
      <c r="AM65" s="80">
        <f t="shared" si="68"/>
        <v>46218</v>
      </c>
      <c r="AN65" s="5">
        <v>1</v>
      </c>
      <c r="AO65" s="80">
        <f t="shared" si="69"/>
        <v>46219</v>
      </c>
      <c r="AP65" s="5">
        <v>1</v>
      </c>
      <c r="AQ65" s="80">
        <f t="shared" si="70"/>
        <v>46220</v>
      </c>
      <c r="AR65" s="80">
        <f t="shared" si="76"/>
        <v>46223</v>
      </c>
      <c r="AS65" s="80">
        <f t="shared" si="76"/>
        <v>46224</v>
      </c>
      <c r="AT65" s="80">
        <f t="shared" si="71"/>
        <v>46227</v>
      </c>
      <c r="AU65" s="80">
        <f t="shared" si="72"/>
        <v>46240</v>
      </c>
      <c r="AV65">
        <f t="shared" si="73"/>
        <v>38</v>
      </c>
      <c r="AW65">
        <f>(AU65-AS65)</f>
        <v>16</v>
      </c>
      <c r="AX65">
        <f t="shared" si="74"/>
        <v>4</v>
      </c>
    </row>
    <row r="66" spans="1:50" x14ac:dyDescent="0.2">
      <c r="A66" s="3">
        <v>65</v>
      </c>
      <c r="B66" s="11" t="s">
        <v>280</v>
      </c>
      <c r="C66" s="11" t="str">
        <f>VLOOKUP(B66,'Target Tech'!$C$7:$J$33,8,FALSE)</f>
        <v>Complete ASP</v>
      </c>
      <c r="D66" s="80">
        <v>46206</v>
      </c>
      <c r="E66" s="80" t="s">
        <v>1119</v>
      </c>
      <c r="F66" s="80" t="s">
        <v>67</v>
      </c>
      <c r="G66" s="80" t="s">
        <v>102</v>
      </c>
      <c r="H66" s="80">
        <v>46206</v>
      </c>
      <c r="I66" s="5">
        <v>3</v>
      </c>
      <c r="J66" s="5">
        <v>0</v>
      </c>
      <c r="K66" s="5">
        <v>1</v>
      </c>
      <c r="L66" s="80">
        <f t="shared" si="52"/>
        <v>46212</v>
      </c>
      <c r="M66" s="80">
        <f t="shared" si="53"/>
        <v>46212</v>
      </c>
      <c r="N66" s="80">
        <f t="shared" si="54"/>
        <v>46212</v>
      </c>
      <c r="O66" s="5">
        <v>1</v>
      </c>
      <c r="P66" s="80">
        <f t="shared" si="55"/>
        <v>46213</v>
      </c>
      <c r="Q66" s="5">
        <v>1</v>
      </c>
      <c r="R66" s="80">
        <f t="shared" si="56"/>
        <v>46216</v>
      </c>
      <c r="S66" s="80">
        <f t="shared" si="57"/>
        <v>46216</v>
      </c>
      <c r="T66" s="5">
        <v>1</v>
      </c>
      <c r="U66" s="80">
        <f t="shared" si="58"/>
        <v>46217</v>
      </c>
      <c r="V66" s="80">
        <f t="shared" si="75"/>
        <v>46217</v>
      </c>
      <c r="W66" s="80">
        <f t="shared" si="75"/>
        <v>46217</v>
      </c>
      <c r="X66" s="80">
        <f t="shared" si="59"/>
        <v>46218</v>
      </c>
      <c r="Y66" s="80">
        <f t="shared" si="60"/>
        <v>46218</v>
      </c>
      <c r="Z66" s="5">
        <v>1</v>
      </c>
      <c r="AA66" s="80">
        <f t="shared" si="61"/>
        <v>46219</v>
      </c>
      <c r="AB66" s="5">
        <v>1</v>
      </c>
      <c r="AC66" s="80">
        <f t="shared" si="62"/>
        <v>46220</v>
      </c>
      <c r="AD66" s="5">
        <v>1</v>
      </c>
      <c r="AE66" s="80">
        <f t="shared" si="63"/>
        <v>46223</v>
      </c>
      <c r="AF66" s="80">
        <f t="shared" si="64"/>
        <v>46223</v>
      </c>
      <c r="AG66" s="80">
        <f t="shared" si="65"/>
        <v>46224</v>
      </c>
      <c r="AH66" s="80">
        <f t="shared" si="66"/>
        <v>46224</v>
      </c>
      <c r="AI66" s="5">
        <v>1</v>
      </c>
      <c r="AJ66" s="80">
        <f t="shared" si="67"/>
        <v>46225</v>
      </c>
      <c r="AK66" s="80">
        <f t="array" ref="AK66">MAX(IF($B$2:$B$133=$B66, $AJ$2:$AJ$133))</f>
        <v>46225</v>
      </c>
      <c r="AL66" s="5">
        <v>1</v>
      </c>
      <c r="AM66" s="80">
        <f t="shared" si="68"/>
        <v>46226</v>
      </c>
      <c r="AN66" s="5">
        <v>1</v>
      </c>
      <c r="AO66" s="80">
        <f t="shared" si="69"/>
        <v>46227</v>
      </c>
      <c r="AP66" s="5">
        <v>1</v>
      </c>
      <c r="AQ66" s="80">
        <f t="shared" si="70"/>
        <v>46230</v>
      </c>
      <c r="AR66" s="80">
        <f t="shared" si="76"/>
        <v>46231</v>
      </c>
      <c r="AS66" s="80">
        <f t="shared" si="76"/>
        <v>46232</v>
      </c>
      <c r="AT66" s="80">
        <f t="shared" si="71"/>
        <v>46237</v>
      </c>
      <c r="AU66" s="80">
        <f t="shared" si="72"/>
        <v>46240</v>
      </c>
      <c r="AV66">
        <f t="shared" si="73"/>
        <v>28</v>
      </c>
      <c r="AX66">
        <f t="shared" si="74"/>
        <v>4</v>
      </c>
    </row>
    <row r="67" spans="1:50" x14ac:dyDescent="0.2">
      <c r="A67" s="3">
        <v>66</v>
      </c>
      <c r="B67" s="11" t="s">
        <v>280</v>
      </c>
      <c r="C67" s="11" t="str">
        <f>VLOOKUP(B67,'Target Tech'!$C$7:$J$33,8,FALSE)</f>
        <v>Complete ASP</v>
      </c>
      <c r="D67" s="80">
        <v>46206</v>
      </c>
      <c r="E67" s="80" t="s">
        <v>138</v>
      </c>
      <c r="F67" s="80" t="s">
        <v>67</v>
      </c>
      <c r="G67" s="80" t="s">
        <v>103</v>
      </c>
      <c r="H67" s="80">
        <v>46206</v>
      </c>
      <c r="I67" s="5">
        <v>3</v>
      </c>
      <c r="J67" s="5">
        <v>0</v>
      </c>
      <c r="K67" s="5">
        <v>2</v>
      </c>
      <c r="L67" s="80">
        <f t="shared" si="52"/>
        <v>46212</v>
      </c>
      <c r="M67" s="80">
        <f t="shared" si="53"/>
        <v>46212</v>
      </c>
      <c r="N67" s="80">
        <f t="shared" si="54"/>
        <v>46212</v>
      </c>
      <c r="O67" s="5">
        <v>1</v>
      </c>
      <c r="P67" s="80">
        <f t="shared" si="55"/>
        <v>46213</v>
      </c>
      <c r="Q67" s="5">
        <v>1</v>
      </c>
      <c r="R67" s="80">
        <f t="shared" si="56"/>
        <v>46216</v>
      </c>
      <c r="S67" s="80">
        <f t="shared" si="57"/>
        <v>46216</v>
      </c>
      <c r="T67" s="5">
        <v>1</v>
      </c>
      <c r="U67" s="80">
        <f t="shared" si="58"/>
        <v>46217</v>
      </c>
      <c r="V67" s="80">
        <f t="shared" si="75"/>
        <v>46217</v>
      </c>
      <c r="W67" s="80">
        <f t="shared" si="75"/>
        <v>46217</v>
      </c>
      <c r="X67" s="80">
        <f t="shared" si="59"/>
        <v>46218</v>
      </c>
      <c r="Y67" s="80">
        <f t="shared" si="60"/>
        <v>46218</v>
      </c>
      <c r="Z67" s="5">
        <v>1</v>
      </c>
      <c r="AA67" s="80">
        <f t="shared" si="61"/>
        <v>46219</v>
      </c>
      <c r="AB67" s="5">
        <v>1</v>
      </c>
      <c r="AC67" s="80">
        <f t="shared" si="62"/>
        <v>46220</v>
      </c>
      <c r="AD67" s="5">
        <v>1</v>
      </c>
      <c r="AE67" s="80">
        <f t="shared" si="63"/>
        <v>46223</v>
      </c>
      <c r="AF67" s="80">
        <f t="shared" si="64"/>
        <v>46223</v>
      </c>
      <c r="AG67" s="80">
        <f t="shared" si="65"/>
        <v>46224</v>
      </c>
      <c r="AH67" s="80">
        <f t="shared" si="66"/>
        <v>46224</v>
      </c>
      <c r="AI67" s="5">
        <v>1</v>
      </c>
      <c r="AJ67" s="80">
        <f t="shared" si="67"/>
        <v>46225</v>
      </c>
      <c r="AK67" s="80">
        <f t="array" ref="AK67">MAX(IF($B$2:$B$133=$B67, $AJ$2:$AJ$133))</f>
        <v>46225</v>
      </c>
      <c r="AL67" s="5">
        <v>1</v>
      </c>
      <c r="AM67" s="80">
        <f t="shared" si="68"/>
        <v>46226</v>
      </c>
      <c r="AN67" s="5">
        <v>1</v>
      </c>
      <c r="AO67" s="80">
        <f t="shared" si="69"/>
        <v>46227</v>
      </c>
      <c r="AP67" s="5">
        <v>1</v>
      </c>
      <c r="AQ67" s="80">
        <f t="shared" si="70"/>
        <v>46230</v>
      </c>
      <c r="AR67" s="80">
        <f t="shared" si="76"/>
        <v>46231</v>
      </c>
      <c r="AS67" s="80">
        <f t="shared" si="76"/>
        <v>46232</v>
      </c>
      <c r="AT67" s="80">
        <f t="shared" si="71"/>
        <v>46237</v>
      </c>
      <c r="AU67" s="80">
        <f t="shared" si="72"/>
        <v>46240</v>
      </c>
      <c r="AV67">
        <f t="shared" si="73"/>
        <v>28</v>
      </c>
      <c r="AX67">
        <f t="shared" si="74"/>
        <v>4</v>
      </c>
    </row>
    <row r="68" spans="1:50" x14ac:dyDescent="0.2">
      <c r="A68" s="3">
        <v>67</v>
      </c>
      <c r="B68" s="11" t="s">
        <v>123</v>
      </c>
      <c r="C68" s="11" t="str">
        <f>VLOOKUP(B68,'Target Tech'!$C$7:$J$33,8,FALSE)</f>
        <v>Complete ASP</v>
      </c>
      <c r="D68" s="80">
        <v>46206</v>
      </c>
      <c r="E68" s="80" t="s">
        <v>1120</v>
      </c>
      <c r="F68" s="80" t="s">
        <v>56</v>
      </c>
      <c r="G68" s="80" t="s">
        <v>57</v>
      </c>
      <c r="H68" s="80">
        <v>46206</v>
      </c>
      <c r="I68" s="5">
        <v>3</v>
      </c>
      <c r="J68" s="5">
        <v>0</v>
      </c>
      <c r="K68" s="5">
        <v>1</v>
      </c>
      <c r="L68" s="80">
        <f t="shared" si="52"/>
        <v>46212</v>
      </c>
      <c r="M68" s="80">
        <f t="shared" si="53"/>
        <v>46212</v>
      </c>
      <c r="N68" s="80">
        <f t="shared" si="54"/>
        <v>46212</v>
      </c>
      <c r="O68" s="5">
        <v>1</v>
      </c>
      <c r="P68" s="80">
        <f t="shared" si="55"/>
        <v>46213</v>
      </c>
      <c r="Q68" s="5">
        <v>1</v>
      </c>
      <c r="R68" s="80">
        <f t="shared" si="56"/>
        <v>46216</v>
      </c>
      <c r="S68" s="80">
        <f t="shared" si="57"/>
        <v>46216</v>
      </c>
      <c r="T68" s="5">
        <v>1</v>
      </c>
      <c r="U68" s="80">
        <f t="shared" si="58"/>
        <v>46217</v>
      </c>
      <c r="V68" s="80">
        <f t="shared" si="75"/>
        <v>46217</v>
      </c>
      <c r="W68" s="80">
        <f t="shared" si="75"/>
        <v>46217</v>
      </c>
      <c r="X68" s="80">
        <f t="shared" si="59"/>
        <v>46218</v>
      </c>
      <c r="Y68" s="80">
        <f t="shared" si="60"/>
        <v>46218</v>
      </c>
      <c r="Z68" s="5">
        <v>1</v>
      </c>
      <c r="AA68" s="80">
        <f t="shared" si="61"/>
        <v>46219</v>
      </c>
      <c r="AB68" s="5">
        <v>1</v>
      </c>
      <c r="AC68" s="80">
        <f t="shared" si="62"/>
        <v>46220</v>
      </c>
      <c r="AD68" s="5">
        <v>1</v>
      </c>
      <c r="AE68" s="80">
        <f t="shared" si="63"/>
        <v>46223</v>
      </c>
      <c r="AF68" s="80">
        <f t="shared" si="64"/>
        <v>46223</v>
      </c>
      <c r="AG68" s="80">
        <f t="shared" si="65"/>
        <v>46224</v>
      </c>
      <c r="AH68" s="80">
        <f t="shared" si="66"/>
        <v>46224</v>
      </c>
      <c r="AI68" s="5">
        <v>1</v>
      </c>
      <c r="AJ68" s="80">
        <f t="shared" si="67"/>
        <v>46225</v>
      </c>
      <c r="AK68" s="80">
        <f t="array" ref="AK68">MAX(IF($B$2:$B$133=$B68, $AJ$2:$AJ$133))</f>
        <v>46233</v>
      </c>
      <c r="AL68" s="5">
        <v>1</v>
      </c>
      <c r="AM68" s="80">
        <f t="shared" si="68"/>
        <v>46234</v>
      </c>
      <c r="AN68" s="5">
        <v>1</v>
      </c>
      <c r="AO68" s="80">
        <f t="shared" si="69"/>
        <v>46237</v>
      </c>
      <c r="AP68" s="5">
        <v>1</v>
      </c>
      <c r="AQ68" s="80">
        <f t="shared" si="70"/>
        <v>46238</v>
      </c>
      <c r="AR68" s="80">
        <f t="shared" si="76"/>
        <v>46239</v>
      </c>
      <c r="AS68" s="80">
        <f t="shared" si="76"/>
        <v>46240</v>
      </c>
      <c r="AT68" s="80">
        <f t="shared" si="71"/>
        <v>46245</v>
      </c>
      <c r="AU68" s="80">
        <f t="shared" si="72"/>
        <v>46254</v>
      </c>
      <c r="AV68">
        <f t="shared" si="73"/>
        <v>42</v>
      </c>
      <c r="AX68">
        <f t="shared" si="74"/>
        <v>4</v>
      </c>
    </row>
    <row r="69" spans="1:50" x14ac:dyDescent="0.2">
      <c r="A69" s="3">
        <v>68</v>
      </c>
      <c r="B69" s="11" t="s">
        <v>123</v>
      </c>
      <c r="C69" s="11" t="str">
        <f>VLOOKUP(B69,'Target Tech'!$C$7:$J$33,8,FALSE)</f>
        <v>Complete ASP</v>
      </c>
      <c r="D69" s="80">
        <v>46198</v>
      </c>
      <c r="E69" s="80" t="s">
        <v>1121</v>
      </c>
      <c r="F69" s="80" t="s">
        <v>56</v>
      </c>
      <c r="G69" s="80" t="s">
        <v>60</v>
      </c>
      <c r="H69" s="80">
        <v>46198</v>
      </c>
      <c r="I69" s="5">
        <v>3</v>
      </c>
      <c r="J69" s="5">
        <v>0</v>
      </c>
      <c r="K69" s="5">
        <v>2</v>
      </c>
      <c r="L69" s="80">
        <f t="shared" si="52"/>
        <v>46202</v>
      </c>
      <c r="M69" s="80">
        <f t="shared" si="53"/>
        <v>46202</v>
      </c>
      <c r="N69" s="80">
        <f t="shared" si="54"/>
        <v>46202</v>
      </c>
      <c r="O69" s="5">
        <v>1</v>
      </c>
      <c r="P69" s="80">
        <f t="shared" si="55"/>
        <v>46203</v>
      </c>
      <c r="Q69" s="5">
        <v>1</v>
      </c>
      <c r="R69" s="80">
        <f t="shared" si="56"/>
        <v>46204</v>
      </c>
      <c r="S69" s="80">
        <f t="shared" si="57"/>
        <v>46204</v>
      </c>
      <c r="T69" s="5">
        <v>1</v>
      </c>
      <c r="U69" s="80">
        <f t="shared" si="58"/>
        <v>46205</v>
      </c>
      <c r="V69" s="80">
        <f t="shared" si="75"/>
        <v>46205</v>
      </c>
      <c r="W69" s="80">
        <f t="shared" si="75"/>
        <v>46205</v>
      </c>
      <c r="X69" s="80">
        <f t="shared" si="59"/>
        <v>46206</v>
      </c>
      <c r="Y69" s="80">
        <f t="shared" si="60"/>
        <v>46206</v>
      </c>
      <c r="Z69" s="5">
        <v>1</v>
      </c>
      <c r="AA69" s="80">
        <f t="shared" si="61"/>
        <v>46211</v>
      </c>
      <c r="AB69" s="5">
        <v>1</v>
      </c>
      <c r="AC69" s="80">
        <f t="shared" si="62"/>
        <v>46212</v>
      </c>
      <c r="AD69" s="5">
        <v>1</v>
      </c>
      <c r="AE69" s="80">
        <f t="shared" si="63"/>
        <v>46213</v>
      </c>
      <c r="AF69" s="80">
        <f t="shared" si="64"/>
        <v>46213</v>
      </c>
      <c r="AG69" s="80">
        <f t="shared" si="65"/>
        <v>46216</v>
      </c>
      <c r="AH69" s="80">
        <f t="shared" si="66"/>
        <v>46216</v>
      </c>
      <c r="AI69" s="5">
        <v>1</v>
      </c>
      <c r="AJ69" s="80">
        <f t="shared" si="67"/>
        <v>46217</v>
      </c>
      <c r="AK69" s="80">
        <f t="array" ref="AK69">MAX(IF($B$2:$B$133=$B69, $AJ$2:$AJ$133))</f>
        <v>46233</v>
      </c>
      <c r="AL69" s="5">
        <v>1</v>
      </c>
      <c r="AM69" s="80">
        <f t="shared" si="68"/>
        <v>46234</v>
      </c>
      <c r="AN69" s="5">
        <v>1</v>
      </c>
      <c r="AO69" s="80">
        <f t="shared" si="69"/>
        <v>46237</v>
      </c>
      <c r="AP69" s="5">
        <v>1</v>
      </c>
      <c r="AQ69" s="80">
        <f t="shared" si="70"/>
        <v>46238</v>
      </c>
      <c r="AR69" s="80">
        <f t="shared" si="76"/>
        <v>46239</v>
      </c>
      <c r="AS69" s="80">
        <f t="shared" si="76"/>
        <v>46240</v>
      </c>
      <c r="AT69" s="80">
        <f t="shared" si="71"/>
        <v>46245</v>
      </c>
      <c r="AU69" s="80">
        <f t="shared" si="72"/>
        <v>46254</v>
      </c>
      <c r="AV69">
        <f t="shared" si="73"/>
        <v>52</v>
      </c>
      <c r="AX69">
        <f t="shared" si="74"/>
        <v>4</v>
      </c>
    </row>
    <row r="70" spans="1:50" x14ac:dyDescent="0.2">
      <c r="A70" s="3">
        <v>69</v>
      </c>
      <c r="B70" s="11" t="s">
        <v>123</v>
      </c>
      <c r="C70" s="11" t="str">
        <f>VLOOKUP(B70,'Target Tech'!$C$7:$J$33,8,FALSE)</f>
        <v>Complete ASP</v>
      </c>
      <c r="D70" s="80">
        <v>46182</v>
      </c>
      <c r="E70" s="80" t="s">
        <v>1122</v>
      </c>
      <c r="F70" s="80" t="s">
        <v>56</v>
      </c>
      <c r="G70" s="80" t="s">
        <v>62</v>
      </c>
      <c r="H70" s="80">
        <v>46182</v>
      </c>
      <c r="I70" s="5">
        <v>3</v>
      </c>
      <c r="J70" s="5">
        <v>0</v>
      </c>
      <c r="K70" s="5">
        <v>3</v>
      </c>
      <c r="L70" s="80">
        <f t="shared" si="52"/>
        <v>46184</v>
      </c>
      <c r="M70" s="80">
        <f t="shared" si="53"/>
        <v>46184</v>
      </c>
      <c r="N70" s="80">
        <f t="shared" si="54"/>
        <v>46184</v>
      </c>
      <c r="O70" s="5">
        <v>1</v>
      </c>
      <c r="P70" s="80">
        <f t="shared" si="55"/>
        <v>46185</v>
      </c>
      <c r="Q70" s="5">
        <v>1</v>
      </c>
      <c r="R70" s="80">
        <f t="shared" si="56"/>
        <v>46188</v>
      </c>
      <c r="S70" s="80">
        <f t="shared" si="57"/>
        <v>46188</v>
      </c>
      <c r="T70" s="5">
        <v>1</v>
      </c>
      <c r="U70" s="80">
        <f t="shared" si="58"/>
        <v>46189</v>
      </c>
      <c r="V70" s="80">
        <f t="shared" si="75"/>
        <v>46189</v>
      </c>
      <c r="W70" s="80">
        <f t="shared" si="75"/>
        <v>46189</v>
      </c>
      <c r="X70" s="80">
        <f t="shared" si="59"/>
        <v>46190</v>
      </c>
      <c r="Y70" s="80">
        <f t="shared" si="60"/>
        <v>46190</v>
      </c>
      <c r="Z70" s="5">
        <v>1</v>
      </c>
      <c r="AA70" s="80">
        <f t="shared" si="61"/>
        <v>46191</v>
      </c>
      <c r="AB70" s="5">
        <v>1</v>
      </c>
      <c r="AC70" s="80">
        <f t="shared" si="62"/>
        <v>46192</v>
      </c>
      <c r="AD70" s="5">
        <v>1</v>
      </c>
      <c r="AE70" s="80">
        <f t="shared" si="63"/>
        <v>46195</v>
      </c>
      <c r="AF70" s="80">
        <f t="shared" si="64"/>
        <v>46195</v>
      </c>
      <c r="AG70" s="80">
        <f t="shared" si="65"/>
        <v>46196</v>
      </c>
      <c r="AH70" s="80">
        <f t="shared" si="66"/>
        <v>46196</v>
      </c>
      <c r="AI70" s="5">
        <v>1</v>
      </c>
      <c r="AJ70" s="80">
        <f t="shared" si="67"/>
        <v>46197</v>
      </c>
      <c r="AK70" s="80">
        <f t="array" ref="AK70">MAX(IF($B$2:$B$133=$B70, $AJ$2:$AJ$133))</f>
        <v>46233</v>
      </c>
      <c r="AL70" s="5">
        <v>1</v>
      </c>
      <c r="AM70" s="80">
        <f t="shared" si="68"/>
        <v>46234</v>
      </c>
      <c r="AN70" s="5">
        <v>1</v>
      </c>
      <c r="AO70" s="80">
        <f t="shared" si="69"/>
        <v>46237</v>
      </c>
      <c r="AP70" s="5">
        <v>1</v>
      </c>
      <c r="AQ70" s="80">
        <f t="shared" si="70"/>
        <v>46238</v>
      </c>
      <c r="AR70" s="80">
        <f t="shared" si="76"/>
        <v>46239</v>
      </c>
      <c r="AS70" s="80">
        <f t="shared" si="76"/>
        <v>46240</v>
      </c>
      <c r="AT70" s="80">
        <f t="shared" si="71"/>
        <v>46245</v>
      </c>
      <c r="AU70" s="80">
        <f t="shared" si="72"/>
        <v>46254</v>
      </c>
      <c r="AV70">
        <f t="shared" si="73"/>
        <v>70</v>
      </c>
      <c r="AX70">
        <f t="shared" si="74"/>
        <v>4</v>
      </c>
    </row>
    <row r="71" spans="1:50" x14ac:dyDescent="0.2">
      <c r="A71" s="3">
        <v>70</v>
      </c>
      <c r="B71" s="11" t="s">
        <v>123</v>
      </c>
      <c r="C71" s="11" t="str">
        <f>VLOOKUP(B71,'Target Tech'!$C$7:$J$33,8,FALSE)</f>
        <v>Complete ASP</v>
      </c>
      <c r="D71" s="80">
        <v>46218</v>
      </c>
      <c r="E71" s="80" t="s">
        <v>1123</v>
      </c>
      <c r="F71" s="80" t="s">
        <v>56</v>
      </c>
      <c r="G71" s="80" t="s">
        <v>57</v>
      </c>
      <c r="H71" s="80">
        <v>46218</v>
      </c>
      <c r="I71" s="5">
        <v>3</v>
      </c>
      <c r="J71" s="5">
        <v>0</v>
      </c>
      <c r="K71" s="5">
        <v>4</v>
      </c>
      <c r="L71" s="80">
        <f t="shared" si="52"/>
        <v>46220</v>
      </c>
      <c r="M71" s="80">
        <f t="shared" si="53"/>
        <v>46220</v>
      </c>
      <c r="N71" s="80">
        <f t="shared" si="54"/>
        <v>46220</v>
      </c>
      <c r="O71" s="5">
        <v>1</v>
      </c>
      <c r="P71" s="80">
        <f t="shared" si="55"/>
        <v>46223</v>
      </c>
      <c r="Q71" s="5">
        <v>1</v>
      </c>
      <c r="R71" s="80">
        <f t="shared" si="56"/>
        <v>46224</v>
      </c>
      <c r="S71" s="80">
        <f t="shared" si="57"/>
        <v>46224</v>
      </c>
      <c r="T71" s="5">
        <v>1</v>
      </c>
      <c r="U71" s="80">
        <f t="shared" si="58"/>
        <v>46225</v>
      </c>
      <c r="V71" s="80">
        <f t="shared" si="75"/>
        <v>46225</v>
      </c>
      <c r="W71" s="80">
        <f t="shared" si="75"/>
        <v>46225</v>
      </c>
      <c r="X71" s="80">
        <f t="shared" si="59"/>
        <v>46226</v>
      </c>
      <c r="Y71" s="80">
        <f t="shared" si="60"/>
        <v>46226</v>
      </c>
      <c r="Z71" s="5">
        <v>1</v>
      </c>
      <c r="AA71" s="80">
        <f t="shared" si="61"/>
        <v>46227</v>
      </c>
      <c r="AB71" s="5">
        <v>1</v>
      </c>
      <c r="AC71" s="80">
        <f t="shared" si="62"/>
        <v>46230</v>
      </c>
      <c r="AD71" s="5">
        <v>1</v>
      </c>
      <c r="AE71" s="80">
        <f t="shared" si="63"/>
        <v>46231</v>
      </c>
      <c r="AF71" s="80">
        <f t="shared" si="64"/>
        <v>46231</v>
      </c>
      <c r="AG71" s="80">
        <f t="shared" si="65"/>
        <v>46232</v>
      </c>
      <c r="AH71" s="80">
        <f t="shared" si="66"/>
        <v>46232</v>
      </c>
      <c r="AI71" s="5">
        <v>1</v>
      </c>
      <c r="AJ71" s="80">
        <f t="shared" si="67"/>
        <v>46233</v>
      </c>
      <c r="AK71" s="80">
        <f t="array" ref="AK71">MAX(IF($B$2:$B$133=$B71, $AJ$2:$AJ$133))</f>
        <v>46233</v>
      </c>
      <c r="AL71" s="5">
        <v>1</v>
      </c>
      <c r="AM71" s="80">
        <f t="shared" si="68"/>
        <v>46234</v>
      </c>
      <c r="AN71" s="5">
        <v>1</v>
      </c>
      <c r="AO71" s="80">
        <f t="shared" si="69"/>
        <v>46237</v>
      </c>
      <c r="AP71" s="5">
        <v>1</v>
      </c>
      <c r="AQ71" s="80">
        <f t="shared" si="70"/>
        <v>46238</v>
      </c>
      <c r="AR71" s="80">
        <f t="shared" si="76"/>
        <v>46239</v>
      </c>
      <c r="AS71" s="80">
        <f t="shared" si="76"/>
        <v>46240</v>
      </c>
      <c r="AT71" s="80">
        <f t="shared" si="71"/>
        <v>46245</v>
      </c>
      <c r="AU71" s="80">
        <f t="shared" si="72"/>
        <v>46254</v>
      </c>
      <c r="AV71">
        <f t="shared" si="73"/>
        <v>34</v>
      </c>
      <c r="AX71">
        <f t="shared" si="74"/>
        <v>4</v>
      </c>
    </row>
    <row r="72" spans="1:50" x14ac:dyDescent="0.2">
      <c r="A72" s="3">
        <v>71</v>
      </c>
      <c r="B72" s="11" t="s">
        <v>123</v>
      </c>
      <c r="C72" s="11" t="str">
        <f>VLOOKUP(B72,'Target Tech'!$C$7:$J$33,8,FALSE)</f>
        <v>Complete ASP</v>
      </c>
      <c r="D72" s="80">
        <v>46206</v>
      </c>
      <c r="E72" s="80" t="s">
        <v>1124</v>
      </c>
      <c r="F72" s="80" t="s">
        <v>56</v>
      </c>
      <c r="G72" s="80" t="s">
        <v>60</v>
      </c>
      <c r="H72" s="80">
        <v>46206</v>
      </c>
      <c r="I72" s="5">
        <v>3</v>
      </c>
      <c r="J72" s="5">
        <v>0</v>
      </c>
      <c r="K72" s="5">
        <v>5</v>
      </c>
      <c r="L72" s="80">
        <f t="shared" si="52"/>
        <v>46212</v>
      </c>
      <c r="M72" s="80">
        <f t="shared" si="53"/>
        <v>46212</v>
      </c>
      <c r="N72" s="80">
        <f t="shared" si="54"/>
        <v>46212</v>
      </c>
      <c r="O72" s="5">
        <v>1</v>
      </c>
      <c r="P72" s="80">
        <f t="shared" si="55"/>
        <v>46213</v>
      </c>
      <c r="Q72" s="5">
        <v>1</v>
      </c>
      <c r="R72" s="80">
        <f t="shared" si="56"/>
        <v>46216</v>
      </c>
      <c r="S72" s="80">
        <f t="shared" si="57"/>
        <v>46216</v>
      </c>
      <c r="T72" s="5">
        <v>1</v>
      </c>
      <c r="U72" s="80">
        <f t="shared" si="58"/>
        <v>46217</v>
      </c>
      <c r="V72" s="80">
        <f t="shared" si="75"/>
        <v>46217</v>
      </c>
      <c r="W72" s="80">
        <f t="shared" si="75"/>
        <v>46217</v>
      </c>
      <c r="X72" s="80">
        <f t="shared" si="59"/>
        <v>46218</v>
      </c>
      <c r="Y72" s="80">
        <f t="shared" si="60"/>
        <v>46218</v>
      </c>
      <c r="Z72" s="5">
        <v>1</v>
      </c>
      <c r="AA72" s="80">
        <f t="shared" si="61"/>
        <v>46219</v>
      </c>
      <c r="AB72" s="5">
        <v>1</v>
      </c>
      <c r="AC72" s="80">
        <f t="shared" si="62"/>
        <v>46220</v>
      </c>
      <c r="AD72" s="5">
        <v>1</v>
      </c>
      <c r="AE72" s="80">
        <f t="shared" si="63"/>
        <v>46223</v>
      </c>
      <c r="AF72" s="80">
        <f t="shared" si="64"/>
        <v>46223</v>
      </c>
      <c r="AG72" s="80">
        <f t="shared" si="65"/>
        <v>46224</v>
      </c>
      <c r="AH72" s="80">
        <f t="shared" si="66"/>
        <v>46224</v>
      </c>
      <c r="AI72" s="5">
        <v>1</v>
      </c>
      <c r="AJ72" s="80">
        <f t="shared" si="67"/>
        <v>46225</v>
      </c>
      <c r="AK72" s="80">
        <f t="array" ref="AK72">MAX(IF($B$2:$B$133=$B72, $AJ$2:$AJ$133))</f>
        <v>46233</v>
      </c>
      <c r="AL72" s="5">
        <v>1</v>
      </c>
      <c r="AM72" s="80">
        <f t="shared" si="68"/>
        <v>46234</v>
      </c>
      <c r="AN72" s="5">
        <v>1</v>
      </c>
      <c r="AO72" s="80">
        <f t="shared" si="69"/>
        <v>46237</v>
      </c>
      <c r="AP72" s="5">
        <v>1</v>
      </c>
      <c r="AQ72" s="80">
        <f t="shared" si="70"/>
        <v>46238</v>
      </c>
      <c r="AR72" s="80">
        <f t="shared" si="76"/>
        <v>46239</v>
      </c>
      <c r="AS72" s="80">
        <f t="shared" si="76"/>
        <v>46240</v>
      </c>
      <c r="AT72" s="80">
        <f t="shared" si="71"/>
        <v>46245</v>
      </c>
      <c r="AU72" s="80">
        <f t="shared" si="72"/>
        <v>46254</v>
      </c>
      <c r="AV72">
        <f t="shared" si="73"/>
        <v>42</v>
      </c>
      <c r="AX72">
        <f t="shared" si="74"/>
        <v>4</v>
      </c>
    </row>
    <row r="73" spans="1:50" x14ac:dyDescent="0.2">
      <c r="A73" s="3">
        <v>72</v>
      </c>
      <c r="B73" s="11" t="s">
        <v>123</v>
      </c>
      <c r="C73" s="11" t="str">
        <f>VLOOKUP(B73,'Target Tech'!$C$7:$J$33,8,FALSE)</f>
        <v>Complete ASP</v>
      </c>
      <c r="D73" s="80">
        <v>46190</v>
      </c>
      <c r="E73" s="80" t="s">
        <v>1125</v>
      </c>
      <c r="F73" s="80" t="s">
        <v>56</v>
      </c>
      <c r="G73" s="80" t="s">
        <v>62</v>
      </c>
      <c r="H73" s="80">
        <v>46190</v>
      </c>
      <c r="I73" s="5">
        <v>3</v>
      </c>
      <c r="J73" s="5">
        <v>0</v>
      </c>
      <c r="K73" s="5">
        <v>6</v>
      </c>
      <c r="L73" s="80">
        <f t="shared" si="52"/>
        <v>46192</v>
      </c>
      <c r="M73" s="80">
        <f t="shared" si="53"/>
        <v>46192</v>
      </c>
      <c r="N73" s="80">
        <f t="shared" si="54"/>
        <v>46192</v>
      </c>
      <c r="O73" s="5">
        <v>1</v>
      </c>
      <c r="P73" s="80">
        <f t="shared" si="55"/>
        <v>46195</v>
      </c>
      <c r="Q73" s="5">
        <v>1</v>
      </c>
      <c r="R73" s="80">
        <f t="shared" si="56"/>
        <v>46196</v>
      </c>
      <c r="S73" s="80">
        <f t="shared" si="57"/>
        <v>46196</v>
      </c>
      <c r="T73" s="5">
        <v>1</v>
      </c>
      <c r="U73" s="80">
        <f t="shared" si="58"/>
        <v>46197</v>
      </c>
      <c r="V73" s="80">
        <f t="shared" si="75"/>
        <v>46197</v>
      </c>
      <c r="W73" s="80">
        <f t="shared" si="75"/>
        <v>46197</v>
      </c>
      <c r="X73" s="80">
        <f t="shared" si="59"/>
        <v>46198</v>
      </c>
      <c r="Y73" s="80">
        <f t="shared" si="60"/>
        <v>46198</v>
      </c>
      <c r="Z73" s="5">
        <v>1</v>
      </c>
      <c r="AA73" s="80">
        <f t="shared" si="61"/>
        <v>46199</v>
      </c>
      <c r="AB73" s="5">
        <v>1</v>
      </c>
      <c r="AC73" s="80">
        <f t="shared" si="62"/>
        <v>46202</v>
      </c>
      <c r="AD73" s="5">
        <v>1</v>
      </c>
      <c r="AE73" s="80">
        <f t="shared" si="63"/>
        <v>46203</v>
      </c>
      <c r="AF73" s="80">
        <f t="shared" si="64"/>
        <v>46203</v>
      </c>
      <c r="AG73" s="80">
        <f t="shared" si="65"/>
        <v>46204</v>
      </c>
      <c r="AH73" s="80">
        <f t="shared" si="66"/>
        <v>46204</v>
      </c>
      <c r="AI73" s="5">
        <v>1</v>
      </c>
      <c r="AJ73" s="80">
        <f t="shared" si="67"/>
        <v>46205</v>
      </c>
      <c r="AK73" s="80">
        <f t="array" ref="AK73">MAX(IF($B$2:$B$133=$B73, $AJ$2:$AJ$133))</f>
        <v>46233</v>
      </c>
      <c r="AL73" s="5">
        <v>1</v>
      </c>
      <c r="AM73" s="80">
        <f t="shared" si="68"/>
        <v>46234</v>
      </c>
      <c r="AN73" s="5">
        <v>1</v>
      </c>
      <c r="AO73" s="80">
        <f t="shared" si="69"/>
        <v>46237</v>
      </c>
      <c r="AP73" s="5">
        <v>1</v>
      </c>
      <c r="AQ73" s="80">
        <f t="shared" si="70"/>
        <v>46238</v>
      </c>
      <c r="AR73" s="80">
        <f t="shared" si="76"/>
        <v>46239</v>
      </c>
      <c r="AS73" s="80">
        <f t="shared" si="76"/>
        <v>46240</v>
      </c>
      <c r="AT73" s="80">
        <f t="shared" si="71"/>
        <v>46245</v>
      </c>
      <c r="AU73" s="80">
        <f t="shared" si="72"/>
        <v>46254</v>
      </c>
      <c r="AV73">
        <f t="shared" si="73"/>
        <v>62</v>
      </c>
      <c r="AX73">
        <f t="shared" si="74"/>
        <v>4</v>
      </c>
    </row>
    <row r="74" spans="1:50" x14ac:dyDescent="0.2">
      <c r="A74" s="3">
        <v>73</v>
      </c>
      <c r="B74" s="11" t="s">
        <v>123</v>
      </c>
      <c r="C74" s="11" t="str">
        <f>VLOOKUP(B74,'Target Tech'!$C$7:$J$33,8,FALSE)</f>
        <v>Complete ASP</v>
      </c>
      <c r="D74" s="80">
        <v>46218</v>
      </c>
      <c r="E74" s="80" t="s">
        <v>1126</v>
      </c>
      <c r="F74" s="80" t="s">
        <v>56</v>
      </c>
      <c r="G74" s="80" t="s">
        <v>62</v>
      </c>
      <c r="H74" s="80">
        <v>46218</v>
      </c>
      <c r="I74" s="5">
        <v>3</v>
      </c>
      <c r="J74" s="5">
        <v>0</v>
      </c>
      <c r="K74" s="5">
        <v>7</v>
      </c>
      <c r="L74" s="80">
        <f t="shared" si="52"/>
        <v>46220</v>
      </c>
      <c r="M74" s="80">
        <f t="shared" si="53"/>
        <v>46220</v>
      </c>
      <c r="N74" s="80">
        <f t="shared" si="54"/>
        <v>46220</v>
      </c>
      <c r="O74" s="5">
        <v>1</v>
      </c>
      <c r="P74" s="80">
        <f t="shared" si="55"/>
        <v>46223</v>
      </c>
      <c r="Q74" s="5">
        <v>1</v>
      </c>
      <c r="R74" s="80">
        <f t="shared" si="56"/>
        <v>46224</v>
      </c>
      <c r="S74" s="80">
        <f t="shared" si="57"/>
        <v>46224</v>
      </c>
      <c r="T74" s="5">
        <v>1</v>
      </c>
      <c r="U74" s="80">
        <f t="shared" si="58"/>
        <v>46225</v>
      </c>
      <c r="V74" s="80">
        <f t="shared" si="75"/>
        <v>46225</v>
      </c>
      <c r="W74" s="80">
        <f t="shared" si="75"/>
        <v>46225</v>
      </c>
      <c r="X74" s="80">
        <f t="shared" si="59"/>
        <v>46226</v>
      </c>
      <c r="Y74" s="80">
        <f t="shared" si="60"/>
        <v>46226</v>
      </c>
      <c r="Z74" s="5">
        <v>1</v>
      </c>
      <c r="AA74" s="80">
        <f t="shared" si="61"/>
        <v>46227</v>
      </c>
      <c r="AB74" s="5">
        <v>1</v>
      </c>
      <c r="AC74" s="80">
        <f t="shared" si="62"/>
        <v>46230</v>
      </c>
      <c r="AD74" s="5">
        <v>1</v>
      </c>
      <c r="AE74" s="80">
        <f t="shared" si="63"/>
        <v>46231</v>
      </c>
      <c r="AF74" s="80">
        <f t="shared" si="64"/>
        <v>46231</v>
      </c>
      <c r="AG74" s="80">
        <f t="shared" si="65"/>
        <v>46232</v>
      </c>
      <c r="AH74" s="80">
        <f t="shared" si="66"/>
        <v>46232</v>
      </c>
      <c r="AI74" s="5">
        <v>1</v>
      </c>
      <c r="AJ74" s="80">
        <f t="shared" si="67"/>
        <v>46233</v>
      </c>
      <c r="AK74" s="80">
        <f t="array" ref="AK74">MAX(IF($B$2:$B$133=$B74, $AJ$2:$AJ$133))</f>
        <v>46233</v>
      </c>
      <c r="AL74" s="5">
        <v>1</v>
      </c>
      <c r="AM74" s="80">
        <f t="shared" si="68"/>
        <v>46234</v>
      </c>
      <c r="AN74" s="5">
        <v>1</v>
      </c>
      <c r="AO74" s="80">
        <f t="shared" si="69"/>
        <v>46237</v>
      </c>
      <c r="AP74" s="5">
        <v>1</v>
      </c>
      <c r="AQ74" s="80">
        <f t="shared" si="70"/>
        <v>46238</v>
      </c>
      <c r="AR74" s="80">
        <f t="shared" si="76"/>
        <v>46239</v>
      </c>
      <c r="AS74" s="80">
        <f t="shared" si="76"/>
        <v>46240</v>
      </c>
      <c r="AT74" s="80">
        <f t="shared" si="71"/>
        <v>46245</v>
      </c>
      <c r="AU74" s="80">
        <f t="shared" si="72"/>
        <v>46254</v>
      </c>
      <c r="AV74">
        <f t="shared" si="73"/>
        <v>34</v>
      </c>
      <c r="AX74">
        <f t="shared" si="74"/>
        <v>4</v>
      </c>
    </row>
    <row r="75" spans="1:50" x14ac:dyDescent="0.2">
      <c r="A75" s="3">
        <v>74</v>
      </c>
      <c r="B75" s="11" t="s">
        <v>166</v>
      </c>
      <c r="C75" s="11" t="str">
        <f>VLOOKUP(B75,'Target Tech'!$C$7:$J$33,8,FALSE)</f>
        <v>Complete ASP</v>
      </c>
      <c r="D75" s="80">
        <v>46182</v>
      </c>
      <c r="E75" s="80" t="s">
        <v>1127</v>
      </c>
      <c r="F75" s="80" t="s">
        <v>81</v>
      </c>
      <c r="G75" s="80" t="s">
        <v>129</v>
      </c>
      <c r="H75" s="80">
        <v>46182</v>
      </c>
      <c r="I75" s="5">
        <v>3</v>
      </c>
      <c r="J75" s="5">
        <v>0</v>
      </c>
      <c r="K75" s="5">
        <v>1</v>
      </c>
      <c r="L75" s="80">
        <f t="shared" si="52"/>
        <v>46184</v>
      </c>
      <c r="M75" s="80">
        <f t="shared" si="53"/>
        <v>46184</v>
      </c>
      <c r="N75" s="80">
        <f t="shared" si="54"/>
        <v>46184</v>
      </c>
      <c r="O75" s="5">
        <v>1</v>
      </c>
      <c r="P75" s="80">
        <f t="shared" si="55"/>
        <v>46185</v>
      </c>
      <c r="Q75" s="5">
        <v>1</v>
      </c>
      <c r="R75" s="80">
        <f t="shared" si="56"/>
        <v>46188</v>
      </c>
      <c r="S75" s="80">
        <f t="shared" si="57"/>
        <v>46188</v>
      </c>
      <c r="T75" s="5">
        <v>1</v>
      </c>
      <c r="U75" s="80">
        <f t="shared" si="58"/>
        <v>46189</v>
      </c>
      <c r="V75" s="80">
        <f t="shared" si="75"/>
        <v>46189</v>
      </c>
      <c r="W75" s="80">
        <f t="shared" si="75"/>
        <v>46189</v>
      </c>
      <c r="X75" s="80">
        <f t="shared" si="59"/>
        <v>46190</v>
      </c>
      <c r="Y75" s="80">
        <f t="shared" si="60"/>
        <v>46190</v>
      </c>
      <c r="Z75" s="5">
        <v>1</v>
      </c>
      <c r="AA75" s="80">
        <f t="shared" si="61"/>
        <v>46191</v>
      </c>
      <c r="AB75" s="5">
        <v>1</v>
      </c>
      <c r="AC75" s="80">
        <f t="shared" si="62"/>
        <v>46192</v>
      </c>
      <c r="AD75" s="5">
        <v>1</v>
      </c>
      <c r="AE75" s="80">
        <f t="shared" si="63"/>
        <v>46195</v>
      </c>
      <c r="AF75" s="80">
        <f t="shared" si="64"/>
        <v>46195</v>
      </c>
      <c r="AG75" s="80">
        <f t="shared" si="65"/>
        <v>46196</v>
      </c>
      <c r="AH75" s="80">
        <f t="shared" si="66"/>
        <v>46196</v>
      </c>
      <c r="AI75" s="5">
        <v>1</v>
      </c>
      <c r="AJ75" s="80">
        <f t="shared" si="67"/>
        <v>46197</v>
      </c>
      <c r="AK75" s="80">
        <f t="array" ref="AK75">MAX(IF($B$2:$B$133=$B75, $AJ$2:$AJ$133))</f>
        <v>46205</v>
      </c>
      <c r="AL75" s="5">
        <v>1</v>
      </c>
      <c r="AM75" s="80">
        <f t="shared" si="68"/>
        <v>46206</v>
      </c>
      <c r="AN75" s="5">
        <v>1</v>
      </c>
      <c r="AO75" s="80">
        <f t="shared" si="69"/>
        <v>46211</v>
      </c>
      <c r="AP75" s="5">
        <v>1</v>
      </c>
      <c r="AQ75" s="80">
        <f t="shared" si="70"/>
        <v>46212</v>
      </c>
      <c r="AR75" s="80">
        <f t="shared" si="76"/>
        <v>46213</v>
      </c>
      <c r="AS75" s="80">
        <f t="shared" si="76"/>
        <v>46216</v>
      </c>
      <c r="AT75" s="80">
        <f t="shared" si="71"/>
        <v>46219</v>
      </c>
      <c r="AU75" s="80">
        <f t="shared" si="72"/>
        <v>46226</v>
      </c>
      <c r="AV75">
        <f t="shared" si="73"/>
        <v>42</v>
      </c>
      <c r="AX75">
        <f t="shared" si="74"/>
        <v>4</v>
      </c>
    </row>
    <row r="76" spans="1:50" x14ac:dyDescent="0.2">
      <c r="A76" s="3">
        <v>75</v>
      </c>
      <c r="B76" s="11" t="s">
        <v>166</v>
      </c>
      <c r="C76" s="11" t="str">
        <f>VLOOKUP(B76,'Target Tech'!$C$7:$J$33,8,FALSE)</f>
        <v>Complete ASP</v>
      </c>
      <c r="D76" s="80">
        <v>46174</v>
      </c>
      <c r="E76" s="80" t="s">
        <v>1128</v>
      </c>
      <c r="F76" s="80" t="s">
        <v>81</v>
      </c>
      <c r="G76" s="80" t="s">
        <v>167</v>
      </c>
      <c r="H76" s="80">
        <v>46174</v>
      </c>
      <c r="I76" s="5">
        <v>3</v>
      </c>
      <c r="J76" s="5">
        <v>0</v>
      </c>
      <c r="K76" s="5">
        <v>2</v>
      </c>
      <c r="L76" s="80">
        <f t="shared" si="52"/>
        <v>46176</v>
      </c>
      <c r="M76" s="80">
        <f t="shared" si="53"/>
        <v>46176</v>
      </c>
      <c r="N76" s="80">
        <f t="shared" si="54"/>
        <v>46176</v>
      </c>
      <c r="O76" s="5">
        <v>1</v>
      </c>
      <c r="P76" s="80">
        <f t="shared" si="55"/>
        <v>46177</v>
      </c>
      <c r="Q76" s="5">
        <v>1</v>
      </c>
      <c r="R76" s="80">
        <f t="shared" si="56"/>
        <v>46178</v>
      </c>
      <c r="S76" s="80">
        <f t="shared" si="57"/>
        <v>46178</v>
      </c>
      <c r="T76" s="5">
        <v>1</v>
      </c>
      <c r="U76" s="80">
        <f t="shared" si="58"/>
        <v>46181</v>
      </c>
      <c r="V76" s="80">
        <f t="shared" si="75"/>
        <v>46181</v>
      </c>
      <c r="W76" s="80">
        <f t="shared" si="75"/>
        <v>46181</v>
      </c>
      <c r="X76" s="80">
        <f t="shared" si="59"/>
        <v>46182</v>
      </c>
      <c r="Y76" s="80">
        <f t="shared" si="60"/>
        <v>46182</v>
      </c>
      <c r="Z76" s="5">
        <v>1</v>
      </c>
      <c r="AA76" s="80">
        <f t="shared" si="61"/>
        <v>46183</v>
      </c>
      <c r="AB76" s="5">
        <v>1</v>
      </c>
      <c r="AC76" s="80">
        <f t="shared" si="62"/>
        <v>46184</v>
      </c>
      <c r="AD76" s="5">
        <v>1</v>
      </c>
      <c r="AE76" s="80">
        <f t="shared" si="63"/>
        <v>46185</v>
      </c>
      <c r="AF76" s="80">
        <f t="shared" si="64"/>
        <v>46185</v>
      </c>
      <c r="AG76" s="80">
        <f t="shared" si="65"/>
        <v>46188</v>
      </c>
      <c r="AH76" s="80">
        <f t="shared" si="66"/>
        <v>46188</v>
      </c>
      <c r="AI76" s="5">
        <v>1</v>
      </c>
      <c r="AJ76" s="80">
        <f t="shared" si="67"/>
        <v>46189</v>
      </c>
      <c r="AK76" s="80">
        <f t="array" ref="AK76">MAX(IF($B$2:$B$133=$B76, $AJ$2:$AJ$133))</f>
        <v>46205</v>
      </c>
      <c r="AL76" s="5">
        <v>1</v>
      </c>
      <c r="AM76" s="80">
        <f t="shared" si="68"/>
        <v>46206</v>
      </c>
      <c r="AN76" s="5">
        <v>1</v>
      </c>
      <c r="AO76" s="80">
        <f t="shared" si="69"/>
        <v>46211</v>
      </c>
      <c r="AP76" s="5">
        <v>1</v>
      </c>
      <c r="AQ76" s="80">
        <f t="shared" si="70"/>
        <v>46212</v>
      </c>
      <c r="AR76" s="80">
        <f t="shared" si="76"/>
        <v>46213</v>
      </c>
      <c r="AS76" s="80">
        <f t="shared" si="76"/>
        <v>46216</v>
      </c>
      <c r="AT76" s="80">
        <f t="shared" si="71"/>
        <v>46219</v>
      </c>
      <c r="AU76" s="80">
        <f t="shared" si="72"/>
        <v>46226</v>
      </c>
      <c r="AV76">
        <f t="shared" si="73"/>
        <v>50</v>
      </c>
      <c r="AX76">
        <f t="shared" si="74"/>
        <v>4</v>
      </c>
    </row>
    <row r="77" spans="1:50" x14ac:dyDescent="0.2">
      <c r="A77" s="3">
        <v>76</v>
      </c>
      <c r="B77" s="11" t="s">
        <v>166</v>
      </c>
      <c r="C77" s="11" t="str">
        <f>VLOOKUP(B77,'Target Tech'!$C$7:$J$33,8,FALSE)</f>
        <v>Complete ASP</v>
      </c>
      <c r="D77" s="80">
        <v>46164</v>
      </c>
      <c r="E77" s="80" t="s">
        <v>1129</v>
      </c>
      <c r="F77" s="80" t="s">
        <v>81</v>
      </c>
      <c r="G77" s="80" t="s">
        <v>131</v>
      </c>
      <c r="H77" s="80">
        <v>46164</v>
      </c>
      <c r="I77" s="5">
        <v>3</v>
      </c>
      <c r="J77" s="5">
        <v>0</v>
      </c>
      <c r="K77" s="5">
        <v>3</v>
      </c>
      <c r="L77" s="80">
        <f t="shared" si="52"/>
        <v>46168</v>
      </c>
      <c r="M77" s="80">
        <f t="shared" si="53"/>
        <v>46168</v>
      </c>
      <c r="N77" s="80">
        <f t="shared" si="54"/>
        <v>46168</v>
      </c>
      <c r="O77" s="5">
        <v>1</v>
      </c>
      <c r="P77" s="80">
        <f t="shared" si="55"/>
        <v>46169</v>
      </c>
      <c r="Q77" s="5">
        <v>1</v>
      </c>
      <c r="R77" s="80">
        <f t="shared" si="56"/>
        <v>46170</v>
      </c>
      <c r="S77" s="80">
        <f t="shared" si="57"/>
        <v>46170</v>
      </c>
      <c r="T77" s="5">
        <v>1</v>
      </c>
      <c r="U77" s="80">
        <f t="shared" si="58"/>
        <v>46171</v>
      </c>
      <c r="V77" s="80">
        <f t="shared" ref="V77:W96" si="77">WORKDAY(U77, 0, IndHolidays)</f>
        <v>46171</v>
      </c>
      <c r="W77" s="80">
        <f t="shared" si="77"/>
        <v>46171</v>
      </c>
      <c r="X77" s="80">
        <f t="shared" si="59"/>
        <v>46174</v>
      </c>
      <c r="Y77" s="80">
        <f t="shared" si="60"/>
        <v>46174</v>
      </c>
      <c r="Z77" s="5">
        <v>1</v>
      </c>
      <c r="AA77" s="80">
        <f t="shared" si="61"/>
        <v>46175</v>
      </c>
      <c r="AB77" s="5">
        <v>1</v>
      </c>
      <c r="AC77" s="80">
        <f t="shared" si="62"/>
        <v>46176</v>
      </c>
      <c r="AD77" s="5">
        <v>1</v>
      </c>
      <c r="AE77" s="80">
        <f t="shared" si="63"/>
        <v>46177</v>
      </c>
      <c r="AF77" s="80">
        <f t="shared" si="64"/>
        <v>46177</v>
      </c>
      <c r="AG77" s="80">
        <f t="shared" si="65"/>
        <v>46178</v>
      </c>
      <c r="AH77" s="80">
        <f t="shared" si="66"/>
        <v>46178</v>
      </c>
      <c r="AI77" s="5">
        <v>1</v>
      </c>
      <c r="AJ77" s="80">
        <f t="shared" si="67"/>
        <v>46181</v>
      </c>
      <c r="AK77" s="80">
        <f t="array" ref="AK77">MAX(IF($B$2:$B$133=$B77, $AJ$2:$AJ$133))</f>
        <v>46205</v>
      </c>
      <c r="AL77" s="5">
        <v>1</v>
      </c>
      <c r="AM77" s="80">
        <f t="shared" si="68"/>
        <v>46206</v>
      </c>
      <c r="AN77" s="5">
        <v>1</v>
      </c>
      <c r="AO77" s="80">
        <f t="shared" si="69"/>
        <v>46211</v>
      </c>
      <c r="AP77" s="5">
        <v>1</v>
      </c>
      <c r="AQ77" s="80">
        <f t="shared" si="70"/>
        <v>46212</v>
      </c>
      <c r="AR77" s="80">
        <f t="shared" ref="AR77:AS96" si="78">WORKDAY(AQ77, 1, IndHolidays)</f>
        <v>46213</v>
      </c>
      <c r="AS77" s="80">
        <f t="shared" si="78"/>
        <v>46216</v>
      </c>
      <c r="AT77" s="80">
        <f t="shared" si="71"/>
        <v>46219</v>
      </c>
      <c r="AU77" s="80">
        <f t="shared" si="72"/>
        <v>46226</v>
      </c>
      <c r="AV77">
        <f t="shared" si="73"/>
        <v>58</v>
      </c>
      <c r="AX77">
        <f t="shared" si="74"/>
        <v>4</v>
      </c>
    </row>
    <row r="78" spans="1:50" x14ac:dyDescent="0.2">
      <c r="A78" s="3">
        <v>77</v>
      </c>
      <c r="B78" s="11" t="s">
        <v>166</v>
      </c>
      <c r="C78" s="11" t="str">
        <f>VLOOKUP(B78,'Target Tech'!$C$7:$J$33,8,FALSE)</f>
        <v>Complete ASP</v>
      </c>
      <c r="D78" s="80">
        <v>46190</v>
      </c>
      <c r="E78" s="80" t="s">
        <v>1130</v>
      </c>
      <c r="F78" s="80" t="s">
        <v>81</v>
      </c>
      <c r="G78" s="80" t="s">
        <v>129</v>
      </c>
      <c r="H78" s="80">
        <v>46190</v>
      </c>
      <c r="I78" s="5">
        <v>3</v>
      </c>
      <c r="J78" s="5">
        <v>0</v>
      </c>
      <c r="K78" s="5">
        <v>4</v>
      </c>
      <c r="L78" s="80">
        <f t="shared" si="52"/>
        <v>46192</v>
      </c>
      <c r="M78" s="80">
        <f t="shared" si="53"/>
        <v>46192</v>
      </c>
      <c r="N78" s="80">
        <f t="shared" si="54"/>
        <v>46192</v>
      </c>
      <c r="O78" s="5">
        <v>1</v>
      </c>
      <c r="P78" s="80">
        <f t="shared" si="55"/>
        <v>46195</v>
      </c>
      <c r="Q78" s="5">
        <v>1</v>
      </c>
      <c r="R78" s="80">
        <f t="shared" si="56"/>
        <v>46196</v>
      </c>
      <c r="S78" s="80">
        <f t="shared" si="57"/>
        <v>46196</v>
      </c>
      <c r="T78" s="5">
        <v>1</v>
      </c>
      <c r="U78" s="80">
        <f t="shared" si="58"/>
        <v>46197</v>
      </c>
      <c r="V78" s="80">
        <f t="shared" si="77"/>
        <v>46197</v>
      </c>
      <c r="W78" s="80">
        <f t="shared" si="77"/>
        <v>46197</v>
      </c>
      <c r="X78" s="80">
        <f t="shared" si="59"/>
        <v>46198</v>
      </c>
      <c r="Y78" s="80">
        <f t="shared" si="60"/>
        <v>46198</v>
      </c>
      <c r="Z78" s="5">
        <v>1</v>
      </c>
      <c r="AA78" s="80">
        <f t="shared" si="61"/>
        <v>46199</v>
      </c>
      <c r="AB78" s="5">
        <v>1</v>
      </c>
      <c r="AC78" s="80">
        <f t="shared" si="62"/>
        <v>46202</v>
      </c>
      <c r="AD78" s="5">
        <v>1</v>
      </c>
      <c r="AE78" s="80">
        <f t="shared" si="63"/>
        <v>46203</v>
      </c>
      <c r="AF78" s="80">
        <f t="shared" si="64"/>
        <v>46203</v>
      </c>
      <c r="AG78" s="80">
        <f t="shared" si="65"/>
        <v>46204</v>
      </c>
      <c r="AH78" s="80">
        <f t="shared" si="66"/>
        <v>46204</v>
      </c>
      <c r="AI78" s="5">
        <v>1</v>
      </c>
      <c r="AJ78" s="80">
        <f t="shared" si="67"/>
        <v>46205</v>
      </c>
      <c r="AK78" s="80">
        <f t="array" ref="AK78">MAX(IF($B$2:$B$133=$B78, $AJ$2:$AJ$133))</f>
        <v>46205</v>
      </c>
      <c r="AL78" s="5">
        <v>1</v>
      </c>
      <c r="AM78" s="80">
        <f t="shared" si="68"/>
        <v>46206</v>
      </c>
      <c r="AN78" s="5">
        <v>1</v>
      </c>
      <c r="AO78" s="80">
        <f t="shared" si="69"/>
        <v>46211</v>
      </c>
      <c r="AP78" s="5">
        <v>1</v>
      </c>
      <c r="AQ78" s="80">
        <f t="shared" si="70"/>
        <v>46212</v>
      </c>
      <c r="AR78" s="80">
        <f t="shared" si="78"/>
        <v>46213</v>
      </c>
      <c r="AS78" s="80">
        <f t="shared" si="78"/>
        <v>46216</v>
      </c>
      <c r="AT78" s="80">
        <f t="shared" si="71"/>
        <v>46219</v>
      </c>
      <c r="AU78" s="80">
        <f t="shared" si="72"/>
        <v>46226</v>
      </c>
      <c r="AV78">
        <f t="shared" si="73"/>
        <v>34</v>
      </c>
      <c r="AX78">
        <f t="shared" si="74"/>
        <v>4</v>
      </c>
    </row>
    <row r="79" spans="1:50" x14ac:dyDescent="0.2">
      <c r="A79" s="3">
        <v>78</v>
      </c>
      <c r="B79" s="11" t="s">
        <v>166</v>
      </c>
      <c r="C79" s="11" t="str">
        <f>VLOOKUP(B79,'Target Tech'!$C$7:$J$33,8,FALSE)</f>
        <v>Complete ASP</v>
      </c>
      <c r="D79" s="80">
        <v>46182</v>
      </c>
      <c r="E79" s="80" t="s">
        <v>1131</v>
      </c>
      <c r="F79" s="80" t="s">
        <v>81</v>
      </c>
      <c r="G79" s="80" t="s">
        <v>167</v>
      </c>
      <c r="H79" s="80">
        <v>46182</v>
      </c>
      <c r="I79" s="5">
        <v>3</v>
      </c>
      <c r="J79" s="5">
        <v>0</v>
      </c>
      <c r="K79" s="5">
        <v>5</v>
      </c>
      <c r="L79" s="80">
        <f t="shared" si="52"/>
        <v>46184</v>
      </c>
      <c r="M79" s="80">
        <f t="shared" si="53"/>
        <v>46184</v>
      </c>
      <c r="N79" s="80">
        <f t="shared" si="54"/>
        <v>46184</v>
      </c>
      <c r="O79" s="5">
        <v>1</v>
      </c>
      <c r="P79" s="80">
        <f t="shared" si="55"/>
        <v>46185</v>
      </c>
      <c r="Q79" s="5">
        <v>1</v>
      </c>
      <c r="R79" s="80">
        <f t="shared" si="56"/>
        <v>46188</v>
      </c>
      <c r="S79" s="80">
        <f t="shared" si="57"/>
        <v>46188</v>
      </c>
      <c r="T79" s="5">
        <v>1</v>
      </c>
      <c r="U79" s="80">
        <f t="shared" si="58"/>
        <v>46189</v>
      </c>
      <c r="V79" s="80">
        <f t="shared" si="77"/>
        <v>46189</v>
      </c>
      <c r="W79" s="80">
        <f t="shared" si="77"/>
        <v>46189</v>
      </c>
      <c r="X79" s="80">
        <f t="shared" si="59"/>
        <v>46190</v>
      </c>
      <c r="Y79" s="80">
        <f t="shared" si="60"/>
        <v>46190</v>
      </c>
      <c r="Z79" s="5">
        <v>1</v>
      </c>
      <c r="AA79" s="80">
        <f t="shared" si="61"/>
        <v>46191</v>
      </c>
      <c r="AB79" s="5">
        <v>1</v>
      </c>
      <c r="AC79" s="80">
        <f t="shared" si="62"/>
        <v>46192</v>
      </c>
      <c r="AD79" s="5">
        <v>1</v>
      </c>
      <c r="AE79" s="80">
        <f t="shared" si="63"/>
        <v>46195</v>
      </c>
      <c r="AF79" s="80">
        <f t="shared" si="64"/>
        <v>46195</v>
      </c>
      <c r="AG79" s="80">
        <f t="shared" si="65"/>
        <v>46196</v>
      </c>
      <c r="AH79" s="80">
        <f t="shared" si="66"/>
        <v>46196</v>
      </c>
      <c r="AI79" s="5">
        <v>1</v>
      </c>
      <c r="AJ79" s="80">
        <f t="shared" si="67"/>
        <v>46197</v>
      </c>
      <c r="AK79" s="80">
        <f t="array" ref="AK79">MAX(IF($B$2:$B$133=$B79, $AJ$2:$AJ$133))</f>
        <v>46205</v>
      </c>
      <c r="AL79" s="5">
        <v>1</v>
      </c>
      <c r="AM79" s="80">
        <f t="shared" si="68"/>
        <v>46206</v>
      </c>
      <c r="AN79" s="5">
        <v>1</v>
      </c>
      <c r="AO79" s="80">
        <f t="shared" si="69"/>
        <v>46211</v>
      </c>
      <c r="AP79" s="5">
        <v>1</v>
      </c>
      <c r="AQ79" s="80">
        <f t="shared" si="70"/>
        <v>46212</v>
      </c>
      <c r="AR79" s="80">
        <f t="shared" si="78"/>
        <v>46213</v>
      </c>
      <c r="AS79" s="80">
        <f t="shared" si="78"/>
        <v>46216</v>
      </c>
      <c r="AT79" s="80">
        <f t="shared" si="71"/>
        <v>46219</v>
      </c>
      <c r="AU79" s="80">
        <f t="shared" si="72"/>
        <v>46226</v>
      </c>
      <c r="AV79">
        <f t="shared" si="73"/>
        <v>42</v>
      </c>
      <c r="AX79">
        <f t="shared" si="74"/>
        <v>4</v>
      </c>
    </row>
    <row r="80" spans="1:50" x14ac:dyDescent="0.2">
      <c r="A80" s="3">
        <v>79</v>
      </c>
      <c r="B80" s="11" t="s">
        <v>166</v>
      </c>
      <c r="C80" s="11" t="str">
        <f>VLOOKUP(B80,'Target Tech'!$C$7:$J$33,8,FALSE)</f>
        <v>Complete ASP</v>
      </c>
      <c r="D80" s="80">
        <v>46174</v>
      </c>
      <c r="E80" s="80" t="s">
        <v>1132</v>
      </c>
      <c r="F80" s="80" t="s">
        <v>81</v>
      </c>
      <c r="G80" s="80" t="s">
        <v>131</v>
      </c>
      <c r="H80" s="80">
        <v>46174</v>
      </c>
      <c r="I80" s="5">
        <v>3</v>
      </c>
      <c r="J80" s="5">
        <v>0</v>
      </c>
      <c r="K80" s="5">
        <v>6</v>
      </c>
      <c r="L80" s="80">
        <f t="shared" si="52"/>
        <v>46176</v>
      </c>
      <c r="M80" s="80">
        <f t="shared" si="53"/>
        <v>46176</v>
      </c>
      <c r="N80" s="80">
        <f t="shared" si="54"/>
        <v>46176</v>
      </c>
      <c r="O80" s="5">
        <v>1</v>
      </c>
      <c r="P80" s="80">
        <f t="shared" si="55"/>
        <v>46177</v>
      </c>
      <c r="Q80" s="5">
        <v>1</v>
      </c>
      <c r="R80" s="80">
        <f t="shared" si="56"/>
        <v>46178</v>
      </c>
      <c r="S80" s="80">
        <f t="shared" si="57"/>
        <v>46178</v>
      </c>
      <c r="T80" s="5">
        <v>1</v>
      </c>
      <c r="U80" s="80">
        <f t="shared" si="58"/>
        <v>46181</v>
      </c>
      <c r="V80" s="80">
        <f t="shared" si="77"/>
        <v>46181</v>
      </c>
      <c r="W80" s="80">
        <f t="shared" si="77"/>
        <v>46181</v>
      </c>
      <c r="X80" s="80">
        <f t="shared" si="59"/>
        <v>46182</v>
      </c>
      <c r="Y80" s="80">
        <f t="shared" si="60"/>
        <v>46182</v>
      </c>
      <c r="Z80" s="5">
        <v>1</v>
      </c>
      <c r="AA80" s="80">
        <f t="shared" si="61"/>
        <v>46183</v>
      </c>
      <c r="AB80" s="5">
        <v>1</v>
      </c>
      <c r="AC80" s="80">
        <f t="shared" si="62"/>
        <v>46184</v>
      </c>
      <c r="AD80" s="5">
        <v>1</v>
      </c>
      <c r="AE80" s="80">
        <f t="shared" si="63"/>
        <v>46185</v>
      </c>
      <c r="AF80" s="80">
        <f t="shared" si="64"/>
        <v>46185</v>
      </c>
      <c r="AG80" s="80">
        <f t="shared" si="65"/>
        <v>46188</v>
      </c>
      <c r="AH80" s="80">
        <f t="shared" si="66"/>
        <v>46188</v>
      </c>
      <c r="AI80" s="5">
        <v>1</v>
      </c>
      <c r="AJ80" s="80">
        <f t="shared" si="67"/>
        <v>46189</v>
      </c>
      <c r="AK80" s="80">
        <f t="array" ref="AK80">MAX(IF($B$2:$B$133=$B80, $AJ$2:$AJ$133))</f>
        <v>46205</v>
      </c>
      <c r="AL80" s="5">
        <v>1</v>
      </c>
      <c r="AM80" s="80">
        <f t="shared" si="68"/>
        <v>46206</v>
      </c>
      <c r="AN80" s="5">
        <v>1</v>
      </c>
      <c r="AO80" s="80">
        <f t="shared" si="69"/>
        <v>46211</v>
      </c>
      <c r="AP80" s="5">
        <v>1</v>
      </c>
      <c r="AQ80" s="80">
        <f t="shared" si="70"/>
        <v>46212</v>
      </c>
      <c r="AR80" s="80">
        <f t="shared" si="78"/>
        <v>46213</v>
      </c>
      <c r="AS80" s="80">
        <f t="shared" si="78"/>
        <v>46216</v>
      </c>
      <c r="AT80" s="80">
        <f t="shared" si="71"/>
        <v>46219</v>
      </c>
      <c r="AU80" s="80">
        <f t="shared" si="72"/>
        <v>46226</v>
      </c>
      <c r="AV80">
        <f t="shared" si="73"/>
        <v>50</v>
      </c>
      <c r="AX80">
        <f t="shared" si="74"/>
        <v>4</v>
      </c>
    </row>
    <row r="81" spans="1:53" x14ac:dyDescent="0.2">
      <c r="A81" s="3">
        <v>80</v>
      </c>
      <c r="B81" s="11" t="s">
        <v>86</v>
      </c>
      <c r="C81" s="11" t="str">
        <f>VLOOKUP(B81,'Target Tech'!$C$7:$J$33,8,FALSE)</f>
        <v>Complete ASP</v>
      </c>
      <c r="D81" s="80">
        <v>46206</v>
      </c>
      <c r="E81" s="80" t="s">
        <v>1133</v>
      </c>
      <c r="F81" s="80" t="s">
        <v>81</v>
      </c>
      <c r="G81" s="80" t="s">
        <v>131</v>
      </c>
      <c r="H81" s="80">
        <v>46206</v>
      </c>
      <c r="I81" s="5">
        <v>3</v>
      </c>
      <c r="J81" s="5">
        <v>0</v>
      </c>
      <c r="K81" s="5">
        <v>1</v>
      </c>
      <c r="L81" s="80">
        <f t="shared" ref="L81:L112" si="79">WORKDAY(H81-1, I81+J81, IndHolidays)</f>
        <v>46212</v>
      </c>
      <c r="M81" s="80">
        <f t="shared" ref="M81:M112" si="80">WORKDAY(H81-1, I81+J81, IndHolidays)</f>
        <v>46212</v>
      </c>
      <c r="N81" s="80">
        <f t="shared" ref="N81:N112" si="81">WORKDAY(H81-1, I81+J81, IndHolidays)</f>
        <v>46212</v>
      </c>
      <c r="O81" s="5">
        <v>1</v>
      </c>
      <c r="P81" s="80">
        <f t="shared" ref="P81:P112" si="82">WORKDAY(N81, O81, IndHolidays)</f>
        <v>46213</v>
      </c>
      <c r="Q81" s="5">
        <v>1</v>
      </c>
      <c r="R81" s="80">
        <f t="shared" ref="R81:R112" si="83">WORKDAY(P81, Q81, IndHolidays)</f>
        <v>46216</v>
      </c>
      <c r="S81" s="80">
        <f t="shared" ref="S81:S112" si="84">WORKDAY(R81,0, IndHolidays)</f>
        <v>46216</v>
      </c>
      <c r="T81" s="5">
        <v>1</v>
      </c>
      <c r="U81" s="80">
        <f t="shared" ref="U81:U112" si="85">WORKDAY(S81, T81, IndHolidays)</f>
        <v>46217</v>
      </c>
      <c r="V81" s="80">
        <f t="shared" si="77"/>
        <v>46217</v>
      </c>
      <c r="W81" s="80">
        <f t="shared" si="77"/>
        <v>46217</v>
      </c>
      <c r="X81" s="80">
        <f t="shared" ref="X81:X112" si="86">WORKDAY(W81, 1, IndHolidays)</f>
        <v>46218</v>
      </c>
      <c r="Y81" s="80">
        <f t="shared" ref="Y81:Y112" si="87">WORKDAY(X81, 0, IndHolidays)</f>
        <v>46218</v>
      </c>
      <c r="Z81" s="5">
        <v>1</v>
      </c>
      <c r="AA81" s="80">
        <f t="shared" ref="AA81:AA112" si="88">WORKDAY(Y81, Z81, IndHolidays)</f>
        <v>46219</v>
      </c>
      <c r="AB81" s="5">
        <v>1</v>
      </c>
      <c r="AC81" s="80">
        <f t="shared" ref="AC81:AC112" si="89">WORKDAY(AA81, AB81, IndHolidays)</f>
        <v>46220</v>
      </c>
      <c r="AD81" s="5">
        <v>1</v>
      </c>
      <c r="AE81" s="80">
        <f t="shared" ref="AE81:AE112" si="90">WORKDAY(AC81, AD81, IndHolidays)</f>
        <v>46223</v>
      </c>
      <c r="AF81" s="80">
        <f t="shared" ref="AF81:AF112" si="91">WORKDAY(AE81, 0, IndHolidays)</f>
        <v>46223</v>
      </c>
      <c r="AG81" s="80">
        <f t="shared" ref="AG81:AG112" si="92">WORKDAY(AF81, 1, IndHolidays)</f>
        <v>46224</v>
      </c>
      <c r="AH81" s="80">
        <f t="shared" ref="AH81:AH112" si="93">WORKDAY(AG81, 0, IndHolidays)</f>
        <v>46224</v>
      </c>
      <c r="AI81" s="5">
        <v>1</v>
      </c>
      <c r="AJ81" s="80">
        <f t="shared" ref="AJ81:AJ112" si="94">WORKDAY(AH81, AI81, IndHolidays)</f>
        <v>46225</v>
      </c>
      <c r="AK81" s="80">
        <f t="array" ref="AK81">MAX(IF($B$2:$B$133=$B81, $AJ$2:$AJ$133))</f>
        <v>46233</v>
      </c>
      <c r="AL81" s="5">
        <v>1</v>
      </c>
      <c r="AM81" s="80">
        <f t="shared" ref="AM81:AM112" si="95">WORKDAY(AK81, AL81, IndHolidays)</f>
        <v>46234</v>
      </c>
      <c r="AN81" s="5">
        <v>1</v>
      </c>
      <c r="AO81" s="80">
        <f t="shared" ref="AO81:AO112" si="96">WORKDAY(AM81, AN81, IndHolidays)</f>
        <v>46237</v>
      </c>
      <c r="AP81" s="5">
        <v>1</v>
      </c>
      <c r="AQ81" s="80">
        <f t="shared" ref="AQ81:AQ112" si="97">WORKDAY(AO81, AP81, IndHolidays)</f>
        <v>46238</v>
      </c>
      <c r="AR81" s="80">
        <f t="shared" si="78"/>
        <v>46239</v>
      </c>
      <c r="AS81" s="80">
        <f t="shared" si="78"/>
        <v>46240</v>
      </c>
      <c r="AT81" s="80">
        <f t="shared" ref="AT81:AT112" si="98">WORKDAY(AS81, 3, IndHolidays)</f>
        <v>46245</v>
      </c>
      <c r="AU81" s="80">
        <f t="shared" ref="AU81:AU112" si="99">CEILING(AT81-DATE(2026,4,16), 14)+DATE(2026,4,16)</f>
        <v>46254</v>
      </c>
      <c r="AV81">
        <f t="shared" ref="AV81:AV112" si="100">(AU81 - M81)</f>
        <v>42</v>
      </c>
      <c r="AX81">
        <f t="shared" ref="AX81:AX112" si="101">(O81+T81+AD81+AP81)</f>
        <v>4</v>
      </c>
    </row>
    <row r="82" spans="1:53" x14ac:dyDescent="0.2">
      <c r="A82" s="3">
        <v>81</v>
      </c>
      <c r="B82" s="11" t="s">
        <v>86</v>
      </c>
      <c r="C82" s="11" t="str">
        <f>VLOOKUP(B82,'Target Tech'!$C$7:$J$33,8,FALSE)</f>
        <v>Complete ASP</v>
      </c>
      <c r="D82" s="80">
        <v>46206</v>
      </c>
      <c r="E82" s="80" t="s">
        <v>1134</v>
      </c>
      <c r="F82" s="80" t="s">
        <v>81</v>
      </c>
      <c r="G82" s="80" t="s">
        <v>167</v>
      </c>
      <c r="H82" s="80">
        <v>46206</v>
      </c>
      <c r="I82" s="5">
        <v>3</v>
      </c>
      <c r="J82" s="5">
        <v>0</v>
      </c>
      <c r="K82" s="5">
        <v>2</v>
      </c>
      <c r="L82" s="80">
        <f t="shared" si="79"/>
        <v>46212</v>
      </c>
      <c r="M82" s="80">
        <f t="shared" si="80"/>
        <v>46212</v>
      </c>
      <c r="N82" s="80">
        <f t="shared" si="81"/>
        <v>46212</v>
      </c>
      <c r="O82" s="5">
        <v>1</v>
      </c>
      <c r="P82" s="80">
        <f t="shared" si="82"/>
        <v>46213</v>
      </c>
      <c r="Q82" s="5">
        <v>1</v>
      </c>
      <c r="R82" s="80">
        <f t="shared" si="83"/>
        <v>46216</v>
      </c>
      <c r="S82" s="80">
        <f t="shared" si="84"/>
        <v>46216</v>
      </c>
      <c r="T82" s="5">
        <v>1</v>
      </c>
      <c r="U82" s="80">
        <f t="shared" si="85"/>
        <v>46217</v>
      </c>
      <c r="V82" s="80">
        <f t="shared" si="77"/>
        <v>46217</v>
      </c>
      <c r="W82" s="80">
        <f t="shared" si="77"/>
        <v>46217</v>
      </c>
      <c r="X82" s="80">
        <f t="shared" si="86"/>
        <v>46218</v>
      </c>
      <c r="Y82" s="80">
        <f t="shared" si="87"/>
        <v>46218</v>
      </c>
      <c r="Z82" s="5">
        <v>1</v>
      </c>
      <c r="AA82" s="80">
        <f t="shared" si="88"/>
        <v>46219</v>
      </c>
      <c r="AB82" s="5">
        <v>1</v>
      </c>
      <c r="AC82" s="80">
        <f t="shared" si="89"/>
        <v>46220</v>
      </c>
      <c r="AD82" s="5">
        <v>1</v>
      </c>
      <c r="AE82" s="80">
        <f t="shared" si="90"/>
        <v>46223</v>
      </c>
      <c r="AF82" s="80">
        <f t="shared" si="91"/>
        <v>46223</v>
      </c>
      <c r="AG82" s="80">
        <f t="shared" si="92"/>
        <v>46224</v>
      </c>
      <c r="AH82" s="80">
        <f t="shared" si="93"/>
        <v>46224</v>
      </c>
      <c r="AI82" s="5">
        <v>1</v>
      </c>
      <c r="AJ82" s="80">
        <f t="shared" si="94"/>
        <v>46225</v>
      </c>
      <c r="AK82" s="80">
        <f t="array" ref="AK82">MAX(IF($B$2:$B$133=$B82, $AJ$2:$AJ$133))</f>
        <v>46233</v>
      </c>
      <c r="AL82" s="5">
        <v>1</v>
      </c>
      <c r="AM82" s="80">
        <f t="shared" si="95"/>
        <v>46234</v>
      </c>
      <c r="AN82" s="5">
        <v>1</v>
      </c>
      <c r="AO82" s="80">
        <f t="shared" si="96"/>
        <v>46237</v>
      </c>
      <c r="AP82" s="5">
        <v>1</v>
      </c>
      <c r="AQ82" s="80">
        <f t="shared" si="97"/>
        <v>46238</v>
      </c>
      <c r="AR82" s="80">
        <f t="shared" si="78"/>
        <v>46239</v>
      </c>
      <c r="AS82" s="80">
        <f t="shared" si="78"/>
        <v>46240</v>
      </c>
      <c r="AT82" s="80">
        <f t="shared" si="98"/>
        <v>46245</v>
      </c>
      <c r="AU82" s="80">
        <f t="shared" si="99"/>
        <v>46254</v>
      </c>
      <c r="AV82">
        <f t="shared" si="100"/>
        <v>42</v>
      </c>
      <c r="AX82">
        <f t="shared" si="101"/>
        <v>4</v>
      </c>
    </row>
    <row r="83" spans="1:53" x14ac:dyDescent="0.2">
      <c r="A83" s="3">
        <v>82</v>
      </c>
      <c r="B83" s="11" t="s">
        <v>86</v>
      </c>
      <c r="C83" s="11" t="str">
        <f>VLOOKUP(B83,'Target Tech'!$C$7:$J$33,8,FALSE)</f>
        <v>Complete ASP</v>
      </c>
      <c r="D83" s="80">
        <v>46190</v>
      </c>
      <c r="E83" s="80" t="s">
        <v>1135</v>
      </c>
      <c r="F83" s="80" t="s">
        <v>81</v>
      </c>
      <c r="G83" s="80" t="s">
        <v>131</v>
      </c>
      <c r="H83" s="80">
        <v>46190</v>
      </c>
      <c r="I83" s="5">
        <v>3</v>
      </c>
      <c r="J83" s="5">
        <v>0</v>
      </c>
      <c r="K83" s="5">
        <v>3</v>
      </c>
      <c r="L83" s="80">
        <f t="shared" si="79"/>
        <v>46192</v>
      </c>
      <c r="M83" s="80">
        <f t="shared" si="80"/>
        <v>46192</v>
      </c>
      <c r="N83" s="80">
        <f t="shared" si="81"/>
        <v>46192</v>
      </c>
      <c r="O83" s="5">
        <v>1</v>
      </c>
      <c r="P83" s="80">
        <f t="shared" si="82"/>
        <v>46195</v>
      </c>
      <c r="Q83" s="5">
        <v>1</v>
      </c>
      <c r="R83" s="80">
        <f t="shared" si="83"/>
        <v>46196</v>
      </c>
      <c r="S83" s="80">
        <f t="shared" si="84"/>
        <v>46196</v>
      </c>
      <c r="T83" s="5">
        <v>1</v>
      </c>
      <c r="U83" s="80">
        <f t="shared" si="85"/>
        <v>46197</v>
      </c>
      <c r="V83" s="80">
        <f t="shared" si="77"/>
        <v>46197</v>
      </c>
      <c r="W83" s="80">
        <f t="shared" si="77"/>
        <v>46197</v>
      </c>
      <c r="X83" s="80">
        <f t="shared" si="86"/>
        <v>46198</v>
      </c>
      <c r="Y83" s="80">
        <f t="shared" si="87"/>
        <v>46198</v>
      </c>
      <c r="Z83" s="5">
        <v>1</v>
      </c>
      <c r="AA83" s="80">
        <f t="shared" si="88"/>
        <v>46199</v>
      </c>
      <c r="AB83" s="5">
        <v>1</v>
      </c>
      <c r="AC83" s="80">
        <f t="shared" si="89"/>
        <v>46202</v>
      </c>
      <c r="AD83" s="5">
        <v>1</v>
      </c>
      <c r="AE83" s="80">
        <f t="shared" si="90"/>
        <v>46203</v>
      </c>
      <c r="AF83" s="80">
        <f t="shared" si="91"/>
        <v>46203</v>
      </c>
      <c r="AG83" s="80">
        <f t="shared" si="92"/>
        <v>46204</v>
      </c>
      <c r="AH83" s="80">
        <f t="shared" si="93"/>
        <v>46204</v>
      </c>
      <c r="AI83" s="5">
        <v>1</v>
      </c>
      <c r="AJ83" s="80">
        <f t="shared" si="94"/>
        <v>46205</v>
      </c>
      <c r="AK83" s="80">
        <f t="array" ref="AK83">MAX(IF($B$2:$B$133=$B83, $AJ$2:$AJ$133))</f>
        <v>46233</v>
      </c>
      <c r="AL83" s="5">
        <v>1</v>
      </c>
      <c r="AM83" s="80">
        <f t="shared" si="95"/>
        <v>46234</v>
      </c>
      <c r="AN83" s="5">
        <v>1</v>
      </c>
      <c r="AO83" s="80">
        <f t="shared" si="96"/>
        <v>46237</v>
      </c>
      <c r="AP83" s="5">
        <v>1</v>
      </c>
      <c r="AQ83" s="80">
        <f t="shared" si="97"/>
        <v>46238</v>
      </c>
      <c r="AR83" s="80">
        <f t="shared" si="78"/>
        <v>46239</v>
      </c>
      <c r="AS83" s="80">
        <f t="shared" si="78"/>
        <v>46240</v>
      </c>
      <c r="AT83" s="80">
        <f t="shared" si="98"/>
        <v>46245</v>
      </c>
      <c r="AU83" s="80">
        <f t="shared" si="99"/>
        <v>46254</v>
      </c>
      <c r="AV83">
        <f t="shared" si="100"/>
        <v>62</v>
      </c>
      <c r="AX83">
        <f t="shared" si="101"/>
        <v>4</v>
      </c>
    </row>
    <row r="84" spans="1:53" x14ac:dyDescent="0.2">
      <c r="A84" s="3">
        <v>83</v>
      </c>
      <c r="B84" s="11" t="s">
        <v>86</v>
      </c>
      <c r="C84" s="11" t="str">
        <f>VLOOKUP(B84,'Target Tech'!$C$7:$J$33,8,FALSE)</f>
        <v>Complete ASP</v>
      </c>
      <c r="D84" s="80">
        <v>46218</v>
      </c>
      <c r="E84" s="80" t="s">
        <v>1136</v>
      </c>
      <c r="F84" s="80" t="s">
        <v>81</v>
      </c>
      <c r="G84" s="80" t="s">
        <v>129</v>
      </c>
      <c r="H84" s="80">
        <v>46218</v>
      </c>
      <c r="I84" s="5">
        <v>3</v>
      </c>
      <c r="J84" s="5">
        <v>0</v>
      </c>
      <c r="K84" s="5">
        <v>4</v>
      </c>
      <c r="L84" s="80">
        <f t="shared" si="79"/>
        <v>46220</v>
      </c>
      <c r="M84" s="80">
        <f t="shared" si="80"/>
        <v>46220</v>
      </c>
      <c r="N84" s="80">
        <f t="shared" si="81"/>
        <v>46220</v>
      </c>
      <c r="O84" s="5">
        <v>1</v>
      </c>
      <c r="P84" s="80">
        <f t="shared" si="82"/>
        <v>46223</v>
      </c>
      <c r="Q84" s="5">
        <v>1</v>
      </c>
      <c r="R84" s="80">
        <f t="shared" si="83"/>
        <v>46224</v>
      </c>
      <c r="S84" s="80">
        <f t="shared" si="84"/>
        <v>46224</v>
      </c>
      <c r="T84" s="5">
        <v>1</v>
      </c>
      <c r="U84" s="80">
        <f t="shared" si="85"/>
        <v>46225</v>
      </c>
      <c r="V84" s="80">
        <f t="shared" si="77"/>
        <v>46225</v>
      </c>
      <c r="W84" s="80">
        <f t="shared" si="77"/>
        <v>46225</v>
      </c>
      <c r="X84" s="80">
        <f t="shared" si="86"/>
        <v>46226</v>
      </c>
      <c r="Y84" s="80">
        <f t="shared" si="87"/>
        <v>46226</v>
      </c>
      <c r="Z84" s="5">
        <v>1</v>
      </c>
      <c r="AA84" s="80">
        <f t="shared" si="88"/>
        <v>46227</v>
      </c>
      <c r="AB84" s="5">
        <v>1</v>
      </c>
      <c r="AC84" s="80">
        <f t="shared" si="89"/>
        <v>46230</v>
      </c>
      <c r="AD84" s="5">
        <v>1</v>
      </c>
      <c r="AE84" s="80">
        <f t="shared" si="90"/>
        <v>46231</v>
      </c>
      <c r="AF84" s="80">
        <f t="shared" si="91"/>
        <v>46231</v>
      </c>
      <c r="AG84" s="80">
        <f t="shared" si="92"/>
        <v>46232</v>
      </c>
      <c r="AH84" s="80">
        <f t="shared" si="93"/>
        <v>46232</v>
      </c>
      <c r="AI84" s="5">
        <v>1</v>
      </c>
      <c r="AJ84" s="80">
        <f t="shared" si="94"/>
        <v>46233</v>
      </c>
      <c r="AK84" s="80">
        <f t="array" ref="AK84">MAX(IF($B$2:$B$133=$B84, $AJ$2:$AJ$133))</f>
        <v>46233</v>
      </c>
      <c r="AL84" s="5">
        <v>1</v>
      </c>
      <c r="AM84" s="80">
        <f t="shared" si="95"/>
        <v>46234</v>
      </c>
      <c r="AN84" s="5">
        <v>1</v>
      </c>
      <c r="AO84" s="80">
        <f t="shared" si="96"/>
        <v>46237</v>
      </c>
      <c r="AP84" s="5">
        <v>1</v>
      </c>
      <c r="AQ84" s="80">
        <f t="shared" si="97"/>
        <v>46238</v>
      </c>
      <c r="AR84" s="80">
        <f t="shared" si="78"/>
        <v>46239</v>
      </c>
      <c r="AS84" s="80">
        <f t="shared" si="78"/>
        <v>46240</v>
      </c>
      <c r="AT84" s="80">
        <f t="shared" si="98"/>
        <v>46245</v>
      </c>
      <c r="AU84" s="80">
        <f t="shared" si="99"/>
        <v>46254</v>
      </c>
      <c r="AV84">
        <f t="shared" si="100"/>
        <v>34</v>
      </c>
      <c r="AW84">
        <f t="shared" ref="AW84:AW89" si="102">(AU84-AS84)</f>
        <v>14</v>
      </c>
      <c r="AX84">
        <f t="shared" si="101"/>
        <v>4</v>
      </c>
      <c r="BA84">
        <f t="shared" ref="BA84:BA89" si="103">(AW84+AX84)</f>
        <v>18</v>
      </c>
    </row>
    <row r="85" spans="1:53" x14ac:dyDescent="0.2">
      <c r="A85" s="3">
        <v>84</v>
      </c>
      <c r="B85" s="11" t="s">
        <v>86</v>
      </c>
      <c r="C85" s="11" t="str">
        <f>VLOOKUP(B85,'Target Tech'!$C$7:$J$33,8,FALSE)</f>
        <v>Complete ASP</v>
      </c>
      <c r="D85" s="80">
        <v>46218</v>
      </c>
      <c r="E85" s="80" t="s">
        <v>1136</v>
      </c>
      <c r="F85" s="80" t="s">
        <v>81</v>
      </c>
      <c r="G85" s="80" t="s">
        <v>129</v>
      </c>
      <c r="H85" s="80">
        <v>46218</v>
      </c>
      <c r="I85" s="5">
        <v>3</v>
      </c>
      <c r="J85" s="5">
        <v>0</v>
      </c>
      <c r="K85" s="5">
        <v>4</v>
      </c>
      <c r="L85" s="80">
        <f t="shared" si="79"/>
        <v>46220</v>
      </c>
      <c r="M85" s="80">
        <f t="shared" si="80"/>
        <v>46220</v>
      </c>
      <c r="N85" s="80">
        <f t="shared" si="81"/>
        <v>46220</v>
      </c>
      <c r="O85" s="5">
        <v>1</v>
      </c>
      <c r="P85" s="80">
        <f t="shared" si="82"/>
        <v>46223</v>
      </c>
      <c r="Q85" s="5">
        <v>1</v>
      </c>
      <c r="R85" s="80">
        <f t="shared" si="83"/>
        <v>46224</v>
      </c>
      <c r="S85" s="80">
        <f t="shared" si="84"/>
        <v>46224</v>
      </c>
      <c r="T85" s="5">
        <v>1</v>
      </c>
      <c r="U85" s="80">
        <f t="shared" si="85"/>
        <v>46225</v>
      </c>
      <c r="V85" s="80">
        <f t="shared" si="77"/>
        <v>46225</v>
      </c>
      <c r="W85" s="80">
        <f t="shared" si="77"/>
        <v>46225</v>
      </c>
      <c r="X85" s="80">
        <f t="shared" si="86"/>
        <v>46226</v>
      </c>
      <c r="Y85" s="80">
        <f t="shared" si="87"/>
        <v>46226</v>
      </c>
      <c r="Z85" s="5">
        <v>1</v>
      </c>
      <c r="AA85" s="80">
        <f t="shared" si="88"/>
        <v>46227</v>
      </c>
      <c r="AB85" s="5">
        <v>1</v>
      </c>
      <c r="AC85" s="80">
        <f t="shared" si="89"/>
        <v>46230</v>
      </c>
      <c r="AD85" s="5">
        <v>1</v>
      </c>
      <c r="AE85" s="80">
        <f t="shared" si="90"/>
        <v>46231</v>
      </c>
      <c r="AF85" s="80">
        <f t="shared" si="91"/>
        <v>46231</v>
      </c>
      <c r="AG85" s="80">
        <f t="shared" si="92"/>
        <v>46232</v>
      </c>
      <c r="AH85" s="80">
        <f t="shared" si="93"/>
        <v>46232</v>
      </c>
      <c r="AI85" s="5">
        <v>1</v>
      </c>
      <c r="AJ85" s="80">
        <f t="shared" si="94"/>
        <v>46233</v>
      </c>
      <c r="AK85" s="80">
        <f t="array" ref="AK85">MAX(IF($B$2:$B$133=$B85, $AJ$2:$AJ$133))</f>
        <v>46233</v>
      </c>
      <c r="AL85" s="5">
        <v>1</v>
      </c>
      <c r="AM85" s="80">
        <f t="shared" si="95"/>
        <v>46234</v>
      </c>
      <c r="AN85" s="5">
        <v>1</v>
      </c>
      <c r="AO85" s="80">
        <f t="shared" si="96"/>
        <v>46237</v>
      </c>
      <c r="AP85" s="5">
        <v>1</v>
      </c>
      <c r="AQ85" s="80">
        <f t="shared" si="97"/>
        <v>46238</v>
      </c>
      <c r="AR85" s="80">
        <f t="shared" si="78"/>
        <v>46239</v>
      </c>
      <c r="AS85" s="80">
        <f t="shared" si="78"/>
        <v>46240</v>
      </c>
      <c r="AT85" s="80">
        <f t="shared" si="98"/>
        <v>46245</v>
      </c>
      <c r="AU85" s="80">
        <f t="shared" si="99"/>
        <v>46254</v>
      </c>
      <c r="AV85">
        <f t="shared" si="100"/>
        <v>34</v>
      </c>
      <c r="AW85">
        <f t="shared" si="102"/>
        <v>14</v>
      </c>
      <c r="AX85">
        <f t="shared" si="101"/>
        <v>4</v>
      </c>
      <c r="BA85">
        <f t="shared" si="103"/>
        <v>18</v>
      </c>
    </row>
    <row r="86" spans="1:53" x14ac:dyDescent="0.2">
      <c r="A86" s="3">
        <v>85</v>
      </c>
      <c r="B86" s="11" t="s">
        <v>86</v>
      </c>
      <c r="C86" s="11" t="str">
        <f>VLOOKUP(B86,'Target Tech'!$C$7:$J$33,8,FALSE)</f>
        <v>Complete ASP</v>
      </c>
      <c r="D86" s="80">
        <v>46218</v>
      </c>
      <c r="E86" s="80" t="s">
        <v>1136</v>
      </c>
      <c r="F86" s="80" t="s">
        <v>81</v>
      </c>
      <c r="G86" s="80" t="s">
        <v>129</v>
      </c>
      <c r="H86" s="80">
        <v>46218</v>
      </c>
      <c r="I86" s="5">
        <v>3</v>
      </c>
      <c r="J86" s="5">
        <v>0</v>
      </c>
      <c r="K86" s="5">
        <v>4</v>
      </c>
      <c r="L86" s="80">
        <f t="shared" si="79"/>
        <v>46220</v>
      </c>
      <c r="M86" s="80">
        <f t="shared" si="80"/>
        <v>46220</v>
      </c>
      <c r="N86" s="80">
        <f t="shared" si="81"/>
        <v>46220</v>
      </c>
      <c r="O86" s="5">
        <v>1</v>
      </c>
      <c r="P86" s="80">
        <f t="shared" si="82"/>
        <v>46223</v>
      </c>
      <c r="Q86" s="5">
        <v>1</v>
      </c>
      <c r="R86" s="80">
        <f t="shared" si="83"/>
        <v>46224</v>
      </c>
      <c r="S86" s="80">
        <f t="shared" si="84"/>
        <v>46224</v>
      </c>
      <c r="T86" s="5">
        <v>1</v>
      </c>
      <c r="U86" s="80">
        <f t="shared" si="85"/>
        <v>46225</v>
      </c>
      <c r="V86" s="80">
        <f t="shared" si="77"/>
        <v>46225</v>
      </c>
      <c r="W86" s="80">
        <f t="shared" si="77"/>
        <v>46225</v>
      </c>
      <c r="X86" s="80">
        <f t="shared" si="86"/>
        <v>46226</v>
      </c>
      <c r="Y86" s="80">
        <f t="shared" si="87"/>
        <v>46226</v>
      </c>
      <c r="Z86" s="5">
        <v>1</v>
      </c>
      <c r="AA86" s="80">
        <f t="shared" si="88"/>
        <v>46227</v>
      </c>
      <c r="AB86" s="5">
        <v>1</v>
      </c>
      <c r="AC86" s="80">
        <f t="shared" si="89"/>
        <v>46230</v>
      </c>
      <c r="AD86" s="5">
        <v>1</v>
      </c>
      <c r="AE86" s="80">
        <f t="shared" si="90"/>
        <v>46231</v>
      </c>
      <c r="AF86" s="80">
        <f t="shared" si="91"/>
        <v>46231</v>
      </c>
      <c r="AG86" s="80">
        <f t="shared" si="92"/>
        <v>46232</v>
      </c>
      <c r="AH86" s="80">
        <f t="shared" si="93"/>
        <v>46232</v>
      </c>
      <c r="AI86" s="5">
        <v>1</v>
      </c>
      <c r="AJ86" s="80">
        <f t="shared" si="94"/>
        <v>46233</v>
      </c>
      <c r="AK86" s="80">
        <f t="array" ref="AK86">MAX(IF($B$2:$B$133=$B86, $AJ$2:$AJ$133))</f>
        <v>46233</v>
      </c>
      <c r="AL86" s="5">
        <v>1</v>
      </c>
      <c r="AM86" s="80">
        <f t="shared" si="95"/>
        <v>46234</v>
      </c>
      <c r="AN86" s="5">
        <v>1</v>
      </c>
      <c r="AO86" s="80">
        <f t="shared" si="96"/>
        <v>46237</v>
      </c>
      <c r="AP86" s="5">
        <v>1</v>
      </c>
      <c r="AQ86" s="80">
        <f t="shared" si="97"/>
        <v>46238</v>
      </c>
      <c r="AR86" s="80">
        <f t="shared" si="78"/>
        <v>46239</v>
      </c>
      <c r="AS86" s="80">
        <f t="shared" si="78"/>
        <v>46240</v>
      </c>
      <c r="AT86" s="80">
        <f t="shared" si="98"/>
        <v>46245</v>
      </c>
      <c r="AU86" s="80">
        <f t="shared" si="99"/>
        <v>46254</v>
      </c>
      <c r="AV86">
        <f t="shared" si="100"/>
        <v>34</v>
      </c>
      <c r="AW86">
        <f t="shared" si="102"/>
        <v>14</v>
      </c>
      <c r="AX86">
        <f t="shared" si="101"/>
        <v>4</v>
      </c>
      <c r="BA86">
        <f t="shared" si="103"/>
        <v>18</v>
      </c>
    </row>
    <row r="87" spans="1:53" x14ac:dyDescent="0.2">
      <c r="A87" s="3">
        <v>86</v>
      </c>
      <c r="B87" s="11" t="s">
        <v>86</v>
      </c>
      <c r="C87" s="11" t="str">
        <f>VLOOKUP(B87,'Target Tech'!$C$7:$J$33,8,FALSE)</f>
        <v>Complete ASP</v>
      </c>
      <c r="D87" s="80">
        <v>46218</v>
      </c>
      <c r="E87" s="80" t="s">
        <v>1136</v>
      </c>
      <c r="F87" s="80" t="s">
        <v>81</v>
      </c>
      <c r="G87" s="80" t="s">
        <v>129</v>
      </c>
      <c r="H87" s="80">
        <v>46218</v>
      </c>
      <c r="I87" s="5">
        <v>3</v>
      </c>
      <c r="J87" s="5">
        <v>0</v>
      </c>
      <c r="K87" s="5">
        <v>4</v>
      </c>
      <c r="L87" s="80">
        <f t="shared" si="79"/>
        <v>46220</v>
      </c>
      <c r="M87" s="80">
        <f t="shared" si="80"/>
        <v>46220</v>
      </c>
      <c r="N87" s="80">
        <f t="shared" si="81"/>
        <v>46220</v>
      </c>
      <c r="O87" s="5">
        <v>1</v>
      </c>
      <c r="P87" s="80">
        <f t="shared" si="82"/>
        <v>46223</v>
      </c>
      <c r="Q87" s="5">
        <v>1</v>
      </c>
      <c r="R87" s="80">
        <f t="shared" si="83"/>
        <v>46224</v>
      </c>
      <c r="S87" s="80">
        <f t="shared" si="84"/>
        <v>46224</v>
      </c>
      <c r="T87" s="5">
        <v>1</v>
      </c>
      <c r="U87" s="80">
        <f t="shared" si="85"/>
        <v>46225</v>
      </c>
      <c r="V87" s="80">
        <f t="shared" si="77"/>
        <v>46225</v>
      </c>
      <c r="W87" s="80">
        <f t="shared" si="77"/>
        <v>46225</v>
      </c>
      <c r="X87" s="80">
        <f t="shared" si="86"/>
        <v>46226</v>
      </c>
      <c r="Y87" s="80">
        <f t="shared" si="87"/>
        <v>46226</v>
      </c>
      <c r="Z87" s="5">
        <v>1</v>
      </c>
      <c r="AA87" s="80">
        <f t="shared" si="88"/>
        <v>46227</v>
      </c>
      <c r="AB87" s="5">
        <v>1</v>
      </c>
      <c r="AC87" s="80">
        <f t="shared" si="89"/>
        <v>46230</v>
      </c>
      <c r="AD87" s="5">
        <v>1</v>
      </c>
      <c r="AE87" s="80">
        <f t="shared" si="90"/>
        <v>46231</v>
      </c>
      <c r="AF87" s="80">
        <f t="shared" si="91"/>
        <v>46231</v>
      </c>
      <c r="AG87" s="80">
        <f t="shared" si="92"/>
        <v>46232</v>
      </c>
      <c r="AH87" s="80">
        <f t="shared" si="93"/>
        <v>46232</v>
      </c>
      <c r="AI87" s="5">
        <v>1</v>
      </c>
      <c r="AJ87" s="80">
        <f t="shared" si="94"/>
        <v>46233</v>
      </c>
      <c r="AK87" s="80">
        <f t="array" ref="AK87">MAX(IF($B$2:$B$133=$B87, $AJ$2:$AJ$133))</f>
        <v>46233</v>
      </c>
      <c r="AL87" s="5">
        <v>1</v>
      </c>
      <c r="AM87" s="80">
        <f t="shared" si="95"/>
        <v>46234</v>
      </c>
      <c r="AN87" s="5">
        <v>1</v>
      </c>
      <c r="AO87" s="80">
        <f t="shared" si="96"/>
        <v>46237</v>
      </c>
      <c r="AP87" s="5">
        <v>1</v>
      </c>
      <c r="AQ87" s="80">
        <f t="shared" si="97"/>
        <v>46238</v>
      </c>
      <c r="AR87" s="80">
        <f t="shared" si="78"/>
        <v>46239</v>
      </c>
      <c r="AS87" s="80">
        <f t="shared" si="78"/>
        <v>46240</v>
      </c>
      <c r="AT87" s="80">
        <f t="shared" si="98"/>
        <v>46245</v>
      </c>
      <c r="AU87" s="80">
        <f t="shared" si="99"/>
        <v>46254</v>
      </c>
      <c r="AV87">
        <f t="shared" si="100"/>
        <v>34</v>
      </c>
      <c r="AW87">
        <f t="shared" si="102"/>
        <v>14</v>
      </c>
      <c r="AX87">
        <f t="shared" si="101"/>
        <v>4</v>
      </c>
      <c r="BA87">
        <f t="shared" si="103"/>
        <v>18</v>
      </c>
    </row>
    <row r="88" spans="1:53" x14ac:dyDescent="0.2">
      <c r="A88" s="3">
        <v>87</v>
      </c>
      <c r="B88" s="11" t="s">
        <v>86</v>
      </c>
      <c r="C88" s="11" t="str">
        <f>VLOOKUP(B88,'Target Tech'!$C$7:$J$33,8,FALSE)</f>
        <v>Complete ASP</v>
      </c>
      <c r="D88" s="80">
        <v>46218</v>
      </c>
      <c r="E88" s="80" t="s">
        <v>1136</v>
      </c>
      <c r="F88" s="80" t="s">
        <v>81</v>
      </c>
      <c r="G88" s="80" t="s">
        <v>129</v>
      </c>
      <c r="H88" s="80">
        <v>46218</v>
      </c>
      <c r="I88" s="5">
        <v>3</v>
      </c>
      <c r="J88" s="5">
        <v>0</v>
      </c>
      <c r="K88" s="5">
        <v>4</v>
      </c>
      <c r="L88" s="80">
        <f t="shared" si="79"/>
        <v>46220</v>
      </c>
      <c r="M88" s="80">
        <f t="shared" si="80"/>
        <v>46220</v>
      </c>
      <c r="N88" s="80">
        <f t="shared" si="81"/>
        <v>46220</v>
      </c>
      <c r="O88" s="5">
        <v>1</v>
      </c>
      <c r="P88" s="80">
        <f t="shared" si="82"/>
        <v>46223</v>
      </c>
      <c r="Q88" s="5">
        <v>1</v>
      </c>
      <c r="R88" s="80">
        <f t="shared" si="83"/>
        <v>46224</v>
      </c>
      <c r="S88" s="80">
        <f t="shared" si="84"/>
        <v>46224</v>
      </c>
      <c r="T88" s="5">
        <v>1</v>
      </c>
      <c r="U88" s="80">
        <f t="shared" si="85"/>
        <v>46225</v>
      </c>
      <c r="V88" s="80">
        <f t="shared" si="77"/>
        <v>46225</v>
      </c>
      <c r="W88" s="80">
        <f t="shared" si="77"/>
        <v>46225</v>
      </c>
      <c r="X88" s="80">
        <f t="shared" si="86"/>
        <v>46226</v>
      </c>
      <c r="Y88" s="80">
        <f t="shared" si="87"/>
        <v>46226</v>
      </c>
      <c r="Z88" s="5">
        <v>1</v>
      </c>
      <c r="AA88" s="80">
        <f t="shared" si="88"/>
        <v>46227</v>
      </c>
      <c r="AB88" s="5">
        <v>1</v>
      </c>
      <c r="AC88" s="80">
        <f t="shared" si="89"/>
        <v>46230</v>
      </c>
      <c r="AD88" s="5">
        <v>1</v>
      </c>
      <c r="AE88" s="80">
        <f t="shared" si="90"/>
        <v>46231</v>
      </c>
      <c r="AF88" s="80">
        <f t="shared" si="91"/>
        <v>46231</v>
      </c>
      <c r="AG88" s="80">
        <f t="shared" si="92"/>
        <v>46232</v>
      </c>
      <c r="AH88" s="80">
        <f t="shared" si="93"/>
        <v>46232</v>
      </c>
      <c r="AI88" s="5">
        <v>1</v>
      </c>
      <c r="AJ88" s="80">
        <f t="shared" si="94"/>
        <v>46233</v>
      </c>
      <c r="AK88" s="80">
        <f t="array" ref="AK88">MAX(IF($B$2:$B$133=$B88, $AJ$2:$AJ$133))</f>
        <v>46233</v>
      </c>
      <c r="AL88" s="5">
        <v>1</v>
      </c>
      <c r="AM88" s="80">
        <f t="shared" si="95"/>
        <v>46234</v>
      </c>
      <c r="AN88" s="5">
        <v>1</v>
      </c>
      <c r="AO88" s="80">
        <f t="shared" si="96"/>
        <v>46237</v>
      </c>
      <c r="AP88" s="5">
        <v>1</v>
      </c>
      <c r="AQ88" s="80">
        <f t="shared" si="97"/>
        <v>46238</v>
      </c>
      <c r="AR88" s="80">
        <f t="shared" si="78"/>
        <v>46239</v>
      </c>
      <c r="AS88" s="80">
        <f t="shared" si="78"/>
        <v>46240</v>
      </c>
      <c r="AT88" s="80">
        <f t="shared" si="98"/>
        <v>46245</v>
      </c>
      <c r="AU88" s="80">
        <f t="shared" si="99"/>
        <v>46254</v>
      </c>
      <c r="AV88">
        <f t="shared" si="100"/>
        <v>34</v>
      </c>
      <c r="AW88">
        <f t="shared" si="102"/>
        <v>14</v>
      </c>
      <c r="AX88">
        <f t="shared" si="101"/>
        <v>4</v>
      </c>
      <c r="BA88">
        <f t="shared" si="103"/>
        <v>18</v>
      </c>
    </row>
    <row r="89" spans="1:53" x14ac:dyDescent="0.2">
      <c r="A89" s="3">
        <v>88</v>
      </c>
      <c r="B89" s="11" t="s">
        <v>86</v>
      </c>
      <c r="C89" s="11" t="str">
        <f>VLOOKUP(B89,'Target Tech'!$C$7:$J$33,8,FALSE)</f>
        <v>Complete ASP</v>
      </c>
      <c r="D89" s="80">
        <v>46218</v>
      </c>
      <c r="E89" s="80" t="s">
        <v>1136</v>
      </c>
      <c r="F89" s="80" t="s">
        <v>81</v>
      </c>
      <c r="G89" s="80" t="s">
        <v>129</v>
      </c>
      <c r="H89" s="80">
        <v>46218</v>
      </c>
      <c r="I89" s="5">
        <v>3</v>
      </c>
      <c r="J89" s="5">
        <v>0</v>
      </c>
      <c r="K89" s="5">
        <v>4</v>
      </c>
      <c r="L89" s="80">
        <f t="shared" si="79"/>
        <v>46220</v>
      </c>
      <c r="M89" s="80">
        <f t="shared" si="80"/>
        <v>46220</v>
      </c>
      <c r="N89" s="80">
        <f t="shared" si="81"/>
        <v>46220</v>
      </c>
      <c r="O89" s="5">
        <v>1</v>
      </c>
      <c r="P89" s="80">
        <f t="shared" si="82"/>
        <v>46223</v>
      </c>
      <c r="Q89" s="5">
        <v>1</v>
      </c>
      <c r="R89" s="80">
        <f t="shared" si="83"/>
        <v>46224</v>
      </c>
      <c r="S89" s="80">
        <f t="shared" si="84"/>
        <v>46224</v>
      </c>
      <c r="T89" s="5">
        <v>1</v>
      </c>
      <c r="U89" s="80">
        <f t="shared" si="85"/>
        <v>46225</v>
      </c>
      <c r="V89" s="80">
        <f t="shared" si="77"/>
        <v>46225</v>
      </c>
      <c r="W89" s="80">
        <f t="shared" si="77"/>
        <v>46225</v>
      </c>
      <c r="X89" s="80">
        <f t="shared" si="86"/>
        <v>46226</v>
      </c>
      <c r="Y89" s="80">
        <f t="shared" si="87"/>
        <v>46226</v>
      </c>
      <c r="Z89" s="5">
        <v>1</v>
      </c>
      <c r="AA89" s="80">
        <f t="shared" si="88"/>
        <v>46227</v>
      </c>
      <c r="AB89" s="5">
        <v>1</v>
      </c>
      <c r="AC89" s="80">
        <f t="shared" si="89"/>
        <v>46230</v>
      </c>
      <c r="AD89" s="5">
        <v>1</v>
      </c>
      <c r="AE89" s="80">
        <f t="shared" si="90"/>
        <v>46231</v>
      </c>
      <c r="AF89" s="80">
        <f t="shared" si="91"/>
        <v>46231</v>
      </c>
      <c r="AG89" s="80">
        <f t="shared" si="92"/>
        <v>46232</v>
      </c>
      <c r="AH89" s="80">
        <f t="shared" si="93"/>
        <v>46232</v>
      </c>
      <c r="AI89" s="5">
        <v>1</v>
      </c>
      <c r="AJ89" s="80">
        <f t="shared" si="94"/>
        <v>46233</v>
      </c>
      <c r="AK89" s="80">
        <f t="array" ref="AK89">MAX(IF($B$2:$B$133=$B89, $AJ$2:$AJ$133))</f>
        <v>46233</v>
      </c>
      <c r="AL89" s="5">
        <v>1</v>
      </c>
      <c r="AM89" s="80">
        <f t="shared" si="95"/>
        <v>46234</v>
      </c>
      <c r="AN89" s="5">
        <v>1</v>
      </c>
      <c r="AO89" s="80">
        <f t="shared" si="96"/>
        <v>46237</v>
      </c>
      <c r="AP89" s="5">
        <v>1</v>
      </c>
      <c r="AQ89" s="80">
        <f t="shared" si="97"/>
        <v>46238</v>
      </c>
      <c r="AR89" s="80">
        <f t="shared" si="78"/>
        <v>46239</v>
      </c>
      <c r="AS89" s="80">
        <f t="shared" si="78"/>
        <v>46240</v>
      </c>
      <c r="AT89" s="80">
        <f t="shared" si="98"/>
        <v>46245</v>
      </c>
      <c r="AU89" s="80">
        <f t="shared" si="99"/>
        <v>46254</v>
      </c>
      <c r="AV89">
        <f t="shared" si="100"/>
        <v>34</v>
      </c>
      <c r="AW89">
        <f t="shared" si="102"/>
        <v>14</v>
      </c>
      <c r="AX89">
        <f t="shared" si="101"/>
        <v>4</v>
      </c>
      <c r="BA89">
        <f t="shared" si="103"/>
        <v>18</v>
      </c>
    </row>
    <row r="90" spans="1:53" x14ac:dyDescent="0.2">
      <c r="A90" s="3">
        <v>89</v>
      </c>
      <c r="B90" s="11" t="s">
        <v>168</v>
      </c>
      <c r="C90" s="11" t="str">
        <f>VLOOKUP(B90,'Target Tech'!$C$7:$J$33,8,FALSE)</f>
        <v>Complete ASP</v>
      </c>
      <c r="D90" s="80">
        <v>46218</v>
      </c>
      <c r="E90" s="80" t="s">
        <v>1137</v>
      </c>
      <c r="F90" s="80" t="s">
        <v>67</v>
      </c>
      <c r="G90" s="80" t="s">
        <v>102</v>
      </c>
      <c r="H90" s="80">
        <v>46218</v>
      </c>
      <c r="I90" s="5">
        <v>3</v>
      </c>
      <c r="J90" s="5">
        <v>0</v>
      </c>
      <c r="K90" s="5">
        <v>1</v>
      </c>
      <c r="L90" s="80">
        <f t="shared" si="79"/>
        <v>46220</v>
      </c>
      <c r="M90" s="80">
        <f t="shared" si="80"/>
        <v>46220</v>
      </c>
      <c r="N90" s="80">
        <f t="shared" si="81"/>
        <v>46220</v>
      </c>
      <c r="O90" s="5">
        <v>1</v>
      </c>
      <c r="P90" s="80">
        <f t="shared" si="82"/>
        <v>46223</v>
      </c>
      <c r="Q90" s="5">
        <v>1</v>
      </c>
      <c r="R90" s="80">
        <f t="shared" si="83"/>
        <v>46224</v>
      </c>
      <c r="S90" s="80">
        <f t="shared" si="84"/>
        <v>46224</v>
      </c>
      <c r="T90" s="5">
        <v>1</v>
      </c>
      <c r="U90" s="80">
        <f t="shared" si="85"/>
        <v>46225</v>
      </c>
      <c r="V90" s="80">
        <f t="shared" si="77"/>
        <v>46225</v>
      </c>
      <c r="W90" s="80">
        <f t="shared" si="77"/>
        <v>46225</v>
      </c>
      <c r="X90" s="80">
        <f t="shared" si="86"/>
        <v>46226</v>
      </c>
      <c r="Y90" s="80">
        <f t="shared" si="87"/>
        <v>46226</v>
      </c>
      <c r="Z90" s="5">
        <v>1</v>
      </c>
      <c r="AA90" s="80">
        <f t="shared" si="88"/>
        <v>46227</v>
      </c>
      <c r="AB90" s="5">
        <v>1</v>
      </c>
      <c r="AC90" s="80">
        <f t="shared" si="89"/>
        <v>46230</v>
      </c>
      <c r="AD90" s="5">
        <v>1</v>
      </c>
      <c r="AE90" s="80">
        <f t="shared" si="90"/>
        <v>46231</v>
      </c>
      <c r="AF90" s="80">
        <f t="shared" si="91"/>
        <v>46231</v>
      </c>
      <c r="AG90" s="80">
        <f t="shared" si="92"/>
        <v>46232</v>
      </c>
      <c r="AH90" s="80">
        <f t="shared" si="93"/>
        <v>46232</v>
      </c>
      <c r="AI90" s="5">
        <v>1</v>
      </c>
      <c r="AJ90" s="80">
        <f t="shared" si="94"/>
        <v>46233</v>
      </c>
      <c r="AK90" s="80">
        <f t="array" ref="AK90">MAX(IF($B$2:$B$133=$B90, $AJ$2:$AJ$133))</f>
        <v>46241</v>
      </c>
      <c r="AL90" s="5">
        <v>1</v>
      </c>
      <c r="AM90" s="80">
        <f t="shared" si="95"/>
        <v>46244</v>
      </c>
      <c r="AN90" s="5">
        <v>1</v>
      </c>
      <c r="AO90" s="80">
        <f t="shared" si="96"/>
        <v>46245</v>
      </c>
      <c r="AP90" s="5">
        <v>1</v>
      </c>
      <c r="AQ90" s="80">
        <f t="shared" si="97"/>
        <v>46246</v>
      </c>
      <c r="AR90" s="80">
        <f t="shared" si="78"/>
        <v>46247</v>
      </c>
      <c r="AS90" s="80">
        <f t="shared" si="78"/>
        <v>46248</v>
      </c>
      <c r="AT90" s="80">
        <f t="shared" si="98"/>
        <v>46253</v>
      </c>
      <c r="AU90" s="80">
        <f t="shared" si="99"/>
        <v>46254</v>
      </c>
      <c r="AV90">
        <f t="shared" si="100"/>
        <v>34</v>
      </c>
      <c r="AX90">
        <f t="shared" si="101"/>
        <v>4</v>
      </c>
    </row>
    <row r="91" spans="1:53" x14ac:dyDescent="0.2">
      <c r="A91" s="3">
        <v>90</v>
      </c>
      <c r="B91" s="11" t="s">
        <v>168</v>
      </c>
      <c r="C91" s="11" t="str">
        <f>VLOOKUP(B91,'Target Tech'!$C$7:$J$33,8,FALSE)</f>
        <v>Complete ASP</v>
      </c>
      <c r="D91" s="80">
        <v>46218</v>
      </c>
      <c r="E91" s="80" t="s">
        <v>1138</v>
      </c>
      <c r="F91" s="80" t="s">
        <v>67</v>
      </c>
      <c r="G91" s="80" t="s">
        <v>103</v>
      </c>
      <c r="H91" s="80">
        <v>46218</v>
      </c>
      <c r="I91" s="5">
        <v>3</v>
      </c>
      <c r="J91" s="5">
        <v>0</v>
      </c>
      <c r="K91" s="5">
        <v>2</v>
      </c>
      <c r="L91" s="80">
        <f t="shared" si="79"/>
        <v>46220</v>
      </c>
      <c r="M91" s="80">
        <f t="shared" si="80"/>
        <v>46220</v>
      </c>
      <c r="N91" s="80">
        <f t="shared" si="81"/>
        <v>46220</v>
      </c>
      <c r="O91" s="5">
        <v>1</v>
      </c>
      <c r="P91" s="80">
        <f t="shared" si="82"/>
        <v>46223</v>
      </c>
      <c r="Q91" s="5">
        <v>1</v>
      </c>
      <c r="R91" s="80">
        <f t="shared" si="83"/>
        <v>46224</v>
      </c>
      <c r="S91" s="80">
        <f t="shared" si="84"/>
        <v>46224</v>
      </c>
      <c r="T91" s="5">
        <v>1</v>
      </c>
      <c r="U91" s="80">
        <f t="shared" si="85"/>
        <v>46225</v>
      </c>
      <c r="V91" s="80">
        <f t="shared" si="77"/>
        <v>46225</v>
      </c>
      <c r="W91" s="80">
        <f t="shared" si="77"/>
        <v>46225</v>
      </c>
      <c r="X91" s="80">
        <f t="shared" si="86"/>
        <v>46226</v>
      </c>
      <c r="Y91" s="80">
        <f t="shared" si="87"/>
        <v>46226</v>
      </c>
      <c r="Z91" s="5">
        <v>1</v>
      </c>
      <c r="AA91" s="80">
        <f t="shared" si="88"/>
        <v>46227</v>
      </c>
      <c r="AB91" s="5">
        <v>1</v>
      </c>
      <c r="AC91" s="80">
        <f t="shared" si="89"/>
        <v>46230</v>
      </c>
      <c r="AD91" s="5">
        <v>1</v>
      </c>
      <c r="AE91" s="80">
        <f t="shared" si="90"/>
        <v>46231</v>
      </c>
      <c r="AF91" s="80">
        <f t="shared" si="91"/>
        <v>46231</v>
      </c>
      <c r="AG91" s="80">
        <f t="shared" si="92"/>
        <v>46232</v>
      </c>
      <c r="AH91" s="80">
        <f t="shared" si="93"/>
        <v>46232</v>
      </c>
      <c r="AI91" s="5">
        <v>1</v>
      </c>
      <c r="AJ91" s="80">
        <f t="shared" si="94"/>
        <v>46233</v>
      </c>
      <c r="AK91" s="80">
        <f t="array" ref="AK91">MAX(IF($B$2:$B$133=$B91, $AJ$2:$AJ$133))</f>
        <v>46241</v>
      </c>
      <c r="AL91" s="5">
        <v>1</v>
      </c>
      <c r="AM91" s="80">
        <f t="shared" si="95"/>
        <v>46244</v>
      </c>
      <c r="AN91" s="5">
        <v>1</v>
      </c>
      <c r="AO91" s="80">
        <f t="shared" si="96"/>
        <v>46245</v>
      </c>
      <c r="AP91" s="5">
        <v>1</v>
      </c>
      <c r="AQ91" s="80">
        <f t="shared" si="97"/>
        <v>46246</v>
      </c>
      <c r="AR91" s="80">
        <f t="shared" si="78"/>
        <v>46247</v>
      </c>
      <c r="AS91" s="80">
        <f t="shared" si="78"/>
        <v>46248</v>
      </c>
      <c r="AT91" s="80">
        <f t="shared" si="98"/>
        <v>46253</v>
      </c>
      <c r="AU91" s="80">
        <f t="shared" si="99"/>
        <v>46254</v>
      </c>
      <c r="AV91">
        <f t="shared" si="100"/>
        <v>34</v>
      </c>
      <c r="AX91">
        <f t="shared" si="101"/>
        <v>4</v>
      </c>
    </row>
    <row r="92" spans="1:53" x14ac:dyDescent="0.2">
      <c r="A92" s="3">
        <v>91</v>
      </c>
      <c r="B92" s="11" t="s">
        <v>168</v>
      </c>
      <c r="C92" s="11" t="str">
        <f>VLOOKUP(B92,'Target Tech'!$C$7:$J$33,8,FALSE)</f>
        <v>Complete ASP</v>
      </c>
      <c r="D92" s="80">
        <v>46206</v>
      </c>
      <c r="E92" s="80" t="s">
        <v>1139</v>
      </c>
      <c r="F92" s="80" t="s">
        <v>67</v>
      </c>
      <c r="G92" s="80" t="s">
        <v>104</v>
      </c>
      <c r="H92" s="80">
        <v>46206</v>
      </c>
      <c r="I92" s="5">
        <v>3</v>
      </c>
      <c r="J92" s="5">
        <v>0</v>
      </c>
      <c r="K92" s="5">
        <v>3</v>
      </c>
      <c r="L92" s="80">
        <f t="shared" si="79"/>
        <v>46212</v>
      </c>
      <c r="M92" s="80">
        <f t="shared" si="80"/>
        <v>46212</v>
      </c>
      <c r="N92" s="80">
        <f t="shared" si="81"/>
        <v>46212</v>
      </c>
      <c r="O92" s="5">
        <v>1</v>
      </c>
      <c r="P92" s="80">
        <f t="shared" si="82"/>
        <v>46213</v>
      </c>
      <c r="Q92" s="5">
        <v>1</v>
      </c>
      <c r="R92" s="80">
        <f t="shared" si="83"/>
        <v>46216</v>
      </c>
      <c r="S92" s="80">
        <f t="shared" si="84"/>
        <v>46216</v>
      </c>
      <c r="T92" s="5">
        <v>1</v>
      </c>
      <c r="U92" s="80">
        <f t="shared" si="85"/>
        <v>46217</v>
      </c>
      <c r="V92" s="80">
        <f t="shared" si="77"/>
        <v>46217</v>
      </c>
      <c r="W92" s="80">
        <f t="shared" si="77"/>
        <v>46217</v>
      </c>
      <c r="X92" s="80">
        <f t="shared" si="86"/>
        <v>46218</v>
      </c>
      <c r="Y92" s="80">
        <f t="shared" si="87"/>
        <v>46218</v>
      </c>
      <c r="Z92" s="5">
        <v>1</v>
      </c>
      <c r="AA92" s="80">
        <f t="shared" si="88"/>
        <v>46219</v>
      </c>
      <c r="AB92" s="5">
        <v>1</v>
      </c>
      <c r="AC92" s="80">
        <f t="shared" si="89"/>
        <v>46220</v>
      </c>
      <c r="AD92" s="5">
        <v>1</v>
      </c>
      <c r="AE92" s="80">
        <f t="shared" si="90"/>
        <v>46223</v>
      </c>
      <c r="AF92" s="80">
        <f t="shared" si="91"/>
        <v>46223</v>
      </c>
      <c r="AG92" s="80">
        <f t="shared" si="92"/>
        <v>46224</v>
      </c>
      <c r="AH92" s="80">
        <f t="shared" si="93"/>
        <v>46224</v>
      </c>
      <c r="AI92" s="5">
        <v>1</v>
      </c>
      <c r="AJ92" s="80">
        <f t="shared" si="94"/>
        <v>46225</v>
      </c>
      <c r="AK92" s="80">
        <f t="array" ref="AK92">MAX(IF($B$2:$B$133=$B92, $AJ$2:$AJ$133))</f>
        <v>46241</v>
      </c>
      <c r="AL92" s="5">
        <v>1</v>
      </c>
      <c r="AM92" s="80">
        <f t="shared" si="95"/>
        <v>46244</v>
      </c>
      <c r="AN92" s="5">
        <v>1</v>
      </c>
      <c r="AO92" s="80">
        <f t="shared" si="96"/>
        <v>46245</v>
      </c>
      <c r="AP92" s="5">
        <v>1</v>
      </c>
      <c r="AQ92" s="80">
        <f t="shared" si="97"/>
        <v>46246</v>
      </c>
      <c r="AR92" s="80">
        <f t="shared" si="78"/>
        <v>46247</v>
      </c>
      <c r="AS92" s="80">
        <f t="shared" si="78"/>
        <v>46248</v>
      </c>
      <c r="AT92" s="80">
        <f t="shared" si="98"/>
        <v>46253</v>
      </c>
      <c r="AU92" s="80">
        <f t="shared" si="99"/>
        <v>46254</v>
      </c>
      <c r="AV92">
        <f t="shared" si="100"/>
        <v>42</v>
      </c>
      <c r="AX92">
        <f t="shared" si="101"/>
        <v>4</v>
      </c>
    </row>
    <row r="93" spans="1:53" x14ac:dyDescent="0.2">
      <c r="A93" s="3">
        <v>92</v>
      </c>
      <c r="B93" s="11" t="s">
        <v>168</v>
      </c>
      <c r="C93" s="11" t="str">
        <f>VLOOKUP(B93,'Target Tech'!$C$7:$J$33,8,FALSE)</f>
        <v>Complete ASP</v>
      </c>
      <c r="D93" s="80">
        <v>46226</v>
      </c>
      <c r="E93" s="80" t="s">
        <v>1140</v>
      </c>
      <c r="F93" s="80" t="s">
        <v>67</v>
      </c>
      <c r="G93" s="80" t="s">
        <v>102</v>
      </c>
      <c r="H93" s="80">
        <v>46226</v>
      </c>
      <c r="I93" s="5">
        <v>3</v>
      </c>
      <c r="J93" s="5">
        <v>0</v>
      </c>
      <c r="K93" s="5">
        <v>4</v>
      </c>
      <c r="L93" s="80">
        <f t="shared" si="79"/>
        <v>46230</v>
      </c>
      <c r="M93" s="80">
        <f t="shared" si="80"/>
        <v>46230</v>
      </c>
      <c r="N93" s="80">
        <f t="shared" si="81"/>
        <v>46230</v>
      </c>
      <c r="O93" s="5">
        <v>1</v>
      </c>
      <c r="P93" s="80">
        <f t="shared" si="82"/>
        <v>46231</v>
      </c>
      <c r="Q93" s="5">
        <v>1</v>
      </c>
      <c r="R93" s="80">
        <f t="shared" si="83"/>
        <v>46232</v>
      </c>
      <c r="S93" s="80">
        <f t="shared" si="84"/>
        <v>46232</v>
      </c>
      <c r="T93" s="5">
        <v>1</v>
      </c>
      <c r="U93" s="80">
        <f t="shared" si="85"/>
        <v>46233</v>
      </c>
      <c r="V93" s="80">
        <f t="shared" si="77"/>
        <v>46233</v>
      </c>
      <c r="W93" s="80">
        <f t="shared" si="77"/>
        <v>46233</v>
      </c>
      <c r="X93" s="80">
        <f t="shared" si="86"/>
        <v>46234</v>
      </c>
      <c r="Y93" s="80">
        <f t="shared" si="87"/>
        <v>46234</v>
      </c>
      <c r="Z93" s="5">
        <v>1</v>
      </c>
      <c r="AA93" s="80">
        <f t="shared" si="88"/>
        <v>46237</v>
      </c>
      <c r="AB93" s="5">
        <v>1</v>
      </c>
      <c r="AC93" s="80">
        <f t="shared" si="89"/>
        <v>46238</v>
      </c>
      <c r="AD93" s="5">
        <v>1</v>
      </c>
      <c r="AE93" s="80">
        <f t="shared" si="90"/>
        <v>46239</v>
      </c>
      <c r="AF93" s="80">
        <f t="shared" si="91"/>
        <v>46239</v>
      </c>
      <c r="AG93" s="80">
        <f t="shared" si="92"/>
        <v>46240</v>
      </c>
      <c r="AH93" s="80">
        <f t="shared" si="93"/>
        <v>46240</v>
      </c>
      <c r="AI93" s="5">
        <v>1</v>
      </c>
      <c r="AJ93" s="80">
        <f t="shared" si="94"/>
        <v>46241</v>
      </c>
      <c r="AK93" s="80">
        <f t="array" ref="AK93">MAX(IF($B$2:$B$133=$B93, $AJ$2:$AJ$133))</f>
        <v>46241</v>
      </c>
      <c r="AL93" s="5">
        <v>1</v>
      </c>
      <c r="AM93" s="80">
        <f t="shared" si="95"/>
        <v>46244</v>
      </c>
      <c r="AN93" s="5">
        <v>1</v>
      </c>
      <c r="AO93" s="80">
        <f t="shared" si="96"/>
        <v>46245</v>
      </c>
      <c r="AP93" s="5">
        <v>1</v>
      </c>
      <c r="AQ93" s="80">
        <f t="shared" si="97"/>
        <v>46246</v>
      </c>
      <c r="AR93" s="80">
        <f t="shared" si="78"/>
        <v>46247</v>
      </c>
      <c r="AS93" s="80">
        <f t="shared" si="78"/>
        <v>46248</v>
      </c>
      <c r="AT93" s="80">
        <f t="shared" si="98"/>
        <v>46253</v>
      </c>
      <c r="AU93" s="80">
        <f t="shared" si="99"/>
        <v>46254</v>
      </c>
      <c r="AV93">
        <f t="shared" si="100"/>
        <v>24</v>
      </c>
      <c r="AX93">
        <f t="shared" si="101"/>
        <v>4</v>
      </c>
    </row>
    <row r="94" spans="1:53" x14ac:dyDescent="0.2">
      <c r="A94" s="3">
        <v>93</v>
      </c>
      <c r="B94" s="11" t="s">
        <v>168</v>
      </c>
      <c r="C94" s="11" t="str">
        <f>VLOOKUP(B94,'Target Tech'!$C$7:$J$33,8,FALSE)</f>
        <v>Complete ASP</v>
      </c>
      <c r="D94" s="80">
        <v>46226</v>
      </c>
      <c r="E94" s="80" t="s">
        <v>1141</v>
      </c>
      <c r="F94" s="80" t="s">
        <v>67</v>
      </c>
      <c r="G94" s="80" t="s">
        <v>103</v>
      </c>
      <c r="H94" s="80">
        <v>46226</v>
      </c>
      <c r="I94" s="5">
        <v>3</v>
      </c>
      <c r="J94" s="5">
        <v>0</v>
      </c>
      <c r="K94" s="5">
        <v>5</v>
      </c>
      <c r="L94" s="80">
        <f t="shared" si="79"/>
        <v>46230</v>
      </c>
      <c r="M94" s="80">
        <f t="shared" si="80"/>
        <v>46230</v>
      </c>
      <c r="N94" s="80">
        <f t="shared" si="81"/>
        <v>46230</v>
      </c>
      <c r="O94" s="5">
        <v>1</v>
      </c>
      <c r="P94" s="80">
        <f t="shared" si="82"/>
        <v>46231</v>
      </c>
      <c r="Q94" s="5">
        <v>1</v>
      </c>
      <c r="R94" s="80">
        <f t="shared" si="83"/>
        <v>46232</v>
      </c>
      <c r="S94" s="80">
        <f t="shared" si="84"/>
        <v>46232</v>
      </c>
      <c r="T94" s="5">
        <v>1</v>
      </c>
      <c r="U94" s="80">
        <f t="shared" si="85"/>
        <v>46233</v>
      </c>
      <c r="V94" s="80">
        <f t="shared" si="77"/>
        <v>46233</v>
      </c>
      <c r="W94" s="80">
        <f t="shared" si="77"/>
        <v>46233</v>
      </c>
      <c r="X94" s="80">
        <f t="shared" si="86"/>
        <v>46234</v>
      </c>
      <c r="Y94" s="80">
        <f t="shared" si="87"/>
        <v>46234</v>
      </c>
      <c r="Z94" s="5">
        <v>1</v>
      </c>
      <c r="AA94" s="80">
        <f t="shared" si="88"/>
        <v>46237</v>
      </c>
      <c r="AB94" s="5">
        <v>1</v>
      </c>
      <c r="AC94" s="80">
        <f t="shared" si="89"/>
        <v>46238</v>
      </c>
      <c r="AD94" s="5">
        <v>1</v>
      </c>
      <c r="AE94" s="80">
        <f t="shared" si="90"/>
        <v>46239</v>
      </c>
      <c r="AF94" s="80">
        <f t="shared" si="91"/>
        <v>46239</v>
      </c>
      <c r="AG94" s="80">
        <f t="shared" si="92"/>
        <v>46240</v>
      </c>
      <c r="AH94" s="80">
        <f t="shared" si="93"/>
        <v>46240</v>
      </c>
      <c r="AI94" s="5">
        <v>1</v>
      </c>
      <c r="AJ94" s="80">
        <f t="shared" si="94"/>
        <v>46241</v>
      </c>
      <c r="AK94" s="80">
        <f t="array" ref="AK94">MAX(IF($B$2:$B$133=$B94, $AJ$2:$AJ$133))</f>
        <v>46241</v>
      </c>
      <c r="AL94" s="5">
        <v>1</v>
      </c>
      <c r="AM94" s="80">
        <f t="shared" si="95"/>
        <v>46244</v>
      </c>
      <c r="AN94" s="5">
        <v>1</v>
      </c>
      <c r="AO94" s="80">
        <f t="shared" si="96"/>
        <v>46245</v>
      </c>
      <c r="AP94" s="5">
        <v>1</v>
      </c>
      <c r="AQ94" s="80">
        <f t="shared" si="97"/>
        <v>46246</v>
      </c>
      <c r="AR94" s="80">
        <f t="shared" si="78"/>
        <v>46247</v>
      </c>
      <c r="AS94" s="80">
        <f t="shared" si="78"/>
        <v>46248</v>
      </c>
      <c r="AT94" s="80">
        <f t="shared" si="98"/>
        <v>46253</v>
      </c>
      <c r="AU94" s="80">
        <f t="shared" si="99"/>
        <v>46254</v>
      </c>
      <c r="AV94">
        <f t="shared" si="100"/>
        <v>24</v>
      </c>
      <c r="AX94">
        <f t="shared" si="101"/>
        <v>4</v>
      </c>
    </row>
    <row r="95" spans="1:53" x14ac:dyDescent="0.2">
      <c r="A95" s="3">
        <v>94</v>
      </c>
      <c r="B95" s="11" t="s">
        <v>168</v>
      </c>
      <c r="C95" s="11" t="str">
        <f>VLOOKUP(B95,'Target Tech'!$C$7:$J$33,8,FALSE)</f>
        <v>Complete ASP</v>
      </c>
      <c r="D95" s="80">
        <v>46218</v>
      </c>
      <c r="E95" s="80" t="s">
        <v>1142</v>
      </c>
      <c r="F95" s="80" t="s">
        <v>67</v>
      </c>
      <c r="G95" s="80" t="s">
        <v>104</v>
      </c>
      <c r="H95" s="80">
        <v>46218</v>
      </c>
      <c r="I95" s="5">
        <v>3</v>
      </c>
      <c r="J95" s="5">
        <v>0</v>
      </c>
      <c r="K95" s="5">
        <v>6</v>
      </c>
      <c r="L95" s="80">
        <f t="shared" si="79"/>
        <v>46220</v>
      </c>
      <c r="M95" s="80">
        <f t="shared" si="80"/>
        <v>46220</v>
      </c>
      <c r="N95" s="80">
        <f t="shared" si="81"/>
        <v>46220</v>
      </c>
      <c r="O95" s="5">
        <v>1</v>
      </c>
      <c r="P95" s="80">
        <f t="shared" si="82"/>
        <v>46223</v>
      </c>
      <c r="Q95" s="5">
        <v>1</v>
      </c>
      <c r="R95" s="80">
        <f t="shared" si="83"/>
        <v>46224</v>
      </c>
      <c r="S95" s="80">
        <f t="shared" si="84"/>
        <v>46224</v>
      </c>
      <c r="T95" s="5">
        <v>1</v>
      </c>
      <c r="U95" s="80">
        <f t="shared" si="85"/>
        <v>46225</v>
      </c>
      <c r="V95" s="80">
        <f t="shared" si="77"/>
        <v>46225</v>
      </c>
      <c r="W95" s="80">
        <f t="shared" si="77"/>
        <v>46225</v>
      </c>
      <c r="X95" s="80">
        <f t="shared" si="86"/>
        <v>46226</v>
      </c>
      <c r="Y95" s="80">
        <f t="shared" si="87"/>
        <v>46226</v>
      </c>
      <c r="Z95" s="5">
        <v>1</v>
      </c>
      <c r="AA95" s="80">
        <f t="shared" si="88"/>
        <v>46227</v>
      </c>
      <c r="AB95" s="5">
        <v>1</v>
      </c>
      <c r="AC95" s="80">
        <f t="shared" si="89"/>
        <v>46230</v>
      </c>
      <c r="AD95" s="5">
        <v>1</v>
      </c>
      <c r="AE95" s="80">
        <f t="shared" si="90"/>
        <v>46231</v>
      </c>
      <c r="AF95" s="80">
        <f t="shared" si="91"/>
        <v>46231</v>
      </c>
      <c r="AG95" s="80">
        <f t="shared" si="92"/>
        <v>46232</v>
      </c>
      <c r="AH95" s="80">
        <f t="shared" si="93"/>
        <v>46232</v>
      </c>
      <c r="AI95" s="5">
        <v>1</v>
      </c>
      <c r="AJ95" s="80">
        <f t="shared" si="94"/>
        <v>46233</v>
      </c>
      <c r="AK95" s="80">
        <f t="array" ref="AK95">MAX(IF($B$2:$B$133=$B95, $AJ$2:$AJ$133))</f>
        <v>46241</v>
      </c>
      <c r="AL95" s="5">
        <v>1</v>
      </c>
      <c r="AM95" s="80">
        <f t="shared" si="95"/>
        <v>46244</v>
      </c>
      <c r="AN95" s="5">
        <v>1</v>
      </c>
      <c r="AO95" s="80">
        <f t="shared" si="96"/>
        <v>46245</v>
      </c>
      <c r="AP95" s="5">
        <v>1</v>
      </c>
      <c r="AQ95" s="80">
        <f t="shared" si="97"/>
        <v>46246</v>
      </c>
      <c r="AR95" s="80">
        <f t="shared" si="78"/>
        <v>46247</v>
      </c>
      <c r="AS95" s="80">
        <f t="shared" si="78"/>
        <v>46248</v>
      </c>
      <c r="AT95" s="80">
        <f t="shared" si="98"/>
        <v>46253</v>
      </c>
      <c r="AU95" s="80">
        <f t="shared" si="99"/>
        <v>46254</v>
      </c>
      <c r="AV95">
        <f t="shared" si="100"/>
        <v>34</v>
      </c>
      <c r="AX95">
        <f t="shared" si="101"/>
        <v>4</v>
      </c>
    </row>
    <row r="96" spans="1:53" x14ac:dyDescent="0.2">
      <c r="A96" s="3">
        <v>95</v>
      </c>
      <c r="B96" s="11" t="s">
        <v>168</v>
      </c>
      <c r="C96" s="11" t="str">
        <f>VLOOKUP(B96,'Target Tech'!$C$7:$J$33,8,FALSE)</f>
        <v>Complete ASP</v>
      </c>
      <c r="D96" s="80">
        <v>46226</v>
      </c>
      <c r="E96" s="80" t="s">
        <v>1143</v>
      </c>
      <c r="F96" s="80" t="s">
        <v>67</v>
      </c>
      <c r="G96" s="80" t="s">
        <v>167</v>
      </c>
      <c r="H96" s="80">
        <v>46226</v>
      </c>
      <c r="I96" s="5">
        <v>3</v>
      </c>
      <c r="J96" s="5">
        <v>0</v>
      </c>
      <c r="K96" s="5">
        <v>7</v>
      </c>
      <c r="L96" s="80">
        <f t="shared" si="79"/>
        <v>46230</v>
      </c>
      <c r="M96" s="80">
        <f t="shared" si="80"/>
        <v>46230</v>
      </c>
      <c r="N96" s="80">
        <f t="shared" si="81"/>
        <v>46230</v>
      </c>
      <c r="O96" s="5">
        <v>1</v>
      </c>
      <c r="P96" s="80">
        <f t="shared" si="82"/>
        <v>46231</v>
      </c>
      <c r="Q96" s="5">
        <v>1</v>
      </c>
      <c r="R96" s="80">
        <f t="shared" si="83"/>
        <v>46232</v>
      </c>
      <c r="S96" s="80">
        <f t="shared" si="84"/>
        <v>46232</v>
      </c>
      <c r="T96" s="5">
        <v>1</v>
      </c>
      <c r="U96" s="80">
        <f t="shared" si="85"/>
        <v>46233</v>
      </c>
      <c r="V96" s="80">
        <f t="shared" si="77"/>
        <v>46233</v>
      </c>
      <c r="W96" s="80">
        <f t="shared" si="77"/>
        <v>46233</v>
      </c>
      <c r="X96" s="80">
        <f t="shared" si="86"/>
        <v>46234</v>
      </c>
      <c r="Y96" s="80">
        <f t="shared" si="87"/>
        <v>46234</v>
      </c>
      <c r="Z96" s="5">
        <v>1</v>
      </c>
      <c r="AA96" s="80">
        <f t="shared" si="88"/>
        <v>46237</v>
      </c>
      <c r="AB96" s="5">
        <v>1</v>
      </c>
      <c r="AC96" s="80">
        <f t="shared" si="89"/>
        <v>46238</v>
      </c>
      <c r="AD96" s="5">
        <v>1</v>
      </c>
      <c r="AE96" s="80">
        <f t="shared" si="90"/>
        <v>46239</v>
      </c>
      <c r="AF96" s="80">
        <f t="shared" si="91"/>
        <v>46239</v>
      </c>
      <c r="AG96" s="80">
        <f t="shared" si="92"/>
        <v>46240</v>
      </c>
      <c r="AH96" s="80">
        <f t="shared" si="93"/>
        <v>46240</v>
      </c>
      <c r="AI96" s="5">
        <v>1</v>
      </c>
      <c r="AJ96" s="80">
        <f t="shared" si="94"/>
        <v>46241</v>
      </c>
      <c r="AK96" s="80">
        <f t="array" ref="AK96">MAX(IF($B$2:$B$133=$B96, $AJ$2:$AJ$133))</f>
        <v>46241</v>
      </c>
      <c r="AL96" s="5">
        <v>1</v>
      </c>
      <c r="AM96" s="80">
        <f t="shared" si="95"/>
        <v>46244</v>
      </c>
      <c r="AN96" s="5">
        <v>1</v>
      </c>
      <c r="AO96" s="80">
        <f t="shared" si="96"/>
        <v>46245</v>
      </c>
      <c r="AP96" s="5">
        <v>1</v>
      </c>
      <c r="AQ96" s="80">
        <f t="shared" si="97"/>
        <v>46246</v>
      </c>
      <c r="AR96" s="80">
        <f t="shared" si="78"/>
        <v>46247</v>
      </c>
      <c r="AS96" s="80">
        <f t="shared" si="78"/>
        <v>46248</v>
      </c>
      <c r="AT96" s="80">
        <f t="shared" si="98"/>
        <v>46253</v>
      </c>
      <c r="AU96" s="80">
        <f t="shared" si="99"/>
        <v>46254</v>
      </c>
      <c r="AV96">
        <f t="shared" si="100"/>
        <v>24</v>
      </c>
      <c r="AX96">
        <f t="shared" si="101"/>
        <v>4</v>
      </c>
    </row>
    <row r="97" spans="1:53" x14ac:dyDescent="0.2">
      <c r="A97" s="3">
        <v>96</v>
      </c>
      <c r="B97" s="11" t="s">
        <v>178</v>
      </c>
      <c r="C97" s="11" t="s">
        <v>125</v>
      </c>
      <c r="D97" s="80">
        <v>46226</v>
      </c>
      <c r="E97" s="80" t="s">
        <v>1144</v>
      </c>
      <c r="F97" s="80" t="s">
        <v>56</v>
      </c>
      <c r="G97" s="80" t="s">
        <v>57</v>
      </c>
      <c r="H97" s="80">
        <v>46226</v>
      </c>
      <c r="I97" s="5">
        <v>3</v>
      </c>
      <c r="J97" s="5">
        <v>0</v>
      </c>
      <c r="K97" s="5">
        <v>1</v>
      </c>
      <c r="L97" s="80">
        <f t="shared" si="79"/>
        <v>46230</v>
      </c>
      <c r="M97" s="80">
        <f t="shared" si="80"/>
        <v>46230</v>
      </c>
      <c r="N97" s="80">
        <f t="shared" si="81"/>
        <v>46230</v>
      </c>
      <c r="O97" s="5">
        <v>1</v>
      </c>
      <c r="P97" s="80">
        <f t="shared" si="82"/>
        <v>46231</v>
      </c>
      <c r="Q97" s="5">
        <v>1</v>
      </c>
      <c r="R97" s="80">
        <f t="shared" si="83"/>
        <v>46232</v>
      </c>
      <c r="S97" s="80">
        <f t="shared" si="84"/>
        <v>46232</v>
      </c>
      <c r="T97" s="5">
        <v>1</v>
      </c>
      <c r="U97" s="80">
        <f t="shared" si="85"/>
        <v>46233</v>
      </c>
      <c r="V97" s="80">
        <f t="shared" ref="V97:W116" si="104">WORKDAY(U97, 0, IndHolidays)</f>
        <v>46233</v>
      </c>
      <c r="W97" s="80">
        <f t="shared" si="104"/>
        <v>46233</v>
      </c>
      <c r="X97" s="80">
        <f t="shared" si="86"/>
        <v>46234</v>
      </c>
      <c r="Y97" s="80">
        <f t="shared" si="87"/>
        <v>46234</v>
      </c>
      <c r="Z97" s="5">
        <v>1</v>
      </c>
      <c r="AA97" s="80">
        <f t="shared" si="88"/>
        <v>46237</v>
      </c>
      <c r="AB97" s="5">
        <v>1</v>
      </c>
      <c r="AC97" s="80">
        <f t="shared" si="89"/>
        <v>46238</v>
      </c>
      <c r="AD97" s="5">
        <v>1</v>
      </c>
      <c r="AE97" s="80">
        <f t="shared" si="90"/>
        <v>46239</v>
      </c>
      <c r="AF97" s="80">
        <f t="shared" si="91"/>
        <v>46239</v>
      </c>
      <c r="AG97" s="80">
        <f t="shared" si="92"/>
        <v>46240</v>
      </c>
      <c r="AH97" s="80">
        <f t="shared" si="93"/>
        <v>46240</v>
      </c>
      <c r="AI97" s="5">
        <v>1</v>
      </c>
      <c r="AJ97" s="80">
        <f t="shared" si="94"/>
        <v>46241</v>
      </c>
      <c r="AK97" s="80">
        <f t="array" ref="AK97">MAX(IF($B$2:$B$133=$B97, $AJ$2:$AJ$133))</f>
        <v>46241</v>
      </c>
      <c r="AL97" s="5">
        <v>1</v>
      </c>
      <c r="AM97" s="80">
        <f t="shared" si="95"/>
        <v>46244</v>
      </c>
      <c r="AN97" s="5">
        <v>1</v>
      </c>
      <c r="AO97" s="80">
        <f t="shared" si="96"/>
        <v>46245</v>
      </c>
      <c r="AP97" s="5">
        <v>1</v>
      </c>
      <c r="AQ97" s="80">
        <f t="shared" si="97"/>
        <v>46246</v>
      </c>
      <c r="AR97" s="80">
        <f t="shared" ref="AR97:AS116" si="105">WORKDAY(AQ97, 1, IndHolidays)</f>
        <v>46247</v>
      </c>
      <c r="AS97" s="80">
        <f t="shared" si="105"/>
        <v>46248</v>
      </c>
      <c r="AT97" s="80">
        <f t="shared" si="98"/>
        <v>46253</v>
      </c>
      <c r="AU97" s="80">
        <f t="shared" si="99"/>
        <v>46254</v>
      </c>
      <c r="AV97">
        <f t="shared" si="100"/>
        <v>24</v>
      </c>
      <c r="AX97">
        <f t="shared" si="101"/>
        <v>4</v>
      </c>
    </row>
    <row r="98" spans="1:53" x14ac:dyDescent="0.2">
      <c r="A98" s="3">
        <v>97</v>
      </c>
      <c r="B98" s="11" t="s">
        <v>178</v>
      </c>
      <c r="C98" s="11" t="s">
        <v>125</v>
      </c>
      <c r="D98" s="80">
        <v>46226</v>
      </c>
      <c r="E98" s="80" t="s">
        <v>1145</v>
      </c>
      <c r="F98" s="80" t="s">
        <v>56</v>
      </c>
      <c r="G98" s="80" t="s">
        <v>60</v>
      </c>
      <c r="H98" s="80">
        <v>46226</v>
      </c>
      <c r="I98" s="5">
        <v>3</v>
      </c>
      <c r="J98" s="5">
        <v>0</v>
      </c>
      <c r="K98" s="5">
        <v>2</v>
      </c>
      <c r="L98" s="80">
        <f t="shared" si="79"/>
        <v>46230</v>
      </c>
      <c r="M98" s="80">
        <f t="shared" si="80"/>
        <v>46230</v>
      </c>
      <c r="N98" s="80">
        <f t="shared" si="81"/>
        <v>46230</v>
      </c>
      <c r="O98" s="5">
        <v>1</v>
      </c>
      <c r="P98" s="80">
        <f t="shared" si="82"/>
        <v>46231</v>
      </c>
      <c r="Q98" s="5">
        <v>1</v>
      </c>
      <c r="R98" s="80">
        <f t="shared" si="83"/>
        <v>46232</v>
      </c>
      <c r="S98" s="80">
        <f t="shared" si="84"/>
        <v>46232</v>
      </c>
      <c r="T98" s="5">
        <v>1</v>
      </c>
      <c r="U98" s="80">
        <f t="shared" si="85"/>
        <v>46233</v>
      </c>
      <c r="V98" s="80">
        <f t="shared" si="104"/>
        <v>46233</v>
      </c>
      <c r="W98" s="80">
        <f t="shared" si="104"/>
        <v>46233</v>
      </c>
      <c r="X98" s="80">
        <f t="shared" si="86"/>
        <v>46234</v>
      </c>
      <c r="Y98" s="80">
        <f t="shared" si="87"/>
        <v>46234</v>
      </c>
      <c r="Z98" s="5">
        <v>1</v>
      </c>
      <c r="AA98" s="80">
        <f t="shared" si="88"/>
        <v>46237</v>
      </c>
      <c r="AB98" s="5">
        <v>1</v>
      </c>
      <c r="AC98" s="80">
        <f t="shared" si="89"/>
        <v>46238</v>
      </c>
      <c r="AD98" s="5">
        <v>1</v>
      </c>
      <c r="AE98" s="80">
        <f t="shared" si="90"/>
        <v>46239</v>
      </c>
      <c r="AF98" s="80">
        <f t="shared" si="91"/>
        <v>46239</v>
      </c>
      <c r="AG98" s="80">
        <f t="shared" si="92"/>
        <v>46240</v>
      </c>
      <c r="AH98" s="80">
        <f t="shared" si="93"/>
        <v>46240</v>
      </c>
      <c r="AI98" s="5">
        <v>1</v>
      </c>
      <c r="AJ98" s="80">
        <f t="shared" si="94"/>
        <v>46241</v>
      </c>
      <c r="AK98" s="80">
        <f t="array" ref="AK98">MAX(IF($B$2:$B$133=$B98, $AJ$2:$AJ$133))</f>
        <v>46241</v>
      </c>
      <c r="AL98" s="5">
        <v>1</v>
      </c>
      <c r="AM98" s="80">
        <f t="shared" si="95"/>
        <v>46244</v>
      </c>
      <c r="AN98" s="5">
        <v>1</v>
      </c>
      <c r="AO98" s="80">
        <f t="shared" si="96"/>
        <v>46245</v>
      </c>
      <c r="AP98" s="5">
        <v>1</v>
      </c>
      <c r="AQ98" s="80">
        <f t="shared" si="97"/>
        <v>46246</v>
      </c>
      <c r="AR98" s="80">
        <f t="shared" si="105"/>
        <v>46247</v>
      </c>
      <c r="AS98" s="80">
        <f t="shared" si="105"/>
        <v>46248</v>
      </c>
      <c r="AT98" s="80">
        <f t="shared" si="98"/>
        <v>46253</v>
      </c>
      <c r="AU98" s="80">
        <f t="shared" si="99"/>
        <v>46254</v>
      </c>
      <c r="AV98">
        <f t="shared" si="100"/>
        <v>24</v>
      </c>
      <c r="AX98">
        <f t="shared" si="101"/>
        <v>4</v>
      </c>
    </row>
    <row r="99" spans="1:53" x14ac:dyDescent="0.2">
      <c r="A99" s="3">
        <v>98</v>
      </c>
      <c r="B99" s="11" t="s">
        <v>178</v>
      </c>
      <c r="C99" s="11" t="s">
        <v>125</v>
      </c>
      <c r="D99" s="80">
        <v>46198</v>
      </c>
      <c r="E99" s="80" t="s">
        <v>1146</v>
      </c>
      <c r="F99" s="80" t="s">
        <v>56</v>
      </c>
      <c r="G99" s="80" t="s">
        <v>62</v>
      </c>
      <c r="H99" s="80">
        <v>46198</v>
      </c>
      <c r="I99" s="5">
        <v>3</v>
      </c>
      <c r="J99" s="5">
        <v>0</v>
      </c>
      <c r="K99" s="5">
        <v>3</v>
      </c>
      <c r="L99" s="80">
        <f t="shared" si="79"/>
        <v>46202</v>
      </c>
      <c r="M99" s="80">
        <f t="shared" si="80"/>
        <v>46202</v>
      </c>
      <c r="N99" s="80">
        <f t="shared" si="81"/>
        <v>46202</v>
      </c>
      <c r="O99" s="5">
        <v>1</v>
      </c>
      <c r="P99" s="80">
        <f t="shared" si="82"/>
        <v>46203</v>
      </c>
      <c r="Q99" s="5">
        <v>1</v>
      </c>
      <c r="R99" s="80">
        <f t="shared" si="83"/>
        <v>46204</v>
      </c>
      <c r="S99" s="80">
        <f t="shared" si="84"/>
        <v>46204</v>
      </c>
      <c r="T99" s="5">
        <v>1</v>
      </c>
      <c r="U99" s="80">
        <f t="shared" si="85"/>
        <v>46205</v>
      </c>
      <c r="V99" s="80">
        <f t="shared" si="104"/>
        <v>46205</v>
      </c>
      <c r="W99" s="80">
        <f t="shared" si="104"/>
        <v>46205</v>
      </c>
      <c r="X99" s="80">
        <f t="shared" si="86"/>
        <v>46206</v>
      </c>
      <c r="Y99" s="80">
        <f t="shared" si="87"/>
        <v>46206</v>
      </c>
      <c r="Z99" s="5">
        <v>1</v>
      </c>
      <c r="AA99" s="80">
        <f t="shared" si="88"/>
        <v>46211</v>
      </c>
      <c r="AB99" s="5">
        <v>1</v>
      </c>
      <c r="AC99" s="80">
        <f t="shared" si="89"/>
        <v>46212</v>
      </c>
      <c r="AD99" s="5">
        <v>1</v>
      </c>
      <c r="AE99" s="80">
        <f t="shared" si="90"/>
        <v>46213</v>
      </c>
      <c r="AF99" s="80">
        <f t="shared" si="91"/>
        <v>46213</v>
      </c>
      <c r="AG99" s="80">
        <f t="shared" si="92"/>
        <v>46216</v>
      </c>
      <c r="AH99" s="80">
        <f t="shared" si="93"/>
        <v>46216</v>
      </c>
      <c r="AI99" s="5">
        <v>1</v>
      </c>
      <c r="AJ99" s="80">
        <f t="shared" si="94"/>
        <v>46217</v>
      </c>
      <c r="AK99" s="80">
        <f t="array" ref="AK99">MAX(IF($B$2:$B$133=$B99, $AJ$2:$AJ$133))</f>
        <v>46241</v>
      </c>
      <c r="AL99" s="5">
        <v>1</v>
      </c>
      <c r="AM99" s="80">
        <f t="shared" si="95"/>
        <v>46244</v>
      </c>
      <c r="AN99" s="5">
        <v>1</v>
      </c>
      <c r="AO99" s="80">
        <f t="shared" si="96"/>
        <v>46245</v>
      </c>
      <c r="AP99" s="5">
        <v>1</v>
      </c>
      <c r="AQ99" s="80">
        <f t="shared" si="97"/>
        <v>46246</v>
      </c>
      <c r="AR99" s="80">
        <f t="shared" si="105"/>
        <v>46247</v>
      </c>
      <c r="AS99" s="80">
        <f t="shared" si="105"/>
        <v>46248</v>
      </c>
      <c r="AT99" s="80">
        <f t="shared" si="98"/>
        <v>46253</v>
      </c>
      <c r="AU99" s="80">
        <f t="shared" si="99"/>
        <v>46254</v>
      </c>
      <c r="AV99">
        <f t="shared" si="100"/>
        <v>52</v>
      </c>
      <c r="AX99">
        <f t="shared" si="101"/>
        <v>4</v>
      </c>
    </row>
    <row r="100" spans="1:53" x14ac:dyDescent="0.2">
      <c r="A100" s="3">
        <v>99</v>
      </c>
      <c r="B100" s="11" t="s">
        <v>178</v>
      </c>
      <c r="C100" s="11" t="s">
        <v>125</v>
      </c>
      <c r="D100" s="80">
        <v>46226</v>
      </c>
      <c r="E100" s="80" t="s">
        <v>1147</v>
      </c>
      <c r="F100" s="80" t="s">
        <v>56</v>
      </c>
      <c r="G100" s="80" t="s">
        <v>62</v>
      </c>
      <c r="H100" s="80">
        <v>46226</v>
      </c>
      <c r="I100" s="5">
        <v>3</v>
      </c>
      <c r="J100" s="5">
        <v>0</v>
      </c>
      <c r="K100" s="5">
        <v>4</v>
      </c>
      <c r="L100" s="80">
        <f t="shared" si="79"/>
        <v>46230</v>
      </c>
      <c r="M100" s="80">
        <f t="shared" si="80"/>
        <v>46230</v>
      </c>
      <c r="N100" s="80">
        <f t="shared" si="81"/>
        <v>46230</v>
      </c>
      <c r="O100" s="5">
        <v>1</v>
      </c>
      <c r="P100" s="80">
        <f t="shared" si="82"/>
        <v>46231</v>
      </c>
      <c r="Q100" s="5">
        <v>1</v>
      </c>
      <c r="R100" s="80">
        <f t="shared" si="83"/>
        <v>46232</v>
      </c>
      <c r="S100" s="80">
        <f t="shared" si="84"/>
        <v>46232</v>
      </c>
      <c r="T100" s="5">
        <v>1</v>
      </c>
      <c r="U100" s="80">
        <f t="shared" si="85"/>
        <v>46233</v>
      </c>
      <c r="V100" s="80">
        <f t="shared" si="104"/>
        <v>46233</v>
      </c>
      <c r="W100" s="80">
        <f t="shared" si="104"/>
        <v>46233</v>
      </c>
      <c r="X100" s="80">
        <f t="shared" si="86"/>
        <v>46234</v>
      </c>
      <c r="Y100" s="80">
        <f t="shared" si="87"/>
        <v>46234</v>
      </c>
      <c r="Z100" s="5">
        <v>1</v>
      </c>
      <c r="AA100" s="80">
        <f t="shared" si="88"/>
        <v>46237</v>
      </c>
      <c r="AB100" s="5">
        <v>1</v>
      </c>
      <c r="AC100" s="80">
        <f t="shared" si="89"/>
        <v>46238</v>
      </c>
      <c r="AD100" s="5">
        <v>1</v>
      </c>
      <c r="AE100" s="80">
        <f t="shared" si="90"/>
        <v>46239</v>
      </c>
      <c r="AF100" s="80">
        <f t="shared" si="91"/>
        <v>46239</v>
      </c>
      <c r="AG100" s="80">
        <f t="shared" si="92"/>
        <v>46240</v>
      </c>
      <c r="AH100" s="80">
        <f t="shared" si="93"/>
        <v>46240</v>
      </c>
      <c r="AI100" s="5">
        <v>1</v>
      </c>
      <c r="AJ100" s="80">
        <f t="shared" si="94"/>
        <v>46241</v>
      </c>
      <c r="AK100" s="80">
        <f t="array" ref="AK100">MAX(IF($B$2:$B$133=$B100, $AJ$2:$AJ$133))</f>
        <v>46241</v>
      </c>
      <c r="AL100" s="5">
        <v>1</v>
      </c>
      <c r="AM100" s="80">
        <f t="shared" si="95"/>
        <v>46244</v>
      </c>
      <c r="AN100" s="5">
        <v>1</v>
      </c>
      <c r="AO100" s="80">
        <f t="shared" si="96"/>
        <v>46245</v>
      </c>
      <c r="AP100" s="5">
        <v>1</v>
      </c>
      <c r="AQ100" s="80">
        <f t="shared" si="97"/>
        <v>46246</v>
      </c>
      <c r="AR100" s="80">
        <f t="shared" si="105"/>
        <v>46247</v>
      </c>
      <c r="AS100" s="80">
        <f t="shared" si="105"/>
        <v>46248</v>
      </c>
      <c r="AT100" s="80">
        <f t="shared" si="98"/>
        <v>46253</v>
      </c>
      <c r="AU100" s="80">
        <f t="shared" si="99"/>
        <v>46254</v>
      </c>
      <c r="AV100">
        <f t="shared" si="100"/>
        <v>24</v>
      </c>
      <c r="AX100">
        <f t="shared" si="101"/>
        <v>4</v>
      </c>
    </row>
    <row r="101" spans="1:53" x14ac:dyDescent="0.2">
      <c r="A101" s="3">
        <v>100</v>
      </c>
      <c r="B101" s="11" t="s">
        <v>126</v>
      </c>
      <c r="C101" s="11" t="str">
        <f>VLOOKUP(B101,'Target Tech'!$C$7:$J$33,8,FALSE)</f>
        <v>Complete ASP</v>
      </c>
      <c r="D101" s="80">
        <v>46218</v>
      </c>
      <c r="E101" s="80" t="s">
        <v>1148</v>
      </c>
      <c r="F101" s="80" t="s">
        <v>81</v>
      </c>
      <c r="G101" s="80" t="s">
        <v>131</v>
      </c>
      <c r="H101" s="80">
        <v>46218</v>
      </c>
      <c r="I101" s="5">
        <v>3</v>
      </c>
      <c r="J101" s="5">
        <v>0</v>
      </c>
      <c r="K101" s="5">
        <v>1</v>
      </c>
      <c r="L101" s="80">
        <f t="shared" si="79"/>
        <v>46220</v>
      </c>
      <c r="M101" s="80">
        <f t="shared" si="80"/>
        <v>46220</v>
      </c>
      <c r="N101" s="80">
        <f t="shared" si="81"/>
        <v>46220</v>
      </c>
      <c r="O101" s="5">
        <v>1</v>
      </c>
      <c r="P101" s="80">
        <f t="shared" si="82"/>
        <v>46223</v>
      </c>
      <c r="Q101" s="5">
        <v>1</v>
      </c>
      <c r="R101" s="80">
        <f t="shared" si="83"/>
        <v>46224</v>
      </c>
      <c r="S101" s="80">
        <f t="shared" si="84"/>
        <v>46224</v>
      </c>
      <c r="T101" s="5">
        <v>1</v>
      </c>
      <c r="U101" s="80">
        <f t="shared" si="85"/>
        <v>46225</v>
      </c>
      <c r="V101" s="80">
        <f t="shared" si="104"/>
        <v>46225</v>
      </c>
      <c r="W101" s="80">
        <f t="shared" si="104"/>
        <v>46225</v>
      </c>
      <c r="X101" s="80">
        <f t="shared" si="86"/>
        <v>46226</v>
      </c>
      <c r="Y101" s="80">
        <f t="shared" si="87"/>
        <v>46226</v>
      </c>
      <c r="Z101" s="5">
        <v>1</v>
      </c>
      <c r="AA101" s="80">
        <f t="shared" si="88"/>
        <v>46227</v>
      </c>
      <c r="AB101" s="5">
        <v>1</v>
      </c>
      <c r="AC101" s="80">
        <f t="shared" si="89"/>
        <v>46230</v>
      </c>
      <c r="AD101" s="5">
        <v>1</v>
      </c>
      <c r="AE101" s="80">
        <f t="shared" si="90"/>
        <v>46231</v>
      </c>
      <c r="AF101" s="80">
        <f t="shared" si="91"/>
        <v>46231</v>
      </c>
      <c r="AG101" s="80">
        <f t="shared" si="92"/>
        <v>46232</v>
      </c>
      <c r="AH101" s="80">
        <f t="shared" si="93"/>
        <v>46232</v>
      </c>
      <c r="AI101" s="5">
        <v>1</v>
      </c>
      <c r="AJ101" s="80">
        <f t="shared" si="94"/>
        <v>46233</v>
      </c>
      <c r="AK101" s="80">
        <f t="array" ref="AK101">MAX(IF($B$2:$B$133=$B101, $AJ$2:$AJ$133))</f>
        <v>46233</v>
      </c>
      <c r="AL101" s="5">
        <v>1</v>
      </c>
      <c r="AM101" s="80">
        <f t="shared" si="95"/>
        <v>46234</v>
      </c>
      <c r="AN101" s="5">
        <v>1</v>
      </c>
      <c r="AO101" s="80">
        <f t="shared" si="96"/>
        <v>46237</v>
      </c>
      <c r="AP101" s="5">
        <v>1</v>
      </c>
      <c r="AQ101" s="80">
        <f t="shared" si="97"/>
        <v>46238</v>
      </c>
      <c r="AR101" s="80">
        <f t="shared" si="105"/>
        <v>46239</v>
      </c>
      <c r="AS101" s="80">
        <f t="shared" si="105"/>
        <v>46240</v>
      </c>
      <c r="AT101" s="80">
        <f t="shared" si="98"/>
        <v>46245</v>
      </c>
      <c r="AU101" s="80">
        <f t="shared" si="99"/>
        <v>46254</v>
      </c>
      <c r="AV101">
        <f t="shared" si="100"/>
        <v>34</v>
      </c>
      <c r="AX101">
        <f t="shared" si="101"/>
        <v>4</v>
      </c>
    </row>
    <row r="102" spans="1:53" x14ac:dyDescent="0.2">
      <c r="A102" s="3">
        <v>101</v>
      </c>
      <c r="B102" s="11" t="s">
        <v>126</v>
      </c>
      <c r="C102" s="11" t="str">
        <f>VLOOKUP(B102,'Target Tech'!$C$7:$J$33,8,FALSE)</f>
        <v>Complete ASP</v>
      </c>
      <c r="D102" s="80">
        <v>46218</v>
      </c>
      <c r="E102" s="80" t="s">
        <v>1149</v>
      </c>
      <c r="F102" s="80" t="s">
        <v>81</v>
      </c>
      <c r="G102" s="80" t="s">
        <v>167</v>
      </c>
      <c r="H102" s="80">
        <v>46218</v>
      </c>
      <c r="I102" s="5">
        <v>3</v>
      </c>
      <c r="J102" s="5">
        <v>0</v>
      </c>
      <c r="K102" s="5">
        <v>2</v>
      </c>
      <c r="L102" s="80">
        <f t="shared" si="79"/>
        <v>46220</v>
      </c>
      <c r="M102" s="80">
        <f t="shared" si="80"/>
        <v>46220</v>
      </c>
      <c r="N102" s="80">
        <f t="shared" si="81"/>
        <v>46220</v>
      </c>
      <c r="O102" s="5">
        <v>1</v>
      </c>
      <c r="P102" s="80">
        <f t="shared" si="82"/>
        <v>46223</v>
      </c>
      <c r="Q102" s="5">
        <v>1</v>
      </c>
      <c r="R102" s="80">
        <f t="shared" si="83"/>
        <v>46224</v>
      </c>
      <c r="S102" s="80">
        <f t="shared" si="84"/>
        <v>46224</v>
      </c>
      <c r="T102" s="5">
        <v>1</v>
      </c>
      <c r="U102" s="80">
        <f t="shared" si="85"/>
        <v>46225</v>
      </c>
      <c r="V102" s="80">
        <f t="shared" si="104"/>
        <v>46225</v>
      </c>
      <c r="W102" s="80">
        <f t="shared" si="104"/>
        <v>46225</v>
      </c>
      <c r="X102" s="80">
        <f t="shared" si="86"/>
        <v>46226</v>
      </c>
      <c r="Y102" s="80">
        <f t="shared" si="87"/>
        <v>46226</v>
      </c>
      <c r="Z102" s="5">
        <v>1</v>
      </c>
      <c r="AA102" s="80">
        <f t="shared" si="88"/>
        <v>46227</v>
      </c>
      <c r="AB102" s="5">
        <v>1</v>
      </c>
      <c r="AC102" s="80">
        <f t="shared" si="89"/>
        <v>46230</v>
      </c>
      <c r="AD102" s="5">
        <v>1</v>
      </c>
      <c r="AE102" s="80">
        <f t="shared" si="90"/>
        <v>46231</v>
      </c>
      <c r="AF102" s="80">
        <f t="shared" si="91"/>
        <v>46231</v>
      </c>
      <c r="AG102" s="80">
        <f t="shared" si="92"/>
        <v>46232</v>
      </c>
      <c r="AH102" s="80">
        <f t="shared" si="93"/>
        <v>46232</v>
      </c>
      <c r="AI102" s="5">
        <v>1</v>
      </c>
      <c r="AJ102" s="80">
        <f t="shared" si="94"/>
        <v>46233</v>
      </c>
      <c r="AK102" s="80">
        <f t="array" ref="AK102">MAX(IF($B$2:$B$133=$B102, $AJ$2:$AJ$133))</f>
        <v>46233</v>
      </c>
      <c r="AL102" s="5">
        <v>1</v>
      </c>
      <c r="AM102" s="80">
        <f t="shared" si="95"/>
        <v>46234</v>
      </c>
      <c r="AN102" s="5">
        <v>1</v>
      </c>
      <c r="AO102" s="80">
        <f t="shared" si="96"/>
        <v>46237</v>
      </c>
      <c r="AP102" s="5">
        <v>1</v>
      </c>
      <c r="AQ102" s="80">
        <f t="shared" si="97"/>
        <v>46238</v>
      </c>
      <c r="AR102" s="80">
        <f t="shared" si="105"/>
        <v>46239</v>
      </c>
      <c r="AS102" s="80">
        <f t="shared" si="105"/>
        <v>46240</v>
      </c>
      <c r="AT102" s="80">
        <f t="shared" si="98"/>
        <v>46245</v>
      </c>
      <c r="AU102" s="80">
        <f t="shared" si="99"/>
        <v>46254</v>
      </c>
      <c r="AV102">
        <f t="shared" si="100"/>
        <v>34</v>
      </c>
      <c r="AX102">
        <f t="shared" si="101"/>
        <v>4</v>
      </c>
    </row>
    <row r="103" spans="1:53" x14ac:dyDescent="0.2">
      <c r="A103" s="3">
        <v>102</v>
      </c>
      <c r="B103" s="11" t="s">
        <v>65</v>
      </c>
      <c r="C103" s="11" t="str">
        <f>VLOOKUP(B103,'Target Tech'!$C$7:$J$33,8,FALSE)</f>
        <v>Complete ASP</v>
      </c>
      <c r="D103" s="80">
        <v>46234</v>
      </c>
      <c r="E103" s="80" t="s">
        <v>1150</v>
      </c>
      <c r="F103" s="80" t="s">
        <v>67</v>
      </c>
      <c r="G103" s="80" t="s">
        <v>129</v>
      </c>
      <c r="H103" s="80">
        <v>46234</v>
      </c>
      <c r="I103" s="5">
        <v>3</v>
      </c>
      <c r="J103" s="5">
        <v>0</v>
      </c>
      <c r="K103" s="5">
        <v>1</v>
      </c>
      <c r="L103" s="80">
        <f t="shared" si="79"/>
        <v>46238</v>
      </c>
      <c r="M103" s="80">
        <f t="shared" si="80"/>
        <v>46238</v>
      </c>
      <c r="N103" s="80">
        <f t="shared" si="81"/>
        <v>46238</v>
      </c>
      <c r="O103" s="5">
        <v>1</v>
      </c>
      <c r="P103" s="80">
        <f t="shared" si="82"/>
        <v>46239</v>
      </c>
      <c r="Q103" s="5">
        <v>1</v>
      </c>
      <c r="R103" s="80">
        <f t="shared" si="83"/>
        <v>46240</v>
      </c>
      <c r="S103" s="80">
        <f t="shared" si="84"/>
        <v>46240</v>
      </c>
      <c r="T103" s="5">
        <v>1</v>
      </c>
      <c r="U103" s="80">
        <f t="shared" si="85"/>
        <v>46241</v>
      </c>
      <c r="V103" s="80">
        <f t="shared" si="104"/>
        <v>46241</v>
      </c>
      <c r="W103" s="80">
        <f t="shared" si="104"/>
        <v>46241</v>
      </c>
      <c r="X103" s="80">
        <f t="shared" si="86"/>
        <v>46244</v>
      </c>
      <c r="Y103" s="80">
        <f t="shared" si="87"/>
        <v>46244</v>
      </c>
      <c r="Z103" s="5">
        <v>1</v>
      </c>
      <c r="AA103" s="80">
        <f t="shared" si="88"/>
        <v>46245</v>
      </c>
      <c r="AB103" s="5">
        <v>1</v>
      </c>
      <c r="AC103" s="80">
        <f t="shared" si="89"/>
        <v>46246</v>
      </c>
      <c r="AD103" s="5">
        <v>1</v>
      </c>
      <c r="AE103" s="80">
        <f t="shared" si="90"/>
        <v>46247</v>
      </c>
      <c r="AF103" s="80">
        <f t="shared" si="91"/>
        <v>46247</v>
      </c>
      <c r="AG103" s="80">
        <f t="shared" si="92"/>
        <v>46248</v>
      </c>
      <c r="AH103" s="80">
        <f t="shared" si="93"/>
        <v>46248</v>
      </c>
      <c r="AI103" s="5">
        <v>1</v>
      </c>
      <c r="AJ103" s="80">
        <f t="shared" si="94"/>
        <v>46251</v>
      </c>
      <c r="AK103" s="80">
        <f t="array" ref="AK103">MAX(IF($B$2:$B$133=$B103, $AJ$2:$AJ$133))</f>
        <v>46259</v>
      </c>
      <c r="AL103" s="5">
        <v>1</v>
      </c>
      <c r="AM103" s="80">
        <f t="shared" si="95"/>
        <v>46260</v>
      </c>
      <c r="AN103" s="5">
        <v>1</v>
      </c>
      <c r="AO103" s="80">
        <f t="shared" si="96"/>
        <v>46262</v>
      </c>
      <c r="AP103" s="5">
        <v>1</v>
      </c>
      <c r="AQ103" s="80">
        <f t="shared" si="97"/>
        <v>46265</v>
      </c>
      <c r="AR103" s="80">
        <f t="shared" si="105"/>
        <v>46266</v>
      </c>
      <c r="AS103" s="80">
        <f t="shared" si="105"/>
        <v>46267</v>
      </c>
      <c r="AT103" s="80">
        <f t="shared" si="98"/>
        <v>46272</v>
      </c>
      <c r="AU103" s="80">
        <f t="shared" si="99"/>
        <v>46282</v>
      </c>
      <c r="AV103">
        <f t="shared" si="100"/>
        <v>44</v>
      </c>
      <c r="AX103">
        <f t="shared" si="101"/>
        <v>4</v>
      </c>
    </row>
    <row r="104" spans="1:53" x14ac:dyDescent="0.2">
      <c r="A104" s="3">
        <v>103</v>
      </c>
      <c r="B104" s="11" t="s">
        <v>65</v>
      </c>
      <c r="C104" s="11" t="str">
        <f>VLOOKUP(B104,'Target Tech'!$C$7:$J$33,8,FALSE)</f>
        <v>Complete ASP</v>
      </c>
      <c r="D104" s="80">
        <v>46234</v>
      </c>
      <c r="E104" s="80" t="s">
        <v>1151</v>
      </c>
      <c r="F104" s="80" t="s">
        <v>67</v>
      </c>
      <c r="G104" s="80" t="s">
        <v>103</v>
      </c>
      <c r="H104" s="80">
        <v>46234</v>
      </c>
      <c r="I104" s="5">
        <v>3</v>
      </c>
      <c r="J104" s="5">
        <v>0</v>
      </c>
      <c r="K104" s="5">
        <v>2</v>
      </c>
      <c r="L104" s="80">
        <f t="shared" si="79"/>
        <v>46238</v>
      </c>
      <c r="M104" s="80">
        <f t="shared" si="80"/>
        <v>46238</v>
      </c>
      <c r="N104" s="80">
        <f t="shared" si="81"/>
        <v>46238</v>
      </c>
      <c r="O104" s="5">
        <v>1</v>
      </c>
      <c r="P104" s="80">
        <f t="shared" si="82"/>
        <v>46239</v>
      </c>
      <c r="Q104" s="5">
        <v>1</v>
      </c>
      <c r="R104" s="80">
        <f t="shared" si="83"/>
        <v>46240</v>
      </c>
      <c r="S104" s="80">
        <f t="shared" si="84"/>
        <v>46240</v>
      </c>
      <c r="T104" s="5">
        <v>1</v>
      </c>
      <c r="U104" s="80">
        <f t="shared" si="85"/>
        <v>46241</v>
      </c>
      <c r="V104" s="80">
        <f t="shared" si="104"/>
        <v>46241</v>
      </c>
      <c r="W104" s="80">
        <f t="shared" si="104"/>
        <v>46241</v>
      </c>
      <c r="X104" s="80">
        <f t="shared" si="86"/>
        <v>46244</v>
      </c>
      <c r="Y104" s="80">
        <f t="shared" si="87"/>
        <v>46244</v>
      </c>
      <c r="Z104" s="5">
        <v>1</v>
      </c>
      <c r="AA104" s="80">
        <f t="shared" si="88"/>
        <v>46245</v>
      </c>
      <c r="AB104" s="5">
        <v>1</v>
      </c>
      <c r="AC104" s="80">
        <f t="shared" si="89"/>
        <v>46246</v>
      </c>
      <c r="AD104" s="5">
        <v>1</v>
      </c>
      <c r="AE104" s="80">
        <f t="shared" si="90"/>
        <v>46247</v>
      </c>
      <c r="AF104" s="80">
        <f t="shared" si="91"/>
        <v>46247</v>
      </c>
      <c r="AG104" s="80">
        <f t="shared" si="92"/>
        <v>46248</v>
      </c>
      <c r="AH104" s="80">
        <f t="shared" si="93"/>
        <v>46248</v>
      </c>
      <c r="AI104" s="5">
        <v>1</v>
      </c>
      <c r="AJ104" s="80">
        <f t="shared" si="94"/>
        <v>46251</v>
      </c>
      <c r="AK104" s="80">
        <f t="array" ref="AK104">MAX(IF($B$2:$B$133=$B104, $AJ$2:$AJ$133))</f>
        <v>46259</v>
      </c>
      <c r="AL104" s="5">
        <v>1</v>
      </c>
      <c r="AM104" s="80">
        <f t="shared" si="95"/>
        <v>46260</v>
      </c>
      <c r="AN104" s="5">
        <v>1</v>
      </c>
      <c r="AO104" s="80">
        <f t="shared" si="96"/>
        <v>46262</v>
      </c>
      <c r="AP104" s="5">
        <v>1</v>
      </c>
      <c r="AQ104" s="80">
        <f t="shared" si="97"/>
        <v>46265</v>
      </c>
      <c r="AR104" s="80">
        <f t="shared" si="105"/>
        <v>46266</v>
      </c>
      <c r="AS104" s="80">
        <f t="shared" si="105"/>
        <v>46267</v>
      </c>
      <c r="AT104" s="80">
        <f t="shared" si="98"/>
        <v>46272</v>
      </c>
      <c r="AU104" s="80">
        <f t="shared" si="99"/>
        <v>46282</v>
      </c>
      <c r="AV104">
        <f t="shared" si="100"/>
        <v>44</v>
      </c>
      <c r="AX104">
        <f t="shared" si="101"/>
        <v>4</v>
      </c>
    </row>
    <row r="105" spans="1:53" x14ac:dyDescent="0.2">
      <c r="A105" s="3">
        <v>104</v>
      </c>
      <c r="B105" s="11" t="s">
        <v>65</v>
      </c>
      <c r="C105" s="11" t="str">
        <f>VLOOKUP(B105,'Target Tech'!$C$7:$J$33,8,FALSE)</f>
        <v>Complete ASP</v>
      </c>
      <c r="D105" s="80">
        <v>46234</v>
      </c>
      <c r="E105" s="80" t="s">
        <v>1152</v>
      </c>
      <c r="F105" s="80" t="s">
        <v>67</v>
      </c>
      <c r="G105" s="80" t="s">
        <v>104</v>
      </c>
      <c r="H105" s="80">
        <v>46234</v>
      </c>
      <c r="I105" s="5">
        <v>3</v>
      </c>
      <c r="J105" s="5">
        <v>0</v>
      </c>
      <c r="K105" s="5">
        <v>3</v>
      </c>
      <c r="L105" s="80">
        <f t="shared" si="79"/>
        <v>46238</v>
      </c>
      <c r="M105" s="80">
        <f t="shared" si="80"/>
        <v>46238</v>
      </c>
      <c r="N105" s="80">
        <f t="shared" si="81"/>
        <v>46238</v>
      </c>
      <c r="O105" s="5">
        <v>1</v>
      </c>
      <c r="P105" s="80">
        <f t="shared" si="82"/>
        <v>46239</v>
      </c>
      <c r="Q105" s="5">
        <v>1</v>
      </c>
      <c r="R105" s="80">
        <f t="shared" si="83"/>
        <v>46240</v>
      </c>
      <c r="S105" s="80">
        <f t="shared" si="84"/>
        <v>46240</v>
      </c>
      <c r="T105" s="5">
        <v>1</v>
      </c>
      <c r="U105" s="80">
        <f t="shared" si="85"/>
        <v>46241</v>
      </c>
      <c r="V105" s="80">
        <f t="shared" si="104"/>
        <v>46241</v>
      </c>
      <c r="W105" s="80">
        <f t="shared" si="104"/>
        <v>46241</v>
      </c>
      <c r="X105" s="80">
        <f t="shared" si="86"/>
        <v>46244</v>
      </c>
      <c r="Y105" s="80">
        <f t="shared" si="87"/>
        <v>46244</v>
      </c>
      <c r="Z105" s="5">
        <v>1</v>
      </c>
      <c r="AA105" s="80">
        <f t="shared" si="88"/>
        <v>46245</v>
      </c>
      <c r="AB105" s="5">
        <v>1</v>
      </c>
      <c r="AC105" s="80">
        <f t="shared" si="89"/>
        <v>46246</v>
      </c>
      <c r="AD105" s="5">
        <v>1</v>
      </c>
      <c r="AE105" s="80">
        <f t="shared" si="90"/>
        <v>46247</v>
      </c>
      <c r="AF105" s="80">
        <f t="shared" si="91"/>
        <v>46247</v>
      </c>
      <c r="AG105" s="80">
        <f t="shared" si="92"/>
        <v>46248</v>
      </c>
      <c r="AH105" s="80">
        <f t="shared" si="93"/>
        <v>46248</v>
      </c>
      <c r="AI105" s="5">
        <v>1</v>
      </c>
      <c r="AJ105" s="80">
        <f t="shared" si="94"/>
        <v>46251</v>
      </c>
      <c r="AK105" s="80">
        <f t="array" ref="AK105">MAX(IF($B$2:$B$133=$B105, $AJ$2:$AJ$133))</f>
        <v>46259</v>
      </c>
      <c r="AL105" s="5">
        <v>1</v>
      </c>
      <c r="AM105" s="80">
        <f t="shared" si="95"/>
        <v>46260</v>
      </c>
      <c r="AN105" s="5">
        <v>1</v>
      </c>
      <c r="AO105" s="80">
        <f t="shared" si="96"/>
        <v>46262</v>
      </c>
      <c r="AP105" s="5">
        <v>1</v>
      </c>
      <c r="AQ105" s="80">
        <f t="shared" si="97"/>
        <v>46265</v>
      </c>
      <c r="AR105" s="80">
        <f t="shared" si="105"/>
        <v>46266</v>
      </c>
      <c r="AS105" s="80">
        <f t="shared" si="105"/>
        <v>46267</v>
      </c>
      <c r="AT105" s="80">
        <f t="shared" si="98"/>
        <v>46272</v>
      </c>
      <c r="AU105" s="80">
        <f t="shared" si="99"/>
        <v>46282</v>
      </c>
      <c r="AV105">
        <f t="shared" si="100"/>
        <v>44</v>
      </c>
      <c r="AX105">
        <f t="shared" si="101"/>
        <v>4</v>
      </c>
    </row>
    <row r="106" spans="1:53" x14ac:dyDescent="0.2">
      <c r="A106" s="3">
        <v>105</v>
      </c>
      <c r="B106" s="11" t="s">
        <v>65</v>
      </c>
      <c r="C106" s="11" t="str">
        <f>VLOOKUP(B106,'Target Tech'!$C$7:$J$33,8,FALSE)</f>
        <v>Complete ASP</v>
      </c>
      <c r="D106" s="80">
        <v>46234</v>
      </c>
      <c r="E106" s="80" t="s">
        <v>1153</v>
      </c>
      <c r="F106" s="80" t="s">
        <v>67</v>
      </c>
      <c r="G106" s="80" t="s">
        <v>167</v>
      </c>
      <c r="H106" s="80">
        <v>46234</v>
      </c>
      <c r="I106" s="5">
        <v>3</v>
      </c>
      <c r="J106" s="5">
        <v>0</v>
      </c>
      <c r="K106" s="5">
        <v>4</v>
      </c>
      <c r="L106" s="80">
        <f t="shared" si="79"/>
        <v>46238</v>
      </c>
      <c r="M106" s="80">
        <f t="shared" si="80"/>
        <v>46238</v>
      </c>
      <c r="N106" s="80">
        <f t="shared" si="81"/>
        <v>46238</v>
      </c>
      <c r="O106" s="5">
        <v>1</v>
      </c>
      <c r="P106" s="80">
        <f t="shared" si="82"/>
        <v>46239</v>
      </c>
      <c r="Q106" s="5">
        <v>1</v>
      </c>
      <c r="R106" s="80">
        <f t="shared" si="83"/>
        <v>46240</v>
      </c>
      <c r="S106" s="80">
        <f t="shared" si="84"/>
        <v>46240</v>
      </c>
      <c r="T106" s="5">
        <v>1</v>
      </c>
      <c r="U106" s="80">
        <f t="shared" si="85"/>
        <v>46241</v>
      </c>
      <c r="V106" s="80">
        <f t="shared" si="104"/>
        <v>46241</v>
      </c>
      <c r="W106" s="80">
        <f t="shared" si="104"/>
        <v>46241</v>
      </c>
      <c r="X106" s="80">
        <f t="shared" si="86"/>
        <v>46244</v>
      </c>
      <c r="Y106" s="80">
        <f t="shared" si="87"/>
        <v>46244</v>
      </c>
      <c r="Z106" s="5">
        <v>1</v>
      </c>
      <c r="AA106" s="80">
        <f t="shared" si="88"/>
        <v>46245</v>
      </c>
      <c r="AB106" s="5">
        <v>1</v>
      </c>
      <c r="AC106" s="80">
        <f t="shared" si="89"/>
        <v>46246</v>
      </c>
      <c r="AD106" s="5">
        <v>1</v>
      </c>
      <c r="AE106" s="80">
        <f t="shared" si="90"/>
        <v>46247</v>
      </c>
      <c r="AF106" s="80">
        <f t="shared" si="91"/>
        <v>46247</v>
      </c>
      <c r="AG106" s="80">
        <f t="shared" si="92"/>
        <v>46248</v>
      </c>
      <c r="AH106" s="80">
        <f t="shared" si="93"/>
        <v>46248</v>
      </c>
      <c r="AI106" s="5">
        <v>1</v>
      </c>
      <c r="AJ106" s="80">
        <f t="shared" si="94"/>
        <v>46251</v>
      </c>
      <c r="AK106" s="80">
        <f t="array" ref="AK106">MAX(IF($B$2:$B$133=$B106, $AJ$2:$AJ$133))</f>
        <v>46259</v>
      </c>
      <c r="AL106" s="5">
        <v>1</v>
      </c>
      <c r="AM106" s="80">
        <f t="shared" si="95"/>
        <v>46260</v>
      </c>
      <c r="AN106" s="5">
        <v>1</v>
      </c>
      <c r="AO106" s="80">
        <f t="shared" si="96"/>
        <v>46262</v>
      </c>
      <c r="AP106" s="5">
        <v>1</v>
      </c>
      <c r="AQ106" s="80">
        <f t="shared" si="97"/>
        <v>46265</v>
      </c>
      <c r="AR106" s="80">
        <f t="shared" si="105"/>
        <v>46266</v>
      </c>
      <c r="AS106" s="80">
        <f t="shared" si="105"/>
        <v>46267</v>
      </c>
      <c r="AT106" s="80">
        <f t="shared" si="98"/>
        <v>46272</v>
      </c>
      <c r="AU106" s="80">
        <f t="shared" si="99"/>
        <v>46282</v>
      </c>
      <c r="AV106">
        <f t="shared" si="100"/>
        <v>44</v>
      </c>
      <c r="AX106">
        <f t="shared" si="101"/>
        <v>4</v>
      </c>
    </row>
    <row r="107" spans="1:53" x14ac:dyDescent="0.2">
      <c r="A107" s="3">
        <v>106</v>
      </c>
      <c r="B107" s="11" t="s">
        <v>65</v>
      </c>
      <c r="C107" s="11" t="str">
        <f>VLOOKUP(B107,'Target Tech'!$C$7:$J$33,8,FALSE)</f>
        <v>Complete ASP</v>
      </c>
      <c r="D107" s="80">
        <v>46234</v>
      </c>
      <c r="E107" s="80" t="s">
        <v>1154</v>
      </c>
      <c r="F107" s="80" t="s">
        <v>67</v>
      </c>
      <c r="G107" s="80" t="s">
        <v>131</v>
      </c>
      <c r="H107" s="80">
        <v>46234</v>
      </c>
      <c r="I107" s="5">
        <v>3</v>
      </c>
      <c r="J107" s="5">
        <v>0</v>
      </c>
      <c r="K107" s="5">
        <v>5</v>
      </c>
      <c r="L107" s="80">
        <f t="shared" si="79"/>
        <v>46238</v>
      </c>
      <c r="M107" s="80">
        <f t="shared" si="80"/>
        <v>46238</v>
      </c>
      <c r="N107" s="80">
        <f t="shared" si="81"/>
        <v>46238</v>
      </c>
      <c r="O107" s="5">
        <v>1</v>
      </c>
      <c r="P107" s="80">
        <f t="shared" si="82"/>
        <v>46239</v>
      </c>
      <c r="Q107" s="5">
        <v>1</v>
      </c>
      <c r="R107" s="80">
        <f t="shared" si="83"/>
        <v>46240</v>
      </c>
      <c r="S107" s="80">
        <f t="shared" si="84"/>
        <v>46240</v>
      </c>
      <c r="T107" s="5">
        <v>1</v>
      </c>
      <c r="U107" s="80">
        <f t="shared" si="85"/>
        <v>46241</v>
      </c>
      <c r="V107" s="80">
        <f t="shared" si="104"/>
        <v>46241</v>
      </c>
      <c r="W107" s="80">
        <f t="shared" si="104"/>
        <v>46241</v>
      </c>
      <c r="X107" s="80">
        <f t="shared" si="86"/>
        <v>46244</v>
      </c>
      <c r="Y107" s="80">
        <f t="shared" si="87"/>
        <v>46244</v>
      </c>
      <c r="Z107" s="5">
        <v>1</v>
      </c>
      <c r="AA107" s="80">
        <f t="shared" si="88"/>
        <v>46245</v>
      </c>
      <c r="AB107" s="5">
        <v>1</v>
      </c>
      <c r="AC107" s="80">
        <f t="shared" si="89"/>
        <v>46246</v>
      </c>
      <c r="AD107" s="5">
        <v>1</v>
      </c>
      <c r="AE107" s="80">
        <f t="shared" si="90"/>
        <v>46247</v>
      </c>
      <c r="AF107" s="80">
        <f t="shared" si="91"/>
        <v>46247</v>
      </c>
      <c r="AG107" s="80">
        <f t="shared" si="92"/>
        <v>46248</v>
      </c>
      <c r="AH107" s="80">
        <f t="shared" si="93"/>
        <v>46248</v>
      </c>
      <c r="AI107" s="5">
        <v>1</v>
      </c>
      <c r="AJ107" s="80">
        <f t="shared" si="94"/>
        <v>46251</v>
      </c>
      <c r="AK107" s="80">
        <f t="array" ref="AK107">MAX(IF($B$2:$B$133=$B107, $AJ$2:$AJ$133))</f>
        <v>46259</v>
      </c>
      <c r="AL107" s="5">
        <v>1</v>
      </c>
      <c r="AM107" s="80">
        <f t="shared" si="95"/>
        <v>46260</v>
      </c>
      <c r="AN107" s="5">
        <v>1</v>
      </c>
      <c r="AO107" s="80">
        <f t="shared" si="96"/>
        <v>46262</v>
      </c>
      <c r="AP107" s="5">
        <v>1</v>
      </c>
      <c r="AQ107" s="80">
        <f t="shared" si="97"/>
        <v>46265</v>
      </c>
      <c r="AR107" s="80">
        <f t="shared" si="105"/>
        <v>46266</v>
      </c>
      <c r="AS107" s="80">
        <f t="shared" si="105"/>
        <v>46267</v>
      </c>
      <c r="AT107" s="80">
        <f t="shared" si="98"/>
        <v>46272</v>
      </c>
      <c r="AU107" s="80">
        <f t="shared" si="99"/>
        <v>46282</v>
      </c>
      <c r="AV107">
        <f t="shared" si="100"/>
        <v>44</v>
      </c>
      <c r="AX107">
        <f t="shared" si="101"/>
        <v>4</v>
      </c>
    </row>
    <row r="108" spans="1:53" x14ac:dyDescent="0.2">
      <c r="A108" s="3">
        <v>107</v>
      </c>
      <c r="B108" s="11" t="s">
        <v>65</v>
      </c>
      <c r="C108" s="11" t="str">
        <f>VLOOKUP(B108,'Target Tech'!$C$7:$J$33,8,FALSE)</f>
        <v>Complete ASP</v>
      </c>
      <c r="D108" s="80">
        <v>46244</v>
      </c>
      <c r="E108" s="80" t="s">
        <v>1155</v>
      </c>
      <c r="F108" s="80" t="s">
        <v>67</v>
      </c>
      <c r="G108" s="80" t="s">
        <v>104</v>
      </c>
      <c r="H108" s="80">
        <v>46244</v>
      </c>
      <c r="I108" s="5">
        <v>3</v>
      </c>
      <c r="J108" s="5">
        <v>0</v>
      </c>
      <c r="K108" s="5">
        <v>6</v>
      </c>
      <c r="L108" s="80">
        <f t="shared" si="79"/>
        <v>46246</v>
      </c>
      <c r="M108" s="80">
        <f t="shared" si="80"/>
        <v>46246</v>
      </c>
      <c r="N108" s="80">
        <f t="shared" si="81"/>
        <v>46246</v>
      </c>
      <c r="O108" s="5">
        <v>1</v>
      </c>
      <c r="P108" s="80">
        <f t="shared" si="82"/>
        <v>46247</v>
      </c>
      <c r="Q108" s="5">
        <v>1</v>
      </c>
      <c r="R108" s="80">
        <f t="shared" si="83"/>
        <v>46248</v>
      </c>
      <c r="S108" s="80">
        <f t="shared" si="84"/>
        <v>46248</v>
      </c>
      <c r="T108" s="5">
        <v>1</v>
      </c>
      <c r="U108" s="80">
        <f t="shared" si="85"/>
        <v>46251</v>
      </c>
      <c r="V108" s="80">
        <f t="shared" si="104"/>
        <v>46251</v>
      </c>
      <c r="W108" s="80">
        <f t="shared" si="104"/>
        <v>46251</v>
      </c>
      <c r="X108" s="80">
        <f t="shared" si="86"/>
        <v>46252</v>
      </c>
      <c r="Y108" s="80">
        <f t="shared" si="87"/>
        <v>46252</v>
      </c>
      <c r="Z108" s="5">
        <v>1</v>
      </c>
      <c r="AA108" s="80">
        <f t="shared" si="88"/>
        <v>46253</v>
      </c>
      <c r="AB108" s="5">
        <v>1</v>
      </c>
      <c r="AC108" s="80">
        <f t="shared" si="89"/>
        <v>46254</v>
      </c>
      <c r="AD108" s="5">
        <v>1</v>
      </c>
      <c r="AE108" s="80">
        <f t="shared" si="90"/>
        <v>46255</v>
      </c>
      <c r="AF108" s="80">
        <f t="shared" si="91"/>
        <v>46255</v>
      </c>
      <c r="AG108" s="80">
        <f t="shared" si="92"/>
        <v>46258</v>
      </c>
      <c r="AH108" s="80">
        <f t="shared" si="93"/>
        <v>46258</v>
      </c>
      <c r="AI108" s="5">
        <v>1</v>
      </c>
      <c r="AJ108" s="80">
        <f t="shared" si="94"/>
        <v>46259</v>
      </c>
      <c r="AK108" s="80">
        <f t="array" ref="AK108">MAX(IF($B$2:$B$133=$B108, $AJ$2:$AJ$133))</f>
        <v>46259</v>
      </c>
      <c r="AL108" s="5">
        <v>1</v>
      </c>
      <c r="AM108" s="80">
        <f t="shared" si="95"/>
        <v>46260</v>
      </c>
      <c r="AN108" s="5">
        <v>1</v>
      </c>
      <c r="AO108" s="80">
        <f t="shared" si="96"/>
        <v>46262</v>
      </c>
      <c r="AP108" s="5">
        <v>1</v>
      </c>
      <c r="AQ108" s="80">
        <f t="shared" si="97"/>
        <v>46265</v>
      </c>
      <c r="AR108" s="80">
        <f t="shared" si="105"/>
        <v>46266</v>
      </c>
      <c r="AS108" s="80">
        <f t="shared" si="105"/>
        <v>46267</v>
      </c>
      <c r="AT108" s="80">
        <f t="shared" si="98"/>
        <v>46272</v>
      </c>
      <c r="AU108" s="80">
        <f t="shared" si="99"/>
        <v>46282</v>
      </c>
      <c r="AV108">
        <f t="shared" si="100"/>
        <v>36</v>
      </c>
      <c r="AX108">
        <f t="shared" si="101"/>
        <v>4</v>
      </c>
    </row>
    <row r="109" spans="1:53" x14ac:dyDescent="0.2">
      <c r="A109" s="3">
        <v>108</v>
      </c>
      <c r="B109" s="11" t="s">
        <v>65</v>
      </c>
      <c r="C109" s="11" t="str">
        <f>VLOOKUP(B109,'Target Tech'!$C$7:$J$33,8,FALSE)</f>
        <v>Complete ASP</v>
      </c>
      <c r="D109" s="80">
        <v>46244</v>
      </c>
      <c r="E109" s="80" t="s">
        <v>1156</v>
      </c>
      <c r="F109" s="80" t="s">
        <v>67</v>
      </c>
      <c r="G109" s="80" t="s">
        <v>102</v>
      </c>
      <c r="H109" s="80">
        <v>46244</v>
      </c>
      <c r="I109" s="5">
        <v>3</v>
      </c>
      <c r="J109" s="5">
        <v>0</v>
      </c>
      <c r="K109" s="5">
        <v>7</v>
      </c>
      <c r="L109" s="80">
        <f t="shared" si="79"/>
        <v>46246</v>
      </c>
      <c r="M109" s="80">
        <f t="shared" si="80"/>
        <v>46246</v>
      </c>
      <c r="N109" s="80">
        <f t="shared" si="81"/>
        <v>46246</v>
      </c>
      <c r="O109" s="5">
        <v>1</v>
      </c>
      <c r="P109" s="80">
        <f t="shared" si="82"/>
        <v>46247</v>
      </c>
      <c r="Q109" s="5">
        <v>1</v>
      </c>
      <c r="R109" s="80">
        <f t="shared" si="83"/>
        <v>46248</v>
      </c>
      <c r="S109" s="80">
        <f t="shared" si="84"/>
        <v>46248</v>
      </c>
      <c r="T109" s="5">
        <v>1</v>
      </c>
      <c r="U109" s="80">
        <f t="shared" si="85"/>
        <v>46251</v>
      </c>
      <c r="V109" s="80">
        <f t="shared" si="104"/>
        <v>46251</v>
      </c>
      <c r="W109" s="80">
        <f t="shared" si="104"/>
        <v>46251</v>
      </c>
      <c r="X109" s="80">
        <f t="shared" si="86"/>
        <v>46252</v>
      </c>
      <c r="Y109" s="80">
        <f t="shared" si="87"/>
        <v>46252</v>
      </c>
      <c r="Z109" s="5">
        <v>1</v>
      </c>
      <c r="AA109" s="80">
        <f t="shared" si="88"/>
        <v>46253</v>
      </c>
      <c r="AB109" s="5">
        <v>1</v>
      </c>
      <c r="AC109" s="80">
        <f t="shared" si="89"/>
        <v>46254</v>
      </c>
      <c r="AD109" s="5">
        <v>1</v>
      </c>
      <c r="AE109" s="80">
        <f t="shared" si="90"/>
        <v>46255</v>
      </c>
      <c r="AF109" s="80">
        <f t="shared" si="91"/>
        <v>46255</v>
      </c>
      <c r="AG109" s="80">
        <f t="shared" si="92"/>
        <v>46258</v>
      </c>
      <c r="AH109" s="80">
        <f t="shared" si="93"/>
        <v>46258</v>
      </c>
      <c r="AI109" s="5">
        <v>1</v>
      </c>
      <c r="AJ109" s="80">
        <f t="shared" si="94"/>
        <v>46259</v>
      </c>
      <c r="AK109" s="80">
        <f t="array" ref="AK109">MAX(IF($B$2:$B$133=$B109, $AJ$2:$AJ$133))</f>
        <v>46259</v>
      </c>
      <c r="AL109" s="5">
        <v>1</v>
      </c>
      <c r="AM109" s="80">
        <f t="shared" si="95"/>
        <v>46260</v>
      </c>
      <c r="AN109" s="5">
        <v>1</v>
      </c>
      <c r="AO109" s="80">
        <f t="shared" si="96"/>
        <v>46262</v>
      </c>
      <c r="AP109" s="5">
        <v>1</v>
      </c>
      <c r="AQ109" s="80">
        <f t="shared" si="97"/>
        <v>46265</v>
      </c>
      <c r="AR109" s="80">
        <f t="shared" si="105"/>
        <v>46266</v>
      </c>
      <c r="AS109" s="80">
        <f t="shared" si="105"/>
        <v>46267</v>
      </c>
      <c r="AT109" s="80">
        <f t="shared" si="98"/>
        <v>46272</v>
      </c>
      <c r="AU109" s="80">
        <f t="shared" si="99"/>
        <v>46282</v>
      </c>
      <c r="AV109">
        <f t="shared" si="100"/>
        <v>36</v>
      </c>
      <c r="AX109">
        <f t="shared" si="101"/>
        <v>4</v>
      </c>
    </row>
    <row r="110" spans="1:53" x14ac:dyDescent="0.2">
      <c r="A110" s="3">
        <v>109</v>
      </c>
      <c r="B110" s="11" t="s">
        <v>65</v>
      </c>
      <c r="C110" s="11" t="str">
        <f>VLOOKUP(B110,'Target Tech'!$C$7:$J$33,8,FALSE)</f>
        <v>Complete ASP</v>
      </c>
      <c r="D110" s="80">
        <v>46244</v>
      </c>
      <c r="E110" s="80" t="s">
        <v>1157</v>
      </c>
      <c r="F110" s="80" t="s">
        <v>67</v>
      </c>
      <c r="G110" s="80" t="s">
        <v>103</v>
      </c>
      <c r="H110" s="80">
        <v>46244</v>
      </c>
      <c r="I110" s="5">
        <v>3</v>
      </c>
      <c r="J110" s="5">
        <v>0</v>
      </c>
      <c r="K110" s="5">
        <v>8</v>
      </c>
      <c r="L110" s="80">
        <f t="shared" si="79"/>
        <v>46246</v>
      </c>
      <c r="M110" s="80">
        <f t="shared" si="80"/>
        <v>46246</v>
      </c>
      <c r="N110" s="80">
        <f t="shared" si="81"/>
        <v>46246</v>
      </c>
      <c r="O110" s="5">
        <v>1</v>
      </c>
      <c r="P110" s="80">
        <f t="shared" si="82"/>
        <v>46247</v>
      </c>
      <c r="Q110" s="5">
        <v>1</v>
      </c>
      <c r="R110" s="80">
        <f t="shared" si="83"/>
        <v>46248</v>
      </c>
      <c r="S110" s="80">
        <f t="shared" si="84"/>
        <v>46248</v>
      </c>
      <c r="T110" s="5">
        <v>1</v>
      </c>
      <c r="U110" s="80">
        <f t="shared" si="85"/>
        <v>46251</v>
      </c>
      <c r="V110" s="80">
        <f t="shared" si="104"/>
        <v>46251</v>
      </c>
      <c r="W110" s="80">
        <f t="shared" si="104"/>
        <v>46251</v>
      </c>
      <c r="X110" s="80">
        <f t="shared" si="86"/>
        <v>46252</v>
      </c>
      <c r="Y110" s="80">
        <f t="shared" si="87"/>
        <v>46252</v>
      </c>
      <c r="Z110" s="5">
        <v>1</v>
      </c>
      <c r="AA110" s="80">
        <f t="shared" si="88"/>
        <v>46253</v>
      </c>
      <c r="AB110" s="5">
        <v>1</v>
      </c>
      <c r="AC110" s="80">
        <f t="shared" si="89"/>
        <v>46254</v>
      </c>
      <c r="AD110" s="5">
        <v>1</v>
      </c>
      <c r="AE110" s="80">
        <f t="shared" si="90"/>
        <v>46255</v>
      </c>
      <c r="AF110" s="80">
        <f t="shared" si="91"/>
        <v>46255</v>
      </c>
      <c r="AG110" s="80">
        <f t="shared" si="92"/>
        <v>46258</v>
      </c>
      <c r="AH110" s="80">
        <f t="shared" si="93"/>
        <v>46258</v>
      </c>
      <c r="AI110" s="5">
        <v>1</v>
      </c>
      <c r="AJ110" s="80">
        <f t="shared" si="94"/>
        <v>46259</v>
      </c>
      <c r="AK110" s="80">
        <f t="array" ref="AK110">MAX(IF($B$2:$B$133=$B110, $AJ$2:$AJ$133))</f>
        <v>46259</v>
      </c>
      <c r="AL110" s="5">
        <v>1</v>
      </c>
      <c r="AM110" s="80">
        <f t="shared" si="95"/>
        <v>46260</v>
      </c>
      <c r="AN110" s="5">
        <v>1</v>
      </c>
      <c r="AO110" s="80">
        <f t="shared" si="96"/>
        <v>46262</v>
      </c>
      <c r="AP110" s="5">
        <v>1</v>
      </c>
      <c r="AQ110" s="80">
        <f t="shared" si="97"/>
        <v>46265</v>
      </c>
      <c r="AR110" s="80">
        <f t="shared" si="105"/>
        <v>46266</v>
      </c>
      <c r="AS110" s="80">
        <f t="shared" si="105"/>
        <v>46267</v>
      </c>
      <c r="AT110" s="80">
        <f t="shared" si="98"/>
        <v>46272</v>
      </c>
      <c r="AU110" s="80">
        <f t="shared" si="99"/>
        <v>46282</v>
      </c>
      <c r="AV110">
        <f t="shared" si="100"/>
        <v>36</v>
      </c>
      <c r="AX110">
        <f t="shared" si="101"/>
        <v>4</v>
      </c>
    </row>
    <row r="111" spans="1:53" x14ac:dyDescent="0.2">
      <c r="A111" s="3">
        <v>110</v>
      </c>
      <c r="B111" s="11" t="s">
        <v>65</v>
      </c>
      <c r="C111" s="11" t="str">
        <f>VLOOKUP(B111,'Target Tech'!$C$7:$J$33,8,FALSE)</f>
        <v>Complete ASP</v>
      </c>
      <c r="D111" s="80">
        <v>46244</v>
      </c>
      <c r="E111" s="80" t="s">
        <v>1158</v>
      </c>
      <c r="F111" s="80" t="s">
        <v>67</v>
      </c>
      <c r="G111" s="80" t="s">
        <v>62</v>
      </c>
      <c r="H111" s="80">
        <v>46244</v>
      </c>
      <c r="I111" s="5">
        <v>3</v>
      </c>
      <c r="J111" s="5">
        <v>0</v>
      </c>
      <c r="K111" s="5">
        <v>9</v>
      </c>
      <c r="L111" s="80">
        <f t="shared" si="79"/>
        <v>46246</v>
      </c>
      <c r="M111" s="80">
        <f t="shared" si="80"/>
        <v>46246</v>
      </c>
      <c r="N111" s="80">
        <f t="shared" si="81"/>
        <v>46246</v>
      </c>
      <c r="O111" s="5">
        <v>1</v>
      </c>
      <c r="P111" s="80">
        <f t="shared" si="82"/>
        <v>46247</v>
      </c>
      <c r="Q111" s="5">
        <v>1</v>
      </c>
      <c r="R111" s="80">
        <f t="shared" si="83"/>
        <v>46248</v>
      </c>
      <c r="S111" s="80">
        <f t="shared" si="84"/>
        <v>46248</v>
      </c>
      <c r="T111" s="5">
        <v>1</v>
      </c>
      <c r="U111" s="80">
        <f t="shared" si="85"/>
        <v>46251</v>
      </c>
      <c r="V111" s="80">
        <f t="shared" si="104"/>
        <v>46251</v>
      </c>
      <c r="W111" s="80">
        <f t="shared" si="104"/>
        <v>46251</v>
      </c>
      <c r="X111" s="80">
        <f t="shared" si="86"/>
        <v>46252</v>
      </c>
      <c r="Y111" s="80">
        <f t="shared" si="87"/>
        <v>46252</v>
      </c>
      <c r="Z111" s="5">
        <v>1</v>
      </c>
      <c r="AA111" s="80">
        <f t="shared" si="88"/>
        <v>46253</v>
      </c>
      <c r="AB111" s="5">
        <v>1</v>
      </c>
      <c r="AC111" s="80">
        <f t="shared" si="89"/>
        <v>46254</v>
      </c>
      <c r="AD111" s="5">
        <v>1</v>
      </c>
      <c r="AE111" s="80">
        <f t="shared" si="90"/>
        <v>46255</v>
      </c>
      <c r="AF111" s="80">
        <f t="shared" si="91"/>
        <v>46255</v>
      </c>
      <c r="AG111" s="80">
        <f t="shared" si="92"/>
        <v>46258</v>
      </c>
      <c r="AH111" s="80">
        <f t="shared" si="93"/>
        <v>46258</v>
      </c>
      <c r="AI111" s="5">
        <v>1</v>
      </c>
      <c r="AJ111" s="80">
        <f t="shared" si="94"/>
        <v>46259</v>
      </c>
      <c r="AK111" s="80">
        <f t="array" ref="AK111">MAX(IF($B$2:$B$133=$B111, $AJ$2:$AJ$133))</f>
        <v>46259</v>
      </c>
      <c r="AL111" s="5">
        <v>1</v>
      </c>
      <c r="AM111" s="80">
        <f t="shared" si="95"/>
        <v>46260</v>
      </c>
      <c r="AN111" s="5">
        <v>1</v>
      </c>
      <c r="AO111" s="80">
        <f t="shared" si="96"/>
        <v>46262</v>
      </c>
      <c r="AP111" s="5">
        <v>1</v>
      </c>
      <c r="AQ111" s="80">
        <f t="shared" si="97"/>
        <v>46265</v>
      </c>
      <c r="AR111" s="80">
        <f t="shared" si="105"/>
        <v>46266</v>
      </c>
      <c r="AS111" s="80">
        <f t="shared" si="105"/>
        <v>46267</v>
      </c>
      <c r="AT111" s="80">
        <f t="shared" si="98"/>
        <v>46272</v>
      </c>
      <c r="AU111" s="80">
        <f t="shared" si="99"/>
        <v>46282</v>
      </c>
      <c r="AV111">
        <f t="shared" si="100"/>
        <v>36</v>
      </c>
      <c r="AX111">
        <f t="shared" si="101"/>
        <v>4</v>
      </c>
    </row>
    <row r="112" spans="1:53" x14ac:dyDescent="0.2">
      <c r="A112" s="3">
        <v>111</v>
      </c>
      <c r="B112" s="11" t="s">
        <v>65</v>
      </c>
      <c r="C112" s="11" t="str">
        <f>VLOOKUP(B112,'Target Tech'!$C$7:$J$33,8,FALSE)</f>
        <v>Complete ASP</v>
      </c>
      <c r="D112" s="80">
        <v>46244</v>
      </c>
      <c r="E112" s="80" t="s">
        <v>1159</v>
      </c>
      <c r="F112" s="80" t="s">
        <v>67</v>
      </c>
      <c r="G112" s="80" t="s">
        <v>129</v>
      </c>
      <c r="H112" s="80">
        <v>46244</v>
      </c>
      <c r="I112" s="5">
        <v>3</v>
      </c>
      <c r="J112" s="5">
        <v>0</v>
      </c>
      <c r="K112" s="5">
        <v>10</v>
      </c>
      <c r="L112" s="80">
        <f t="shared" si="79"/>
        <v>46246</v>
      </c>
      <c r="M112" s="80">
        <f t="shared" si="80"/>
        <v>46246</v>
      </c>
      <c r="N112" s="80">
        <f t="shared" si="81"/>
        <v>46246</v>
      </c>
      <c r="O112" s="5">
        <v>1</v>
      </c>
      <c r="P112" s="80">
        <f t="shared" si="82"/>
        <v>46247</v>
      </c>
      <c r="Q112" s="5">
        <v>1</v>
      </c>
      <c r="R112" s="80">
        <f t="shared" si="83"/>
        <v>46248</v>
      </c>
      <c r="S112" s="80">
        <f t="shared" si="84"/>
        <v>46248</v>
      </c>
      <c r="T112" s="5">
        <v>1</v>
      </c>
      <c r="U112" s="80">
        <f t="shared" si="85"/>
        <v>46251</v>
      </c>
      <c r="V112" s="80">
        <f t="shared" si="104"/>
        <v>46251</v>
      </c>
      <c r="W112" s="80">
        <f t="shared" si="104"/>
        <v>46251</v>
      </c>
      <c r="X112" s="80">
        <f t="shared" si="86"/>
        <v>46252</v>
      </c>
      <c r="Y112" s="80">
        <f t="shared" si="87"/>
        <v>46252</v>
      </c>
      <c r="Z112" s="5">
        <v>1</v>
      </c>
      <c r="AA112" s="80">
        <f t="shared" si="88"/>
        <v>46253</v>
      </c>
      <c r="AB112" s="5">
        <v>1</v>
      </c>
      <c r="AC112" s="80">
        <f t="shared" si="89"/>
        <v>46254</v>
      </c>
      <c r="AD112" s="5">
        <v>1</v>
      </c>
      <c r="AE112" s="80">
        <f t="shared" si="90"/>
        <v>46255</v>
      </c>
      <c r="AF112" s="80">
        <f t="shared" si="91"/>
        <v>46255</v>
      </c>
      <c r="AG112" s="80">
        <f t="shared" si="92"/>
        <v>46258</v>
      </c>
      <c r="AH112" s="80">
        <f t="shared" si="93"/>
        <v>46258</v>
      </c>
      <c r="AI112" s="5">
        <v>1</v>
      </c>
      <c r="AJ112" s="80">
        <f t="shared" si="94"/>
        <v>46259</v>
      </c>
      <c r="AK112" s="80">
        <f t="array" ref="AK112">MAX(IF($B$2:$B$133=$B112, $AJ$2:$AJ$133))</f>
        <v>46259</v>
      </c>
      <c r="AL112" s="5">
        <v>1</v>
      </c>
      <c r="AM112" s="80">
        <f t="shared" si="95"/>
        <v>46260</v>
      </c>
      <c r="AN112" s="5">
        <v>1</v>
      </c>
      <c r="AO112" s="80">
        <f t="shared" si="96"/>
        <v>46262</v>
      </c>
      <c r="AP112" s="5">
        <v>1</v>
      </c>
      <c r="AQ112" s="80">
        <f t="shared" si="97"/>
        <v>46265</v>
      </c>
      <c r="AR112" s="80">
        <f t="shared" si="105"/>
        <v>46266</v>
      </c>
      <c r="AS112" s="80">
        <f t="shared" si="105"/>
        <v>46267</v>
      </c>
      <c r="AT112" s="80">
        <f t="shared" si="98"/>
        <v>46272</v>
      </c>
      <c r="AU112" s="80">
        <f t="shared" si="99"/>
        <v>46282</v>
      </c>
      <c r="AV112">
        <f t="shared" si="100"/>
        <v>36</v>
      </c>
      <c r="AW112">
        <f>(AU112-AS112)</f>
        <v>15</v>
      </c>
      <c r="AX112">
        <f t="shared" si="101"/>
        <v>4</v>
      </c>
      <c r="BA112">
        <f>(AW112+AX112)</f>
        <v>19</v>
      </c>
    </row>
    <row r="113" spans="1:53" x14ac:dyDescent="0.2">
      <c r="A113" s="3">
        <v>112</v>
      </c>
      <c r="B113" s="11" t="s">
        <v>65</v>
      </c>
      <c r="C113" s="11" t="str">
        <f>VLOOKUP(B113,'Target Tech'!$C$7:$J$33,8,FALSE)</f>
        <v>Complete ASP</v>
      </c>
      <c r="D113" s="80">
        <v>46244</v>
      </c>
      <c r="E113" s="80" t="s">
        <v>1159</v>
      </c>
      <c r="F113" s="80" t="s">
        <v>67</v>
      </c>
      <c r="G113" s="80" t="s">
        <v>129</v>
      </c>
      <c r="H113" s="80">
        <v>46244</v>
      </c>
      <c r="I113" s="5">
        <v>3</v>
      </c>
      <c r="J113" s="5">
        <v>0</v>
      </c>
      <c r="K113" s="5">
        <v>10</v>
      </c>
      <c r="L113" s="80">
        <f t="shared" ref="L113:L142" si="106">WORKDAY(H113-1, I113+J113, IndHolidays)</f>
        <v>46246</v>
      </c>
      <c r="M113" s="80">
        <f t="shared" ref="M113:M142" si="107">WORKDAY(H113-1, I113+J113, IndHolidays)</f>
        <v>46246</v>
      </c>
      <c r="N113" s="80">
        <f t="shared" ref="N113:N142" si="108">WORKDAY(H113-1, I113+J113, IndHolidays)</f>
        <v>46246</v>
      </c>
      <c r="O113" s="5">
        <v>1</v>
      </c>
      <c r="P113" s="80">
        <f t="shared" ref="P113:P142" si="109">WORKDAY(N113, O113, IndHolidays)</f>
        <v>46247</v>
      </c>
      <c r="Q113" s="5">
        <v>1</v>
      </c>
      <c r="R113" s="80">
        <f t="shared" ref="R113:R142" si="110">WORKDAY(P113, Q113, IndHolidays)</f>
        <v>46248</v>
      </c>
      <c r="S113" s="80">
        <f t="shared" ref="S113:S142" si="111">WORKDAY(R113,0, IndHolidays)</f>
        <v>46248</v>
      </c>
      <c r="T113" s="5">
        <v>1</v>
      </c>
      <c r="U113" s="80">
        <f t="shared" ref="U113:U142" si="112">WORKDAY(S113, T113, IndHolidays)</f>
        <v>46251</v>
      </c>
      <c r="V113" s="80">
        <f t="shared" si="104"/>
        <v>46251</v>
      </c>
      <c r="W113" s="80">
        <f t="shared" si="104"/>
        <v>46251</v>
      </c>
      <c r="X113" s="80">
        <f t="shared" ref="X113:X142" si="113">WORKDAY(W113, 1, IndHolidays)</f>
        <v>46252</v>
      </c>
      <c r="Y113" s="80">
        <f t="shared" ref="Y113:Y142" si="114">WORKDAY(X113, 0, IndHolidays)</f>
        <v>46252</v>
      </c>
      <c r="Z113" s="5">
        <v>1</v>
      </c>
      <c r="AA113" s="80">
        <f t="shared" ref="AA113:AA142" si="115">WORKDAY(Y113, Z113, IndHolidays)</f>
        <v>46253</v>
      </c>
      <c r="AB113" s="5">
        <v>1</v>
      </c>
      <c r="AC113" s="80">
        <f t="shared" ref="AC113:AC142" si="116">WORKDAY(AA113, AB113, IndHolidays)</f>
        <v>46254</v>
      </c>
      <c r="AD113" s="5">
        <v>1</v>
      </c>
      <c r="AE113" s="80">
        <f t="shared" ref="AE113:AE142" si="117">WORKDAY(AC113, AD113, IndHolidays)</f>
        <v>46255</v>
      </c>
      <c r="AF113" s="80">
        <f t="shared" ref="AF113:AF142" si="118">WORKDAY(AE113, 0, IndHolidays)</f>
        <v>46255</v>
      </c>
      <c r="AG113" s="80">
        <f t="shared" ref="AG113:AG142" si="119">WORKDAY(AF113, 1, IndHolidays)</f>
        <v>46258</v>
      </c>
      <c r="AH113" s="80">
        <f t="shared" ref="AH113:AH142" si="120">WORKDAY(AG113, 0, IndHolidays)</f>
        <v>46258</v>
      </c>
      <c r="AI113" s="5">
        <v>1</v>
      </c>
      <c r="AJ113" s="80">
        <f t="shared" ref="AJ113:AJ142" si="121">WORKDAY(AH113, AI113, IndHolidays)</f>
        <v>46259</v>
      </c>
      <c r="AK113" s="80">
        <f t="array" ref="AK113">MAX(IF($B$2:$B$133=$B113, $AJ$2:$AJ$133))</f>
        <v>46259</v>
      </c>
      <c r="AL113" s="5">
        <v>1</v>
      </c>
      <c r="AM113" s="80">
        <f t="shared" ref="AM113:AM142" si="122">WORKDAY(AK113, AL113, IndHolidays)</f>
        <v>46260</v>
      </c>
      <c r="AN113" s="5">
        <v>1</v>
      </c>
      <c r="AO113" s="80">
        <f t="shared" ref="AO113:AO142" si="123">WORKDAY(AM113, AN113, IndHolidays)</f>
        <v>46262</v>
      </c>
      <c r="AP113" s="5">
        <v>1</v>
      </c>
      <c r="AQ113" s="80">
        <f t="shared" ref="AQ113:AQ142" si="124">WORKDAY(AO113, AP113, IndHolidays)</f>
        <v>46265</v>
      </c>
      <c r="AR113" s="80">
        <f t="shared" si="105"/>
        <v>46266</v>
      </c>
      <c r="AS113" s="80">
        <f t="shared" si="105"/>
        <v>46267</v>
      </c>
      <c r="AT113" s="80">
        <f t="shared" ref="AT113:AT142" si="125">WORKDAY(AS113, 3, IndHolidays)</f>
        <v>46272</v>
      </c>
      <c r="AU113" s="80">
        <f t="shared" ref="AU113:AU142" si="126">CEILING(AT113-DATE(2026,4,16), 14)+DATE(2026,4,16)</f>
        <v>46282</v>
      </c>
      <c r="AV113">
        <f t="shared" ref="AV113:AV142" si="127">(AU113 - M113)</f>
        <v>36</v>
      </c>
      <c r="AW113">
        <f>(AU113-AS113)</f>
        <v>15</v>
      </c>
      <c r="AX113">
        <f t="shared" ref="AX113:AX142" si="128">(O113+T113+AD113+AP113)</f>
        <v>4</v>
      </c>
    </row>
    <row r="114" spans="1:53" x14ac:dyDescent="0.2">
      <c r="A114" s="3">
        <v>113</v>
      </c>
      <c r="B114" s="11" t="s">
        <v>65</v>
      </c>
      <c r="C114" s="11" t="str">
        <f>VLOOKUP(B114,'Target Tech'!$C$7:$J$33,8,FALSE)</f>
        <v>Complete ASP</v>
      </c>
      <c r="D114" s="80">
        <v>46244</v>
      </c>
      <c r="E114" s="80" t="s">
        <v>1159</v>
      </c>
      <c r="F114" s="80" t="s">
        <v>67</v>
      </c>
      <c r="G114" s="80" t="s">
        <v>129</v>
      </c>
      <c r="H114" s="80">
        <v>46244</v>
      </c>
      <c r="I114" s="5">
        <v>3</v>
      </c>
      <c r="J114" s="5">
        <v>0</v>
      </c>
      <c r="K114" s="5">
        <v>10</v>
      </c>
      <c r="L114" s="80">
        <f t="shared" si="106"/>
        <v>46246</v>
      </c>
      <c r="M114" s="80">
        <f t="shared" si="107"/>
        <v>46246</v>
      </c>
      <c r="N114" s="80">
        <f t="shared" si="108"/>
        <v>46246</v>
      </c>
      <c r="O114" s="5">
        <v>1</v>
      </c>
      <c r="P114" s="80">
        <f t="shared" si="109"/>
        <v>46247</v>
      </c>
      <c r="Q114" s="5">
        <v>1</v>
      </c>
      <c r="R114" s="80">
        <f t="shared" si="110"/>
        <v>46248</v>
      </c>
      <c r="S114" s="80">
        <f t="shared" si="111"/>
        <v>46248</v>
      </c>
      <c r="T114" s="5">
        <v>1</v>
      </c>
      <c r="U114" s="80">
        <f t="shared" si="112"/>
        <v>46251</v>
      </c>
      <c r="V114" s="80">
        <f t="shared" si="104"/>
        <v>46251</v>
      </c>
      <c r="W114" s="80">
        <f t="shared" si="104"/>
        <v>46251</v>
      </c>
      <c r="X114" s="80">
        <f t="shared" si="113"/>
        <v>46252</v>
      </c>
      <c r="Y114" s="80">
        <f t="shared" si="114"/>
        <v>46252</v>
      </c>
      <c r="Z114" s="5">
        <v>1</v>
      </c>
      <c r="AA114" s="80">
        <f t="shared" si="115"/>
        <v>46253</v>
      </c>
      <c r="AB114" s="5">
        <v>1</v>
      </c>
      <c r="AC114" s="80">
        <f t="shared" si="116"/>
        <v>46254</v>
      </c>
      <c r="AD114" s="5">
        <v>1</v>
      </c>
      <c r="AE114" s="80">
        <f t="shared" si="117"/>
        <v>46255</v>
      </c>
      <c r="AF114" s="80">
        <f t="shared" si="118"/>
        <v>46255</v>
      </c>
      <c r="AG114" s="80">
        <f t="shared" si="119"/>
        <v>46258</v>
      </c>
      <c r="AH114" s="80">
        <f t="shared" si="120"/>
        <v>46258</v>
      </c>
      <c r="AI114" s="5">
        <v>1</v>
      </c>
      <c r="AJ114" s="80">
        <f t="shared" si="121"/>
        <v>46259</v>
      </c>
      <c r="AK114" s="80">
        <f t="array" ref="AK114">MAX(IF($B$2:$B$133=$B114, $AJ$2:$AJ$133))</f>
        <v>46259</v>
      </c>
      <c r="AL114" s="5">
        <v>1</v>
      </c>
      <c r="AM114" s="80">
        <f t="shared" si="122"/>
        <v>46260</v>
      </c>
      <c r="AN114" s="5">
        <v>1</v>
      </c>
      <c r="AO114" s="80">
        <f t="shared" si="123"/>
        <v>46262</v>
      </c>
      <c r="AP114" s="5">
        <v>1</v>
      </c>
      <c r="AQ114" s="80">
        <f t="shared" si="124"/>
        <v>46265</v>
      </c>
      <c r="AR114" s="80">
        <f t="shared" si="105"/>
        <v>46266</v>
      </c>
      <c r="AS114" s="80">
        <f t="shared" si="105"/>
        <v>46267</v>
      </c>
      <c r="AT114" s="80">
        <f t="shared" si="125"/>
        <v>46272</v>
      </c>
      <c r="AU114" s="80">
        <f t="shared" si="126"/>
        <v>46282</v>
      </c>
      <c r="AV114">
        <f t="shared" si="127"/>
        <v>36</v>
      </c>
      <c r="AW114">
        <f>(AU114-AS114)</f>
        <v>15</v>
      </c>
      <c r="AX114">
        <f t="shared" si="128"/>
        <v>4</v>
      </c>
    </row>
    <row r="115" spans="1:53" x14ac:dyDescent="0.2">
      <c r="A115" s="3">
        <v>114</v>
      </c>
      <c r="B115" s="11" t="s">
        <v>179</v>
      </c>
      <c r="C115" s="11" t="str">
        <f>VLOOKUP(B115,'Target Tech'!$C$7:$J$33,8,FALSE)</f>
        <v>Complete ASP</v>
      </c>
      <c r="D115" s="80">
        <v>46234</v>
      </c>
      <c r="E115" s="80" t="s">
        <v>1160</v>
      </c>
      <c r="F115" s="80" t="s">
        <v>56</v>
      </c>
      <c r="G115" s="80" t="s">
        <v>57</v>
      </c>
      <c r="H115" s="80">
        <v>46234</v>
      </c>
      <c r="I115" s="5">
        <v>3</v>
      </c>
      <c r="J115" s="5">
        <v>0</v>
      </c>
      <c r="K115" s="5">
        <v>1</v>
      </c>
      <c r="L115" s="80">
        <f t="shared" si="106"/>
        <v>46238</v>
      </c>
      <c r="M115" s="80">
        <f t="shared" si="107"/>
        <v>46238</v>
      </c>
      <c r="N115" s="80">
        <f t="shared" si="108"/>
        <v>46238</v>
      </c>
      <c r="O115" s="5">
        <v>1</v>
      </c>
      <c r="P115" s="80">
        <f t="shared" si="109"/>
        <v>46239</v>
      </c>
      <c r="Q115" s="5">
        <v>1</v>
      </c>
      <c r="R115" s="80">
        <f t="shared" si="110"/>
        <v>46240</v>
      </c>
      <c r="S115" s="80">
        <f t="shared" si="111"/>
        <v>46240</v>
      </c>
      <c r="T115" s="5">
        <v>1</v>
      </c>
      <c r="U115" s="80">
        <f t="shared" si="112"/>
        <v>46241</v>
      </c>
      <c r="V115" s="80">
        <f t="shared" si="104"/>
        <v>46241</v>
      </c>
      <c r="W115" s="80">
        <f t="shared" si="104"/>
        <v>46241</v>
      </c>
      <c r="X115" s="80">
        <f t="shared" si="113"/>
        <v>46244</v>
      </c>
      <c r="Y115" s="80">
        <f t="shared" si="114"/>
        <v>46244</v>
      </c>
      <c r="Z115" s="5">
        <v>1</v>
      </c>
      <c r="AA115" s="80">
        <f t="shared" si="115"/>
        <v>46245</v>
      </c>
      <c r="AB115" s="5">
        <v>1</v>
      </c>
      <c r="AC115" s="80">
        <f t="shared" si="116"/>
        <v>46246</v>
      </c>
      <c r="AD115" s="5">
        <v>1</v>
      </c>
      <c r="AE115" s="80">
        <f t="shared" si="117"/>
        <v>46247</v>
      </c>
      <c r="AF115" s="80">
        <f t="shared" si="118"/>
        <v>46247</v>
      </c>
      <c r="AG115" s="80">
        <f t="shared" si="119"/>
        <v>46248</v>
      </c>
      <c r="AH115" s="80">
        <f t="shared" si="120"/>
        <v>46248</v>
      </c>
      <c r="AI115" s="5">
        <v>1</v>
      </c>
      <c r="AJ115" s="80">
        <f t="shared" si="121"/>
        <v>46251</v>
      </c>
      <c r="AK115" s="80">
        <f t="array" ref="AK115">MAX(IF($B$2:$B$133=$B115, $AJ$2:$AJ$133))</f>
        <v>46259</v>
      </c>
      <c r="AL115" s="5">
        <v>1</v>
      </c>
      <c r="AM115" s="80">
        <f t="shared" si="122"/>
        <v>46260</v>
      </c>
      <c r="AN115" s="5">
        <v>1</v>
      </c>
      <c r="AO115" s="80">
        <f t="shared" si="123"/>
        <v>46262</v>
      </c>
      <c r="AP115" s="5">
        <v>1</v>
      </c>
      <c r="AQ115" s="80">
        <f t="shared" si="124"/>
        <v>46265</v>
      </c>
      <c r="AR115" s="80">
        <f t="shared" si="105"/>
        <v>46266</v>
      </c>
      <c r="AS115" s="80">
        <f t="shared" si="105"/>
        <v>46267</v>
      </c>
      <c r="AT115" s="80">
        <f t="shared" si="125"/>
        <v>46272</v>
      </c>
      <c r="AU115" s="80">
        <f t="shared" si="126"/>
        <v>46282</v>
      </c>
      <c r="AV115">
        <f t="shared" si="127"/>
        <v>44</v>
      </c>
      <c r="AX115">
        <f t="shared" si="128"/>
        <v>4</v>
      </c>
    </row>
    <row r="116" spans="1:53" x14ac:dyDescent="0.2">
      <c r="A116" s="3">
        <v>115</v>
      </c>
      <c r="B116" s="11" t="s">
        <v>179</v>
      </c>
      <c r="C116" s="11" t="str">
        <f>VLOOKUP(B116,'Target Tech'!$C$7:$J$33,8,FALSE)</f>
        <v>Complete ASP</v>
      </c>
      <c r="D116" s="80">
        <v>46234</v>
      </c>
      <c r="E116" s="80" t="s">
        <v>1161</v>
      </c>
      <c r="F116" s="80" t="s">
        <v>56</v>
      </c>
      <c r="G116" s="80" t="s">
        <v>62</v>
      </c>
      <c r="H116" s="80">
        <v>46234</v>
      </c>
      <c r="I116" s="5">
        <v>3</v>
      </c>
      <c r="J116" s="5">
        <v>0</v>
      </c>
      <c r="K116" s="5">
        <v>2</v>
      </c>
      <c r="L116" s="80">
        <f t="shared" si="106"/>
        <v>46238</v>
      </c>
      <c r="M116" s="80">
        <f t="shared" si="107"/>
        <v>46238</v>
      </c>
      <c r="N116" s="80">
        <f t="shared" si="108"/>
        <v>46238</v>
      </c>
      <c r="O116" s="5">
        <v>1</v>
      </c>
      <c r="P116" s="80">
        <f t="shared" si="109"/>
        <v>46239</v>
      </c>
      <c r="Q116" s="5">
        <v>1</v>
      </c>
      <c r="R116" s="80">
        <f t="shared" si="110"/>
        <v>46240</v>
      </c>
      <c r="S116" s="80">
        <f t="shared" si="111"/>
        <v>46240</v>
      </c>
      <c r="T116" s="5">
        <v>1</v>
      </c>
      <c r="U116" s="80">
        <f t="shared" si="112"/>
        <v>46241</v>
      </c>
      <c r="V116" s="80">
        <f t="shared" si="104"/>
        <v>46241</v>
      </c>
      <c r="W116" s="80">
        <f t="shared" si="104"/>
        <v>46241</v>
      </c>
      <c r="X116" s="80">
        <f t="shared" si="113"/>
        <v>46244</v>
      </c>
      <c r="Y116" s="80">
        <f t="shared" si="114"/>
        <v>46244</v>
      </c>
      <c r="Z116" s="5">
        <v>1</v>
      </c>
      <c r="AA116" s="80">
        <f t="shared" si="115"/>
        <v>46245</v>
      </c>
      <c r="AB116" s="5">
        <v>1</v>
      </c>
      <c r="AC116" s="80">
        <f t="shared" si="116"/>
        <v>46246</v>
      </c>
      <c r="AD116" s="5">
        <v>1</v>
      </c>
      <c r="AE116" s="80">
        <f t="shared" si="117"/>
        <v>46247</v>
      </c>
      <c r="AF116" s="80">
        <f t="shared" si="118"/>
        <v>46247</v>
      </c>
      <c r="AG116" s="80">
        <f t="shared" si="119"/>
        <v>46248</v>
      </c>
      <c r="AH116" s="80">
        <f t="shared" si="120"/>
        <v>46248</v>
      </c>
      <c r="AI116" s="5">
        <v>1</v>
      </c>
      <c r="AJ116" s="80">
        <f t="shared" si="121"/>
        <v>46251</v>
      </c>
      <c r="AK116" s="80">
        <f t="array" ref="AK116">MAX(IF($B$2:$B$133=$B116, $AJ$2:$AJ$133))</f>
        <v>46259</v>
      </c>
      <c r="AL116" s="5">
        <v>1</v>
      </c>
      <c r="AM116" s="80">
        <f t="shared" si="122"/>
        <v>46260</v>
      </c>
      <c r="AN116" s="5">
        <v>1</v>
      </c>
      <c r="AO116" s="80">
        <f t="shared" si="123"/>
        <v>46262</v>
      </c>
      <c r="AP116" s="5">
        <v>1</v>
      </c>
      <c r="AQ116" s="80">
        <f t="shared" si="124"/>
        <v>46265</v>
      </c>
      <c r="AR116" s="80">
        <f t="shared" si="105"/>
        <v>46266</v>
      </c>
      <c r="AS116" s="80">
        <f t="shared" si="105"/>
        <v>46267</v>
      </c>
      <c r="AT116" s="80">
        <f t="shared" si="125"/>
        <v>46272</v>
      </c>
      <c r="AU116" s="80">
        <f t="shared" si="126"/>
        <v>46282</v>
      </c>
      <c r="AV116">
        <f t="shared" si="127"/>
        <v>44</v>
      </c>
      <c r="AX116">
        <f t="shared" si="128"/>
        <v>4</v>
      </c>
    </row>
    <row r="117" spans="1:53" x14ac:dyDescent="0.2">
      <c r="A117" s="3">
        <v>116</v>
      </c>
      <c r="B117" s="11" t="s">
        <v>179</v>
      </c>
      <c r="C117" s="11" t="str">
        <f>VLOOKUP(B117,'Target Tech'!$C$7:$J$33,8,FALSE)</f>
        <v>Complete ASP</v>
      </c>
      <c r="D117" s="80">
        <v>46206</v>
      </c>
      <c r="E117" s="80" t="s">
        <v>1162</v>
      </c>
      <c r="F117" s="80" t="s">
        <v>56</v>
      </c>
      <c r="G117" s="80" t="s">
        <v>62</v>
      </c>
      <c r="H117" s="80">
        <v>46206</v>
      </c>
      <c r="I117" s="5">
        <v>3</v>
      </c>
      <c r="J117" s="5">
        <v>0</v>
      </c>
      <c r="K117" s="5">
        <v>3</v>
      </c>
      <c r="L117" s="80">
        <f t="shared" si="106"/>
        <v>46212</v>
      </c>
      <c r="M117" s="80">
        <f t="shared" si="107"/>
        <v>46212</v>
      </c>
      <c r="N117" s="80">
        <f t="shared" si="108"/>
        <v>46212</v>
      </c>
      <c r="O117" s="5">
        <v>1</v>
      </c>
      <c r="P117" s="80">
        <f t="shared" si="109"/>
        <v>46213</v>
      </c>
      <c r="Q117" s="5">
        <v>1</v>
      </c>
      <c r="R117" s="80">
        <f t="shared" si="110"/>
        <v>46216</v>
      </c>
      <c r="S117" s="80">
        <f t="shared" si="111"/>
        <v>46216</v>
      </c>
      <c r="T117" s="5">
        <v>1</v>
      </c>
      <c r="U117" s="80">
        <f t="shared" si="112"/>
        <v>46217</v>
      </c>
      <c r="V117" s="80">
        <f t="shared" ref="V117:W136" si="129">WORKDAY(U117, 0, IndHolidays)</f>
        <v>46217</v>
      </c>
      <c r="W117" s="80">
        <f t="shared" si="129"/>
        <v>46217</v>
      </c>
      <c r="X117" s="80">
        <f t="shared" si="113"/>
        <v>46218</v>
      </c>
      <c r="Y117" s="80">
        <f t="shared" si="114"/>
        <v>46218</v>
      </c>
      <c r="Z117" s="5">
        <v>1</v>
      </c>
      <c r="AA117" s="80">
        <f t="shared" si="115"/>
        <v>46219</v>
      </c>
      <c r="AB117" s="5">
        <v>1</v>
      </c>
      <c r="AC117" s="80">
        <f t="shared" si="116"/>
        <v>46220</v>
      </c>
      <c r="AD117" s="5">
        <v>1</v>
      </c>
      <c r="AE117" s="80">
        <f t="shared" si="117"/>
        <v>46223</v>
      </c>
      <c r="AF117" s="80">
        <f t="shared" si="118"/>
        <v>46223</v>
      </c>
      <c r="AG117" s="80">
        <f t="shared" si="119"/>
        <v>46224</v>
      </c>
      <c r="AH117" s="80">
        <f t="shared" si="120"/>
        <v>46224</v>
      </c>
      <c r="AI117" s="5">
        <v>1</v>
      </c>
      <c r="AJ117" s="80">
        <f t="shared" si="121"/>
        <v>46225</v>
      </c>
      <c r="AK117" s="80">
        <f t="array" ref="AK117">MAX(IF($B$2:$B$133=$B117, $AJ$2:$AJ$133))</f>
        <v>46259</v>
      </c>
      <c r="AL117" s="5">
        <v>1</v>
      </c>
      <c r="AM117" s="80">
        <f t="shared" si="122"/>
        <v>46260</v>
      </c>
      <c r="AN117" s="5">
        <v>1</v>
      </c>
      <c r="AO117" s="80">
        <f t="shared" si="123"/>
        <v>46262</v>
      </c>
      <c r="AP117" s="5">
        <v>1</v>
      </c>
      <c r="AQ117" s="80">
        <f t="shared" si="124"/>
        <v>46265</v>
      </c>
      <c r="AR117" s="80">
        <f t="shared" ref="AR117:AS136" si="130">WORKDAY(AQ117, 1, IndHolidays)</f>
        <v>46266</v>
      </c>
      <c r="AS117" s="80">
        <f t="shared" si="130"/>
        <v>46267</v>
      </c>
      <c r="AT117" s="80">
        <f t="shared" si="125"/>
        <v>46272</v>
      </c>
      <c r="AU117" s="80">
        <f t="shared" si="126"/>
        <v>46282</v>
      </c>
      <c r="AV117">
        <f t="shared" si="127"/>
        <v>70</v>
      </c>
      <c r="AX117">
        <f t="shared" si="128"/>
        <v>4</v>
      </c>
    </row>
    <row r="118" spans="1:53" x14ac:dyDescent="0.2">
      <c r="A118" s="3">
        <v>117</v>
      </c>
      <c r="B118" s="11" t="s">
        <v>179</v>
      </c>
      <c r="C118" s="11" t="str">
        <f>VLOOKUP(B118,'Target Tech'!$C$7:$J$33,8,FALSE)</f>
        <v>Complete ASP</v>
      </c>
      <c r="D118" s="80">
        <v>46244</v>
      </c>
      <c r="E118" s="80" t="s">
        <v>1163</v>
      </c>
      <c r="F118" s="80" t="s">
        <v>56</v>
      </c>
      <c r="G118" s="80" t="s">
        <v>57</v>
      </c>
      <c r="H118" s="80">
        <v>46244</v>
      </c>
      <c r="I118" s="5">
        <v>3</v>
      </c>
      <c r="J118" s="5">
        <v>0</v>
      </c>
      <c r="K118" s="5">
        <v>4</v>
      </c>
      <c r="L118" s="80">
        <f t="shared" si="106"/>
        <v>46246</v>
      </c>
      <c r="M118" s="80">
        <f t="shared" si="107"/>
        <v>46246</v>
      </c>
      <c r="N118" s="80">
        <f t="shared" si="108"/>
        <v>46246</v>
      </c>
      <c r="O118" s="5">
        <v>1</v>
      </c>
      <c r="P118" s="80">
        <f t="shared" si="109"/>
        <v>46247</v>
      </c>
      <c r="Q118" s="5">
        <v>1</v>
      </c>
      <c r="R118" s="80">
        <f t="shared" si="110"/>
        <v>46248</v>
      </c>
      <c r="S118" s="80">
        <f t="shared" si="111"/>
        <v>46248</v>
      </c>
      <c r="T118" s="5">
        <v>1</v>
      </c>
      <c r="U118" s="80">
        <f t="shared" si="112"/>
        <v>46251</v>
      </c>
      <c r="V118" s="80">
        <f t="shared" si="129"/>
        <v>46251</v>
      </c>
      <c r="W118" s="80">
        <f t="shared" si="129"/>
        <v>46251</v>
      </c>
      <c r="X118" s="80">
        <f t="shared" si="113"/>
        <v>46252</v>
      </c>
      <c r="Y118" s="80">
        <f t="shared" si="114"/>
        <v>46252</v>
      </c>
      <c r="Z118" s="5">
        <v>1</v>
      </c>
      <c r="AA118" s="80">
        <f t="shared" si="115"/>
        <v>46253</v>
      </c>
      <c r="AB118" s="5">
        <v>1</v>
      </c>
      <c r="AC118" s="80">
        <f t="shared" si="116"/>
        <v>46254</v>
      </c>
      <c r="AD118" s="5">
        <v>1</v>
      </c>
      <c r="AE118" s="80">
        <f t="shared" si="117"/>
        <v>46255</v>
      </c>
      <c r="AF118" s="80">
        <f t="shared" si="118"/>
        <v>46255</v>
      </c>
      <c r="AG118" s="80">
        <f t="shared" si="119"/>
        <v>46258</v>
      </c>
      <c r="AH118" s="80">
        <f t="shared" si="120"/>
        <v>46258</v>
      </c>
      <c r="AI118" s="5">
        <v>1</v>
      </c>
      <c r="AJ118" s="80">
        <f t="shared" si="121"/>
        <v>46259</v>
      </c>
      <c r="AK118" s="80">
        <f t="array" ref="AK118">MAX(IF($B$2:$B$133=$B118, $AJ$2:$AJ$133))</f>
        <v>46259</v>
      </c>
      <c r="AL118" s="5">
        <v>1</v>
      </c>
      <c r="AM118" s="80">
        <f t="shared" si="122"/>
        <v>46260</v>
      </c>
      <c r="AN118" s="5">
        <v>1</v>
      </c>
      <c r="AO118" s="80">
        <f t="shared" si="123"/>
        <v>46262</v>
      </c>
      <c r="AP118" s="5">
        <v>1</v>
      </c>
      <c r="AQ118" s="80">
        <f t="shared" si="124"/>
        <v>46265</v>
      </c>
      <c r="AR118" s="80">
        <f t="shared" si="130"/>
        <v>46266</v>
      </c>
      <c r="AS118" s="80">
        <f t="shared" si="130"/>
        <v>46267</v>
      </c>
      <c r="AT118" s="80">
        <f t="shared" si="125"/>
        <v>46272</v>
      </c>
      <c r="AU118" s="80">
        <f t="shared" si="126"/>
        <v>46282</v>
      </c>
      <c r="AV118">
        <f t="shared" si="127"/>
        <v>36</v>
      </c>
      <c r="AX118">
        <f t="shared" si="128"/>
        <v>4</v>
      </c>
    </row>
    <row r="119" spans="1:53" x14ac:dyDescent="0.2">
      <c r="A119" s="3">
        <v>118</v>
      </c>
      <c r="B119" s="11" t="s">
        <v>179</v>
      </c>
      <c r="C119" s="11" t="str">
        <f>VLOOKUP(B119,'Target Tech'!$C$7:$J$33,8,FALSE)</f>
        <v>Complete ASP</v>
      </c>
      <c r="D119" s="80">
        <v>46244</v>
      </c>
      <c r="E119" s="80" t="s">
        <v>1164</v>
      </c>
      <c r="F119" s="80" t="s">
        <v>56</v>
      </c>
      <c r="G119" s="80" t="s">
        <v>60</v>
      </c>
      <c r="H119" s="80">
        <v>46244</v>
      </c>
      <c r="I119" s="5">
        <v>3</v>
      </c>
      <c r="J119" s="5">
        <v>0</v>
      </c>
      <c r="K119" s="5">
        <v>5</v>
      </c>
      <c r="L119" s="80">
        <f t="shared" si="106"/>
        <v>46246</v>
      </c>
      <c r="M119" s="80">
        <f t="shared" si="107"/>
        <v>46246</v>
      </c>
      <c r="N119" s="80">
        <f t="shared" si="108"/>
        <v>46246</v>
      </c>
      <c r="O119" s="5">
        <v>1</v>
      </c>
      <c r="P119" s="80">
        <f t="shared" si="109"/>
        <v>46247</v>
      </c>
      <c r="Q119" s="5">
        <v>1</v>
      </c>
      <c r="R119" s="80">
        <f t="shared" si="110"/>
        <v>46248</v>
      </c>
      <c r="S119" s="80">
        <f t="shared" si="111"/>
        <v>46248</v>
      </c>
      <c r="T119" s="5">
        <v>1</v>
      </c>
      <c r="U119" s="80">
        <f t="shared" si="112"/>
        <v>46251</v>
      </c>
      <c r="V119" s="80">
        <f t="shared" si="129"/>
        <v>46251</v>
      </c>
      <c r="W119" s="80">
        <f t="shared" si="129"/>
        <v>46251</v>
      </c>
      <c r="X119" s="80">
        <f t="shared" si="113"/>
        <v>46252</v>
      </c>
      <c r="Y119" s="80">
        <f t="shared" si="114"/>
        <v>46252</v>
      </c>
      <c r="Z119" s="5">
        <v>1</v>
      </c>
      <c r="AA119" s="80">
        <f t="shared" si="115"/>
        <v>46253</v>
      </c>
      <c r="AB119" s="5">
        <v>1</v>
      </c>
      <c r="AC119" s="80">
        <f t="shared" si="116"/>
        <v>46254</v>
      </c>
      <c r="AD119" s="5">
        <v>1</v>
      </c>
      <c r="AE119" s="80">
        <f t="shared" si="117"/>
        <v>46255</v>
      </c>
      <c r="AF119" s="80">
        <f t="shared" si="118"/>
        <v>46255</v>
      </c>
      <c r="AG119" s="80">
        <f t="shared" si="119"/>
        <v>46258</v>
      </c>
      <c r="AH119" s="80">
        <f t="shared" si="120"/>
        <v>46258</v>
      </c>
      <c r="AI119" s="5">
        <v>1</v>
      </c>
      <c r="AJ119" s="80">
        <f t="shared" si="121"/>
        <v>46259</v>
      </c>
      <c r="AK119" s="80">
        <f t="array" ref="AK119">MAX(IF($B$2:$B$133=$B119, $AJ$2:$AJ$133))</f>
        <v>46259</v>
      </c>
      <c r="AL119" s="5">
        <v>1</v>
      </c>
      <c r="AM119" s="80">
        <f t="shared" si="122"/>
        <v>46260</v>
      </c>
      <c r="AN119" s="5">
        <v>1</v>
      </c>
      <c r="AO119" s="80">
        <f t="shared" si="123"/>
        <v>46262</v>
      </c>
      <c r="AP119" s="5">
        <v>1</v>
      </c>
      <c r="AQ119" s="80">
        <f t="shared" si="124"/>
        <v>46265</v>
      </c>
      <c r="AR119" s="80">
        <f t="shared" si="130"/>
        <v>46266</v>
      </c>
      <c r="AS119" s="80">
        <f t="shared" si="130"/>
        <v>46267</v>
      </c>
      <c r="AT119" s="80">
        <f t="shared" si="125"/>
        <v>46272</v>
      </c>
      <c r="AU119" s="80">
        <f t="shared" si="126"/>
        <v>46282</v>
      </c>
      <c r="AV119">
        <f t="shared" si="127"/>
        <v>36</v>
      </c>
      <c r="AW119">
        <f>(AU119-AS119)</f>
        <v>15</v>
      </c>
      <c r="AX119">
        <f t="shared" si="128"/>
        <v>4</v>
      </c>
      <c r="BA119">
        <f>(AW119+AX119)</f>
        <v>19</v>
      </c>
    </row>
    <row r="120" spans="1:53" x14ac:dyDescent="0.2">
      <c r="A120" s="3">
        <v>119</v>
      </c>
      <c r="B120" s="11" t="s">
        <v>179</v>
      </c>
      <c r="C120" s="11" t="str">
        <f>VLOOKUP(B120,'Target Tech'!$C$7:$J$33,8,FALSE)</f>
        <v>Complete ASP</v>
      </c>
      <c r="D120" s="80">
        <v>46234</v>
      </c>
      <c r="E120" s="80" t="s">
        <v>1160</v>
      </c>
      <c r="F120" s="80" t="s">
        <v>56</v>
      </c>
      <c r="G120" s="80" t="s">
        <v>57</v>
      </c>
      <c r="H120" s="80">
        <v>46234</v>
      </c>
      <c r="I120" s="5">
        <v>3</v>
      </c>
      <c r="J120" s="5">
        <v>0</v>
      </c>
      <c r="K120" s="5">
        <v>1</v>
      </c>
      <c r="L120" s="80">
        <f t="shared" si="106"/>
        <v>46238</v>
      </c>
      <c r="M120" s="80">
        <f t="shared" si="107"/>
        <v>46238</v>
      </c>
      <c r="N120" s="80">
        <f t="shared" si="108"/>
        <v>46238</v>
      </c>
      <c r="O120" s="5">
        <v>1</v>
      </c>
      <c r="P120" s="80">
        <f t="shared" si="109"/>
        <v>46239</v>
      </c>
      <c r="Q120" s="5">
        <v>1</v>
      </c>
      <c r="R120" s="80">
        <f t="shared" si="110"/>
        <v>46240</v>
      </c>
      <c r="S120" s="80">
        <f t="shared" si="111"/>
        <v>46240</v>
      </c>
      <c r="T120" s="5">
        <v>1</v>
      </c>
      <c r="U120" s="80">
        <f t="shared" si="112"/>
        <v>46241</v>
      </c>
      <c r="V120" s="80">
        <f t="shared" si="129"/>
        <v>46241</v>
      </c>
      <c r="W120" s="80">
        <f t="shared" si="129"/>
        <v>46241</v>
      </c>
      <c r="X120" s="80">
        <f t="shared" si="113"/>
        <v>46244</v>
      </c>
      <c r="Y120" s="80">
        <f t="shared" si="114"/>
        <v>46244</v>
      </c>
      <c r="Z120" s="5">
        <v>1</v>
      </c>
      <c r="AA120" s="80">
        <f t="shared" si="115"/>
        <v>46245</v>
      </c>
      <c r="AB120" s="5">
        <v>1</v>
      </c>
      <c r="AC120" s="80">
        <f t="shared" si="116"/>
        <v>46246</v>
      </c>
      <c r="AD120" s="5">
        <v>1</v>
      </c>
      <c r="AE120" s="80">
        <f t="shared" si="117"/>
        <v>46247</v>
      </c>
      <c r="AF120" s="80">
        <f t="shared" si="118"/>
        <v>46247</v>
      </c>
      <c r="AG120" s="80">
        <f t="shared" si="119"/>
        <v>46248</v>
      </c>
      <c r="AH120" s="80">
        <f t="shared" si="120"/>
        <v>46248</v>
      </c>
      <c r="AI120" s="5">
        <v>1</v>
      </c>
      <c r="AJ120" s="80">
        <f t="shared" si="121"/>
        <v>46251</v>
      </c>
      <c r="AK120" s="80">
        <f t="array" ref="AK120">MAX(IF($B$2:$B$133=$B120, $AJ$2:$AJ$133))</f>
        <v>46259</v>
      </c>
      <c r="AL120" s="5">
        <v>1</v>
      </c>
      <c r="AM120" s="80">
        <f t="shared" si="122"/>
        <v>46260</v>
      </c>
      <c r="AN120" s="5">
        <v>1</v>
      </c>
      <c r="AO120" s="80">
        <f t="shared" si="123"/>
        <v>46262</v>
      </c>
      <c r="AP120" s="5">
        <v>1</v>
      </c>
      <c r="AQ120" s="80">
        <f t="shared" si="124"/>
        <v>46265</v>
      </c>
      <c r="AR120" s="80">
        <f t="shared" si="130"/>
        <v>46266</v>
      </c>
      <c r="AS120" s="80">
        <f t="shared" si="130"/>
        <v>46267</v>
      </c>
      <c r="AT120" s="80">
        <f t="shared" si="125"/>
        <v>46272</v>
      </c>
      <c r="AU120" s="80">
        <f t="shared" si="126"/>
        <v>46282</v>
      </c>
      <c r="AV120">
        <f t="shared" si="127"/>
        <v>44</v>
      </c>
      <c r="AX120">
        <f t="shared" si="128"/>
        <v>4</v>
      </c>
    </row>
    <row r="121" spans="1:53" x14ac:dyDescent="0.2">
      <c r="A121" s="3">
        <v>120</v>
      </c>
      <c r="B121" s="11" t="s">
        <v>179</v>
      </c>
      <c r="C121" s="11" t="str">
        <f>VLOOKUP(B121,'Target Tech'!$C$7:$J$33,8,FALSE)</f>
        <v>Complete ASP</v>
      </c>
      <c r="D121" s="80">
        <v>46234</v>
      </c>
      <c r="E121" s="80" t="s">
        <v>1161</v>
      </c>
      <c r="F121" s="80" t="s">
        <v>56</v>
      </c>
      <c r="G121" s="80" t="s">
        <v>62</v>
      </c>
      <c r="H121" s="80">
        <v>46234</v>
      </c>
      <c r="I121" s="5">
        <v>3</v>
      </c>
      <c r="J121" s="5">
        <v>0</v>
      </c>
      <c r="K121" s="5">
        <v>2</v>
      </c>
      <c r="L121" s="80">
        <f t="shared" si="106"/>
        <v>46238</v>
      </c>
      <c r="M121" s="80">
        <f t="shared" si="107"/>
        <v>46238</v>
      </c>
      <c r="N121" s="80">
        <f t="shared" si="108"/>
        <v>46238</v>
      </c>
      <c r="O121" s="5">
        <v>1</v>
      </c>
      <c r="P121" s="80">
        <f t="shared" si="109"/>
        <v>46239</v>
      </c>
      <c r="Q121" s="5">
        <v>1</v>
      </c>
      <c r="R121" s="80">
        <f t="shared" si="110"/>
        <v>46240</v>
      </c>
      <c r="S121" s="80">
        <f t="shared" si="111"/>
        <v>46240</v>
      </c>
      <c r="T121" s="5">
        <v>1</v>
      </c>
      <c r="U121" s="80">
        <f t="shared" si="112"/>
        <v>46241</v>
      </c>
      <c r="V121" s="80">
        <f t="shared" si="129"/>
        <v>46241</v>
      </c>
      <c r="W121" s="80">
        <f t="shared" si="129"/>
        <v>46241</v>
      </c>
      <c r="X121" s="80">
        <f t="shared" si="113"/>
        <v>46244</v>
      </c>
      <c r="Y121" s="80">
        <f t="shared" si="114"/>
        <v>46244</v>
      </c>
      <c r="Z121" s="5">
        <v>1</v>
      </c>
      <c r="AA121" s="80">
        <f t="shared" si="115"/>
        <v>46245</v>
      </c>
      <c r="AB121" s="5">
        <v>1</v>
      </c>
      <c r="AC121" s="80">
        <f t="shared" si="116"/>
        <v>46246</v>
      </c>
      <c r="AD121" s="5">
        <v>1</v>
      </c>
      <c r="AE121" s="80">
        <f t="shared" si="117"/>
        <v>46247</v>
      </c>
      <c r="AF121" s="80">
        <f t="shared" si="118"/>
        <v>46247</v>
      </c>
      <c r="AG121" s="80">
        <f t="shared" si="119"/>
        <v>46248</v>
      </c>
      <c r="AH121" s="80">
        <f t="shared" si="120"/>
        <v>46248</v>
      </c>
      <c r="AI121" s="5">
        <v>1</v>
      </c>
      <c r="AJ121" s="80">
        <f t="shared" si="121"/>
        <v>46251</v>
      </c>
      <c r="AK121" s="80">
        <f t="array" ref="AK121">MAX(IF($B$2:$B$133=$B121, $AJ$2:$AJ$133))</f>
        <v>46259</v>
      </c>
      <c r="AL121" s="5">
        <v>1</v>
      </c>
      <c r="AM121" s="80">
        <f t="shared" si="122"/>
        <v>46260</v>
      </c>
      <c r="AN121" s="5">
        <v>1</v>
      </c>
      <c r="AO121" s="80">
        <f t="shared" si="123"/>
        <v>46262</v>
      </c>
      <c r="AP121" s="5">
        <v>1</v>
      </c>
      <c r="AQ121" s="80">
        <f t="shared" si="124"/>
        <v>46265</v>
      </c>
      <c r="AR121" s="80">
        <f t="shared" si="130"/>
        <v>46266</v>
      </c>
      <c r="AS121" s="80">
        <f t="shared" si="130"/>
        <v>46267</v>
      </c>
      <c r="AT121" s="80">
        <f t="shared" si="125"/>
        <v>46272</v>
      </c>
      <c r="AU121" s="80">
        <f t="shared" si="126"/>
        <v>46282</v>
      </c>
      <c r="AV121">
        <f t="shared" si="127"/>
        <v>44</v>
      </c>
      <c r="AX121">
        <f t="shared" si="128"/>
        <v>4</v>
      </c>
    </row>
    <row r="122" spans="1:53" x14ac:dyDescent="0.2">
      <c r="A122" s="3">
        <v>121</v>
      </c>
      <c r="B122" s="11" t="s">
        <v>179</v>
      </c>
      <c r="C122" s="11" t="str">
        <f>VLOOKUP(B122,'Target Tech'!$C$7:$J$33,8,FALSE)</f>
        <v>Complete ASP</v>
      </c>
      <c r="D122" s="80">
        <v>46206</v>
      </c>
      <c r="E122" s="80" t="s">
        <v>1162</v>
      </c>
      <c r="F122" s="80" t="s">
        <v>56</v>
      </c>
      <c r="G122" s="80" t="s">
        <v>62</v>
      </c>
      <c r="H122" s="80">
        <v>46206</v>
      </c>
      <c r="I122" s="5">
        <v>3</v>
      </c>
      <c r="J122" s="5">
        <v>0</v>
      </c>
      <c r="K122" s="5">
        <v>3</v>
      </c>
      <c r="L122" s="80">
        <f t="shared" si="106"/>
        <v>46212</v>
      </c>
      <c r="M122" s="80">
        <f t="shared" si="107"/>
        <v>46212</v>
      </c>
      <c r="N122" s="80">
        <f t="shared" si="108"/>
        <v>46212</v>
      </c>
      <c r="O122" s="5">
        <v>1</v>
      </c>
      <c r="P122" s="80">
        <f t="shared" si="109"/>
        <v>46213</v>
      </c>
      <c r="Q122" s="5">
        <v>1</v>
      </c>
      <c r="R122" s="80">
        <f t="shared" si="110"/>
        <v>46216</v>
      </c>
      <c r="S122" s="80">
        <f t="shared" si="111"/>
        <v>46216</v>
      </c>
      <c r="T122" s="5">
        <v>1</v>
      </c>
      <c r="U122" s="80">
        <f t="shared" si="112"/>
        <v>46217</v>
      </c>
      <c r="V122" s="80">
        <f t="shared" si="129"/>
        <v>46217</v>
      </c>
      <c r="W122" s="80">
        <f t="shared" si="129"/>
        <v>46217</v>
      </c>
      <c r="X122" s="80">
        <f t="shared" si="113"/>
        <v>46218</v>
      </c>
      <c r="Y122" s="80">
        <f t="shared" si="114"/>
        <v>46218</v>
      </c>
      <c r="Z122" s="5">
        <v>1</v>
      </c>
      <c r="AA122" s="80">
        <f t="shared" si="115"/>
        <v>46219</v>
      </c>
      <c r="AB122" s="5">
        <v>1</v>
      </c>
      <c r="AC122" s="80">
        <f t="shared" si="116"/>
        <v>46220</v>
      </c>
      <c r="AD122" s="5">
        <v>1</v>
      </c>
      <c r="AE122" s="80">
        <f t="shared" si="117"/>
        <v>46223</v>
      </c>
      <c r="AF122" s="80">
        <f t="shared" si="118"/>
        <v>46223</v>
      </c>
      <c r="AG122" s="80">
        <f t="shared" si="119"/>
        <v>46224</v>
      </c>
      <c r="AH122" s="80">
        <f t="shared" si="120"/>
        <v>46224</v>
      </c>
      <c r="AI122" s="5">
        <v>1</v>
      </c>
      <c r="AJ122" s="80">
        <f t="shared" si="121"/>
        <v>46225</v>
      </c>
      <c r="AK122" s="80">
        <f t="array" ref="AK122">MAX(IF($B$2:$B$133=$B122, $AJ$2:$AJ$133))</f>
        <v>46259</v>
      </c>
      <c r="AL122" s="5">
        <v>1</v>
      </c>
      <c r="AM122" s="80">
        <f t="shared" si="122"/>
        <v>46260</v>
      </c>
      <c r="AN122" s="5">
        <v>1</v>
      </c>
      <c r="AO122" s="80">
        <f t="shared" si="123"/>
        <v>46262</v>
      </c>
      <c r="AP122" s="5">
        <v>1</v>
      </c>
      <c r="AQ122" s="80">
        <f t="shared" si="124"/>
        <v>46265</v>
      </c>
      <c r="AR122" s="80">
        <f t="shared" si="130"/>
        <v>46266</v>
      </c>
      <c r="AS122" s="80">
        <f t="shared" si="130"/>
        <v>46267</v>
      </c>
      <c r="AT122" s="80">
        <f t="shared" si="125"/>
        <v>46272</v>
      </c>
      <c r="AU122" s="80">
        <f t="shared" si="126"/>
        <v>46282</v>
      </c>
      <c r="AV122">
        <f t="shared" si="127"/>
        <v>70</v>
      </c>
      <c r="AX122">
        <f t="shared" si="128"/>
        <v>4</v>
      </c>
    </row>
    <row r="123" spans="1:53" x14ac:dyDescent="0.2">
      <c r="A123" s="3">
        <v>122</v>
      </c>
      <c r="B123" s="11" t="s">
        <v>179</v>
      </c>
      <c r="C123" s="11" t="str">
        <f>VLOOKUP(B123,'Target Tech'!$C$7:$J$33,8,FALSE)</f>
        <v>Complete ASP</v>
      </c>
      <c r="D123" s="80">
        <v>46244</v>
      </c>
      <c r="E123" s="80" t="s">
        <v>1163</v>
      </c>
      <c r="F123" s="80" t="s">
        <v>56</v>
      </c>
      <c r="G123" s="80" t="s">
        <v>57</v>
      </c>
      <c r="H123" s="80">
        <v>46244</v>
      </c>
      <c r="I123" s="5">
        <v>3</v>
      </c>
      <c r="J123" s="5">
        <v>0</v>
      </c>
      <c r="K123" s="5">
        <v>4</v>
      </c>
      <c r="L123" s="80">
        <f t="shared" si="106"/>
        <v>46246</v>
      </c>
      <c r="M123" s="80">
        <f t="shared" si="107"/>
        <v>46246</v>
      </c>
      <c r="N123" s="80">
        <f t="shared" si="108"/>
        <v>46246</v>
      </c>
      <c r="O123" s="5">
        <v>1</v>
      </c>
      <c r="P123" s="80">
        <f t="shared" si="109"/>
        <v>46247</v>
      </c>
      <c r="Q123" s="5">
        <v>1</v>
      </c>
      <c r="R123" s="80">
        <f t="shared" si="110"/>
        <v>46248</v>
      </c>
      <c r="S123" s="80">
        <f t="shared" si="111"/>
        <v>46248</v>
      </c>
      <c r="T123" s="5">
        <v>1</v>
      </c>
      <c r="U123" s="80">
        <f t="shared" si="112"/>
        <v>46251</v>
      </c>
      <c r="V123" s="80">
        <f t="shared" si="129"/>
        <v>46251</v>
      </c>
      <c r="W123" s="80">
        <f t="shared" si="129"/>
        <v>46251</v>
      </c>
      <c r="X123" s="80">
        <f t="shared" si="113"/>
        <v>46252</v>
      </c>
      <c r="Y123" s="80">
        <f t="shared" si="114"/>
        <v>46252</v>
      </c>
      <c r="Z123" s="5">
        <v>1</v>
      </c>
      <c r="AA123" s="80">
        <f t="shared" si="115"/>
        <v>46253</v>
      </c>
      <c r="AB123" s="5">
        <v>1</v>
      </c>
      <c r="AC123" s="80">
        <f t="shared" si="116"/>
        <v>46254</v>
      </c>
      <c r="AD123" s="5">
        <v>1</v>
      </c>
      <c r="AE123" s="80">
        <f t="shared" si="117"/>
        <v>46255</v>
      </c>
      <c r="AF123" s="80">
        <f t="shared" si="118"/>
        <v>46255</v>
      </c>
      <c r="AG123" s="80">
        <f t="shared" si="119"/>
        <v>46258</v>
      </c>
      <c r="AH123" s="80">
        <f t="shared" si="120"/>
        <v>46258</v>
      </c>
      <c r="AI123" s="5">
        <v>1</v>
      </c>
      <c r="AJ123" s="80">
        <f t="shared" si="121"/>
        <v>46259</v>
      </c>
      <c r="AK123" s="80">
        <f t="array" ref="AK123">MAX(IF($B$2:$B$133=$B123, $AJ$2:$AJ$133))</f>
        <v>46259</v>
      </c>
      <c r="AL123" s="5">
        <v>1</v>
      </c>
      <c r="AM123" s="80">
        <f t="shared" si="122"/>
        <v>46260</v>
      </c>
      <c r="AN123" s="5">
        <v>1</v>
      </c>
      <c r="AO123" s="80">
        <f t="shared" si="123"/>
        <v>46262</v>
      </c>
      <c r="AP123" s="5">
        <v>1</v>
      </c>
      <c r="AQ123" s="80">
        <f t="shared" si="124"/>
        <v>46265</v>
      </c>
      <c r="AR123" s="80">
        <f t="shared" si="130"/>
        <v>46266</v>
      </c>
      <c r="AS123" s="80">
        <f t="shared" si="130"/>
        <v>46267</v>
      </c>
      <c r="AT123" s="80">
        <f t="shared" si="125"/>
        <v>46272</v>
      </c>
      <c r="AU123" s="80">
        <f t="shared" si="126"/>
        <v>46282</v>
      </c>
      <c r="AV123">
        <f t="shared" si="127"/>
        <v>36</v>
      </c>
      <c r="AX123">
        <f t="shared" si="128"/>
        <v>4</v>
      </c>
    </row>
    <row r="124" spans="1:53" x14ac:dyDescent="0.2">
      <c r="A124" s="3">
        <v>123</v>
      </c>
      <c r="B124" s="11" t="s">
        <v>179</v>
      </c>
      <c r="C124" s="11" t="str">
        <f>VLOOKUP(B124,'Target Tech'!$C$7:$J$33,8,FALSE)</f>
        <v>Complete ASP</v>
      </c>
      <c r="D124" s="80">
        <v>46244</v>
      </c>
      <c r="E124" s="80" t="s">
        <v>1164</v>
      </c>
      <c r="F124" s="80" t="s">
        <v>56</v>
      </c>
      <c r="G124" s="80" t="s">
        <v>60</v>
      </c>
      <c r="H124" s="80">
        <v>46244</v>
      </c>
      <c r="I124" s="5">
        <v>3</v>
      </c>
      <c r="J124" s="5">
        <v>0</v>
      </c>
      <c r="K124" s="5">
        <v>5</v>
      </c>
      <c r="L124" s="80">
        <f t="shared" si="106"/>
        <v>46246</v>
      </c>
      <c r="M124" s="80">
        <f t="shared" si="107"/>
        <v>46246</v>
      </c>
      <c r="N124" s="80">
        <f t="shared" si="108"/>
        <v>46246</v>
      </c>
      <c r="O124" s="5">
        <v>1</v>
      </c>
      <c r="P124" s="80">
        <f t="shared" si="109"/>
        <v>46247</v>
      </c>
      <c r="Q124" s="5">
        <v>1</v>
      </c>
      <c r="R124" s="80">
        <f t="shared" si="110"/>
        <v>46248</v>
      </c>
      <c r="S124" s="80">
        <f t="shared" si="111"/>
        <v>46248</v>
      </c>
      <c r="T124" s="5">
        <v>1</v>
      </c>
      <c r="U124" s="80">
        <f t="shared" si="112"/>
        <v>46251</v>
      </c>
      <c r="V124" s="80">
        <f t="shared" si="129"/>
        <v>46251</v>
      </c>
      <c r="W124" s="80">
        <f t="shared" si="129"/>
        <v>46251</v>
      </c>
      <c r="X124" s="80">
        <f t="shared" si="113"/>
        <v>46252</v>
      </c>
      <c r="Y124" s="80">
        <f t="shared" si="114"/>
        <v>46252</v>
      </c>
      <c r="Z124" s="5">
        <v>1</v>
      </c>
      <c r="AA124" s="80">
        <f t="shared" si="115"/>
        <v>46253</v>
      </c>
      <c r="AB124" s="5">
        <v>1</v>
      </c>
      <c r="AC124" s="80">
        <f t="shared" si="116"/>
        <v>46254</v>
      </c>
      <c r="AD124" s="5">
        <v>1</v>
      </c>
      <c r="AE124" s="80">
        <f t="shared" si="117"/>
        <v>46255</v>
      </c>
      <c r="AF124" s="80">
        <f t="shared" si="118"/>
        <v>46255</v>
      </c>
      <c r="AG124" s="80">
        <f t="shared" si="119"/>
        <v>46258</v>
      </c>
      <c r="AH124" s="80">
        <f t="shared" si="120"/>
        <v>46258</v>
      </c>
      <c r="AI124" s="5">
        <v>1</v>
      </c>
      <c r="AJ124" s="80">
        <f t="shared" si="121"/>
        <v>46259</v>
      </c>
      <c r="AK124" s="80">
        <f t="array" ref="AK124">MAX(IF($B$2:$B$133=$B124, $AJ$2:$AJ$133))</f>
        <v>46259</v>
      </c>
      <c r="AL124" s="5">
        <v>1</v>
      </c>
      <c r="AM124" s="80">
        <f t="shared" si="122"/>
        <v>46260</v>
      </c>
      <c r="AN124" s="5">
        <v>1</v>
      </c>
      <c r="AO124" s="80">
        <f t="shared" si="123"/>
        <v>46262</v>
      </c>
      <c r="AP124" s="5">
        <v>1</v>
      </c>
      <c r="AQ124" s="80">
        <f t="shared" si="124"/>
        <v>46265</v>
      </c>
      <c r="AR124" s="80">
        <f t="shared" si="130"/>
        <v>46266</v>
      </c>
      <c r="AS124" s="80">
        <f t="shared" si="130"/>
        <v>46267</v>
      </c>
      <c r="AT124" s="80">
        <f t="shared" si="125"/>
        <v>46272</v>
      </c>
      <c r="AU124" s="80">
        <f t="shared" si="126"/>
        <v>46282</v>
      </c>
      <c r="AV124">
        <f t="shared" si="127"/>
        <v>36</v>
      </c>
      <c r="AW124">
        <f>(AU124-AS124)</f>
        <v>15</v>
      </c>
      <c r="AX124">
        <f t="shared" si="128"/>
        <v>4</v>
      </c>
      <c r="BA124">
        <f>(AW124+AX124)</f>
        <v>19</v>
      </c>
    </row>
    <row r="125" spans="1:53" x14ac:dyDescent="0.2">
      <c r="A125" s="3">
        <v>124</v>
      </c>
      <c r="B125" s="11" t="s">
        <v>179</v>
      </c>
      <c r="C125" s="11" t="str">
        <f>VLOOKUP(B125,'Target Tech'!$C$7:$J$33,8,FALSE)</f>
        <v>Complete ASP</v>
      </c>
      <c r="D125" s="80">
        <v>46244</v>
      </c>
      <c r="E125" s="80" t="s">
        <v>1164</v>
      </c>
      <c r="F125" s="80" t="s">
        <v>56</v>
      </c>
      <c r="G125" s="80" t="s">
        <v>60</v>
      </c>
      <c r="H125" s="80">
        <v>46244</v>
      </c>
      <c r="I125" s="5">
        <v>3</v>
      </c>
      <c r="J125" s="5">
        <v>0</v>
      </c>
      <c r="K125" s="5">
        <v>5</v>
      </c>
      <c r="L125" s="80">
        <f t="shared" si="106"/>
        <v>46246</v>
      </c>
      <c r="M125" s="80">
        <f t="shared" si="107"/>
        <v>46246</v>
      </c>
      <c r="N125" s="80">
        <f t="shared" si="108"/>
        <v>46246</v>
      </c>
      <c r="O125" s="5">
        <v>1</v>
      </c>
      <c r="P125" s="80">
        <f t="shared" si="109"/>
        <v>46247</v>
      </c>
      <c r="Q125" s="5">
        <v>1</v>
      </c>
      <c r="R125" s="80">
        <f t="shared" si="110"/>
        <v>46248</v>
      </c>
      <c r="S125" s="80">
        <f t="shared" si="111"/>
        <v>46248</v>
      </c>
      <c r="T125" s="5">
        <v>1</v>
      </c>
      <c r="U125" s="80">
        <f t="shared" si="112"/>
        <v>46251</v>
      </c>
      <c r="V125" s="80">
        <f t="shared" si="129"/>
        <v>46251</v>
      </c>
      <c r="W125" s="80">
        <f t="shared" si="129"/>
        <v>46251</v>
      </c>
      <c r="X125" s="80">
        <f t="shared" si="113"/>
        <v>46252</v>
      </c>
      <c r="Y125" s="80">
        <f t="shared" si="114"/>
        <v>46252</v>
      </c>
      <c r="Z125" s="5">
        <v>1</v>
      </c>
      <c r="AA125" s="80">
        <f t="shared" si="115"/>
        <v>46253</v>
      </c>
      <c r="AB125" s="5">
        <v>1</v>
      </c>
      <c r="AC125" s="80">
        <f t="shared" si="116"/>
        <v>46254</v>
      </c>
      <c r="AD125" s="5">
        <v>1</v>
      </c>
      <c r="AE125" s="80">
        <f t="shared" si="117"/>
        <v>46255</v>
      </c>
      <c r="AF125" s="80">
        <f t="shared" si="118"/>
        <v>46255</v>
      </c>
      <c r="AG125" s="80">
        <f t="shared" si="119"/>
        <v>46258</v>
      </c>
      <c r="AH125" s="80">
        <f t="shared" si="120"/>
        <v>46258</v>
      </c>
      <c r="AI125" s="5">
        <v>1</v>
      </c>
      <c r="AJ125" s="80">
        <f t="shared" si="121"/>
        <v>46259</v>
      </c>
      <c r="AK125" s="80">
        <f t="array" ref="AK125">MAX(IF($B$2:$B$133=$B125, $AJ$2:$AJ$133))</f>
        <v>46259</v>
      </c>
      <c r="AL125" s="5">
        <v>1</v>
      </c>
      <c r="AM125" s="80">
        <f t="shared" si="122"/>
        <v>46260</v>
      </c>
      <c r="AN125" s="5">
        <v>1</v>
      </c>
      <c r="AO125" s="80">
        <f t="shared" si="123"/>
        <v>46262</v>
      </c>
      <c r="AP125" s="5">
        <v>1</v>
      </c>
      <c r="AQ125" s="80">
        <f t="shared" si="124"/>
        <v>46265</v>
      </c>
      <c r="AR125" s="80">
        <f t="shared" si="130"/>
        <v>46266</v>
      </c>
      <c r="AS125" s="80">
        <f t="shared" si="130"/>
        <v>46267</v>
      </c>
      <c r="AT125" s="80">
        <f t="shared" si="125"/>
        <v>46272</v>
      </c>
      <c r="AU125" s="80">
        <f t="shared" si="126"/>
        <v>46282</v>
      </c>
      <c r="AV125">
        <f t="shared" si="127"/>
        <v>36</v>
      </c>
      <c r="AW125">
        <f>(AU125-AS125)</f>
        <v>15</v>
      </c>
      <c r="AX125">
        <f t="shared" si="128"/>
        <v>4</v>
      </c>
      <c r="BA125">
        <f>(AW125+AX125)</f>
        <v>19</v>
      </c>
    </row>
    <row r="126" spans="1:53" x14ac:dyDescent="0.2">
      <c r="A126" s="3">
        <v>125</v>
      </c>
      <c r="B126" s="11" t="s">
        <v>179</v>
      </c>
      <c r="C126" s="11" t="str">
        <f>VLOOKUP(B126,'Target Tech'!$C$7:$J$33,8,FALSE)</f>
        <v>Complete ASP</v>
      </c>
      <c r="D126" s="80">
        <v>46244</v>
      </c>
      <c r="E126" s="80" t="s">
        <v>1164</v>
      </c>
      <c r="F126" s="80" t="s">
        <v>56</v>
      </c>
      <c r="G126" s="80" t="s">
        <v>60</v>
      </c>
      <c r="H126" s="80">
        <v>46244</v>
      </c>
      <c r="I126" s="5">
        <v>3</v>
      </c>
      <c r="J126" s="5">
        <v>0</v>
      </c>
      <c r="K126" s="5">
        <v>5</v>
      </c>
      <c r="L126" s="80">
        <f t="shared" si="106"/>
        <v>46246</v>
      </c>
      <c r="M126" s="80">
        <f t="shared" si="107"/>
        <v>46246</v>
      </c>
      <c r="N126" s="80">
        <f t="shared" si="108"/>
        <v>46246</v>
      </c>
      <c r="O126" s="5">
        <v>1</v>
      </c>
      <c r="P126" s="80">
        <f t="shared" si="109"/>
        <v>46247</v>
      </c>
      <c r="Q126" s="5">
        <v>1</v>
      </c>
      <c r="R126" s="80">
        <f t="shared" si="110"/>
        <v>46248</v>
      </c>
      <c r="S126" s="80">
        <f t="shared" si="111"/>
        <v>46248</v>
      </c>
      <c r="T126" s="5">
        <v>1</v>
      </c>
      <c r="U126" s="80">
        <f t="shared" si="112"/>
        <v>46251</v>
      </c>
      <c r="V126" s="80">
        <f t="shared" si="129"/>
        <v>46251</v>
      </c>
      <c r="W126" s="80">
        <f t="shared" si="129"/>
        <v>46251</v>
      </c>
      <c r="X126" s="80">
        <f t="shared" si="113"/>
        <v>46252</v>
      </c>
      <c r="Y126" s="80">
        <f t="shared" si="114"/>
        <v>46252</v>
      </c>
      <c r="Z126" s="5">
        <v>1</v>
      </c>
      <c r="AA126" s="80">
        <f t="shared" si="115"/>
        <v>46253</v>
      </c>
      <c r="AB126" s="5">
        <v>1</v>
      </c>
      <c r="AC126" s="80">
        <f t="shared" si="116"/>
        <v>46254</v>
      </c>
      <c r="AD126" s="5">
        <v>1</v>
      </c>
      <c r="AE126" s="80">
        <f t="shared" si="117"/>
        <v>46255</v>
      </c>
      <c r="AF126" s="80">
        <f t="shared" si="118"/>
        <v>46255</v>
      </c>
      <c r="AG126" s="80">
        <f t="shared" si="119"/>
        <v>46258</v>
      </c>
      <c r="AH126" s="80">
        <f t="shared" si="120"/>
        <v>46258</v>
      </c>
      <c r="AI126" s="5">
        <v>1</v>
      </c>
      <c r="AJ126" s="80">
        <f t="shared" si="121"/>
        <v>46259</v>
      </c>
      <c r="AK126" s="80">
        <f t="array" ref="AK126">MAX(IF($B$2:$B$133=$B126, $AJ$2:$AJ$133))</f>
        <v>46259</v>
      </c>
      <c r="AL126" s="5">
        <v>1</v>
      </c>
      <c r="AM126" s="80">
        <f t="shared" si="122"/>
        <v>46260</v>
      </c>
      <c r="AN126" s="5">
        <v>1</v>
      </c>
      <c r="AO126" s="80">
        <f t="shared" si="123"/>
        <v>46262</v>
      </c>
      <c r="AP126" s="5">
        <v>1</v>
      </c>
      <c r="AQ126" s="80">
        <f t="shared" si="124"/>
        <v>46265</v>
      </c>
      <c r="AR126" s="80">
        <f t="shared" si="130"/>
        <v>46266</v>
      </c>
      <c r="AS126" s="80">
        <f t="shared" si="130"/>
        <v>46267</v>
      </c>
      <c r="AT126" s="80">
        <f t="shared" si="125"/>
        <v>46272</v>
      </c>
      <c r="AU126" s="80">
        <f t="shared" si="126"/>
        <v>46282</v>
      </c>
      <c r="AV126">
        <f t="shared" si="127"/>
        <v>36</v>
      </c>
      <c r="AW126">
        <f>(AU126-AS126)</f>
        <v>15</v>
      </c>
      <c r="AX126">
        <f t="shared" si="128"/>
        <v>4</v>
      </c>
      <c r="BA126">
        <f>(AW126+AX126)</f>
        <v>19</v>
      </c>
    </row>
    <row r="127" spans="1:53" x14ac:dyDescent="0.2">
      <c r="A127" s="3">
        <v>126</v>
      </c>
      <c r="B127" s="11" t="s">
        <v>179</v>
      </c>
      <c r="C127" s="11" t="str">
        <f>VLOOKUP(B127,'Target Tech'!$C$7:$J$33,8,FALSE)</f>
        <v>Complete ASP</v>
      </c>
      <c r="D127" s="80">
        <v>46244</v>
      </c>
      <c r="E127" s="80" t="s">
        <v>1164</v>
      </c>
      <c r="F127" s="80" t="s">
        <v>56</v>
      </c>
      <c r="G127" s="80" t="s">
        <v>60</v>
      </c>
      <c r="H127" s="80">
        <v>46244</v>
      </c>
      <c r="I127" s="5">
        <v>3</v>
      </c>
      <c r="J127" s="5">
        <v>0</v>
      </c>
      <c r="K127" s="5">
        <v>5</v>
      </c>
      <c r="L127" s="80">
        <f t="shared" si="106"/>
        <v>46246</v>
      </c>
      <c r="M127" s="80">
        <f t="shared" si="107"/>
        <v>46246</v>
      </c>
      <c r="N127" s="80">
        <f t="shared" si="108"/>
        <v>46246</v>
      </c>
      <c r="O127" s="5">
        <v>1</v>
      </c>
      <c r="P127" s="80">
        <f t="shared" si="109"/>
        <v>46247</v>
      </c>
      <c r="Q127" s="5">
        <v>1</v>
      </c>
      <c r="R127" s="80">
        <f t="shared" si="110"/>
        <v>46248</v>
      </c>
      <c r="S127" s="80">
        <f t="shared" si="111"/>
        <v>46248</v>
      </c>
      <c r="T127" s="5">
        <v>1</v>
      </c>
      <c r="U127" s="80">
        <f t="shared" si="112"/>
        <v>46251</v>
      </c>
      <c r="V127" s="80">
        <f t="shared" si="129"/>
        <v>46251</v>
      </c>
      <c r="W127" s="80">
        <f t="shared" si="129"/>
        <v>46251</v>
      </c>
      <c r="X127" s="80">
        <f t="shared" si="113"/>
        <v>46252</v>
      </c>
      <c r="Y127" s="80">
        <f t="shared" si="114"/>
        <v>46252</v>
      </c>
      <c r="Z127" s="5">
        <v>1</v>
      </c>
      <c r="AA127" s="80">
        <f t="shared" si="115"/>
        <v>46253</v>
      </c>
      <c r="AB127" s="5">
        <v>1</v>
      </c>
      <c r="AC127" s="80">
        <f t="shared" si="116"/>
        <v>46254</v>
      </c>
      <c r="AD127" s="5">
        <v>1</v>
      </c>
      <c r="AE127" s="80">
        <f t="shared" si="117"/>
        <v>46255</v>
      </c>
      <c r="AF127" s="80">
        <f t="shared" si="118"/>
        <v>46255</v>
      </c>
      <c r="AG127" s="80">
        <f t="shared" si="119"/>
        <v>46258</v>
      </c>
      <c r="AH127" s="80">
        <f t="shared" si="120"/>
        <v>46258</v>
      </c>
      <c r="AI127" s="5">
        <v>1</v>
      </c>
      <c r="AJ127" s="80">
        <f t="shared" si="121"/>
        <v>46259</v>
      </c>
      <c r="AK127" s="80">
        <f t="array" ref="AK127">MAX(IF($B$2:$B$133=$B127, $AJ$2:$AJ$133))</f>
        <v>46259</v>
      </c>
      <c r="AL127" s="5">
        <v>1</v>
      </c>
      <c r="AM127" s="80">
        <f t="shared" si="122"/>
        <v>46260</v>
      </c>
      <c r="AN127" s="5">
        <v>1</v>
      </c>
      <c r="AO127" s="80">
        <f t="shared" si="123"/>
        <v>46262</v>
      </c>
      <c r="AP127" s="5">
        <v>1</v>
      </c>
      <c r="AQ127" s="80">
        <f t="shared" si="124"/>
        <v>46265</v>
      </c>
      <c r="AR127" s="80">
        <f t="shared" si="130"/>
        <v>46266</v>
      </c>
      <c r="AS127" s="80">
        <f t="shared" si="130"/>
        <v>46267</v>
      </c>
      <c r="AT127" s="80">
        <f t="shared" si="125"/>
        <v>46272</v>
      </c>
      <c r="AU127" s="80">
        <f t="shared" si="126"/>
        <v>46282</v>
      </c>
      <c r="AV127">
        <f t="shared" si="127"/>
        <v>36</v>
      </c>
      <c r="AW127">
        <f>(AU127-AS127)</f>
        <v>15</v>
      </c>
      <c r="AX127">
        <f t="shared" si="128"/>
        <v>4</v>
      </c>
      <c r="BA127">
        <f>(AW127+AX127)</f>
        <v>19</v>
      </c>
    </row>
    <row r="128" spans="1:53" x14ac:dyDescent="0.2">
      <c r="A128" s="3">
        <v>127</v>
      </c>
      <c r="B128" s="11" t="s">
        <v>105</v>
      </c>
      <c r="C128" s="11" t="str">
        <f>VLOOKUP(B128,'Target Tech'!$C$7:$J$33,8,FALSE)</f>
        <v>Complete ASP</v>
      </c>
      <c r="D128" s="80">
        <v>46252</v>
      </c>
      <c r="E128" s="80" t="s">
        <v>1165</v>
      </c>
      <c r="F128" s="80" t="s">
        <v>67</v>
      </c>
      <c r="G128" s="80" t="s">
        <v>62</v>
      </c>
      <c r="H128" s="80">
        <v>46252</v>
      </c>
      <c r="I128" s="5">
        <v>3</v>
      </c>
      <c r="J128" s="5">
        <v>0</v>
      </c>
      <c r="K128" s="5">
        <v>4</v>
      </c>
      <c r="L128" s="80">
        <f t="shared" si="106"/>
        <v>46254</v>
      </c>
      <c r="M128" s="80">
        <f t="shared" si="107"/>
        <v>46254</v>
      </c>
      <c r="N128" s="80">
        <f t="shared" si="108"/>
        <v>46254</v>
      </c>
      <c r="O128" s="5">
        <v>1</v>
      </c>
      <c r="P128" s="80">
        <f t="shared" si="109"/>
        <v>46255</v>
      </c>
      <c r="Q128" s="5">
        <v>1</v>
      </c>
      <c r="R128" s="80">
        <f t="shared" si="110"/>
        <v>46258</v>
      </c>
      <c r="S128" s="80">
        <f t="shared" si="111"/>
        <v>46258</v>
      </c>
      <c r="T128" s="5">
        <v>1</v>
      </c>
      <c r="U128" s="80">
        <f t="shared" si="112"/>
        <v>46259</v>
      </c>
      <c r="V128" s="80">
        <f t="shared" si="129"/>
        <v>46259</v>
      </c>
      <c r="W128" s="80">
        <f t="shared" si="129"/>
        <v>46259</v>
      </c>
      <c r="X128" s="80">
        <f t="shared" si="113"/>
        <v>46260</v>
      </c>
      <c r="Y128" s="80">
        <f t="shared" si="114"/>
        <v>46260</v>
      </c>
      <c r="Z128" s="5">
        <v>1</v>
      </c>
      <c r="AA128" s="80">
        <f t="shared" si="115"/>
        <v>46262</v>
      </c>
      <c r="AB128" s="5">
        <v>1</v>
      </c>
      <c r="AC128" s="80">
        <f t="shared" si="116"/>
        <v>46265</v>
      </c>
      <c r="AD128" s="5">
        <v>1</v>
      </c>
      <c r="AE128" s="80">
        <f t="shared" si="117"/>
        <v>46266</v>
      </c>
      <c r="AF128" s="80">
        <f t="shared" si="118"/>
        <v>46266</v>
      </c>
      <c r="AG128" s="80">
        <f t="shared" si="119"/>
        <v>46267</v>
      </c>
      <c r="AH128" s="80">
        <f t="shared" si="120"/>
        <v>46267</v>
      </c>
      <c r="AI128" s="5">
        <v>1</v>
      </c>
      <c r="AJ128" s="80">
        <f t="shared" si="121"/>
        <v>46268</v>
      </c>
      <c r="AK128" s="80">
        <f t="array" ref="AK128">MAX(IF($B$2:$B$133=$B128, $AJ$2:$AJ$133))</f>
        <v>46268</v>
      </c>
      <c r="AL128" s="5">
        <v>1</v>
      </c>
      <c r="AM128" s="80">
        <f t="shared" si="122"/>
        <v>46269</v>
      </c>
      <c r="AN128" s="5">
        <v>1</v>
      </c>
      <c r="AO128" s="80">
        <f t="shared" si="123"/>
        <v>46272</v>
      </c>
      <c r="AP128" s="5">
        <v>1</v>
      </c>
      <c r="AQ128" s="80">
        <f t="shared" si="124"/>
        <v>46273</v>
      </c>
      <c r="AR128" s="80">
        <f t="shared" si="130"/>
        <v>46274</v>
      </c>
      <c r="AS128" s="80">
        <f t="shared" si="130"/>
        <v>46275</v>
      </c>
      <c r="AT128" s="80">
        <f t="shared" si="125"/>
        <v>46280</v>
      </c>
      <c r="AU128" s="80">
        <f t="shared" si="126"/>
        <v>46282</v>
      </c>
      <c r="AV128">
        <f t="shared" si="127"/>
        <v>28</v>
      </c>
      <c r="AW128">
        <f>(AU128-AS128)</f>
        <v>7</v>
      </c>
      <c r="AX128">
        <f t="shared" si="128"/>
        <v>4</v>
      </c>
      <c r="BA128">
        <f>(AW128+AX128)</f>
        <v>11</v>
      </c>
    </row>
    <row r="129" spans="1:53" x14ac:dyDescent="0.2">
      <c r="A129" s="3">
        <v>128</v>
      </c>
      <c r="B129" s="11" t="s">
        <v>101</v>
      </c>
      <c r="C129" s="11" t="str">
        <f>VLOOKUP(B129,'Target Tech'!$C$7:$J$33,8,FALSE)</f>
        <v>Complete ASP</v>
      </c>
      <c r="D129" s="80">
        <v>46244</v>
      </c>
      <c r="E129" s="80" t="s">
        <v>1166</v>
      </c>
      <c r="F129" s="80" t="s">
        <v>67</v>
      </c>
      <c r="G129" s="80" t="s">
        <v>167</v>
      </c>
      <c r="H129" s="80">
        <v>46244</v>
      </c>
      <c r="I129" s="5">
        <v>3</v>
      </c>
      <c r="J129" s="5">
        <v>0</v>
      </c>
      <c r="K129" s="5">
        <v>1</v>
      </c>
      <c r="L129" s="80">
        <f t="shared" si="106"/>
        <v>46246</v>
      </c>
      <c r="M129" s="80">
        <f t="shared" si="107"/>
        <v>46246</v>
      </c>
      <c r="N129" s="80">
        <f t="shared" si="108"/>
        <v>46246</v>
      </c>
      <c r="O129" s="5">
        <v>1</v>
      </c>
      <c r="P129" s="80">
        <f t="shared" si="109"/>
        <v>46247</v>
      </c>
      <c r="Q129" s="5">
        <v>1</v>
      </c>
      <c r="R129" s="80">
        <f t="shared" si="110"/>
        <v>46248</v>
      </c>
      <c r="S129" s="80">
        <f t="shared" si="111"/>
        <v>46248</v>
      </c>
      <c r="T129" s="5">
        <v>1</v>
      </c>
      <c r="U129" s="80">
        <f t="shared" si="112"/>
        <v>46251</v>
      </c>
      <c r="V129" s="80">
        <f t="shared" si="129"/>
        <v>46251</v>
      </c>
      <c r="W129" s="80">
        <f t="shared" si="129"/>
        <v>46251</v>
      </c>
      <c r="X129" s="80">
        <f t="shared" si="113"/>
        <v>46252</v>
      </c>
      <c r="Y129" s="80">
        <f t="shared" si="114"/>
        <v>46252</v>
      </c>
      <c r="Z129" s="5">
        <v>1</v>
      </c>
      <c r="AA129" s="80">
        <f t="shared" si="115"/>
        <v>46253</v>
      </c>
      <c r="AB129" s="5">
        <v>1</v>
      </c>
      <c r="AC129" s="80">
        <f t="shared" si="116"/>
        <v>46254</v>
      </c>
      <c r="AD129" s="5">
        <v>1</v>
      </c>
      <c r="AE129" s="80">
        <f t="shared" si="117"/>
        <v>46255</v>
      </c>
      <c r="AF129" s="80">
        <f t="shared" si="118"/>
        <v>46255</v>
      </c>
      <c r="AG129" s="80">
        <f t="shared" si="119"/>
        <v>46258</v>
      </c>
      <c r="AH129" s="80">
        <f t="shared" si="120"/>
        <v>46258</v>
      </c>
      <c r="AI129" s="5">
        <v>1</v>
      </c>
      <c r="AJ129" s="80">
        <f t="shared" si="121"/>
        <v>46259</v>
      </c>
      <c r="AK129" s="80">
        <f t="array" ref="AK129">MAX(IF($B$2:$B$133=$B129, $AJ$2:$AJ$133))</f>
        <v>46259</v>
      </c>
      <c r="AL129" s="5">
        <v>1</v>
      </c>
      <c r="AM129" s="80">
        <f t="shared" si="122"/>
        <v>46260</v>
      </c>
      <c r="AN129" s="5">
        <v>1</v>
      </c>
      <c r="AO129" s="80">
        <f t="shared" si="123"/>
        <v>46262</v>
      </c>
      <c r="AP129" s="5">
        <v>1</v>
      </c>
      <c r="AQ129" s="80">
        <f t="shared" si="124"/>
        <v>46265</v>
      </c>
      <c r="AR129" s="80">
        <f t="shared" si="130"/>
        <v>46266</v>
      </c>
      <c r="AS129" s="80">
        <f t="shared" si="130"/>
        <v>46267</v>
      </c>
      <c r="AT129" s="80">
        <f t="shared" si="125"/>
        <v>46272</v>
      </c>
      <c r="AU129" s="80">
        <f t="shared" si="126"/>
        <v>46282</v>
      </c>
      <c r="AV129">
        <f t="shared" si="127"/>
        <v>36</v>
      </c>
      <c r="AX129">
        <f t="shared" si="128"/>
        <v>4</v>
      </c>
    </row>
    <row r="130" spans="1:53" x14ac:dyDescent="0.2">
      <c r="A130" s="3">
        <v>129</v>
      </c>
      <c r="B130" s="11" t="s">
        <v>101</v>
      </c>
      <c r="C130" s="11" t="str">
        <f>VLOOKUP(B130,'Target Tech'!$C$7:$J$33,8,FALSE)</f>
        <v>Complete ASP</v>
      </c>
      <c r="D130" s="80">
        <v>46244</v>
      </c>
      <c r="E130" s="80" t="s">
        <v>1167</v>
      </c>
      <c r="F130" s="80" t="s">
        <v>67</v>
      </c>
      <c r="G130" s="80" t="s">
        <v>131</v>
      </c>
      <c r="H130" s="80">
        <v>46244</v>
      </c>
      <c r="I130" s="5">
        <v>3</v>
      </c>
      <c r="J130" s="5">
        <v>0</v>
      </c>
      <c r="K130" s="5">
        <v>2</v>
      </c>
      <c r="L130" s="80">
        <f t="shared" si="106"/>
        <v>46246</v>
      </c>
      <c r="M130" s="80">
        <f t="shared" si="107"/>
        <v>46246</v>
      </c>
      <c r="N130" s="80">
        <f t="shared" si="108"/>
        <v>46246</v>
      </c>
      <c r="O130" s="5">
        <v>1</v>
      </c>
      <c r="P130" s="80">
        <f t="shared" si="109"/>
        <v>46247</v>
      </c>
      <c r="Q130" s="5">
        <v>1</v>
      </c>
      <c r="R130" s="80">
        <f t="shared" si="110"/>
        <v>46248</v>
      </c>
      <c r="S130" s="80">
        <f t="shared" si="111"/>
        <v>46248</v>
      </c>
      <c r="T130" s="5">
        <v>1</v>
      </c>
      <c r="U130" s="80">
        <f t="shared" si="112"/>
        <v>46251</v>
      </c>
      <c r="V130" s="80">
        <f t="shared" si="129"/>
        <v>46251</v>
      </c>
      <c r="W130" s="80">
        <f t="shared" si="129"/>
        <v>46251</v>
      </c>
      <c r="X130" s="80">
        <f t="shared" si="113"/>
        <v>46252</v>
      </c>
      <c r="Y130" s="80">
        <f t="shared" si="114"/>
        <v>46252</v>
      </c>
      <c r="Z130" s="5">
        <v>1</v>
      </c>
      <c r="AA130" s="80">
        <f t="shared" si="115"/>
        <v>46253</v>
      </c>
      <c r="AB130" s="5">
        <v>1</v>
      </c>
      <c r="AC130" s="80">
        <f t="shared" si="116"/>
        <v>46254</v>
      </c>
      <c r="AD130" s="5">
        <v>1</v>
      </c>
      <c r="AE130" s="80">
        <f t="shared" si="117"/>
        <v>46255</v>
      </c>
      <c r="AF130" s="80">
        <f t="shared" si="118"/>
        <v>46255</v>
      </c>
      <c r="AG130" s="80">
        <f t="shared" si="119"/>
        <v>46258</v>
      </c>
      <c r="AH130" s="80">
        <f t="shared" si="120"/>
        <v>46258</v>
      </c>
      <c r="AI130" s="5">
        <v>1</v>
      </c>
      <c r="AJ130" s="80">
        <f t="shared" si="121"/>
        <v>46259</v>
      </c>
      <c r="AK130" s="80">
        <f t="array" ref="AK130">MAX(IF($B$2:$B$133=$B130, $AJ$2:$AJ$133))</f>
        <v>46259</v>
      </c>
      <c r="AL130" s="5">
        <v>1</v>
      </c>
      <c r="AM130" s="80">
        <f t="shared" si="122"/>
        <v>46260</v>
      </c>
      <c r="AN130" s="5">
        <v>1</v>
      </c>
      <c r="AO130" s="80">
        <f t="shared" si="123"/>
        <v>46262</v>
      </c>
      <c r="AP130" s="5">
        <v>1</v>
      </c>
      <c r="AQ130" s="80">
        <f t="shared" si="124"/>
        <v>46265</v>
      </c>
      <c r="AR130" s="80">
        <f t="shared" si="130"/>
        <v>46266</v>
      </c>
      <c r="AS130" s="80">
        <f t="shared" si="130"/>
        <v>46267</v>
      </c>
      <c r="AT130" s="80">
        <f t="shared" si="125"/>
        <v>46272</v>
      </c>
      <c r="AU130" s="80">
        <f t="shared" si="126"/>
        <v>46282</v>
      </c>
      <c r="AV130">
        <f t="shared" si="127"/>
        <v>36</v>
      </c>
      <c r="AX130">
        <f t="shared" si="128"/>
        <v>4</v>
      </c>
    </row>
    <row r="131" spans="1:53" x14ac:dyDescent="0.2">
      <c r="A131" s="3">
        <v>130</v>
      </c>
      <c r="B131" s="11" t="s">
        <v>105</v>
      </c>
      <c r="C131" s="11" t="str">
        <f>VLOOKUP(B131,'Target Tech'!$C$7:$J$33,8,FALSE)</f>
        <v>Complete ASP</v>
      </c>
      <c r="D131" s="80">
        <v>46252</v>
      </c>
      <c r="E131" s="80" t="s">
        <v>1168</v>
      </c>
      <c r="F131" s="80" t="s">
        <v>67</v>
      </c>
      <c r="G131" s="80" t="s">
        <v>57</v>
      </c>
      <c r="H131" s="80">
        <v>46252</v>
      </c>
      <c r="I131" s="5">
        <v>3</v>
      </c>
      <c r="J131" s="5">
        <v>0</v>
      </c>
      <c r="K131" s="5">
        <v>1</v>
      </c>
      <c r="L131" s="80">
        <f t="shared" si="106"/>
        <v>46254</v>
      </c>
      <c r="M131" s="80">
        <f t="shared" si="107"/>
        <v>46254</v>
      </c>
      <c r="N131" s="80">
        <f t="shared" si="108"/>
        <v>46254</v>
      </c>
      <c r="O131" s="5">
        <v>1</v>
      </c>
      <c r="P131" s="80">
        <f t="shared" si="109"/>
        <v>46255</v>
      </c>
      <c r="Q131" s="5">
        <v>1</v>
      </c>
      <c r="R131" s="80">
        <f t="shared" si="110"/>
        <v>46258</v>
      </c>
      <c r="S131" s="80">
        <f t="shared" si="111"/>
        <v>46258</v>
      </c>
      <c r="T131" s="5">
        <v>1</v>
      </c>
      <c r="U131" s="80">
        <f t="shared" si="112"/>
        <v>46259</v>
      </c>
      <c r="V131" s="80">
        <f t="shared" si="129"/>
        <v>46259</v>
      </c>
      <c r="W131" s="80">
        <f t="shared" si="129"/>
        <v>46259</v>
      </c>
      <c r="X131" s="80">
        <f t="shared" si="113"/>
        <v>46260</v>
      </c>
      <c r="Y131" s="80">
        <f t="shared" si="114"/>
        <v>46260</v>
      </c>
      <c r="Z131" s="5">
        <v>1</v>
      </c>
      <c r="AA131" s="80">
        <f t="shared" si="115"/>
        <v>46262</v>
      </c>
      <c r="AB131" s="5">
        <v>1</v>
      </c>
      <c r="AC131" s="80">
        <f t="shared" si="116"/>
        <v>46265</v>
      </c>
      <c r="AD131" s="5">
        <v>1</v>
      </c>
      <c r="AE131" s="80">
        <f t="shared" si="117"/>
        <v>46266</v>
      </c>
      <c r="AF131" s="80">
        <f t="shared" si="118"/>
        <v>46266</v>
      </c>
      <c r="AG131" s="80">
        <f t="shared" si="119"/>
        <v>46267</v>
      </c>
      <c r="AH131" s="80">
        <f t="shared" si="120"/>
        <v>46267</v>
      </c>
      <c r="AI131" s="5">
        <v>1</v>
      </c>
      <c r="AJ131" s="80">
        <f t="shared" si="121"/>
        <v>46268</v>
      </c>
      <c r="AK131" s="80">
        <f t="array" ref="AK131">MAX(IF($B$2:$B$133=$B131, $AJ$2:$AJ$133))</f>
        <v>46268</v>
      </c>
      <c r="AL131" s="5">
        <v>1</v>
      </c>
      <c r="AM131" s="80">
        <f t="shared" si="122"/>
        <v>46269</v>
      </c>
      <c r="AN131" s="5">
        <v>1</v>
      </c>
      <c r="AO131" s="80">
        <f t="shared" si="123"/>
        <v>46272</v>
      </c>
      <c r="AP131" s="5">
        <v>1</v>
      </c>
      <c r="AQ131" s="80">
        <f t="shared" si="124"/>
        <v>46273</v>
      </c>
      <c r="AR131" s="80">
        <f t="shared" si="130"/>
        <v>46274</v>
      </c>
      <c r="AS131" s="80">
        <f t="shared" si="130"/>
        <v>46275</v>
      </c>
      <c r="AT131" s="80">
        <f t="shared" si="125"/>
        <v>46280</v>
      </c>
      <c r="AU131" s="80">
        <f t="shared" si="126"/>
        <v>46282</v>
      </c>
      <c r="AV131">
        <f t="shared" si="127"/>
        <v>28</v>
      </c>
      <c r="AX131">
        <f t="shared" si="128"/>
        <v>4</v>
      </c>
    </row>
    <row r="132" spans="1:53" x14ac:dyDescent="0.2">
      <c r="A132" s="3">
        <v>131</v>
      </c>
      <c r="B132" s="11" t="s">
        <v>105</v>
      </c>
      <c r="C132" s="11" t="str">
        <f>VLOOKUP(B132,'Target Tech'!$C$7:$J$33,8,FALSE)</f>
        <v>Complete ASP</v>
      </c>
      <c r="D132" s="80">
        <v>46252</v>
      </c>
      <c r="E132" s="80" t="s">
        <v>1169</v>
      </c>
      <c r="F132" s="80" t="s">
        <v>67</v>
      </c>
      <c r="G132" s="80" t="s">
        <v>103</v>
      </c>
      <c r="H132" s="80">
        <v>46252</v>
      </c>
      <c r="I132" s="5">
        <v>3</v>
      </c>
      <c r="J132" s="5">
        <v>0</v>
      </c>
      <c r="K132" s="5">
        <v>2</v>
      </c>
      <c r="L132" s="80">
        <f t="shared" si="106"/>
        <v>46254</v>
      </c>
      <c r="M132" s="80">
        <f t="shared" si="107"/>
        <v>46254</v>
      </c>
      <c r="N132" s="80">
        <f t="shared" si="108"/>
        <v>46254</v>
      </c>
      <c r="O132" s="5">
        <v>1</v>
      </c>
      <c r="P132" s="80">
        <f t="shared" si="109"/>
        <v>46255</v>
      </c>
      <c r="Q132" s="5">
        <v>1</v>
      </c>
      <c r="R132" s="80">
        <f t="shared" si="110"/>
        <v>46258</v>
      </c>
      <c r="S132" s="80">
        <f t="shared" si="111"/>
        <v>46258</v>
      </c>
      <c r="T132" s="5">
        <v>1</v>
      </c>
      <c r="U132" s="80">
        <f t="shared" si="112"/>
        <v>46259</v>
      </c>
      <c r="V132" s="80">
        <f t="shared" si="129"/>
        <v>46259</v>
      </c>
      <c r="W132" s="80">
        <f t="shared" si="129"/>
        <v>46259</v>
      </c>
      <c r="X132" s="80">
        <f t="shared" si="113"/>
        <v>46260</v>
      </c>
      <c r="Y132" s="80">
        <f t="shared" si="114"/>
        <v>46260</v>
      </c>
      <c r="Z132" s="5">
        <v>1</v>
      </c>
      <c r="AA132" s="80">
        <f t="shared" si="115"/>
        <v>46262</v>
      </c>
      <c r="AB132" s="5">
        <v>1</v>
      </c>
      <c r="AC132" s="80">
        <f t="shared" si="116"/>
        <v>46265</v>
      </c>
      <c r="AD132" s="5">
        <v>1</v>
      </c>
      <c r="AE132" s="80">
        <f t="shared" si="117"/>
        <v>46266</v>
      </c>
      <c r="AF132" s="80">
        <f t="shared" si="118"/>
        <v>46266</v>
      </c>
      <c r="AG132" s="80">
        <f t="shared" si="119"/>
        <v>46267</v>
      </c>
      <c r="AH132" s="80">
        <f t="shared" si="120"/>
        <v>46267</v>
      </c>
      <c r="AI132" s="5">
        <v>1</v>
      </c>
      <c r="AJ132" s="80">
        <f t="shared" si="121"/>
        <v>46268</v>
      </c>
      <c r="AK132" s="80">
        <f t="array" ref="AK132">MAX(IF($B$2:$B$133=$B132, $AJ$2:$AJ$133))</f>
        <v>46268</v>
      </c>
      <c r="AL132" s="5">
        <v>1</v>
      </c>
      <c r="AM132" s="80">
        <f t="shared" si="122"/>
        <v>46269</v>
      </c>
      <c r="AN132" s="5">
        <v>1</v>
      </c>
      <c r="AO132" s="80">
        <f t="shared" si="123"/>
        <v>46272</v>
      </c>
      <c r="AP132" s="5">
        <v>1</v>
      </c>
      <c r="AQ132" s="80">
        <f t="shared" si="124"/>
        <v>46273</v>
      </c>
      <c r="AR132" s="80">
        <f t="shared" si="130"/>
        <v>46274</v>
      </c>
      <c r="AS132" s="80">
        <f t="shared" si="130"/>
        <v>46275</v>
      </c>
      <c r="AT132" s="80">
        <f t="shared" si="125"/>
        <v>46280</v>
      </c>
      <c r="AU132" s="80">
        <f t="shared" si="126"/>
        <v>46282</v>
      </c>
      <c r="AV132">
        <f t="shared" si="127"/>
        <v>28</v>
      </c>
      <c r="AX132">
        <f t="shared" si="128"/>
        <v>4</v>
      </c>
    </row>
    <row r="133" spans="1:53" x14ac:dyDescent="0.2">
      <c r="A133" s="3">
        <v>132</v>
      </c>
      <c r="B133" s="11" t="s">
        <v>105</v>
      </c>
      <c r="C133" s="11" t="str">
        <f>VLOOKUP(B133,'Target Tech'!$C$7:$J$33,8,FALSE)</f>
        <v>Complete ASP</v>
      </c>
      <c r="D133" s="80">
        <v>46252</v>
      </c>
      <c r="E133" s="80" t="s">
        <v>1170</v>
      </c>
      <c r="F133" s="80" t="s">
        <v>67</v>
      </c>
      <c r="G133" s="80" t="s">
        <v>60</v>
      </c>
      <c r="H133" s="80">
        <v>46252</v>
      </c>
      <c r="I133" s="5">
        <v>3</v>
      </c>
      <c r="J133" s="5">
        <v>0</v>
      </c>
      <c r="K133" s="5">
        <v>3</v>
      </c>
      <c r="L133" s="80">
        <f t="shared" si="106"/>
        <v>46254</v>
      </c>
      <c r="M133" s="80">
        <f t="shared" si="107"/>
        <v>46254</v>
      </c>
      <c r="N133" s="80">
        <f t="shared" si="108"/>
        <v>46254</v>
      </c>
      <c r="O133" s="5">
        <v>1</v>
      </c>
      <c r="P133" s="80">
        <f t="shared" si="109"/>
        <v>46255</v>
      </c>
      <c r="Q133" s="5">
        <v>1</v>
      </c>
      <c r="R133" s="80">
        <f t="shared" si="110"/>
        <v>46258</v>
      </c>
      <c r="S133" s="80">
        <f t="shared" si="111"/>
        <v>46258</v>
      </c>
      <c r="T133" s="5">
        <v>1</v>
      </c>
      <c r="U133" s="80">
        <f t="shared" si="112"/>
        <v>46259</v>
      </c>
      <c r="V133" s="80">
        <f t="shared" si="129"/>
        <v>46259</v>
      </c>
      <c r="W133" s="80">
        <f t="shared" si="129"/>
        <v>46259</v>
      </c>
      <c r="X133" s="80">
        <f t="shared" si="113"/>
        <v>46260</v>
      </c>
      <c r="Y133" s="80">
        <f t="shared" si="114"/>
        <v>46260</v>
      </c>
      <c r="Z133" s="5">
        <v>1</v>
      </c>
      <c r="AA133" s="80">
        <f t="shared" si="115"/>
        <v>46262</v>
      </c>
      <c r="AB133" s="5">
        <v>1</v>
      </c>
      <c r="AC133" s="80">
        <f t="shared" si="116"/>
        <v>46265</v>
      </c>
      <c r="AD133" s="5">
        <v>1</v>
      </c>
      <c r="AE133" s="80">
        <f t="shared" si="117"/>
        <v>46266</v>
      </c>
      <c r="AF133" s="80">
        <f t="shared" si="118"/>
        <v>46266</v>
      </c>
      <c r="AG133" s="80">
        <f t="shared" si="119"/>
        <v>46267</v>
      </c>
      <c r="AH133" s="80">
        <f t="shared" si="120"/>
        <v>46267</v>
      </c>
      <c r="AI133" s="5">
        <v>1</v>
      </c>
      <c r="AJ133" s="80">
        <f t="shared" si="121"/>
        <v>46268</v>
      </c>
      <c r="AK133" s="80">
        <f t="array" ref="AK133">MAX(IF($B$2:$B$133=$B133, $AJ$2:$AJ$133))</f>
        <v>46268</v>
      </c>
      <c r="AL133" s="5">
        <v>1</v>
      </c>
      <c r="AM133" s="80">
        <f t="shared" si="122"/>
        <v>46269</v>
      </c>
      <c r="AN133" s="5">
        <v>1</v>
      </c>
      <c r="AO133" s="80">
        <f t="shared" si="123"/>
        <v>46272</v>
      </c>
      <c r="AP133" s="5">
        <v>1</v>
      </c>
      <c r="AQ133" s="80">
        <f t="shared" si="124"/>
        <v>46273</v>
      </c>
      <c r="AR133" s="80">
        <f t="shared" si="130"/>
        <v>46274</v>
      </c>
      <c r="AS133" s="80">
        <f t="shared" si="130"/>
        <v>46275</v>
      </c>
      <c r="AT133" s="80">
        <f t="shared" si="125"/>
        <v>46280</v>
      </c>
      <c r="AU133" s="80">
        <f t="shared" si="126"/>
        <v>46282</v>
      </c>
      <c r="AV133">
        <f t="shared" si="127"/>
        <v>28</v>
      </c>
      <c r="AW133">
        <f>(AU133-AS133)</f>
        <v>7</v>
      </c>
      <c r="AX133">
        <f t="shared" si="128"/>
        <v>4</v>
      </c>
    </row>
    <row r="134" spans="1:53" x14ac:dyDescent="0.2">
      <c r="A134" s="3">
        <v>133</v>
      </c>
      <c r="B134" s="11" t="s">
        <v>105</v>
      </c>
      <c r="C134" s="11" t="str">
        <f>VLOOKUP(B134,'Target Tech'!$C$7:$J$33,8,FALSE)</f>
        <v>Complete ASP</v>
      </c>
      <c r="D134" s="80">
        <v>46252</v>
      </c>
      <c r="E134" s="80" t="s">
        <v>1165</v>
      </c>
      <c r="F134" s="80" t="s">
        <v>67</v>
      </c>
      <c r="G134" s="80" t="s">
        <v>62</v>
      </c>
      <c r="H134" s="80">
        <v>46252</v>
      </c>
      <c r="I134" s="5">
        <v>3</v>
      </c>
      <c r="J134" s="5">
        <v>0</v>
      </c>
      <c r="K134" s="5">
        <v>4</v>
      </c>
      <c r="L134" s="80">
        <f t="shared" si="106"/>
        <v>46254</v>
      </c>
      <c r="M134" s="80">
        <f t="shared" si="107"/>
        <v>46254</v>
      </c>
      <c r="N134" s="80">
        <f t="shared" si="108"/>
        <v>46254</v>
      </c>
      <c r="O134" s="5">
        <v>1</v>
      </c>
      <c r="P134" s="80">
        <f t="shared" si="109"/>
        <v>46255</v>
      </c>
      <c r="Q134" s="5">
        <v>1</v>
      </c>
      <c r="R134" s="80">
        <f t="shared" si="110"/>
        <v>46258</v>
      </c>
      <c r="S134" s="80">
        <f t="shared" si="111"/>
        <v>46258</v>
      </c>
      <c r="T134" s="5">
        <v>1</v>
      </c>
      <c r="U134" s="80">
        <f t="shared" si="112"/>
        <v>46259</v>
      </c>
      <c r="V134" s="80">
        <f t="shared" si="129"/>
        <v>46259</v>
      </c>
      <c r="W134" s="80">
        <f t="shared" si="129"/>
        <v>46259</v>
      </c>
      <c r="X134" s="80">
        <f t="shared" si="113"/>
        <v>46260</v>
      </c>
      <c r="Y134" s="80">
        <f t="shared" si="114"/>
        <v>46260</v>
      </c>
      <c r="Z134" s="5">
        <v>1</v>
      </c>
      <c r="AA134" s="80">
        <f t="shared" si="115"/>
        <v>46262</v>
      </c>
      <c r="AB134" s="5">
        <v>1</v>
      </c>
      <c r="AC134" s="80">
        <f t="shared" si="116"/>
        <v>46265</v>
      </c>
      <c r="AD134" s="5">
        <v>1</v>
      </c>
      <c r="AE134" s="80">
        <f t="shared" si="117"/>
        <v>46266</v>
      </c>
      <c r="AF134" s="80">
        <f t="shared" si="118"/>
        <v>46266</v>
      </c>
      <c r="AG134" s="80">
        <f t="shared" si="119"/>
        <v>46267</v>
      </c>
      <c r="AH134" s="80">
        <f t="shared" si="120"/>
        <v>46267</v>
      </c>
      <c r="AI134" s="5">
        <v>1</v>
      </c>
      <c r="AJ134" s="80">
        <f t="shared" si="121"/>
        <v>46268</v>
      </c>
      <c r="AK134" s="80">
        <f t="array" ref="AK134">MAX(IF($B$2:$B$133=$B134, $AJ$2:$AJ$133))</f>
        <v>46268</v>
      </c>
      <c r="AL134" s="5">
        <v>1</v>
      </c>
      <c r="AM134" s="80">
        <f t="shared" si="122"/>
        <v>46269</v>
      </c>
      <c r="AN134" s="5">
        <v>1</v>
      </c>
      <c r="AO134" s="80">
        <f t="shared" si="123"/>
        <v>46272</v>
      </c>
      <c r="AP134" s="5">
        <v>1</v>
      </c>
      <c r="AQ134" s="80">
        <f t="shared" si="124"/>
        <v>46273</v>
      </c>
      <c r="AR134" s="80">
        <f t="shared" si="130"/>
        <v>46274</v>
      </c>
      <c r="AS134" s="80">
        <f t="shared" si="130"/>
        <v>46275</v>
      </c>
      <c r="AT134" s="80">
        <f t="shared" si="125"/>
        <v>46280</v>
      </c>
      <c r="AU134" s="80">
        <f t="shared" si="126"/>
        <v>46282</v>
      </c>
      <c r="AV134">
        <f t="shared" si="127"/>
        <v>28</v>
      </c>
      <c r="AW134">
        <f>(AU134-AS134)</f>
        <v>7</v>
      </c>
      <c r="AX134">
        <f t="shared" si="128"/>
        <v>4</v>
      </c>
      <c r="BA134">
        <f>(AW134+AX134)</f>
        <v>11</v>
      </c>
    </row>
    <row r="135" spans="1:53" x14ac:dyDescent="0.2">
      <c r="A135" s="3">
        <v>134</v>
      </c>
      <c r="B135" s="11" t="s">
        <v>105</v>
      </c>
      <c r="C135" s="11" t="str">
        <f>VLOOKUP(B135,'Target Tech'!$C$7:$J$33,8,FALSE)</f>
        <v>Complete ASP</v>
      </c>
      <c r="D135" s="80">
        <v>46252</v>
      </c>
      <c r="E135" s="80" t="s">
        <v>1168</v>
      </c>
      <c r="F135" s="80" t="s">
        <v>67</v>
      </c>
      <c r="G135" s="80" t="s">
        <v>57</v>
      </c>
      <c r="H135" s="80">
        <v>46252</v>
      </c>
      <c r="I135" s="5">
        <v>3</v>
      </c>
      <c r="J135" s="5">
        <v>0</v>
      </c>
      <c r="K135" s="5">
        <v>1</v>
      </c>
      <c r="L135" s="80">
        <f t="shared" si="106"/>
        <v>46254</v>
      </c>
      <c r="M135" s="80">
        <f t="shared" si="107"/>
        <v>46254</v>
      </c>
      <c r="N135" s="80">
        <f t="shared" si="108"/>
        <v>46254</v>
      </c>
      <c r="O135" s="5">
        <v>1</v>
      </c>
      <c r="P135" s="80">
        <f t="shared" si="109"/>
        <v>46255</v>
      </c>
      <c r="Q135" s="5">
        <v>1</v>
      </c>
      <c r="R135" s="80">
        <f t="shared" si="110"/>
        <v>46258</v>
      </c>
      <c r="S135" s="80">
        <f t="shared" si="111"/>
        <v>46258</v>
      </c>
      <c r="T135" s="5">
        <v>1</v>
      </c>
      <c r="U135" s="80">
        <f t="shared" si="112"/>
        <v>46259</v>
      </c>
      <c r="V135" s="80">
        <f t="shared" si="129"/>
        <v>46259</v>
      </c>
      <c r="W135" s="80">
        <f t="shared" si="129"/>
        <v>46259</v>
      </c>
      <c r="X135" s="80">
        <f t="shared" si="113"/>
        <v>46260</v>
      </c>
      <c r="Y135" s="80">
        <f t="shared" si="114"/>
        <v>46260</v>
      </c>
      <c r="Z135" s="5">
        <v>1</v>
      </c>
      <c r="AA135" s="80">
        <f t="shared" si="115"/>
        <v>46262</v>
      </c>
      <c r="AB135" s="5">
        <v>1</v>
      </c>
      <c r="AC135" s="80">
        <f t="shared" si="116"/>
        <v>46265</v>
      </c>
      <c r="AD135" s="5">
        <v>1</v>
      </c>
      <c r="AE135" s="80">
        <f t="shared" si="117"/>
        <v>46266</v>
      </c>
      <c r="AF135" s="80">
        <f t="shared" si="118"/>
        <v>46266</v>
      </c>
      <c r="AG135" s="80">
        <f t="shared" si="119"/>
        <v>46267</v>
      </c>
      <c r="AH135" s="80">
        <f t="shared" si="120"/>
        <v>46267</v>
      </c>
      <c r="AI135" s="5">
        <v>1</v>
      </c>
      <c r="AJ135" s="80">
        <f t="shared" si="121"/>
        <v>46268</v>
      </c>
      <c r="AK135" s="80">
        <f t="array" ref="AK135">MAX(IF($B$2:$B$133=$B135, $AJ$2:$AJ$133))</f>
        <v>46268</v>
      </c>
      <c r="AL135" s="5">
        <v>1</v>
      </c>
      <c r="AM135" s="80">
        <f t="shared" si="122"/>
        <v>46269</v>
      </c>
      <c r="AN135" s="5">
        <v>1</v>
      </c>
      <c r="AO135" s="80">
        <f t="shared" si="123"/>
        <v>46272</v>
      </c>
      <c r="AP135" s="5">
        <v>1</v>
      </c>
      <c r="AQ135" s="80">
        <f t="shared" si="124"/>
        <v>46273</v>
      </c>
      <c r="AR135" s="80">
        <f t="shared" si="130"/>
        <v>46274</v>
      </c>
      <c r="AS135" s="80">
        <f t="shared" si="130"/>
        <v>46275</v>
      </c>
      <c r="AT135" s="80">
        <f t="shared" si="125"/>
        <v>46280</v>
      </c>
      <c r="AU135" s="80">
        <f t="shared" si="126"/>
        <v>46282</v>
      </c>
      <c r="AV135">
        <f t="shared" si="127"/>
        <v>28</v>
      </c>
      <c r="AX135">
        <f t="shared" si="128"/>
        <v>4</v>
      </c>
    </row>
    <row r="136" spans="1:53" x14ac:dyDescent="0.2">
      <c r="A136" s="3">
        <v>135</v>
      </c>
      <c r="B136" s="11" t="s">
        <v>105</v>
      </c>
      <c r="C136" s="11" t="str">
        <f>VLOOKUP(B136,'Target Tech'!$C$7:$J$33,8,FALSE)</f>
        <v>Complete ASP</v>
      </c>
      <c r="D136" s="80">
        <v>46252</v>
      </c>
      <c r="E136" s="80" t="s">
        <v>1169</v>
      </c>
      <c r="F136" s="80" t="s">
        <v>67</v>
      </c>
      <c r="G136" s="80" t="s">
        <v>103</v>
      </c>
      <c r="H136" s="80">
        <v>46252</v>
      </c>
      <c r="I136" s="5">
        <v>3</v>
      </c>
      <c r="J136" s="5">
        <v>0</v>
      </c>
      <c r="K136" s="5">
        <v>2</v>
      </c>
      <c r="L136" s="80">
        <f t="shared" si="106"/>
        <v>46254</v>
      </c>
      <c r="M136" s="80">
        <f t="shared" si="107"/>
        <v>46254</v>
      </c>
      <c r="N136" s="80">
        <f t="shared" si="108"/>
        <v>46254</v>
      </c>
      <c r="O136" s="5">
        <v>1</v>
      </c>
      <c r="P136" s="80">
        <f t="shared" si="109"/>
        <v>46255</v>
      </c>
      <c r="Q136" s="5">
        <v>1</v>
      </c>
      <c r="R136" s="80">
        <f t="shared" si="110"/>
        <v>46258</v>
      </c>
      <c r="S136" s="80">
        <f t="shared" si="111"/>
        <v>46258</v>
      </c>
      <c r="T136" s="5">
        <v>1</v>
      </c>
      <c r="U136" s="80">
        <f t="shared" si="112"/>
        <v>46259</v>
      </c>
      <c r="V136" s="80">
        <f t="shared" si="129"/>
        <v>46259</v>
      </c>
      <c r="W136" s="80">
        <f t="shared" si="129"/>
        <v>46259</v>
      </c>
      <c r="X136" s="80">
        <f t="shared" si="113"/>
        <v>46260</v>
      </c>
      <c r="Y136" s="80">
        <f t="shared" si="114"/>
        <v>46260</v>
      </c>
      <c r="Z136" s="5">
        <v>1</v>
      </c>
      <c r="AA136" s="80">
        <f t="shared" si="115"/>
        <v>46262</v>
      </c>
      <c r="AB136" s="5">
        <v>1</v>
      </c>
      <c r="AC136" s="80">
        <f t="shared" si="116"/>
        <v>46265</v>
      </c>
      <c r="AD136" s="5">
        <v>1</v>
      </c>
      <c r="AE136" s="80">
        <f t="shared" si="117"/>
        <v>46266</v>
      </c>
      <c r="AF136" s="80">
        <f t="shared" si="118"/>
        <v>46266</v>
      </c>
      <c r="AG136" s="80">
        <f t="shared" si="119"/>
        <v>46267</v>
      </c>
      <c r="AH136" s="80">
        <f t="shared" si="120"/>
        <v>46267</v>
      </c>
      <c r="AI136" s="5">
        <v>1</v>
      </c>
      <c r="AJ136" s="80">
        <f t="shared" si="121"/>
        <v>46268</v>
      </c>
      <c r="AK136" s="80">
        <f t="array" ref="AK136">MAX(IF($B$2:$B$133=$B136, $AJ$2:$AJ$133))</f>
        <v>46268</v>
      </c>
      <c r="AL136" s="5">
        <v>1</v>
      </c>
      <c r="AM136" s="80">
        <f t="shared" si="122"/>
        <v>46269</v>
      </c>
      <c r="AN136" s="5">
        <v>1</v>
      </c>
      <c r="AO136" s="80">
        <f t="shared" si="123"/>
        <v>46272</v>
      </c>
      <c r="AP136" s="5">
        <v>1</v>
      </c>
      <c r="AQ136" s="80">
        <f t="shared" si="124"/>
        <v>46273</v>
      </c>
      <c r="AR136" s="80">
        <f t="shared" si="130"/>
        <v>46274</v>
      </c>
      <c r="AS136" s="80">
        <f t="shared" si="130"/>
        <v>46275</v>
      </c>
      <c r="AT136" s="80">
        <f t="shared" si="125"/>
        <v>46280</v>
      </c>
      <c r="AU136" s="80">
        <f t="shared" si="126"/>
        <v>46282</v>
      </c>
      <c r="AV136">
        <f t="shared" si="127"/>
        <v>28</v>
      </c>
      <c r="AX136">
        <f t="shared" si="128"/>
        <v>4</v>
      </c>
    </row>
    <row r="137" spans="1:53" x14ac:dyDescent="0.2">
      <c r="A137" s="3">
        <v>136</v>
      </c>
      <c r="B137" s="11" t="s">
        <v>105</v>
      </c>
      <c r="C137" s="11" t="str">
        <f>VLOOKUP(B137,'Target Tech'!$C$7:$J$33,8,FALSE)</f>
        <v>Complete ASP</v>
      </c>
      <c r="D137" s="80">
        <v>46252</v>
      </c>
      <c r="E137" s="80" t="s">
        <v>1170</v>
      </c>
      <c r="F137" s="80" t="s">
        <v>67</v>
      </c>
      <c r="G137" s="80" t="s">
        <v>60</v>
      </c>
      <c r="H137" s="80">
        <v>46252</v>
      </c>
      <c r="I137" s="5">
        <v>3</v>
      </c>
      <c r="J137" s="5">
        <v>0</v>
      </c>
      <c r="K137" s="5">
        <v>3</v>
      </c>
      <c r="L137" s="80">
        <f t="shared" si="106"/>
        <v>46254</v>
      </c>
      <c r="M137" s="80">
        <f t="shared" si="107"/>
        <v>46254</v>
      </c>
      <c r="N137" s="80">
        <f t="shared" si="108"/>
        <v>46254</v>
      </c>
      <c r="O137" s="5">
        <v>1</v>
      </c>
      <c r="P137" s="80">
        <f t="shared" si="109"/>
        <v>46255</v>
      </c>
      <c r="Q137" s="5">
        <v>1</v>
      </c>
      <c r="R137" s="80">
        <f t="shared" si="110"/>
        <v>46258</v>
      </c>
      <c r="S137" s="80">
        <f t="shared" si="111"/>
        <v>46258</v>
      </c>
      <c r="T137" s="5">
        <v>1</v>
      </c>
      <c r="U137" s="80">
        <f t="shared" si="112"/>
        <v>46259</v>
      </c>
      <c r="V137" s="80">
        <f t="shared" ref="V137:W142" si="131">WORKDAY(U137, 0, IndHolidays)</f>
        <v>46259</v>
      </c>
      <c r="W137" s="80">
        <f t="shared" si="131"/>
        <v>46259</v>
      </c>
      <c r="X137" s="80">
        <f t="shared" si="113"/>
        <v>46260</v>
      </c>
      <c r="Y137" s="80">
        <f t="shared" si="114"/>
        <v>46260</v>
      </c>
      <c r="Z137" s="5">
        <v>1</v>
      </c>
      <c r="AA137" s="80">
        <f t="shared" si="115"/>
        <v>46262</v>
      </c>
      <c r="AB137" s="5">
        <v>1</v>
      </c>
      <c r="AC137" s="80">
        <f t="shared" si="116"/>
        <v>46265</v>
      </c>
      <c r="AD137" s="5">
        <v>1</v>
      </c>
      <c r="AE137" s="80">
        <f t="shared" si="117"/>
        <v>46266</v>
      </c>
      <c r="AF137" s="80">
        <f t="shared" si="118"/>
        <v>46266</v>
      </c>
      <c r="AG137" s="80">
        <f t="shared" si="119"/>
        <v>46267</v>
      </c>
      <c r="AH137" s="80">
        <f t="shared" si="120"/>
        <v>46267</v>
      </c>
      <c r="AI137" s="5">
        <v>1</v>
      </c>
      <c r="AJ137" s="80">
        <f t="shared" si="121"/>
        <v>46268</v>
      </c>
      <c r="AK137" s="80">
        <f t="array" ref="AK137">MAX(IF($B$2:$B$133=$B137, $AJ$2:$AJ$133))</f>
        <v>46268</v>
      </c>
      <c r="AL137" s="5">
        <v>1</v>
      </c>
      <c r="AM137" s="80">
        <f t="shared" si="122"/>
        <v>46269</v>
      </c>
      <c r="AN137" s="5">
        <v>1</v>
      </c>
      <c r="AO137" s="80">
        <f t="shared" si="123"/>
        <v>46272</v>
      </c>
      <c r="AP137" s="5">
        <v>1</v>
      </c>
      <c r="AQ137" s="80">
        <f t="shared" si="124"/>
        <v>46273</v>
      </c>
      <c r="AR137" s="80">
        <f t="shared" ref="AR137:AS142" si="132">WORKDAY(AQ137, 1, IndHolidays)</f>
        <v>46274</v>
      </c>
      <c r="AS137" s="80">
        <f t="shared" si="132"/>
        <v>46275</v>
      </c>
      <c r="AT137" s="80">
        <f t="shared" si="125"/>
        <v>46280</v>
      </c>
      <c r="AU137" s="80">
        <f t="shared" si="126"/>
        <v>46282</v>
      </c>
      <c r="AV137">
        <f t="shared" si="127"/>
        <v>28</v>
      </c>
      <c r="AW137">
        <f>(AU137-AS137)</f>
        <v>7</v>
      </c>
      <c r="AX137">
        <f t="shared" si="128"/>
        <v>4</v>
      </c>
    </row>
    <row r="138" spans="1:53" x14ac:dyDescent="0.2">
      <c r="A138" s="3">
        <v>137</v>
      </c>
      <c r="B138" s="11" t="s">
        <v>105</v>
      </c>
      <c r="C138" s="11" t="str">
        <f>VLOOKUP(B138,'Target Tech'!$C$7:$J$33,8,FALSE)</f>
        <v>Complete ASP</v>
      </c>
      <c r="D138" s="80">
        <v>46252</v>
      </c>
      <c r="E138" s="80" t="s">
        <v>1169</v>
      </c>
      <c r="F138" s="80" t="s">
        <v>67</v>
      </c>
      <c r="G138" s="80" t="s">
        <v>103</v>
      </c>
      <c r="H138" s="80">
        <v>46252</v>
      </c>
      <c r="I138" s="5">
        <v>3</v>
      </c>
      <c r="J138" s="5">
        <v>0</v>
      </c>
      <c r="K138" s="5">
        <v>2</v>
      </c>
      <c r="L138" s="80">
        <f t="shared" si="106"/>
        <v>46254</v>
      </c>
      <c r="M138" s="80">
        <f t="shared" si="107"/>
        <v>46254</v>
      </c>
      <c r="N138" s="80">
        <f t="shared" si="108"/>
        <v>46254</v>
      </c>
      <c r="O138" s="5">
        <v>1</v>
      </c>
      <c r="P138" s="80">
        <f t="shared" si="109"/>
        <v>46255</v>
      </c>
      <c r="Q138" s="5">
        <v>1</v>
      </c>
      <c r="R138" s="80">
        <f t="shared" si="110"/>
        <v>46258</v>
      </c>
      <c r="S138" s="80">
        <f t="shared" si="111"/>
        <v>46258</v>
      </c>
      <c r="T138" s="5">
        <v>1</v>
      </c>
      <c r="U138" s="80">
        <f t="shared" si="112"/>
        <v>46259</v>
      </c>
      <c r="V138" s="80">
        <f t="shared" si="131"/>
        <v>46259</v>
      </c>
      <c r="W138" s="80">
        <f t="shared" si="131"/>
        <v>46259</v>
      </c>
      <c r="X138" s="80">
        <f t="shared" si="113"/>
        <v>46260</v>
      </c>
      <c r="Y138" s="80">
        <f t="shared" si="114"/>
        <v>46260</v>
      </c>
      <c r="Z138" s="5">
        <v>1</v>
      </c>
      <c r="AA138" s="80">
        <f t="shared" si="115"/>
        <v>46262</v>
      </c>
      <c r="AB138" s="5">
        <v>1</v>
      </c>
      <c r="AC138" s="80">
        <f t="shared" si="116"/>
        <v>46265</v>
      </c>
      <c r="AD138" s="5">
        <v>1</v>
      </c>
      <c r="AE138" s="80">
        <f t="shared" si="117"/>
        <v>46266</v>
      </c>
      <c r="AF138" s="80">
        <f t="shared" si="118"/>
        <v>46266</v>
      </c>
      <c r="AG138" s="80">
        <f t="shared" si="119"/>
        <v>46267</v>
      </c>
      <c r="AH138" s="80">
        <f t="shared" si="120"/>
        <v>46267</v>
      </c>
      <c r="AI138" s="5">
        <v>1</v>
      </c>
      <c r="AJ138" s="80">
        <f t="shared" si="121"/>
        <v>46268</v>
      </c>
      <c r="AK138" s="80">
        <f t="array" ref="AK138">MAX(IF($B$2:$B$133=$B138, $AJ$2:$AJ$133))</f>
        <v>46268</v>
      </c>
      <c r="AL138" s="5">
        <v>1</v>
      </c>
      <c r="AM138" s="80">
        <f t="shared" si="122"/>
        <v>46269</v>
      </c>
      <c r="AN138" s="5">
        <v>1</v>
      </c>
      <c r="AO138" s="80">
        <f t="shared" si="123"/>
        <v>46272</v>
      </c>
      <c r="AP138" s="5">
        <v>1</v>
      </c>
      <c r="AQ138" s="80">
        <f t="shared" si="124"/>
        <v>46273</v>
      </c>
      <c r="AR138" s="80">
        <f t="shared" si="132"/>
        <v>46274</v>
      </c>
      <c r="AS138" s="80">
        <f t="shared" si="132"/>
        <v>46275</v>
      </c>
      <c r="AT138" s="80">
        <f t="shared" si="125"/>
        <v>46280</v>
      </c>
      <c r="AU138" s="80">
        <f t="shared" si="126"/>
        <v>46282</v>
      </c>
      <c r="AV138">
        <f t="shared" si="127"/>
        <v>28</v>
      </c>
      <c r="AX138">
        <f t="shared" si="128"/>
        <v>4</v>
      </c>
    </row>
    <row r="139" spans="1:53" x14ac:dyDescent="0.2">
      <c r="A139" s="3">
        <v>138</v>
      </c>
      <c r="B139" s="11" t="s">
        <v>105</v>
      </c>
      <c r="C139" s="11" t="str">
        <f>VLOOKUP(B139,'Target Tech'!$C$7:$J$33,8,FALSE)</f>
        <v>Complete ASP</v>
      </c>
      <c r="D139" s="80">
        <v>46252</v>
      </c>
      <c r="E139" s="80" t="s">
        <v>1170</v>
      </c>
      <c r="F139" s="80" t="s">
        <v>67</v>
      </c>
      <c r="G139" s="80" t="s">
        <v>60</v>
      </c>
      <c r="H139" s="80">
        <v>46252</v>
      </c>
      <c r="I139" s="5">
        <v>3</v>
      </c>
      <c r="J139" s="5">
        <v>0</v>
      </c>
      <c r="K139" s="5">
        <v>3</v>
      </c>
      <c r="L139" s="80">
        <f t="shared" si="106"/>
        <v>46254</v>
      </c>
      <c r="M139" s="80">
        <f t="shared" si="107"/>
        <v>46254</v>
      </c>
      <c r="N139" s="80">
        <f t="shared" si="108"/>
        <v>46254</v>
      </c>
      <c r="O139" s="5">
        <v>1</v>
      </c>
      <c r="P139" s="80">
        <f t="shared" si="109"/>
        <v>46255</v>
      </c>
      <c r="Q139" s="5">
        <v>1</v>
      </c>
      <c r="R139" s="80">
        <f t="shared" si="110"/>
        <v>46258</v>
      </c>
      <c r="S139" s="80">
        <f t="shared" si="111"/>
        <v>46258</v>
      </c>
      <c r="T139" s="5">
        <v>1</v>
      </c>
      <c r="U139" s="80">
        <f t="shared" si="112"/>
        <v>46259</v>
      </c>
      <c r="V139" s="80">
        <f t="shared" si="131"/>
        <v>46259</v>
      </c>
      <c r="W139" s="80">
        <f t="shared" si="131"/>
        <v>46259</v>
      </c>
      <c r="X139" s="80">
        <f t="shared" si="113"/>
        <v>46260</v>
      </c>
      <c r="Y139" s="80">
        <f t="shared" si="114"/>
        <v>46260</v>
      </c>
      <c r="Z139" s="5">
        <v>1</v>
      </c>
      <c r="AA139" s="80">
        <f t="shared" si="115"/>
        <v>46262</v>
      </c>
      <c r="AB139" s="5">
        <v>1</v>
      </c>
      <c r="AC139" s="80">
        <f t="shared" si="116"/>
        <v>46265</v>
      </c>
      <c r="AD139" s="5">
        <v>1</v>
      </c>
      <c r="AE139" s="80">
        <f t="shared" si="117"/>
        <v>46266</v>
      </c>
      <c r="AF139" s="80">
        <f t="shared" si="118"/>
        <v>46266</v>
      </c>
      <c r="AG139" s="80">
        <f t="shared" si="119"/>
        <v>46267</v>
      </c>
      <c r="AH139" s="80">
        <f t="shared" si="120"/>
        <v>46267</v>
      </c>
      <c r="AI139" s="5">
        <v>1</v>
      </c>
      <c r="AJ139" s="80">
        <f t="shared" si="121"/>
        <v>46268</v>
      </c>
      <c r="AK139" s="80">
        <f t="array" ref="AK139">MAX(IF($B$2:$B$133=$B139, $AJ$2:$AJ$133))</f>
        <v>46268</v>
      </c>
      <c r="AL139" s="5">
        <v>1</v>
      </c>
      <c r="AM139" s="80">
        <f t="shared" si="122"/>
        <v>46269</v>
      </c>
      <c r="AN139" s="5">
        <v>1</v>
      </c>
      <c r="AO139" s="80">
        <f t="shared" si="123"/>
        <v>46272</v>
      </c>
      <c r="AP139" s="5">
        <v>1</v>
      </c>
      <c r="AQ139" s="80">
        <f t="shared" si="124"/>
        <v>46273</v>
      </c>
      <c r="AR139" s="80">
        <f t="shared" si="132"/>
        <v>46274</v>
      </c>
      <c r="AS139" s="80">
        <f t="shared" si="132"/>
        <v>46275</v>
      </c>
      <c r="AT139" s="80">
        <f t="shared" si="125"/>
        <v>46280</v>
      </c>
      <c r="AU139" s="80">
        <f t="shared" si="126"/>
        <v>46282</v>
      </c>
      <c r="AV139">
        <f t="shared" si="127"/>
        <v>28</v>
      </c>
      <c r="AW139">
        <f>(AU139-AS139)</f>
        <v>7</v>
      </c>
      <c r="AX139">
        <f t="shared" si="128"/>
        <v>4</v>
      </c>
    </row>
    <row r="140" spans="1:53" x14ac:dyDescent="0.2">
      <c r="A140" s="3">
        <v>139</v>
      </c>
      <c r="B140" s="11" t="s">
        <v>105</v>
      </c>
      <c r="C140" s="11" t="str">
        <f>VLOOKUP(B140,'Target Tech'!$C$7:$J$33,8,FALSE)</f>
        <v>Complete ASP</v>
      </c>
      <c r="D140" s="80">
        <v>46252</v>
      </c>
      <c r="E140" s="80" t="s">
        <v>1170</v>
      </c>
      <c r="F140" s="80" t="s">
        <v>67</v>
      </c>
      <c r="G140" s="80" t="s">
        <v>60</v>
      </c>
      <c r="H140" s="80">
        <v>46252</v>
      </c>
      <c r="I140" s="5">
        <v>3</v>
      </c>
      <c r="J140" s="5">
        <v>0</v>
      </c>
      <c r="K140" s="5">
        <v>3</v>
      </c>
      <c r="L140" s="80">
        <f t="shared" si="106"/>
        <v>46254</v>
      </c>
      <c r="M140" s="80">
        <f t="shared" si="107"/>
        <v>46254</v>
      </c>
      <c r="N140" s="80">
        <f t="shared" si="108"/>
        <v>46254</v>
      </c>
      <c r="O140" s="5">
        <v>1</v>
      </c>
      <c r="P140" s="80">
        <f t="shared" si="109"/>
        <v>46255</v>
      </c>
      <c r="Q140" s="5">
        <v>1</v>
      </c>
      <c r="R140" s="80">
        <f t="shared" si="110"/>
        <v>46258</v>
      </c>
      <c r="S140" s="80">
        <f t="shared" si="111"/>
        <v>46258</v>
      </c>
      <c r="T140" s="5">
        <v>1</v>
      </c>
      <c r="U140" s="80">
        <f t="shared" si="112"/>
        <v>46259</v>
      </c>
      <c r="V140" s="80">
        <f t="shared" si="131"/>
        <v>46259</v>
      </c>
      <c r="W140" s="80">
        <f t="shared" si="131"/>
        <v>46259</v>
      </c>
      <c r="X140" s="80">
        <f t="shared" si="113"/>
        <v>46260</v>
      </c>
      <c r="Y140" s="80">
        <f t="shared" si="114"/>
        <v>46260</v>
      </c>
      <c r="Z140" s="5">
        <v>1</v>
      </c>
      <c r="AA140" s="80">
        <f t="shared" si="115"/>
        <v>46262</v>
      </c>
      <c r="AB140" s="5">
        <v>1</v>
      </c>
      <c r="AC140" s="80">
        <f t="shared" si="116"/>
        <v>46265</v>
      </c>
      <c r="AD140" s="5">
        <v>1</v>
      </c>
      <c r="AE140" s="80">
        <f t="shared" si="117"/>
        <v>46266</v>
      </c>
      <c r="AF140" s="80">
        <f t="shared" si="118"/>
        <v>46266</v>
      </c>
      <c r="AG140" s="80">
        <f t="shared" si="119"/>
        <v>46267</v>
      </c>
      <c r="AH140" s="80">
        <f t="shared" si="120"/>
        <v>46267</v>
      </c>
      <c r="AI140" s="5">
        <v>1</v>
      </c>
      <c r="AJ140" s="80">
        <f t="shared" si="121"/>
        <v>46268</v>
      </c>
      <c r="AK140" s="80">
        <f t="array" ref="AK140">MAX(IF($B$2:$B$133=$B140, $AJ$2:$AJ$133))</f>
        <v>46268</v>
      </c>
      <c r="AL140" s="5">
        <v>1</v>
      </c>
      <c r="AM140" s="80">
        <f t="shared" si="122"/>
        <v>46269</v>
      </c>
      <c r="AN140" s="5">
        <v>1</v>
      </c>
      <c r="AO140" s="80">
        <f t="shared" si="123"/>
        <v>46272</v>
      </c>
      <c r="AP140" s="5">
        <v>1</v>
      </c>
      <c r="AQ140" s="80">
        <f t="shared" si="124"/>
        <v>46273</v>
      </c>
      <c r="AR140" s="80">
        <f t="shared" si="132"/>
        <v>46274</v>
      </c>
      <c r="AS140" s="80">
        <f t="shared" si="132"/>
        <v>46275</v>
      </c>
      <c r="AT140" s="80">
        <f t="shared" si="125"/>
        <v>46280</v>
      </c>
      <c r="AU140" s="80">
        <f t="shared" si="126"/>
        <v>46282</v>
      </c>
      <c r="AV140">
        <f t="shared" si="127"/>
        <v>28</v>
      </c>
      <c r="AW140">
        <f>(AU140-AS140)</f>
        <v>7</v>
      </c>
      <c r="AX140">
        <f t="shared" si="128"/>
        <v>4</v>
      </c>
    </row>
    <row r="141" spans="1:53" x14ac:dyDescent="0.2">
      <c r="A141" s="3">
        <v>140</v>
      </c>
      <c r="B141" s="11" t="s">
        <v>1037</v>
      </c>
      <c r="C141" s="11" t="str">
        <f>VLOOKUP(B141,'Target Tech'!$C$7:$J$33,8,FALSE)</f>
        <v>??</v>
      </c>
      <c r="D141" s="80">
        <v>46252</v>
      </c>
      <c r="E141" s="80" t="s">
        <v>1170</v>
      </c>
      <c r="F141" s="80" t="s">
        <v>67</v>
      </c>
      <c r="G141" s="80" t="s">
        <v>60</v>
      </c>
      <c r="H141" s="80">
        <v>46252</v>
      </c>
      <c r="I141" s="5">
        <v>3</v>
      </c>
      <c r="J141" s="5">
        <v>0</v>
      </c>
      <c r="K141" s="5">
        <v>3</v>
      </c>
      <c r="L141" s="80">
        <f t="shared" si="106"/>
        <v>46254</v>
      </c>
      <c r="M141" s="80">
        <f t="shared" si="107"/>
        <v>46254</v>
      </c>
      <c r="N141" s="80">
        <f t="shared" si="108"/>
        <v>46254</v>
      </c>
      <c r="O141" s="5">
        <v>1</v>
      </c>
      <c r="P141" s="80">
        <f t="shared" si="109"/>
        <v>46255</v>
      </c>
      <c r="Q141" s="5">
        <v>1</v>
      </c>
      <c r="R141" s="80">
        <f t="shared" si="110"/>
        <v>46258</v>
      </c>
      <c r="S141" s="80">
        <f t="shared" si="111"/>
        <v>46258</v>
      </c>
      <c r="T141" s="5">
        <v>1</v>
      </c>
      <c r="U141" s="80">
        <f t="shared" si="112"/>
        <v>46259</v>
      </c>
      <c r="V141" s="80">
        <f t="shared" si="131"/>
        <v>46259</v>
      </c>
      <c r="W141" s="80">
        <f t="shared" si="131"/>
        <v>46259</v>
      </c>
      <c r="X141" s="80">
        <f t="shared" si="113"/>
        <v>46260</v>
      </c>
      <c r="Y141" s="80">
        <f t="shared" si="114"/>
        <v>46260</v>
      </c>
      <c r="Z141" s="5">
        <v>1</v>
      </c>
      <c r="AA141" s="80">
        <f t="shared" si="115"/>
        <v>46262</v>
      </c>
      <c r="AB141" s="5">
        <v>1</v>
      </c>
      <c r="AC141" s="80">
        <f t="shared" si="116"/>
        <v>46265</v>
      </c>
      <c r="AD141" s="5">
        <v>1</v>
      </c>
      <c r="AE141" s="80">
        <f t="shared" si="117"/>
        <v>46266</v>
      </c>
      <c r="AF141" s="80">
        <f t="shared" si="118"/>
        <v>46266</v>
      </c>
      <c r="AG141" s="80">
        <f t="shared" si="119"/>
        <v>46267</v>
      </c>
      <c r="AH141" s="80">
        <f t="shared" si="120"/>
        <v>46267</v>
      </c>
      <c r="AI141" s="5">
        <v>1</v>
      </c>
      <c r="AJ141" s="80">
        <f t="shared" si="121"/>
        <v>46268</v>
      </c>
      <c r="AK141" s="80">
        <f t="array" ref="AK141">MAX(IF($B$2:$B$133=$B141, $AJ$2:$AJ$133))</f>
        <v>0</v>
      </c>
      <c r="AL141" s="5">
        <v>1</v>
      </c>
      <c r="AM141" s="80">
        <f t="shared" si="122"/>
        <v>2</v>
      </c>
      <c r="AN141" s="5">
        <v>1</v>
      </c>
      <c r="AO141" s="80">
        <f t="shared" si="123"/>
        <v>3</v>
      </c>
      <c r="AP141" s="5">
        <v>1</v>
      </c>
      <c r="AQ141" s="80">
        <f t="shared" si="124"/>
        <v>4</v>
      </c>
      <c r="AR141" s="80">
        <f t="shared" si="132"/>
        <v>5</v>
      </c>
      <c r="AS141" s="80">
        <f t="shared" si="132"/>
        <v>6</v>
      </c>
      <c r="AT141" s="80">
        <f t="shared" si="125"/>
        <v>11</v>
      </c>
      <c r="AU141" s="80">
        <f t="shared" si="126"/>
        <v>12</v>
      </c>
      <c r="AV141">
        <f t="shared" si="127"/>
        <v>-46242</v>
      </c>
      <c r="AW141">
        <f>(AU141-AS141)</f>
        <v>6</v>
      </c>
      <c r="AX141">
        <f t="shared" si="128"/>
        <v>4</v>
      </c>
    </row>
    <row r="142" spans="1:53" x14ac:dyDescent="0.2">
      <c r="A142" s="3">
        <v>141</v>
      </c>
      <c r="B142" s="11" t="s">
        <v>1037</v>
      </c>
      <c r="C142" s="11" t="str">
        <f>VLOOKUP(B142,'Target Tech'!$C$7:$J$33,8,FALSE)</f>
        <v>??</v>
      </c>
      <c r="D142" s="80">
        <v>46252</v>
      </c>
      <c r="E142" s="80" t="s">
        <v>1170</v>
      </c>
      <c r="F142" s="80" t="s">
        <v>67</v>
      </c>
      <c r="G142" s="80" t="s">
        <v>60</v>
      </c>
      <c r="H142" s="80">
        <v>46252</v>
      </c>
      <c r="I142" s="5">
        <v>3</v>
      </c>
      <c r="J142" s="5">
        <v>0</v>
      </c>
      <c r="K142" s="5">
        <v>3</v>
      </c>
      <c r="L142" s="80">
        <f t="shared" si="106"/>
        <v>46254</v>
      </c>
      <c r="M142" s="80">
        <f t="shared" si="107"/>
        <v>46254</v>
      </c>
      <c r="N142" s="80">
        <f t="shared" si="108"/>
        <v>46254</v>
      </c>
      <c r="O142" s="5">
        <v>1</v>
      </c>
      <c r="P142" s="80">
        <f t="shared" si="109"/>
        <v>46255</v>
      </c>
      <c r="Q142" s="5">
        <v>1</v>
      </c>
      <c r="R142" s="80">
        <f t="shared" si="110"/>
        <v>46258</v>
      </c>
      <c r="S142" s="80">
        <f t="shared" si="111"/>
        <v>46258</v>
      </c>
      <c r="T142" s="5">
        <v>1</v>
      </c>
      <c r="U142" s="80">
        <f t="shared" si="112"/>
        <v>46259</v>
      </c>
      <c r="V142" s="80">
        <f t="shared" si="131"/>
        <v>46259</v>
      </c>
      <c r="W142" s="80">
        <f t="shared" si="131"/>
        <v>46259</v>
      </c>
      <c r="X142" s="80">
        <f t="shared" si="113"/>
        <v>46260</v>
      </c>
      <c r="Y142" s="80">
        <f t="shared" si="114"/>
        <v>46260</v>
      </c>
      <c r="Z142" s="5">
        <v>1</v>
      </c>
      <c r="AA142" s="80">
        <f t="shared" si="115"/>
        <v>46262</v>
      </c>
      <c r="AB142" s="5">
        <v>1</v>
      </c>
      <c r="AC142" s="80">
        <f t="shared" si="116"/>
        <v>46265</v>
      </c>
      <c r="AD142" s="5">
        <v>1</v>
      </c>
      <c r="AE142" s="80">
        <f t="shared" si="117"/>
        <v>46266</v>
      </c>
      <c r="AF142" s="80">
        <f t="shared" si="118"/>
        <v>46266</v>
      </c>
      <c r="AG142" s="80">
        <f t="shared" si="119"/>
        <v>46267</v>
      </c>
      <c r="AH142" s="80">
        <f t="shared" si="120"/>
        <v>46267</v>
      </c>
      <c r="AI142" s="5">
        <v>1</v>
      </c>
      <c r="AJ142" s="80">
        <f t="shared" si="121"/>
        <v>46268</v>
      </c>
      <c r="AK142" s="80">
        <f t="array" ref="AK142">MAX(IF($B$2:$B$133=$B142, $AJ$2:$AJ$133))</f>
        <v>0</v>
      </c>
      <c r="AL142" s="5">
        <v>1</v>
      </c>
      <c r="AM142" s="80">
        <f t="shared" si="122"/>
        <v>2</v>
      </c>
      <c r="AN142" s="5">
        <v>1</v>
      </c>
      <c r="AO142" s="80">
        <f t="shared" si="123"/>
        <v>3</v>
      </c>
      <c r="AP142" s="5">
        <v>1</v>
      </c>
      <c r="AQ142" s="80">
        <f t="shared" si="124"/>
        <v>4</v>
      </c>
      <c r="AR142" s="80">
        <f t="shared" si="132"/>
        <v>5</v>
      </c>
      <c r="AS142" s="80">
        <f t="shared" si="132"/>
        <v>6</v>
      </c>
      <c r="AT142" s="80">
        <f t="shared" si="125"/>
        <v>11</v>
      </c>
      <c r="AU142" s="80">
        <f t="shared" si="126"/>
        <v>12</v>
      </c>
      <c r="AV142">
        <f t="shared" si="127"/>
        <v>-46242</v>
      </c>
      <c r="AW142">
        <f>(AU142-AS142)</f>
        <v>6</v>
      </c>
      <c r="AX142">
        <f t="shared" si="128"/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FB81-98B9-48B3-AC7F-93535137C3F7}">
  <dimension ref="A1:BG133"/>
  <sheetViews>
    <sheetView workbookViewId="0">
      <selection activeCell="E2" sqref="E2"/>
    </sheetView>
  </sheetViews>
  <sheetFormatPr baseColWidth="10" defaultColWidth="8.83203125" defaultRowHeight="15" x14ac:dyDescent="0.2"/>
  <sheetData>
    <row r="1" spans="1:59" ht="96" x14ac:dyDescent="0.2">
      <c r="A1" s="1" t="s">
        <v>0</v>
      </c>
      <c r="B1" s="1" t="s">
        <v>1</v>
      </c>
      <c r="C1" s="1" t="s">
        <v>3</v>
      </c>
      <c r="D1" s="1"/>
      <c r="E1" s="9" t="s">
        <v>5</v>
      </c>
      <c r="F1" s="1" t="s">
        <v>7</v>
      </c>
      <c r="G1" s="1" t="s">
        <v>8</v>
      </c>
      <c r="H1" s="1" t="s">
        <v>9</v>
      </c>
      <c r="I1" s="9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19</v>
      </c>
      <c r="Q1" s="1" t="s">
        <v>20</v>
      </c>
      <c r="R1" s="6" t="s">
        <v>21</v>
      </c>
      <c r="S1" s="6" t="s">
        <v>22</v>
      </c>
      <c r="T1" s="6" t="s">
        <v>23</v>
      </c>
      <c r="U1" s="6" t="s">
        <v>19</v>
      </c>
      <c r="V1" s="6" t="s">
        <v>24</v>
      </c>
      <c r="W1" s="6" t="s">
        <v>25</v>
      </c>
      <c r="X1" s="6" t="s">
        <v>26</v>
      </c>
      <c r="Y1" s="6" t="s">
        <v>27</v>
      </c>
      <c r="Z1" s="6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19</v>
      </c>
      <c r="AF1" s="1" t="s">
        <v>20</v>
      </c>
      <c r="AG1" s="1" t="s">
        <v>33</v>
      </c>
      <c r="AH1" s="1" t="s">
        <v>26</v>
      </c>
      <c r="AI1" s="1" t="s">
        <v>34</v>
      </c>
      <c r="AJ1" s="6" t="s">
        <v>29</v>
      </c>
      <c r="AK1" s="1" t="s">
        <v>35</v>
      </c>
      <c r="AL1" s="1" t="s">
        <v>36</v>
      </c>
      <c r="AM1" s="6" t="s">
        <v>37</v>
      </c>
      <c r="AN1" s="1" t="s">
        <v>38</v>
      </c>
      <c r="AO1" s="1" t="s">
        <v>39</v>
      </c>
      <c r="AP1" s="1" t="s">
        <v>40</v>
      </c>
      <c r="AQ1" s="6" t="s">
        <v>31</v>
      </c>
      <c r="AR1" s="6" t="s">
        <v>16</v>
      </c>
      <c r="AS1" s="6" t="s">
        <v>19</v>
      </c>
      <c r="AT1" s="6" t="s">
        <v>20</v>
      </c>
      <c r="AU1" s="6" t="s">
        <v>41</v>
      </c>
      <c r="AV1" s="1" t="s">
        <v>42</v>
      </c>
      <c r="AW1" s="6" t="s">
        <v>43</v>
      </c>
      <c r="AX1" s="1" t="s">
        <v>44</v>
      </c>
      <c r="AY1" s="9" t="s">
        <v>41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8" t="s">
        <v>51</v>
      </c>
      <c r="BG1" s="8" t="s">
        <v>52</v>
      </c>
    </row>
    <row r="2" spans="1:59" x14ac:dyDescent="0.2">
      <c r="A2" s="3">
        <v>1</v>
      </c>
      <c r="B2" s="5" t="s">
        <v>53</v>
      </c>
      <c r="C2" s="11" t="s">
        <v>54</v>
      </c>
      <c r="D2" s="11"/>
      <c r="E2" s="80">
        <v>46127</v>
      </c>
      <c r="F2" s="80" t="s">
        <v>55</v>
      </c>
      <c r="G2" s="80" t="s">
        <v>81</v>
      </c>
      <c r="H2" s="80" t="s">
        <v>129</v>
      </c>
      <c r="I2" s="80">
        <v>46127</v>
      </c>
      <c r="J2" s="5">
        <v>3</v>
      </c>
      <c r="K2" s="5">
        <v>0</v>
      </c>
      <c r="L2" s="5">
        <v>1</v>
      </c>
      <c r="M2" s="4">
        <f t="shared" ref="M2:M65" si="0">WORKDAY(I2-1, J2+K2, IndHolidays)</f>
        <v>46129</v>
      </c>
      <c r="N2" s="4">
        <f t="shared" ref="N2:N65" si="1">WORKDAY(I2-1, J2+K2, IndHolidays)</f>
        <v>46129</v>
      </c>
      <c r="O2" s="4">
        <f t="shared" ref="O2:O65" si="2">WORKDAY(I2-1, J2+K2, IndHolidays)</f>
        <v>46129</v>
      </c>
      <c r="P2" s="5">
        <v>3</v>
      </c>
      <c r="Q2" s="4">
        <f t="shared" ref="Q2:Q65" si="3">WORKDAY(O2, P2, IndHolidays)</f>
        <v>46134</v>
      </c>
      <c r="R2" s="5">
        <v>1.5</v>
      </c>
      <c r="S2" s="4">
        <f t="shared" ref="S2:S65" si="4">WORKDAY(Q2, R2, IndHolidays)</f>
        <v>46135</v>
      </c>
      <c r="T2" s="4">
        <f t="shared" ref="T2:T65" si="5">WORKDAY(S2,0, IndHolidays)</f>
        <v>46135</v>
      </c>
      <c r="U2" s="5">
        <v>3</v>
      </c>
      <c r="V2" s="4">
        <f t="shared" ref="V2:V65" si="6">WORKDAY(T2, U2, IndHolidays)</f>
        <v>46140</v>
      </c>
      <c r="W2" s="4">
        <f t="shared" ref="W2:X21" si="7">WORKDAY(V2, 0, IndHolidays)</f>
        <v>46140</v>
      </c>
      <c r="X2" s="4">
        <f t="shared" si="7"/>
        <v>46140</v>
      </c>
      <c r="Y2" s="4">
        <f t="shared" ref="Y2:Y65" si="8">WORKDAY(X2, 1, IndHolidays)</f>
        <v>46141</v>
      </c>
      <c r="Z2" s="4">
        <f t="shared" ref="Z2:Z65" si="9">WORKDAY(Y2, 0, IndHolidays)</f>
        <v>46141</v>
      </c>
      <c r="AA2" s="5"/>
      <c r="AB2" s="4">
        <f>WORKDAY(Z2, AA2, IndHolidays)</f>
        <v>46141</v>
      </c>
      <c r="AC2" s="5">
        <v>2</v>
      </c>
      <c r="AD2" s="4">
        <f t="shared" ref="AD2:AD65" si="10">WORKDAY(AB2, AC2, IndHolidays)</f>
        <v>46146</v>
      </c>
      <c r="AE2" s="5">
        <v>3</v>
      </c>
      <c r="AF2" s="4">
        <f t="shared" ref="AF2:AF65" si="11">WORKDAY(AD2, AE2, IndHolidays)</f>
        <v>46149</v>
      </c>
      <c r="AG2" s="4">
        <f t="shared" ref="AG2:AG65" si="12">WORKDAY(AF2, 0, IndHolidays)</f>
        <v>46149</v>
      </c>
      <c r="AH2" s="4">
        <f t="shared" ref="AH2:AH65" si="13">WORKDAY(AG2, 1, IndHolidays)</f>
        <v>46150</v>
      </c>
      <c r="AI2" s="4">
        <f t="shared" ref="AI2:AI65" si="14">WORKDAY(AH2, 0, IndHolidays)</f>
        <v>46150</v>
      </c>
      <c r="AJ2" s="5"/>
      <c r="AK2" s="4">
        <f t="shared" ref="AK2:AK33" si="15">WORKDAY(AI2, AJ2, IndHolidays)</f>
        <v>46150</v>
      </c>
      <c r="AL2" s="4">
        <f>AK2</f>
        <v>46150</v>
      </c>
      <c r="AM2" s="4">
        <f t="shared" ref="AL2:AM66" si="16">AL2</f>
        <v>46150</v>
      </c>
      <c r="AN2" s="4">
        <f t="shared" ref="AN2:AN33" si="17">WORKDAY(AM2, 1, IndHolidays)</f>
        <v>46153</v>
      </c>
      <c r="AO2" s="5"/>
      <c r="AP2" s="4">
        <f t="shared" ref="AP2:AP65" si="18">WORKDAY(AN2, AO2, IndHolidays)</f>
        <v>46153</v>
      </c>
      <c r="AQ2" s="5">
        <v>0</v>
      </c>
      <c r="AR2" s="4">
        <f t="shared" ref="AR2:AR65" si="19">WORKDAY(AP2, AQ2, IndHolidays)</f>
        <v>46153</v>
      </c>
      <c r="AS2" s="5">
        <v>0</v>
      </c>
      <c r="AT2" s="4">
        <f t="shared" ref="AT2:AT65" si="20">WORKDAY(AR2, AS2, IndHolidays)</f>
        <v>46153</v>
      </c>
      <c r="AU2" s="4">
        <f>_xlfn.MINIFS(ReleaseTimeline!$A$2:$A$27, ReleaseTimeline!$A$2:$A$27, "&gt;="&amp;AK2)</f>
        <v>46163</v>
      </c>
      <c r="AV2" s="4" t="str">
        <f>VLOOKUP(AU2,ReleaseTimeline!$A$1:$E$27,2,FALSE)</f>
        <v>Release 11</v>
      </c>
      <c r="AW2" s="4" t="e">
        <f>WORKDAY(AV2, 2, IndHolidays)</f>
        <v>#VALUE!</v>
      </c>
      <c r="AX2" s="4">
        <f>VLOOKUP(AV2,ReleaseTimeline!$B$2:$C$27,2,FALSE)</f>
        <v>46170</v>
      </c>
      <c r="AY2" s="4" t="e">
        <f>VLOOKUP(AW2,ReleaseTimeline!$B$2:$C$27,2,FALSE)</f>
        <v>#VALUE!</v>
      </c>
      <c r="AZ2">
        <f t="shared" ref="AZ2:AZ33" si="21">(AX2 - N2)</f>
        <v>41</v>
      </c>
      <c r="BB2">
        <f t="shared" ref="BB2:BB33" si="22">(P2+U2+AE2+AS2)</f>
        <v>9</v>
      </c>
    </row>
    <row r="3" spans="1:59" x14ac:dyDescent="0.2">
      <c r="A3" s="3">
        <v>2</v>
      </c>
      <c r="B3" s="5" t="s">
        <v>53</v>
      </c>
      <c r="C3" s="11" t="s">
        <v>54</v>
      </c>
      <c r="D3" s="11"/>
      <c r="E3" s="80">
        <v>46127</v>
      </c>
      <c r="F3" s="80" t="s">
        <v>59</v>
      </c>
      <c r="G3" s="80" t="s">
        <v>81</v>
      </c>
      <c r="H3" s="80" t="s">
        <v>167</v>
      </c>
      <c r="I3" s="80">
        <v>46127</v>
      </c>
      <c r="J3" s="5">
        <v>3</v>
      </c>
      <c r="K3" s="5">
        <v>0</v>
      </c>
      <c r="L3" s="5">
        <v>2</v>
      </c>
      <c r="M3" s="4">
        <f t="shared" si="0"/>
        <v>46129</v>
      </c>
      <c r="N3" s="4">
        <f t="shared" si="1"/>
        <v>46129</v>
      </c>
      <c r="O3" s="4">
        <f t="shared" si="2"/>
        <v>46129</v>
      </c>
      <c r="P3" s="5">
        <v>3</v>
      </c>
      <c r="Q3" s="4">
        <f t="shared" si="3"/>
        <v>46134</v>
      </c>
      <c r="R3" s="5">
        <v>1.5</v>
      </c>
      <c r="S3" s="4">
        <f t="shared" si="4"/>
        <v>46135</v>
      </c>
      <c r="T3" s="4">
        <f t="shared" si="5"/>
        <v>46135</v>
      </c>
      <c r="U3" s="5">
        <v>3</v>
      </c>
      <c r="V3" s="4">
        <f t="shared" si="6"/>
        <v>46140</v>
      </c>
      <c r="W3" s="4">
        <f t="shared" si="7"/>
        <v>46140</v>
      </c>
      <c r="X3" s="4">
        <f t="shared" si="7"/>
        <v>46140</v>
      </c>
      <c r="Y3" s="4">
        <f t="shared" si="8"/>
        <v>46141</v>
      </c>
      <c r="Z3" s="4">
        <f t="shared" si="9"/>
        <v>46141</v>
      </c>
      <c r="AA3" s="5"/>
      <c r="AB3" s="4">
        <f t="shared" ref="AB3:AB66" si="23">WORKDAY(Z3, AA3, IndHolidays)</f>
        <v>46141</v>
      </c>
      <c r="AC3" s="5">
        <v>2</v>
      </c>
      <c r="AD3" s="4">
        <f t="shared" si="10"/>
        <v>46146</v>
      </c>
      <c r="AE3" s="5">
        <v>3</v>
      </c>
      <c r="AF3" s="4">
        <f t="shared" si="11"/>
        <v>46149</v>
      </c>
      <c r="AG3" s="4">
        <f t="shared" si="12"/>
        <v>46149</v>
      </c>
      <c r="AH3" s="4">
        <f t="shared" si="13"/>
        <v>46150</v>
      </c>
      <c r="AI3" s="4">
        <f t="shared" si="14"/>
        <v>46150</v>
      </c>
      <c r="AJ3" s="5"/>
      <c r="AK3" s="4">
        <f t="shared" si="15"/>
        <v>46150</v>
      </c>
      <c r="AL3" s="4">
        <f t="shared" si="16"/>
        <v>46150</v>
      </c>
      <c r="AM3" s="4">
        <f t="shared" si="16"/>
        <v>46150</v>
      </c>
      <c r="AN3" s="4">
        <f t="shared" si="17"/>
        <v>46153</v>
      </c>
      <c r="AO3" s="5"/>
      <c r="AP3" s="4">
        <f t="shared" si="18"/>
        <v>46153</v>
      </c>
      <c r="AQ3" s="5">
        <v>0</v>
      </c>
      <c r="AR3" s="4">
        <f t="shared" si="19"/>
        <v>46153</v>
      </c>
      <c r="AS3" s="5">
        <v>0</v>
      </c>
      <c r="AT3" s="4">
        <f t="shared" si="20"/>
        <v>46153</v>
      </c>
      <c r="AU3" s="4">
        <f>_xlfn.MINIFS(ReleaseTimeline!$A$2:$A$27, ReleaseTimeline!$A$2:$A$27, "&gt;="&amp;AK3)</f>
        <v>46163</v>
      </c>
      <c r="AV3" s="4" t="str">
        <f>VLOOKUP(AU3,ReleaseTimeline!$A$1:$E$27,2,FALSE)</f>
        <v>Release 11</v>
      </c>
      <c r="AW3" s="4" t="e">
        <f>WORKDAY(AV3, 2, IndHolidays)</f>
        <v>#VALUE!</v>
      </c>
      <c r="AX3" s="4">
        <f>VLOOKUP(AV3,ReleaseTimeline!$B$2:$C$27,2,FALSE)</f>
        <v>46170</v>
      </c>
      <c r="AY3" s="4">
        <f t="shared" ref="AY3:AY66" si="24">WORKDAY(AX3, -5)</f>
        <v>46163</v>
      </c>
      <c r="AZ3">
        <f t="shared" si="21"/>
        <v>41</v>
      </c>
      <c r="BB3">
        <f t="shared" si="22"/>
        <v>9</v>
      </c>
    </row>
    <row r="4" spans="1:59" x14ac:dyDescent="0.2">
      <c r="A4" s="3">
        <v>3</v>
      </c>
      <c r="B4" s="5" t="s">
        <v>53</v>
      </c>
      <c r="C4" s="11" t="s">
        <v>54</v>
      </c>
      <c r="D4" s="11"/>
      <c r="E4" s="80">
        <v>46127</v>
      </c>
      <c r="F4" s="80" t="s">
        <v>61</v>
      </c>
      <c r="G4" s="80" t="s">
        <v>81</v>
      </c>
      <c r="H4" s="80" t="s">
        <v>131</v>
      </c>
      <c r="I4" s="80">
        <v>46127</v>
      </c>
      <c r="J4" s="5">
        <v>3</v>
      </c>
      <c r="K4" s="5">
        <v>0</v>
      </c>
      <c r="L4" s="5">
        <v>3</v>
      </c>
      <c r="M4" s="4">
        <f t="shared" si="0"/>
        <v>46129</v>
      </c>
      <c r="N4" s="4">
        <f t="shared" si="1"/>
        <v>46129</v>
      </c>
      <c r="O4" s="4">
        <f t="shared" si="2"/>
        <v>46129</v>
      </c>
      <c r="P4" s="5">
        <v>3</v>
      </c>
      <c r="Q4" s="4">
        <f t="shared" si="3"/>
        <v>46134</v>
      </c>
      <c r="R4" s="5">
        <v>1.5</v>
      </c>
      <c r="S4" s="4">
        <f t="shared" si="4"/>
        <v>46135</v>
      </c>
      <c r="T4" s="4">
        <f t="shared" si="5"/>
        <v>46135</v>
      </c>
      <c r="U4" s="5">
        <v>3</v>
      </c>
      <c r="V4" s="4">
        <f t="shared" si="6"/>
        <v>46140</v>
      </c>
      <c r="W4" s="4">
        <f t="shared" si="7"/>
        <v>46140</v>
      </c>
      <c r="X4" s="4">
        <f t="shared" si="7"/>
        <v>46140</v>
      </c>
      <c r="Y4" s="4">
        <f t="shared" si="8"/>
        <v>46141</v>
      </c>
      <c r="Z4" s="4">
        <f t="shared" si="9"/>
        <v>46141</v>
      </c>
      <c r="AA4" s="5"/>
      <c r="AB4" s="4">
        <f t="shared" si="23"/>
        <v>46141</v>
      </c>
      <c r="AC4" s="5">
        <v>2</v>
      </c>
      <c r="AD4" s="4">
        <f t="shared" si="10"/>
        <v>46146</v>
      </c>
      <c r="AE4" s="5">
        <v>3</v>
      </c>
      <c r="AF4" s="4">
        <f t="shared" si="11"/>
        <v>46149</v>
      </c>
      <c r="AG4" s="4">
        <f t="shared" si="12"/>
        <v>46149</v>
      </c>
      <c r="AH4" s="4">
        <f t="shared" si="13"/>
        <v>46150</v>
      </c>
      <c r="AI4" s="4">
        <f t="shared" si="14"/>
        <v>46150</v>
      </c>
      <c r="AJ4" s="5"/>
      <c r="AK4" s="4">
        <f t="shared" si="15"/>
        <v>46150</v>
      </c>
      <c r="AL4" s="4">
        <f t="shared" si="16"/>
        <v>46150</v>
      </c>
      <c r="AM4" s="4">
        <f t="shared" si="16"/>
        <v>46150</v>
      </c>
      <c r="AN4" s="4">
        <f t="shared" si="17"/>
        <v>46153</v>
      </c>
      <c r="AO4" s="5"/>
      <c r="AP4" s="4">
        <f t="shared" si="18"/>
        <v>46153</v>
      </c>
      <c r="AQ4" s="5">
        <v>0</v>
      </c>
      <c r="AR4" s="4">
        <f t="shared" si="19"/>
        <v>46153</v>
      </c>
      <c r="AS4" s="5">
        <v>0</v>
      </c>
      <c r="AT4" s="4">
        <f t="shared" si="20"/>
        <v>46153</v>
      </c>
      <c r="AU4" s="4">
        <f>_xlfn.MINIFS(ReleaseTimeline!$A$2:$A$27, ReleaseTimeline!$A$2:$A$27, "&gt;="&amp;AK4)</f>
        <v>46163</v>
      </c>
      <c r="AV4" s="4" t="str">
        <f>VLOOKUP(AU4,ReleaseTimeline!$A$1:$E$27,2,FALSE)</f>
        <v>Release 11</v>
      </c>
      <c r="AW4" s="4" t="e">
        <f>WORKDAY(AV4, 2, IndHolidays)</f>
        <v>#VALUE!</v>
      </c>
      <c r="AX4" s="4">
        <f>VLOOKUP(AV4,ReleaseTimeline!$B$2:$C$27,2,FALSE)</f>
        <v>46170</v>
      </c>
      <c r="AY4" s="4">
        <f t="shared" si="24"/>
        <v>46163</v>
      </c>
      <c r="AZ4">
        <f t="shared" si="21"/>
        <v>41</v>
      </c>
      <c r="BB4">
        <f t="shared" si="22"/>
        <v>9</v>
      </c>
    </row>
    <row r="5" spans="1:59" x14ac:dyDescent="0.2">
      <c r="A5" s="3">
        <v>4</v>
      </c>
      <c r="B5" s="5" t="s">
        <v>53</v>
      </c>
      <c r="C5" s="11" t="s">
        <v>54</v>
      </c>
      <c r="D5" s="11"/>
      <c r="E5" s="80">
        <v>46136</v>
      </c>
      <c r="F5" s="80" t="s">
        <v>63</v>
      </c>
      <c r="G5" s="80" t="s">
        <v>81</v>
      </c>
      <c r="H5" s="80" t="s">
        <v>129</v>
      </c>
      <c r="I5" s="80">
        <v>46136</v>
      </c>
      <c r="J5" s="5">
        <v>3</v>
      </c>
      <c r="K5" s="5">
        <v>0</v>
      </c>
      <c r="L5" s="5">
        <v>4</v>
      </c>
      <c r="M5" s="4">
        <f t="shared" si="0"/>
        <v>46140</v>
      </c>
      <c r="N5" s="4">
        <f t="shared" si="1"/>
        <v>46140</v>
      </c>
      <c r="O5" s="4">
        <f t="shared" si="2"/>
        <v>46140</v>
      </c>
      <c r="P5" s="5">
        <v>3</v>
      </c>
      <c r="Q5" s="4">
        <f t="shared" si="3"/>
        <v>46146</v>
      </c>
      <c r="R5" s="5">
        <v>1.5</v>
      </c>
      <c r="S5" s="4">
        <f t="shared" si="4"/>
        <v>46147</v>
      </c>
      <c r="T5" s="4">
        <f t="shared" si="5"/>
        <v>46147</v>
      </c>
      <c r="U5" s="5">
        <v>3</v>
      </c>
      <c r="V5" s="4">
        <f t="shared" si="6"/>
        <v>46150</v>
      </c>
      <c r="W5" s="4">
        <f t="shared" si="7"/>
        <v>46150</v>
      </c>
      <c r="X5" s="4">
        <f t="shared" si="7"/>
        <v>46150</v>
      </c>
      <c r="Y5" s="4">
        <f t="shared" si="8"/>
        <v>46153</v>
      </c>
      <c r="Z5" s="4">
        <f t="shared" si="9"/>
        <v>46153</v>
      </c>
      <c r="AA5" s="5"/>
      <c r="AB5" s="4">
        <f t="shared" si="23"/>
        <v>46153</v>
      </c>
      <c r="AC5" s="5">
        <v>2</v>
      </c>
      <c r="AD5" s="4">
        <f t="shared" si="10"/>
        <v>46155</v>
      </c>
      <c r="AE5" s="5">
        <v>3</v>
      </c>
      <c r="AF5" s="4">
        <f t="shared" si="11"/>
        <v>46160</v>
      </c>
      <c r="AG5" s="4">
        <f t="shared" si="12"/>
        <v>46160</v>
      </c>
      <c r="AH5" s="4">
        <f t="shared" si="13"/>
        <v>46161</v>
      </c>
      <c r="AI5" s="4">
        <f t="shared" si="14"/>
        <v>46161</v>
      </c>
      <c r="AJ5" s="5"/>
      <c r="AK5" s="4">
        <f t="shared" si="15"/>
        <v>46161</v>
      </c>
      <c r="AL5" s="4">
        <f t="shared" si="16"/>
        <v>46161</v>
      </c>
      <c r="AM5" s="4">
        <f t="shared" si="16"/>
        <v>46161</v>
      </c>
      <c r="AN5" s="4">
        <f t="shared" si="17"/>
        <v>46162</v>
      </c>
      <c r="AO5" s="5"/>
      <c r="AP5" s="4">
        <f t="shared" si="18"/>
        <v>46162</v>
      </c>
      <c r="AQ5" s="5">
        <v>0</v>
      </c>
      <c r="AR5" s="4">
        <f t="shared" si="19"/>
        <v>46162</v>
      </c>
      <c r="AS5" s="5">
        <v>0</v>
      </c>
      <c r="AT5" s="4">
        <f t="shared" si="20"/>
        <v>46162</v>
      </c>
      <c r="AU5" s="4">
        <f>_xlfn.MINIFS(ReleaseTimeline!$A$2:$A$27, ReleaseTimeline!$A$2:$A$27, "&gt;="&amp;AK5)</f>
        <v>46163</v>
      </c>
      <c r="AV5" s="4" t="str">
        <f>VLOOKUP(AU5,ReleaseTimeline!$A$1:$E$27,2,FALSE)</f>
        <v>Release 11</v>
      </c>
      <c r="AW5" s="4" t="e">
        <f>WORKDAY(AV5, 2, IndHolidays)</f>
        <v>#VALUE!</v>
      </c>
      <c r="AX5" s="4">
        <f>VLOOKUP(AV5,ReleaseTimeline!$B$2:$C$27,2,FALSE)</f>
        <v>46170</v>
      </c>
      <c r="AY5" s="4">
        <f t="shared" si="24"/>
        <v>46163</v>
      </c>
      <c r="AZ5">
        <f t="shared" si="21"/>
        <v>30</v>
      </c>
      <c r="BB5">
        <f t="shared" si="22"/>
        <v>9</v>
      </c>
    </row>
    <row r="6" spans="1:59" x14ac:dyDescent="0.2">
      <c r="A6" s="3">
        <v>5</v>
      </c>
      <c r="B6" s="5" t="s">
        <v>53</v>
      </c>
      <c r="C6" s="11" t="s">
        <v>54</v>
      </c>
      <c r="D6" s="11"/>
      <c r="E6" s="80">
        <v>46136</v>
      </c>
      <c r="F6" s="80" t="s">
        <v>64</v>
      </c>
      <c r="G6" s="80" t="s">
        <v>81</v>
      </c>
      <c r="H6" s="80" t="s">
        <v>167</v>
      </c>
      <c r="I6" s="80">
        <v>46136</v>
      </c>
      <c r="J6" s="5">
        <v>3</v>
      </c>
      <c r="K6" s="5">
        <v>0</v>
      </c>
      <c r="L6" s="5">
        <v>5</v>
      </c>
      <c r="M6" s="4">
        <f t="shared" si="0"/>
        <v>46140</v>
      </c>
      <c r="N6" s="4">
        <f t="shared" si="1"/>
        <v>46140</v>
      </c>
      <c r="O6" s="4">
        <f t="shared" si="2"/>
        <v>46140</v>
      </c>
      <c r="P6" s="5">
        <v>3</v>
      </c>
      <c r="Q6" s="4">
        <f t="shared" si="3"/>
        <v>46146</v>
      </c>
      <c r="R6" s="5">
        <v>1.5</v>
      </c>
      <c r="S6" s="4">
        <f t="shared" si="4"/>
        <v>46147</v>
      </c>
      <c r="T6" s="4">
        <f t="shared" si="5"/>
        <v>46147</v>
      </c>
      <c r="U6" s="5">
        <v>3</v>
      </c>
      <c r="V6" s="4">
        <f t="shared" si="6"/>
        <v>46150</v>
      </c>
      <c r="W6" s="4">
        <f t="shared" si="7"/>
        <v>46150</v>
      </c>
      <c r="X6" s="4">
        <f t="shared" si="7"/>
        <v>46150</v>
      </c>
      <c r="Y6" s="4">
        <f t="shared" si="8"/>
        <v>46153</v>
      </c>
      <c r="Z6" s="4">
        <f t="shared" si="9"/>
        <v>46153</v>
      </c>
      <c r="AA6" s="5">
        <v>3</v>
      </c>
      <c r="AB6" s="4">
        <f>WORKDAY(Z6, AA6, IndHolidays)</f>
        <v>46156</v>
      </c>
      <c r="AC6" s="5">
        <v>2</v>
      </c>
      <c r="AD6" s="4">
        <f t="shared" si="10"/>
        <v>46160</v>
      </c>
      <c r="AE6" s="5">
        <v>3</v>
      </c>
      <c r="AF6" s="4">
        <f t="shared" si="11"/>
        <v>46163</v>
      </c>
      <c r="AG6" s="4">
        <f t="shared" si="12"/>
        <v>46163</v>
      </c>
      <c r="AH6" s="4">
        <f t="shared" si="13"/>
        <v>46164</v>
      </c>
      <c r="AI6" s="4">
        <f t="shared" si="14"/>
        <v>46164</v>
      </c>
      <c r="AJ6" s="5">
        <v>1</v>
      </c>
      <c r="AK6" s="4">
        <f t="shared" si="15"/>
        <v>46167</v>
      </c>
      <c r="AL6" s="4">
        <f t="shared" si="16"/>
        <v>46167</v>
      </c>
      <c r="AM6" s="4">
        <f t="shared" si="16"/>
        <v>46167</v>
      </c>
      <c r="AN6" s="4">
        <f t="shared" si="17"/>
        <v>46168</v>
      </c>
      <c r="AO6" s="5">
        <v>3</v>
      </c>
      <c r="AP6" s="4">
        <f t="shared" si="18"/>
        <v>46174</v>
      </c>
      <c r="AQ6" s="5">
        <v>0</v>
      </c>
      <c r="AR6" s="4">
        <f t="shared" si="19"/>
        <v>46174</v>
      </c>
      <c r="AS6" s="5">
        <v>0</v>
      </c>
      <c r="AT6" s="4">
        <f t="shared" si="20"/>
        <v>46174</v>
      </c>
      <c r="AU6" s="4">
        <f>_xlfn.MINIFS(ReleaseTimeline!$A$2:$A$27, ReleaseTimeline!$A$2:$A$27, "&gt;="&amp;AK6)</f>
        <v>46177</v>
      </c>
      <c r="AV6" s="4" t="str">
        <f>VLOOKUP(AU6,ReleaseTimeline!$A$1:$E$27,2,FALSE)</f>
        <v>Release 12</v>
      </c>
      <c r="AW6" s="4" t="e">
        <f>WORKDAY(AV6, 2, IndHolidays)</f>
        <v>#VALUE!</v>
      </c>
      <c r="AX6" s="4">
        <f>VLOOKUP(AV6,ReleaseTimeline!$B$2:$C$27,2,FALSE)</f>
        <v>46184</v>
      </c>
      <c r="AY6" s="4">
        <f t="shared" si="24"/>
        <v>46177</v>
      </c>
      <c r="AZ6">
        <f t="shared" si="21"/>
        <v>44</v>
      </c>
      <c r="BA6" t="e">
        <f>(AX6-AV6)</f>
        <v>#VALUE!</v>
      </c>
      <c r="BB6">
        <f t="shared" si="22"/>
        <v>9</v>
      </c>
      <c r="BE6" t="e">
        <f>(BA6+BB6)</f>
        <v>#VALUE!</v>
      </c>
    </row>
    <row r="7" spans="1:59" x14ac:dyDescent="0.2">
      <c r="A7" s="3">
        <v>6</v>
      </c>
      <c r="B7" s="5" t="s">
        <v>65</v>
      </c>
      <c r="C7" s="11" t="s">
        <v>54</v>
      </c>
      <c r="D7" s="11"/>
      <c r="E7" s="80">
        <v>46226</v>
      </c>
      <c r="F7" s="80" t="s">
        <v>55</v>
      </c>
      <c r="G7" s="80" t="s">
        <v>67</v>
      </c>
      <c r="H7" s="80" t="s">
        <v>167</v>
      </c>
      <c r="I7" s="80">
        <v>46226</v>
      </c>
      <c r="J7" s="5">
        <v>3</v>
      </c>
      <c r="K7" s="5">
        <v>0</v>
      </c>
      <c r="L7" s="5">
        <v>1</v>
      </c>
      <c r="M7" s="4">
        <f t="shared" si="0"/>
        <v>46230</v>
      </c>
      <c r="N7" s="4">
        <f t="shared" si="1"/>
        <v>46230</v>
      </c>
      <c r="O7" s="4">
        <f t="shared" si="2"/>
        <v>46230</v>
      </c>
      <c r="P7" s="5">
        <v>3</v>
      </c>
      <c r="Q7" s="4">
        <f t="shared" si="3"/>
        <v>46233</v>
      </c>
      <c r="R7" s="5">
        <v>1.5</v>
      </c>
      <c r="S7" s="4">
        <f t="shared" si="4"/>
        <v>46234</v>
      </c>
      <c r="T7" s="4">
        <f t="shared" si="5"/>
        <v>46234</v>
      </c>
      <c r="U7" s="5">
        <v>3</v>
      </c>
      <c r="V7" s="4">
        <f t="shared" si="6"/>
        <v>46239</v>
      </c>
      <c r="W7" s="4">
        <f t="shared" si="7"/>
        <v>46239</v>
      </c>
      <c r="X7" s="4">
        <f t="shared" si="7"/>
        <v>46239</v>
      </c>
      <c r="Y7" s="4">
        <f t="shared" si="8"/>
        <v>46240</v>
      </c>
      <c r="Z7" s="4">
        <f t="shared" si="9"/>
        <v>46240</v>
      </c>
      <c r="AA7" s="5"/>
      <c r="AB7" s="4">
        <f t="shared" si="23"/>
        <v>46240</v>
      </c>
      <c r="AC7" s="5">
        <v>2</v>
      </c>
      <c r="AD7" s="4">
        <f t="shared" si="10"/>
        <v>46244</v>
      </c>
      <c r="AE7" s="5">
        <v>3</v>
      </c>
      <c r="AF7" s="4">
        <f t="shared" si="11"/>
        <v>46247</v>
      </c>
      <c r="AG7" s="4">
        <f t="shared" si="12"/>
        <v>46247</v>
      </c>
      <c r="AH7" s="4">
        <f t="shared" si="13"/>
        <v>46248</v>
      </c>
      <c r="AI7" s="4">
        <f t="shared" si="14"/>
        <v>46248</v>
      </c>
      <c r="AJ7" s="5"/>
      <c r="AK7" s="4">
        <f t="shared" si="15"/>
        <v>46248</v>
      </c>
      <c r="AL7" s="4">
        <f t="shared" si="16"/>
        <v>46248</v>
      </c>
      <c r="AM7" s="4">
        <f t="shared" si="16"/>
        <v>46248</v>
      </c>
      <c r="AN7" s="4">
        <f t="shared" si="17"/>
        <v>46251</v>
      </c>
      <c r="AO7" s="5"/>
      <c r="AP7" s="4">
        <f t="shared" si="18"/>
        <v>46251</v>
      </c>
      <c r="AQ7" s="5">
        <v>0</v>
      </c>
      <c r="AR7" s="4">
        <f t="shared" si="19"/>
        <v>46251</v>
      </c>
      <c r="AS7" s="5">
        <v>0</v>
      </c>
      <c r="AT7" s="4">
        <f t="shared" si="20"/>
        <v>46251</v>
      </c>
      <c r="AU7" s="4">
        <f>_xlfn.MINIFS(ReleaseTimeline!$A$2:$A$27, ReleaseTimeline!$A$2:$A$27, "&gt;="&amp;AK7)</f>
        <v>46261</v>
      </c>
      <c r="AV7" s="4" t="str">
        <f>VLOOKUP(AU7,ReleaseTimeline!$A$1:$E$27,2,FALSE)</f>
        <v>Release 18</v>
      </c>
      <c r="AW7" s="4" t="e">
        <f t="shared" ref="AW7:AW70" si="25">WORKDAY(AV7, 3, IndHolidays)</f>
        <v>#VALUE!</v>
      </c>
      <c r="AX7" s="4">
        <f>VLOOKUP(AV7,ReleaseTimeline!$B$2:$C$27,2,FALSE)</f>
        <v>46268</v>
      </c>
      <c r="AY7" s="4">
        <f t="shared" si="24"/>
        <v>46261</v>
      </c>
      <c r="AZ7">
        <f t="shared" si="21"/>
        <v>38</v>
      </c>
      <c r="BB7">
        <f t="shared" si="22"/>
        <v>9</v>
      </c>
    </row>
    <row r="8" spans="1:59" x14ac:dyDescent="0.2">
      <c r="A8" s="3">
        <v>7</v>
      </c>
      <c r="B8" s="5" t="s">
        <v>65</v>
      </c>
      <c r="C8" s="11" t="s">
        <v>54</v>
      </c>
      <c r="D8" s="11"/>
      <c r="E8" s="80">
        <v>46226</v>
      </c>
      <c r="F8" s="80" t="s">
        <v>59</v>
      </c>
      <c r="G8" s="80" t="s">
        <v>67</v>
      </c>
      <c r="H8" s="80" t="s">
        <v>131</v>
      </c>
      <c r="I8" s="80">
        <v>46226</v>
      </c>
      <c r="J8" s="5">
        <v>3</v>
      </c>
      <c r="K8" s="5">
        <v>0</v>
      </c>
      <c r="L8" s="5">
        <v>2</v>
      </c>
      <c r="M8" s="4">
        <f t="shared" si="0"/>
        <v>46230</v>
      </c>
      <c r="N8" s="4">
        <f t="shared" si="1"/>
        <v>46230</v>
      </c>
      <c r="O8" s="4">
        <f t="shared" si="2"/>
        <v>46230</v>
      </c>
      <c r="P8" s="5">
        <v>3</v>
      </c>
      <c r="Q8" s="4">
        <f t="shared" si="3"/>
        <v>46233</v>
      </c>
      <c r="R8" s="5">
        <v>1.5</v>
      </c>
      <c r="S8" s="4">
        <f t="shared" si="4"/>
        <v>46234</v>
      </c>
      <c r="T8" s="4">
        <f t="shared" si="5"/>
        <v>46234</v>
      </c>
      <c r="U8" s="5">
        <v>3</v>
      </c>
      <c r="V8" s="4">
        <f t="shared" si="6"/>
        <v>46239</v>
      </c>
      <c r="W8" s="4">
        <f t="shared" si="7"/>
        <v>46239</v>
      </c>
      <c r="X8" s="4">
        <f t="shared" si="7"/>
        <v>46239</v>
      </c>
      <c r="Y8" s="4">
        <f t="shared" si="8"/>
        <v>46240</v>
      </c>
      <c r="Z8" s="4">
        <f t="shared" si="9"/>
        <v>46240</v>
      </c>
      <c r="AA8" s="5"/>
      <c r="AB8" s="4">
        <f t="shared" si="23"/>
        <v>46240</v>
      </c>
      <c r="AC8" s="5">
        <v>2</v>
      </c>
      <c r="AD8" s="4">
        <f t="shared" si="10"/>
        <v>46244</v>
      </c>
      <c r="AE8" s="5">
        <v>3</v>
      </c>
      <c r="AF8" s="4">
        <f t="shared" si="11"/>
        <v>46247</v>
      </c>
      <c r="AG8" s="4">
        <f t="shared" si="12"/>
        <v>46247</v>
      </c>
      <c r="AH8" s="4">
        <f t="shared" si="13"/>
        <v>46248</v>
      </c>
      <c r="AI8" s="4">
        <f t="shared" si="14"/>
        <v>46248</v>
      </c>
      <c r="AJ8" s="5"/>
      <c r="AK8" s="4">
        <f t="shared" si="15"/>
        <v>46248</v>
      </c>
      <c r="AL8" s="4">
        <f t="shared" si="16"/>
        <v>46248</v>
      </c>
      <c r="AM8" s="4">
        <f t="shared" si="16"/>
        <v>46248</v>
      </c>
      <c r="AN8" s="4">
        <f t="shared" si="17"/>
        <v>46251</v>
      </c>
      <c r="AO8" s="5"/>
      <c r="AP8" s="4">
        <f t="shared" si="18"/>
        <v>46251</v>
      </c>
      <c r="AQ8" s="5">
        <v>0</v>
      </c>
      <c r="AR8" s="4">
        <f t="shared" si="19"/>
        <v>46251</v>
      </c>
      <c r="AS8" s="5">
        <v>0</v>
      </c>
      <c r="AT8" s="4">
        <f t="shared" si="20"/>
        <v>46251</v>
      </c>
      <c r="AU8" s="4">
        <f>_xlfn.MINIFS(ReleaseTimeline!$A$2:$A$27, ReleaseTimeline!$A$2:$A$27, "&gt;="&amp;AK8)</f>
        <v>46261</v>
      </c>
      <c r="AV8" s="4" t="str">
        <f>VLOOKUP(AU8,ReleaseTimeline!$A$1:$E$27,2,FALSE)</f>
        <v>Release 18</v>
      </c>
      <c r="AW8" s="4" t="e">
        <f t="shared" si="25"/>
        <v>#VALUE!</v>
      </c>
      <c r="AX8" s="4">
        <f>VLOOKUP(AV8,ReleaseTimeline!$B$2:$C$27,2,FALSE)</f>
        <v>46268</v>
      </c>
      <c r="AY8" s="4">
        <f t="shared" si="24"/>
        <v>46261</v>
      </c>
      <c r="AZ8">
        <f t="shared" si="21"/>
        <v>38</v>
      </c>
      <c r="BB8">
        <f t="shared" si="22"/>
        <v>9</v>
      </c>
    </row>
    <row r="9" spans="1:59" x14ac:dyDescent="0.2">
      <c r="A9" s="3">
        <v>8</v>
      </c>
      <c r="B9" s="5" t="s">
        <v>65</v>
      </c>
      <c r="C9" s="11" t="s">
        <v>54</v>
      </c>
      <c r="D9" s="11"/>
      <c r="E9" s="80">
        <v>46234</v>
      </c>
      <c r="F9" s="80" t="s">
        <v>61</v>
      </c>
      <c r="G9" s="80" t="s">
        <v>67</v>
      </c>
      <c r="H9" s="80" t="s">
        <v>104</v>
      </c>
      <c r="I9" s="80">
        <v>46234</v>
      </c>
      <c r="J9" s="5">
        <v>3</v>
      </c>
      <c r="K9" s="5">
        <v>0</v>
      </c>
      <c r="L9" s="5">
        <v>3</v>
      </c>
      <c r="M9" s="4">
        <f t="shared" si="0"/>
        <v>46238</v>
      </c>
      <c r="N9" s="4">
        <f t="shared" si="1"/>
        <v>46238</v>
      </c>
      <c r="O9" s="4">
        <f t="shared" si="2"/>
        <v>46238</v>
      </c>
      <c r="P9" s="5">
        <v>3</v>
      </c>
      <c r="Q9" s="4">
        <f t="shared" si="3"/>
        <v>46241</v>
      </c>
      <c r="R9" s="5">
        <v>1.5</v>
      </c>
      <c r="S9" s="4">
        <f t="shared" si="4"/>
        <v>46244</v>
      </c>
      <c r="T9" s="4">
        <f t="shared" si="5"/>
        <v>46244</v>
      </c>
      <c r="U9" s="5">
        <v>3</v>
      </c>
      <c r="V9" s="4">
        <f t="shared" si="6"/>
        <v>46247</v>
      </c>
      <c r="W9" s="4">
        <f t="shared" si="7"/>
        <v>46247</v>
      </c>
      <c r="X9" s="4">
        <f t="shared" si="7"/>
        <v>46247</v>
      </c>
      <c r="Y9" s="4">
        <f t="shared" si="8"/>
        <v>46248</v>
      </c>
      <c r="Z9" s="4">
        <f t="shared" si="9"/>
        <v>46248</v>
      </c>
      <c r="AA9" s="5"/>
      <c r="AB9" s="4">
        <f t="shared" si="23"/>
        <v>46248</v>
      </c>
      <c r="AC9" s="5">
        <v>2</v>
      </c>
      <c r="AD9" s="4">
        <f t="shared" si="10"/>
        <v>46252</v>
      </c>
      <c r="AE9" s="5">
        <v>3</v>
      </c>
      <c r="AF9" s="4">
        <f t="shared" si="11"/>
        <v>46258</v>
      </c>
      <c r="AG9" s="4">
        <f t="shared" si="12"/>
        <v>46258</v>
      </c>
      <c r="AH9" s="4">
        <f t="shared" si="13"/>
        <v>46259</v>
      </c>
      <c r="AI9" s="4">
        <f t="shared" si="14"/>
        <v>46259</v>
      </c>
      <c r="AJ9" s="5"/>
      <c r="AK9" s="4">
        <f t="shared" si="15"/>
        <v>46259</v>
      </c>
      <c r="AL9" s="4">
        <f t="shared" si="16"/>
        <v>46259</v>
      </c>
      <c r="AM9" s="4">
        <f t="shared" si="16"/>
        <v>46259</v>
      </c>
      <c r="AN9" s="4">
        <f t="shared" si="17"/>
        <v>46261</v>
      </c>
      <c r="AO9" s="5"/>
      <c r="AP9" s="4">
        <f t="shared" si="18"/>
        <v>46261</v>
      </c>
      <c r="AQ9" s="5">
        <v>0</v>
      </c>
      <c r="AR9" s="4">
        <f t="shared" si="19"/>
        <v>46261</v>
      </c>
      <c r="AS9" s="5">
        <v>0</v>
      </c>
      <c r="AT9" s="4">
        <f t="shared" si="20"/>
        <v>46261</v>
      </c>
      <c r="AU9" s="4">
        <f>_xlfn.MINIFS(ReleaseTimeline!$A$2:$A$27, ReleaseTimeline!$A$2:$A$27, "&gt;="&amp;AK9)</f>
        <v>46261</v>
      </c>
      <c r="AV9" s="4" t="str">
        <f>VLOOKUP(AU9,ReleaseTimeline!$A$1:$E$27,2,FALSE)</f>
        <v>Release 18</v>
      </c>
      <c r="AW9" s="4" t="e">
        <f t="shared" si="25"/>
        <v>#VALUE!</v>
      </c>
      <c r="AX9" s="4">
        <f>VLOOKUP(AV9,ReleaseTimeline!$B$2:$C$27,2,FALSE)</f>
        <v>46268</v>
      </c>
      <c r="AY9" s="4">
        <f t="shared" si="24"/>
        <v>46261</v>
      </c>
      <c r="AZ9">
        <f t="shared" si="21"/>
        <v>30</v>
      </c>
      <c r="BB9">
        <f t="shared" si="22"/>
        <v>9</v>
      </c>
    </row>
    <row r="10" spans="1:59" x14ac:dyDescent="0.2">
      <c r="A10" s="3">
        <v>9</v>
      </c>
      <c r="B10" s="5" t="s">
        <v>65</v>
      </c>
      <c r="C10" s="11" t="s">
        <v>54</v>
      </c>
      <c r="D10" s="11"/>
      <c r="E10" s="80">
        <v>46234</v>
      </c>
      <c r="F10" s="80" t="s">
        <v>63</v>
      </c>
      <c r="G10" s="80" t="s">
        <v>67</v>
      </c>
      <c r="H10" s="80" t="s">
        <v>102</v>
      </c>
      <c r="I10" s="80">
        <v>46234</v>
      </c>
      <c r="J10" s="5">
        <v>3</v>
      </c>
      <c r="K10" s="5">
        <v>0</v>
      </c>
      <c r="L10" s="5">
        <v>4</v>
      </c>
      <c r="M10" s="4">
        <f t="shared" si="0"/>
        <v>46238</v>
      </c>
      <c r="N10" s="4">
        <f t="shared" si="1"/>
        <v>46238</v>
      </c>
      <c r="O10" s="4">
        <f t="shared" si="2"/>
        <v>46238</v>
      </c>
      <c r="P10" s="5">
        <v>3</v>
      </c>
      <c r="Q10" s="4">
        <f t="shared" si="3"/>
        <v>46241</v>
      </c>
      <c r="R10" s="5">
        <v>1.5</v>
      </c>
      <c r="S10" s="4">
        <f t="shared" si="4"/>
        <v>46244</v>
      </c>
      <c r="T10" s="4">
        <f t="shared" si="5"/>
        <v>46244</v>
      </c>
      <c r="U10" s="5">
        <v>3</v>
      </c>
      <c r="V10" s="4">
        <f t="shared" si="6"/>
        <v>46247</v>
      </c>
      <c r="W10" s="4">
        <f t="shared" si="7"/>
        <v>46247</v>
      </c>
      <c r="X10" s="4">
        <f t="shared" si="7"/>
        <v>46247</v>
      </c>
      <c r="Y10" s="4">
        <f t="shared" si="8"/>
        <v>46248</v>
      </c>
      <c r="Z10" s="4">
        <f t="shared" si="9"/>
        <v>46248</v>
      </c>
      <c r="AA10" s="5"/>
      <c r="AB10" s="4">
        <f t="shared" si="23"/>
        <v>46248</v>
      </c>
      <c r="AC10" s="5">
        <v>2</v>
      </c>
      <c r="AD10" s="4">
        <f t="shared" si="10"/>
        <v>46252</v>
      </c>
      <c r="AE10" s="5">
        <v>3</v>
      </c>
      <c r="AF10" s="4">
        <f t="shared" si="11"/>
        <v>46258</v>
      </c>
      <c r="AG10" s="4">
        <f t="shared" si="12"/>
        <v>46258</v>
      </c>
      <c r="AH10" s="4">
        <f t="shared" si="13"/>
        <v>46259</v>
      </c>
      <c r="AI10" s="4">
        <f t="shared" si="14"/>
        <v>46259</v>
      </c>
      <c r="AJ10" s="5"/>
      <c r="AK10" s="4">
        <f t="shared" si="15"/>
        <v>46259</v>
      </c>
      <c r="AL10" s="4">
        <f t="shared" si="16"/>
        <v>46259</v>
      </c>
      <c r="AM10" s="4">
        <f t="shared" si="16"/>
        <v>46259</v>
      </c>
      <c r="AN10" s="4">
        <f t="shared" si="17"/>
        <v>46261</v>
      </c>
      <c r="AO10" s="5"/>
      <c r="AP10" s="4">
        <f t="shared" si="18"/>
        <v>46261</v>
      </c>
      <c r="AQ10" s="5">
        <v>0</v>
      </c>
      <c r="AR10" s="4">
        <f t="shared" si="19"/>
        <v>46261</v>
      </c>
      <c r="AS10" s="5">
        <v>0</v>
      </c>
      <c r="AT10" s="4">
        <f t="shared" si="20"/>
        <v>46261</v>
      </c>
      <c r="AU10" s="4">
        <f>_xlfn.MINIFS(ReleaseTimeline!$A$2:$A$27, ReleaseTimeline!$A$2:$A$27, "&gt;="&amp;AK10)</f>
        <v>46261</v>
      </c>
      <c r="AV10" s="4" t="str">
        <f>VLOOKUP(AU10,ReleaseTimeline!$A$1:$E$27,2,FALSE)</f>
        <v>Release 18</v>
      </c>
      <c r="AW10" s="4" t="e">
        <f t="shared" si="25"/>
        <v>#VALUE!</v>
      </c>
      <c r="AX10" s="4">
        <f>VLOOKUP(AV10,ReleaseTimeline!$B$2:$C$27,2,FALSE)</f>
        <v>46268</v>
      </c>
      <c r="AY10" s="4">
        <f t="shared" si="24"/>
        <v>46261</v>
      </c>
      <c r="AZ10">
        <f t="shared" si="21"/>
        <v>30</v>
      </c>
      <c r="BB10">
        <f t="shared" si="22"/>
        <v>9</v>
      </c>
    </row>
    <row r="11" spans="1:59" x14ac:dyDescent="0.2">
      <c r="A11" s="3">
        <v>10</v>
      </c>
      <c r="B11" s="5" t="s">
        <v>65</v>
      </c>
      <c r="C11" s="11" t="s">
        <v>54</v>
      </c>
      <c r="D11" s="11"/>
      <c r="E11" s="80">
        <v>46234</v>
      </c>
      <c r="F11" s="80" t="s">
        <v>64</v>
      </c>
      <c r="G11" s="80" t="s">
        <v>67</v>
      </c>
      <c r="H11" s="80" t="s">
        <v>103</v>
      </c>
      <c r="I11" s="80">
        <v>46234</v>
      </c>
      <c r="J11" s="5">
        <v>3</v>
      </c>
      <c r="K11" s="5">
        <v>0</v>
      </c>
      <c r="L11" s="5">
        <v>5</v>
      </c>
      <c r="M11" s="4">
        <f t="shared" si="0"/>
        <v>46238</v>
      </c>
      <c r="N11" s="4">
        <f t="shared" si="1"/>
        <v>46238</v>
      </c>
      <c r="O11" s="4">
        <f t="shared" si="2"/>
        <v>46238</v>
      </c>
      <c r="P11" s="5">
        <v>3</v>
      </c>
      <c r="Q11" s="4">
        <f t="shared" si="3"/>
        <v>46241</v>
      </c>
      <c r="R11" s="5">
        <v>1.5</v>
      </c>
      <c r="S11" s="4">
        <f t="shared" si="4"/>
        <v>46244</v>
      </c>
      <c r="T11" s="4">
        <f t="shared" si="5"/>
        <v>46244</v>
      </c>
      <c r="U11" s="5">
        <v>3</v>
      </c>
      <c r="V11" s="4">
        <f t="shared" si="6"/>
        <v>46247</v>
      </c>
      <c r="W11" s="4">
        <f t="shared" si="7"/>
        <v>46247</v>
      </c>
      <c r="X11" s="4">
        <f t="shared" si="7"/>
        <v>46247</v>
      </c>
      <c r="Y11" s="4">
        <f t="shared" si="8"/>
        <v>46248</v>
      </c>
      <c r="Z11" s="4">
        <f t="shared" si="9"/>
        <v>46248</v>
      </c>
      <c r="AA11" s="5"/>
      <c r="AB11" s="4">
        <f t="shared" si="23"/>
        <v>46248</v>
      </c>
      <c r="AC11" s="5">
        <v>2</v>
      </c>
      <c r="AD11" s="4">
        <f t="shared" si="10"/>
        <v>46252</v>
      </c>
      <c r="AE11" s="5">
        <v>3</v>
      </c>
      <c r="AF11" s="4">
        <f t="shared" si="11"/>
        <v>46258</v>
      </c>
      <c r="AG11" s="4">
        <f t="shared" si="12"/>
        <v>46258</v>
      </c>
      <c r="AH11" s="4">
        <f t="shared" si="13"/>
        <v>46259</v>
      </c>
      <c r="AI11" s="4">
        <f t="shared" si="14"/>
        <v>46259</v>
      </c>
      <c r="AJ11" s="5"/>
      <c r="AK11" s="4">
        <f t="shared" si="15"/>
        <v>46259</v>
      </c>
      <c r="AL11" s="4">
        <f t="shared" si="16"/>
        <v>46259</v>
      </c>
      <c r="AM11" s="4">
        <f t="shared" si="16"/>
        <v>46259</v>
      </c>
      <c r="AN11" s="4">
        <f t="shared" si="17"/>
        <v>46261</v>
      </c>
      <c r="AO11" s="5"/>
      <c r="AP11" s="4">
        <f t="shared" si="18"/>
        <v>46261</v>
      </c>
      <c r="AQ11" s="5">
        <v>0</v>
      </c>
      <c r="AR11" s="4">
        <f t="shared" si="19"/>
        <v>46261</v>
      </c>
      <c r="AS11" s="5">
        <v>0</v>
      </c>
      <c r="AT11" s="4">
        <f t="shared" si="20"/>
        <v>46261</v>
      </c>
      <c r="AU11" s="4">
        <f>_xlfn.MINIFS(ReleaseTimeline!$A$2:$A$27, ReleaseTimeline!$A$2:$A$27, "&gt;="&amp;AK11)</f>
        <v>46261</v>
      </c>
      <c r="AV11" s="4" t="str">
        <f>VLOOKUP(AU11,ReleaseTimeline!$A$1:$E$27,2,FALSE)</f>
        <v>Release 18</v>
      </c>
      <c r="AW11" s="4" t="e">
        <f t="shared" si="25"/>
        <v>#VALUE!</v>
      </c>
      <c r="AX11" s="4">
        <f>VLOOKUP(AV11,ReleaseTimeline!$B$2:$C$27,2,FALSE)</f>
        <v>46268</v>
      </c>
      <c r="AY11" s="4">
        <f t="shared" si="24"/>
        <v>46261</v>
      </c>
      <c r="AZ11">
        <f t="shared" si="21"/>
        <v>30</v>
      </c>
      <c r="BB11">
        <f t="shared" si="22"/>
        <v>9</v>
      </c>
    </row>
    <row r="12" spans="1:59" x14ac:dyDescent="0.2">
      <c r="A12" s="3">
        <v>11</v>
      </c>
      <c r="B12" s="5" t="s">
        <v>65</v>
      </c>
      <c r="C12" s="11" t="s">
        <v>54</v>
      </c>
      <c r="D12" s="11"/>
      <c r="E12" s="80">
        <v>46234</v>
      </c>
      <c r="F12" s="80" t="s">
        <v>120</v>
      </c>
      <c r="G12" s="80" t="s">
        <v>67</v>
      </c>
      <c r="H12" s="80" t="s">
        <v>57</v>
      </c>
      <c r="I12" s="80">
        <v>46234</v>
      </c>
      <c r="J12" s="5">
        <v>3</v>
      </c>
      <c r="K12" s="5">
        <v>0</v>
      </c>
      <c r="L12" s="5">
        <v>6</v>
      </c>
      <c r="M12" s="4">
        <f t="shared" si="0"/>
        <v>46238</v>
      </c>
      <c r="N12" s="4">
        <f t="shared" si="1"/>
        <v>46238</v>
      </c>
      <c r="O12" s="4">
        <f t="shared" si="2"/>
        <v>46238</v>
      </c>
      <c r="P12" s="5">
        <v>3</v>
      </c>
      <c r="Q12" s="4">
        <f t="shared" si="3"/>
        <v>46241</v>
      </c>
      <c r="R12" s="5">
        <v>1.5</v>
      </c>
      <c r="S12" s="4">
        <f t="shared" si="4"/>
        <v>46244</v>
      </c>
      <c r="T12" s="4">
        <f t="shared" si="5"/>
        <v>46244</v>
      </c>
      <c r="U12" s="5">
        <v>3</v>
      </c>
      <c r="V12" s="4">
        <f t="shared" si="6"/>
        <v>46247</v>
      </c>
      <c r="W12" s="4">
        <f t="shared" si="7"/>
        <v>46247</v>
      </c>
      <c r="X12" s="4">
        <f t="shared" si="7"/>
        <v>46247</v>
      </c>
      <c r="Y12" s="4">
        <f t="shared" si="8"/>
        <v>46248</v>
      </c>
      <c r="Z12" s="4">
        <f t="shared" si="9"/>
        <v>46248</v>
      </c>
      <c r="AA12" s="5"/>
      <c r="AB12" s="4">
        <f t="shared" si="23"/>
        <v>46248</v>
      </c>
      <c r="AC12" s="5">
        <v>2</v>
      </c>
      <c r="AD12" s="4">
        <f t="shared" si="10"/>
        <v>46252</v>
      </c>
      <c r="AE12" s="5">
        <v>3</v>
      </c>
      <c r="AF12" s="4">
        <f t="shared" si="11"/>
        <v>46258</v>
      </c>
      <c r="AG12" s="4">
        <f t="shared" si="12"/>
        <v>46258</v>
      </c>
      <c r="AH12" s="4">
        <f t="shared" si="13"/>
        <v>46259</v>
      </c>
      <c r="AI12" s="4">
        <f t="shared" si="14"/>
        <v>46259</v>
      </c>
      <c r="AJ12" s="5"/>
      <c r="AK12" s="4">
        <f t="shared" si="15"/>
        <v>46259</v>
      </c>
      <c r="AL12" s="4">
        <f t="shared" si="16"/>
        <v>46259</v>
      </c>
      <c r="AM12" s="4">
        <f t="shared" si="16"/>
        <v>46259</v>
      </c>
      <c r="AN12" s="4">
        <f t="shared" si="17"/>
        <v>46261</v>
      </c>
      <c r="AO12" s="5"/>
      <c r="AP12" s="4">
        <f t="shared" si="18"/>
        <v>46261</v>
      </c>
      <c r="AQ12" s="5">
        <v>0</v>
      </c>
      <c r="AR12" s="4">
        <f t="shared" si="19"/>
        <v>46261</v>
      </c>
      <c r="AS12" s="5">
        <v>0</v>
      </c>
      <c r="AT12" s="4">
        <f t="shared" si="20"/>
        <v>46261</v>
      </c>
      <c r="AU12" s="4">
        <f>_xlfn.MINIFS(ReleaseTimeline!$A$2:$A$27, ReleaseTimeline!$A$2:$A$27, "&gt;="&amp;AK12)</f>
        <v>46261</v>
      </c>
      <c r="AV12" s="4" t="str">
        <f>VLOOKUP(AU12,ReleaseTimeline!$A$1:$E$27,2,FALSE)</f>
        <v>Release 18</v>
      </c>
      <c r="AW12" s="4" t="e">
        <f t="shared" si="25"/>
        <v>#VALUE!</v>
      </c>
      <c r="AX12" s="4">
        <f>VLOOKUP(AV12,ReleaseTimeline!$B$2:$C$27,2,FALSE)</f>
        <v>46268</v>
      </c>
      <c r="AY12" s="4">
        <f t="shared" si="24"/>
        <v>46261</v>
      </c>
      <c r="AZ12">
        <f t="shared" si="21"/>
        <v>30</v>
      </c>
      <c r="BB12">
        <f t="shared" si="22"/>
        <v>9</v>
      </c>
    </row>
    <row r="13" spans="1:59" x14ac:dyDescent="0.2">
      <c r="A13" s="3">
        <v>12</v>
      </c>
      <c r="B13" s="5" t="s">
        <v>65</v>
      </c>
      <c r="C13" s="11" t="s">
        <v>54</v>
      </c>
      <c r="D13" s="11"/>
      <c r="E13" s="80">
        <v>46234</v>
      </c>
      <c r="F13" s="80" t="s">
        <v>121</v>
      </c>
      <c r="G13" s="80" t="s">
        <v>67</v>
      </c>
      <c r="H13" s="80" t="s">
        <v>60</v>
      </c>
      <c r="I13" s="80">
        <v>46234</v>
      </c>
      <c r="J13" s="5">
        <v>3</v>
      </c>
      <c r="K13" s="5">
        <v>0</v>
      </c>
      <c r="L13" s="5">
        <v>7</v>
      </c>
      <c r="M13" s="4">
        <f t="shared" si="0"/>
        <v>46238</v>
      </c>
      <c r="N13" s="4">
        <f t="shared" si="1"/>
        <v>46238</v>
      </c>
      <c r="O13" s="4">
        <f t="shared" si="2"/>
        <v>46238</v>
      </c>
      <c r="P13" s="5">
        <v>3</v>
      </c>
      <c r="Q13" s="4">
        <f t="shared" si="3"/>
        <v>46241</v>
      </c>
      <c r="R13" s="5">
        <v>1.5</v>
      </c>
      <c r="S13" s="4">
        <f t="shared" si="4"/>
        <v>46244</v>
      </c>
      <c r="T13" s="4">
        <f t="shared" si="5"/>
        <v>46244</v>
      </c>
      <c r="U13" s="5">
        <v>3</v>
      </c>
      <c r="V13" s="4">
        <f t="shared" si="6"/>
        <v>46247</v>
      </c>
      <c r="W13" s="4">
        <f t="shared" si="7"/>
        <v>46247</v>
      </c>
      <c r="X13" s="4">
        <f t="shared" si="7"/>
        <v>46247</v>
      </c>
      <c r="Y13" s="4">
        <f t="shared" si="8"/>
        <v>46248</v>
      </c>
      <c r="Z13" s="4">
        <f t="shared" si="9"/>
        <v>46248</v>
      </c>
      <c r="AA13" s="5"/>
      <c r="AB13" s="4">
        <f t="shared" si="23"/>
        <v>46248</v>
      </c>
      <c r="AC13" s="5">
        <v>2</v>
      </c>
      <c r="AD13" s="4">
        <f t="shared" si="10"/>
        <v>46252</v>
      </c>
      <c r="AE13" s="5">
        <v>3</v>
      </c>
      <c r="AF13" s="4">
        <f t="shared" si="11"/>
        <v>46258</v>
      </c>
      <c r="AG13" s="4">
        <f t="shared" si="12"/>
        <v>46258</v>
      </c>
      <c r="AH13" s="4">
        <f t="shared" si="13"/>
        <v>46259</v>
      </c>
      <c r="AI13" s="4">
        <f t="shared" si="14"/>
        <v>46259</v>
      </c>
      <c r="AJ13" s="5"/>
      <c r="AK13" s="4">
        <f t="shared" si="15"/>
        <v>46259</v>
      </c>
      <c r="AL13" s="4">
        <f t="shared" si="16"/>
        <v>46259</v>
      </c>
      <c r="AM13" s="4">
        <f t="shared" si="16"/>
        <v>46259</v>
      </c>
      <c r="AN13" s="4">
        <f t="shared" si="17"/>
        <v>46261</v>
      </c>
      <c r="AO13" s="5"/>
      <c r="AP13" s="4">
        <f t="shared" si="18"/>
        <v>46261</v>
      </c>
      <c r="AQ13" s="5">
        <v>0</v>
      </c>
      <c r="AR13" s="4">
        <f t="shared" si="19"/>
        <v>46261</v>
      </c>
      <c r="AS13" s="5">
        <v>0</v>
      </c>
      <c r="AT13" s="4">
        <f t="shared" si="20"/>
        <v>46261</v>
      </c>
      <c r="AU13" s="4">
        <f>_xlfn.MINIFS(ReleaseTimeline!$A$2:$A$27, ReleaseTimeline!$A$2:$A$27, "&gt;="&amp;AK13)</f>
        <v>46261</v>
      </c>
      <c r="AV13" s="4" t="str">
        <f>VLOOKUP(AU13,ReleaseTimeline!$A$1:$E$27,2,FALSE)</f>
        <v>Release 18</v>
      </c>
      <c r="AW13" s="4" t="e">
        <f t="shared" si="25"/>
        <v>#VALUE!</v>
      </c>
      <c r="AX13" s="4">
        <f>VLOOKUP(AV13,ReleaseTimeline!$B$2:$C$27,2,FALSE)</f>
        <v>46268</v>
      </c>
      <c r="AY13" s="4">
        <f t="shared" si="24"/>
        <v>46261</v>
      </c>
      <c r="AZ13">
        <f t="shared" si="21"/>
        <v>30</v>
      </c>
      <c r="BB13">
        <f t="shared" si="22"/>
        <v>9</v>
      </c>
    </row>
    <row r="14" spans="1:59" x14ac:dyDescent="0.2">
      <c r="A14" s="3">
        <v>13</v>
      </c>
      <c r="B14" s="5" t="s">
        <v>65</v>
      </c>
      <c r="C14" s="11" t="s">
        <v>54</v>
      </c>
      <c r="D14" s="11"/>
      <c r="E14" s="80">
        <v>46234</v>
      </c>
      <c r="F14" s="80" t="s">
        <v>122</v>
      </c>
      <c r="G14" s="80" t="s">
        <v>67</v>
      </c>
      <c r="H14" s="80" t="s">
        <v>62</v>
      </c>
      <c r="I14" s="80">
        <v>46234</v>
      </c>
      <c r="J14" s="5">
        <v>3</v>
      </c>
      <c r="K14" s="5">
        <v>0</v>
      </c>
      <c r="L14" s="5">
        <v>8</v>
      </c>
      <c r="M14" s="4">
        <f t="shared" si="0"/>
        <v>46238</v>
      </c>
      <c r="N14" s="4">
        <f t="shared" si="1"/>
        <v>46238</v>
      </c>
      <c r="O14" s="4">
        <f t="shared" si="2"/>
        <v>46238</v>
      </c>
      <c r="P14" s="5">
        <v>3</v>
      </c>
      <c r="Q14" s="4">
        <f t="shared" si="3"/>
        <v>46241</v>
      </c>
      <c r="R14" s="5">
        <v>1.5</v>
      </c>
      <c r="S14" s="4">
        <f t="shared" si="4"/>
        <v>46244</v>
      </c>
      <c r="T14" s="4">
        <f t="shared" si="5"/>
        <v>46244</v>
      </c>
      <c r="U14" s="5">
        <v>3</v>
      </c>
      <c r="V14" s="4">
        <f t="shared" si="6"/>
        <v>46247</v>
      </c>
      <c r="W14" s="4">
        <f t="shared" si="7"/>
        <v>46247</v>
      </c>
      <c r="X14" s="4">
        <f t="shared" si="7"/>
        <v>46247</v>
      </c>
      <c r="Y14" s="4">
        <f t="shared" si="8"/>
        <v>46248</v>
      </c>
      <c r="Z14" s="4">
        <f t="shared" si="9"/>
        <v>46248</v>
      </c>
      <c r="AA14" s="5"/>
      <c r="AB14" s="4">
        <f t="shared" si="23"/>
        <v>46248</v>
      </c>
      <c r="AC14" s="5">
        <v>2</v>
      </c>
      <c r="AD14" s="4">
        <f t="shared" si="10"/>
        <v>46252</v>
      </c>
      <c r="AE14" s="5">
        <v>3</v>
      </c>
      <c r="AF14" s="4">
        <f t="shared" si="11"/>
        <v>46258</v>
      </c>
      <c r="AG14" s="4">
        <f t="shared" si="12"/>
        <v>46258</v>
      </c>
      <c r="AH14" s="4">
        <f t="shared" si="13"/>
        <v>46259</v>
      </c>
      <c r="AI14" s="4">
        <f t="shared" si="14"/>
        <v>46259</v>
      </c>
      <c r="AJ14" s="5"/>
      <c r="AK14" s="4">
        <f t="shared" si="15"/>
        <v>46259</v>
      </c>
      <c r="AL14" s="4">
        <f t="shared" si="16"/>
        <v>46259</v>
      </c>
      <c r="AM14" s="4">
        <f t="shared" si="16"/>
        <v>46259</v>
      </c>
      <c r="AN14" s="4">
        <f t="shared" si="17"/>
        <v>46261</v>
      </c>
      <c r="AO14" s="5"/>
      <c r="AP14" s="4">
        <f t="shared" si="18"/>
        <v>46261</v>
      </c>
      <c r="AQ14" s="5">
        <v>0</v>
      </c>
      <c r="AR14" s="4">
        <f t="shared" si="19"/>
        <v>46261</v>
      </c>
      <c r="AS14" s="5">
        <v>0</v>
      </c>
      <c r="AT14" s="4">
        <f t="shared" si="20"/>
        <v>46261</v>
      </c>
      <c r="AU14" s="4">
        <f>_xlfn.MINIFS(ReleaseTimeline!$A$2:$A$27, ReleaseTimeline!$A$2:$A$27, "&gt;="&amp;AK14)</f>
        <v>46261</v>
      </c>
      <c r="AV14" s="4" t="str">
        <f>VLOOKUP(AU14,ReleaseTimeline!$A$1:$E$27,2,FALSE)</f>
        <v>Release 18</v>
      </c>
      <c r="AW14" s="4" t="e">
        <f t="shared" si="25"/>
        <v>#VALUE!</v>
      </c>
      <c r="AX14" s="4">
        <f>VLOOKUP(AV14,ReleaseTimeline!$B$2:$C$27,2,FALSE)</f>
        <v>46268</v>
      </c>
      <c r="AY14" s="4">
        <f t="shared" si="24"/>
        <v>46261</v>
      </c>
      <c r="AZ14">
        <f t="shared" si="21"/>
        <v>30</v>
      </c>
      <c r="BA14" t="e">
        <f>(AX14-AV14)</f>
        <v>#VALUE!</v>
      </c>
      <c r="BB14">
        <f t="shared" si="22"/>
        <v>9</v>
      </c>
      <c r="BE14" t="e">
        <f>(BA14+BB14)</f>
        <v>#VALUE!</v>
      </c>
    </row>
    <row r="15" spans="1:59" x14ac:dyDescent="0.2">
      <c r="A15" s="3">
        <v>14</v>
      </c>
      <c r="B15" s="5" t="s">
        <v>65</v>
      </c>
      <c r="C15" s="11" t="s">
        <v>54</v>
      </c>
      <c r="D15" s="11"/>
      <c r="E15" s="80">
        <v>46234</v>
      </c>
      <c r="F15" s="80" t="s">
        <v>149</v>
      </c>
      <c r="G15" s="80" t="s">
        <v>67</v>
      </c>
      <c r="H15" s="80" t="s">
        <v>129</v>
      </c>
      <c r="I15" s="80">
        <v>46234</v>
      </c>
      <c r="J15" s="5">
        <v>3</v>
      </c>
      <c r="K15" s="5">
        <v>0</v>
      </c>
      <c r="L15" s="5">
        <v>9</v>
      </c>
      <c r="M15" s="4">
        <f t="shared" si="0"/>
        <v>46238</v>
      </c>
      <c r="N15" s="4">
        <f t="shared" si="1"/>
        <v>46238</v>
      </c>
      <c r="O15" s="4">
        <f t="shared" si="2"/>
        <v>46238</v>
      </c>
      <c r="P15" s="5">
        <v>3</v>
      </c>
      <c r="Q15" s="4">
        <f t="shared" si="3"/>
        <v>46241</v>
      </c>
      <c r="R15" s="5">
        <v>1.5</v>
      </c>
      <c r="S15" s="4">
        <f t="shared" si="4"/>
        <v>46244</v>
      </c>
      <c r="T15" s="4">
        <f t="shared" si="5"/>
        <v>46244</v>
      </c>
      <c r="U15" s="5">
        <v>3</v>
      </c>
      <c r="V15" s="4">
        <f t="shared" si="6"/>
        <v>46247</v>
      </c>
      <c r="W15" s="4">
        <f t="shared" si="7"/>
        <v>46247</v>
      </c>
      <c r="X15" s="4">
        <f t="shared" si="7"/>
        <v>46247</v>
      </c>
      <c r="Y15" s="4">
        <f t="shared" si="8"/>
        <v>46248</v>
      </c>
      <c r="Z15" s="4">
        <f t="shared" si="9"/>
        <v>46248</v>
      </c>
      <c r="AA15" s="5"/>
      <c r="AB15" s="4">
        <f t="shared" si="23"/>
        <v>46248</v>
      </c>
      <c r="AC15" s="5">
        <v>2</v>
      </c>
      <c r="AD15" s="4">
        <f t="shared" si="10"/>
        <v>46252</v>
      </c>
      <c r="AE15" s="5">
        <v>3</v>
      </c>
      <c r="AF15" s="4">
        <f t="shared" si="11"/>
        <v>46258</v>
      </c>
      <c r="AG15" s="4">
        <f t="shared" si="12"/>
        <v>46258</v>
      </c>
      <c r="AH15" s="4">
        <f t="shared" si="13"/>
        <v>46259</v>
      </c>
      <c r="AI15" s="4">
        <f t="shared" si="14"/>
        <v>46259</v>
      </c>
      <c r="AJ15" s="5"/>
      <c r="AK15" s="4">
        <f t="shared" si="15"/>
        <v>46259</v>
      </c>
      <c r="AL15" s="4">
        <f t="shared" si="16"/>
        <v>46259</v>
      </c>
      <c r="AM15" s="4">
        <f t="shared" si="16"/>
        <v>46259</v>
      </c>
      <c r="AN15" s="4">
        <f t="shared" si="17"/>
        <v>46261</v>
      </c>
      <c r="AO15" s="5"/>
      <c r="AP15" s="4">
        <f t="shared" si="18"/>
        <v>46261</v>
      </c>
      <c r="AQ15" s="5">
        <v>0</v>
      </c>
      <c r="AR15" s="4">
        <f t="shared" si="19"/>
        <v>46261</v>
      </c>
      <c r="AS15" s="5">
        <v>0</v>
      </c>
      <c r="AT15" s="4">
        <f t="shared" si="20"/>
        <v>46261</v>
      </c>
      <c r="AU15" s="4">
        <f>_xlfn.MINIFS(ReleaseTimeline!$A$2:$A$27, ReleaseTimeline!$A$2:$A$27, "&gt;="&amp;AK15)</f>
        <v>46261</v>
      </c>
      <c r="AV15" s="4" t="str">
        <f>VLOOKUP(AU15,ReleaseTimeline!$A$1:$E$27,2,FALSE)</f>
        <v>Release 18</v>
      </c>
      <c r="AW15" s="4" t="e">
        <f t="shared" si="25"/>
        <v>#VALUE!</v>
      </c>
      <c r="AX15" s="4">
        <f>VLOOKUP(AV15,ReleaseTimeline!$B$2:$C$27,2,FALSE)</f>
        <v>46268</v>
      </c>
      <c r="AY15" s="4">
        <f t="shared" si="24"/>
        <v>46261</v>
      </c>
      <c r="AZ15">
        <f t="shared" si="21"/>
        <v>30</v>
      </c>
      <c r="BB15">
        <f t="shared" si="22"/>
        <v>9</v>
      </c>
    </row>
    <row r="16" spans="1:59" x14ac:dyDescent="0.2">
      <c r="A16" s="3">
        <v>15</v>
      </c>
      <c r="B16" s="5" t="s">
        <v>65</v>
      </c>
      <c r="C16" s="11" t="s">
        <v>54</v>
      </c>
      <c r="D16" s="11"/>
      <c r="E16" s="80">
        <v>46234</v>
      </c>
      <c r="F16" s="80" t="s">
        <v>85</v>
      </c>
      <c r="G16" s="80" t="s">
        <v>67</v>
      </c>
      <c r="H16" s="80" t="s">
        <v>167</v>
      </c>
      <c r="I16" s="80">
        <v>46234</v>
      </c>
      <c r="J16" s="5">
        <v>3</v>
      </c>
      <c r="K16" s="5">
        <v>0</v>
      </c>
      <c r="L16" s="5">
        <v>10</v>
      </c>
      <c r="M16" s="4">
        <f t="shared" si="0"/>
        <v>46238</v>
      </c>
      <c r="N16" s="4">
        <f t="shared" si="1"/>
        <v>46238</v>
      </c>
      <c r="O16" s="4">
        <f t="shared" si="2"/>
        <v>46238</v>
      </c>
      <c r="P16" s="5">
        <v>3</v>
      </c>
      <c r="Q16" s="4">
        <f t="shared" si="3"/>
        <v>46241</v>
      </c>
      <c r="R16" s="5">
        <v>1.5</v>
      </c>
      <c r="S16" s="4">
        <f t="shared" si="4"/>
        <v>46244</v>
      </c>
      <c r="T16" s="4">
        <f t="shared" si="5"/>
        <v>46244</v>
      </c>
      <c r="U16" s="5">
        <v>3</v>
      </c>
      <c r="V16" s="4">
        <f t="shared" si="6"/>
        <v>46247</v>
      </c>
      <c r="W16" s="4">
        <f t="shared" si="7"/>
        <v>46247</v>
      </c>
      <c r="X16" s="4">
        <f t="shared" si="7"/>
        <v>46247</v>
      </c>
      <c r="Y16" s="4">
        <f t="shared" si="8"/>
        <v>46248</v>
      </c>
      <c r="Z16" s="4">
        <f t="shared" si="9"/>
        <v>46248</v>
      </c>
      <c r="AA16" s="5">
        <v>3</v>
      </c>
      <c r="AB16" s="4">
        <f t="shared" si="23"/>
        <v>46253</v>
      </c>
      <c r="AC16" s="5">
        <v>2</v>
      </c>
      <c r="AD16" s="4">
        <f t="shared" si="10"/>
        <v>46258</v>
      </c>
      <c r="AE16" s="5">
        <v>3</v>
      </c>
      <c r="AF16" s="4">
        <f t="shared" si="11"/>
        <v>46262</v>
      </c>
      <c r="AG16" s="4">
        <f t="shared" si="12"/>
        <v>46262</v>
      </c>
      <c r="AH16" s="4">
        <f t="shared" si="13"/>
        <v>46265</v>
      </c>
      <c r="AI16" s="4">
        <f t="shared" si="14"/>
        <v>46265</v>
      </c>
      <c r="AJ16" s="5">
        <v>1</v>
      </c>
      <c r="AK16" s="4">
        <f t="shared" si="15"/>
        <v>46266</v>
      </c>
      <c r="AL16" s="4">
        <f t="shared" si="16"/>
        <v>46266</v>
      </c>
      <c r="AM16" s="4">
        <f t="shared" si="16"/>
        <v>46266</v>
      </c>
      <c r="AN16" s="4">
        <f t="shared" si="17"/>
        <v>46267</v>
      </c>
      <c r="AO16" s="5">
        <v>3</v>
      </c>
      <c r="AP16" s="4">
        <f t="shared" si="18"/>
        <v>46272</v>
      </c>
      <c r="AQ16" s="5">
        <v>0</v>
      </c>
      <c r="AR16" s="4">
        <f t="shared" si="19"/>
        <v>46272</v>
      </c>
      <c r="AS16" s="5">
        <v>0</v>
      </c>
      <c r="AT16" s="4">
        <f t="shared" si="20"/>
        <v>46272</v>
      </c>
      <c r="AU16" s="4">
        <f>_xlfn.MINIFS(ReleaseTimeline!$A$2:$A$27, ReleaseTimeline!$A$2:$A$27, "&gt;="&amp;AK16)</f>
        <v>46275</v>
      </c>
      <c r="AV16" s="4" t="str">
        <f>VLOOKUP(AU16,ReleaseTimeline!$A$1:$E$27,2,FALSE)</f>
        <v>Release 19</v>
      </c>
      <c r="AW16" s="4" t="e">
        <f t="shared" si="25"/>
        <v>#VALUE!</v>
      </c>
      <c r="AX16" s="4">
        <f>VLOOKUP(AV16,ReleaseTimeline!$B$2:$C$27,2,FALSE)</f>
        <v>46282</v>
      </c>
      <c r="AY16" s="4">
        <f t="shared" si="24"/>
        <v>46275</v>
      </c>
      <c r="AZ16">
        <f t="shared" si="21"/>
        <v>44</v>
      </c>
      <c r="BB16">
        <f t="shared" si="22"/>
        <v>9</v>
      </c>
    </row>
    <row r="17" spans="1:57" x14ac:dyDescent="0.2">
      <c r="A17" s="3">
        <v>16</v>
      </c>
      <c r="B17" s="5" t="s">
        <v>86</v>
      </c>
      <c r="C17" s="11" t="s">
        <v>87</v>
      </c>
      <c r="D17" s="11"/>
      <c r="E17" s="80">
        <v>46157</v>
      </c>
      <c r="F17" s="80" t="s">
        <v>55</v>
      </c>
      <c r="G17" s="80" t="s">
        <v>1050</v>
      </c>
      <c r="H17" s="80" t="s">
        <v>1053</v>
      </c>
      <c r="I17" s="80">
        <v>46157</v>
      </c>
      <c r="J17" s="5">
        <v>3</v>
      </c>
      <c r="K17" s="5">
        <v>0</v>
      </c>
      <c r="L17" s="5">
        <v>1</v>
      </c>
      <c r="M17" s="4">
        <f t="shared" si="0"/>
        <v>46161</v>
      </c>
      <c r="N17" s="4">
        <f t="shared" si="1"/>
        <v>46161</v>
      </c>
      <c r="O17" s="4">
        <f t="shared" si="2"/>
        <v>46161</v>
      </c>
      <c r="P17" s="5">
        <v>3</v>
      </c>
      <c r="Q17" s="4">
        <f t="shared" si="3"/>
        <v>46164</v>
      </c>
      <c r="R17" s="5">
        <v>1.5</v>
      </c>
      <c r="S17" s="4">
        <f t="shared" si="4"/>
        <v>46167</v>
      </c>
      <c r="T17" s="4">
        <f t="shared" si="5"/>
        <v>46167</v>
      </c>
      <c r="U17" s="5">
        <v>3</v>
      </c>
      <c r="V17" s="4">
        <f t="shared" si="6"/>
        <v>46171</v>
      </c>
      <c r="W17" s="4">
        <f t="shared" si="7"/>
        <v>46171</v>
      </c>
      <c r="X17" s="4">
        <f t="shared" si="7"/>
        <v>46171</v>
      </c>
      <c r="Y17" s="4">
        <f t="shared" si="8"/>
        <v>46174</v>
      </c>
      <c r="Z17" s="4">
        <f t="shared" si="9"/>
        <v>46174</v>
      </c>
      <c r="AA17" s="5"/>
      <c r="AB17" s="4">
        <f t="shared" si="23"/>
        <v>46174</v>
      </c>
      <c r="AC17" s="5">
        <v>2</v>
      </c>
      <c r="AD17" s="4">
        <f t="shared" si="10"/>
        <v>46177</v>
      </c>
      <c r="AE17" s="5">
        <v>3</v>
      </c>
      <c r="AF17" s="4">
        <f t="shared" si="11"/>
        <v>46182</v>
      </c>
      <c r="AG17" s="4">
        <f t="shared" si="12"/>
        <v>46182</v>
      </c>
      <c r="AH17" s="4">
        <f t="shared" si="13"/>
        <v>46183</v>
      </c>
      <c r="AI17" s="4">
        <f t="shared" si="14"/>
        <v>46183</v>
      </c>
      <c r="AJ17" s="5"/>
      <c r="AK17" s="4">
        <f t="shared" si="15"/>
        <v>46183</v>
      </c>
      <c r="AL17" s="4">
        <f t="shared" si="16"/>
        <v>46183</v>
      </c>
      <c r="AM17" s="4">
        <f t="shared" si="16"/>
        <v>46183</v>
      </c>
      <c r="AN17" s="4">
        <f t="shared" si="17"/>
        <v>46184</v>
      </c>
      <c r="AO17" s="5"/>
      <c r="AP17" s="4">
        <f t="shared" si="18"/>
        <v>46184</v>
      </c>
      <c r="AQ17" s="5">
        <v>0</v>
      </c>
      <c r="AR17" s="4">
        <f t="shared" si="19"/>
        <v>46184</v>
      </c>
      <c r="AS17" s="5">
        <v>0</v>
      </c>
      <c r="AT17" s="4">
        <f t="shared" si="20"/>
        <v>46184</v>
      </c>
      <c r="AU17" s="4">
        <f>_xlfn.MINIFS(ReleaseTimeline!$A$2:$A$27, ReleaseTimeline!$A$2:$A$27, "&gt;="&amp;AK17)</f>
        <v>46191</v>
      </c>
      <c r="AV17" s="4" t="str">
        <f>VLOOKUP(AU17,ReleaseTimeline!$A$1:$E$27,2,FALSE)</f>
        <v>Release 13</v>
      </c>
      <c r="AW17" s="4" t="e">
        <f t="shared" si="25"/>
        <v>#VALUE!</v>
      </c>
      <c r="AX17" s="4">
        <f>VLOOKUP(AV17,ReleaseTimeline!$B$2:$C$27,2,FALSE)</f>
        <v>46198</v>
      </c>
      <c r="AY17" s="4">
        <f t="shared" si="24"/>
        <v>46191</v>
      </c>
      <c r="AZ17">
        <f t="shared" si="21"/>
        <v>37</v>
      </c>
      <c r="BB17">
        <f t="shared" si="22"/>
        <v>9</v>
      </c>
    </row>
    <row r="18" spans="1:57" x14ac:dyDescent="0.2">
      <c r="A18" s="3">
        <v>17</v>
      </c>
      <c r="B18" s="5" t="s">
        <v>86</v>
      </c>
      <c r="C18" s="11" t="s">
        <v>87</v>
      </c>
      <c r="D18" s="11"/>
      <c r="E18" s="80">
        <v>46157</v>
      </c>
      <c r="F18" s="80" t="s">
        <v>59</v>
      </c>
      <c r="G18" s="80" t="s">
        <v>1050</v>
      </c>
      <c r="H18" s="80" t="s">
        <v>1053</v>
      </c>
      <c r="I18" s="80">
        <v>46157</v>
      </c>
      <c r="J18" s="5">
        <v>3</v>
      </c>
      <c r="K18" s="5">
        <v>0</v>
      </c>
      <c r="L18" s="5">
        <v>2</v>
      </c>
      <c r="M18" s="4">
        <f t="shared" si="0"/>
        <v>46161</v>
      </c>
      <c r="N18" s="4">
        <f t="shared" si="1"/>
        <v>46161</v>
      </c>
      <c r="O18" s="4">
        <f t="shared" si="2"/>
        <v>46161</v>
      </c>
      <c r="P18" s="5">
        <v>3</v>
      </c>
      <c r="Q18" s="4">
        <f t="shared" si="3"/>
        <v>46164</v>
      </c>
      <c r="R18" s="5">
        <v>1.5</v>
      </c>
      <c r="S18" s="4">
        <f t="shared" si="4"/>
        <v>46167</v>
      </c>
      <c r="T18" s="4">
        <f t="shared" si="5"/>
        <v>46167</v>
      </c>
      <c r="U18" s="5">
        <v>3</v>
      </c>
      <c r="V18" s="4">
        <f t="shared" si="6"/>
        <v>46171</v>
      </c>
      <c r="W18" s="4">
        <f t="shared" si="7"/>
        <v>46171</v>
      </c>
      <c r="X18" s="4">
        <f t="shared" si="7"/>
        <v>46171</v>
      </c>
      <c r="Y18" s="4">
        <f t="shared" si="8"/>
        <v>46174</v>
      </c>
      <c r="Z18" s="4">
        <f t="shared" si="9"/>
        <v>46174</v>
      </c>
      <c r="AA18" s="5"/>
      <c r="AB18" s="4">
        <f t="shared" si="23"/>
        <v>46174</v>
      </c>
      <c r="AC18" s="5">
        <v>2</v>
      </c>
      <c r="AD18" s="4">
        <f t="shared" si="10"/>
        <v>46177</v>
      </c>
      <c r="AE18" s="5">
        <v>3</v>
      </c>
      <c r="AF18" s="4">
        <f t="shared" si="11"/>
        <v>46182</v>
      </c>
      <c r="AG18" s="4">
        <f t="shared" si="12"/>
        <v>46182</v>
      </c>
      <c r="AH18" s="4">
        <f t="shared" si="13"/>
        <v>46183</v>
      </c>
      <c r="AI18" s="4">
        <f t="shared" si="14"/>
        <v>46183</v>
      </c>
      <c r="AJ18" s="5"/>
      <c r="AK18" s="4">
        <f t="shared" si="15"/>
        <v>46183</v>
      </c>
      <c r="AL18" s="4">
        <f t="shared" si="16"/>
        <v>46183</v>
      </c>
      <c r="AM18" s="4">
        <f t="shared" si="16"/>
        <v>46183</v>
      </c>
      <c r="AN18" s="4">
        <f t="shared" si="17"/>
        <v>46184</v>
      </c>
      <c r="AO18" s="5"/>
      <c r="AP18" s="4">
        <f t="shared" si="18"/>
        <v>46184</v>
      </c>
      <c r="AQ18" s="5">
        <v>0</v>
      </c>
      <c r="AR18" s="4">
        <f t="shared" si="19"/>
        <v>46184</v>
      </c>
      <c r="AS18" s="5">
        <v>0</v>
      </c>
      <c r="AT18" s="4">
        <f t="shared" si="20"/>
        <v>46184</v>
      </c>
      <c r="AU18" s="4">
        <f>_xlfn.MINIFS(ReleaseTimeline!$A$2:$A$27, ReleaseTimeline!$A$2:$A$27, "&gt;="&amp;AK18)</f>
        <v>46191</v>
      </c>
      <c r="AV18" s="4" t="str">
        <f>VLOOKUP(AU18,ReleaseTimeline!$A$1:$E$27,2,FALSE)</f>
        <v>Release 13</v>
      </c>
      <c r="AW18" s="4" t="e">
        <f t="shared" si="25"/>
        <v>#VALUE!</v>
      </c>
      <c r="AX18" s="4">
        <f>VLOOKUP(AV18,ReleaseTimeline!$B$2:$C$27,2,FALSE)</f>
        <v>46198</v>
      </c>
      <c r="AY18" s="4">
        <f t="shared" si="24"/>
        <v>46191</v>
      </c>
      <c r="AZ18">
        <f t="shared" si="21"/>
        <v>37</v>
      </c>
      <c r="BB18">
        <f t="shared" si="22"/>
        <v>9</v>
      </c>
    </row>
    <row r="19" spans="1:57" x14ac:dyDescent="0.2">
      <c r="A19" s="3">
        <v>18</v>
      </c>
      <c r="B19" s="5" t="s">
        <v>86</v>
      </c>
      <c r="C19" s="11" t="s">
        <v>87</v>
      </c>
      <c r="D19" s="11"/>
      <c r="E19" s="80">
        <v>46157</v>
      </c>
      <c r="F19" s="80" t="s">
        <v>61</v>
      </c>
      <c r="G19" s="80" t="s">
        <v>1050</v>
      </c>
      <c r="H19" s="80" t="s">
        <v>1051</v>
      </c>
      <c r="I19" s="80">
        <v>46157</v>
      </c>
      <c r="J19" s="5">
        <v>3</v>
      </c>
      <c r="K19" s="5">
        <v>0</v>
      </c>
      <c r="L19" s="5">
        <v>3</v>
      </c>
      <c r="M19" s="4">
        <f t="shared" si="0"/>
        <v>46161</v>
      </c>
      <c r="N19" s="4">
        <f t="shared" si="1"/>
        <v>46161</v>
      </c>
      <c r="O19" s="4">
        <f t="shared" si="2"/>
        <v>46161</v>
      </c>
      <c r="P19" s="5">
        <v>3</v>
      </c>
      <c r="Q19" s="4">
        <f t="shared" si="3"/>
        <v>46164</v>
      </c>
      <c r="R19" s="5">
        <v>1.5</v>
      </c>
      <c r="S19" s="4">
        <f t="shared" si="4"/>
        <v>46167</v>
      </c>
      <c r="T19" s="4">
        <f t="shared" si="5"/>
        <v>46167</v>
      </c>
      <c r="U19" s="5">
        <v>3</v>
      </c>
      <c r="V19" s="4">
        <f t="shared" si="6"/>
        <v>46171</v>
      </c>
      <c r="W19" s="4">
        <f t="shared" si="7"/>
        <v>46171</v>
      </c>
      <c r="X19" s="4">
        <f t="shared" si="7"/>
        <v>46171</v>
      </c>
      <c r="Y19" s="4">
        <f t="shared" si="8"/>
        <v>46174</v>
      </c>
      <c r="Z19" s="4">
        <f t="shared" si="9"/>
        <v>46174</v>
      </c>
      <c r="AA19" s="5"/>
      <c r="AB19" s="4">
        <f t="shared" si="23"/>
        <v>46174</v>
      </c>
      <c r="AC19" s="5">
        <v>2</v>
      </c>
      <c r="AD19" s="4">
        <f t="shared" si="10"/>
        <v>46177</v>
      </c>
      <c r="AE19" s="5">
        <v>3</v>
      </c>
      <c r="AF19" s="4">
        <f t="shared" si="11"/>
        <v>46182</v>
      </c>
      <c r="AG19" s="4">
        <f t="shared" si="12"/>
        <v>46182</v>
      </c>
      <c r="AH19" s="4">
        <f t="shared" si="13"/>
        <v>46183</v>
      </c>
      <c r="AI19" s="4">
        <f t="shared" si="14"/>
        <v>46183</v>
      </c>
      <c r="AJ19" s="5"/>
      <c r="AK19" s="4">
        <f t="shared" si="15"/>
        <v>46183</v>
      </c>
      <c r="AL19" s="4">
        <f t="shared" si="16"/>
        <v>46183</v>
      </c>
      <c r="AM19" s="4">
        <f t="shared" si="16"/>
        <v>46183</v>
      </c>
      <c r="AN19" s="4">
        <f t="shared" si="17"/>
        <v>46184</v>
      </c>
      <c r="AO19" s="5"/>
      <c r="AP19" s="4">
        <f t="shared" si="18"/>
        <v>46184</v>
      </c>
      <c r="AQ19" s="5">
        <v>0</v>
      </c>
      <c r="AR19" s="4">
        <f t="shared" si="19"/>
        <v>46184</v>
      </c>
      <c r="AS19" s="5">
        <v>0</v>
      </c>
      <c r="AT19" s="4">
        <f t="shared" si="20"/>
        <v>46184</v>
      </c>
      <c r="AU19" s="4">
        <f>_xlfn.MINIFS(ReleaseTimeline!$A$2:$A$27, ReleaseTimeline!$A$2:$A$27, "&gt;="&amp;AK19)</f>
        <v>46191</v>
      </c>
      <c r="AV19" s="4" t="str">
        <f>VLOOKUP(AU19,ReleaseTimeline!$A$1:$E$27,2,FALSE)</f>
        <v>Release 13</v>
      </c>
      <c r="AW19" s="4" t="e">
        <f t="shared" si="25"/>
        <v>#VALUE!</v>
      </c>
      <c r="AX19" s="4">
        <f>VLOOKUP(AV19,ReleaseTimeline!$B$2:$C$27,2,FALSE)</f>
        <v>46198</v>
      </c>
      <c r="AY19" s="4">
        <f t="shared" si="24"/>
        <v>46191</v>
      </c>
      <c r="AZ19">
        <f t="shared" si="21"/>
        <v>37</v>
      </c>
      <c r="BB19">
        <f t="shared" si="22"/>
        <v>9</v>
      </c>
    </row>
    <row r="20" spans="1:57" x14ac:dyDescent="0.2">
      <c r="A20" s="3">
        <v>19</v>
      </c>
      <c r="B20" s="5" t="s">
        <v>86</v>
      </c>
      <c r="C20" s="11" t="s">
        <v>87</v>
      </c>
      <c r="D20" s="11"/>
      <c r="E20" s="80">
        <v>46167</v>
      </c>
      <c r="F20" s="80" t="s">
        <v>63</v>
      </c>
      <c r="G20" s="80" t="s">
        <v>1050</v>
      </c>
      <c r="H20" s="80" t="s">
        <v>1052</v>
      </c>
      <c r="I20" s="80">
        <v>46167</v>
      </c>
      <c r="J20" s="5">
        <v>3</v>
      </c>
      <c r="K20" s="5">
        <v>0</v>
      </c>
      <c r="L20" s="5">
        <v>4</v>
      </c>
      <c r="M20" s="4">
        <f t="shared" si="0"/>
        <v>46169</v>
      </c>
      <c r="N20" s="4">
        <f t="shared" si="1"/>
        <v>46169</v>
      </c>
      <c r="O20" s="4">
        <f t="shared" si="2"/>
        <v>46169</v>
      </c>
      <c r="P20" s="5">
        <v>3</v>
      </c>
      <c r="Q20" s="4">
        <f t="shared" si="3"/>
        <v>46176</v>
      </c>
      <c r="R20" s="5">
        <v>1.5</v>
      </c>
      <c r="S20" s="4">
        <f t="shared" si="4"/>
        <v>46177</v>
      </c>
      <c r="T20" s="4">
        <f t="shared" si="5"/>
        <v>46177</v>
      </c>
      <c r="U20" s="5">
        <v>3</v>
      </c>
      <c r="V20" s="4">
        <f t="shared" si="6"/>
        <v>46182</v>
      </c>
      <c r="W20" s="4">
        <f t="shared" si="7"/>
        <v>46182</v>
      </c>
      <c r="X20" s="4">
        <f t="shared" si="7"/>
        <v>46182</v>
      </c>
      <c r="Y20" s="4">
        <f t="shared" si="8"/>
        <v>46183</v>
      </c>
      <c r="Z20" s="4">
        <f t="shared" si="9"/>
        <v>46183</v>
      </c>
      <c r="AA20" s="5">
        <v>3</v>
      </c>
      <c r="AB20" s="4">
        <f t="shared" si="23"/>
        <v>46188</v>
      </c>
      <c r="AC20" s="5">
        <v>2</v>
      </c>
      <c r="AD20" s="4">
        <f t="shared" si="10"/>
        <v>46190</v>
      </c>
      <c r="AE20" s="5">
        <v>3</v>
      </c>
      <c r="AF20" s="4">
        <f t="shared" si="11"/>
        <v>46195</v>
      </c>
      <c r="AG20" s="4">
        <f t="shared" si="12"/>
        <v>46195</v>
      </c>
      <c r="AH20" s="4">
        <f t="shared" si="13"/>
        <v>46196</v>
      </c>
      <c r="AI20" s="4">
        <f t="shared" si="14"/>
        <v>46196</v>
      </c>
      <c r="AJ20" s="5">
        <v>1</v>
      </c>
      <c r="AK20" s="4">
        <f t="shared" si="15"/>
        <v>46197</v>
      </c>
      <c r="AL20" s="4">
        <f t="shared" si="16"/>
        <v>46197</v>
      </c>
      <c r="AM20" s="4">
        <f t="shared" si="16"/>
        <v>46197</v>
      </c>
      <c r="AN20" s="4">
        <f t="shared" si="17"/>
        <v>46198</v>
      </c>
      <c r="AO20" s="5">
        <v>3</v>
      </c>
      <c r="AP20" s="4">
        <f t="shared" si="18"/>
        <v>46204</v>
      </c>
      <c r="AQ20" s="5">
        <v>0</v>
      </c>
      <c r="AR20" s="4">
        <f t="shared" si="19"/>
        <v>46204</v>
      </c>
      <c r="AS20" s="5">
        <v>0</v>
      </c>
      <c r="AT20" s="4">
        <f t="shared" si="20"/>
        <v>46204</v>
      </c>
      <c r="AU20" s="4">
        <f>_xlfn.MINIFS(ReleaseTimeline!$A$2:$A$27, ReleaseTimeline!$A$2:$A$27, "&gt;="&amp;AK20)</f>
        <v>46205</v>
      </c>
      <c r="AV20" s="4" t="str">
        <f>VLOOKUP(AU20,ReleaseTimeline!$A$1:$E$27,2,FALSE)</f>
        <v>Release 14</v>
      </c>
      <c r="AW20" s="4" t="e">
        <f t="shared" si="25"/>
        <v>#VALUE!</v>
      </c>
      <c r="AX20" s="4">
        <f>VLOOKUP(AV20,ReleaseTimeline!$B$2:$C$27,2,FALSE)</f>
        <v>46212</v>
      </c>
      <c r="AY20" s="4">
        <f t="shared" si="24"/>
        <v>46205</v>
      </c>
      <c r="AZ20">
        <f t="shared" si="21"/>
        <v>43</v>
      </c>
      <c r="BB20">
        <f t="shared" si="22"/>
        <v>9</v>
      </c>
    </row>
    <row r="21" spans="1:57" x14ac:dyDescent="0.2">
      <c r="A21" s="3">
        <v>20</v>
      </c>
      <c r="B21" s="5" t="s">
        <v>101</v>
      </c>
      <c r="C21" s="11" t="s">
        <v>87</v>
      </c>
      <c r="D21" s="11"/>
      <c r="E21" s="80">
        <v>46167</v>
      </c>
      <c r="F21" s="80" t="s">
        <v>55</v>
      </c>
      <c r="G21" s="80" t="s">
        <v>1050</v>
      </c>
      <c r="H21" s="80" t="s">
        <v>1053</v>
      </c>
      <c r="I21" s="80">
        <v>46167</v>
      </c>
      <c r="J21" s="5">
        <v>3</v>
      </c>
      <c r="K21" s="5">
        <v>0</v>
      </c>
      <c r="L21" s="5">
        <v>1</v>
      </c>
      <c r="M21" s="4">
        <f t="shared" si="0"/>
        <v>46169</v>
      </c>
      <c r="N21" s="4">
        <f t="shared" si="1"/>
        <v>46169</v>
      </c>
      <c r="O21" s="4">
        <f t="shared" si="2"/>
        <v>46169</v>
      </c>
      <c r="P21" s="5">
        <v>3</v>
      </c>
      <c r="Q21" s="4">
        <f t="shared" si="3"/>
        <v>46176</v>
      </c>
      <c r="R21" s="5">
        <v>1.5</v>
      </c>
      <c r="S21" s="4">
        <f t="shared" si="4"/>
        <v>46177</v>
      </c>
      <c r="T21" s="4">
        <f t="shared" si="5"/>
        <v>46177</v>
      </c>
      <c r="U21" s="5">
        <v>3</v>
      </c>
      <c r="V21" s="4">
        <f t="shared" si="6"/>
        <v>46182</v>
      </c>
      <c r="W21" s="4">
        <f t="shared" si="7"/>
        <v>46182</v>
      </c>
      <c r="X21" s="4">
        <f t="shared" si="7"/>
        <v>46182</v>
      </c>
      <c r="Y21" s="4">
        <f t="shared" si="8"/>
        <v>46183</v>
      </c>
      <c r="Z21" s="4">
        <f t="shared" si="9"/>
        <v>46183</v>
      </c>
      <c r="AA21" s="5"/>
      <c r="AB21" s="4">
        <f t="shared" si="23"/>
        <v>46183</v>
      </c>
      <c r="AC21" s="5">
        <v>2</v>
      </c>
      <c r="AD21" s="4">
        <f t="shared" si="10"/>
        <v>46185</v>
      </c>
      <c r="AE21" s="5">
        <v>3</v>
      </c>
      <c r="AF21" s="4">
        <f t="shared" si="11"/>
        <v>46190</v>
      </c>
      <c r="AG21" s="4">
        <f t="shared" si="12"/>
        <v>46190</v>
      </c>
      <c r="AH21" s="4">
        <f t="shared" si="13"/>
        <v>46191</v>
      </c>
      <c r="AI21" s="4">
        <f t="shared" si="14"/>
        <v>46191</v>
      </c>
      <c r="AJ21" s="5"/>
      <c r="AK21" s="4">
        <f t="shared" si="15"/>
        <v>46191</v>
      </c>
      <c r="AL21" s="4">
        <f t="shared" si="16"/>
        <v>46191</v>
      </c>
      <c r="AM21" s="4">
        <f t="shared" si="16"/>
        <v>46191</v>
      </c>
      <c r="AN21" s="4">
        <f t="shared" si="17"/>
        <v>46192</v>
      </c>
      <c r="AO21" s="5"/>
      <c r="AP21" s="4">
        <f t="shared" si="18"/>
        <v>46192</v>
      </c>
      <c r="AQ21" s="5">
        <v>0</v>
      </c>
      <c r="AR21" s="4">
        <f t="shared" si="19"/>
        <v>46192</v>
      </c>
      <c r="AS21" s="5">
        <v>0</v>
      </c>
      <c r="AT21" s="4">
        <f t="shared" si="20"/>
        <v>46192</v>
      </c>
      <c r="AU21" s="4">
        <f>_xlfn.MINIFS(ReleaseTimeline!$A$2:$A$27, ReleaseTimeline!$A$2:$A$27, "&gt;="&amp;AK21)</f>
        <v>46191</v>
      </c>
      <c r="AV21" s="4" t="str">
        <f>VLOOKUP(AU21,ReleaseTimeline!$A$1:$E$27,2,FALSE)</f>
        <v>Release 13</v>
      </c>
      <c r="AW21" s="4" t="e">
        <f t="shared" si="25"/>
        <v>#VALUE!</v>
      </c>
      <c r="AX21" s="4">
        <f>VLOOKUP(AV21,ReleaseTimeline!$B$2:$C$27,2,FALSE)</f>
        <v>46198</v>
      </c>
      <c r="AY21" s="4">
        <f t="shared" si="24"/>
        <v>46191</v>
      </c>
      <c r="AZ21">
        <f t="shared" si="21"/>
        <v>29</v>
      </c>
      <c r="BB21">
        <f t="shared" si="22"/>
        <v>9</v>
      </c>
    </row>
    <row r="22" spans="1:57" x14ac:dyDescent="0.2">
      <c r="A22" s="3">
        <v>21</v>
      </c>
      <c r="B22" s="5" t="s">
        <v>101</v>
      </c>
      <c r="C22" s="11" t="s">
        <v>87</v>
      </c>
      <c r="D22" s="11"/>
      <c r="E22" s="80">
        <v>46167</v>
      </c>
      <c r="F22" s="80" t="s">
        <v>59</v>
      </c>
      <c r="G22" s="80" t="s">
        <v>1050</v>
      </c>
      <c r="H22" s="80" t="s">
        <v>1051</v>
      </c>
      <c r="I22" s="80">
        <v>46167</v>
      </c>
      <c r="J22" s="5">
        <v>3</v>
      </c>
      <c r="K22" s="5">
        <v>0</v>
      </c>
      <c r="L22" s="5">
        <v>2</v>
      </c>
      <c r="M22" s="4">
        <f t="shared" si="0"/>
        <v>46169</v>
      </c>
      <c r="N22" s="4">
        <f t="shared" si="1"/>
        <v>46169</v>
      </c>
      <c r="O22" s="4">
        <f t="shared" si="2"/>
        <v>46169</v>
      </c>
      <c r="P22" s="5">
        <v>3</v>
      </c>
      <c r="Q22" s="4">
        <f t="shared" si="3"/>
        <v>46176</v>
      </c>
      <c r="R22" s="5">
        <v>1.5</v>
      </c>
      <c r="S22" s="4">
        <f t="shared" si="4"/>
        <v>46177</v>
      </c>
      <c r="T22" s="4">
        <f t="shared" si="5"/>
        <v>46177</v>
      </c>
      <c r="U22" s="5">
        <v>3</v>
      </c>
      <c r="V22" s="4">
        <f t="shared" si="6"/>
        <v>46182</v>
      </c>
      <c r="W22" s="4">
        <f t="shared" ref="W22:X41" si="26">WORKDAY(V22, 0, IndHolidays)</f>
        <v>46182</v>
      </c>
      <c r="X22" s="4">
        <f t="shared" si="26"/>
        <v>46182</v>
      </c>
      <c r="Y22" s="4">
        <f t="shared" si="8"/>
        <v>46183</v>
      </c>
      <c r="Z22" s="4">
        <f t="shared" si="9"/>
        <v>46183</v>
      </c>
      <c r="AA22" s="5"/>
      <c r="AB22" s="4">
        <f t="shared" si="23"/>
        <v>46183</v>
      </c>
      <c r="AC22" s="5">
        <v>2</v>
      </c>
      <c r="AD22" s="4">
        <f t="shared" si="10"/>
        <v>46185</v>
      </c>
      <c r="AE22" s="5">
        <v>3</v>
      </c>
      <c r="AF22" s="4">
        <f t="shared" si="11"/>
        <v>46190</v>
      </c>
      <c r="AG22" s="4">
        <f t="shared" si="12"/>
        <v>46190</v>
      </c>
      <c r="AH22" s="4">
        <f t="shared" si="13"/>
        <v>46191</v>
      </c>
      <c r="AI22" s="4">
        <f t="shared" si="14"/>
        <v>46191</v>
      </c>
      <c r="AJ22" s="5"/>
      <c r="AK22" s="4">
        <f t="shared" si="15"/>
        <v>46191</v>
      </c>
      <c r="AL22" s="4">
        <f t="shared" si="16"/>
        <v>46191</v>
      </c>
      <c r="AM22" s="4">
        <f t="shared" si="16"/>
        <v>46191</v>
      </c>
      <c r="AN22" s="4">
        <f t="shared" si="17"/>
        <v>46192</v>
      </c>
      <c r="AO22" s="5"/>
      <c r="AP22" s="4">
        <f t="shared" si="18"/>
        <v>46192</v>
      </c>
      <c r="AQ22" s="5">
        <v>0</v>
      </c>
      <c r="AR22" s="4">
        <f t="shared" si="19"/>
        <v>46192</v>
      </c>
      <c r="AS22" s="5">
        <v>0</v>
      </c>
      <c r="AT22" s="4">
        <f t="shared" si="20"/>
        <v>46192</v>
      </c>
      <c r="AU22" s="4">
        <f>_xlfn.MINIFS(ReleaseTimeline!$A$2:$A$27, ReleaseTimeline!$A$2:$A$27, "&gt;="&amp;AK22)</f>
        <v>46191</v>
      </c>
      <c r="AV22" s="4" t="str">
        <f>VLOOKUP(AU22,ReleaseTimeline!$A$1:$E$27,2,FALSE)</f>
        <v>Release 13</v>
      </c>
      <c r="AW22" s="4" t="e">
        <f t="shared" si="25"/>
        <v>#VALUE!</v>
      </c>
      <c r="AX22" s="4">
        <f>VLOOKUP(AV22,ReleaseTimeline!$B$2:$C$27,2,FALSE)</f>
        <v>46198</v>
      </c>
      <c r="AY22" s="4">
        <f t="shared" si="24"/>
        <v>46191</v>
      </c>
      <c r="AZ22">
        <f t="shared" si="21"/>
        <v>29</v>
      </c>
      <c r="BB22">
        <f t="shared" si="22"/>
        <v>9</v>
      </c>
    </row>
    <row r="23" spans="1:57" x14ac:dyDescent="0.2">
      <c r="A23" s="3">
        <v>22</v>
      </c>
      <c r="B23" s="5" t="s">
        <v>101</v>
      </c>
      <c r="C23" s="11" t="s">
        <v>87</v>
      </c>
      <c r="D23" s="11"/>
      <c r="E23" s="80">
        <v>46175</v>
      </c>
      <c r="F23" s="80" t="s">
        <v>61</v>
      </c>
      <c r="G23" s="80" t="s">
        <v>1050</v>
      </c>
      <c r="H23" s="80" t="s">
        <v>1053</v>
      </c>
      <c r="I23" s="80">
        <v>46175</v>
      </c>
      <c r="J23" s="5">
        <v>3</v>
      </c>
      <c r="K23" s="5">
        <v>0</v>
      </c>
      <c r="L23" s="5">
        <v>3</v>
      </c>
      <c r="M23" s="4">
        <f t="shared" si="0"/>
        <v>46178</v>
      </c>
      <c r="N23" s="4">
        <f t="shared" si="1"/>
        <v>46178</v>
      </c>
      <c r="O23" s="4">
        <f t="shared" si="2"/>
        <v>46178</v>
      </c>
      <c r="P23" s="5">
        <v>3</v>
      </c>
      <c r="Q23" s="4">
        <f t="shared" si="3"/>
        <v>46183</v>
      </c>
      <c r="R23" s="5">
        <v>1.5</v>
      </c>
      <c r="S23" s="4">
        <f t="shared" si="4"/>
        <v>46184</v>
      </c>
      <c r="T23" s="4">
        <f t="shared" si="5"/>
        <v>46184</v>
      </c>
      <c r="U23" s="5">
        <v>3</v>
      </c>
      <c r="V23" s="4">
        <f t="shared" si="6"/>
        <v>46189</v>
      </c>
      <c r="W23" s="4">
        <f t="shared" si="26"/>
        <v>46189</v>
      </c>
      <c r="X23" s="4">
        <f t="shared" si="26"/>
        <v>46189</v>
      </c>
      <c r="Y23" s="4">
        <f t="shared" si="8"/>
        <v>46190</v>
      </c>
      <c r="Z23" s="4">
        <f t="shared" si="9"/>
        <v>46190</v>
      </c>
      <c r="AA23" s="5"/>
      <c r="AB23" s="4">
        <f t="shared" si="23"/>
        <v>46190</v>
      </c>
      <c r="AC23" s="5">
        <v>2</v>
      </c>
      <c r="AD23" s="4">
        <f t="shared" si="10"/>
        <v>46192</v>
      </c>
      <c r="AE23" s="5">
        <v>3</v>
      </c>
      <c r="AF23" s="4">
        <f t="shared" si="11"/>
        <v>46197</v>
      </c>
      <c r="AG23" s="4">
        <f t="shared" si="12"/>
        <v>46197</v>
      </c>
      <c r="AH23" s="4">
        <f t="shared" si="13"/>
        <v>46198</v>
      </c>
      <c r="AI23" s="4">
        <f t="shared" si="14"/>
        <v>46198</v>
      </c>
      <c r="AJ23" s="5"/>
      <c r="AK23" s="4">
        <f t="shared" si="15"/>
        <v>46198</v>
      </c>
      <c r="AL23" s="4">
        <f t="shared" si="16"/>
        <v>46198</v>
      </c>
      <c r="AM23" s="4">
        <f t="shared" si="16"/>
        <v>46198</v>
      </c>
      <c r="AN23" s="4">
        <f t="shared" si="17"/>
        <v>46202</v>
      </c>
      <c r="AO23" s="5"/>
      <c r="AP23" s="4">
        <f t="shared" si="18"/>
        <v>46202</v>
      </c>
      <c r="AQ23" s="5">
        <v>0</v>
      </c>
      <c r="AR23" s="4">
        <f t="shared" si="19"/>
        <v>46202</v>
      </c>
      <c r="AS23" s="5">
        <v>0</v>
      </c>
      <c r="AT23" s="4">
        <f t="shared" si="20"/>
        <v>46202</v>
      </c>
      <c r="AU23" s="4">
        <f>_xlfn.MINIFS(ReleaseTimeline!$A$2:$A$27, ReleaseTimeline!$A$2:$A$27, "&gt;="&amp;AK23)</f>
        <v>46205</v>
      </c>
      <c r="AV23" s="4" t="str">
        <f>VLOOKUP(AU23,ReleaseTimeline!$A$1:$E$27,2,FALSE)</f>
        <v>Release 14</v>
      </c>
      <c r="AW23" s="4" t="e">
        <f t="shared" si="25"/>
        <v>#VALUE!</v>
      </c>
      <c r="AX23" s="4">
        <f>VLOOKUP(AV23,ReleaseTimeline!$B$2:$C$27,2,FALSE)</f>
        <v>46212</v>
      </c>
      <c r="AY23" s="4">
        <f t="shared" si="24"/>
        <v>46205</v>
      </c>
      <c r="AZ23">
        <f t="shared" si="21"/>
        <v>34</v>
      </c>
      <c r="BB23">
        <f t="shared" si="22"/>
        <v>9</v>
      </c>
    </row>
    <row r="24" spans="1:57" x14ac:dyDescent="0.2">
      <c r="A24" s="3">
        <v>23</v>
      </c>
      <c r="B24" s="5" t="s">
        <v>101</v>
      </c>
      <c r="C24" s="11" t="s">
        <v>87</v>
      </c>
      <c r="D24" s="11"/>
      <c r="E24" s="80">
        <v>46175</v>
      </c>
      <c r="F24" s="80" t="s">
        <v>63</v>
      </c>
      <c r="G24" s="80" t="s">
        <v>1050</v>
      </c>
      <c r="H24" s="80" t="s">
        <v>1052</v>
      </c>
      <c r="I24" s="80">
        <v>46175</v>
      </c>
      <c r="J24" s="5">
        <v>3</v>
      </c>
      <c r="K24" s="5">
        <v>0</v>
      </c>
      <c r="L24" s="5">
        <v>4</v>
      </c>
      <c r="M24" s="4">
        <f t="shared" si="0"/>
        <v>46178</v>
      </c>
      <c r="N24" s="4">
        <f t="shared" si="1"/>
        <v>46178</v>
      </c>
      <c r="O24" s="4">
        <f t="shared" si="2"/>
        <v>46178</v>
      </c>
      <c r="P24" s="5">
        <v>3</v>
      </c>
      <c r="Q24" s="4">
        <f t="shared" si="3"/>
        <v>46183</v>
      </c>
      <c r="R24" s="5">
        <v>1.5</v>
      </c>
      <c r="S24" s="4">
        <f t="shared" si="4"/>
        <v>46184</v>
      </c>
      <c r="T24" s="4">
        <f t="shared" si="5"/>
        <v>46184</v>
      </c>
      <c r="U24" s="5">
        <v>3</v>
      </c>
      <c r="V24" s="4">
        <f t="shared" si="6"/>
        <v>46189</v>
      </c>
      <c r="W24" s="4">
        <f t="shared" si="26"/>
        <v>46189</v>
      </c>
      <c r="X24" s="4">
        <f t="shared" si="26"/>
        <v>46189</v>
      </c>
      <c r="Y24" s="4">
        <f t="shared" si="8"/>
        <v>46190</v>
      </c>
      <c r="Z24" s="4">
        <f t="shared" si="9"/>
        <v>46190</v>
      </c>
      <c r="AA24" s="5">
        <v>3</v>
      </c>
      <c r="AB24" s="4">
        <f t="shared" si="23"/>
        <v>46195</v>
      </c>
      <c r="AC24" s="5">
        <v>2</v>
      </c>
      <c r="AD24" s="4">
        <f t="shared" si="10"/>
        <v>46197</v>
      </c>
      <c r="AE24" s="5">
        <v>3</v>
      </c>
      <c r="AF24" s="4">
        <f t="shared" si="11"/>
        <v>46203</v>
      </c>
      <c r="AG24" s="4">
        <f t="shared" si="12"/>
        <v>46203</v>
      </c>
      <c r="AH24" s="4">
        <f t="shared" si="13"/>
        <v>46204</v>
      </c>
      <c r="AI24" s="4">
        <f t="shared" si="14"/>
        <v>46204</v>
      </c>
      <c r="AJ24" s="5">
        <v>1</v>
      </c>
      <c r="AK24" s="4">
        <f t="shared" si="15"/>
        <v>46205</v>
      </c>
      <c r="AL24" s="4">
        <f t="shared" si="16"/>
        <v>46205</v>
      </c>
      <c r="AM24" s="4">
        <f t="shared" si="16"/>
        <v>46205</v>
      </c>
      <c r="AN24" s="4">
        <f t="shared" si="17"/>
        <v>46206</v>
      </c>
      <c r="AO24" s="5">
        <v>3</v>
      </c>
      <c r="AP24" s="4">
        <f t="shared" si="18"/>
        <v>46212</v>
      </c>
      <c r="AQ24" s="5">
        <v>0</v>
      </c>
      <c r="AR24" s="4">
        <f t="shared" si="19"/>
        <v>46212</v>
      </c>
      <c r="AS24" s="5">
        <v>0</v>
      </c>
      <c r="AT24" s="4">
        <f t="shared" si="20"/>
        <v>46212</v>
      </c>
      <c r="AU24" s="4">
        <f>_xlfn.MINIFS(ReleaseTimeline!$A$2:$A$27, ReleaseTimeline!$A$2:$A$27, "&gt;="&amp;AK24)</f>
        <v>46205</v>
      </c>
      <c r="AV24" s="4" t="str">
        <f>VLOOKUP(AU24,ReleaseTimeline!$A$1:$E$27,2,FALSE)</f>
        <v>Release 14</v>
      </c>
      <c r="AW24" s="4" t="e">
        <f t="shared" si="25"/>
        <v>#VALUE!</v>
      </c>
      <c r="AX24" s="4">
        <f>VLOOKUP(AV24,ReleaseTimeline!$B$2:$C$27,2,FALSE)</f>
        <v>46212</v>
      </c>
      <c r="AY24" s="4">
        <f t="shared" si="24"/>
        <v>46205</v>
      </c>
      <c r="AZ24">
        <f t="shared" si="21"/>
        <v>34</v>
      </c>
      <c r="BA24" t="e">
        <f>(AX24-AV24)</f>
        <v>#VALUE!</v>
      </c>
      <c r="BB24">
        <f t="shared" si="22"/>
        <v>9</v>
      </c>
      <c r="BE24" t="e">
        <f>(BA24+BB24)</f>
        <v>#VALUE!</v>
      </c>
    </row>
    <row r="25" spans="1:57" x14ac:dyDescent="0.2">
      <c r="A25" s="3">
        <v>24</v>
      </c>
      <c r="B25" s="5" t="s">
        <v>105</v>
      </c>
      <c r="C25" s="11" t="s">
        <v>87</v>
      </c>
      <c r="D25" s="11"/>
      <c r="E25" s="80">
        <v>46175</v>
      </c>
      <c r="F25" s="80" t="s">
        <v>55</v>
      </c>
      <c r="G25" s="80" t="s">
        <v>1050</v>
      </c>
      <c r="H25" s="80" t="s">
        <v>1051</v>
      </c>
      <c r="I25" s="80">
        <v>46175</v>
      </c>
      <c r="J25" s="5">
        <v>3</v>
      </c>
      <c r="K25" s="5">
        <v>0</v>
      </c>
      <c r="L25" s="5">
        <v>1</v>
      </c>
      <c r="M25" s="4">
        <f t="shared" si="0"/>
        <v>46178</v>
      </c>
      <c r="N25" s="4">
        <f t="shared" si="1"/>
        <v>46178</v>
      </c>
      <c r="O25" s="4">
        <f t="shared" si="2"/>
        <v>46178</v>
      </c>
      <c r="P25" s="5">
        <v>3</v>
      </c>
      <c r="Q25" s="4">
        <f t="shared" si="3"/>
        <v>46183</v>
      </c>
      <c r="R25" s="5">
        <v>1.5</v>
      </c>
      <c r="S25" s="4">
        <f t="shared" si="4"/>
        <v>46184</v>
      </c>
      <c r="T25" s="4">
        <f t="shared" si="5"/>
        <v>46184</v>
      </c>
      <c r="U25" s="5">
        <v>3</v>
      </c>
      <c r="V25" s="4">
        <f t="shared" si="6"/>
        <v>46189</v>
      </c>
      <c r="W25" s="4">
        <f t="shared" si="26"/>
        <v>46189</v>
      </c>
      <c r="X25" s="4">
        <f t="shared" si="26"/>
        <v>46189</v>
      </c>
      <c r="Y25" s="4">
        <f t="shared" si="8"/>
        <v>46190</v>
      </c>
      <c r="Z25" s="4">
        <f t="shared" si="9"/>
        <v>46190</v>
      </c>
      <c r="AA25" s="5"/>
      <c r="AB25" s="4">
        <f t="shared" si="23"/>
        <v>46190</v>
      </c>
      <c r="AC25" s="5">
        <v>2</v>
      </c>
      <c r="AD25" s="4">
        <f t="shared" si="10"/>
        <v>46192</v>
      </c>
      <c r="AE25" s="5">
        <v>3</v>
      </c>
      <c r="AF25" s="4">
        <f t="shared" si="11"/>
        <v>46197</v>
      </c>
      <c r="AG25" s="4">
        <f t="shared" si="12"/>
        <v>46197</v>
      </c>
      <c r="AH25" s="4">
        <f t="shared" si="13"/>
        <v>46198</v>
      </c>
      <c r="AI25" s="4">
        <f t="shared" si="14"/>
        <v>46198</v>
      </c>
      <c r="AJ25" s="5"/>
      <c r="AK25" s="4">
        <f t="shared" si="15"/>
        <v>46198</v>
      </c>
      <c r="AL25" s="4">
        <f t="shared" si="16"/>
        <v>46198</v>
      </c>
      <c r="AM25" s="4">
        <f t="shared" si="16"/>
        <v>46198</v>
      </c>
      <c r="AN25" s="4">
        <f t="shared" si="17"/>
        <v>46202</v>
      </c>
      <c r="AO25" s="5"/>
      <c r="AP25" s="4">
        <f t="shared" si="18"/>
        <v>46202</v>
      </c>
      <c r="AQ25" s="5">
        <v>0</v>
      </c>
      <c r="AR25" s="4">
        <f t="shared" si="19"/>
        <v>46202</v>
      </c>
      <c r="AS25" s="5">
        <v>0</v>
      </c>
      <c r="AT25" s="4">
        <f t="shared" si="20"/>
        <v>46202</v>
      </c>
      <c r="AU25" s="4">
        <f>_xlfn.MINIFS(ReleaseTimeline!$A$2:$A$27, ReleaseTimeline!$A$2:$A$27, "&gt;="&amp;AK25)</f>
        <v>46205</v>
      </c>
      <c r="AV25" s="4" t="str">
        <f>VLOOKUP(AU25,ReleaseTimeline!$A$1:$E$27,2,FALSE)</f>
        <v>Release 14</v>
      </c>
      <c r="AW25" s="4" t="e">
        <f t="shared" si="25"/>
        <v>#VALUE!</v>
      </c>
      <c r="AX25" s="4">
        <f>VLOOKUP(AV25,ReleaseTimeline!$B$2:$C$27,2,FALSE)</f>
        <v>46212</v>
      </c>
      <c r="AY25" s="4">
        <f t="shared" si="24"/>
        <v>46205</v>
      </c>
      <c r="AZ25">
        <f t="shared" si="21"/>
        <v>34</v>
      </c>
      <c r="BB25">
        <f t="shared" si="22"/>
        <v>9</v>
      </c>
    </row>
    <row r="26" spans="1:57" x14ac:dyDescent="0.2">
      <c r="A26" s="3">
        <v>25</v>
      </c>
      <c r="B26" s="5" t="s">
        <v>105</v>
      </c>
      <c r="C26" s="11" t="s">
        <v>87</v>
      </c>
      <c r="D26" s="11"/>
      <c r="E26" s="80">
        <v>46183</v>
      </c>
      <c r="F26" s="80" t="s">
        <v>59</v>
      </c>
      <c r="G26" s="80" t="s">
        <v>1050</v>
      </c>
      <c r="H26" s="80" t="s">
        <v>1053</v>
      </c>
      <c r="I26" s="80">
        <v>46183</v>
      </c>
      <c r="J26" s="5">
        <v>3</v>
      </c>
      <c r="K26" s="5">
        <v>0</v>
      </c>
      <c r="L26" s="5">
        <v>2</v>
      </c>
      <c r="M26" s="4">
        <f t="shared" si="0"/>
        <v>46185</v>
      </c>
      <c r="N26" s="4">
        <f t="shared" si="1"/>
        <v>46185</v>
      </c>
      <c r="O26" s="4">
        <f t="shared" si="2"/>
        <v>46185</v>
      </c>
      <c r="P26" s="5">
        <v>3</v>
      </c>
      <c r="Q26" s="4">
        <f t="shared" si="3"/>
        <v>46190</v>
      </c>
      <c r="R26" s="5">
        <v>1.5</v>
      </c>
      <c r="S26" s="4">
        <f t="shared" si="4"/>
        <v>46191</v>
      </c>
      <c r="T26" s="4">
        <f t="shared" si="5"/>
        <v>46191</v>
      </c>
      <c r="U26" s="5">
        <v>3</v>
      </c>
      <c r="V26" s="4">
        <f t="shared" si="6"/>
        <v>46196</v>
      </c>
      <c r="W26" s="4">
        <f t="shared" si="26"/>
        <v>46196</v>
      </c>
      <c r="X26" s="4">
        <f t="shared" si="26"/>
        <v>46196</v>
      </c>
      <c r="Y26" s="4">
        <f t="shared" si="8"/>
        <v>46197</v>
      </c>
      <c r="Z26" s="4">
        <f t="shared" si="9"/>
        <v>46197</v>
      </c>
      <c r="AA26" s="5"/>
      <c r="AB26" s="4">
        <f t="shared" si="23"/>
        <v>46197</v>
      </c>
      <c r="AC26" s="5">
        <v>2</v>
      </c>
      <c r="AD26" s="4">
        <f t="shared" si="10"/>
        <v>46202</v>
      </c>
      <c r="AE26" s="5">
        <v>3</v>
      </c>
      <c r="AF26" s="4">
        <f t="shared" si="11"/>
        <v>46205</v>
      </c>
      <c r="AG26" s="4">
        <f t="shared" si="12"/>
        <v>46205</v>
      </c>
      <c r="AH26" s="4">
        <f t="shared" si="13"/>
        <v>46206</v>
      </c>
      <c r="AI26" s="4">
        <f t="shared" si="14"/>
        <v>46206</v>
      </c>
      <c r="AJ26" s="5"/>
      <c r="AK26" s="4">
        <f t="shared" si="15"/>
        <v>46206</v>
      </c>
      <c r="AL26" s="4">
        <f t="shared" si="16"/>
        <v>46206</v>
      </c>
      <c r="AM26" s="4">
        <f t="shared" si="16"/>
        <v>46206</v>
      </c>
      <c r="AN26" s="4">
        <f t="shared" si="17"/>
        <v>46209</v>
      </c>
      <c r="AO26" s="5"/>
      <c r="AP26" s="4">
        <f t="shared" si="18"/>
        <v>46209</v>
      </c>
      <c r="AQ26" s="5">
        <v>0</v>
      </c>
      <c r="AR26" s="4">
        <f t="shared" si="19"/>
        <v>46209</v>
      </c>
      <c r="AS26" s="5">
        <v>0</v>
      </c>
      <c r="AT26" s="4">
        <f t="shared" si="20"/>
        <v>46209</v>
      </c>
      <c r="AU26" s="4">
        <f>_xlfn.MINIFS(ReleaseTimeline!$A$2:$A$27, ReleaseTimeline!$A$2:$A$27, "&gt;="&amp;AK26)</f>
        <v>46219</v>
      </c>
      <c r="AV26" s="4" t="str">
        <f>VLOOKUP(AU26,ReleaseTimeline!$A$1:$E$27,2,FALSE)</f>
        <v>Release 15</v>
      </c>
      <c r="AW26" s="4" t="e">
        <f t="shared" si="25"/>
        <v>#VALUE!</v>
      </c>
      <c r="AX26" s="4">
        <f>VLOOKUP(AV26,ReleaseTimeline!$B$2:$C$27,2,FALSE)</f>
        <v>46226</v>
      </c>
      <c r="AY26" s="4">
        <f t="shared" si="24"/>
        <v>46219</v>
      </c>
      <c r="AZ26">
        <f t="shared" si="21"/>
        <v>41</v>
      </c>
      <c r="BB26">
        <f t="shared" si="22"/>
        <v>9</v>
      </c>
    </row>
    <row r="27" spans="1:57" x14ac:dyDescent="0.2">
      <c r="A27" s="3">
        <v>26</v>
      </c>
      <c r="B27" s="5" t="s">
        <v>105</v>
      </c>
      <c r="C27" s="11" t="s">
        <v>87</v>
      </c>
      <c r="D27" s="11"/>
      <c r="E27" s="80">
        <v>46183</v>
      </c>
      <c r="F27" s="80" t="s">
        <v>61</v>
      </c>
      <c r="G27" s="80" t="s">
        <v>1050</v>
      </c>
      <c r="H27" s="80" t="s">
        <v>1051</v>
      </c>
      <c r="I27" s="80">
        <v>46183</v>
      </c>
      <c r="J27" s="5">
        <v>3</v>
      </c>
      <c r="K27" s="5">
        <v>0</v>
      </c>
      <c r="L27" s="5">
        <v>3</v>
      </c>
      <c r="M27" s="4">
        <f t="shared" si="0"/>
        <v>46185</v>
      </c>
      <c r="N27" s="4">
        <f t="shared" si="1"/>
        <v>46185</v>
      </c>
      <c r="O27" s="4">
        <f t="shared" si="2"/>
        <v>46185</v>
      </c>
      <c r="P27" s="5">
        <v>3</v>
      </c>
      <c r="Q27" s="4">
        <f t="shared" si="3"/>
        <v>46190</v>
      </c>
      <c r="R27" s="5">
        <v>1.5</v>
      </c>
      <c r="S27" s="4">
        <f t="shared" si="4"/>
        <v>46191</v>
      </c>
      <c r="T27" s="4">
        <f t="shared" si="5"/>
        <v>46191</v>
      </c>
      <c r="U27" s="5">
        <v>3</v>
      </c>
      <c r="V27" s="4">
        <f t="shared" si="6"/>
        <v>46196</v>
      </c>
      <c r="W27" s="4">
        <f t="shared" si="26"/>
        <v>46196</v>
      </c>
      <c r="X27" s="4">
        <f t="shared" si="26"/>
        <v>46196</v>
      </c>
      <c r="Y27" s="4">
        <f t="shared" si="8"/>
        <v>46197</v>
      </c>
      <c r="Z27" s="4">
        <f t="shared" si="9"/>
        <v>46197</v>
      </c>
      <c r="AA27" s="5"/>
      <c r="AB27" s="4">
        <f t="shared" si="23"/>
        <v>46197</v>
      </c>
      <c r="AC27" s="5">
        <v>2</v>
      </c>
      <c r="AD27" s="4">
        <f t="shared" si="10"/>
        <v>46202</v>
      </c>
      <c r="AE27" s="5">
        <v>3</v>
      </c>
      <c r="AF27" s="4">
        <f t="shared" si="11"/>
        <v>46205</v>
      </c>
      <c r="AG27" s="4">
        <f t="shared" si="12"/>
        <v>46205</v>
      </c>
      <c r="AH27" s="4">
        <f t="shared" si="13"/>
        <v>46206</v>
      </c>
      <c r="AI27" s="4">
        <f t="shared" si="14"/>
        <v>46206</v>
      </c>
      <c r="AJ27" s="5"/>
      <c r="AK27" s="4">
        <f t="shared" si="15"/>
        <v>46206</v>
      </c>
      <c r="AL27" s="4">
        <f t="shared" si="16"/>
        <v>46206</v>
      </c>
      <c r="AM27" s="4">
        <f t="shared" si="16"/>
        <v>46206</v>
      </c>
      <c r="AN27" s="4">
        <f t="shared" si="17"/>
        <v>46209</v>
      </c>
      <c r="AO27" s="5"/>
      <c r="AP27" s="4">
        <f t="shared" si="18"/>
        <v>46209</v>
      </c>
      <c r="AQ27" s="5">
        <v>0</v>
      </c>
      <c r="AR27" s="4">
        <f t="shared" si="19"/>
        <v>46209</v>
      </c>
      <c r="AS27" s="5">
        <v>0</v>
      </c>
      <c r="AT27" s="4">
        <f t="shared" si="20"/>
        <v>46209</v>
      </c>
      <c r="AU27" s="4">
        <f>_xlfn.MINIFS(ReleaseTimeline!$A$2:$A$27, ReleaseTimeline!$A$2:$A$27, "&gt;="&amp;AK27)</f>
        <v>46219</v>
      </c>
      <c r="AV27" s="4" t="str">
        <f>VLOOKUP(AU27,ReleaseTimeline!$A$1:$E$27,2,FALSE)</f>
        <v>Release 15</v>
      </c>
      <c r="AW27" s="4" t="e">
        <f t="shared" si="25"/>
        <v>#VALUE!</v>
      </c>
      <c r="AX27" s="4">
        <f>VLOOKUP(AV27,ReleaseTimeline!$B$2:$C$27,2,FALSE)</f>
        <v>46226</v>
      </c>
      <c r="AY27" s="4">
        <f t="shared" si="24"/>
        <v>46219</v>
      </c>
      <c r="AZ27">
        <f t="shared" si="21"/>
        <v>41</v>
      </c>
      <c r="BB27">
        <f t="shared" si="22"/>
        <v>9</v>
      </c>
    </row>
    <row r="28" spans="1:57" x14ac:dyDescent="0.2">
      <c r="A28" s="3">
        <v>27</v>
      </c>
      <c r="B28" s="5" t="s">
        <v>105</v>
      </c>
      <c r="C28" s="11" t="s">
        <v>87</v>
      </c>
      <c r="D28" s="11"/>
      <c r="E28" s="80">
        <v>46183</v>
      </c>
      <c r="F28" s="80" t="s">
        <v>63</v>
      </c>
      <c r="G28" s="80" t="s">
        <v>1050</v>
      </c>
      <c r="H28" s="80" t="s">
        <v>1052</v>
      </c>
      <c r="I28" s="80">
        <v>46183</v>
      </c>
      <c r="J28" s="5">
        <v>3</v>
      </c>
      <c r="K28" s="5">
        <v>0</v>
      </c>
      <c r="L28" s="5">
        <v>4</v>
      </c>
      <c r="M28" s="4">
        <f t="shared" si="0"/>
        <v>46185</v>
      </c>
      <c r="N28" s="4">
        <f t="shared" si="1"/>
        <v>46185</v>
      </c>
      <c r="O28" s="4">
        <f t="shared" si="2"/>
        <v>46185</v>
      </c>
      <c r="P28" s="5">
        <v>3</v>
      </c>
      <c r="Q28" s="4">
        <f t="shared" si="3"/>
        <v>46190</v>
      </c>
      <c r="R28" s="5">
        <v>1.5</v>
      </c>
      <c r="S28" s="4">
        <f t="shared" si="4"/>
        <v>46191</v>
      </c>
      <c r="T28" s="4">
        <f t="shared" si="5"/>
        <v>46191</v>
      </c>
      <c r="U28" s="5">
        <v>3</v>
      </c>
      <c r="V28" s="4">
        <f t="shared" si="6"/>
        <v>46196</v>
      </c>
      <c r="W28" s="4">
        <f t="shared" si="26"/>
        <v>46196</v>
      </c>
      <c r="X28" s="4">
        <f t="shared" si="26"/>
        <v>46196</v>
      </c>
      <c r="Y28" s="4">
        <f t="shared" si="8"/>
        <v>46197</v>
      </c>
      <c r="Z28" s="4">
        <f t="shared" si="9"/>
        <v>46197</v>
      </c>
      <c r="AA28" s="5">
        <v>3</v>
      </c>
      <c r="AB28" s="4">
        <f t="shared" si="23"/>
        <v>46203</v>
      </c>
      <c r="AC28" s="5">
        <v>2</v>
      </c>
      <c r="AD28" s="4">
        <f t="shared" si="10"/>
        <v>46205</v>
      </c>
      <c r="AE28" s="5">
        <v>3</v>
      </c>
      <c r="AF28" s="4">
        <f t="shared" si="11"/>
        <v>46211</v>
      </c>
      <c r="AG28" s="4">
        <f t="shared" si="12"/>
        <v>46211</v>
      </c>
      <c r="AH28" s="4">
        <f t="shared" si="13"/>
        <v>46212</v>
      </c>
      <c r="AI28" s="4">
        <f t="shared" si="14"/>
        <v>46212</v>
      </c>
      <c r="AJ28" s="5">
        <v>1</v>
      </c>
      <c r="AK28" s="4">
        <f t="shared" si="15"/>
        <v>46213</v>
      </c>
      <c r="AL28" s="4">
        <f t="shared" si="16"/>
        <v>46213</v>
      </c>
      <c r="AM28" s="4">
        <f t="shared" si="16"/>
        <v>46213</v>
      </c>
      <c r="AN28" s="4">
        <f t="shared" si="17"/>
        <v>46216</v>
      </c>
      <c r="AO28" s="5">
        <v>3</v>
      </c>
      <c r="AP28" s="4">
        <f t="shared" si="18"/>
        <v>46219</v>
      </c>
      <c r="AQ28" s="5">
        <v>0</v>
      </c>
      <c r="AR28" s="4">
        <f t="shared" si="19"/>
        <v>46219</v>
      </c>
      <c r="AS28" s="5">
        <v>0</v>
      </c>
      <c r="AT28" s="4">
        <f t="shared" si="20"/>
        <v>46219</v>
      </c>
      <c r="AU28" s="4">
        <f>_xlfn.MINIFS(ReleaseTimeline!$A$2:$A$27, ReleaseTimeline!$A$2:$A$27, "&gt;="&amp;AK28)</f>
        <v>46219</v>
      </c>
      <c r="AV28" s="4" t="str">
        <f>VLOOKUP(AU28,ReleaseTimeline!$A$1:$E$27,2,FALSE)</f>
        <v>Release 15</v>
      </c>
      <c r="AW28" s="4" t="e">
        <f t="shared" si="25"/>
        <v>#VALUE!</v>
      </c>
      <c r="AX28" s="4">
        <f>VLOOKUP(AV28,ReleaseTimeline!$B$2:$C$27,2,FALSE)</f>
        <v>46226</v>
      </c>
      <c r="AY28" s="4">
        <f t="shared" si="24"/>
        <v>46219</v>
      </c>
      <c r="AZ28">
        <f t="shared" si="21"/>
        <v>41</v>
      </c>
      <c r="BB28">
        <f t="shared" si="22"/>
        <v>9</v>
      </c>
    </row>
    <row r="29" spans="1:57" x14ac:dyDescent="0.2">
      <c r="A29" s="3">
        <v>28</v>
      </c>
      <c r="B29" s="5" t="s">
        <v>119</v>
      </c>
      <c r="C29" s="11" t="s">
        <v>87</v>
      </c>
      <c r="D29" s="11"/>
      <c r="E29" s="80">
        <v>46147</v>
      </c>
      <c r="F29" s="80" t="s">
        <v>55</v>
      </c>
      <c r="G29" s="80" t="s">
        <v>56</v>
      </c>
      <c r="H29" s="80" t="s">
        <v>62</v>
      </c>
      <c r="I29" s="80">
        <v>46147</v>
      </c>
      <c r="J29" s="5">
        <v>3</v>
      </c>
      <c r="K29" s="5">
        <v>0</v>
      </c>
      <c r="L29" s="5">
        <v>1</v>
      </c>
      <c r="M29" s="4">
        <f t="shared" si="0"/>
        <v>46149</v>
      </c>
      <c r="N29" s="4">
        <f t="shared" si="1"/>
        <v>46149</v>
      </c>
      <c r="O29" s="4">
        <f t="shared" si="2"/>
        <v>46149</v>
      </c>
      <c r="P29" s="5">
        <v>3</v>
      </c>
      <c r="Q29" s="4">
        <f t="shared" si="3"/>
        <v>46154</v>
      </c>
      <c r="R29" s="5">
        <v>1.5</v>
      </c>
      <c r="S29" s="4">
        <f t="shared" si="4"/>
        <v>46155</v>
      </c>
      <c r="T29" s="4">
        <f t="shared" si="5"/>
        <v>46155</v>
      </c>
      <c r="U29" s="5">
        <v>3</v>
      </c>
      <c r="V29" s="4">
        <f t="shared" si="6"/>
        <v>46160</v>
      </c>
      <c r="W29" s="4">
        <f t="shared" si="26"/>
        <v>46160</v>
      </c>
      <c r="X29" s="4">
        <f t="shared" si="26"/>
        <v>46160</v>
      </c>
      <c r="Y29" s="4">
        <f t="shared" si="8"/>
        <v>46161</v>
      </c>
      <c r="Z29" s="4">
        <f t="shared" si="9"/>
        <v>46161</v>
      </c>
      <c r="AA29" s="5"/>
      <c r="AB29" s="4">
        <f t="shared" si="23"/>
        <v>46161</v>
      </c>
      <c r="AC29" s="5">
        <v>2</v>
      </c>
      <c r="AD29" s="4">
        <f t="shared" si="10"/>
        <v>46163</v>
      </c>
      <c r="AE29" s="5">
        <v>3</v>
      </c>
      <c r="AF29" s="4">
        <f t="shared" si="11"/>
        <v>46168</v>
      </c>
      <c r="AG29" s="4">
        <f t="shared" si="12"/>
        <v>46168</v>
      </c>
      <c r="AH29" s="4">
        <f t="shared" si="13"/>
        <v>46169</v>
      </c>
      <c r="AI29" s="4">
        <f t="shared" si="14"/>
        <v>46169</v>
      </c>
      <c r="AJ29" s="5"/>
      <c r="AK29" s="4">
        <f t="shared" si="15"/>
        <v>46169</v>
      </c>
      <c r="AL29" s="4">
        <f t="shared" si="16"/>
        <v>46169</v>
      </c>
      <c r="AM29" s="4">
        <f t="shared" si="16"/>
        <v>46169</v>
      </c>
      <c r="AN29" s="4">
        <f t="shared" si="17"/>
        <v>46171</v>
      </c>
      <c r="AO29" s="5"/>
      <c r="AP29" s="4">
        <f t="shared" si="18"/>
        <v>46171</v>
      </c>
      <c r="AQ29" s="5">
        <v>0</v>
      </c>
      <c r="AR29" s="4">
        <f t="shared" si="19"/>
        <v>46171</v>
      </c>
      <c r="AS29" s="5">
        <v>0</v>
      </c>
      <c r="AT29" s="4">
        <f t="shared" si="20"/>
        <v>46171</v>
      </c>
      <c r="AU29" s="4">
        <f>_xlfn.MINIFS(ReleaseTimeline!$A$2:$A$27, ReleaseTimeline!$A$2:$A$27, "&gt;="&amp;AK29)</f>
        <v>46177</v>
      </c>
      <c r="AV29" s="4" t="str">
        <f>VLOOKUP(AU29,ReleaseTimeline!$A$1:$E$27,2,FALSE)</f>
        <v>Release 12</v>
      </c>
      <c r="AW29" s="4" t="e">
        <f t="shared" si="25"/>
        <v>#VALUE!</v>
      </c>
      <c r="AX29" s="4">
        <f>VLOOKUP(AV29,ReleaseTimeline!$B$2:$C$27,2,FALSE)</f>
        <v>46184</v>
      </c>
      <c r="AY29" s="4">
        <f t="shared" si="24"/>
        <v>46177</v>
      </c>
      <c r="AZ29">
        <f t="shared" si="21"/>
        <v>35</v>
      </c>
      <c r="BB29">
        <f t="shared" si="22"/>
        <v>9</v>
      </c>
    </row>
    <row r="30" spans="1:57" x14ac:dyDescent="0.2">
      <c r="A30" s="3">
        <v>29</v>
      </c>
      <c r="B30" s="5" t="s">
        <v>119</v>
      </c>
      <c r="C30" s="11" t="s">
        <v>87</v>
      </c>
      <c r="D30" s="11"/>
      <c r="E30" s="80">
        <v>46156</v>
      </c>
      <c r="F30" s="80" t="s">
        <v>59</v>
      </c>
      <c r="G30" s="80" t="s">
        <v>56</v>
      </c>
      <c r="H30" s="80" t="s">
        <v>57</v>
      </c>
      <c r="I30" s="80">
        <v>46156</v>
      </c>
      <c r="J30" s="5">
        <v>3</v>
      </c>
      <c r="K30" s="5">
        <v>0</v>
      </c>
      <c r="L30" s="5">
        <v>2</v>
      </c>
      <c r="M30" s="4">
        <f t="shared" si="0"/>
        <v>46160</v>
      </c>
      <c r="N30" s="4">
        <f t="shared" si="1"/>
        <v>46160</v>
      </c>
      <c r="O30" s="4">
        <f t="shared" si="2"/>
        <v>46160</v>
      </c>
      <c r="P30" s="5">
        <v>3</v>
      </c>
      <c r="Q30" s="4">
        <f t="shared" si="3"/>
        <v>46163</v>
      </c>
      <c r="R30" s="5">
        <v>1.5</v>
      </c>
      <c r="S30" s="4">
        <f t="shared" si="4"/>
        <v>46164</v>
      </c>
      <c r="T30" s="4">
        <f t="shared" si="5"/>
        <v>46164</v>
      </c>
      <c r="U30" s="5">
        <v>3</v>
      </c>
      <c r="V30" s="4">
        <f t="shared" si="6"/>
        <v>46169</v>
      </c>
      <c r="W30" s="4">
        <f t="shared" si="26"/>
        <v>46169</v>
      </c>
      <c r="X30" s="4">
        <f t="shared" si="26"/>
        <v>46169</v>
      </c>
      <c r="Y30" s="4">
        <f t="shared" si="8"/>
        <v>46171</v>
      </c>
      <c r="Z30" s="4">
        <f t="shared" si="9"/>
        <v>46171</v>
      </c>
      <c r="AA30" s="5"/>
      <c r="AB30" s="4">
        <f t="shared" si="23"/>
        <v>46171</v>
      </c>
      <c r="AC30" s="5">
        <v>2</v>
      </c>
      <c r="AD30" s="4">
        <f t="shared" si="10"/>
        <v>46176</v>
      </c>
      <c r="AE30" s="5">
        <v>3</v>
      </c>
      <c r="AF30" s="4">
        <f t="shared" si="11"/>
        <v>46181</v>
      </c>
      <c r="AG30" s="4">
        <f t="shared" si="12"/>
        <v>46181</v>
      </c>
      <c r="AH30" s="4">
        <f t="shared" si="13"/>
        <v>46182</v>
      </c>
      <c r="AI30" s="4">
        <f t="shared" si="14"/>
        <v>46182</v>
      </c>
      <c r="AJ30" s="5"/>
      <c r="AK30" s="4">
        <f t="shared" si="15"/>
        <v>46182</v>
      </c>
      <c r="AL30" s="4">
        <f t="shared" si="16"/>
        <v>46182</v>
      </c>
      <c r="AM30" s="4">
        <f t="shared" si="16"/>
        <v>46182</v>
      </c>
      <c r="AN30" s="4">
        <f t="shared" si="17"/>
        <v>46183</v>
      </c>
      <c r="AO30" s="5"/>
      <c r="AP30" s="4">
        <f t="shared" si="18"/>
        <v>46183</v>
      </c>
      <c r="AQ30" s="5">
        <v>0</v>
      </c>
      <c r="AR30" s="4">
        <f t="shared" si="19"/>
        <v>46183</v>
      </c>
      <c r="AS30" s="5">
        <v>0</v>
      </c>
      <c r="AT30" s="4">
        <f t="shared" si="20"/>
        <v>46183</v>
      </c>
      <c r="AU30" s="4">
        <f>_xlfn.MINIFS(ReleaseTimeline!$A$2:$A$27, ReleaseTimeline!$A$2:$A$27, "&gt;="&amp;AK30)</f>
        <v>46191</v>
      </c>
      <c r="AV30" s="4" t="str">
        <f>VLOOKUP(AU30,ReleaseTimeline!$A$1:$E$27,2,FALSE)</f>
        <v>Release 13</v>
      </c>
      <c r="AW30" s="4" t="e">
        <f t="shared" si="25"/>
        <v>#VALUE!</v>
      </c>
      <c r="AX30" s="4">
        <f>VLOOKUP(AV30,ReleaseTimeline!$B$2:$C$27,2,FALSE)</f>
        <v>46198</v>
      </c>
      <c r="AY30" s="4">
        <f t="shared" si="24"/>
        <v>46191</v>
      </c>
      <c r="AZ30">
        <f t="shared" si="21"/>
        <v>38</v>
      </c>
      <c r="BB30">
        <f t="shared" si="22"/>
        <v>9</v>
      </c>
    </row>
    <row r="31" spans="1:57" x14ac:dyDescent="0.2">
      <c r="A31" s="3">
        <v>30</v>
      </c>
      <c r="B31" s="5" t="s">
        <v>119</v>
      </c>
      <c r="C31" s="11" t="s">
        <v>87</v>
      </c>
      <c r="D31" s="11"/>
      <c r="E31" s="80">
        <v>46156</v>
      </c>
      <c r="F31" s="80" t="s">
        <v>61</v>
      </c>
      <c r="G31" s="80" t="s">
        <v>56</v>
      </c>
      <c r="H31" s="80" t="s">
        <v>60</v>
      </c>
      <c r="I31" s="80">
        <v>46156</v>
      </c>
      <c r="J31" s="5">
        <v>3</v>
      </c>
      <c r="K31" s="5">
        <v>0</v>
      </c>
      <c r="L31" s="5">
        <v>3</v>
      </c>
      <c r="M31" s="4">
        <f t="shared" si="0"/>
        <v>46160</v>
      </c>
      <c r="N31" s="4">
        <f t="shared" si="1"/>
        <v>46160</v>
      </c>
      <c r="O31" s="4">
        <f t="shared" si="2"/>
        <v>46160</v>
      </c>
      <c r="P31" s="5">
        <v>3</v>
      </c>
      <c r="Q31" s="4">
        <f t="shared" si="3"/>
        <v>46163</v>
      </c>
      <c r="R31" s="5">
        <v>1.5</v>
      </c>
      <c r="S31" s="4">
        <f t="shared" si="4"/>
        <v>46164</v>
      </c>
      <c r="T31" s="4">
        <f t="shared" si="5"/>
        <v>46164</v>
      </c>
      <c r="U31" s="5">
        <v>3</v>
      </c>
      <c r="V31" s="4">
        <f t="shared" si="6"/>
        <v>46169</v>
      </c>
      <c r="W31" s="4">
        <f t="shared" si="26"/>
        <v>46169</v>
      </c>
      <c r="X31" s="4">
        <f t="shared" si="26"/>
        <v>46169</v>
      </c>
      <c r="Y31" s="4">
        <f t="shared" si="8"/>
        <v>46171</v>
      </c>
      <c r="Z31" s="4">
        <f t="shared" si="9"/>
        <v>46171</v>
      </c>
      <c r="AA31" s="5"/>
      <c r="AB31" s="4">
        <f t="shared" si="23"/>
        <v>46171</v>
      </c>
      <c r="AC31" s="5">
        <v>2</v>
      </c>
      <c r="AD31" s="4">
        <f t="shared" si="10"/>
        <v>46176</v>
      </c>
      <c r="AE31" s="5">
        <v>3</v>
      </c>
      <c r="AF31" s="4">
        <f t="shared" si="11"/>
        <v>46181</v>
      </c>
      <c r="AG31" s="4">
        <f t="shared" si="12"/>
        <v>46181</v>
      </c>
      <c r="AH31" s="4">
        <f t="shared" si="13"/>
        <v>46182</v>
      </c>
      <c r="AI31" s="4">
        <f t="shared" si="14"/>
        <v>46182</v>
      </c>
      <c r="AJ31" s="5"/>
      <c r="AK31" s="4">
        <f t="shared" si="15"/>
        <v>46182</v>
      </c>
      <c r="AL31" s="4">
        <f t="shared" si="16"/>
        <v>46182</v>
      </c>
      <c r="AM31" s="4">
        <f t="shared" si="16"/>
        <v>46182</v>
      </c>
      <c r="AN31" s="4">
        <f t="shared" si="17"/>
        <v>46183</v>
      </c>
      <c r="AO31" s="5"/>
      <c r="AP31" s="4">
        <f t="shared" si="18"/>
        <v>46183</v>
      </c>
      <c r="AQ31" s="5">
        <v>0</v>
      </c>
      <c r="AR31" s="4">
        <f t="shared" si="19"/>
        <v>46183</v>
      </c>
      <c r="AS31" s="5">
        <v>0</v>
      </c>
      <c r="AT31" s="4">
        <f t="shared" si="20"/>
        <v>46183</v>
      </c>
      <c r="AU31" s="4">
        <f>_xlfn.MINIFS(ReleaseTimeline!$A$2:$A$27, ReleaseTimeline!$A$2:$A$27, "&gt;="&amp;AK31)</f>
        <v>46191</v>
      </c>
      <c r="AV31" s="4" t="str">
        <f>VLOOKUP(AU31,ReleaseTimeline!$A$1:$E$27,2,FALSE)</f>
        <v>Release 13</v>
      </c>
      <c r="AW31" s="4" t="e">
        <f t="shared" si="25"/>
        <v>#VALUE!</v>
      </c>
      <c r="AX31" s="4">
        <f>VLOOKUP(AV31,ReleaseTimeline!$B$2:$C$27,2,FALSE)</f>
        <v>46198</v>
      </c>
      <c r="AY31" s="4">
        <f t="shared" si="24"/>
        <v>46191</v>
      </c>
      <c r="AZ31">
        <f t="shared" si="21"/>
        <v>38</v>
      </c>
      <c r="BB31">
        <f t="shared" si="22"/>
        <v>9</v>
      </c>
    </row>
    <row r="32" spans="1:57" x14ac:dyDescent="0.2">
      <c r="A32" s="3">
        <v>31</v>
      </c>
      <c r="B32" s="5" t="s">
        <v>119</v>
      </c>
      <c r="C32" s="11" t="s">
        <v>87</v>
      </c>
      <c r="D32" s="11"/>
      <c r="E32" s="80">
        <v>46156</v>
      </c>
      <c r="F32" s="80" t="s">
        <v>63</v>
      </c>
      <c r="G32" s="80" t="s">
        <v>56</v>
      </c>
      <c r="H32" s="80" t="s">
        <v>62</v>
      </c>
      <c r="I32" s="80">
        <v>46156</v>
      </c>
      <c r="J32" s="5">
        <v>3</v>
      </c>
      <c r="K32" s="5">
        <v>0</v>
      </c>
      <c r="L32" s="5">
        <v>4</v>
      </c>
      <c r="M32" s="4">
        <f t="shared" si="0"/>
        <v>46160</v>
      </c>
      <c r="N32" s="4">
        <f t="shared" si="1"/>
        <v>46160</v>
      </c>
      <c r="O32" s="4">
        <f t="shared" si="2"/>
        <v>46160</v>
      </c>
      <c r="P32" s="5">
        <v>3</v>
      </c>
      <c r="Q32" s="4">
        <f t="shared" si="3"/>
        <v>46163</v>
      </c>
      <c r="R32" s="5">
        <v>1.5</v>
      </c>
      <c r="S32" s="4">
        <f t="shared" si="4"/>
        <v>46164</v>
      </c>
      <c r="T32" s="4">
        <f t="shared" si="5"/>
        <v>46164</v>
      </c>
      <c r="U32" s="5">
        <v>3</v>
      </c>
      <c r="V32" s="4">
        <f t="shared" si="6"/>
        <v>46169</v>
      </c>
      <c r="W32" s="4">
        <f t="shared" si="26"/>
        <v>46169</v>
      </c>
      <c r="X32" s="4">
        <f t="shared" si="26"/>
        <v>46169</v>
      </c>
      <c r="Y32" s="4">
        <f t="shared" si="8"/>
        <v>46171</v>
      </c>
      <c r="Z32" s="4">
        <f t="shared" si="9"/>
        <v>46171</v>
      </c>
      <c r="AA32" s="5"/>
      <c r="AB32" s="4">
        <f t="shared" si="23"/>
        <v>46171</v>
      </c>
      <c r="AC32" s="5">
        <v>2</v>
      </c>
      <c r="AD32" s="4">
        <f t="shared" si="10"/>
        <v>46176</v>
      </c>
      <c r="AE32" s="5">
        <v>3</v>
      </c>
      <c r="AF32" s="4">
        <f t="shared" si="11"/>
        <v>46181</v>
      </c>
      <c r="AG32" s="4">
        <f t="shared" si="12"/>
        <v>46181</v>
      </c>
      <c r="AH32" s="4">
        <f t="shared" si="13"/>
        <v>46182</v>
      </c>
      <c r="AI32" s="4">
        <f t="shared" si="14"/>
        <v>46182</v>
      </c>
      <c r="AJ32" s="5"/>
      <c r="AK32" s="4">
        <f t="shared" si="15"/>
        <v>46182</v>
      </c>
      <c r="AL32" s="4">
        <f t="shared" si="16"/>
        <v>46182</v>
      </c>
      <c r="AM32" s="4">
        <f t="shared" si="16"/>
        <v>46182</v>
      </c>
      <c r="AN32" s="4">
        <f t="shared" si="17"/>
        <v>46183</v>
      </c>
      <c r="AO32" s="5"/>
      <c r="AP32" s="4">
        <f t="shared" si="18"/>
        <v>46183</v>
      </c>
      <c r="AQ32" s="5">
        <v>0</v>
      </c>
      <c r="AR32" s="4">
        <f t="shared" si="19"/>
        <v>46183</v>
      </c>
      <c r="AS32" s="5">
        <v>0</v>
      </c>
      <c r="AT32" s="4">
        <f t="shared" si="20"/>
        <v>46183</v>
      </c>
      <c r="AU32" s="4">
        <f>_xlfn.MINIFS(ReleaseTimeline!$A$2:$A$27, ReleaseTimeline!$A$2:$A$27, "&gt;="&amp;AK32)</f>
        <v>46191</v>
      </c>
      <c r="AV32" s="4" t="str">
        <f>VLOOKUP(AU32,ReleaseTimeline!$A$1:$E$27,2,FALSE)</f>
        <v>Release 13</v>
      </c>
      <c r="AW32" s="4" t="e">
        <f t="shared" si="25"/>
        <v>#VALUE!</v>
      </c>
      <c r="AX32" s="4">
        <f>VLOOKUP(AV32,ReleaseTimeline!$B$2:$C$27,2,FALSE)</f>
        <v>46198</v>
      </c>
      <c r="AY32" s="4">
        <f t="shared" si="24"/>
        <v>46191</v>
      </c>
      <c r="AZ32">
        <f t="shared" si="21"/>
        <v>38</v>
      </c>
      <c r="BB32">
        <f t="shared" si="22"/>
        <v>9</v>
      </c>
    </row>
    <row r="33" spans="1:54" x14ac:dyDescent="0.2">
      <c r="A33" s="3">
        <v>32</v>
      </c>
      <c r="B33" s="5" t="s">
        <v>119</v>
      </c>
      <c r="C33" s="11" t="s">
        <v>87</v>
      </c>
      <c r="D33" s="11"/>
      <c r="E33" s="80">
        <v>46164</v>
      </c>
      <c r="F33" s="80" t="s">
        <v>64</v>
      </c>
      <c r="G33" s="80" t="s">
        <v>56</v>
      </c>
      <c r="H33" s="80" t="s">
        <v>57</v>
      </c>
      <c r="I33" s="80">
        <v>46164</v>
      </c>
      <c r="J33" s="5">
        <v>3</v>
      </c>
      <c r="K33" s="5">
        <v>0</v>
      </c>
      <c r="L33" s="5">
        <v>5</v>
      </c>
      <c r="M33" s="4">
        <f t="shared" si="0"/>
        <v>46168</v>
      </c>
      <c r="N33" s="4">
        <f t="shared" si="1"/>
        <v>46168</v>
      </c>
      <c r="O33" s="4">
        <f t="shared" si="2"/>
        <v>46168</v>
      </c>
      <c r="P33" s="5">
        <v>3</v>
      </c>
      <c r="Q33" s="4">
        <f t="shared" si="3"/>
        <v>46174</v>
      </c>
      <c r="R33" s="5">
        <v>1.5</v>
      </c>
      <c r="S33" s="4">
        <f t="shared" si="4"/>
        <v>46176</v>
      </c>
      <c r="T33" s="4">
        <f t="shared" si="5"/>
        <v>46176</v>
      </c>
      <c r="U33" s="5">
        <v>3</v>
      </c>
      <c r="V33" s="4">
        <f t="shared" si="6"/>
        <v>46181</v>
      </c>
      <c r="W33" s="4">
        <f t="shared" si="26"/>
        <v>46181</v>
      </c>
      <c r="X33" s="4">
        <f t="shared" si="26"/>
        <v>46181</v>
      </c>
      <c r="Y33" s="4">
        <f t="shared" si="8"/>
        <v>46182</v>
      </c>
      <c r="Z33" s="4">
        <f t="shared" si="9"/>
        <v>46182</v>
      </c>
      <c r="AA33" s="5"/>
      <c r="AB33" s="4">
        <f t="shared" si="23"/>
        <v>46182</v>
      </c>
      <c r="AC33" s="5">
        <v>2</v>
      </c>
      <c r="AD33" s="4">
        <f t="shared" si="10"/>
        <v>46184</v>
      </c>
      <c r="AE33" s="5">
        <v>3</v>
      </c>
      <c r="AF33" s="4">
        <f t="shared" si="11"/>
        <v>46189</v>
      </c>
      <c r="AG33" s="4">
        <f t="shared" si="12"/>
        <v>46189</v>
      </c>
      <c r="AH33" s="4">
        <f t="shared" si="13"/>
        <v>46190</v>
      </c>
      <c r="AI33" s="4">
        <f t="shared" si="14"/>
        <v>46190</v>
      </c>
      <c r="AJ33" s="5"/>
      <c r="AK33" s="4">
        <f t="shared" si="15"/>
        <v>46190</v>
      </c>
      <c r="AL33" s="4">
        <f t="shared" si="16"/>
        <v>46190</v>
      </c>
      <c r="AM33" s="4">
        <f t="shared" si="16"/>
        <v>46190</v>
      </c>
      <c r="AN33" s="4">
        <f t="shared" si="17"/>
        <v>46191</v>
      </c>
      <c r="AO33" s="5"/>
      <c r="AP33" s="4">
        <f t="shared" si="18"/>
        <v>46191</v>
      </c>
      <c r="AQ33" s="5">
        <v>0</v>
      </c>
      <c r="AR33" s="4">
        <f t="shared" si="19"/>
        <v>46191</v>
      </c>
      <c r="AS33" s="5">
        <v>0</v>
      </c>
      <c r="AT33" s="4">
        <f t="shared" si="20"/>
        <v>46191</v>
      </c>
      <c r="AU33" s="4">
        <f>_xlfn.MINIFS(ReleaseTimeline!$A$2:$A$27, ReleaseTimeline!$A$2:$A$27, "&gt;="&amp;AK33)</f>
        <v>46191</v>
      </c>
      <c r="AV33" s="4" t="str">
        <f>VLOOKUP(AU33,ReleaseTimeline!$A$1:$E$27,2,FALSE)</f>
        <v>Release 13</v>
      </c>
      <c r="AW33" s="4" t="e">
        <f t="shared" si="25"/>
        <v>#VALUE!</v>
      </c>
      <c r="AX33" s="4">
        <f>VLOOKUP(AV33,ReleaseTimeline!$B$2:$C$27,2,FALSE)</f>
        <v>46198</v>
      </c>
      <c r="AY33" s="4">
        <f t="shared" si="24"/>
        <v>46191</v>
      </c>
      <c r="AZ33">
        <f t="shared" si="21"/>
        <v>30</v>
      </c>
      <c r="BB33">
        <f t="shared" si="22"/>
        <v>9</v>
      </c>
    </row>
    <row r="34" spans="1:54" x14ac:dyDescent="0.2">
      <c r="A34" s="3">
        <v>33</v>
      </c>
      <c r="B34" s="5" t="s">
        <v>119</v>
      </c>
      <c r="C34" s="11" t="s">
        <v>87</v>
      </c>
      <c r="D34" s="11"/>
      <c r="E34" s="80">
        <v>46164</v>
      </c>
      <c r="F34" s="80" t="s">
        <v>120</v>
      </c>
      <c r="G34" s="80" t="s">
        <v>56</v>
      </c>
      <c r="H34" s="80" t="s">
        <v>60</v>
      </c>
      <c r="I34" s="80">
        <v>46164</v>
      </c>
      <c r="J34" s="5">
        <v>3</v>
      </c>
      <c r="K34" s="5">
        <v>0</v>
      </c>
      <c r="L34" s="5">
        <v>6</v>
      </c>
      <c r="M34" s="4">
        <f t="shared" si="0"/>
        <v>46168</v>
      </c>
      <c r="N34" s="4">
        <f t="shared" si="1"/>
        <v>46168</v>
      </c>
      <c r="O34" s="4">
        <f t="shared" si="2"/>
        <v>46168</v>
      </c>
      <c r="P34" s="5">
        <v>3</v>
      </c>
      <c r="Q34" s="4">
        <f t="shared" si="3"/>
        <v>46174</v>
      </c>
      <c r="R34" s="5">
        <v>1.5</v>
      </c>
      <c r="S34" s="4">
        <f t="shared" si="4"/>
        <v>46176</v>
      </c>
      <c r="T34" s="4">
        <f t="shared" si="5"/>
        <v>46176</v>
      </c>
      <c r="U34" s="5">
        <v>3</v>
      </c>
      <c r="V34" s="4">
        <f t="shared" si="6"/>
        <v>46181</v>
      </c>
      <c r="W34" s="4">
        <f t="shared" si="26"/>
        <v>46181</v>
      </c>
      <c r="X34" s="4">
        <f t="shared" si="26"/>
        <v>46181</v>
      </c>
      <c r="Y34" s="4">
        <f t="shared" si="8"/>
        <v>46182</v>
      </c>
      <c r="Z34" s="4">
        <f t="shared" si="9"/>
        <v>46182</v>
      </c>
      <c r="AA34" s="5"/>
      <c r="AB34" s="4">
        <f t="shared" si="23"/>
        <v>46182</v>
      </c>
      <c r="AC34" s="5">
        <v>2</v>
      </c>
      <c r="AD34" s="4">
        <f t="shared" si="10"/>
        <v>46184</v>
      </c>
      <c r="AE34" s="5">
        <v>3</v>
      </c>
      <c r="AF34" s="4">
        <f t="shared" si="11"/>
        <v>46189</v>
      </c>
      <c r="AG34" s="4">
        <f t="shared" si="12"/>
        <v>46189</v>
      </c>
      <c r="AH34" s="4">
        <f t="shared" si="13"/>
        <v>46190</v>
      </c>
      <c r="AI34" s="4">
        <f t="shared" si="14"/>
        <v>46190</v>
      </c>
      <c r="AJ34" s="5"/>
      <c r="AK34" s="4">
        <f t="shared" ref="AK34:AK65" si="27">WORKDAY(AI34, AJ34, IndHolidays)</f>
        <v>46190</v>
      </c>
      <c r="AL34" s="4">
        <f t="shared" si="16"/>
        <v>46190</v>
      </c>
      <c r="AM34" s="4">
        <f t="shared" si="16"/>
        <v>46190</v>
      </c>
      <c r="AN34" s="4">
        <f t="shared" ref="AN34:AN65" si="28">WORKDAY(AM34, 1, IndHolidays)</f>
        <v>46191</v>
      </c>
      <c r="AO34" s="5"/>
      <c r="AP34" s="4">
        <f t="shared" si="18"/>
        <v>46191</v>
      </c>
      <c r="AQ34" s="5">
        <v>0</v>
      </c>
      <c r="AR34" s="4">
        <f t="shared" si="19"/>
        <v>46191</v>
      </c>
      <c r="AS34" s="5">
        <v>0</v>
      </c>
      <c r="AT34" s="4">
        <f t="shared" si="20"/>
        <v>46191</v>
      </c>
      <c r="AU34" s="4">
        <f>_xlfn.MINIFS(ReleaseTimeline!$A$2:$A$27, ReleaseTimeline!$A$2:$A$27, "&gt;="&amp;AK34)</f>
        <v>46191</v>
      </c>
      <c r="AV34" s="4" t="str">
        <f>VLOOKUP(AU34,ReleaseTimeline!$A$1:$E$27,2,FALSE)</f>
        <v>Release 13</v>
      </c>
      <c r="AW34" s="4" t="e">
        <f t="shared" si="25"/>
        <v>#VALUE!</v>
      </c>
      <c r="AX34" s="4">
        <f>VLOOKUP(AV34,ReleaseTimeline!$B$2:$C$27,2,FALSE)</f>
        <v>46198</v>
      </c>
      <c r="AY34" s="4">
        <f t="shared" si="24"/>
        <v>46191</v>
      </c>
      <c r="AZ34">
        <f t="shared" ref="AZ34:AZ65" si="29">(AX34 - N34)</f>
        <v>30</v>
      </c>
      <c r="BB34">
        <f t="shared" ref="BB34:BB65" si="30">(P34+U34+AE34+AS34)</f>
        <v>9</v>
      </c>
    </row>
    <row r="35" spans="1:54" x14ac:dyDescent="0.2">
      <c r="A35" s="3">
        <v>34</v>
      </c>
      <c r="B35" s="5" t="s">
        <v>119</v>
      </c>
      <c r="C35" s="11" t="s">
        <v>87</v>
      </c>
      <c r="D35" s="11"/>
      <c r="E35" s="80">
        <v>46164</v>
      </c>
      <c r="F35" s="80" t="s">
        <v>121</v>
      </c>
      <c r="G35" s="80" t="s">
        <v>56</v>
      </c>
      <c r="H35" s="80" t="s">
        <v>62</v>
      </c>
      <c r="I35" s="80">
        <v>46164</v>
      </c>
      <c r="J35" s="5">
        <v>3</v>
      </c>
      <c r="K35" s="5">
        <v>0</v>
      </c>
      <c r="L35" s="5">
        <v>7</v>
      </c>
      <c r="M35" s="4">
        <f t="shared" si="0"/>
        <v>46168</v>
      </c>
      <c r="N35" s="4">
        <f t="shared" si="1"/>
        <v>46168</v>
      </c>
      <c r="O35" s="4">
        <f t="shared" si="2"/>
        <v>46168</v>
      </c>
      <c r="P35" s="5">
        <v>3</v>
      </c>
      <c r="Q35" s="4">
        <f t="shared" si="3"/>
        <v>46174</v>
      </c>
      <c r="R35" s="5">
        <v>1.5</v>
      </c>
      <c r="S35" s="4">
        <f t="shared" si="4"/>
        <v>46176</v>
      </c>
      <c r="T35" s="4">
        <f t="shared" si="5"/>
        <v>46176</v>
      </c>
      <c r="U35" s="5">
        <v>3</v>
      </c>
      <c r="V35" s="4">
        <f t="shared" si="6"/>
        <v>46181</v>
      </c>
      <c r="W35" s="4">
        <f t="shared" si="26"/>
        <v>46181</v>
      </c>
      <c r="X35" s="4">
        <f t="shared" si="26"/>
        <v>46181</v>
      </c>
      <c r="Y35" s="4">
        <f t="shared" si="8"/>
        <v>46182</v>
      </c>
      <c r="Z35" s="4">
        <f t="shared" si="9"/>
        <v>46182</v>
      </c>
      <c r="AA35" s="5"/>
      <c r="AB35" s="4">
        <f t="shared" si="23"/>
        <v>46182</v>
      </c>
      <c r="AC35" s="5">
        <v>2</v>
      </c>
      <c r="AD35" s="4">
        <f t="shared" si="10"/>
        <v>46184</v>
      </c>
      <c r="AE35" s="5">
        <v>3</v>
      </c>
      <c r="AF35" s="4">
        <f t="shared" si="11"/>
        <v>46189</v>
      </c>
      <c r="AG35" s="4">
        <f t="shared" si="12"/>
        <v>46189</v>
      </c>
      <c r="AH35" s="4">
        <f t="shared" si="13"/>
        <v>46190</v>
      </c>
      <c r="AI35" s="4">
        <f t="shared" si="14"/>
        <v>46190</v>
      </c>
      <c r="AJ35" s="5"/>
      <c r="AK35" s="4">
        <f t="shared" si="27"/>
        <v>46190</v>
      </c>
      <c r="AL35" s="4">
        <f t="shared" si="16"/>
        <v>46190</v>
      </c>
      <c r="AM35" s="4">
        <f t="shared" si="16"/>
        <v>46190</v>
      </c>
      <c r="AN35" s="4">
        <f t="shared" si="28"/>
        <v>46191</v>
      </c>
      <c r="AO35" s="5"/>
      <c r="AP35" s="4">
        <f t="shared" si="18"/>
        <v>46191</v>
      </c>
      <c r="AQ35" s="5">
        <v>0</v>
      </c>
      <c r="AR35" s="4">
        <f t="shared" si="19"/>
        <v>46191</v>
      </c>
      <c r="AS35" s="5">
        <v>0</v>
      </c>
      <c r="AT35" s="4">
        <f t="shared" si="20"/>
        <v>46191</v>
      </c>
      <c r="AU35" s="4">
        <f>_xlfn.MINIFS(ReleaseTimeline!$A$2:$A$27, ReleaseTimeline!$A$2:$A$27, "&gt;="&amp;AK35)</f>
        <v>46191</v>
      </c>
      <c r="AV35" s="4" t="str">
        <f>VLOOKUP(AU35,ReleaseTimeline!$A$1:$E$27,2,FALSE)</f>
        <v>Release 13</v>
      </c>
      <c r="AW35" s="4" t="e">
        <f t="shared" si="25"/>
        <v>#VALUE!</v>
      </c>
      <c r="AX35" s="4">
        <f>VLOOKUP(AV35,ReleaseTimeline!$B$2:$C$27,2,FALSE)</f>
        <v>46198</v>
      </c>
      <c r="AY35" s="4">
        <f t="shared" si="24"/>
        <v>46191</v>
      </c>
      <c r="AZ35">
        <f t="shared" si="29"/>
        <v>30</v>
      </c>
      <c r="BB35">
        <f t="shared" si="30"/>
        <v>9</v>
      </c>
    </row>
    <row r="36" spans="1:54" x14ac:dyDescent="0.2">
      <c r="A36" s="3">
        <v>35</v>
      </c>
      <c r="B36" s="5" t="s">
        <v>119</v>
      </c>
      <c r="C36" s="11" t="s">
        <v>87</v>
      </c>
      <c r="D36" s="11"/>
      <c r="E36" s="80">
        <v>46174</v>
      </c>
      <c r="F36" s="80" t="s">
        <v>122</v>
      </c>
      <c r="G36" s="80" t="s">
        <v>56</v>
      </c>
      <c r="H36" s="80" t="s">
        <v>57</v>
      </c>
      <c r="I36" s="80">
        <v>46174</v>
      </c>
      <c r="J36" s="5">
        <v>3</v>
      </c>
      <c r="K36" s="5">
        <v>0</v>
      </c>
      <c r="L36" s="5">
        <v>8</v>
      </c>
      <c r="M36" s="4">
        <f t="shared" si="0"/>
        <v>46177</v>
      </c>
      <c r="N36" s="4">
        <f t="shared" si="1"/>
        <v>46177</v>
      </c>
      <c r="O36" s="4">
        <f t="shared" si="2"/>
        <v>46177</v>
      </c>
      <c r="P36" s="5">
        <v>3</v>
      </c>
      <c r="Q36" s="4">
        <f t="shared" si="3"/>
        <v>46182</v>
      </c>
      <c r="R36" s="5">
        <v>1.5</v>
      </c>
      <c r="S36" s="4">
        <f t="shared" si="4"/>
        <v>46183</v>
      </c>
      <c r="T36" s="4">
        <f t="shared" si="5"/>
        <v>46183</v>
      </c>
      <c r="U36" s="5">
        <v>3</v>
      </c>
      <c r="V36" s="4">
        <f t="shared" si="6"/>
        <v>46188</v>
      </c>
      <c r="W36" s="4">
        <f t="shared" si="26"/>
        <v>46188</v>
      </c>
      <c r="X36" s="4">
        <f t="shared" si="26"/>
        <v>46188</v>
      </c>
      <c r="Y36" s="4">
        <f t="shared" si="8"/>
        <v>46189</v>
      </c>
      <c r="Z36" s="4">
        <f t="shared" si="9"/>
        <v>46189</v>
      </c>
      <c r="AA36" s="5">
        <v>3</v>
      </c>
      <c r="AB36" s="4">
        <f t="shared" si="23"/>
        <v>46192</v>
      </c>
      <c r="AC36" s="5">
        <v>2</v>
      </c>
      <c r="AD36" s="4">
        <f t="shared" si="10"/>
        <v>46196</v>
      </c>
      <c r="AE36" s="5">
        <v>3</v>
      </c>
      <c r="AF36" s="4">
        <f t="shared" si="11"/>
        <v>46202</v>
      </c>
      <c r="AG36" s="4">
        <f t="shared" si="12"/>
        <v>46202</v>
      </c>
      <c r="AH36" s="4">
        <f t="shared" si="13"/>
        <v>46203</v>
      </c>
      <c r="AI36" s="4">
        <f t="shared" si="14"/>
        <v>46203</v>
      </c>
      <c r="AJ36" s="5">
        <v>1</v>
      </c>
      <c r="AK36" s="4">
        <f t="shared" si="27"/>
        <v>46204</v>
      </c>
      <c r="AL36" s="4">
        <f t="shared" si="16"/>
        <v>46204</v>
      </c>
      <c r="AM36" s="4">
        <f t="shared" si="16"/>
        <v>46204</v>
      </c>
      <c r="AN36" s="4">
        <f t="shared" si="28"/>
        <v>46205</v>
      </c>
      <c r="AO36" s="5">
        <v>3</v>
      </c>
      <c r="AP36" s="4">
        <f t="shared" si="18"/>
        <v>46211</v>
      </c>
      <c r="AQ36" s="5">
        <v>0</v>
      </c>
      <c r="AR36" s="4">
        <f t="shared" si="19"/>
        <v>46211</v>
      </c>
      <c r="AS36" s="5">
        <v>0</v>
      </c>
      <c r="AT36" s="4">
        <f t="shared" si="20"/>
        <v>46211</v>
      </c>
      <c r="AU36" s="4">
        <f>_xlfn.MINIFS(ReleaseTimeline!$A$2:$A$27, ReleaseTimeline!$A$2:$A$27, "&gt;="&amp;AK36)</f>
        <v>46205</v>
      </c>
      <c r="AV36" s="4" t="str">
        <f>VLOOKUP(AU36,ReleaseTimeline!$A$1:$E$27,2,FALSE)</f>
        <v>Release 14</v>
      </c>
      <c r="AW36" s="4" t="e">
        <f t="shared" si="25"/>
        <v>#VALUE!</v>
      </c>
      <c r="AX36" s="4">
        <f>VLOOKUP(AV36,ReleaseTimeline!$B$2:$C$27,2,FALSE)</f>
        <v>46212</v>
      </c>
      <c r="AY36" s="4">
        <f t="shared" si="24"/>
        <v>46205</v>
      </c>
      <c r="AZ36">
        <f t="shared" si="29"/>
        <v>35</v>
      </c>
      <c r="BB36">
        <f t="shared" si="30"/>
        <v>9</v>
      </c>
    </row>
    <row r="37" spans="1:54" x14ac:dyDescent="0.2">
      <c r="A37" s="3">
        <v>36</v>
      </c>
      <c r="B37" s="5" t="s">
        <v>123</v>
      </c>
      <c r="C37" s="11" t="s">
        <v>54</v>
      </c>
      <c r="D37" s="11"/>
      <c r="E37" s="80">
        <v>46127</v>
      </c>
      <c r="F37" s="80" t="s">
        <v>55</v>
      </c>
      <c r="G37" s="80" t="s">
        <v>56</v>
      </c>
      <c r="H37" s="80" t="s">
        <v>57</v>
      </c>
      <c r="I37" s="80">
        <v>46127</v>
      </c>
      <c r="J37" s="5">
        <v>3</v>
      </c>
      <c r="K37" s="5">
        <v>0</v>
      </c>
      <c r="L37" s="5">
        <v>1</v>
      </c>
      <c r="M37" s="4">
        <f t="shared" si="0"/>
        <v>46129</v>
      </c>
      <c r="N37" s="4">
        <f t="shared" si="1"/>
        <v>46129</v>
      </c>
      <c r="O37" s="4">
        <f t="shared" si="2"/>
        <v>46129</v>
      </c>
      <c r="P37" s="5">
        <v>3</v>
      </c>
      <c r="Q37" s="4">
        <f t="shared" si="3"/>
        <v>46134</v>
      </c>
      <c r="R37" s="5">
        <v>1.5</v>
      </c>
      <c r="S37" s="4">
        <f t="shared" si="4"/>
        <v>46135</v>
      </c>
      <c r="T37" s="4">
        <f t="shared" si="5"/>
        <v>46135</v>
      </c>
      <c r="U37" s="5">
        <v>3</v>
      </c>
      <c r="V37" s="4">
        <f t="shared" si="6"/>
        <v>46140</v>
      </c>
      <c r="W37" s="4">
        <f t="shared" si="26"/>
        <v>46140</v>
      </c>
      <c r="X37" s="4">
        <f t="shared" si="26"/>
        <v>46140</v>
      </c>
      <c r="Y37" s="4">
        <f t="shared" si="8"/>
        <v>46141</v>
      </c>
      <c r="Z37" s="4">
        <f t="shared" si="9"/>
        <v>46141</v>
      </c>
      <c r="AA37" s="5"/>
      <c r="AB37" s="4">
        <f t="shared" si="23"/>
        <v>46141</v>
      </c>
      <c r="AC37" s="5">
        <v>2</v>
      </c>
      <c r="AD37" s="4">
        <f t="shared" si="10"/>
        <v>46146</v>
      </c>
      <c r="AE37" s="5">
        <v>3</v>
      </c>
      <c r="AF37" s="4">
        <f t="shared" si="11"/>
        <v>46149</v>
      </c>
      <c r="AG37" s="4">
        <f t="shared" si="12"/>
        <v>46149</v>
      </c>
      <c r="AH37" s="4">
        <f t="shared" si="13"/>
        <v>46150</v>
      </c>
      <c r="AI37" s="4">
        <f t="shared" si="14"/>
        <v>46150</v>
      </c>
      <c r="AJ37" s="5"/>
      <c r="AK37" s="4">
        <f t="shared" si="27"/>
        <v>46150</v>
      </c>
      <c r="AL37" s="4">
        <f t="shared" si="16"/>
        <v>46150</v>
      </c>
      <c r="AM37" s="4">
        <f t="shared" si="16"/>
        <v>46150</v>
      </c>
      <c r="AN37" s="4">
        <f t="shared" si="28"/>
        <v>46153</v>
      </c>
      <c r="AO37" s="5"/>
      <c r="AP37" s="4">
        <f t="shared" si="18"/>
        <v>46153</v>
      </c>
      <c r="AQ37" s="5">
        <v>0</v>
      </c>
      <c r="AR37" s="4">
        <f t="shared" si="19"/>
        <v>46153</v>
      </c>
      <c r="AS37" s="5">
        <v>0</v>
      </c>
      <c r="AT37" s="4">
        <f t="shared" si="20"/>
        <v>46153</v>
      </c>
      <c r="AU37" s="4">
        <f>_xlfn.MINIFS(ReleaseTimeline!$A$2:$A$27, ReleaseTimeline!$A$2:$A$27, "&gt;="&amp;AK37)</f>
        <v>46163</v>
      </c>
      <c r="AV37" s="4" t="str">
        <f>VLOOKUP(AU37,ReleaseTimeline!$A$1:$E$27,2,FALSE)</f>
        <v>Release 11</v>
      </c>
      <c r="AW37" s="4" t="e">
        <f t="shared" si="25"/>
        <v>#VALUE!</v>
      </c>
      <c r="AX37" s="4">
        <f>VLOOKUP(AV37,ReleaseTimeline!$B$2:$C$27,2,FALSE)</f>
        <v>46170</v>
      </c>
      <c r="AY37" s="4">
        <f t="shared" si="24"/>
        <v>46163</v>
      </c>
      <c r="AZ37">
        <f t="shared" si="29"/>
        <v>41</v>
      </c>
      <c r="BB37">
        <f t="shared" si="30"/>
        <v>9</v>
      </c>
    </row>
    <row r="38" spans="1:54" x14ac:dyDescent="0.2">
      <c r="A38" s="3">
        <v>37</v>
      </c>
      <c r="B38" s="5" t="s">
        <v>123</v>
      </c>
      <c r="C38" s="11" t="s">
        <v>54</v>
      </c>
      <c r="D38" s="11"/>
      <c r="E38" s="80">
        <v>46127</v>
      </c>
      <c r="F38" s="80" t="s">
        <v>59</v>
      </c>
      <c r="G38" s="80" t="s">
        <v>56</v>
      </c>
      <c r="H38" s="80" t="s">
        <v>60</v>
      </c>
      <c r="I38" s="80">
        <v>46127</v>
      </c>
      <c r="J38" s="5">
        <v>3</v>
      </c>
      <c r="K38" s="5">
        <v>0</v>
      </c>
      <c r="L38" s="5">
        <v>2</v>
      </c>
      <c r="M38" s="4">
        <f t="shared" si="0"/>
        <v>46129</v>
      </c>
      <c r="N38" s="4">
        <f t="shared" si="1"/>
        <v>46129</v>
      </c>
      <c r="O38" s="4">
        <f t="shared" si="2"/>
        <v>46129</v>
      </c>
      <c r="P38" s="5">
        <v>3</v>
      </c>
      <c r="Q38" s="4">
        <f t="shared" si="3"/>
        <v>46134</v>
      </c>
      <c r="R38" s="5">
        <v>1.5</v>
      </c>
      <c r="S38" s="4">
        <f t="shared" si="4"/>
        <v>46135</v>
      </c>
      <c r="T38" s="4">
        <f t="shared" si="5"/>
        <v>46135</v>
      </c>
      <c r="U38" s="5">
        <v>3</v>
      </c>
      <c r="V38" s="4">
        <f t="shared" si="6"/>
        <v>46140</v>
      </c>
      <c r="W38" s="4">
        <f t="shared" si="26"/>
        <v>46140</v>
      </c>
      <c r="X38" s="4">
        <f t="shared" si="26"/>
        <v>46140</v>
      </c>
      <c r="Y38" s="4">
        <f t="shared" si="8"/>
        <v>46141</v>
      </c>
      <c r="Z38" s="4">
        <f t="shared" si="9"/>
        <v>46141</v>
      </c>
      <c r="AA38" s="5"/>
      <c r="AB38" s="4">
        <f t="shared" si="23"/>
        <v>46141</v>
      </c>
      <c r="AC38" s="5">
        <v>2</v>
      </c>
      <c r="AD38" s="4">
        <f t="shared" si="10"/>
        <v>46146</v>
      </c>
      <c r="AE38" s="5">
        <v>3</v>
      </c>
      <c r="AF38" s="4">
        <f t="shared" si="11"/>
        <v>46149</v>
      </c>
      <c r="AG38" s="4">
        <f t="shared" si="12"/>
        <v>46149</v>
      </c>
      <c r="AH38" s="4">
        <f t="shared" si="13"/>
        <v>46150</v>
      </c>
      <c r="AI38" s="4">
        <f t="shared" si="14"/>
        <v>46150</v>
      </c>
      <c r="AJ38" s="5"/>
      <c r="AK38" s="4">
        <f t="shared" si="27"/>
        <v>46150</v>
      </c>
      <c r="AL38" s="4">
        <f t="shared" si="16"/>
        <v>46150</v>
      </c>
      <c r="AM38" s="4">
        <f t="shared" si="16"/>
        <v>46150</v>
      </c>
      <c r="AN38" s="4">
        <f t="shared" si="28"/>
        <v>46153</v>
      </c>
      <c r="AO38" s="5"/>
      <c r="AP38" s="4">
        <f t="shared" si="18"/>
        <v>46153</v>
      </c>
      <c r="AQ38" s="5">
        <v>0</v>
      </c>
      <c r="AR38" s="4">
        <f t="shared" si="19"/>
        <v>46153</v>
      </c>
      <c r="AS38" s="5">
        <v>0</v>
      </c>
      <c r="AT38" s="4">
        <f t="shared" si="20"/>
        <v>46153</v>
      </c>
      <c r="AU38" s="4">
        <f>_xlfn.MINIFS(ReleaseTimeline!$A$2:$A$27, ReleaseTimeline!$A$2:$A$27, "&gt;="&amp;AK38)</f>
        <v>46163</v>
      </c>
      <c r="AV38" s="4" t="str">
        <f>VLOOKUP(AU38,ReleaseTimeline!$A$1:$E$27,2,FALSE)</f>
        <v>Release 11</v>
      </c>
      <c r="AW38" s="4" t="e">
        <f t="shared" si="25"/>
        <v>#VALUE!</v>
      </c>
      <c r="AX38" s="4">
        <f>VLOOKUP(AV38,ReleaseTimeline!$B$2:$C$27,2,FALSE)</f>
        <v>46170</v>
      </c>
      <c r="AY38" s="4">
        <f t="shared" si="24"/>
        <v>46163</v>
      </c>
      <c r="AZ38">
        <f t="shared" si="29"/>
        <v>41</v>
      </c>
      <c r="BB38">
        <f t="shared" si="30"/>
        <v>9</v>
      </c>
    </row>
    <row r="39" spans="1:54" x14ac:dyDescent="0.2">
      <c r="A39" s="3">
        <v>38</v>
      </c>
      <c r="B39" s="5" t="s">
        <v>123</v>
      </c>
      <c r="C39" s="11" t="s">
        <v>54</v>
      </c>
      <c r="D39" s="11"/>
      <c r="E39" s="80">
        <v>46127</v>
      </c>
      <c r="F39" s="80" t="s">
        <v>61</v>
      </c>
      <c r="G39" s="80" t="s">
        <v>56</v>
      </c>
      <c r="H39" s="80" t="s">
        <v>62</v>
      </c>
      <c r="I39" s="80">
        <v>46127</v>
      </c>
      <c r="J39" s="5">
        <v>3</v>
      </c>
      <c r="K39" s="5">
        <v>0</v>
      </c>
      <c r="L39" s="5">
        <v>3</v>
      </c>
      <c r="M39" s="4">
        <f t="shared" si="0"/>
        <v>46129</v>
      </c>
      <c r="N39" s="4">
        <f t="shared" si="1"/>
        <v>46129</v>
      </c>
      <c r="O39" s="4">
        <f t="shared" si="2"/>
        <v>46129</v>
      </c>
      <c r="P39" s="5">
        <v>3</v>
      </c>
      <c r="Q39" s="4">
        <f t="shared" si="3"/>
        <v>46134</v>
      </c>
      <c r="R39" s="5">
        <v>1.5</v>
      </c>
      <c r="S39" s="4">
        <f t="shared" si="4"/>
        <v>46135</v>
      </c>
      <c r="T39" s="4">
        <f t="shared" si="5"/>
        <v>46135</v>
      </c>
      <c r="U39" s="5">
        <v>3</v>
      </c>
      <c r="V39" s="4">
        <f t="shared" si="6"/>
        <v>46140</v>
      </c>
      <c r="W39" s="4">
        <f t="shared" si="26"/>
        <v>46140</v>
      </c>
      <c r="X39" s="4">
        <f t="shared" si="26"/>
        <v>46140</v>
      </c>
      <c r="Y39" s="4">
        <f t="shared" si="8"/>
        <v>46141</v>
      </c>
      <c r="Z39" s="4">
        <f t="shared" si="9"/>
        <v>46141</v>
      </c>
      <c r="AA39" s="5"/>
      <c r="AB39" s="4">
        <f t="shared" si="23"/>
        <v>46141</v>
      </c>
      <c r="AC39" s="5">
        <v>2</v>
      </c>
      <c r="AD39" s="4">
        <f t="shared" si="10"/>
        <v>46146</v>
      </c>
      <c r="AE39" s="5">
        <v>3</v>
      </c>
      <c r="AF39" s="4">
        <f t="shared" si="11"/>
        <v>46149</v>
      </c>
      <c r="AG39" s="4">
        <f t="shared" si="12"/>
        <v>46149</v>
      </c>
      <c r="AH39" s="4">
        <f t="shared" si="13"/>
        <v>46150</v>
      </c>
      <c r="AI39" s="4">
        <f t="shared" si="14"/>
        <v>46150</v>
      </c>
      <c r="AJ39" s="5"/>
      <c r="AK39" s="4">
        <f t="shared" si="27"/>
        <v>46150</v>
      </c>
      <c r="AL39" s="4">
        <f t="shared" si="16"/>
        <v>46150</v>
      </c>
      <c r="AM39" s="4">
        <f t="shared" si="16"/>
        <v>46150</v>
      </c>
      <c r="AN39" s="4">
        <f t="shared" si="28"/>
        <v>46153</v>
      </c>
      <c r="AO39" s="5"/>
      <c r="AP39" s="4">
        <f t="shared" si="18"/>
        <v>46153</v>
      </c>
      <c r="AQ39" s="5">
        <v>0</v>
      </c>
      <c r="AR39" s="4">
        <f t="shared" si="19"/>
        <v>46153</v>
      </c>
      <c r="AS39" s="5">
        <v>0</v>
      </c>
      <c r="AT39" s="4">
        <f t="shared" si="20"/>
        <v>46153</v>
      </c>
      <c r="AU39" s="4">
        <f>_xlfn.MINIFS(ReleaseTimeline!$A$2:$A$27, ReleaseTimeline!$A$2:$A$27, "&gt;="&amp;AK39)</f>
        <v>46163</v>
      </c>
      <c r="AV39" s="4" t="str">
        <f>VLOOKUP(AU39,ReleaseTimeline!$A$1:$E$27,2,FALSE)</f>
        <v>Release 11</v>
      </c>
      <c r="AW39" s="4" t="e">
        <f t="shared" si="25"/>
        <v>#VALUE!</v>
      </c>
      <c r="AX39" s="4">
        <f>VLOOKUP(AV39,ReleaseTimeline!$B$2:$C$27,2,FALSE)</f>
        <v>46170</v>
      </c>
      <c r="AY39" s="4">
        <f t="shared" si="24"/>
        <v>46163</v>
      </c>
      <c r="AZ39">
        <f t="shared" si="29"/>
        <v>41</v>
      </c>
      <c r="BB39">
        <f t="shared" si="30"/>
        <v>9</v>
      </c>
    </row>
    <row r="40" spans="1:54" x14ac:dyDescent="0.2">
      <c r="A40" s="3">
        <v>39</v>
      </c>
      <c r="B40" s="5" t="s">
        <v>123</v>
      </c>
      <c r="C40" s="11" t="s">
        <v>54</v>
      </c>
      <c r="D40" s="11"/>
      <c r="E40" s="80">
        <v>46136</v>
      </c>
      <c r="F40" s="80" t="s">
        <v>63</v>
      </c>
      <c r="G40" s="80" t="s">
        <v>56</v>
      </c>
      <c r="H40" s="80" t="s">
        <v>57</v>
      </c>
      <c r="I40" s="80">
        <v>46136</v>
      </c>
      <c r="J40" s="5">
        <v>3</v>
      </c>
      <c r="K40" s="5">
        <v>0</v>
      </c>
      <c r="L40" s="5">
        <v>4</v>
      </c>
      <c r="M40" s="4">
        <f t="shared" si="0"/>
        <v>46140</v>
      </c>
      <c r="N40" s="4">
        <f t="shared" si="1"/>
        <v>46140</v>
      </c>
      <c r="O40" s="4">
        <f t="shared" si="2"/>
        <v>46140</v>
      </c>
      <c r="P40" s="5">
        <v>3</v>
      </c>
      <c r="Q40" s="4">
        <f t="shared" si="3"/>
        <v>46146</v>
      </c>
      <c r="R40" s="5">
        <v>1.5</v>
      </c>
      <c r="S40" s="4">
        <f t="shared" si="4"/>
        <v>46147</v>
      </c>
      <c r="T40" s="4">
        <f t="shared" si="5"/>
        <v>46147</v>
      </c>
      <c r="U40" s="5">
        <v>3</v>
      </c>
      <c r="V40" s="4">
        <f t="shared" si="6"/>
        <v>46150</v>
      </c>
      <c r="W40" s="4">
        <f t="shared" si="26"/>
        <v>46150</v>
      </c>
      <c r="X40" s="4">
        <f t="shared" si="26"/>
        <v>46150</v>
      </c>
      <c r="Y40" s="4">
        <f t="shared" si="8"/>
        <v>46153</v>
      </c>
      <c r="Z40" s="4">
        <f t="shared" si="9"/>
        <v>46153</v>
      </c>
      <c r="AA40" s="5"/>
      <c r="AB40" s="4">
        <f t="shared" si="23"/>
        <v>46153</v>
      </c>
      <c r="AC40" s="5">
        <v>2</v>
      </c>
      <c r="AD40" s="4">
        <f t="shared" si="10"/>
        <v>46155</v>
      </c>
      <c r="AE40" s="5">
        <v>3</v>
      </c>
      <c r="AF40" s="4">
        <f t="shared" si="11"/>
        <v>46160</v>
      </c>
      <c r="AG40" s="4">
        <f t="shared" si="12"/>
        <v>46160</v>
      </c>
      <c r="AH40" s="4">
        <f t="shared" si="13"/>
        <v>46161</v>
      </c>
      <c r="AI40" s="4">
        <f t="shared" si="14"/>
        <v>46161</v>
      </c>
      <c r="AJ40" s="5"/>
      <c r="AK40" s="4">
        <f t="shared" si="27"/>
        <v>46161</v>
      </c>
      <c r="AL40" s="4">
        <f t="shared" si="16"/>
        <v>46161</v>
      </c>
      <c r="AM40" s="4">
        <f t="shared" si="16"/>
        <v>46161</v>
      </c>
      <c r="AN40" s="4">
        <f t="shared" si="28"/>
        <v>46162</v>
      </c>
      <c r="AO40" s="5"/>
      <c r="AP40" s="4">
        <f t="shared" si="18"/>
        <v>46162</v>
      </c>
      <c r="AQ40" s="5">
        <v>0</v>
      </c>
      <c r="AR40" s="4">
        <f t="shared" si="19"/>
        <v>46162</v>
      </c>
      <c r="AS40" s="5">
        <v>0</v>
      </c>
      <c r="AT40" s="4">
        <f t="shared" si="20"/>
        <v>46162</v>
      </c>
      <c r="AU40" s="4">
        <f>_xlfn.MINIFS(ReleaseTimeline!$A$2:$A$27, ReleaseTimeline!$A$2:$A$27, "&gt;="&amp;AK40)</f>
        <v>46163</v>
      </c>
      <c r="AV40" s="4" t="str">
        <f>VLOOKUP(AU40,ReleaseTimeline!$A$1:$E$27,2,FALSE)</f>
        <v>Release 11</v>
      </c>
      <c r="AW40" s="4" t="e">
        <f t="shared" si="25"/>
        <v>#VALUE!</v>
      </c>
      <c r="AX40" s="4">
        <f>VLOOKUP(AV40,ReleaseTimeline!$B$2:$C$27,2,FALSE)</f>
        <v>46170</v>
      </c>
      <c r="AY40" s="4">
        <f t="shared" si="24"/>
        <v>46163</v>
      </c>
      <c r="AZ40">
        <f t="shared" si="29"/>
        <v>30</v>
      </c>
      <c r="BB40">
        <f t="shared" si="30"/>
        <v>9</v>
      </c>
    </row>
    <row r="41" spans="1:54" x14ac:dyDescent="0.2">
      <c r="A41" s="3">
        <v>40</v>
      </c>
      <c r="B41" s="5" t="s">
        <v>123</v>
      </c>
      <c r="C41" s="11" t="s">
        <v>54</v>
      </c>
      <c r="D41" s="11"/>
      <c r="E41" s="80">
        <v>46136</v>
      </c>
      <c r="F41" s="80" t="s">
        <v>64</v>
      </c>
      <c r="G41" s="80" t="s">
        <v>56</v>
      </c>
      <c r="H41" s="80" t="s">
        <v>60</v>
      </c>
      <c r="I41" s="80">
        <v>46136</v>
      </c>
      <c r="J41" s="5">
        <v>3</v>
      </c>
      <c r="K41" s="5">
        <v>0</v>
      </c>
      <c r="L41" s="5">
        <v>5</v>
      </c>
      <c r="M41" s="4">
        <f t="shared" si="0"/>
        <v>46140</v>
      </c>
      <c r="N41" s="4">
        <f t="shared" si="1"/>
        <v>46140</v>
      </c>
      <c r="O41" s="4">
        <f t="shared" si="2"/>
        <v>46140</v>
      </c>
      <c r="P41" s="5">
        <v>3</v>
      </c>
      <c r="Q41" s="4">
        <f t="shared" si="3"/>
        <v>46146</v>
      </c>
      <c r="R41" s="5">
        <v>1.5</v>
      </c>
      <c r="S41" s="4">
        <f t="shared" si="4"/>
        <v>46147</v>
      </c>
      <c r="T41" s="4">
        <f t="shared" si="5"/>
        <v>46147</v>
      </c>
      <c r="U41" s="5">
        <v>3</v>
      </c>
      <c r="V41" s="4">
        <f t="shared" si="6"/>
        <v>46150</v>
      </c>
      <c r="W41" s="4">
        <f t="shared" si="26"/>
        <v>46150</v>
      </c>
      <c r="X41" s="4">
        <f t="shared" si="26"/>
        <v>46150</v>
      </c>
      <c r="Y41" s="4">
        <f t="shared" si="8"/>
        <v>46153</v>
      </c>
      <c r="Z41" s="4">
        <f t="shared" si="9"/>
        <v>46153</v>
      </c>
      <c r="AA41" s="5"/>
      <c r="AB41" s="4">
        <f t="shared" si="23"/>
        <v>46153</v>
      </c>
      <c r="AC41" s="5">
        <v>2</v>
      </c>
      <c r="AD41" s="4">
        <f t="shared" si="10"/>
        <v>46155</v>
      </c>
      <c r="AE41" s="5">
        <v>3</v>
      </c>
      <c r="AF41" s="4">
        <f t="shared" si="11"/>
        <v>46160</v>
      </c>
      <c r="AG41" s="4">
        <f t="shared" si="12"/>
        <v>46160</v>
      </c>
      <c r="AH41" s="4">
        <f t="shared" si="13"/>
        <v>46161</v>
      </c>
      <c r="AI41" s="4">
        <f t="shared" si="14"/>
        <v>46161</v>
      </c>
      <c r="AJ41" s="5"/>
      <c r="AK41" s="4">
        <f t="shared" si="27"/>
        <v>46161</v>
      </c>
      <c r="AL41" s="4">
        <f t="shared" si="16"/>
        <v>46161</v>
      </c>
      <c r="AM41" s="4">
        <f t="shared" si="16"/>
        <v>46161</v>
      </c>
      <c r="AN41" s="4">
        <f t="shared" si="28"/>
        <v>46162</v>
      </c>
      <c r="AO41" s="5"/>
      <c r="AP41" s="4">
        <f t="shared" si="18"/>
        <v>46162</v>
      </c>
      <c r="AQ41" s="5">
        <v>0</v>
      </c>
      <c r="AR41" s="4">
        <f t="shared" si="19"/>
        <v>46162</v>
      </c>
      <c r="AS41" s="5">
        <v>0</v>
      </c>
      <c r="AT41" s="4">
        <f t="shared" si="20"/>
        <v>46162</v>
      </c>
      <c r="AU41" s="4">
        <f>_xlfn.MINIFS(ReleaseTimeline!$A$2:$A$27, ReleaseTimeline!$A$2:$A$27, "&gt;="&amp;AK41)</f>
        <v>46163</v>
      </c>
      <c r="AV41" s="4" t="str">
        <f>VLOOKUP(AU41,ReleaseTimeline!$A$1:$E$27,2,FALSE)</f>
        <v>Release 11</v>
      </c>
      <c r="AW41" s="4" t="e">
        <f t="shared" si="25"/>
        <v>#VALUE!</v>
      </c>
      <c r="AX41" s="4">
        <f>VLOOKUP(AV41,ReleaseTimeline!$B$2:$C$27,2,FALSE)</f>
        <v>46170</v>
      </c>
      <c r="AY41" s="4">
        <f t="shared" si="24"/>
        <v>46163</v>
      </c>
      <c r="AZ41">
        <f t="shared" si="29"/>
        <v>30</v>
      </c>
      <c r="BB41">
        <f t="shared" si="30"/>
        <v>9</v>
      </c>
    </row>
    <row r="42" spans="1:54" x14ac:dyDescent="0.2">
      <c r="A42" s="3">
        <v>41</v>
      </c>
      <c r="B42" s="5" t="s">
        <v>123</v>
      </c>
      <c r="C42" s="11" t="s">
        <v>54</v>
      </c>
      <c r="D42" s="11"/>
      <c r="E42" s="80">
        <v>46136</v>
      </c>
      <c r="F42" s="80" t="s">
        <v>120</v>
      </c>
      <c r="G42" s="80" t="s">
        <v>56</v>
      </c>
      <c r="H42" s="80" t="s">
        <v>62</v>
      </c>
      <c r="I42" s="80">
        <v>46136</v>
      </c>
      <c r="J42" s="5">
        <v>3</v>
      </c>
      <c r="K42" s="5">
        <v>0</v>
      </c>
      <c r="L42" s="5">
        <v>6</v>
      </c>
      <c r="M42" s="4">
        <f t="shared" si="0"/>
        <v>46140</v>
      </c>
      <c r="N42" s="4">
        <f t="shared" si="1"/>
        <v>46140</v>
      </c>
      <c r="O42" s="4">
        <f t="shared" si="2"/>
        <v>46140</v>
      </c>
      <c r="P42" s="5">
        <v>3</v>
      </c>
      <c r="Q42" s="4">
        <f t="shared" si="3"/>
        <v>46146</v>
      </c>
      <c r="R42" s="5">
        <v>1.5</v>
      </c>
      <c r="S42" s="4">
        <f t="shared" si="4"/>
        <v>46147</v>
      </c>
      <c r="T42" s="4">
        <f t="shared" si="5"/>
        <v>46147</v>
      </c>
      <c r="U42" s="5">
        <v>3</v>
      </c>
      <c r="V42" s="4">
        <f t="shared" si="6"/>
        <v>46150</v>
      </c>
      <c r="W42" s="4">
        <f t="shared" ref="W42:X61" si="31">WORKDAY(V42, 0, IndHolidays)</f>
        <v>46150</v>
      </c>
      <c r="X42" s="4">
        <f t="shared" si="31"/>
        <v>46150</v>
      </c>
      <c r="Y42" s="4">
        <f t="shared" si="8"/>
        <v>46153</v>
      </c>
      <c r="Z42" s="4">
        <f t="shared" si="9"/>
        <v>46153</v>
      </c>
      <c r="AA42" s="5"/>
      <c r="AB42" s="4">
        <f t="shared" si="23"/>
        <v>46153</v>
      </c>
      <c r="AC42" s="5">
        <v>2</v>
      </c>
      <c r="AD42" s="4">
        <f t="shared" si="10"/>
        <v>46155</v>
      </c>
      <c r="AE42" s="5">
        <v>3</v>
      </c>
      <c r="AF42" s="4">
        <f t="shared" si="11"/>
        <v>46160</v>
      </c>
      <c r="AG42" s="4">
        <f t="shared" si="12"/>
        <v>46160</v>
      </c>
      <c r="AH42" s="4">
        <f t="shared" si="13"/>
        <v>46161</v>
      </c>
      <c r="AI42" s="4">
        <f t="shared" si="14"/>
        <v>46161</v>
      </c>
      <c r="AJ42" s="5"/>
      <c r="AK42" s="4">
        <f t="shared" si="27"/>
        <v>46161</v>
      </c>
      <c r="AL42" s="4">
        <f t="shared" si="16"/>
        <v>46161</v>
      </c>
      <c r="AM42" s="4">
        <f t="shared" si="16"/>
        <v>46161</v>
      </c>
      <c r="AN42" s="4">
        <f t="shared" si="28"/>
        <v>46162</v>
      </c>
      <c r="AO42" s="5"/>
      <c r="AP42" s="4">
        <f t="shared" si="18"/>
        <v>46162</v>
      </c>
      <c r="AQ42" s="5">
        <v>0</v>
      </c>
      <c r="AR42" s="4">
        <f t="shared" si="19"/>
        <v>46162</v>
      </c>
      <c r="AS42" s="5">
        <v>0</v>
      </c>
      <c r="AT42" s="4">
        <f t="shared" si="20"/>
        <v>46162</v>
      </c>
      <c r="AU42" s="4">
        <f>_xlfn.MINIFS(ReleaseTimeline!$A$2:$A$27, ReleaseTimeline!$A$2:$A$27, "&gt;="&amp;AK42)</f>
        <v>46163</v>
      </c>
      <c r="AV42" s="4" t="str">
        <f>VLOOKUP(AU42,ReleaseTimeline!$A$1:$E$27,2,FALSE)</f>
        <v>Release 11</v>
      </c>
      <c r="AW42" s="4" t="e">
        <f t="shared" si="25"/>
        <v>#VALUE!</v>
      </c>
      <c r="AX42" s="4">
        <f>VLOOKUP(AV42,ReleaseTimeline!$B$2:$C$27,2,FALSE)</f>
        <v>46170</v>
      </c>
      <c r="AY42" s="4">
        <f t="shared" si="24"/>
        <v>46163</v>
      </c>
      <c r="AZ42">
        <f t="shared" si="29"/>
        <v>30</v>
      </c>
      <c r="BB42">
        <f t="shared" si="30"/>
        <v>9</v>
      </c>
    </row>
    <row r="43" spans="1:54" x14ac:dyDescent="0.2">
      <c r="A43" s="3">
        <v>42</v>
      </c>
      <c r="B43" s="5" t="s">
        <v>123</v>
      </c>
      <c r="C43" s="11" t="s">
        <v>54</v>
      </c>
      <c r="D43" s="11"/>
      <c r="E43" s="80">
        <v>46147</v>
      </c>
      <c r="F43" s="80" t="s">
        <v>121</v>
      </c>
      <c r="G43" s="80" t="s">
        <v>56</v>
      </c>
      <c r="H43" s="80" t="s">
        <v>57</v>
      </c>
      <c r="I43" s="80">
        <v>46147</v>
      </c>
      <c r="J43" s="5">
        <v>3</v>
      </c>
      <c r="K43" s="5">
        <v>0</v>
      </c>
      <c r="L43" s="5">
        <v>7</v>
      </c>
      <c r="M43" s="4">
        <f t="shared" si="0"/>
        <v>46149</v>
      </c>
      <c r="N43" s="4">
        <f t="shared" si="1"/>
        <v>46149</v>
      </c>
      <c r="O43" s="4">
        <f t="shared" si="2"/>
        <v>46149</v>
      </c>
      <c r="P43" s="5">
        <v>3</v>
      </c>
      <c r="Q43" s="4">
        <f t="shared" si="3"/>
        <v>46154</v>
      </c>
      <c r="R43" s="5">
        <v>1.5</v>
      </c>
      <c r="S43" s="4">
        <f t="shared" si="4"/>
        <v>46155</v>
      </c>
      <c r="T43" s="4">
        <f t="shared" si="5"/>
        <v>46155</v>
      </c>
      <c r="U43" s="5">
        <v>3</v>
      </c>
      <c r="V43" s="4">
        <f t="shared" si="6"/>
        <v>46160</v>
      </c>
      <c r="W43" s="4">
        <f t="shared" si="31"/>
        <v>46160</v>
      </c>
      <c r="X43" s="4">
        <f t="shared" si="31"/>
        <v>46160</v>
      </c>
      <c r="Y43" s="4">
        <f t="shared" si="8"/>
        <v>46161</v>
      </c>
      <c r="Z43" s="4">
        <f t="shared" si="9"/>
        <v>46161</v>
      </c>
      <c r="AA43" s="5"/>
      <c r="AB43" s="4">
        <f t="shared" si="23"/>
        <v>46161</v>
      </c>
      <c r="AC43" s="5">
        <v>2</v>
      </c>
      <c r="AD43" s="4">
        <f t="shared" si="10"/>
        <v>46163</v>
      </c>
      <c r="AE43" s="5">
        <v>3</v>
      </c>
      <c r="AF43" s="4">
        <f t="shared" si="11"/>
        <v>46168</v>
      </c>
      <c r="AG43" s="4">
        <f t="shared" si="12"/>
        <v>46168</v>
      </c>
      <c r="AH43" s="4">
        <f t="shared" si="13"/>
        <v>46169</v>
      </c>
      <c r="AI43" s="4">
        <f t="shared" si="14"/>
        <v>46169</v>
      </c>
      <c r="AJ43" s="5"/>
      <c r="AK43" s="4">
        <f t="shared" si="27"/>
        <v>46169</v>
      </c>
      <c r="AL43" s="4">
        <f t="shared" si="16"/>
        <v>46169</v>
      </c>
      <c r="AM43" s="4">
        <f t="shared" si="16"/>
        <v>46169</v>
      </c>
      <c r="AN43" s="4">
        <f t="shared" si="28"/>
        <v>46171</v>
      </c>
      <c r="AO43" s="5"/>
      <c r="AP43" s="4">
        <f t="shared" si="18"/>
        <v>46171</v>
      </c>
      <c r="AQ43" s="5">
        <v>0</v>
      </c>
      <c r="AR43" s="4">
        <f t="shared" si="19"/>
        <v>46171</v>
      </c>
      <c r="AS43" s="5">
        <v>0</v>
      </c>
      <c r="AT43" s="4">
        <f t="shared" si="20"/>
        <v>46171</v>
      </c>
      <c r="AU43" s="4">
        <f>_xlfn.MINIFS(ReleaseTimeline!$A$2:$A$27, ReleaseTimeline!$A$2:$A$27, "&gt;="&amp;AK43)</f>
        <v>46177</v>
      </c>
      <c r="AV43" s="4" t="str">
        <f>VLOOKUP(AU43,ReleaseTimeline!$A$1:$E$27,2,FALSE)</f>
        <v>Release 12</v>
      </c>
      <c r="AW43" s="4" t="e">
        <f t="shared" si="25"/>
        <v>#VALUE!</v>
      </c>
      <c r="AX43" s="4">
        <f>VLOOKUP(AV43,ReleaseTimeline!$B$2:$C$27,2,FALSE)</f>
        <v>46184</v>
      </c>
      <c r="AY43" s="4">
        <f t="shared" si="24"/>
        <v>46177</v>
      </c>
      <c r="AZ43">
        <f t="shared" si="29"/>
        <v>35</v>
      </c>
      <c r="BB43">
        <f t="shared" si="30"/>
        <v>9</v>
      </c>
    </row>
    <row r="44" spans="1:54" x14ac:dyDescent="0.2">
      <c r="A44" s="3">
        <v>43</v>
      </c>
      <c r="B44" s="5" t="s">
        <v>123</v>
      </c>
      <c r="C44" s="11" t="s">
        <v>54</v>
      </c>
      <c r="D44" s="11"/>
      <c r="E44" s="80">
        <v>46147</v>
      </c>
      <c r="F44" s="80" t="s">
        <v>122</v>
      </c>
      <c r="G44" s="80" t="s">
        <v>56</v>
      </c>
      <c r="H44" s="80" t="s">
        <v>60</v>
      </c>
      <c r="I44" s="80">
        <v>46147</v>
      </c>
      <c r="J44" s="5">
        <v>3</v>
      </c>
      <c r="K44" s="5">
        <v>0</v>
      </c>
      <c r="L44" s="5">
        <v>8</v>
      </c>
      <c r="M44" s="4">
        <f t="shared" si="0"/>
        <v>46149</v>
      </c>
      <c r="N44" s="4">
        <f t="shared" si="1"/>
        <v>46149</v>
      </c>
      <c r="O44" s="4">
        <f t="shared" si="2"/>
        <v>46149</v>
      </c>
      <c r="P44" s="5">
        <v>3</v>
      </c>
      <c r="Q44" s="4">
        <f t="shared" si="3"/>
        <v>46154</v>
      </c>
      <c r="R44" s="5">
        <v>1.5</v>
      </c>
      <c r="S44" s="4">
        <f t="shared" si="4"/>
        <v>46155</v>
      </c>
      <c r="T44" s="4">
        <f t="shared" si="5"/>
        <v>46155</v>
      </c>
      <c r="U44" s="5">
        <v>3</v>
      </c>
      <c r="V44" s="4">
        <f t="shared" si="6"/>
        <v>46160</v>
      </c>
      <c r="W44" s="4">
        <f t="shared" si="31"/>
        <v>46160</v>
      </c>
      <c r="X44" s="4">
        <f t="shared" si="31"/>
        <v>46160</v>
      </c>
      <c r="Y44" s="4">
        <f t="shared" si="8"/>
        <v>46161</v>
      </c>
      <c r="Z44" s="4">
        <f t="shared" si="9"/>
        <v>46161</v>
      </c>
      <c r="AA44" s="5">
        <v>3</v>
      </c>
      <c r="AB44" s="4">
        <f t="shared" si="23"/>
        <v>46164</v>
      </c>
      <c r="AC44" s="5">
        <v>2</v>
      </c>
      <c r="AD44" s="4">
        <f t="shared" si="10"/>
        <v>46168</v>
      </c>
      <c r="AE44" s="5">
        <v>3</v>
      </c>
      <c r="AF44" s="4">
        <f t="shared" si="11"/>
        <v>46174</v>
      </c>
      <c r="AG44" s="4">
        <f t="shared" si="12"/>
        <v>46174</v>
      </c>
      <c r="AH44" s="4">
        <f t="shared" si="13"/>
        <v>46176</v>
      </c>
      <c r="AI44" s="4">
        <f t="shared" si="14"/>
        <v>46176</v>
      </c>
      <c r="AJ44" s="5">
        <v>1</v>
      </c>
      <c r="AK44" s="4">
        <f t="shared" si="27"/>
        <v>46177</v>
      </c>
      <c r="AL44" s="4">
        <f t="shared" si="16"/>
        <v>46177</v>
      </c>
      <c r="AM44" s="4">
        <f t="shared" si="16"/>
        <v>46177</v>
      </c>
      <c r="AN44" s="4">
        <f t="shared" si="28"/>
        <v>46178</v>
      </c>
      <c r="AO44" s="5">
        <v>3</v>
      </c>
      <c r="AP44" s="4">
        <f t="shared" si="18"/>
        <v>46183</v>
      </c>
      <c r="AQ44" s="5">
        <v>0</v>
      </c>
      <c r="AR44" s="4">
        <f t="shared" si="19"/>
        <v>46183</v>
      </c>
      <c r="AS44" s="5">
        <v>0</v>
      </c>
      <c r="AT44" s="4">
        <f t="shared" si="20"/>
        <v>46183</v>
      </c>
      <c r="AU44" s="4">
        <f>_xlfn.MINIFS(ReleaseTimeline!$A$2:$A$27, ReleaseTimeline!$A$2:$A$27, "&gt;="&amp;AK44)</f>
        <v>46177</v>
      </c>
      <c r="AV44" s="4" t="str">
        <f>VLOOKUP(AU44,ReleaseTimeline!$A$1:$E$27,2,FALSE)</f>
        <v>Release 12</v>
      </c>
      <c r="AW44" s="4" t="e">
        <f t="shared" si="25"/>
        <v>#VALUE!</v>
      </c>
      <c r="AX44" s="4">
        <f>VLOOKUP(AV44,ReleaseTimeline!$B$2:$C$27,2,FALSE)</f>
        <v>46184</v>
      </c>
      <c r="AY44" s="4">
        <f t="shared" si="24"/>
        <v>46177</v>
      </c>
      <c r="AZ44">
        <f t="shared" si="29"/>
        <v>35</v>
      </c>
      <c r="BB44">
        <f t="shared" si="30"/>
        <v>9</v>
      </c>
    </row>
    <row r="45" spans="1:54" x14ac:dyDescent="0.2">
      <c r="A45" s="3">
        <v>44</v>
      </c>
      <c r="B45" s="5" t="s">
        <v>124</v>
      </c>
      <c r="C45" s="11" t="s">
        <v>54</v>
      </c>
      <c r="D45" s="11"/>
      <c r="E45" s="80">
        <v>46127</v>
      </c>
      <c r="F45" s="80" t="s">
        <v>61</v>
      </c>
      <c r="G45" s="80" t="s">
        <v>67</v>
      </c>
      <c r="H45" s="80" t="s">
        <v>102</v>
      </c>
      <c r="I45" s="80">
        <v>46127</v>
      </c>
      <c r="J45" s="5">
        <v>3</v>
      </c>
      <c r="K45" s="5">
        <v>0</v>
      </c>
      <c r="L45" s="5">
        <v>1</v>
      </c>
      <c r="M45" s="4">
        <f t="shared" si="0"/>
        <v>46129</v>
      </c>
      <c r="N45" s="4">
        <f t="shared" si="1"/>
        <v>46129</v>
      </c>
      <c r="O45" s="4">
        <f t="shared" si="2"/>
        <v>46129</v>
      </c>
      <c r="P45" s="5">
        <v>3</v>
      </c>
      <c r="Q45" s="4">
        <f t="shared" si="3"/>
        <v>46134</v>
      </c>
      <c r="R45" s="5">
        <v>1.5</v>
      </c>
      <c r="S45" s="4">
        <f t="shared" si="4"/>
        <v>46135</v>
      </c>
      <c r="T45" s="4">
        <f t="shared" si="5"/>
        <v>46135</v>
      </c>
      <c r="U45" s="5">
        <v>3</v>
      </c>
      <c r="V45" s="4">
        <f t="shared" si="6"/>
        <v>46140</v>
      </c>
      <c r="W45" s="4">
        <f t="shared" si="31"/>
        <v>46140</v>
      </c>
      <c r="X45" s="4">
        <f t="shared" si="31"/>
        <v>46140</v>
      </c>
      <c r="Y45" s="4">
        <f t="shared" si="8"/>
        <v>46141</v>
      </c>
      <c r="Z45" s="4">
        <f t="shared" si="9"/>
        <v>46141</v>
      </c>
      <c r="AA45" s="5">
        <v>3</v>
      </c>
      <c r="AB45" s="4">
        <f t="shared" si="23"/>
        <v>46147</v>
      </c>
      <c r="AC45" s="5">
        <v>2</v>
      </c>
      <c r="AD45" s="4">
        <f t="shared" si="10"/>
        <v>46149</v>
      </c>
      <c r="AE45" s="5">
        <v>3</v>
      </c>
      <c r="AF45" s="4">
        <f t="shared" si="11"/>
        <v>46154</v>
      </c>
      <c r="AG45" s="4">
        <f t="shared" si="12"/>
        <v>46154</v>
      </c>
      <c r="AH45" s="4">
        <f t="shared" si="13"/>
        <v>46155</v>
      </c>
      <c r="AI45" s="4">
        <f t="shared" si="14"/>
        <v>46155</v>
      </c>
      <c r="AJ45" s="5">
        <v>1</v>
      </c>
      <c r="AK45" s="4">
        <f t="shared" si="27"/>
        <v>46156</v>
      </c>
      <c r="AL45" s="4">
        <f t="shared" si="16"/>
        <v>46156</v>
      </c>
      <c r="AM45" s="4">
        <f t="shared" si="16"/>
        <v>46156</v>
      </c>
      <c r="AN45" s="4">
        <f t="shared" si="28"/>
        <v>46157</v>
      </c>
      <c r="AO45" s="5">
        <v>3</v>
      </c>
      <c r="AP45" s="4">
        <f t="shared" si="18"/>
        <v>46162</v>
      </c>
      <c r="AQ45" s="5">
        <v>0</v>
      </c>
      <c r="AR45" s="4">
        <f t="shared" si="19"/>
        <v>46162</v>
      </c>
      <c r="AS45" s="5">
        <v>0</v>
      </c>
      <c r="AT45" s="4">
        <f t="shared" si="20"/>
        <v>46162</v>
      </c>
      <c r="AU45" s="4">
        <f>_xlfn.MINIFS(ReleaseTimeline!$A$2:$A$27, ReleaseTimeline!$A$2:$A$27, "&gt;="&amp;AK45)</f>
        <v>46163</v>
      </c>
      <c r="AV45" s="4" t="str">
        <f>VLOOKUP(AU45,ReleaseTimeline!$A$1:$E$27,2,FALSE)</f>
        <v>Release 11</v>
      </c>
      <c r="AW45" s="4" t="e">
        <f t="shared" si="25"/>
        <v>#VALUE!</v>
      </c>
      <c r="AX45" s="4">
        <f>VLOOKUP(AV45,ReleaseTimeline!$B$2:$C$27,2,FALSE)</f>
        <v>46170</v>
      </c>
      <c r="AY45" s="4">
        <f t="shared" si="24"/>
        <v>46163</v>
      </c>
      <c r="AZ45">
        <f t="shared" si="29"/>
        <v>41</v>
      </c>
      <c r="BB45">
        <f t="shared" si="30"/>
        <v>9</v>
      </c>
    </row>
    <row r="46" spans="1:54" x14ac:dyDescent="0.2">
      <c r="A46" s="3">
        <v>45</v>
      </c>
      <c r="B46" s="5" t="s">
        <v>124</v>
      </c>
      <c r="C46" s="11" t="s">
        <v>54</v>
      </c>
      <c r="D46" s="11"/>
      <c r="E46" s="80">
        <v>46127</v>
      </c>
      <c r="F46" s="80" t="s">
        <v>63</v>
      </c>
      <c r="G46" s="80" t="s">
        <v>67</v>
      </c>
      <c r="H46" s="80" t="s">
        <v>103</v>
      </c>
      <c r="I46" s="80">
        <v>46127</v>
      </c>
      <c r="J46" s="5">
        <v>3</v>
      </c>
      <c r="K46" s="5">
        <v>0</v>
      </c>
      <c r="L46" s="5">
        <v>2</v>
      </c>
      <c r="M46" s="4">
        <f t="shared" si="0"/>
        <v>46129</v>
      </c>
      <c r="N46" s="4">
        <f t="shared" si="1"/>
        <v>46129</v>
      </c>
      <c r="O46" s="4">
        <f t="shared" si="2"/>
        <v>46129</v>
      </c>
      <c r="P46" s="5">
        <v>3</v>
      </c>
      <c r="Q46" s="4">
        <f t="shared" si="3"/>
        <v>46134</v>
      </c>
      <c r="R46" s="5">
        <v>1.5</v>
      </c>
      <c r="S46" s="4">
        <f t="shared" si="4"/>
        <v>46135</v>
      </c>
      <c r="T46" s="4">
        <f t="shared" si="5"/>
        <v>46135</v>
      </c>
      <c r="U46" s="5">
        <v>3</v>
      </c>
      <c r="V46" s="4">
        <f t="shared" si="6"/>
        <v>46140</v>
      </c>
      <c r="W46" s="4">
        <f t="shared" si="31"/>
        <v>46140</v>
      </c>
      <c r="X46" s="4">
        <f t="shared" si="31"/>
        <v>46140</v>
      </c>
      <c r="Y46" s="4">
        <f t="shared" si="8"/>
        <v>46141</v>
      </c>
      <c r="Z46" s="4">
        <f t="shared" si="9"/>
        <v>46141</v>
      </c>
      <c r="AA46" s="5">
        <v>3</v>
      </c>
      <c r="AB46" s="4">
        <f t="shared" si="23"/>
        <v>46147</v>
      </c>
      <c r="AC46" s="5">
        <v>2</v>
      </c>
      <c r="AD46" s="4">
        <f t="shared" si="10"/>
        <v>46149</v>
      </c>
      <c r="AE46" s="5">
        <v>3</v>
      </c>
      <c r="AF46" s="4">
        <f t="shared" si="11"/>
        <v>46154</v>
      </c>
      <c r="AG46" s="4">
        <f t="shared" si="12"/>
        <v>46154</v>
      </c>
      <c r="AH46" s="4">
        <f t="shared" si="13"/>
        <v>46155</v>
      </c>
      <c r="AI46" s="4">
        <f t="shared" si="14"/>
        <v>46155</v>
      </c>
      <c r="AJ46" s="5">
        <v>1</v>
      </c>
      <c r="AK46" s="4">
        <f t="shared" si="27"/>
        <v>46156</v>
      </c>
      <c r="AL46" s="4">
        <f t="shared" si="16"/>
        <v>46156</v>
      </c>
      <c r="AM46" s="4">
        <f t="shared" si="16"/>
        <v>46156</v>
      </c>
      <c r="AN46" s="4">
        <f t="shared" si="28"/>
        <v>46157</v>
      </c>
      <c r="AO46" s="5">
        <v>3</v>
      </c>
      <c r="AP46" s="4">
        <f t="shared" si="18"/>
        <v>46162</v>
      </c>
      <c r="AQ46" s="5">
        <v>1</v>
      </c>
      <c r="AR46" s="4">
        <f t="shared" si="19"/>
        <v>46163</v>
      </c>
      <c r="AS46" s="5">
        <v>3</v>
      </c>
      <c r="AT46" s="4">
        <f t="shared" si="20"/>
        <v>46168</v>
      </c>
      <c r="AU46" s="4">
        <f>_xlfn.MINIFS(ReleaseTimeline!$A$2:$A$27, ReleaseTimeline!$A$2:$A$27, "&gt;="&amp;AK46)</f>
        <v>46163</v>
      </c>
      <c r="AV46" s="4" t="str">
        <f>VLOOKUP(AU46,ReleaseTimeline!$A$1:$E$27,2,FALSE)</f>
        <v>Release 11</v>
      </c>
      <c r="AW46" s="4" t="e">
        <f t="shared" si="25"/>
        <v>#VALUE!</v>
      </c>
      <c r="AX46" s="4">
        <f>VLOOKUP(AV46,ReleaseTimeline!$B$2:$C$27,2,FALSE)</f>
        <v>46170</v>
      </c>
      <c r="AY46" s="4">
        <f t="shared" si="24"/>
        <v>46163</v>
      </c>
      <c r="AZ46">
        <f t="shared" si="29"/>
        <v>41</v>
      </c>
      <c r="BB46">
        <f t="shared" si="30"/>
        <v>12</v>
      </c>
    </row>
    <row r="47" spans="1:54" x14ac:dyDescent="0.2">
      <c r="A47" s="3">
        <v>46</v>
      </c>
      <c r="B47" s="5" t="s">
        <v>126</v>
      </c>
      <c r="C47" s="11" t="s">
        <v>87</v>
      </c>
      <c r="D47" s="11"/>
      <c r="E47" s="80">
        <v>46198</v>
      </c>
      <c r="F47" s="80" t="s">
        <v>55</v>
      </c>
      <c r="G47" s="80" t="s">
        <v>81</v>
      </c>
      <c r="H47" s="80" t="s">
        <v>131</v>
      </c>
      <c r="I47" s="80">
        <v>46198</v>
      </c>
      <c r="J47" s="5">
        <v>3</v>
      </c>
      <c r="K47" s="5">
        <v>0</v>
      </c>
      <c r="L47" s="5">
        <v>1</v>
      </c>
      <c r="M47" s="4">
        <f t="shared" si="0"/>
        <v>46203</v>
      </c>
      <c r="N47" s="4">
        <f t="shared" si="1"/>
        <v>46203</v>
      </c>
      <c r="O47" s="4">
        <f t="shared" si="2"/>
        <v>46203</v>
      </c>
      <c r="P47" s="5">
        <v>3</v>
      </c>
      <c r="Q47" s="4">
        <f t="shared" si="3"/>
        <v>46206</v>
      </c>
      <c r="R47" s="5">
        <v>1.5</v>
      </c>
      <c r="S47" s="4">
        <f t="shared" si="4"/>
        <v>46209</v>
      </c>
      <c r="T47" s="4">
        <f t="shared" si="5"/>
        <v>46209</v>
      </c>
      <c r="U47" s="5">
        <v>3</v>
      </c>
      <c r="V47" s="4">
        <f t="shared" si="6"/>
        <v>46213</v>
      </c>
      <c r="W47" s="4">
        <f t="shared" si="31"/>
        <v>46213</v>
      </c>
      <c r="X47" s="4">
        <f t="shared" si="31"/>
        <v>46213</v>
      </c>
      <c r="Y47" s="4">
        <f t="shared" si="8"/>
        <v>46216</v>
      </c>
      <c r="Z47" s="4">
        <f t="shared" si="9"/>
        <v>46216</v>
      </c>
      <c r="AA47" s="5"/>
      <c r="AB47" s="4">
        <f t="shared" si="23"/>
        <v>46216</v>
      </c>
      <c r="AC47" s="5">
        <v>2</v>
      </c>
      <c r="AD47" s="4">
        <f t="shared" si="10"/>
        <v>46218</v>
      </c>
      <c r="AE47" s="5">
        <v>3</v>
      </c>
      <c r="AF47" s="4">
        <f t="shared" si="11"/>
        <v>46223</v>
      </c>
      <c r="AG47" s="4">
        <f t="shared" si="12"/>
        <v>46223</v>
      </c>
      <c r="AH47" s="4">
        <f t="shared" si="13"/>
        <v>46224</v>
      </c>
      <c r="AI47" s="4">
        <f t="shared" si="14"/>
        <v>46224</v>
      </c>
      <c r="AJ47" s="5"/>
      <c r="AK47" s="4">
        <f t="shared" si="27"/>
        <v>46224</v>
      </c>
      <c r="AL47" s="4">
        <f t="shared" si="16"/>
        <v>46224</v>
      </c>
      <c r="AM47" s="4">
        <f t="shared" si="16"/>
        <v>46224</v>
      </c>
      <c r="AN47" s="4">
        <f t="shared" si="28"/>
        <v>46225</v>
      </c>
      <c r="AO47" s="5"/>
      <c r="AP47" s="4">
        <f t="shared" si="18"/>
        <v>46225</v>
      </c>
      <c r="AQ47" s="5">
        <v>0</v>
      </c>
      <c r="AR47" s="4">
        <f t="shared" si="19"/>
        <v>46225</v>
      </c>
      <c r="AS47" s="5">
        <v>0</v>
      </c>
      <c r="AT47" s="4">
        <f t="shared" si="20"/>
        <v>46225</v>
      </c>
      <c r="AU47" s="4">
        <f>_xlfn.MINIFS(ReleaseTimeline!$A$2:$A$27, ReleaseTimeline!$A$2:$A$27, "&gt;="&amp;AK47)</f>
        <v>46233</v>
      </c>
      <c r="AV47" s="4" t="str">
        <f>VLOOKUP(AU47,ReleaseTimeline!$A$1:$E$27,2,FALSE)</f>
        <v>Release 16</v>
      </c>
      <c r="AW47" s="4" t="e">
        <f t="shared" si="25"/>
        <v>#VALUE!</v>
      </c>
      <c r="AX47" s="4">
        <f>VLOOKUP(AV47,ReleaseTimeline!$B$2:$C$27,2,FALSE)</f>
        <v>46240</v>
      </c>
      <c r="AY47" s="4">
        <f t="shared" si="24"/>
        <v>46233</v>
      </c>
      <c r="AZ47">
        <f t="shared" si="29"/>
        <v>37</v>
      </c>
      <c r="BB47">
        <f t="shared" si="30"/>
        <v>9</v>
      </c>
    </row>
    <row r="48" spans="1:54" x14ac:dyDescent="0.2">
      <c r="A48" s="3">
        <v>47</v>
      </c>
      <c r="B48" s="5" t="s">
        <v>126</v>
      </c>
      <c r="C48" s="11" t="s">
        <v>87</v>
      </c>
      <c r="D48" s="11"/>
      <c r="E48" s="80">
        <v>46206</v>
      </c>
      <c r="F48" s="80" t="s">
        <v>59</v>
      </c>
      <c r="G48" s="80" t="s">
        <v>81</v>
      </c>
      <c r="H48" s="80" t="s">
        <v>129</v>
      </c>
      <c r="I48" s="80">
        <v>46206</v>
      </c>
      <c r="J48" s="5">
        <v>3</v>
      </c>
      <c r="K48" s="5">
        <v>0</v>
      </c>
      <c r="L48" s="5">
        <v>2</v>
      </c>
      <c r="M48" s="4">
        <f t="shared" si="0"/>
        <v>46211</v>
      </c>
      <c r="N48" s="4">
        <f t="shared" si="1"/>
        <v>46211</v>
      </c>
      <c r="O48" s="4">
        <f t="shared" si="2"/>
        <v>46211</v>
      </c>
      <c r="P48" s="5">
        <v>3</v>
      </c>
      <c r="Q48" s="4">
        <f t="shared" si="3"/>
        <v>46216</v>
      </c>
      <c r="R48" s="5">
        <v>1.5</v>
      </c>
      <c r="S48" s="4">
        <f t="shared" si="4"/>
        <v>46217</v>
      </c>
      <c r="T48" s="4">
        <f t="shared" si="5"/>
        <v>46217</v>
      </c>
      <c r="U48" s="5">
        <v>3</v>
      </c>
      <c r="V48" s="4">
        <f t="shared" si="6"/>
        <v>46220</v>
      </c>
      <c r="W48" s="4">
        <f t="shared" si="31"/>
        <v>46220</v>
      </c>
      <c r="X48" s="4">
        <f t="shared" si="31"/>
        <v>46220</v>
      </c>
      <c r="Y48" s="4">
        <f t="shared" si="8"/>
        <v>46223</v>
      </c>
      <c r="Z48" s="4">
        <f t="shared" si="9"/>
        <v>46223</v>
      </c>
      <c r="AA48" s="5"/>
      <c r="AB48" s="4">
        <f t="shared" si="23"/>
        <v>46223</v>
      </c>
      <c r="AC48" s="5">
        <v>2</v>
      </c>
      <c r="AD48" s="4">
        <f t="shared" si="10"/>
        <v>46225</v>
      </c>
      <c r="AE48" s="5">
        <v>3</v>
      </c>
      <c r="AF48" s="4">
        <f t="shared" si="11"/>
        <v>46230</v>
      </c>
      <c r="AG48" s="4">
        <f t="shared" si="12"/>
        <v>46230</v>
      </c>
      <c r="AH48" s="4">
        <f t="shared" si="13"/>
        <v>46231</v>
      </c>
      <c r="AI48" s="4">
        <f t="shared" si="14"/>
        <v>46231</v>
      </c>
      <c r="AJ48" s="5"/>
      <c r="AK48" s="4">
        <f t="shared" si="27"/>
        <v>46231</v>
      </c>
      <c r="AL48" s="4">
        <f t="shared" si="16"/>
        <v>46231</v>
      </c>
      <c r="AM48" s="4">
        <f t="shared" si="16"/>
        <v>46231</v>
      </c>
      <c r="AN48" s="4">
        <f t="shared" si="28"/>
        <v>46232</v>
      </c>
      <c r="AO48" s="5"/>
      <c r="AP48" s="4">
        <f t="shared" si="18"/>
        <v>46232</v>
      </c>
      <c r="AQ48" s="5">
        <v>0</v>
      </c>
      <c r="AR48" s="4">
        <f t="shared" si="19"/>
        <v>46232</v>
      </c>
      <c r="AS48" s="5">
        <v>0</v>
      </c>
      <c r="AT48" s="4">
        <f t="shared" si="20"/>
        <v>46232</v>
      </c>
      <c r="AU48" s="4">
        <f>_xlfn.MINIFS(ReleaseTimeline!$A$2:$A$27, ReleaseTimeline!$A$2:$A$27, "&gt;="&amp;AK48)</f>
        <v>46233</v>
      </c>
      <c r="AV48" s="4" t="str">
        <f>VLOOKUP(AU48,ReleaseTimeline!$A$1:$E$27,2,FALSE)</f>
        <v>Release 16</v>
      </c>
      <c r="AW48" s="4" t="e">
        <f t="shared" si="25"/>
        <v>#VALUE!</v>
      </c>
      <c r="AX48" s="4">
        <f>VLOOKUP(AV48,ReleaseTimeline!$B$2:$C$27,2,FALSE)</f>
        <v>46240</v>
      </c>
      <c r="AY48" s="4">
        <f t="shared" si="24"/>
        <v>46233</v>
      </c>
      <c r="AZ48">
        <f t="shared" si="29"/>
        <v>29</v>
      </c>
      <c r="BB48">
        <f t="shared" si="30"/>
        <v>9</v>
      </c>
    </row>
    <row r="49" spans="1:57" x14ac:dyDescent="0.2">
      <c r="A49" s="3">
        <v>48</v>
      </c>
      <c r="B49" s="5" t="s">
        <v>126</v>
      </c>
      <c r="C49" s="11" t="s">
        <v>87</v>
      </c>
      <c r="D49" s="11"/>
      <c r="E49" s="80">
        <v>46206</v>
      </c>
      <c r="F49" s="80" t="s">
        <v>61</v>
      </c>
      <c r="G49" s="80" t="s">
        <v>81</v>
      </c>
      <c r="H49" s="80" t="s">
        <v>167</v>
      </c>
      <c r="I49" s="80">
        <v>46206</v>
      </c>
      <c r="J49" s="5">
        <v>3</v>
      </c>
      <c r="K49" s="5">
        <v>0</v>
      </c>
      <c r="L49" s="5">
        <v>3</v>
      </c>
      <c r="M49" s="4">
        <f t="shared" si="0"/>
        <v>46211</v>
      </c>
      <c r="N49" s="4">
        <f t="shared" si="1"/>
        <v>46211</v>
      </c>
      <c r="O49" s="4">
        <f t="shared" si="2"/>
        <v>46211</v>
      </c>
      <c r="P49" s="5">
        <v>3</v>
      </c>
      <c r="Q49" s="4">
        <f t="shared" si="3"/>
        <v>46216</v>
      </c>
      <c r="R49" s="5">
        <v>1.5</v>
      </c>
      <c r="S49" s="4">
        <f t="shared" si="4"/>
        <v>46217</v>
      </c>
      <c r="T49" s="4">
        <f t="shared" si="5"/>
        <v>46217</v>
      </c>
      <c r="U49" s="5">
        <v>3</v>
      </c>
      <c r="V49" s="4">
        <f t="shared" si="6"/>
        <v>46220</v>
      </c>
      <c r="W49" s="4">
        <f t="shared" si="31"/>
        <v>46220</v>
      </c>
      <c r="X49" s="4">
        <f t="shared" si="31"/>
        <v>46220</v>
      </c>
      <c r="Y49" s="4">
        <f t="shared" si="8"/>
        <v>46223</v>
      </c>
      <c r="Z49" s="4">
        <f t="shared" si="9"/>
        <v>46223</v>
      </c>
      <c r="AA49" s="5"/>
      <c r="AB49" s="4">
        <f t="shared" si="23"/>
        <v>46223</v>
      </c>
      <c r="AC49" s="5">
        <v>2</v>
      </c>
      <c r="AD49" s="4">
        <f t="shared" si="10"/>
        <v>46225</v>
      </c>
      <c r="AE49" s="5">
        <v>3</v>
      </c>
      <c r="AF49" s="4">
        <f t="shared" si="11"/>
        <v>46230</v>
      </c>
      <c r="AG49" s="4">
        <f t="shared" si="12"/>
        <v>46230</v>
      </c>
      <c r="AH49" s="4">
        <f t="shared" si="13"/>
        <v>46231</v>
      </c>
      <c r="AI49" s="4">
        <f t="shared" si="14"/>
        <v>46231</v>
      </c>
      <c r="AJ49" s="5"/>
      <c r="AK49" s="4">
        <f t="shared" si="27"/>
        <v>46231</v>
      </c>
      <c r="AL49" s="4">
        <f t="shared" si="16"/>
        <v>46231</v>
      </c>
      <c r="AM49" s="4">
        <f t="shared" si="16"/>
        <v>46231</v>
      </c>
      <c r="AN49" s="4">
        <f t="shared" si="28"/>
        <v>46232</v>
      </c>
      <c r="AO49" s="5"/>
      <c r="AP49" s="4">
        <f t="shared" si="18"/>
        <v>46232</v>
      </c>
      <c r="AQ49" s="5">
        <v>0</v>
      </c>
      <c r="AR49" s="4">
        <f t="shared" si="19"/>
        <v>46232</v>
      </c>
      <c r="AS49" s="5">
        <v>0</v>
      </c>
      <c r="AT49" s="4">
        <f t="shared" si="20"/>
        <v>46232</v>
      </c>
      <c r="AU49" s="4">
        <f>_xlfn.MINIFS(ReleaseTimeline!$A$2:$A$27, ReleaseTimeline!$A$2:$A$27, "&gt;="&amp;AK49)</f>
        <v>46233</v>
      </c>
      <c r="AV49" s="4" t="str">
        <f>VLOOKUP(AU49,ReleaseTimeline!$A$1:$E$27,2,FALSE)</f>
        <v>Release 16</v>
      </c>
      <c r="AW49" s="4" t="e">
        <f t="shared" si="25"/>
        <v>#VALUE!</v>
      </c>
      <c r="AX49" s="4">
        <f>VLOOKUP(AV49,ReleaseTimeline!$B$2:$C$27,2,FALSE)</f>
        <v>46240</v>
      </c>
      <c r="AY49" s="4">
        <f t="shared" si="24"/>
        <v>46233</v>
      </c>
      <c r="AZ49">
        <f t="shared" si="29"/>
        <v>29</v>
      </c>
      <c r="BB49">
        <f t="shared" si="30"/>
        <v>9</v>
      </c>
    </row>
    <row r="50" spans="1:57" x14ac:dyDescent="0.2">
      <c r="A50" s="3">
        <v>49</v>
      </c>
      <c r="B50" s="5" t="s">
        <v>126</v>
      </c>
      <c r="C50" s="11" t="s">
        <v>87</v>
      </c>
      <c r="D50" s="11"/>
      <c r="E50" s="80">
        <v>46206</v>
      </c>
      <c r="F50" s="80" t="s">
        <v>63</v>
      </c>
      <c r="G50" s="80" t="s">
        <v>81</v>
      </c>
      <c r="H50" s="80" t="s">
        <v>131</v>
      </c>
      <c r="I50" s="80">
        <v>46206</v>
      </c>
      <c r="J50" s="5">
        <v>3</v>
      </c>
      <c r="K50" s="5">
        <v>0</v>
      </c>
      <c r="L50" s="5">
        <v>4</v>
      </c>
      <c r="M50" s="4">
        <f t="shared" si="0"/>
        <v>46211</v>
      </c>
      <c r="N50" s="4">
        <f t="shared" si="1"/>
        <v>46211</v>
      </c>
      <c r="O50" s="4">
        <f t="shared" si="2"/>
        <v>46211</v>
      </c>
      <c r="P50" s="5">
        <v>3</v>
      </c>
      <c r="Q50" s="4">
        <f t="shared" si="3"/>
        <v>46216</v>
      </c>
      <c r="R50" s="5">
        <v>1.5</v>
      </c>
      <c r="S50" s="4">
        <f t="shared" si="4"/>
        <v>46217</v>
      </c>
      <c r="T50" s="4">
        <f t="shared" si="5"/>
        <v>46217</v>
      </c>
      <c r="U50" s="5">
        <v>3</v>
      </c>
      <c r="V50" s="4">
        <f t="shared" si="6"/>
        <v>46220</v>
      </c>
      <c r="W50" s="4">
        <f t="shared" si="31"/>
        <v>46220</v>
      </c>
      <c r="X50" s="4">
        <f t="shared" si="31"/>
        <v>46220</v>
      </c>
      <c r="Y50" s="4">
        <f t="shared" si="8"/>
        <v>46223</v>
      </c>
      <c r="Z50" s="4">
        <f t="shared" si="9"/>
        <v>46223</v>
      </c>
      <c r="AA50" s="5">
        <v>3</v>
      </c>
      <c r="AB50" s="4">
        <f t="shared" si="23"/>
        <v>46226</v>
      </c>
      <c r="AC50" s="5">
        <v>2</v>
      </c>
      <c r="AD50" s="4">
        <f t="shared" si="10"/>
        <v>46230</v>
      </c>
      <c r="AE50" s="5">
        <v>3</v>
      </c>
      <c r="AF50" s="4">
        <f t="shared" si="11"/>
        <v>46233</v>
      </c>
      <c r="AG50" s="4">
        <f t="shared" si="12"/>
        <v>46233</v>
      </c>
      <c r="AH50" s="4">
        <f t="shared" si="13"/>
        <v>46234</v>
      </c>
      <c r="AI50" s="4">
        <f t="shared" si="14"/>
        <v>46234</v>
      </c>
      <c r="AJ50" s="5">
        <v>1</v>
      </c>
      <c r="AK50" s="4">
        <f t="shared" si="27"/>
        <v>46237</v>
      </c>
      <c r="AL50" s="4">
        <f t="shared" si="16"/>
        <v>46237</v>
      </c>
      <c r="AM50" s="4">
        <f t="shared" si="16"/>
        <v>46237</v>
      </c>
      <c r="AN50" s="4">
        <f t="shared" si="28"/>
        <v>46238</v>
      </c>
      <c r="AO50" s="5">
        <v>3</v>
      </c>
      <c r="AP50" s="4">
        <f t="shared" si="18"/>
        <v>46241</v>
      </c>
      <c r="AQ50" s="5">
        <v>0</v>
      </c>
      <c r="AR50" s="4">
        <f t="shared" si="19"/>
        <v>46241</v>
      </c>
      <c r="AS50" s="5">
        <v>0</v>
      </c>
      <c r="AT50" s="4">
        <f t="shared" si="20"/>
        <v>46241</v>
      </c>
      <c r="AU50" s="4">
        <f>_xlfn.MINIFS(ReleaseTimeline!$A$2:$A$27, ReleaseTimeline!$A$2:$A$27, "&gt;="&amp;AK50)</f>
        <v>46247</v>
      </c>
      <c r="AV50" s="4" t="str">
        <f>VLOOKUP(AU50,ReleaseTimeline!$A$1:$E$27,2,FALSE)</f>
        <v>Release 17</v>
      </c>
      <c r="AW50" s="4" t="e">
        <f t="shared" si="25"/>
        <v>#VALUE!</v>
      </c>
      <c r="AX50" s="4">
        <f>VLOOKUP(AV50,ReleaseTimeline!$B$2:$C$27,2,FALSE)</f>
        <v>46254</v>
      </c>
      <c r="AY50" s="4">
        <f t="shared" si="24"/>
        <v>46247</v>
      </c>
      <c r="AZ50">
        <f t="shared" si="29"/>
        <v>43</v>
      </c>
      <c r="BA50" t="e">
        <f>(AX50-AV50)</f>
        <v>#VALUE!</v>
      </c>
      <c r="BB50">
        <f t="shared" si="30"/>
        <v>9</v>
      </c>
      <c r="BE50" t="e">
        <f>(BA50+BB50)</f>
        <v>#VALUE!</v>
      </c>
    </row>
    <row r="51" spans="1:57" x14ac:dyDescent="0.2">
      <c r="A51" s="3">
        <v>50</v>
      </c>
      <c r="B51" s="5" t="s">
        <v>132</v>
      </c>
      <c r="C51" s="11" t="s">
        <v>54</v>
      </c>
      <c r="D51" s="11"/>
      <c r="E51" s="80">
        <v>46127</v>
      </c>
      <c r="F51" s="80" t="s">
        <v>55</v>
      </c>
      <c r="G51" s="80" t="s">
        <v>67</v>
      </c>
      <c r="H51" s="80" t="s">
        <v>104</v>
      </c>
      <c r="I51" s="80">
        <v>46127</v>
      </c>
      <c r="J51" s="5">
        <v>3</v>
      </c>
      <c r="K51" s="5">
        <v>0</v>
      </c>
      <c r="L51" s="5">
        <v>1</v>
      </c>
      <c r="M51" s="4">
        <f t="shared" si="0"/>
        <v>46129</v>
      </c>
      <c r="N51" s="4">
        <f t="shared" si="1"/>
        <v>46129</v>
      </c>
      <c r="O51" s="4">
        <f t="shared" si="2"/>
        <v>46129</v>
      </c>
      <c r="P51" s="5">
        <v>3</v>
      </c>
      <c r="Q51" s="4">
        <f t="shared" si="3"/>
        <v>46134</v>
      </c>
      <c r="R51" s="5">
        <v>1.5</v>
      </c>
      <c r="S51" s="4">
        <f t="shared" si="4"/>
        <v>46135</v>
      </c>
      <c r="T51" s="4">
        <f t="shared" si="5"/>
        <v>46135</v>
      </c>
      <c r="U51" s="5">
        <v>3</v>
      </c>
      <c r="V51" s="4">
        <f t="shared" si="6"/>
        <v>46140</v>
      </c>
      <c r="W51" s="4">
        <f t="shared" si="31"/>
        <v>46140</v>
      </c>
      <c r="X51" s="4">
        <f t="shared" si="31"/>
        <v>46140</v>
      </c>
      <c r="Y51" s="4">
        <f t="shared" si="8"/>
        <v>46141</v>
      </c>
      <c r="Z51" s="4">
        <f t="shared" si="9"/>
        <v>46141</v>
      </c>
      <c r="AA51" s="5"/>
      <c r="AB51" s="4">
        <f t="shared" si="23"/>
        <v>46141</v>
      </c>
      <c r="AC51" s="5">
        <v>2</v>
      </c>
      <c r="AD51" s="4">
        <f t="shared" si="10"/>
        <v>46146</v>
      </c>
      <c r="AE51" s="5">
        <v>3</v>
      </c>
      <c r="AF51" s="4">
        <f t="shared" si="11"/>
        <v>46149</v>
      </c>
      <c r="AG51" s="4">
        <f t="shared" si="12"/>
        <v>46149</v>
      </c>
      <c r="AH51" s="4">
        <f t="shared" si="13"/>
        <v>46150</v>
      </c>
      <c r="AI51" s="4">
        <f t="shared" si="14"/>
        <v>46150</v>
      </c>
      <c r="AJ51" s="5"/>
      <c r="AK51" s="4">
        <f t="shared" si="27"/>
        <v>46150</v>
      </c>
      <c r="AL51" s="4">
        <f t="shared" si="16"/>
        <v>46150</v>
      </c>
      <c r="AM51" s="4">
        <f t="shared" si="16"/>
        <v>46150</v>
      </c>
      <c r="AN51" s="4">
        <f t="shared" si="28"/>
        <v>46153</v>
      </c>
      <c r="AO51" s="5"/>
      <c r="AP51" s="4">
        <f t="shared" si="18"/>
        <v>46153</v>
      </c>
      <c r="AQ51" s="5">
        <v>0</v>
      </c>
      <c r="AR51" s="4">
        <f t="shared" si="19"/>
        <v>46153</v>
      </c>
      <c r="AS51" s="5">
        <v>0</v>
      </c>
      <c r="AT51" s="4">
        <f t="shared" si="20"/>
        <v>46153</v>
      </c>
      <c r="AU51" s="4">
        <f>_xlfn.MINIFS(ReleaseTimeline!$A$2:$A$27, ReleaseTimeline!$A$2:$A$27, "&gt;="&amp;AK51)</f>
        <v>46163</v>
      </c>
      <c r="AV51" s="4" t="str">
        <f>VLOOKUP(AU51,ReleaseTimeline!$A$1:$E$27,2,FALSE)</f>
        <v>Release 11</v>
      </c>
      <c r="AW51" s="4" t="e">
        <f t="shared" si="25"/>
        <v>#VALUE!</v>
      </c>
      <c r="AX51" s="4">
        <f>VLOOKUP(AV51,ReleaseTimeline!$B$2:$C$27,2,FALSE)</f>
        <v>46170</v>
      </c>
      <c r="AY51" s="4">
        <f t="shared" si="24"/>
        <v>46163</v>
      </c>
      <c r="AZ51">
        <f t="shared" si="29"/>
        <v>41</v>
      </c>
      <c r="BB51">
        <f t="shared" si="30"/>
        <v>9</v>
      </c>
    </row>
    <row r="52" spans="1:57" x14ac:dyDescent="0.2">
      <c r="A52" s="3">
        <v>51</v>
      </c>
      <c r="B52" s="5" t="s">
        <v>132</v>
      </c>
      <c r="C52" s="11" t="s">
        <v>54</v>
      </c>
      <c r="D52" s="11"/>
      <c r="E52" s="80">
        <v>46136</v>
      </c>
      <c r="F52" s="80" t="s">
        <v>59</v>
      </c>
      <c r="G52" s="80" t="s">
        <v>67</v>
      </c>
      <c r="H52" s="80" t="s">
        <v>102</v>
      </c>
      <c r="I52" s="80">
        <v>46136</v>
      </c>
      <c r="J52" s="5">
        <v>3</v>
      </c>
      <c r="K52" s="5">
        <v>0</v>
      </c>
      <c r="L52" s="5">
        <v>2</v>
      </c>
      <c r="M52" s="4">
        <f t="shared" si="0"/>
        <v>46140</v>
      </c>
      <c r="N52" s="4">
        <f t="shared" si="1"/>
        <v>46140</v>
      </c>
      <c r="O52" s="4">
        <f t="shared" si="2"/>
        <v>46140</v>
      </c>
      <c r="P52" s="5">
        <v>3</v>
      </c>
      <c r="Q52" s="4">
        <f t="shared" si="3"/>
        <v>46146</v>
      </c>
      <c r="R52" s="5">
        <v>1.5</v>
      </c>
      <c r="S52" s="4">
        <f t="shared" si="4"/>
        <v>46147</v>
      </c>
      <c r="T52" s="4">
        <f t="shared" si="5"/>
        <v>46147</v>
      </c>
      <c r="U52" s="5">
        <v>3</v>
      </c>
      <c r="V52" s="4">
        <f t="shared" si="6"/>
        <v>46150</v>
      </c>
      <c r="W52" s="4">
        <f t="shared" si="31"/>
        <v>46150</v>
      </c>
      <c r="X52" s="4">
        <f t="shared" si="31"/>
        <v>46150</v>
      </c>
      <c r="Y52" s="4">
        <f t="shared" si="8"/>
        <v>46153</v>
      </c>
      <c r="Z52" s="4">
        <f t="shared" si="9"/>
        <v>46153</v>
      </c>
      <c r="AA52" s="5">
        <v>3</v>
      </c>
      <c r="AB52" s="4">
        <f t="shared" si="23"/>
        <v>46156</v>
      </c>
      <c r="AC52" s="5">
        <v>2</v>
      </c>
      <c r="AD52" s="4">
        <f t="shared" si="10"/>
        <v>46160</v>
      </c>
      <c r="AE52" s="5">
        <v>3</v>
      </c>
      <c r="AF52" s="4">
        <f t="shared" si="11"/>
        <v>46163</v>
      </c>
      <c r="AG52" s="4">
        <f t="shared" si="12"/>
        <v>46163</v>
      </c>
      <c r="AH52" s="4">
        <f t="shared" si="13"/>
        <v>46164</v>
      </c>
      <c r="AI52" s="4">
        <f t="shared" si="14"/>
        <v>46164</v>
      </c>
      <c r="AJ52" s="5">
        <v>1</v>
      </c>
      <c r="AK52" s="4">
        <f t="shared" si="27"/>
        <v>46167</v>
      </c>
      <c r="AL52" s="4">
        <f t="shared" si="16"/>
        <v>46167</v>
      </c>
      <c r="AM52" s="4">
        <f t="shared" si="16"/>
        <v>46167</v>
      </c>
      <c r="AN52" s="4">
        <f t="shared" si="28"/>
        <v>46168</v>
      </c>
      <c r="AO52" s="5">
        <v>3</v>
      </c>
      <c r="AP52" s="4">
        <f t="shared" si="18"/>
        <v>46174</v>
      </c>
      <c r="AQ52" s="5">
        <v>0</v>
      </c>
      <c r="AR52" s="4">
        <f t="shared" si="19"/>
        <v>46174</v>
      </c>
      <c r="AS52" s="5">
        <v>0</v>
      </c>
      <c r="AT52" s="4">
        <f t="shared" si="20"/>
        <v>46174</v>
      </c>
      <c r="AU52" s="4">
        <f>_xlfn.MINIFS(ReleaseTimeline!$A$2:$A$27, ReleaseTimeline!$A$2:$A$27, "&gt;="&amp;AK52)</f>
        <v>46177</v>
      </c>
      <c r="AV52" s="4" t="str">
        <f>VLOOKUP(AU52,ReleaseTimeline!$A$1:$E$27,2,FALSE)</f>
        <v>Release 12</v>
      </c>
      <c r="AW52" s="4" t="e">
        <f t="shared" si="25"/>
        <v>#VALUE!</v>
      </c>
      <c r="AX52" s="4">
        <f>VLOOKUP(AV52,ReleaseTimeline!$B$2:$C$27,2,FALSE)</f>
        <v>46184</v>
      </c>
      <c r="AY52" s="4">
        <f t="shared" si="24"/>
        <v>46177</v>
      </c>
      <c r="AZ52">
        <f t="shared" si="29"/>
        <v>44</v>
      </c>
      <c r="BB52">
        <f t="shared" si="30"/>
        <v>9</v>
      </c>
    </row>
    <row r="53" spans="1:57" x14ac:dyDescent="0.2">
      <c r="A53" s="3">
        <v>52</v>
      </c>
      <c r="B53" s="5" t="s">
        <v>280</v>
      </c>
      <c r="C53" s="11" t="s">
        <v>54</v>
      </c>
      <c r="D53" s="11"/>
      <c r="E53" s="80">
        <v>46218</v>
      </c>
      <c r="F53" s="80" t="s">
        <v>55</v>
      </c>
      <c r="G53" s="80" t="s">
        <v>81</v>
      </c>
      <c r="H53" s="80" t="s">
        <v>129</v>
      </c>
      <c r="I53" s="80">
        <v>46218</v>
      </c>
      <c r="J53" s="5">
        <v>3</v>
      </c>
      <c r="K53" s="5">
        <v>0</v>
      </c>
      <c r="L53" s="5">
        <v>1</v>
      </c>
      <c r="M53" s="4">
        <f t="shared" si="0"/>
        <v>46220</v>
      </c>
      <c r="N53" s="4">
        <f t="shared" si="1"/>
        <v>46220</v>
      </c>
      <c r="O53" s="4">
        <f t="shared" si="2"/>
        <v>46220</v>
      </c>
      <c r="P53" s="5">
        <v>3</v>
      </c>
      <c r="Q53" s="4">
        <f t="shared" si="3"/>
        <v>46225</v>
      </c>
      <c r="R53" s="5">
        <v>1.5</v>
      </c>
      <c r="S53" s="4">
        <f t="shared" si="4"/>
        <v>46226</v>
      </c>
      <c r="T53" s="4">
        <f t="shared" si="5"/>
        <v>46226</v>
      </c>
      <c r="U53" s="5">
        <v>3</v>
      </c>
      <c r="V53" s="4">
        <f t="shared" si="6"/>
        <v>46231</v>
      </c>
      <c r="W53" s="4">
        <f t="shared" si="31"/>
        <v>46231</v>
      </c>
      <c r="X53" s="4">
        <f t="shared" si="31"/>
        <v>46231</v>
      </c>
      <c r="Y53" s="4">
        <f t="shared" si="8"/>
        <v>46232</v>
      </c>
      <c r="Z53" s="4">
        <f t="shared" si="9"/>
        <v>46232</v>
      </c>
      <c r="AA53" s="5"/>
      <c r="AB53" s="4">
        <f t="shared" si="23"/>
        <v>46232</v>
      </c>
      <c r="AC53" s="5">
        <v>2</v>
      </c>
      <c r="AD53" s="4">
        <f t="shared" si="10"/>
        <v>46234</v>
      </c>
      <c r="AE53" s="5">
        <v>3</v>
      </c>
      <c r="AF53" s="4">
        <f t="shared" si="11"/>
        <v>46239</v>
      </c>
      <c r="AG53" s="4">
        <f t="shared" si="12"/>
        <v>46239</v>
      </c>
      <c r="AH53" s="4">
        <f t="shared" si="13"/>
        <v>46240</v>
      </c>
      <c r="AI53" s="4">
        <f t="shared" si="14"/>
        <v>46240</v>
      </c>
      <c r="AJ53" s="5"/>
      <c r="AK53" s="4">
        <f t="shared" si="27"/>
        <v>46240</v>
      </c>
      <c r="AL53" s="4">
        <f t="shared" si="16"/>
        <v>46240</v>
      </c>
      <c r="AM53" s="4">
        <f t="shared" si="16"/>
        <v>46240</v>
      </c>
      <c r="AN53" s="4">
        <f t="shared" si="28"/>
        <v>46241</v>
      </c>
      <c r="AO53" s="5"/>
      <c r="AP53" s="4">
        <f t="shared" si="18"/>
        <v>46241</v>
      </c>
      <c r="AQ53" s="5">
        <v>0</v>
      </c>
      <c r="AR53" s="4">
        <f t="shared" si="19"/>
        <v>46241</v>
      </c>
      <c r="AS53" s="5">
        <v>0</v>
      </c>
      <c r="AT53" s="4">
        <f t="shared" si="20"/>
        <v>46241</v>
      </c>
      <c r="AU53" s="4">
        <f>_xlfn.MINIFS(ReleaseTimeline!$A$2:$A$27, ReleaseTimeline!$A$2:$A$27, "&gt;="&amp;AK53)</f>
        <v>46247</v>
      </c>
      <c r="AV53" s="4" t="str">
        <f>VLOOKUP(AU53,ReleaseTimeline!$A$1:$E$27,2,FALSE)</f>
        <v>Release 17</v>
      </c>
      <c r="AW53" s="4" t="e">
        <f t="shared" si="25"/>
        <v>#VALUE!</v>
      </c>
      <c r="AX53" s="4">
        <f>VLOOKUP(AV53,ReleaseTimeline!$B$2:$C$27,2,FALSE)</f>
        <v>46254</v>
      </c>
      <c r="AY53" s="4">
        <f t="shared" si="24"/>
        <v>46247</v>
      </c>
      <c r="AZ53">
        <f t="shared" si="29"/>
        <v>34</v>
      </c>
      <c r="BB53">
        <f t="shared" si="30"/>
        <v>9</v>
      </c>
    </row>
    <row r="54" spans="1:57" x14ac:dyDescent="0.2">
      <c r="A54" s="3">
        <v>53</v>
      </c>
      <c r="B54" s="5" t="s">
        <v>280</v>
      </c>
      <c r="C54" s="11" t="s">
        <v>54</v>
      </c>
      <c r="D54" s="11"/>
      <c r="E54" s="80">
        <v>46218</v>
      </c>
      <c r="F54" s="80" t="s">
        <v>59</v>
      </c>
      <c r="G54" s="80" t="s">
        <v>81</v>
      </c>
      <c r="H54" s="80" t="s">
        <v>167</v>
      </c>
      <c r="I54" s="80">
        <v>46218</v>
      </c>
      <c r="J54" s="5">
        <v>3</v>
      </c>
      <c r="K54" s="5">
        <v>0</v>
      </c>
      <c r="L54" s="5">
        <v>2</v>
      </c>
      <c r="M54" s="4">
        <f t="shared" si="0"/>
        <v>46220</v>
      </c>
      <c r="N54" s="4">
        <f t="shared" si="1"/>
        <v>46220</v>
      </c>
      <c r="O54" s="4">
        <f t="shared" si="2"/>
        <v>46220</v>
      </c>
      <c r="P54" s="5">
        <v>3</v>
      </c>
      <c r="Q54" s="4">
        <f t="shared" si="3"/>
        <v>46225</v>
      </c>
      <c r="R54" s="5">
        <v>1.5</v>
      </c>
      <c r="S54" s="4">
        <f t="shared" si="4"/>
        <v>46226</v>
      </c>
      <c r="T54" s="4">
        <f t="shared" si="5"/>
        <v>46226</v>
      </c>
      <c r="U54" s="5">
        <v>3</v>
      </c>
      <c r="V54" s="4">
        <f t="shared" si="6"/>
        <v>46231</v>
      </c>
      <c r="W54" s="4">
        <f t="shared" si="31"/>
        <v>46231</v>
      </c>
      <c r="X54" s="4">
        <f t="shared" si="31"/>
        <v>46231</v>
      </c>
      <c r="Y54" s="4">
        <f t="shared" si="8"/>
        <v>46232</v>
      </c>
      <c r="Z54" s="4">
        <f t="shared" si="9"/>
        <v>46232</v>
      </c>
      <c r="AA54" s="5"/>
      <c r="AB54" s="4">
        <f t="shared" si="23"/>
        <v>46232</v>
      </c>
      <c r="AC54" s="5">
        <v>2</v>
      </c>
      <c r="AD54" s="4">
        <f t="shared" si="10"/>
        <v>46234</v>
      </c>
      <c r="AE54" s="5">
        <v>3</v>
      </c>
      <c r="AF54" s="4">
        <f t="shared" si="11"/>
        <v>46239</v>
      </c>
      <c r="AG54" s="4">
        <f t="shared" si="12"/>
        <v>46239</v>
      </c>
      <c r="AH54" s="4">
        <f t="shared" si="13"/>
        <v>46240</v>
      </c>
      <c r="AI54" s="4">
        <f t="shared" si="14"/>
        <v>46240</v>
      </c>
      <c r="AJ54" s="5"/>
      <c r="AK54" s="4">
        <f t="shared" si="27"/>
        <v>46240</v>
      </c>
      <c r="AL54" s="4">
        <f t="shared" si="16"/>
        <v>46240</v>
      </c>
      <c r="AM54" s="4">
        <f t="shared" si="16"/>
        <v>46240</v>
      </c>
      <c r="AN54" s="4">
        <f t="shared" si="28"/>
        <v>46241</v>
      </c>
      <c r="AO54" s="5"/>
      <c r="AP54" s="4">
        <f t="shared" si="18"/>
        <v>46241</v>
      </c>
      <c r="AQ54" s="5">
        <v>0</v>
      </c>
      <c r="AR54" s="4">
        <f t="shared" si="19"/>
        <v>46241</v>
      </c>
      <c r="AS54" s="5">
        <v>0</v>
      </c>
      <c r="AT54" s="4">
        <f t="shared" si="20"/>
        <v>46241</v>
      </c>
      <c r="AU54" s="4">
        <f>_xlfn.MINIFS(ReleaseTimeline!$A$2:$A$27, ReleaseTimeline!$A$2:$A$27, "&gt;="&amp;AK54)</f>
        <v>46247</v>
      </c>
      <c r="AV54" s="4" t="str">
        <f>VLOOKUP(AU54,ReleaseTimeline!$A$1:$E$27,2,FALSE)</f>
        <v>Release 17</v>
      </c>
      <c r="AW54" s="4" t="e">
        <f t="shared" si="25"/>
        <v>#VALUE!</v>
      </c>
      <c r="AX54" s="4">
        <f>VLOOKUP(AV54,ReleaseTimeline!$B$2:$C$27,2,FALSE)</f>
        <v>46254</v>
      </c>
      <c r="AY54" s="4">
        <f t="shared" si="24"/>
        <v>46247</v>
      </c>
      <c r="AZ54">
        <f t="shared" si="29"/>
        <v>34</v>
      </c>
      <c r="BB54">
        <f t="shared" si="30"/>
        <v>9</v>
      </c>
    </row>
    <row r="55" spans="1:57" x14ac:dyDescent="0.2">
      <c r="A55" s="3">
        <v>54</v>
      </c>
      <c r="B55" s="5" t="s">
        <v>280</v>
      </c>
      <c r="C55" s="11" t="s">
        <v>54</v>
      </c>
      <c r="D55" s="11"/>
      <c r="E55" s="80">
        <v>46218</v>
      </c>
      <c r="F55" s="80" t="s">
        <v>61</v>
      </c>
      <c r="G55" s="80" t="s">
        <v>81</v>
      </c>
      <c r="H55" s="80" t="s">
        <v>131</v>
      </c>
      <c r="I55" s="80">
        <v>46218</v>
      </c>
      <c r="J55" s="5">
        <v>3</v>
      </c>
      <c r="K55" s="5">
        <v>0</v>
      </c>
      <c r="L55" s="5">
        <v>3</v>
      </c>
      <c r="M55" s="4">
        <f t="shared" si="0"/>
        <v>46220</v>
      </c>
      <c r="N55" s="4">
        <f t="shared" si="1"/>
        <v>46220</v>
      </c>
      <c r="O55" s="4">
        <f t="shared" si="2"/>
        <v>46220</v>
      </c>
      <c r="P55" s="5">
        <v>3</v>
      </c>
      <c r="Q55" s="4">
        <f t="shared" si="3"/>
        <v>46225</v>
      </c>
      <c r="R55" s="5">
        <v>1.5</v>
      </c>
      <c r="S55" s="4">
        <f t="shared" si="4"/>
        <v>46226</v>
      </c>
      <c r="T55" s="4">
        <f t="shared" si="5"/>
        <v>46226</v>
      </c>
      <c r="U55" s="5">
        <v>3</v>
      </c>
      <c r="V55" s="4">
        <f t="shared" si="6"/>
        <v>46231</v>
      </c>
      <c r="W55" s="4">
        <f t="shared" si="31"/>
        <v>46231</v>
      </c>
      <c r="X55" s="4">
        <f t="shared" si="31"/>
        <v>46231</v>
      </c>
      <c r="Y55" s="4">
        <f t="shared" si="8"/>
        <v>46232</v>
      </c>
      <c r="Z55" s="4">
        <f t="shared" si="9"/>
        <v>46232</v>
      </c>
      <c r="AA55" s="5">
        <v>3</v>
      </c>
      <c r="AB55" s="4">
        <f t="shared" si="23"/>
        <v>46237</v>
      </c>
      <c r="AC55" s="5">
        <v>2</v>
      </c>
      <c r="AD55" s="4">
        <f t="shared" si="10"/>
        <v>46239</v>
      </c>
      <c r="AE55" s="5">
        <v>3</v>
      </c>
      <c r="AF55" s="4">
        <f t="shared" si="11"/>
        <v>46244</v>
      </c>
      <c r="AG55" s="4">
        <f t="shared" si="12"/>
        <v>46244</v>
      </c>
      <c r="AH55" s="4">
        <f t="shared" si="13"/>
        <v>46245</v>
      </c>
      <c r="AI55" s="4">
        <f t="shared" si="14"/>
        <v>46245</v>
      </c>
      <c r="AJ55" s="5">
        <v>1</v>
      </c>
      <c r="AK55" s="4">
        <f t="shared" si="27"/>
        <v>46246</v>
      </c>
      <c r="AL55" s="4">
        <f t="shared" si="16"/>
        <v>46246</v>
      </c>
      <c r="AM55" s="4">
        <f t="shared" si="16"/>
        <v>46246</v>
      </c>
      <c r="AN55" s="4">
        <f t="shared" si="28"/>
        <v>46247</v>
      </c>
      <c r="AO55" s="5">
        <v>3</v>
      </c>
      <c r="AP55" s="4">
        <f t="shared" si="18"/>
        <v>46252</v>
      </c>
      <c r="AQ55" s="5">
        <v>0</v>
      </c>
      <c r="AR55" s="4">
        <f t="shared" si="19"/>
        <v>46252</v>
      </c>
      <c r="AS55" s="5">
        <v>0</v>
      </c>
      <c r="AT55" s="4">
        <f t="shared" si="20"/>
        <v>46252</v>
      </c>
      <c r="AU55" s="4">
        <f>_xlfn.MINIFS(ReleaseTimeline!$A$2:$A$27, ReleaseTimeline!$A$2:$A$27, "&gt;="&amp;AK55)</f>
        <v>46247</v>
      </c>
      <c r="AV55" s="4" t="str">
        <f>VLOOKUP(AU55,ReleaseTimeline!$A$1:$E$27,2,FALSE)</f>
        <v>Release 17</v>
      </c>
      <c r="AW55" s="4" t="e">
        <f t="shared" si="25"/>
        <v>#VALUE!</v>
      </c>
      <c r="AX55" s="4">
        <f>VLOOKUP(AV55,ReleaseTimeline!$B$2:$C$27,2,FALSE)</f>
        <v>46254</v>
      </c>
      <c r="AY55" s="4">
        <f t="shared" si="24"/>
        <v>46247</v>
      </c>
      <c r="AZ55">
        <f t="shared" si="29"/>
        <v>34</v>
      </c>
      <c r="BB55">
        <f t="shared" si="30"/>
        <v>9</v>
      </c>
    </row>
    <row r="56" spans="1:57" x14ac:dyDescent="0.2">
      <c r="A56" s="3">
        <v>55</v>
      </c>
      <c r="B56" s="5" t="s">
        <v>141</v>
      </c>
      <c r="C56" s="11" t="s">
        <v>54</v>
      </c>
      <c r="D56" s="11"/>
      <c r="E56" s="80">
        <v>46136</v>
      </c>
      <c r="F56" s="80" t="s">
        <v>59</v>
      </c>
      <c r="G56" s="80" t="s">
        <v>67</v>
      </c>
      <c r="H56" s="80" t="s">
        <v>103</v>
      </c>
      <c r="I56" s="80">
        <v>46136</v>
      </c>
      <c r="J56" s="5">
        <v>3</v>
      </c>
      <c r="K56" s="5">
        <v>0</v>
      </c>
      <c r="L56" s="5">
        <v>2</v>
      </c>
      <c r="M56" s="4">
        <f t="shared" si="0"/>
        <v>46140</v>
      </c>
      <c r="N56" s="4">
        <f t="shared" si="1"/>
        <v>46140</v>
      </c>
      <c r="O56" s="4">
        <f t="shared" si="2"/>
        <v>46140</v>
      </c>
      <c r="P56" s="5">
        <v>3</v>
      </c>
      <c r="Q56" s="4">
        <f t="shared" si="3"/>
        <v>46146</v>
      </c>
      <c r="R56" s="5">
        <v>1.5</v>
      </c>
      <c r="S56" s="4">
        <f t="shared" si="4"/>
        <v>46147</v>
      </c>
      <c r="T56" s="4">
        <f t="shared" si="5"/>
        <v>46147</v>
      </c>
      <c r="U56" s="5">
        <v>3</v>
      </c>
      <c r="V56" s="4">
        <f t="shared" si="6"/>
        <v>46150</v>
      </c>
      <c r="W56" s="4">
        <f t="shared" si="31"/>
        <v>46150</v>
      </c>
      <c r="X56" s="4">
        <f t="shared" si="31"/>
        <v>46150</v>
      </c>
      <c r="Y56" s="4">
        <f t="shared" si="8"/>
        <v>46153</v>
      </c>
      <c r="Z56" s="4">
        <f t="shared" si="9"/>
        <v>46153</v>
      </c>
      <c r="AA56" s="5">
        <v>3</v>
      </c>
      <c r="AB56" s="4">
        <f t="shared" si="23"/>
        <v>46156</v>
      </c>
      <c r="AC56" s="5">
        <v>2</v>
      </c>
      <c r="AD56" s="4">
        <f t="shared" si="10"/>
        <v>46160</v>
      </c>
      <c r="AE56" s="5">
        <v>3</v>
      </c>
      <c r="AF56" s="4">
        <f t="shared" si="11"/>
        <v>46163</v>
      </c>
      <c r="AG56" s="4">
        <f t="shared" si="12"/>
        <v>46163</v>
      </c>
      <c r="AH56" s="4">
        <f t="shared" si="13"/>
        <v>46164</v>
      </c>
      <c r="AI56" s="4">
        <f t="shared" si="14"/>
        <v>46164</v>
      </c>
      <c r="AJ56" s="5">
        <v>1</v>
      </c>
      <c r="AK56" s="4">
        <f t="shared" si="27"/>
        <v>46167</v>
      </c>
      <c r="AL56" s="4">
        <f t="shared" si="16"/>
        <v>46167</v>
      </c>
      <c r="AM56" s="4">
        <f t="shared" si="16"/>
        <v>46167</v>
      </c>
      <c r="AN56" s="4">
        <f t="shared" si="28"/>
        <v>46168</v>
      </c>
      <c r="AO56" s="5">
        <v>3</v>
      </c>
      <c r="AP56" s="4">
        <f t="shared" si="18"/>
        <v>46174</v>
      </c>
      <c r="AQ56" s="5">
        <v>0</v>
      </c>
      <c r="AR56" s="4">
        <f t="shared" si="19"/>
        <v>46174</v>
      </c>
      <c r="AS56" s="5">
        <v>0</v>
      </c>
      <c r="AT56" s="4">
        <f t="shared" si="20"/>
        <v>46174</v>
      </c>
      <c r="AU56" s="4">
        <f>_xlfn.MINIFS(ReleaseTimeline!$A$2:$A$27, ReleaseTimeline!$A$2:$A$27, "&gt;="&amp;AK56)</f>
        <v>46177</v>
      </c>
      <c r="AV56" s="4" t="str">
        <f>VLOOKUP(AU56,ReleaseTimeline!$A$1:$E$27,2,FALSE)</f>
        <v>Release 12</v>
      </c>
      <c r="AW56" s="4" t="e">
        <f t="shared" si="25"/>
        <v>#VALUE!</v>
      </c>
      <c r="AX56" s="4">
        <f>VLOOKUP(AV56,ReleaseTimeline!$B$2:$C$27,2,FALSE)</f>
        <v>46184</v>
      </c>
      <c r="AY56" s="4">
        <f t="shared" si="24"/>
        <v>46177</v>
      </c>
      <c r="AZ56">
        <f t="shared" si="29"/>
        <v>44</v>
      </c>
      <c r="BB56">
        <f t="shared" si="30"/>
        <v>9</v>
      </c>
    </row>
    <row r="57" spans="1:57" x14ac:dyDescent="0.2">
      <c r="A57" s="3">
        <v>56</v>
      </c>
      <c r="B57" s="5" t="s">
        <v>141</v>
      </c>
      <c r="C57" s="11" t="s">
        <v>54</v>
      </c>
      <c r="D57" s="11"/>
      <c r="E57" s="80">
        <v>46136</v>
      </c>
      <c r="F57" s="80" t="s">
        <v>61</v>
      </c>
      <c r="G57" s="80" t="s">
        <v>67</v>
      </c>
      <c r="H57" s="80" t="s">
        <v>104</v>
      </c>
      <c r="I57" s="80">
        <v>46136</v>
      </c>
      <c r="J57" s="5">
        <v>3</v>
      </c>
      <c r="K57" s="5">
        <v>0</v>
      </c>
      <c r="L57" s="5">
        <v>3</v>
      </c>
      <c r="M57" s="4">
        <f t="shared" si="0"/>
        <v>46140</v>
      </c>
      <c r="N57" s="4">
        <f t="shared" si="1"/>
        <v>46140</v>
      </c>
      <c r="O57" s="4">
        <f t="shared" si="2"/>
        <v>46140</v>
      </c>
      <c r="P57" s="5">
        <v>3</v>
      </c>
      <c r="Q57" s="4">
        <f t="shared" si="3"/>
        <v>46146</v>
      </c>
      <c r="R57" s="5">
        <v>1.5</v>
      </c>
      <c r="S57" s="4">
        <f t="shared" si="4"/>
        <v>46147</v>
      </c>
      <c r="T57" s="4">
        <f t="shared" si="5"/>
        <v>46147</v>
      </c>
      <c r="U57" s="5">
        <v>3</v>
      </c>
      <c r="V57" s="4">
        <f t="shared" si="6"/>
        <v>46150</v>
      </c>
      <c r="W57" s="4">
        <f t="shared" si="31"/>
        <v>46150</v>
      </c>
      <c r="X57" s="4">
        <f t="shared" si="31"/>
        <v>46150</v>
      </c>
      <c r="Y57" s="4">
        <f t="shared" si="8"/>
        <v>46153</v>
      </c>
      <c r="Z57" s="4">
        <f t="shared" si="9"/>
        <v>46153</v>
      </c>
      <c r="AA57" s="5"/>
      <c r="AB57" s="4">
        <f t="shared" si="23"/>
        <v>46153</v>
      </c>
      <c r="AC57" s="5">
        <v>2</v>
      </c>
      <c r="AD57" s="4">
        <f t="shared" si="10"/>
        <v>46155</v>
      </c>
      <c r="AE57" s="5">
        <v>3</v>
      </c>
      <c r="AF57" s="4">
        <f t="shared" si="11"/>
        <v>46160</v>
      </c>
      <c r="AG57" s="4">
        <f t="shared" si="12"/>
        <v>46160</v>
      </c>
      <c r="AH57" s="4">
        <f t="shared" si="13"/>
        <v>46161</v>
      </c>
      <c r="AI57" s="4">
        <f t="shared" si="14"/>
        <v>46161</v>
      </c>
      <c r="AJ57" s="5"/>
      <c r="AK57" s="4">
        <f t="shared" si="27"/>
        <v>46161</v>
      </c>
      <c r="AL57" s="4">
        <f t="shared" si="16"/>
        <v>46161</v>
      </c>
      <c r="AM57" s="4">
        <f t="shared" si="16"/>
        <v>46161</v>
      </c>
      <c r="AN57" s="4">
        <f t="shared" si="28"/>
        <v>46162</v>
      </c>
      <c r="AO57" s="5"/>
      <c r="AP57" s="4">
        <f t="shared" si="18"/>
        <v>46162</v>
      </c>
      <c r="AQ57" s="5">
        <v>0</v>
      </c>
      <c r="AR57" s="4">
        <f t="shared" si="19"/>
        <v>46162</v>
      </c>
      <c r="AS57" s="5">
        <v>0</v>
      </c>
      <c r="AT57" s="4">
        <f t="shared" si="20"/>
        <v>46162</v>
      </c>
      <c r="AU57" s="4">
        <f>_xlfn.MINIFS(ReleaseTimeline!$A$2:$A$27, ReleaseTimeline!$A$2:$A$27, "&gt;="&amp;AK57)</f>
        <v>46163</v>
      </c>
      <c r="AV57" s="4" t="str">
        <f>VLOOKUP(AU57,ReleaseTimeline!$A$1:$E$27,2,FALSE)</f>
        <v>Release 11</v>
      </c>
      <c r="AW57" s="4" t="e">
        <f t="shared" si="25"/>
        <v>#VALUE!</v>
      </c>
      <c r="AX57" s="4">
        <f>VLOOKUP(AV57,ReleaseTimeline!$B$2:$C$27,2,FALSE)</f>
        <v>46170</v>
      </c>
      <c r="AY57" s="4">
        <f t="shared" si="24"/>
        <v>46163</v>
      </c>
      <c r="AZ57">
        <f t="shared" si="29"/>
        <v>30</v>
      </c>
      <c r="BA57" t="e">
        <f>(AX57-AV57)</f>
        <v>#VALUE!</v>
      </c>
      <c r="BB57">
        <f t="shared" si="30"/>
        <v>9</v>
      </c>
    </row>
    <row r="58" spans="1:57" x14ac:dyDescent="0.2">
      <c r="A58" s="3">
        <v>57</v>
      </c>
      <c r="B58" s="5" t="s">
        <v>141</v>
      </c>
      <c r="C58" s="11" t="s">
        <v>54</v>
      </c>
      <c r="D58" s="11"/>
      <c r="E58" s="80">
        <v>46147</v>
      </c>
      <c r="F58" s="80" t="s">
        <v>55</v>
      </c>
      <c r="G58" s="80" t="s">
        <v>67</v>
      </c>
      <c r="H58" s="80" t="s">
        <v>102</v>
      </c>
      <c r="I58" s="80">
        <v>46147</v>
      </c>
      <c r="J58" s="5">
        <v>3</v>
      </c>
      <c r="K58" s="5">
        <v>0</v>
      </c>
      <c r="L58" s="5">
        <v>1</v>
      </c>
      <c r="M58" s="4">
        <f t="shared" si="0"/>
        <v>46149</v>
      </c>
      <c r="N58" s="4">
        <f t="shared" si="1"/>
        <v>46149</v>
      </c>
      <c r="O58" s="4">
        <f t="shared" si="2"/>
        <v>46149</v>
      </c>
      <c r="P58" s="5">
        <v>3</v>
      </c>
      <c r="Q58" s="4">
        <f t="shared" si="3"/>
        <v>46154</v>
      </c>
      <c r="R58" s="5">
        <v>1.5</v>
      </c>
      <c r="S58" s="4">
        <f t="shared" si="4"/>
        <v>46155</v>
      </c>
      <c r="T58" s="4">
        <f t="shared" si="5"/>
        <v>46155</v>
      </c>
      <c r="U58" s="5">
        <v>3</v>
      </c>
      <c r="V58" s="4">
        <f t="shared" si="6"/>
        <v>46160</v>
      </c>
      <c r="W58" s="4">
        <f t="shared" si="31"/>
        <v>46160</v>
      </c>
      <c r="X58" s="4">
        <f t="shared" si="31"/>
        <v>46160</v>
      </c>
      <c r="Y58" s="4">
        <f t="shared" si="8"/>
        <v>46161</v>
      </c>
      <c r="Z58" s="4">
        <f t="shared" si="9"/>
        <v>46161</v>
      </c>
      <c r="AA58" s="5">
        <v>3</v>
      </c>
      <c r="AB58" s="4">
        <f t="shared" si="23"/>
        <v>46164</v>
      </c>
      <c r="AC58" s="5">
        <v>2</v>
      </c>
      <c r="AD58" s="4">
        <f t="shared" si="10"/>
        <v>46168</v>
      </c>
      <c r="AE58" s="5">
        <v>3</v>
      </c>
      <c r="AF58" s="4">
        <f t="shared" si="11"/>
        <v>46174</v>
      </c>
      <c r="AG58" s="4">
        <f t="shared" si="12"/>
        <v>46174</v>
      </c>
      <c r="AH58" s="4">
        <f t="shared" si="13"/>
        <v>46176</v>
      </c>
      <c r="AI58" s="4">
        <f t="shared" si="14"/>
        <v>46176</v>
      </c>
      <c r="AJ58" s="5">
        <v>1</v>
      </c>
      <c r="AK58" s="4">
        <f t="shared" si="27"/>
        <v>46177</v>
      </c>
      <c r="AL58" s="4">
        <f t="shared" si="16"/>
        <v>46177</v>
      </c>
      <c r="AM58" s="4">
        <f t="shared" si="16"/>
        <v>46177</v>
      </c>
      <c r="AN58" s="4">
        <f t="shared" si="28"/>
        <v>46178</v>
      </c>
      <c r="AO58" s="5">
        <v>3</v>
      </c>
      <c r="AP58" s="4">
        <f t="shared" si="18"/>
        <v>46183</v>
      </c>
      <c r="AQ58" s="5">
        <v>0</v>
      </c>
      <c r="AR58" s="4">
        <f t="shared" si="19"/>
        <v>46183</v>
      </c>
      <c r="AS58" s="5">
        <v>0</v>
      </c>
      <c r="AT58" s="4">
        <f t="shared" si="20"/>
        <v>46183</v>
      </c>
      <c r="AU58" s="4">
        <f>_xlfn.MINIFS(ReleaseTimeline!$A$2:$A$27, ReleaseTimeline!$A$2:$A$27, "&gt;="&amp;AK58)</f>
        <v>46177</v>
      </c>
      <c r="AV58" s="4" t="str">
        <f>VLOOKUP(AU58,ReleaseTimeline!$A$1:$E$27,2,FALSE)</f>
        <v>Release 12</v>
      </c>
      <c r="AW58" s="4" t="e">
        <f t="shared" si="25"/>
        <v>#VALUE!</v>
      </c>
      <c r="AX58" s="4">
        <f>VLOOKUP(AV58,ReleaseTimeline!$B$2:$C$27,2,FALSE)</f>
        <v>46184</v>
      </c>
      <c r="AY58" s="4">
        <f t="shared" si="24"/>
        <v>46177</v>
      </c>
      <c r="AZ58">
        <f t="shared" si="29"/>
        <v>35</v>
      </c>
      <c r="BB58">
        <f t="shared" si="30"/>
        <v>9</v>
      </c>
    </row>
    <row r="59" spans="1:57" x14ac:dyDescent="0.2">
      <c r="A59" s="3">
        <v>58</v>
      </c>
      <c r="B59" s="5" t="s">
        <v>141</v>
      </c>
      <c r="C59" s="11" t="s">
        <v>54</v>
      </c>
      <c r="D59" s="11"/>
      <c r="E59" s="80">
        <v>46147</v>
      </c>
      <c r="F59" s="80" t="s">
        <v>64</v>
      </c>
      <c r="G59" s="80" t="s">
        <v>67</v>
      </c>
      <c r="H59" s="80" t="s">
        <v>103</v>
      </c>
      <c r="I59" s="80">
        <v>46147</v>
      </c>
      <c r="J59" s="5">
        <v>3</v>
      </c>
      <c r="K59" s="5">
        <v>0</v>
      </c>
      <c r="L59" s="5">
        <v>5</v>
      </c>
      <c r="M59" s="4">
        <f t="shared" si="0"/>
        <v>46149</v>
      </c>
      <c r="N59" s="4">
        <f t="shared" si="1"/>
        <v>46149</v>
      </c>
      <c r="O59" s="4">
        <f t="shared" si="2"/>
        <v>46149</v>
      </c>
      <c r="P59" s="5">
        <v>3</v>
      </c>
      <c r="Q59" s="4">
        <f t="shared" si="3"/>
        <v>46154</v>
      </c>
      <c r="R59" s="5">
        <v>1.5</v>
      </c>
      <c r="S59" s="4">
        <f t="shared" si="4"/>
        <v>46155</v>
      </c>
      <c r="T59" s="4">
        <f t="shared" si="5"/>
        <v>46155</v>
      </c>
      <c r="U59" s="5">
        <v>3</v>
      </c>
      <c r="V59" s="4">
        <f t="shared" si="6"/>
        <v>46160</v>
      </c>
      <c r="W59" s="4">
        <f t="shared" si="31"/>
        <v>46160</v>
      </c>
      <c r="X59" s="4">
        <f t="shared" si="31"/>
        <v>46160</v>
      </c>
      <c r="Y59" s="4">
        <f t="shared" si="8"/>
        <v>46161</v>
      </c>
      <c r="Z59" s="4">
        <f t="shared" si="9"/>
        <v>46161</v>
      </c>
      <c r="AA59" s="5"/>
      <c r="AB59" s="4">
        <f t="shared" si="23"/>
        <v>46161</v>
      </c>
      <c r="AC59" s="5">
        <v>2</v>
      </c>
      <c r="AD59" s="4">
        <f t="shared" si="10"/>
        <v>46163</v>
      </c>
      <c r="AE59" s="5">
        <v>3</v>
      </c>
      <c r="AF59" s="4">
        <f t="shared" si="11"/>
        <v>46168</v>
      </c>
      <c r="AG59" s="4">
        <f t="shared" si="12"/>
        <v>46168</v>
      </c>
      <c r="AH59" s="4">
        <f t="shared" si="13"/>
        <v>46169</v>
      </c>
      <c r="AI59" s="4">
        <f t="shared" si="14"/>
        <v>46169</v>
      </c>
      <c r="AJ59" s="5"/>
      <c r="AK59" s="4">
        <f t="shared" si="27"/>
        <v>46169</v>
      </c>
      <c r="AL59" s="4">
        <f t="shared" si="16"/>
        <v>46169</v>
      </c>
      <c r="AM59" s="4">
        <f t="shared" si="16"/>
        <v>46169</v>
      </c>
      <c r="AN59" s="4">
        <f t="shared" si="28"/>
        <v>46171</v>
      </c>
      <c r="AO59" s="5"/>
      <c r="AP59" s="4">
        <f t="shared" si="18"/>
        <v>46171</v>
      </c>
      <c r="AQ59" s="5">
        <v>0</v>
      </c>
      <c r="AR59" s="4">
        <f t="shared" si="19"/>
        <v>46171</v>
      </c>
      <c r="AS59" s="5">
        <v>0</v>
      </c>
      <c r="AT59" s="4">
        <f t="shared" si="20"/>
        <v>46171</v>
      </c>
      <c r="AU59" s="4">
        <f>_xlfn.MINIFS(ReleaseTimeline!$A$2:$A$27, ReleaseTimeline!$A$2:$A$27, "&gt;="&amp;AK59)</f>
        <v>46177</v>
      </c>
      <c r="AV59" s="4" t="str">
        <f>VLOOKUP(AU59,ReleaseTimeline!$A$1:$E$27,2,FALSE)</f>
        <v>Release 12</v>
      </c>
      <c r="AW59" s="4" t="e">
        <f t="shared" si="25"/>
        <v>#VALUE!</v>
      </c>
      <c r="AX59" s="4">
        <f>VLOOKUP(AV59,ReleaseTimeline!$B$2:$C$27,2,FALSE)</f>
        <v>46184</v>
      </c>
      <c r="AY59" s="4">
        <f t="shared" si="24"/>
        <v>46177</v>
      </c>
      <c r="AZ59">
        <f t="shared" si="29"/>
        <v>35</v>
      </c>
      <c r="BB59">
        <f t="shared" si="30"/>
        <v>9</v>
      </c>
    </row>
    <row r="60" spans="1:57" x14ac:dyDescent="0.2">
      <c r="A60" s="3">
        <v>59</v>
      </c>
      <c r="B60" s="5" t="s">
        <v>141</v>
      </c>
      <c r="C60" s="11" t="s">
        <v>54</v>
      </c>
      <c r="D60" s="11"/>
      <c r="E60" s="80">
        <v>46147</v>
      </c>
      <c r="F60" s="80" t="s">
        <v>120</v>
      </c>
      <c r="G60" s="80" t="s">
        <v>67</v>
      </c>
      <c r="H60" s="80" t="s">
        <v>104</v>
      </c>
      <c r="I60" s="80">
        <v>46147</v>
      </c>
      <c r="J60" s="5">
        <v>3</v>
      </c>
      <c r="K60" s="5">
        <v>0</v>
      </c>
      <c r="L60" s="5">
        <v>6</v>
      </c>
      <c r="M60" s="4">
        <f t="shared" si="0"/>
        <v>46149</v>
      </c>
      <c r="N60" s="4">
        <f t="shared" si="1"/>
        <v>46149</v>
      </c>
      <c r="O60" s="4">
        <f t="shared" si="2"/>
        <v>46149</v>
      </c>
      <c r="P60" s="5">
        <v>3</v>
      </c>
      <c r="Q60" s="4">
        <f t="shared" si="3"/>
        <v>46154</v>
      </c>
      <c r="R60" s="5">
        <v>1.5</v>
      </c>
      <c r="S60" s="4">
        <f t="shared" si="4"/>
        <v>46155</v>
      </c>
      <c r="T60" s="4">
        <f t="shared" si="5"/>
        <v>46155</v>
      </c>
      <c r="U60" s="5">
        <v>3</v>
      </c>
      <c r="V60" s="4">
        <f t="shared" si="6"/>
        <v>46160</v>
      </c>
      <c r="W60" s="4">
        <f t="shared" si="31"/>
        <v>46160</v>
      </c>
      <c r="X60" s="4">
        <f t="shared" si="31"/>
        <v>46160</v>
      </c>
      <c r="Y60" s="4">
        <f t="shared" si="8"/>
        <v>46161</v>
      </c>
      <c r="Z60" s="4">
        <f t="shared" si="9"/>
        <v>46161</v>
      </c>
      <c r="AA60" s="5">
        <v>3</v>
      </c>
      <c r="AB60" s="4">
        <f t="shared" si="23"/>
        <v>46164</v>
      </c>
      <c r="AC60" s="5">
        <v>2</v>
      </c>
      <c r="AD60" s="4">
        <f t="shared" si="10"/>
        <v>46168</v>
      </c>
      <c r="AE60" s="5">
        <v>3</v>
      </c>
      <c r="AF60" s="4">
        <f t="shared" si="11"/>
        <v>46174</v>
      </c>
      <c r="AG60" s="4">
        <f t="shared" si="12"/>
        <v>46174</v>
      </c>
      <c r="AH60" s="4">
        <f t="shared" si="13"/>
        <v>46176</v>
      </c>
      <c r="AI60" s="4">
        <f t="shared" si="14"/>
        <v>46176</v>
      </c>
      <c r="AJ60" s="5">
        <v>1</v>
      </c>
      <c r="AK60" s="4">
        <f t="shared" si="27"/>
        <v>46177</v>
      </c>
      <c r="AL60" s="4">
        <f t="shared" si="16"/>
        <v>46177</v>
      </c>
      <c r="AM60" s="4">
        <f t="shared" si="16"/>
        <v>46177</v>
      </c>
      <c r="AN60" s="4">
        <f t="shared" si="28"/>
        <v>46178</v>
      </c>
      <c r="AO60" s="5">
        <v>3</v>
      </c>
      <c r="AP60" s="4">
        <f t="shared" si="18"/>
        <v>46183</v>
      </c>
      <c r="AQ60" s="5">
        <v>0</v>
      </c>
      <c r="AR60" s="4">
        <f t="shared" si="19"/>
        <v>46183</v>
      </c>
      <c r="AS60" s="5">
        <v>0</v>
      </c>
      <c r="AT60" s="4">
        <f t="shared" si="20"/>
        <v>46183</v>
      </c>
      <c r="AU60" s="4">
        <f>_xlfn.MINIFS(ReleaseTimeline!$A$2:$A$27, ReleaseTimeline!$A$2:$A$27, "&gt;="&amp;AK60)</f>
        <v>46177</v>
      </c>
      <c r="AV60" s="4" t="str">
        <f>VLOOKUP(AU60,ReleaseTimeline!$A$1:$E$27,2,FALSE)</f>
        <v>Release 12</v>
      </c>
      <c r="AW60" s="4" t="e">
        <f t="shared" si="25"/>
        <v>#VALUE!</v>
      </c>
      <c r="AX60" s="4">
        <f>VLOOKUP(AV60,ReleaseTimeline!$B$2:$C$27,2,FALSE)</f>
        <v>46184</v>
      </c>
      <c r="AY60" s="4">
        <f t="shared" si="24"/>
        <v>46177</v>
      </c>
      <c r="AZ60">
        <f t="shared" si="29"/>
        <v>35</v>
      </c>
      <c r="BA60" t="e">
        <f>(AX60-AV60)</f>
        <v>#VALUE!</v>
      </c>
      <c r="BB60">
        <f t="shared" si="30"/>
        <v>9</v>
      </c>
      <c r="BE60" t="e">
        <f>(BA60+BB60)</f>
        <v>#VALUE!</v>
      </c>
    </row>
    <row r="61" spans="1:57" x14ac:dyDescent="0.2">
      <c r="A61" s="3">
        <v>60</v>
      </c>
      <c r="B61" s="5" t="s">
        <v>141</v>
      </c>
      <c r="C61" s="11" t="s">
        <v>54</v>
      </c>
      <c r="D61" s="11"/>
      <c r="E61" s="80">
        <v>46156</v>
      </c>
      <c r="F61" s="80" t="s">
        <v>63</v>
      </c>
      <c r="G61" s="80" t="s">
        <v>67</v>
      </c>
      <c r="H61" s="80" t="s">
        <v>102</v>
      </c>
      <c r="I61" s="80">
        <v>46156</v>
      </c>
      <c r="J61" s="5">
        <v>3</v>
      </c>
      <c r="K61" s="5">
        <v>0</v>
      </c>
      <c r="L61" s="5">
        <v>4</v>
      </c>
      <c r="M61" s="4">
        <f t="shared" si="0"/>
        <v>46160</v>
      </c>
      <c r="N61" s="4">
        <f t="shared" si="1"/>
        <v>46160</v>
      </c>
      <c r="O61" s="4">
        <f t="shared" si="2"/>
        <v>46160</v>
      </c>
      <c r="P61" s="5">
        <v>3</v>
      </c>
      <c r="Q61" s="4">
        <f t="shared" si="3"/>
        <v>46163</v>
      </c>
      <c r="R61" s="5">
        <v>1.5</v>
      </c>
      <c r="S61" s="4">
        <f t="shared" si="4"/>
        <v>46164</v>
      </c>
      <c r="T61" s="4">
        <f t="shared" si="5"/>
        <v>46164</v>
      </c>
      <c r="U61" s="5">
        <v>3</v>
      </c>
      <c r="V61" s="4">
        <f t="shared" si="6"/>
        <v>46169</v>
      </c>
      <c r="W61" s="4">
        <f t="shared" si="31"/>
        <v>46169</v>
      </c>
      <c r="X61" s="4">
        <f t="shared" si="31"/>
        <v>46169</v>
      </c>
      <c r="Y61" s="4">
        <f t="shared" si="8"/>
        <v>46171</v>
      </c>
      <c r="Z61" s="4">
        <f t="shared" si="9"/>
        <v>46171</v>
      </c>
      <c r="AA61" s="5"/>
      <c r="AB61" s="4">
        <f t="shared" si="23"/>
        <v>46171</v>
      </c>
      <c r="AC61" s="5">
        <v>2</v>
      </c>
      <c r="AD61" s="4">
        <f t="shared" si="10"/>
        <v>46176</v>
      </c>
      <c r="AE61" s="5">
        <v>3</v>
      </c>
      <c r="AF61" s="4">
        <f t="shared" si="11"/>
        <v>46181</v>
      </c>
      <c r="AG61" s="4">
        <f t="shared" si="12"/>
        <v>46181</v>
      </c>
      <c r="AH61" s="4">
        <f t="shared" si="13"/>
        <v>46182</v>
      </c>
      <c r="AI61" s="4">
        <f t="shared" si="14"/>
        <v>46182</v>
      </c>
      <c r="AJ61" s="5"/>
      <c r="AK61" s="4">
        <f t="shared" si="27"/>
        <v>46182</v>
      </c>
      <c r="AL61" s="4">
        <f t="shared" si="16"/>
        <v>46182</v>
      </c>
      <c r="AM61" s="4">
        <f t="shared" si="16"/>
        <v>46182</v>
      </c>
      <c r="AN61" s="4">
        <f t="shared" si="28"/>
        <v>46183</v>
      </c>
      <c r="AO61" s="5"/>
      <c r="AP61" s="4">
        <f t="shared" si="18"/>
        <v>46183</v>
      </c>
      <c r="AQ61" s="5">
        <v>0</v>
      </c>
      <c r="AR61" s="4">
        <f t="shared" si="19"/>
        <v>46183</v>
      </c>
      <c r="AS61" s="5">
        <v>0</v>
      </c>
      <c r="AT61" s="4">
        <f t="shared" si="20"/>
        <v>46183</v>
      </c>
      <c r="AU61" s="4">
        <f>_xlfn.MINIFS(ReleaseTimeline!$A$2:$A$27, ReleaseTimeline!$A$2:$A$27, "&gt;="&amp;AK61)</f>
        <v>46191</v>
      </c>
      <c r="AV61" s="4" t="str">
        <f>VLOOKUP(AU61,ReleaseTimeline!$A$1:$E$27,2,FALSE)</f>
        <v>Release 13</v>
      </c>
      <c r="AW61" s="4" t="e">
        <f t="shared" si="25"/>
        <v>#VALUE!</v>
      </c>
      <c r="AX61" s="4">
        <f>VLOOKUP(AV61,ReleaseTimeline!$B$2:$C$27,2,FALSE)</f>
        <v>46198</v>
      </c>
      <c r="AY61" s="4">
        <f t="shared" si="24"/>
        <v>46191</v>
      </c>
      <c r="AZ61">
        <f t="shared" si="29"/>
        <v>38</v>
      </c>
      <c r="BB61">
        <f t="shared" si="30"/>
        <v>9</v>
      </c>
    </row>
    <row r="62" spans="1:57" x14ac:dyDescent="0.2">
      <c r="A62" s="3">
        <v>61</v>
      </c>
      <c r="B62" s="5" t="s">
        <v>141</v>
      </c>
      <c r="C62" s="11" t="s">
        <v>54</v>
      </c>
      <c r="D62" s="11"/>
      <c r="E62" s="80">
        <v>46156</v>
      </c>
      <c r="F62" s="80" t="s">
        <v>122</v>
      </c>
      <c r="G62" s="80" t="s">
        <v>67</v>
      </c>
      <c r="H62" s="80" t="s">
        <v>103</v>
      </c>
      <c r="I62" s="80">
        <v>46156</v>
      </c>
      <c r="J62" s="5">
        <v>3</v>
      </c>
      <c r="K62" s="5">
        <v>0</v>
      </c>
      <c r="L62" s="5">
        <v>8</v>
      </c>
      <c r="M62" s="4">
        <f t="shared" si="0"/>
        <v>46160</v>
      </c>
      <c r="N62" s="4">
        <f t="shared" si="1"/>
        <v>46160</v>
      </c>
      <c r="O62" s="4">
        <f t="shared" si="2"/>
        <v>46160</v>
      </c>
      <c r="P62" s="5">
        <v>3</v>
      </c>
      <c r="Q62" s="4">
        <f t="shared" si="3"/>
        <v>46163</v>
      </c>
      <c r="R62" s="5">
        <v>1.5</v>
      </c>
      <c r="S62" s="4">
        <f t="shared" si="4"/>
        <v>46164</v>
      </c>
      <c r="T62" s="4">
        <f t="shared" si="5"/>
        <v>46164</v>
      </c>
      <c r="U62" s="5">
        <v>3</v>
      </c>
      <c r="V62" s="4">
        <f t="shared" si="6"/>
        <v>46169</v>
      </c>
      <c r="W62" s="4">
        <f t="shared" ref="W62:X81" si="32">WORKDAY(V62, 0, IndHolidays)</f>
        <v>46169</v>
      </c>
      <c r="X62" s="4">
        <f t="shared" si="32"/>
        <v>46169</v>
      </c>
      <c r="Y62" s="4">
        <f t="shared" si="8"/>
        <v>46171</v>
      </c>
      <c r="Z62" s="4">
        <f t="shared" si="9"/>
        <v>46171</v>
      </c>
      <c r="AA62" s="5">
        <v>3</v>
      </c>
      <c r="AB62" s="4">
        <f t="shared" si="23"/>
        <v>46177</v>
      </c>
      <c r="AC62" s="5">
        <v>2</v>
      </c>
      <c r="AD62" s="4">
        <f t="shared" si="10"/>
        <v>46181</v>
      </c>
      <c r="AE62" s="5">
        <v>3</v>
      </c>
      <c r="AF62" s="4">
        <f t="shared" si="11"/>
        <v>46184</v>
      </c>
      <c r="AG62" s="4">
        <f t="shared" si="12"/>
        <v>46184</v>
      </c>
      <c r="AH62" s="4">
        <f t="shared" si="13"/>
        <v>46185</v>
      </c>
      <c r="AI62" s="4">
        <f t="shared" si="14"/>
        <v>46185</v>
      </c>
      <c r="AJ62" s="5">
        <v>1</v>
      </c>
      <c r="AK62" s="4">
        <f t="shared" si="27"/>
        <v>46188</v>
      </c>
      <c r="AL62" s="4">
        <f t="shared" si="16"/>
        <v>46188</v>
      </c>
      <c r="AM62" s="4">
        <f t="shared" si="16"/>
        <v>46188</v>
      </c>
      <c r="AN62" s="4">
        <f t="shared" si="28"/>
        <v>46189</v>
      </c>
      <c r="AO62" s="5">
        <v>3</v>
      </c>
      <c r="AP62" s="4">
        <f t="shared" si="18"/>
        <v>46192</v>
      </c>
      <c r="AQ62" s="5">
        <v>0</v>
      </c>
      <c r="AR62" s="4">
        <f t="shared" si="19"/>
        <v>46192</v>
      </c>
      <c r="AS62" s="5">
        <v>0</v>
      </c>
      <c r="AT62" s="4">
        <f t="shared" si="20"/>
        <v>46192</v>
      </c>
      <c r="AU62" s="4">
        <f>_xlfn.MINIFS(ReleaseTimeline!$A$2:$A$27, ReleaseTimeline!$A$2:$A$27, "&gt;="&amp;AK62)</f>
        <v>46191</v>
      </c>
      <c r="AV62" s="4" t="str">
        <f>VLOOKUP(AU62,ReleaseTimeline!$A$1:$E$27,2,FALSE)</f>
        <v>Release 13</v>
      </c>
      <c r="AW62" s="4" t="e">
        <f t="shared" si="25"/>
        <v>#VALUE!</v>
      </c>
      <c r="AX62" s="4">
        <f>VLOOKUP(AV62,ReleaseTimeline!$B$2:$C$27,2,FALSE)</f>
        <v>46198</v>
      </c>
      <c r="AY62" s="4">
        <f t="shared" si="24"/>
        <v>46191</v>
      </c>
      <c r="AZ62">
        <f t="shared" si="29"/>
        <v>38</v>
      </c>
      <c r="BB62">
        <f t="shared" si="30"/>
        <v>9</v>
      </c>
    </row>
    <row r="63" spans="1:57" x14ac:dyDescent="0.2">
      <c r="A63" s="3">
        <v>62</v>
      </c>
      <c r="B63" s="5" t="s">
        <v>141</v>
      </c>
      <c r="C63" s="11" t="s">
        <v>54</v>
      </c>
      <c r="D63" s="11"/>
      <c r="E63" s="80">
        <v>46156</v>
      </c>
      <c r="F63" s="80" t="s">
        <v>149</v>
      </c>
      <c r="G63" s="80" t="s">
        <v>67</v>
      </c>
      <c r="H63" s="80" t="s">
        <v>104</v>
      </c>
      <c r="I63" s="80">
        <v>46156</v>
      </c>
      <c r="J63" s="5">
        <v>3</v>
      </c>
      <c r="K63" s="5">
        <v>0</v>
      </c>
      <c r="L63" s="5">
        <v>9</v>
      </c>
      <c r="M63" s="4">
        <f t="shared" si="0"/>
        <v>46160</v>
      </c>
      <c r="N63" s="4">
        <f t="shared" si="1"/>
        <v>46160</v>
      </c>
      <c r="O63" s="4">
        <f t="shared" si="2"/>
        <v>46160</v>
      </c>
      <c r="P63" s="5">
        <v>3</v>
      </c>
      <c r="Q63" s="4">
        <f t="shared" si="3"/>
        <v>46163</v>
      </c>
      <c r="R63" s="5">
        <v>1.5</v>
      </c>
      <c r="S63" s="4">
        <f t="shared" si="4"/>
        <v>46164</v>
      </c>
      <c r="T63" s="4">
        <f t="shared" si="5"/>
        <v>46164</v>
      </c>
      <c r="U63" s="5">
        <v>3</v>
      </c>
      <c r="V63" s="4">
        <f t="shared" si="6"/>
        <v>46169</v>
      </c>
      <c r="W63" s="4">
        <f t="shared" si="32"/>
        <v>46169</v>
      </c>
      <c r="X63" s="4">
        <f t="shared" si="32"/>
        <v>46169</v>
      </c>
      <c r="Y63" s="4">
        <f t="shared" si="8"/>
        <v>46171</v>
      </c>
      <c r="Z63" s="4">
        <f t="shared" si="9"/>
        <v>46171</v>
      </c>
      <c r="AA63" s="5"/>
      <c r="AB63" s="4">
        <f t="shared" si="23"/>
        <v>46171</v>
      </c>
      <c r="AC63" s="5">
        <v>2</v>
      </c>
      <c r="AD63" s="4">
        <f t="shared" si="10"/>
        <v>46176</v>
      </c>
      <c r="AE63" s="5">
        <v>3</v>
      </c>
      <c r="AF63" s="4">
        <f t="shared" si="11"/>
        <v>46181</v>
      </c>
      <c r="AG63" s="4">
        <f t="shared" si="12"/>
        <v>46181</v>
      </c>
      <c r="AH63" s="4">
        <f t="shared" si="13"/>
        <v>46182</v>
      </c>
      <c r="AI63" s="4">
        <f t="shared" si="14"/>
        <v>46182</v>
      </c>
      <c r="AJ63" s="5"/>
      <c r="AK63" s="4">
        <f t="shared" si="27"/>
        <v>46182</v>
      </c>
      <c r="AL63" s="4">
        <f t="shared" si="16"/>
        <v>46182</v>
      </c>
      <c r="AM63" s="4">
        <f t="shared" si="16"/>
        <v>46182</v>
      </c>
      <c r="AN63" s="4">
        <f t="shared" si="28"/>
        <v>46183</v>
      </c>
      <c r="AO63" s="5"/>
      <c r="AP63" s="4">
        <f t="shared" si="18"/>
        <v>46183</v>
      </c>
      <c r="AQ63" s="5">
        <v>0</v>
      </c>
      <c r="AR63" s="4">
        <f t="shared" si="19"/>
        <v>46183</v>
      </c>
      <c r="AS63" s="5">
        <v>0</v>
      </c>
      <c r="AT63" s="4">
        <f t="shared" si="20"/>
        <v>46183</v>
      </c>
      <c r="AU63" s="4">
        <f>_xlfn.MINIFS(ReleaseTimeline!$A$2:$A$27, ReleaseTimeline!$A$2:$A$27, "&gt;="&amp;AK63)</f>
        <v>46191</v>
      </c>
      <c r="AV63" s="4" t="str">
        <f>VLOOKUP(AU63,ReleaseTimeline!$A$1:$E$27,2,FALSE)</f>
        <v>Release 13</v>
      </c>
      <c r="AW63" s="4" t="e">
        <f t="shared" si="25"/>
        <v>#VALUE!</v>
      </c>
      <c r="AX63" s="4">
        <f>VLOOKUP(AV63,ReleaseTimeline!$B$2:$C$27,2,FALSE)</f>
        <v>46198</v>
      </c>
      <c r="AY63" s="4">
        <f t="shared" si="24"/>
        <v>46191</v>
      </c>
      <c r="AZ63">
        <f t="shared" si="29"/>
        <v>38</v>
      </c>
      <c r="BB63">
        <f t="shared" si="30"/>
        <v>9</v>
      </c>
    </row>
    <row r="64" spans="1:57" x14ac:dyDescent="0.2">
      <c r="A64" s="3">
        <v>63</v>
      </c>
      <c r="B64" s="5" t="s">
        <v>141</v>
      </c>
      <c r="C64" s="11" t="s">
        <v>54</v>
      </c>
      <c r="D64" s="11"/>
      <c r="E64" s="80">
        <v>46164</v>
      </c>
      <c r="F64" s="80" t="s">
        <v>121</v>
      </c>
      <c r="G64" s="80" t="s">
        <v>67</v>
      </c>
      <c r="H64" s="80" t="s">
        <v>102</v>
      </c>
      <c r="I64" s="80">
        <v>46164</v>
      </c>
      <c r="J64" s="5">
        <v>3</v>
      </c>
      <c r="K64" s="5">
        <v>0</v>
      </c>
      <c r="L64" s="5">
        <v>7</v>
      </c>
      <c r="M64" s="4">
        <f t="shared" si="0"/>
        <v>46168</v>
      </c>
      <c r="N64" s="4">
        <f t="shared" si="1"/>
        <v>46168</v>
      </c>
      <c r="O64" s="4">
        <f t="shared" si="2"/>
        <v>46168</v>
      </c>
      <c r="P64" s="5">
        <v>3</v>
      </c>
      <c r="Q64" s="4">
        <f t="shared" si="3"/>
        <v>46174</v>
      </c>
      <c r="R64" s="5">
        <v>1.5</v>
      </c>
      <c r="S64" s="4">
        <f t="shared" si="4"/>
        <v>46176</v>
      </c>
      <c r="T64" s="4">
        <f t="shared" si="5"/>
        <v>46176</v>
      </c>
      <c r="U64" s="5">
        <v>3</v>
      </c>
      <c r="V64" s="4">
        <f t="shared" si="6"/>
        <v>46181</v>
      </c>
      <c r="W64" s="4">
        <f t="shared" si="32"/>
        <v>46181</v>
      </c>
      <c r="X64" s="4">
        <f t="shared" si="32"/>
        <v>46181</v>
      </c>
      <c r="Y64" s="4">
        <f t="shared" si="8"/>
        <v>46182</v>
      </c>
      <c r="Z64" s="4">
        <f t="shared" si="9"/>
        <v>46182</v>
      </c>
      <c r="AA64" s="5">
        <v>3</v>
      </c>
      <c r="AB64" s="4">
        <f t="shared" si="23"/>
        <v>46185</v>
      </c>
      <c r="AC64" s="5">
        <v>2</v>
      </c>
      <c r="AD64" s="4">
        <f t="shared" si="10"/>
        <v>46189</v>
      </c>
      <c r="AE64" s="5">
        <v>3</v>
      </c>
      <c r="AF64" s="4">
        <f t="shared" si="11"/>
        <v>46192</v>
      </c>
      <c r="AG64" s="4">
        <f t="shared" si="12"/>
        <v>46192</v>
      </c>
      <c r="AH64" s="4">
        <f t="shared" si="13"/>
        <v>46195</v>
      </c>
      <c r="AI64" s="4">
        <f t="shared" si="14"/>
        <v>46195</v>
      </c>
      <c r="AJ64" s="5">
        <v>1</v>
      </c>
      <c r="AK64" s="4">
        <f t="shared" si="27"/>
        <v>46196</v>
      </c>
      <c r="AL64" s="4">
        <f t="shared" si="16"/>
        <v>46196</v>
      </c>
      <c r="AM64" s="4">
        <f t="shared" si="16"/>
        <v>46196</v>
      </c>
      <c r="AN64" s="4">
        <f t="shared" si="28"/>
        <v>46197</v>
      </c>
      <c r="AO64" s="5">
        <v>3</v>
      </c>
      <c r="AP64" s="4">
        <f t="shared" si="18"/>
        <v>46203</v>
      </c>
      <c r="AQ64" s="5">
        <v>0</v>
      </c>
      <c r="AR64" s="4">
        <f t="shared" si="19"/>
        <v>46203</v>
      </c>
      <c r="AS64" s="5">
        <v>0</v>
      </c>
      <c r="AT64" s="4">
        <f t="shared" si="20"/>
        <v>46203</v>
      </c>
      <c r="AU64" s="4">
        <f>_xlfn.MINIFS(ReleaseTimeline!$A$2:$A$27, ReleaseTimeline!$A$2:$A$27, "&gt;="&amp;AK64)</f>
        <v>46205</v>
      </c>
      <c r="AV64" s="4" t="str">
        <f>VLOOKUP(AU64,ReleaseTimeline!$A$1:$E$27,2,FALSE)</f>
        <v>Release 14</v>
      </c>
      <c r="AW64" s="4" t="e">
        <f t="shared" si="25"/>
        <v>#VALUE!</v>
      </c>
      <c r="AX64" s="4">
        <f>VLOOKUP(AV64,ReleaseTimeline!$B$2:$C$27,2,FALSE)</f>
        <v>46212</v>
      </c>
      <c r="AY64" s="4">
        <f t="shared" si="24"/>
        <v>46205</v>
      </c>
      <c r="AZ64">
        <f t="shared" si="29"/>
        <v>44</v>
      </c>
      <c r="BB64">
        <f t="shared" si="30"/>
        <v>9</v>
      </c>
    </row>
    <row r="65" spans="1:57" x14ac:dyDescent="0.2">
      <c r="A65" s="3">
        <v>64</v>
      </c>
      <c r="B65" s="5" t="s">
        <v>141</v>
      </c>
      <c r="C65" s="11" t="s">
        <v>54</v>
      </c>
      <c r="D65" s="11"/>
      <c r="E65" s="80">
        <v>46164</v>
      </c>
      <c r="F65" s="80" t="s">
        <v>150</v>
      </c>
      <c r="G65" s="80" t="s">
        <v>67</v>
      </c>
      <c r="H65" s="80" t="s">
        <v>103</v>
      </c>
      <c r="I65" s="80">
        <v>46164</v>
      </c>
      <c r="J65" s="5">
        <v>3</v>
      </c>
      <c r="K65" s="5">
        <v>0</v>
      </c>
      <c r="L65" s="5">
        <v>11</v>
      </c>
      <c r="M65" s="4">
        <f t="shared" si="0"/>
        <v>46168</v>
      </c>
      <c r="N65" s="4">
        <f t="shared" si="1"/>
        <v>46168</v>
      </c>
      <c r="O65" s="4">
        <f t="shared" si="2"/>
        <v>46168</v>
      </c>
      <c r="P65" s="5">
        <v>3</v>
      </c>
      <c r="Q65" s="4">
        <f t="shared" si="3"/>
        <v>46174</v>
      </c>
      <c r="R65" s="5">
        <v>1.5</v>
      </c>
      <c r="S65" s="4">
        <f t="shared" si="4"/>
        <v>46176</v>
      </c>
      <c r="T65" s="4">
        <f t="shared" si="5"/>
        <v>46176</v>
      </c>
      <c r="U65" s="5">
        <v>3</v>
      </c>
      <c r="V65" s="4">
        <f t="shared" si="6"/>
        <v>46181</v>
      </c>
      <c r="W65" s="4">
        <f t="shared" si="32"/>
        <v>46181</v>
      </c>
      <c r="X65" s="4">
        <f t="shared" si="32"/>
        <v>46181</v>
      </c>
      <c r="Y65" s="4">
        <f t="shared" si="8"/>
        <v>46182</v>
      </c>
      <c r="Z65" s="4">
        <f t="shared" si="9"/>
        <v>46182</v>
      </c>
      <c r="AA65" s="5"/>
      <c r="AB65" s="4">
        <f t="shared" si="23"/>
        <v>46182</v>
      </c>
      <c r="AC65" s="5">
        <v>2</v>
      </c>
      <c r="AD65" s="4">
        <f t="shared" si="10"/>
        <v>46184</v>
      </c>
      <c r="AE65" s="5">
        <v>3</v>
      </c>
      <c r="AF65" s="4">
        <f t="shared" si="11"/>
        <v>46189</v>
      </c>
      <c r="AG65" s="4">
        <f t="shared" si="12"/>
        <v>46189</v>
      </c>
      <c r="AH65" s="4">
        <f t="shared" si="13"/>
        <v>46190</v>
      </c>
      <c r="AI65" s="4">
        <f t="shared" si="14"/>
        <v>46190</v>
      </c>
      <c r="AJ65" s="5"/>
      <c r="AK65" s="4">
        <f t="shared" si="27"/>
        <v>46190</v>
      </c>
      <c r="AL65" s="4">
        <f t="shared" si="16"/>
        <v>46190</v>
      </c>
      <c r="AM65" s="4">
        <f t="shared" si="16"/>
        <v>46190</v>
      </c>
      <c r="AN65" s="4">
        <f t="shared" si="28"/>
        <v>46191</v>
      </c>
      <c r="AO65" s="5"/>
      <c r="AP65" s="4">
        <f t="shared" si="18"/>
        <v>46191</v>
      </c>
      <c r="AQ65" s="5">
        <v>0</v>
      </c>
      <c r="AR65" s="4">
        <f t="shared" si="19"/>
        <v>46191</v>
      </c>
      <c r="AS65" s="5">
        <v>0</v>
      </c>
      <c r="AT65" s="4">
        <f t="shared" si="20"/>
        <v>46191</v>
      </c>
      <c r="AU65" s="4">
        <f>_xlfn.MINIFS(ReleaseTimeline!$A$2:$A$27, ReleaseTimeline!$A$2:$A$27, "&gt;="&amp;AK65)</f>
        <v>46191</v>
      </c>
      <c r="AV65" s="4" t="str">
        <f>VLOOKUP(AU65,ReleaseTimeline!$A$1:$E$27,2,FALSE)</f>
        <v>Release 13</v>
      </c>
      <c r="AW65" s="4" t="e">
        <f t="shared" si="25"/>
        <v>#VALUE!</v>
      </c>
      <c r="AX65" s="4">
        <f>VLOOKUP(AV65,ReleaseTimeline!$B$2:$C$27,2,FALSE)</f>
        <v>46198</v>
      </c>
      <c r="AY65" s="4">
        <f t="shared" si="24"/>
        <v>46191</v>
      </c>
      <c r="AZ65">
        <f t="shared" si="29"/>
        <v>30</v>
      </c>
      <c r="BB65">
        <f t="shared" si="30"/>
        <v>9</v>
      </c>
    </row>
    <row r="66" spans="1:57" x14ac:dyDescent="0.2">
      <c r="A66" s="3">
        <v>65</v>
      </c>
      <c r="B66" s="5" t="s">
        <v>141</v>
      </c>
      <c r="C66" s="11" t="s">
        <v>54</v>
      </c>
      <c r="D66" s="11"/>
      <c r="E66" s="80">
        <v>46164</v>
      </c>
      <c r="F66" s="80" t="s">
        <v>151</v>
      </c>
      <c r="G66" s="80" t="s">
        <v>67</v>
      </c>
      <c r="H66" s="80" t="s">
        <v>104</v>
      </c>
      <c r="I66" s="80">
        <v>46164</v>
      </c>
      <c r="J66" s="5">
        <v>3</v>
      </c>
      <c r="K66" s="5">
        <v>0</v>
      </c>
      <c r="L66" s="5">
        <v>12</v>
      </c>
      <c r="M66" s="4">
        <f t="shared" ref="M66:M129" si="33">WORKDAY(I66-1, J66+K66, IndHolidays)</f>
        <v>46168</v>
      </c>
      <c r="N66" s="4">
        <f t="shared" ref="N66:N129" si="34">WORKDAY(I66-1, J66+K66, IndHolidays)</f>
        <v>46168</v>
      </c>
      <c r="O66" s="4">
        <f t="shared" ref="O66:O129" si="35">WORKDAY(I66-1, J66+K66, IndHolidays)</f>
        <v>46168</v>
      </c>
      <c r="P66" s="5">
        <v>3</v>
      </c>
      <c r="Q66" s="4">
        <f t="shared" ref="Q66:Q129" si="36">WORKDAY(O66, P66, IndHolidays)</f>
        <v>46174</v>
      </c>
      <c r="R66" s="5">
        <v>1.5</v>
      </c>
      <c r="S66" s="4">
        <f t="shared" ref="S66:S129" si="37">WORKDAY(Q66, R66, IndHolidays)</f>
        <v>46176</v>
      </c>
      <c r="T66" s="4">
        <f t="shared" ref="T66:T129" si="38">WORKDAY(S66,0, IndHolidays)</f>
        <v>46176</v>
      </c>
      <c r="U66" s="5">
        <v>3</v>
      </c>
      <c r="V66" s="4">
        <f t="shared" ref="V66:V129" si="39">WORKDAY(T66, U66, IndHolidays)</f>
        <v>46181</v>
      </c>
      <c r="W66" s="4">
        <f t="shared" si="32"/>
        <v>46181</v>
      </c>
      <c r="X66" s="4">
        <f t="shared" si="32"/>
        <v>46181</v>
      </c>
      <c r="Y66" s="4">
        <f t="shared" ref="Y66:Y129" si="40">WORKDAY(X66, 1, IndHolidays)</f>
        <v>46182</v>
      </c>
      <c r="Z66" s="4">
        <f t="shared" ref="Z66:Z129" si="41">WORKDAY(Y66, 0, IndHolidays)</f>
        <v>46182</v>
      </c>
      <c r="AA66" s="5">
        <v>3</v>
      </c>
      <c r="AB66" s="4">
        <f t="shared" si="23"/>
        <v>46185</v>
      </c>
      <c r="AC66" s="5">
        <v>2</v>
      </c>
      <c r="AD66" s="4">
        <f t="shared" ref="AD66:AD129" si="42">WORKDAY(AB66, AC66, IndHolidays)</f>
        <v>46189</v>
      </c>
      <c r="AE66" s="5">
        <v>3</v>
      </c>
      <c r="AF66" s="4">
        <f t="shared" ref="AF66:AF129" si="43">WORKDAY(AD66, AE66, IndHolidays)</f>
        <v>46192</v>
      </c>
      <c r="AG66" s="4">
        <f t="shared" ref="AG66:AG129" si="44">WORKDAY(AF66, 0, IndHolidays)</f>
        <v>46192</v>
      </c>
      <c r="AH66" s="4">
        <f t="shared" ref="AH66:AH129" si="45">WORKDAY(AG66, 1, IndHolidays)</f>
        <v>46195</v>
      </c>
      <c r="AI66" s="4">
        <f t="shared" ref="AI66:AI129" si="46">WORKDAY(AH66, 0, IndHolidays)</f>
        <v>46195</v>
      </c>
      <c r="AJ66" s="5">
        <v>1</v>
      </c>
      <c r="AK66" s="4">
        <f t="shared" ref="AK66:AK97" si="47">WORKDAY(AI66, AJ66, IndHolidays)</f>
        <v>46196</v>
      </c>
      <c r="AL66" s="4">
        <f t="shared" si="16"/>
        <v>46196</v>
      </c>
      <c r="AM66" s="4">
        <f t="shared" si="16"/>
        <v>46196</v>
      </c>
      <c r="AN66" s="4">
        <f t="shared" ref="AN66:AN97" si="48">WORKDAY(AM66, 1, IndHolidays)</f>
        <v>46197</v>
      </c>
      <c r="AO66" s="5">
        <v>3</v>
      </c>
      <c r="AP66" s="4">
        <f t="shared" ref="AP66:AP129" si="49">WORKDAY(AN66, AO66, IndHolidays)</f>
        <v>46203</v>
      </c>
      <c r="AQ66" s="5">
        <v>0</v>
      </c>
      <c r="AR66" s="4">
        <f t="shared" ref="AR66:AR129" si="50">WORKDAY(AP66, AQ66, IndHolidays)</f>
        <v>46203</v>
      </c>
      <c r="AS66" s="5">
        <v>0</v>
      </c>
      <c r="AT66" s="4">
        <f t="shared" ref="AT66:AT129" si="51">WORKDAY(AR66, AS66, IndHolidays)</f>
        <v>46203</v>
      </c>
      <c r="AU66" s="4">
        <f>_xlfn.MINIFS(ReleaseTimeline!$A$2:$A$27, ReleaseTimeline!$A$2:$A$27, "&gt;="&amp;AK66)</f>
        <v>46205</v>
      </c>
      <c r="AV66" s="4" t="str">
        <f>VLOOKUP(AU66,ReleaseTimeline!$A$1:$E$27,2,FALSE)</f>
        <v>Release 14</v>
      </c>
      <c r="AW66" s="4" t="e">
        <f t="shared" si="25"/>
        <v>#VALUE!</v>
      </c>
      <c r="AX66" s="4">
        <f>VLOOKUP(AV66,ReleaseTimeline!$B$2:$C$27,2,FALSE)</f>
        <v>46212</v>
      </c>
      <c r="AY66" s="4">
        <f t="shared" si="24"/>
        <v>46205</v>
      </c>
      <c r="AZ66">
        <f t="shared" ref="AZ66:AZ97" si="52">(AX66 - N66)</f>
        <v>44</v>
      </c>
      <c r="BB66">
        <f t="shared" ref="BB66:BB97" si="53">(P66+U66+AE66+AS66)</f>
        <v>9</v>
      </c>
    </row>
    <row r="67" spans="1:57" x14ac:dyDescent="0.2">
      <c r="A67" s="3">
        <v>66</v>
      </c>
      <c r="B67" s="5" t="s">
        <v>141</v>
      </c>
      <c r="C67" s="11" t="s">
        <v>54</v>
      </c>
      <c r="D67" s="11"/>
      <c r="E67" s="80">
        <v>46174</v>
      </c>
      <c r="F67" s="80" t="s">
        <v>85</v>
      </c>
      <c r="G67" s="80" t="s">
        <v>67</v>
      </c>
      <c r="H67" s="80" t="s">
        <v>102</v>
      </c>
      <c r="I67" s="80">
        <v>46174</v>
      </c>
      <c r="J67" s="5">
        <v>3</v>
      </c>
      <c r="K67" s="5">
        <v>0</v>
      </c>
      <c r="L67" s="5">
        <v>10</v>
      </c>
      <c r="M67" s="4">
        <f t="shared" si="33"/>
        <v>46177</v>
      </c>
      <c r="N67" s="4">
        <f t="shared" si="34"/>
        <v>46177</v>
      </c>
      <c r="O67" s="4">
        <f t="shared" si="35"/>
        <v>46177</v>
      </c>
      <c r="P67" s="5">
        <v>3</v>
      </c>
      <c r="Q67" s="4">
        <f t="shared" si="36"/>
        <v>46182</v>
      </c>
      <c r="R67" s="5">
        <v>1.5</v>
      </c>
      <c r="S67" s="4">
        <f t="shared" si="37"/>
        <v>46183</v>
      </c>
      <c r="T67" s="4">
        <f t="shared" si="38"/>
        <v>46183</v>
      </c>
      <c r="U67" s="5">
        <v>3</v>
      </c>
      <c r="V67" s="4">
        <f t="shared" si="39"/>
        <v>46188</v>
      </c>
      <c r="W67" s="4">
        <f t="shared" si="32"/>
        <v>46188</v>
      </c>
      <c r="X67" s="4">
        <f t="shared" si="32"/>
        <v>46188</v>
      </c>
      <c r="Y67" s="4">
        <f t="shared" si="40"/>
        <v>46189</v>
      </c>
      <c r="Z67" s="4">
        <f t="shared" si="41"/>
        <v>46189</v>
      </c>
      <c r="AA67" s="5"/>
      <c r="AB67" s="4">
        <f t="shared" ref="AB67:AB130" si="54">WORKDAY(Z67, AA67, IndHolidays)</f>
        <v>46189</v>
      </c>
      <c r="AC67" s="5">
        <v>2</v>
      </c>
      <c r="AD67" s="4">
        <f t="shared" si="42"/>
        <v>46191</v>
      </c>
      <c r="AE67" s="5">
        <v>3</v>
      </c>
      <c r="AF67" s="4">
        <f t="shared" si="43"/>
        <v>46196</v>
      </c>
      <c r="AG67" s="4">
        <f t="shared" si="44"/>
        <v>46196</v>
      </c>
      <c r="AH67" s="4">
        <f t="shared" si="45"/>
        <v>46197</v>
      </c>
      <c r="AI67" s="4">
        <f t="shared" si="46"/>
        <v>46197</v>
      </c>
      <c r="AJ67" s="5"/>
      <c r="AK67" s="4">
        <f t="shared" si="47"/>
        <v>46197</v>
      </c>
      <c r="AL67" s="4">
        <f t="shared" ref="AL67:AM130" si="55">AK67</f>
        <v>46197</v>
      </c>
      <c r="AM67" s="4">
        <f t="shared" si="55"/>
        <v>46197</v>
      </c>
      <c r="AN67" s="4">
        <f t="shared" si="48"/>
        <v>46198</v>
      </c>
      <c r="AO67" s="5"/>
      <c r="AP67" s="4">
        <f t="shared" si="49"/>
        <v>46198</v>
      </c>
      <c r="AQ67" s="5">
        <v>0</v>
      </c>
      <c r="AR67" s="4">
        <f t="shared" si="50"/>
        <v>46198</v>
      </c>
      <c r="AS67" s="5">
        <v>0</v>
      </c>
      <c r="AT67" s="4">
        <f t="shared" si="51"/>
        <v>46198</v>
      </c>
      <c r="AU67" s="4">
        <f>_xlfn.MINIFS(ReleaseTimeline!$A$2:$A$27, ReleaseTimeline!$A$2:$A$27, "&gt;="&amp;AK67)</f>
        <v>46205</v>
      </c>
      <c r="AV67" s="4" t="str">
        <f>VLOOKUP(AU67,ReleaseTimeline!$A$1:$E$27,2,FALSE)</f>
        <v>Release 14</v>
      </c>
      <c r="AW67" s="4" t="e">
        <f t="shared" si="25"/>
        <v>#VALUE!</v>
      </c>
      <c r="AX67" s="4">
        <f>VLOOKUP(AV67,ReleaseTimeline!$B$2:$C$27,2,FALSE)</f>
        <v>46212</v>
      </c>
      <c r="AY67" s="4">
        <f t="shared" ref="AY67:AY130" si="56">WORKDAY(AX67, -5)</f>
        <v>46205</v>
      </c>
      <c r="AZ67">
        <f t="shared" si="52"/>
        <v>35</v>
      </c>
      <c r="BB67">
        <f t="shared" si="53"/>
        <v>9</v>
      </c>
    </row>
    <row r="68" spans="1:57" x14ac:dyDescent="0.2">
      <c r="A68" s="3">
        <v>67</v>
      </c>
      <c r="B68" s="5" t="s">
        <v>141</v>
      </c>
      <c r="C68" s="11" t="s">
        <v>54</v>
      </c>
      <c r="D68" s="11"/>
      <c r="E68" s="80">
        <v>46174</v>
      </c>
      <c r="F68" s="80" t="s">
        <v>152</v>
      </c>
      <c r="G68" s="80" t="s">
        <v>67</v>
      </c>
      <c r="H68" s="80" t="s">
        <v>103</v>
      </c>
      <c r="I68" s="80">
        <v>46174</v>
      </c>
      <c r="J68" s="5">
        <v>3</v>
      </c>
      <c r="K68" s="5">
        <v>0</v>
      </c>
      <c r="L68" s="5">
        <v>14</v>
      </c>
      <c r="M68" s="4">
        <f t="shared" si="33"/>
        <v>46177</v>
      </c>
      <c r="N68" s="4">
        <f t="shared" si="34"/>
        <v>46177</v>
      </c>
      <c r="O68" s="4">
        <f t="shared" si="35"/>
        <v>46177</v>
      </c>
      <c r="P68" s="5">
        <v>3</v>
      </c>
      <c r="Q68" s="4">
        <f t="shared" si="36"/>
        <v>46182</v>
      </c>
      <c r="R68" s="5">
        <v>1.5</v>
      </c>
      <c r="S68" s="4">
        <f t="shared" si="37"/>
        <v>46183</v>
      </c>
      <c r="T68" s="4">
        <f t="shared" si="38"/>
        <v>46183</v>
      </c>
      <c r="U68" s="5">
        <v>3</v>
      </c>
      <c r="V68" s="4">
        <f t="shared" si="39"/>
        <v>46188</v>
      </c>
      <c r="W68" s="4">
        <f t="shared" si="32"/>
        <v>46188</v>
      </c>
      <c r="X68" s="4">
        <f t="shared" si="32"/>
        <v>46188</v>
      </c>
      <c r="Y68" s="4">
        <f t="shared" si="40"/>
        <v>46189</v>
      </c>
      <c r="Z68" s="4">
        <f t="shared" si="41"/>
        <v>46189</v>
      </c>
      <c r="AA68" s="5">
        <v>3</v>
      </c>
      <c r="AB68" s="4">
        <f t="shared" si="54"/>
        <v>46192</v>
      </c>
      <c r="AC68" s="5">
        <v>2</v>
      </c>
      <c r="AD68" s="4">
        <f t="shared" si="42"/>
        <v>46196</v>
      </c>
      <c r="AE68" s="5">
        <v>3</v>
      </c>
      <c r="AF68" s="4">
        <f t="shared" si="43"/>
        <v>46202</v>
      </c>
      <c r="AG68" s="4">
        <f t="shared" si="44"/>
        <v>46202</v>
      </c>
      <c r="AH68" s="4">
        <f t="shared" si="45"/>
        <v>46203</v>
      </c>
      <c r="AI68" s="4">
        <f t="shared" si="46"/>
        <v>46203</v>
      </c>
      <c r="AJ68" s="5">
        <v>1</v>
      </c>
      <c r="AK68" s="4">
        <f t="shared" si="47"/>
        <v>46204</v>
      </c>
      <c r="AL68" s="4">
        <f t="shared" si="55"/>
        <v>46204</v>
      </c>
      <c r="AM68" s="4">
        <f t="shared" si="55"/>
        <v>46204</v>
      </c>
      <c r="AN68" s="4">
        <f t="shared" si="48"/>
        <v>46205</v>
      </c>
      <c r="AO68" s="5">
        <v>3</v>
      </c>
      <c r="AP68" s="4">
        <f t="shared" si="49"/>
        <v>46211</v>
      </c>
      <c r="AQ68" s="5">
        <v>0</v>
      </c>
      <c r="AR68" s="4">
        <f t="shared" si="50"/>
        <v>46211</v>
      </c>
      <c r="AS68" s="5">
        <v>0</v>
      </c>
      <c r="AT68" s="4">
        <f t="shared" si="51"/>
        <v>46211</v>
      </c>
      <c r="AU68" s="4">
        <f>_xlfn.MINIFS(ReleaseTimeline!$A$2:$A$27, ReleaseTimeline!$A$2:$A$27, "&gt;="&amp;AK68)</f>
        <v>46205</v>
      </c>
      <c r="AV68" s="4" t="str">
        <f>VLOOKUP(AU68,ReleaseTimeline!$A$1:$E$27,2,FALSE)</f>
        <v>Release 14</v>
      </c>
      <c r="AW68" s="4" t="e">
        <f t="shared" si="25"/>
        <v>#VALUE!</v>
      </c>
      <c r="AX68" s="4">
        <f>VLOOKUP(AV68,ReleaseTimeline!$B$2:$C$27,2,FALSE)</f>
        <v>46212</v>
      </c>
      <c r="AY68" s="4">
        <f t="shared" si="56"/>
        <v>46205</v>
      </c>
      <c r="AZ68">
        <f t="shared" si="52"/>
        <v>35</v>
      </c>
      <c r="BA68" t="e">
        <f>(AX68-AV68)</f>
        <v>#VALUE!</v>
      </c>
      <c r="BB68">
        <f t="shared" si="53"/>
        <v>9</v>
      </c>
      <c r="BE68" t="e">
        <f>(BA68+BB68)</f>
        <v>#VALUE!</v>
      </c>
    </row>
    <row r="69" spans="1:57" x14ac:dyDescent="0.2">
      <c r="A69" s="3">
        <v>68</v>
      </c>
      <c r="B69" s="5" t="s">
        <v>141</v>
      </c>
      <c r="C69" s="11" t="s">
        <v>54</v>
      </c>
      <c r="D69" s="11"/>
      <c r="E69" s="80">
        <v>46174</v>
      </c>
      <c r="F69" s="80" t="s">
        <v>153</v>
      </c>
      <c r="G69" s="80" t="s">
        <v>67</v>
      </c>
      <c r="H69" s="80" t="s">
        <v>104</v>
      </c>
      <c r="I69" s="80">
        <v>46174</v>
      </c>
      <c r="J69" s="5">
        <v>3</v>
      </c>
      <c r="K69" s="5">
        <v>0</v>
      </c>
      <c r="L69" s="5">
        <v>15</v>
      </c>
      <c r="M69" s="4">
        <f t="shared" si="33"/>
        <v>46177</v>
      </c>
      <c r="N69" s="4">
        <f t="shared" si="34"/>
        <v>46177</v>
      </c>
      <c r="O69" s="4">
        <f t="shared" si="35"/>
        <v>46177</v>
      </c>
      <c r="P69" s="5">
        <v>3</v>
      </c>
      <c r="Q69" s="4">
        <f t="shared" si="36"/>
        <v>46182</v>
      </c>
      <c r="R69" s="5">
        <v>1.5</v>
      </c>
      <c r="S69" s="4">
        <f t="shared" si="37"/>
        <v>46183</v>
      </c>
      <c r="T69" s="4">
        <f t="shared" si="38"/>
        <v>46183</v>
      </c>
      <c r="U69" s="5">
        <v>3</v>
      </c>
      <c r="V69" s="4">
        <f t="shared" si="39"/>
        <v>46188</v>
      </c>
      <c r="W69" s="4">
        <f t="shared" si="32"/>
        <v>46188</v>
      </c>
      <c r="X69" s="4">
        <f t="shared" si="32"/>
        <v>46188</v>
      </c>
      <c r="Y69" s="4">
        <f t="shared" si="40"/>
        <v>46189</v>
      </c>
      <c r="Z69" s="4">
        <f t="shared" si="41"/>
        <v>46189</v>
      </c>
      <c r="AA69" s="5"/>
      <c r="AB69" s="4">
        <f t="shared" si="54"/>
        <v>46189</v>
      </c>
      <c r="AC69" s="5">
        <v>2</v>
      </c>
      <c r="AD69" s="4">
        <f t="shared" si="42"/>
        <v>46191</v>
      </c>
      <c r="AE69" s="5">
        <v>3</v>
      </c>
      <c r="AF69" s="4">
        <f t="shared" si="43"/>
        <v>46196</v>
      </c>
      <c r="AG69" s="4">
        <f t="shared" si="44"/>
        <v>46196</v>
      </c>
      <c r="AH69" s="4">
        <f t="shared" si="45"/>
        <v>46197</v>
      </c>
      <c r="AI69" s="4">
        <f t="shared" si="46"/>
        <v>46197</v>
      </c>
      <c r="AJ69" s="5"/>
      <c r="AK69" s="4">
        <f t="shared" si="47"/>
        <v>46197</v>
      </c>
      <c r="AL69" s="4">
        <f t="shared" si="55"/>
        <v>46197</v>
      </c>
      <c r="AM69" s="4">
        <f t="shared" si="55"/>
        <v>46197</v>
      </c>
      <c r="AN69" s="4">
        <f t="shared" si="48"/>
        <v>46198</v>
      </c>
      <c r="AO69" s="5"/>
      <c r="AP69" s="4">
        <f t="shared" si="49"/>
        <v>46198</v>
      </c>
      <c r="AQ69" s="5">
        <v>0</v>
      </c>
      <c r="AR69" s="4">
        <f t="shared" si="50"/>
        <v>46198</v>
      </c>
      <c r="AS69" s="5">
        <v>0</v>
      </c>
      <c r="AT69" s="4">
        <f t="shared" si="51"/>
        <v>46198</v>
      </c>
      <c r="AU69" s="4">
        <f>_xlfn.MINIFS(ReleaseTimeline!$A$2:$A$27, ReleaseTimeline!$A$2:$A$27, "&gt;="&amp;AK69)</f>
        <v>46205</v>
      </c>
      <c r="AV69" s="4" t="str">
        <f>VLOOKUP(AU69,ReleaseTimeline!$A$1:$E$27,2,FALSE)</f>
        <v>Release 14</v>
      </c>
      <c r="AW69" s="4" t="e">
        <f t="shared" si="25"/>
        <v>#VALUE!</v>
      </c>
      <c r="AX69" s="4">
        <f>VLOOKUP(AV69,ReleaseTimeline!$B$2:$C$27,2,FALSE)</f>
        <v>46212</v>
      </c>
      <c r="AY69" s="4">
        <f t="shared" si="56"/>
        <v>46205</v>
      </c>
      <c r="AZ69">
        <f t="shared" si="52"/>
        <v>35</v>
      </c>
      <c r="BB69">
        <f t="shared" si="53"/>
        <v>9</v>
      </c>
    </row>
    <row r="70" spans="1:57" x14ac:dyDescent="0.2">
      <c r="A70" s="3">
        <v>69</v>
      </c>
      <c r="B70" s="5" t="s">
        <v>141</v>
      </c>
      <c r="C70" s="11" t="s">
        <v>54</v>
      </c>
      <c r="D70" s="11"/>
      <c r="E70" s="80">
        <v>46182</v>
      </c>
      <c r="F70" s="80" t="s">
        <v>154</v>
      </c>
      <c r="G70" s="80" t="s">
        <v>67</v>
      </c>
      <c r="H70" s="80" t="s">
        <v>102</v>
      </c>
      <c r="I70" s="80">
        <v>46182</v>
      </c>
      <c r="J70" s="5">
        <v>3</v>
      </c>
      <c r="K70" s="5">
        <v>0</v>
      </c>
      <c r="L70" s="5">
        <v>13</v>
      </c>
      <c r="M70" s="4">
        <f t="shared" si="33"/>
        <v>46184</v>
      </c>
      <c r="N70" s="4">
        <f t="shared" si="34"/>
        <v>46184</v>
      </c>
      <c r="O70" s="4">
        <f t="shared" si="35"/>
        <v>46184</v>
      </c>
      <c r="P70" s="5">
        <v>3</v>
      </c>
      <c r="Q70" s="4">
        <f t="shared" si="36"/>
        <v>46189</v>
      </c>
      <c r="R70" s="5">
        <v>1.5</v>
      </c>
      <c r="S70" s="4">
        <f t="shared" si="37"/>
        <v>46190</v>
      </c>
      <c r="T70" s="4">
        <f t="shared" si="38"/>
        <v>46190</v>
      </c>
      <c r="U70" s="5">
        <v>3</v>
      </c>
      <c r="V70" s="4">
        <f t="shared" si="39"/>
        <v>46195</v>
      </c>
      <c r="W70" s="4">
        <f t="shared" si="32"/>
        <v>46195</v>
      </c>
      <c r="X70" s="4">
        <f t="shared" si="32"/>
        <v>46195</v>
      </c>
      <c r="Y70" s="4">
        <f t="shared" si="40"/>
        <v>46196</v>
      </c>
      <c r="Z70" s="4">
        <f t="shared" si="41"/>
        <v>46196</v>
      </c>
      <c r="AA70" s="5">
        <v>3</v>
      </c>
      <c r="AB70" s="4">
        <f t="shared" si="54"/>
        <v>46202</v>
      </c>
      <c r="AC70" s="5">
        <v>2</v>
      </c>
      <c r="AD70" s="4">
        <f t="shared" si="42"/>
        <v>46204</v>
      </c>
      <c r="AE70" s="5">
        <v>3</v>
      </c>
      <c r="AF70" s="4">
        <f t="shared" si="43"/>
        <v>46209</v>
      </c>
      <c r="AG70" s="4">
        <f t="shared" si="44"/>
        <v>46209</v>
      </c>
      <c r="AH70" s="4">
        <f t="shared" si="45"/>
        <v>46211</v>
      </c>
      <c r="AI70" s="4">
        <f t="shared" si="46"/>
        <v>46211</v>
      </c>
      <c r="AJ70" s="5">
        <v>1</v>
      </c>
      <c r="AK70" s="4">
        <f t="shared" si="47"/>
        <v>46212</v>
      </c>
      <c r="AL70" s="4">
        <f t="shared" si="55"/>
        <v>46212</v>
      </c>
      <c r="AM70" s="4">
        <f t="shared" si="55"/>
        <v>46212</v>
      </c>
      <c r="AN70" s="4">
        <f t="shared" si="48"/>
        <v>46213</v>
      </c>
      <c r="AO70" s="5">
        <v>3</v>
      </c>
      <c r="AP70" s="4">
        <f t="shared" si="49"/>
        <v>46218</v>
      </c>
      <c r="AQ70" s="5">
        <v>0</v>
      </c>
      <c r="AR70" s="4">
        <f t="shared" si="50"/>
        <v>46218</v>
      </c>
      <c r="AS70" s="5">
        <v>0</v>
      </c>
      <c r="AT70" s="4">
        <f t="shared" si="51"/>
        <v>46218</v>
      </c>
      <c r="AU70" s="4">
        <f>_xlfn.MINIFS(ReleaseTimeline!$A$2:$A$27, ReleaseTimeline!$A$2:$A$27, "&gt;="&amp;AK70)</f>
        <v>46219</v>
      </c>
      <c r="AV70" s="4" t="str">
        <f>VLOOKUP(AU70,ReleaseTimeline!$A$1:$E$27,2,FALSE)</f>
        <v>Release 15</v>
      </c>
      <c r="AW70" s="4" t="e">
        <f t="shared" si="25"/>
        <v>#VALUE!</v>
      </c>
      <c r="AX70" s="4">
        <f>VLOOKUP(AV70,ReleaseTimeline!$B$2:$C$27,2,FALSE)</f>
        <v>46226</v>
      </c>
      <c r="AY70" s="4">
        <f t="shared" si="56"/>
        <v>46219</v>
      </c>
      <c r="AZ70">
        <f t="shared" si="52"/>
        <v>42</v>
      </c>
      <c r="BB70">
        <f t="shared" si="53"/>
        <v>9</v>
      </c>
    </row>
    <row r="71" spans="1:57" x14ac:dyDescent="0.2">
      <c r="A71" s="3">
        <v>70</v>
      </c>
      <c r="B71" s="5" t="s">
        <v>141</v>
      </c>
      <c r="C71" s="11" t="s">
        <v>54</v>
      </c>
      <c r="D71" s="11"/>
      <c r="E71" s="80">
        <v>46182</v>
      </c>
      <c r="F71" s="80" t="s">
        <v>155</v>
      </c>
      <c r="G71" s="80" t="s">
        <v>67</v>
      </c>
      <c r="H71" s="80" t="s">
        <v>103</v>
      </c>
      <c r="I71" s="80">
        <v>46182</v>
      </c>
      <c r="J71" s="5">
        <v>3</v>
      </c>
      <c r="K71" s="5">
        <v>0</v>
      </c>
      <c r="L71" s="5">
        <v>17</v>
      </c>
      <c r="M71" s="4">
        <f t="shared" si="33"/>
        <v>46184</v>
      </c>
      <c r="N71" s="4">
        <f t="shared" si="34"/>
        <v>46184</v>
      </c>
      <c r="O71" s="4">
        <f t="shared" si="35"/>
        <v>46184</v>
      </c>
      <c r="P71" s="5">
        <v>3</v>
      </c>
      <c r="Q71" s="4">
        <f t="shared" si="36"/>
        <v>46189</v>
      </c>
      <c r="R71" s="5">
        <v>1.5</v>
      </c>
      <c r="S71" s="4">
        <f t="shared" si="37"/>
        <v>46190</v>
      </c>
      <c r="T71" s="4">
        <f t="shared" si="38"/>
        <v>46190</v>
      </c>
      <c r="U71" s="5">
        <v>3</v>
      </c>
      <c r="V71" s="4">
        <f t="shared" si="39"/>
        <v>46195</v>
      </c>
      <c r="W71" s="4">
        <f t="shared" si="32"/>
        <v>46195</v>
      </c>
      <c r="X71" s="4">
        <f t="shared" si="32"/>
        <v>46195</v>
      </c>
      <c r="Y71" s="4">
        <f t="shared" si="40"/>
        <v>46196</v>
      </c>
      <c r="Z71" s="4">
        <f t="shared" si="41"/>
        <v>46196</v>
      </c>
      <c r="AA71" s="5"/>
      <c r="AB71" s="4">
        <f t="shared" si="54"/>
        <v>46196</v>
      </c>
      <c r="AC71" s="5">
        <v>2</v>
      </c>
      <c r="AD71" s="4">
        <f t="shared" si="42"/>
        <v>46198</v>
      </c>
      <c r="AE71" s="5">
        <v>3</v>
      </c>
      <c r="AF71" s="4">
        <f t="shared" si="43"/>
        <v>46204</v>
      </c>
      <c r="AG71" s="4">
        <f t="shared" si="44"/>
        <v>46204</v>
      </c>
      <c r="AH71" s="4">
        <f t="shared" si="45"/>
        <v>46205</v>
      </c>
      <c r="AI71" s="4">
        <f t="shared" si="46"/>
        <v>46205</v>
      </c>
      <c r="AJ71" s="5"/>
      <c r="AK71" s="4">
        <f t="shared" si="47"/>
        <v>46205</v>
      </c>
      <c r="AL71" s="4">
        <f t="shared" si="55"/>
        <v>46205</v>
      </c>
      <c r="AM71" s="4">
        <f t="shared" si="55"/>
        <v>46205</v>
      </c>
      <c r="AN71" s="4">
        <f t="shared" si="48"/>
        <v>46206</v>
      </c>
      <c r="AO71" s="5"/>
      <c r="AP71" s="4">
        <f t="shared" si="49"/>
        <v>46206</v>
      </c>
      <c r="AQ71" s="5">
        <v>0</v>
      </c>
      <c r="AR71" s="4">
        <f t="shared" si="50"/>
        <v>46206</v>
      </c>
      <c r="AS71" s="5">
        <v>0</v>
      </c>
      <c r="AT71" s="4">
        <f t="shared" si="51"/>
        <v>46206</v>
      </c>
      <c r="AU71" s="4">
        <f>_xlfn.MINIFS(ReleaseTimeline!$A$2:$A$27, ReleaseTimeline!$A$2:$A$27, "&gt;="&amp;AK71)</f>
        <v>46205</v>
      </c>
      <c r="AV71" s="4" t="str">
        <f>VLOOKUP(AU71,ReleaseTimeline!$A$1:$E$27,2,FALSE)</f>
        <v>Release 14</v>
      </c>
      <c r="AW71" s="4" t="e">
        <f t="shared" ref="AW71:AW133" si="57">WORKDAY(AV71, 3, IndHolidays)</f>
        <v>#VALUE!</v>
      </c>
      <c r="AX71" s="4">
        <f>VLOOKUP(AV71,ReleaseTimeline!$B$2:$C$27,2,FALSE)</f>
        <v>46212</v>
      </c>
      <c r="AY71" s="4">
        <f t="shared" si="56"/>
        <v>46205</v>
      </c>
      <c r="AZ71">
        <f t="shared" si="52"/>
        <v>28</v>
      </c>
      <c r="BB71">
        <f t="shared" si="53"/>
        <v>9</v>
      </c>
    </row>
    <row r="72" spans="1:57" x14ac:dyDescent="0.2">
      <c r="A72" s="3">
        <v>71</v>
      </c>
      <c r="B72" s="5" t="s">
        <v>141</v>
      </c>
      <c r="C72" s="11" t="s">
        <v>54</v>
      </c>
      <c r="D72" s="11"/>
      <c r="E72" s="80">
        <v>46182</v>
      </c>
      <c r="F72" s="80" t="s">
        <v>156</v>
      </c>
      <c r="G72" s="80" t="s">
        <v>67</v>
      </c>
      <c r="H72" s="80" t="s">
        <v>104</v>
      </c>
      <c r="I72" s="80">
        <v>46182</v>
      </c>
      <c r="J72" s="5">
        <v>3</v>
      </c>
      <c r="K72" s="5">
        <v>0</v>
      </c>
      <c r="L72" s="5">
        <v>18</v>
      </c>
      <c r="M72" s="4">
        <f t="shared" si="33"/>
        <v>46184</v>
      </c>
      <c r="N72" s="4">
        <f t="shared" si="34"/>
        <v>46184</v>
      </c>
      <c r="O72" s="4">
        <f t="shared" si="35"/>
        <v>46184</v>
      </c>
      <c r="P72" s="5">
        <v>3</v>
      </c>
      <c r="Q72" s="4">
        <f t="shared" si="36"/>
        <v>46189</v>
      </c>
      <c r="R72" s="5">
        <v>1.5</v>
      </c>
      <c r="S72" s="4">
        <f t="shared" si="37"/>
        <v>46190</v>
      </c>
      <c r="T72" s="4">
        <f t="shared" si="38"/>
        <v>46190</v>
      </c>
      <c r="U72" s="5">
        <v>3</v>
      </c>
      <c r="V72" s="4">
        <f t="shared" si="39"/>
        <v>46195</v>
      </c>
      <c r="W72" s="4">
        <f t="shared" si="32"/>
        <v>46195</v>
      </c>
      <c r="X72" s="4">
        <f t="shared" si="32"/>
        <v>46195</v>
      </c>
      <c r="Y72" s="4">
        <f t="shared" si="40"/>
        <v>46196</v>
      </c>
      <c r="Z72" s="4">
        <f t="shared" si="41"/>
        <v>46196</v>
      </c>
      <c r="AA72" s="5">
        <v>3</v>
      </c>
      <c r="AB72" s="4">
        <f t="shared" si="54"/>
        <v>46202</v>
      </c>
      <c r="AC72" s="5">
        <v>2</v>
      </c>
      <c r="AD72" s="4">
        <f t="shared" si="42"/>
        <v>46204</v>
      </c>
      <c r="AE72" s="5">
        <v>3</v>
      </c>
      <c r="AF72" s="4">
        <f t="shared" si="43"/>
        <v>46209</v>
      </c>
      <c r="AG72" s="4">
        <f t="shared" si="44"/>
        <v>46209</v>
      </c>
      <c r="AH72" s="4">
        <f t="shared" si="45"/>
        <v>46211</v>
      </c>
      <c r="AI72" s="4">
        <f t="shared" si="46"/>
        <v>46211</v>
      </c>
      <c r="AJ72" s="5">
        <v>1</v>
      </c>
      <c r="AK72" s="4">
        <f t="shared" si="47"/>
        <v>46212</v>
      </c>
      <c r="AL72" s="4">
        <f t="shared" si="55"/>
        <v>46212</v>
      </c>
      <c r="AM72" s="4">
        <f t="shared" si="55"/>
        <v>46212</v>
      </c>
      <c r="AN72" s="4">
        <f t="shared" si="48"/>
        <v>46213</v>
      </c>
      <c r="AO72" s="5">
        <v>3</v>
      </c>
      <c r="AP72" s="4">
        <f t="shared" si="49"/>
        <v>46218</v>
      </c>
      <c r="AQ72" s="5">
        <v>0</v>
      </c>
      <c r="AR72" s="4">
        <f t="shared" si="50"/>
        <v>46218</v>
      </c>
      <c r="AS72" s="5">
        <v>0</v>
      </c>
      <c r="AT72" s="4">
        <f t="shared" si="51"/>
        <v>46218</v>
      </c>
      <c r="AU72" s="4">
        <f>_xlfn.MINIFS(ReleaseTimeline!$A$2:$A$27, ReleaseTimeline!$A$2:$A$27, "&gt;="&amp;AK72)</f>
        <v>46219</v>
      </c>
      <c r="AV72" s="4" t="str">
        <f>VLOOKUP(AU72,ReleaseTimeline!$A$1:$E$27,2,FALSE)</f>
        <v>Release 15</v>
      </c>
      <c r="AW72" s="4" t="e">
        <f t="shared" si="57"/>
        <v>#VALUE!</v>
      </c>
      <c r="AX72" s="4">
        <f>VLOOKUP(AV72,ReleaseTimeline!$B$2:$C$27,2,FALSE)</f>
        <v>46226</v>
      </c>
      <c r="AY72" s="4">
        <f t="shared" si="56"/>
        <v>46219</v>
      </c>
      <c r="AZ72">
        <f t="shared" si="52"/>
        <v>42</v>
      </c>
      <c r="BB72">
        <f t="shared" si="53"/>
        <v>9</v>
      </c>
    </row>
    <row r="73" spans="1:57" x14ac:dyDescent="0.2">
      <c r="A73" s="3">
        <v>72</v>
      </c>
      <c r="B73" s="5" t="s">
        <v>141</v>
      </c>
      <c r="C73" s="11" t="s">
        <v>54</v>
      </c>
      <c r="D73" s="11"/>
      <c r="E73" s="80">
        <v>46190</v>
      </c>
      <c r="F73" s="80" t="s">
        <v>157</v>
      </c>
      <c r="G73" s="80" t="s">
        <v>67</v>
      </c>
      <c r="H73" s="80" t="s">
        <v>102</v>
      </c>
      <c r="I73" s="80">
        <v>46190</v>
      </c>
      <c r="J73" s="5">
        <v>3</v>
      </c>
      <c r="K73" s="5">
        <v>0</v>
      </c>
      <c r="L73" s="5">
        <v>16</v>
      </c>
      <c r="M73" s="4">
        <f t="shared" si="33"/>
        <v>46192</v>
      </c>
      <c r="N73" s="4">
        <f t="shared" si="34"/>
        <v>46192</v>
      </c>
      <c r="O73" s="4">
        <f t="shared" si="35"/>
        <v>46192</v>
      </c>
      <c r="P73" s="5">
        <v>3</v>
      </c>
      <c r="Q73" s="4">
        <f t="shared" si="36"/>
        <v>46197</v>
      </c>
      <c r="R73" s="5">
        <v>1.5</v>
      </c>
      <c r="S73" s="4">
        <f t="shared" si="37"/>
        <v>46198</v>
      </c>
      <c r="T73" s="4">
        <f t="shared" si="38"/>
        <v>46198</v>
      </c>
      <c r="U73" s="5">
        <v>3</v>
      </c>
      <c r="V73" s="4">
        <f t="shared" si="39"/>
        <v>46204</v>
      </c>
      <c r="W73" s="4">
        <f t="shared" si="32"/>
        <v>46204</v>
      </c>
      <c r="X73" s="4">
        <f t="shared" si="32"/>
        <v>46204</v>
      </c>
      <c r="Y73" s="4">
        <f t="shared" si="40"/>
        <v>46205</v>
      </c>
      <c r="Z73" s="4">
        <f t="shared" si="41"/>
        <v>46205</v>
      </c>
      <c r="AA73" s="5"/>
      <c r="AB73" s="4">
        <f t="shared" si="54"/>
        <v>46205</v>
      </c>
      <c r="AC73" s="5">
        <v>2</v>
      </c>
      <c r="AD73" s="4">
        <f t="shared" si="42"/>
        <v>46209</v>
      </c>
      <c r="AE73" s="5">
        <v>3</v>
      </c>
      <c r="AF73" s="4">
        <f t="shared" si="43"/>
        <v>46213</v>
      </c>
      <c r="AG73" s="4">
        <f t="shared" si="44"/>
        <v>46213</v>
      </c>
      <c r="AH73" s="4">
        <f t="shared" si="45"/>
        <v>46216</v>
      </c>
      <c r="AI73" s="4">
        <f t="shared" si="46"/>
        <v>46216</v>
      </c>
      <c r="AJ73" s="5"/>
      <c r="AK73" s="4">
        <f t="shared" si="47"/>
        <v>46216</v>
      </c>
      <c r="AL73" s="4">
        <f t="shared" si="55"/>
        <v>46216</v>
      </c>
      <c r="AM73" s="4">
        <f t="shared" si="55"/>
        <v>46216</v>
      </c>
      <c r="AN73" s="4">
        <f t="shared" si="48"/>
        <v>46217</v>
      </c>
      <c r="AO73" s="5"/>
      <c r="AP73" s="4">
        <f t="shared" si="49"/>
        <v>46217</v>
      </c>
      <c r="AQ73" s="5">
        <v>0</v>
      </c>
      <c r="AR73" s="4">
        <f t="shared" si="50"/>
        <v>46217</v>
      </c>
      <c r="AS73" s="5">
        <v>0</v>
      </c>
      <c r="AT73" s="4">
        <f t="shared" si="51"/>
        <v>46217</v>
      </c>
      <c r="AU73" s="4">
        <f>_xlfn.MINIFS(ReleaseTimeline!$A$2:$A$27, ReleaseTimeline!$A$2:$A$27, "&gt;="&amp;AK73)</f>
        <v>46219</v>
      </c>
      <c r="AV73" s="4" t="str">
        <f>VLOOKUP(AU73,ReleaseTimeline!$A$1:$E$27,2,FALSE)</f>
        <v>Release 15</v>
      </c>
      <c r="AW73" s="4" t="e">
        <f t="shared" si="57"/>
        <v>#VALUE!</v>
      </c>
      <c r="AX73" s="4">
        <f>VLOOKUP(AV73,ReleaseTimeline!$B$2:$C$27,2,FALSE)</f>
        <v>46226</v>
      </c>
      <c r="AY73" s="4">
        <f t="shared" si="56"/>
        <v>46219</v>
      </c>
      <c r="AZ73">
        <f t="shared" si="52"/>
        <v>34</v>
      </c>
      <c r="BB73">
        <f t="shared" si="53"/>
        <v>9</v>
      </c>
    </row>
    <row r="74" spans="1:57" x14ac:dyDescent="0.2">
      <c r="A74" s="3">
        <v>73</v>
      </c>
      <c r="B74" s="5" t="s">
        <v>141</v>
      </c>
      <c r="C74" s="11" t="s">
        <v>54</v>
      </c>
      <c r="D74" s="11"/>
      <c r="E74" s="80">
        <v>46190</v>
      </c>
      <c r="F74" s="80" t="s">
        <v>158</v>
      </c>
      <c r="G74" s="80" t="s">
        <v>67</v>
      </c>
      <c r="H74" s="80" t="s">
        <v>103</v>
      </c>
      <c r="I74" s="80">
        <v>46190</v>
      </c>
      <c r="J74" s="5">
        <v>3</v>
      </c>
      <c r="K74" s="5">
        <v>0</v>
      </c>
      <c r="L74" s="5">
        <v>20</v>
      </c>
      <c r="M74" s="4">
        <f t="shared" si="33"/>
        <v>46192</v>
      </c>
      <c r="N74" s="4">
        <f t="shared" si="34"/>
        <v>46192</v>
      </c>
      <c r="O74" s="4">
        <f t="shared" si="35"/>
        <v>46192</v>
      </c>
      <c r="P74" s="5">
        <v>3</v>
      </c>
      <c r="Q74" s="4">
        <f t="shared" si="36"/>
        <v>46197</v>
      </c>
      <c r="R74" s="5">
        <v>1.5</v>
      </c>
      <c r="S74" s="4">
        <f t="shared" si="37"/>
        <v>46198</v>
      </c>
      <c r="T74" s="4">
        <f t="shared" si="38"/>
        <v>46198</v>
      </c>
      <c r="U74" s="5">
        <v>3</v>
      </c>
      <c r="V74" s="4">
        <f t="shared" si="39"/>
        <v>46204</v>
      </c>
      <c r="W74" s="4">
        <f t="shared" si="32"/>
        <v>46204</v>
      </c>
      <c r="X74" s="4">
        <f t="shared" si="32"/>
        <v>46204</v>
      </c>
      <c r="Y74" s="4">
        <f t="shared" si="40"/>
        <v>46205</v>
      </c>
      <c r="Z74" s="4">
        <f t="shared" si="41"/>
        <v>46205</v>
      </c>
      <c r="AA74" s="5">
        <v>3</v>
      </c>
      <c r="AB74" s="4">
        <f t="shared" si="54"/>
        <v>46211</v>
      </c>
      <c r="AC74" s="5">
        <v>2</v>
      </c>
      <c r="AD74" s="4">
        <f t="shared" si="42"/>
        <v>46213</v>
      </c>
      <c r="AE74" s="5">
        <v>3</v>
      </c>
      <c r="AF74" s="4">
        <f t="shared" si="43"/>
        <v>46218</v>
      </c>
      <c r="AG74" s="4">
        <f t="shared" si="44"/>
        <v>46218</v>
      </c>
      <c r="AH74" s="4">
        <f t="shared" si="45"/>
        <v>46219</v>
      </c>
      <c r="AI74" s="4">
        <f t="shared" si="46"/>
        <v>46219</v>
      </c>
      <c r="AJ74" s="5">
        <v>1</v>
      </c>
      <c r="AK74" s="4">
        <f t="shared" si="47"/>
        <v>46220</v>
      </c>
      <c r="AL74" s="4">
        <f t="shared" si="55"/>
        <v>46220</v>
      </c>
      <c r="AM74" s="4">
        <f t="shared" si="55"/>
        <v>46220</v>
      </c>
      <c r="AN74" s="4">
        <f t="shared" si="48"/>
        <v>46223</v>
      </c>
      <c r="AO74" s="5">
        <v>3</v>
      </c>
      <c r="AP74" s="4">
        <f t="shared" si="49"/>
        <v>46226</v>
      </c>
      <c r="AQ74" s="5">
        <v>0</v>
      </c>
      <c r="AR74" s="4">
        <f t="shared" si="50"/>
        <v>46226</v>
      </c>
      <c r="AS74" s="5">
        <v>0</v>
      </c>
      <c r="AT74" s="4">
        <f t="shared" si="51"/>
        <v>46226</v>
      </c>
      <c r="AU74" s="4">
        <f>_xlfn.MINIFS(ReleaseTimeline!$A$2:$A$27, ReleaseTimeline!$A$2:$A$27, "&gt;="&amp;AK74)</f>
        <v>46233</v>
      </c>
      <c r="AV74" s="4" t="str">
        <f>VLOOKUP(AU74,ReleaseTimeline!$A$1:$E$27,2,FALSE)</f>
        <v>Release 16</v>
      </c>
      <c r="AW74" s="4" t="e">
        <f t="shared" si="57"/>
        <v>#VALUE!</v>
      </c>
      <c r="AX74" s="4">
        <f>VLOOKUP(AV74,ReleaseTimeline!$B$2:$C$27,2,FALSE)</f>
        <v>46240</v>
      </c>
      <c r="AY74" s="4">
        <f t="shared" si="56"/>
        <v>46233</v>
      </c>
      <c r="AZ74">
        <f t="shared" si="52"/>
        <v>48</v>
      </c>
      <c r="BB74">
        <f t="shared" si="53"/>
        <v>9</v>
      </c>
    </row>
    <row r="75" spans="1:57" x14ac:dyDescent="0.2">
      <c r="A75" s="3">
        <v>74</v>
      </c>
      <c r="B75" s="5" t="s">
        <v>141</v>
      </c>
      <c r="C75" s="11" t="s">
        <v>54</v>
      </c>
      <c r="D75" s="11"/>
      <c r="E75" s="80">
        <v>46190</v>
      </c>
      <c r="F75" s="80" t="s">
        <v>159</v>
      </c>
      <c r="G75" s="80" t="s">
        <v>67</v>
      </c>
      <c r="H75" s="80" t="s">
        <v>104</v>
      </c>
      <c r="I75" s="80">
        <v>46190</v>
      </c>
      <c r="J75" s="5">
        <v>3</v>
      </c>
      <c r="K75" s="5">
        <v>0</v>
      </c>
      <c r="L75" s="5">
        <v>21</v>
      </c>
      <c r="M75" s="4">
        <f t="shared" si="33"/>
        <v>46192</v>
      </c>
      <c r="N75" s="4">
        <f t="shared" si="34"/>
        <v>46192</v>
      </c>
      <c r="O75" s="4">
        <f t="shared" si="35"/>
        <v>46192</v>
      </c>
      <c r="P75" s="5">
        <v>3</v>
      </c>
      <c r="Q75" s="4">
        <f t="shared" si="36"/>
        <v>46197</v>
      </c>
      <c r="R75" s="5">
        <v>1.5</v>
      </c>
      <c r="S75" s="4">
        <f t="shared" si="37"/>
        <v>46198</v>
      </c>
      <c r="T75" s="4">
        <f t="shared" si="38"/>
        <v>46198</v>
      </c>
      <c r="U75" s="5">
        <v>3</v>
      </c>
      <c r="V75" s="4">
        <f t="shared" si="39"/>
        <v>46204</v>
      </c>
      <c r="W75" s="4">
        <f t="shared" si="32"/>
        <v>46204</v>
      </c>
      <c r="X75" s="4">
        <f t="shared" si="32"/>
        <v>46204</v>
      </c>
      <c r="Y75" s="4">
        <f t="shared" si="40"/>
        <v>46205</v>
      </c>
      <c r="Z75" s="4">
        <f t="shared" si="41"/>
        <v>46205</v>
      </c>
      <c r="AA75" s="5"/>
      <c r="AB75" s="4">
        <f t="shared" si="54"/>
        <v>46205</v>
      </c>
      <c r="AC75" s="5">
        <v>2</v>
      </c>
      <c r="AD75" s="4">
        <f t="shared" si="42"/>
        <v>46209</v>
      </c>
      <c r="AE75" s="5">
        <v>3</v>
      </c>
      <c r="AF75" s="4">
        <f t="shared" si="43"/>
        <v>46213</v>
      </c>
      <c r="AG75" s="4">
        <f t="shared" si="44"/>
        <v>46213</v>
      </c>
      <c r="AH75" s="4">
        <f t="shared" si="45"/>
        <v>46216</v>
      </c>
      <c r="AI75" s="4">
        <f t="shared" si="46"/>
        <v>46216</v>
      </c>
      <c r="AJ75" s="5"/>
      <c r="AK75" s="4">
        <f t="shared" si="47"/>
        <v>46216</v>
      </c>
      <c r="AL75" s="4">
        <f t="shared" si="55"/>
        <v>46216</v>
      </c>
      <c r="AM75" s="4">
        <f t="shared" si="55"/>
        <v>46216</v>
      </c>
      <c r="AN75" s="4">
        <f t="shared" si="48"/>
        <v>46217</v>
      </c>
      <c r="AO75" s="5"/>
      <c r="AP75" s="4">
        <f t="shared" si="49"/>
        <v>46217</v>
      </c>
      <c r="AQ75" s="5">
        <v>0</v>
      </c>
      <c r="AR75" s="4">
        <f t="shared" si="50"/>
        <v>46217</v>
      </c>
      <c r="AS75" s="5">
        <v>0</v>
      </c>
      <c r="AT75" s="4">
        <f t="shared" si="51"/>
        <v>46217</v>
      </c>
      <c r="AU75" s="4">
        <f>_xlfn.MINIFS(ReleaseTimeline!$A$2:$A$27, ReleaseTimeline!$A$2:$A$27, "&gt;="&amp;AK75)</f>
        <v>46219</v>
      </c>
      <c r="AV75" s="4" t="str">
        <f>VLOOKUP(AU75,ReleaseTimeline!$A$1:$E$27,2,FALSE)</f>
        <v>Release 15</v>
      </c>
      <c r="AW75" s="4" t="e">
        <f t="shared" si="57"/>
        <v>#VALUE!</v>
      </c>
      <c r="AX75" s="4">
        <f>VLOOKUP(AV75,ReleaseTimeline!$B$2:$C$27,2,FALSE)</f>
        <v>46226</v>
      </c>
      <c r="AY75" s="4">
        <f t="shared" si="56"/>
        <v>46219</v>
      </c>
      <c r="AZ75">
        <f t="shared" si="52"/>
        <v>34</v>
      </c>
      <c r="BB75">
        <f t="shared" si="53"/>
        <v>9</v>
      </c>
    </row>
    <row r="76" spans="1:57" x14ac:dyDescent="0.2">
      <c r="A76" s="3">
        <v>75</v>
      </c>
      <c r="B76" s="5" t="s">
        <v>141</v>
      </c>
      <c r="C76" s="11" t="s">
        <v>54</v>
      </c>
      <c r="D76" s="11"/>
      <c r="E76" s="80">
        <v>46198</v>
      </c>
      <c r="F76" s="80" t="s">
        <v>160</v>
      </c>
      <c r="G76" s="80" t="s">
        <v>67</v>
      </c>
      <c r="H76" s="80" t="s">
        <v>102</v>
      </c>
      <c r="I76" s="80">
        <v>46198</v>
      </c>
      <c r="J76" s="5">
        <v>3</v>
      </c>
      <c r="K76" s="5">
        <v>0</v>
      </c>
      <c r="L76" s="5">
        <v>19</v>
      </c>
      <c r="M76" s="4">
        <f t="shared" si="33"/>
        <v>46203</v>
      </c>
      <c r="N76" s="4">
        <f t="shared" si="34"/>
        <v>46203</v>
      </c>
      <c r="O76" s="4">
        <f t="shared" si="35"/>
        <v>46203</v>
      </c>
      <c r="P76" s="5">
        <v>3</v>
      </c>
      <c r="Q76" s="4">
        <f t="shared" si="36"/>
        <v>46206</v>
      </c>
      <c r="R76" s="5">
        <v>1.5</v>
      </c>
      <c r="S76" s="4">
        <f t="shared" si="37"/>
        <v>46209</v>
      </c>
      <c r="T76" s="4">
        <f t="shared" si="38"/>
        <v>46209</v>
      </c>
      <c r="U76" s="5">
        <v>3</v>
      </c>
      <c r="V76" s="4">
        <f t="shared" si="39"/>
        <v>46213</v>
      </c>
      <c r="W76" s="4">
        <f t="shared" si="32"/>
        <v>46213</v>
      </c>
      <c r="X76" s="4">
        <f t="shared" si="32"/>
        <v>46213</v>
      </c>
      <c r="Y76" s="4">
        <f t="shared" si="40"/>
        <v>46216</v>
      </c>
      <c r="Z76" s="4">
        <f t="shared" si="41"/>
        <v>46216</v>
      </c>
      <c r="AA76" s="5">
        <v>3</v>
      </c>
      <c r="AB76" s="4">
        <f t="shared" si="54"/>
        <v>46219</v>
      </c>
      <c r="AC76" s="5">
        <v>2</v>
      </c>
      <c r="AD76" s="4">
        <f t="shared" si="42"/>
        <v>46223</v>
      </c>
      <c r="AE76" s="5">
        <v>3</v>
      </c>
      <c r="AF76" s="4">
        <f t="shared" si="43"/>
        <v>46226</v>
      </c>
      <c r="AG76" s="4">
        <f t="shared" si="44"/>
        <v>46226</v>
      </c>
      <c r="AH76" s="4">
        <f t="shared" si="45"/>
        <v>46227</v>
      </c>
      <c r="AI76" s="4">
        <f t="shared" si="46"/>
        <v>46227</v>
      </c>
      <c r="AJ76" s="5">
        <v>1</v>
      </c>
      <c r="AK76" s="4">
        <f t="shared" si="47"/>
        <v>46230</v>
      </c>
      <c r="AL76" s="4">
        <f t="shared" si="55"/>
        <v>46230</v>
      </c>
      <c r="AM76" s="4">
        <f t="shared" si="55"/>
        <v>46230</v>
      </c>
      <c r="AN76" s="4">
        <f t="shared" si="48"/>
        <v>46231</v>
      </c>
      <c r="AO76" s="5">
        <v>3</v>
      </c>
      <c r="AP76" s="4">
        <f t="shared" si="49"/>
        <v>46234</v>
      </c>
      <c r="AQ76" s="5">
        <v>0</v>
      </c>
      <c r="AR76" s="4">
        <f t="shared" si="50"/>
        <v>46234</v>
      </c>
      <c r="AS76" s="5">
        <v>0</v>
      </c>
      <c r="AT76" s="4">
        <f t="shared" si="51"/>
        <v>46234</v>
      </c>
      <c r="AU76" s="4">
        <f>_xlfn.MINIFS(ReleaseTimeline!$A$2:$A$27, ReleaseTimeline!$A$2:$A$27, "&gt;="&amp;AK76)</f>
        <v>46233</v>
      </c>
      <c r="AV76" s="4" t="str">
        <f>VLOOKUP(AU76,ReleaseTimeline!$A$1:$E$27,2,FALSE)</f>
        <v>Release 16</v>
      </c>
      <c r="AW76" s="4" t="e">
        <f t="shared" si="57"/>
        <v>#VALUE!</v>
      </c>
      <c r="AX76" s="4">
        <f>VLOOKUP(AV76,ReleaseTimeline!$B$2:$C$27,2,FALSE)</f>
        <v>46240</v>
      </c>
      <c r="AY76" s="4">
        <f t="shared" si="56"/>
        <v>46233</v>
      </c>
      <c r="AZ76">
        <f t="shared" si="52"/>
        <v>37</v>
      </c>
      <c r="BB76">
        <f t="shared" si="53"/>
        <v>9</v>
      </c>
    </row>
    <row r="77" spans="1:57" x14ac:dyDescent="0.2">
      <c r="A77" s="3">
        <v>76</v>
      </c>
      <c r="B77" s="5" t="s">
        <v>141</v>
      </c>
      <c r="C77" s="11" t="s">
        <v>54</v>
      </c>
      <c r="D77" s="11"/>
      <c r="E77" s="80">
        <v>46198</v>
      </c>
      <c r="F77" s="80" t="s">
        <v>161</v>
      </c>
      <c r="G77" s="80" t="s">
        <v>67</v>
      </c>
      <c r="H77" s="80" t="s">
        <v>103</v>
      </c>
      <c r="I77" s="80">
        <v>46198</v>
      </c>
      <c r="J77" s="5">
        <v>3</v>
      </c>
      <c r="K77" s="5">
        <v>0</v>
      </c>
      <c r="L77" s="5">
        <v>23</v>
      </c>
      <c r="M77" s="4">
        <f t="shared" si="33"/>
        <v>46203</v>
      </c>
      <c r="N77" s="4">
        <f t="shared" si="34"/>
        <v>46203</v>
      </c>
      <c r="O77" s="4">
        <f t="shared" si="35"/>
        <v>46203</v>
      </c>
      <c r="P77" s="5">
        <v>3</v>
      </c>
      <c r="Q77" s="4">
        <f t="shared" si="36"/>
        <v>46206</v>
      </c>
      <c r="R77" s="5">
        <v>1.5</v>
      </c>
      <c r="S77" s="4">
        <f t="shared" si="37"/>
        <v>46209</v>
      </c>
      <c r="T77" s="4">
        <f t="shared" si="38"/>
        <v>46209</v>
      </c>
      <c r="U77" s="5">
        <v>3</v>
      </c>
      <c r="V77" s="4">
        <f t="shared" si="39"/>
        <v>46213</v>
      </c>
      <c r="W77" s="4">
        <f t="shared" si="32"/>
        <v>46213</v>
      </c>
      <c r="X77" s="4">
        <f t="shared" si="32"/>
        <v>46213</v>
      </c>
      <c r="Y77" s="4">
        <f t="shared" si="40"/>
        <v>46216</v>
      </c>
      <c r="Z77" s="4">
        <f t="shared" si="41"/>
        <v>46216</v>
      </c>
      <c r="AA77" s="5"/>
      <c r="AB77" s="4">
        <f t="shared" si="54"/>
        <v>46216</v>
      </c>
      <c r="AC77" s="5">
        <v>2</v>
      </c>
      <c r="AD77" s="4">
        <f t="shared" si="42"/>
        <v>46218</v>
      </c>
      <c r="AE77" s="5">
        <v>3</v>
      </c>
      <c r="AF77" s="4">
        <f t="shared" si="43"/>
        <v>46223</v>
      </c>
      <c r="AG77" s="4">
        <f t="shared" si="44"/>
        <v>46223</v>
      </c>
      <c r="AH77" s="4">
        <f t="shared" si="45"/>
        <v>46224</v>
      </c>
      <c r="AI77" s="4">
        <f t="shared" si="46"/>
        <v>46224</v>
      </c>
      <c r="AJ77" s="5"/>
      <c r="AK77" s="4">
        <f t="shared" si="47"/>
        <v>46224</v>
      </c>
      <c r="AL77" s="4">
        <f t="shared" si="55"/>
        <v>46224</v>
      </c>
      <c r="AM77" s="4">
        <f t="shared" si="55"/>
        <v>46224</v>
      </c>
      <c r="AN77" s="4">
        <f t="shared" si="48"/>
        <v>46225</v>
      </c>
      <c r="AO77" s="5"/>
      <c r="AP77" s="4">
        <f t="shared" si="49"/>
        <v>46225</v>
      </c>
      <c r="AQ77" s="5">
        <v>0</v>
      </c>
      <c r="AR77" s="4">
        <f t="shared" si="50"/>
        <v>46225</v>
      </c>
      <c r="AS77" s="5">
        <v>0</v>
      </c>
      <c r="AT77" s="4">
        <f t="shared" si="51"/>
        <v>46225</v>
      </c>
      <c r="AU77" s="4">
        <f>_xlfn.MINIFS(ReleaseTimeline!$A$2:$A$27, ReleaseTimeline!$A$2:$A$27, "&gt;="&amp;AK77)</f>
        <v>46233</v>
      </c>
      <c r="AV77" s="4" t="str">
        <f>VLOOKUP(AU77,ReleaseTimeline!$A$1:$E$27,2,FALSE)</f>
        <v>Release 16</v>
      </c>
      <c r="AW77" s="4" t="e">
        <f t="shared" si="57"/>
        <v>#VALUE!</v>
      </c>
      <c r="AX77" s="4">
        <f>VLOOKUP(AV77,ReleaseTimeline!$B$2:$C$27,2,FALSE)</f>
        <v>46240</v>
      </c>
      <c r="AY77" s="4">
        <f t="shared" si="56"/>
        <v>46233</v>
      </c>
      <c r="AZ77">
        <f t="shared" si="52"/>
        <v>37</v>
      </c>
      <c r="BB77">
        <f t="shared" si="53"/>
        <v>9</v>
      </c>
    </row>
    <row r="78" spans="1:57" x14ac:dyDescent="0.2">
      <c r="A78" s="3">
        <v>77</v>
      </c>
      <c r="B78" s="5" t="s">
        <v>141</v>
      </c>
      <c r="C78" s="11" t="s">
        <v>54</v>
      </c>
      <c r="D78" s="11"/>
      <c r="E78" s="80">
        <v>46198</v>
      </c>
      <c r="F78" s="80" t="s">
        <v>162</v>
      </c>
      <c r="G78" s="80" t="s">
        <v>67</v>
      </c>
      <c r="H78" s="80" t="s">
        <v>104</v>
      </c>
      <c r="I78" s="80">
        <v>46198</v>
      </c>
      <c r="J78" s="5">
        <v>3</v>
      </c>
      <c r="K78" s="5">
        <v>0</v>
      </c>
      <c r="L78" s="5">
        <v>24</v>
      </c>
      <c r="M78" s="4">
        <f t="shared" si="33"/>
        <v>46203</v>
      </c>
      <c r="N78" s="4">
        <f t="shared" si="34"/>
        <v>46203</v>
      </c>
      <c r="O78" s="4">
        <f t="shared" si="35"/>
        <v>46203</v>
      </c>
      <c r="P78" s="5">
        <v>3</v>
      </c>
      <c r="Q78" s="4">
        <f t="shared" si="36"/>
        <v>46206</v>
      </c>
      <c r="R78" s="5">
        <v>1.5</v>
      </c>
      <c r="S78" s="4">
        <f t="shared" si="37"/>
        <v>46209</v>
      </c>
      <c r="T78" s="4">
        <f t="shared" si="38"/>
        <v>46209</v>
      </c>
      <c r="U78" s="5">
        <v>3</v>
      </c>
      <c r="V78" s="4">
        <f t="shared" si="39"/>
        <v>46213</v>
      </c>
      <c r="W78" s="4">
        <f t="shared" si="32"/>
        <v>46213</v>
      </c>
      <c r="X78" s="4">
        <f t="shared" si="32"/>
        <v>46213</v>
      </c>
      <c r="Y78" s="4">
        <f t="shared" si="40"/>
        <v>46216</v>
      </c>
      <c r="Z78" s="4">
        <f t="shared" si="41"/>
        <v>46216</v>
      </c>
      <c r="AA78" s="5">
        <v>3</v>
      </c>
      <c r="AB78" s="4">
        <f t="shared" si="54"/>
        <v>46219</v>
      </c>
      <c r="AC78" s="5">
        <v>2</v>
      </c>
      <c r="AD78" s="4">
        <f t="shared" si="42"/>
        <v>46223</v>
      </c>
      <c r="AE78" s="5">
        <v>3</v>
      </c>
      <c r="AF78" s="4">
        <f t="shared" si="43"/>
        <v>46226</v>
      </c>
      <c r="AG78" s="4">
        <f t="shared" si="44"/>
        <v>46226</v>
      </c>
      <c r="AH78" s="4">
        <f t="shared" si="45"/>
        <v>46227</v>
      </c>
      <c r="AI78" s="4">
        <f t="shared" si="46"/>
        <v>46227</v>
      </c>
      <c r="AJ78" s="5">
        <v>1</v>
      </c>
      <c r="AK78" s="4">
        <f t="shared" si="47"/>
        <v>46230</v>
      </c>
      <c r="AL78" s="4">
        <f t="shared" si="55"/>
        <v>46230</v>
      </c>
      <c r="AM78" s="4">
        <f t="shared" si="55"/>
        <v>46230</v>
      </c>
      <c r="AN78" s="4">
        <f t="shared" si="48"/>
        <v>46231</v>
      </c>
      <c r="AO78" s="5">
        <v>3</v>
      </c>
      <c r="AP78" s="4">
        <f t="shared" si="49"/>
        <v>46234</v>
      </c>
      <c r="AQ78" s="5">
        <v>0</v>
      </c>
      <c r="AR78" s="4">
        <f t="shared" si="50"/>
        <v>46234</v>
      </c>
      <c r="AS78" s="5">
        <v>0</v>
      </c>
      <c r="AT78" s="4">
        <f t="shared" si="51"/>
        <v>46234</v>
      </c>
      <c r="AU78" s="4">
        <f>_xlfn.MINIFS(ReleaseTimeline!$A$2:$A$27, ReleaseTimeline!$A$2:$A$27, "&gt;="&amp;AK78)</f>
        <v>46233</v>
      </c>
      <c r="AV78" s="4" t="str">
        <f>VLOOKUP(AU78,ReleaseTimeline!$A$1:$E$27,2,FALSE)</f>
        <v>Release 16</v>
      </c>
      <c r="AW78" s="4" t="e">
        <f t="shared" si="57"/>
        <v>#VALUE!</v>
      </c>
      <c r="AX78" s="4">
        <f>VLOOKUP(AV78,ReleaseTimeline!$B$2:$C$27,2,FALSE)</f>
        <v>46240</v>
      </c>
      <c r="AY78" s="4">
        <f t="shared" si="56"/>
        <v>46233</v>
      </c>
      <c r="AZ78">
        <f t="shared" si="52"/>
        <v>37</v>
      </c>
      <c r="BB78">
        <f t="shared" si="53"/>
        <v>9</v>
      </c>
    </row>
    <row r="79" spans="1:57" x14ac:dyDescent="0.2">
      <c r="A79" s="3">
        <v>78</v>
      </c>
      <c r="B79" s="5" t="s">
        <v>141</v>
      </c>
      <c r="C79" s="11" t="s">
        <v>54</v>
      </c>
      <c r="D79" s="11"/>
      <c r="E79" s="80">
        <v>46206</v>
      </c>
      <c r="F79" s="80" t="s">
        <v>163</v>
      </c>
      <c r="G79" s="80" t="s">
        <v>67</v>
      </c>
      <c r="H79" s="80" t="s">
        <v>102</v>
      </c>
      <c r="I79" s="80">
        <v>46206</v>
      </c>
      <c r="J79" s="5">
        <v>3</v>
      </c>
      <c r="K79" s="5">
        <v>0</v>
      </c>
      <c r="L79" s="5">
        <v>22</v>
      </c>
      <c r="M79" s="4">
        <f t="shared" si="33"/>
        <v>46211</v>
      </c>
      <c r="N79" s="4">
        <f t="shared" si="34"/>
        <v>46211</v>
      </c>
      <c r="O79" s="4">
        <f t="shared" si="35"/>
        <v>46211</v>
      </c>
      <c r="P79" s="5">
        <v>3</v>
      </c>
      <c r="Q79" s="4">
        <f t="shared" si="36"/>
        <v>46216</v>
      </c>
      <c r="R79" s="5">
        <v>1.5</v>
      </c>
      <c r="S79" s="4">
        <f t="shared" si="37"/>
        <v>46217</v>
      </c>
      <c r="T79" s="4">
        <f t="shared" si="38"/>
        <v>46217</v>
      </c>
      <c r="U79" s="5">
        <v>3</v>
      </c>
      <c r="V79" s="4">
        <f t="shared" si="39"/>
        <v>46220</v>
      </c>
      <c r="W79" s="4">
        <f t="shared" si="32"/>
        <v>46220</v>
      </c>
      <c r="X79" s="4">
        <f t="shared" si="32"/>
        <v>46220</v>
      </c>
      <c r="Y79" s="4">
        <f t="shared" si="40"/>
        <v>46223</v>
      </c>
      <c r="Z79" s="4">
        <f t="shared" si="41"/>
        <v>46223</v>
      </c>
      <c r="AA79" s="5"/>
      <c r="AB79" s="4">
        <f t="shared" si="54"/>
        <v>46223</v>
      </c>
      <c r="AC79" s="5">
        <v>2</v>
      </c>
      <c r="AD79" s="4">
        <f t="shared" si="42"/>
        <v>46225</v>
      </c>
      <c r="AE79" s="5">
        <v>3</v>
      </c>
      <c r="AF79" s="4">
        <f t="shared" si="43"/>
        <v>46230</v>
      </c>
      <c r="AG79" s="4">
        <f t="shared" si="44"/>
        <v>46230</v>
      </c>
      <c r="AH79" s="4">
        <f t="shared" si="45"/>
        <v>46231</v>
      </c>
      <c r="AI79" s="4">
        <f t="shared" si="46"/>
        <v>46231</v>
      </c>
      <c r="AJ79" s="5"/>
      <c r="AK79" s="4">
        <f t="shared" si="47"/>
        <v>46231</v>
      </c>
      <c r="AL79" s="4">
        <f t="shared" si="55"/>
        <v>46231</v>
      </c>
      <c r="AM79" s="4">
        <f t="shared" si="55"/>
        <v>46231</v>
      </c>
      <c r="AN79" s="4">
        <f t="shared" si="48"/>
        <v>46232</v>
      </c>
      <c r="AO79" s="5"/>
      <c r="AP79" s="4">
        <f t="shared" si="49"/>
        <v>46232</v>
      </c>
      <c r="AQ79" s="5">
        <v>0</v>
      </c>
      <c r="AR79" s="4">
        <f t="shared" si="50"/>
        <v>46232</v>
      </c>
      <c r="AS79" s="5">
        <v>0</v>
      </c>
      <c r="AT79" s="4">
        <f t="shared" si="51"/>
        <v>46232</v>
      </c>
      <c r="AU79" s="4">
        <f>_xlfn.MINIFS(ReleaseTimeline!$A$2:$A$27, ReleaseTimeline!$A$2:$A$27, "&gt;="&amp;AK79)</f>
        <v>46233</v>
      </c>
      <c r="AV79" s="4" t="str">
        <f>VLOOKUP(AU79,ReleaseTimeline!$A$1:$E$27,2,FALSE)</f>
        <v>Release 16</v>
      </c>
      <c r="AW79" s="4" t="e">
        <f t="shared" si="57"/>
        <v>#VALUE!</v>
      </c>
      <c r="AX79" s="4">
        <f>VLOOKUP(AV79,ReleaseTimeline!$B$2:$C$27,2,FALSE)</f>
        <v>46240</v>
      </c>
      <c r="AY79" s="4">
        <f t="shared" si="56"/>
        <v>46233</v>
      </c>
      <c r="AZ79">
        <f t="shared" si="52"/>
        <v>29</v>
      </c>
      <c r="BA79" t="e">
        <f>(AX79-AV79)</f>
        <v>#VALUE!</v>
      </c>
      <c r="BB79">
        <f t="shared" si="53"/>
        <v>9</v>
      </c>
      <c r="BE79" t="e">
        <f>(BA79+BB79)</f>
        <v>#VALUE!</v>
      </c>
    </row>
    <row r="80" spans="1:57" x14ac:dyDescent="0.2">
      <c r="A80" s="3">
        <v>79</v>
      </c>
      <c r="B80" s="5" t="s">
        <v>141</v>
      </c>
      <c r="C80" s="11" t="s">
        <v>54</v>
      </c>
      <c r="D80" s="11"/>
      <c r="E80" s="80">
        <v>46206</v>
      </c>
      <c r="F80" s="80" t="s">
        <v>164</v>
      </c>
      <c r="G80" s="80" t="s">
        <v>67</v>
      </c>
      <c r="H80" s="80" t="s">
        <v>104</v>
      </c>
      <c r="I80" s="80">
        <v>46206</v>
      </c>
      <c r="J80" s="5">
        <v>3</v>
      </c>
      <c r="K80" s="5">
        <v>0</v>
      </c>
      <c r="L80" s="5">
        <v>25</v>
      </c>
      <c r="M80" s="4">
        <f t="shared" si="33"/>
        <v>46211</v>
      </c>
      <c r="N80" s="4">
        <f t="shared" si="34"/>
        <v>46211</v>
      </c>
      <c r="O80" s="4">
        <f t="shared" si="35"/>
        <v>46211</v>
      </c>
      <c r="P80" s="5">
        <v>3</v>
      </c>
      <c r="Q80" s="4">
        <f t="shared" si="36"/>
        <v>46216</v>
      </c>
      <c r="R80" s="5">
        <v>1.5</v>
      </c>
      <c r="S80" s="4">
        <f t="shared" si="37"/>
        <v>46217</v>
      </c>
      <c r="T80" s="4">
        <f t="shared" si="38"/>
        <v>46217</v>
      </c>
      <c r="U80" s="5">
        <v>3</v>
      </c>
      <c r="V80" s="4">
        <f t="shared" si="39"/>
        <v>46220</v>
      </c>
      <c r="W80" s="4">
        <f t="shared" si="32"/>
        <v>46220</v>
      </c>
      <c r="X80" s="4">
        <f t="shared" si="32"/>
        <v>46220</v>
      </c>
      <c r="Y80" s="4">
        <f t="shared" si="40"/>
        <v>46223</v>
      </c>
      <c r="Z80" s="4">
        <f t="shared" si="41"/>
        <v>46223</v>
      </c>
      <c r="AA80" s="5"/>
      <c r="AB80" s="4">
        <f t="shared" si="54"/>
        <v>46223</v>
      </c>
      <c r="AC80" s="5">
        <v>2</v>
      </c>
      <c r="AD80" s="4">
        <f t="shared" si="42"/>
        <v>46225</v>
      </c>
      <c r="AE80" s="5">
        <v>3</v>
      </c>
      <c r="AF80" s="4">
        <f t="shared" si="43"/>
        <v>46230</v>
      </c>
      <c r="AG80" s="4">
        <f t="shared" si="44"/>
        <v>46230</v>
      </c>
      <c r="AH80" s="4">
        <f t="shared" si="45"/>
        <v>46231</v>
      </c>
      <c r="AI80" s="4">
        <f t="shared" si="46"/>
        <v>46231</v>
      </c>
      <c r="AJ80" s="5"/>
      <c r="AK80" s="4">
        <f t="shared" si="47"/>
        <v>46231</v>
      </c>
      <c r="AL80" s="4">
        <f t="shared" si="55"/>
        <v>46231</v>
      </c>
      <c r="AM80" s="4">
        <f t="shared" si="55"/>
        <v>46231</v>
      </c>
      <c r="AN80" s="4">
        <f t="shared" si="48"/>
        <v>46232</v>
      </c>
      <c r="AO80" s="5"/>
      <c r="AP80" s="4">
        <f t="shared" si="49"/>
        <v>46232</v>
      </c>
      <c r="AQ80" s="5">
        <v>1</v>
      </c>
      <c r="AR80" s="4">
        <f t="shared" si="50"/>
        <v>46233</v>
      </c>
      <c r="AS80" s="5">
        <v>3</v>
      </c>
      <c r="AT80" s="4">
        <f t="shared" si="51"/>
        <v>46238</v>
      </c>
      <c r="AU80" s="4">
        <f>_xlfn.MINIFS(ReleaseTimeline!$A$2:$A$27, ReleaseTimeline!$A$2:$A$27, "&gt;="&amp;AK80)</f>
        <v>46233</v>
      </c>
      <c r="AV80" s="4" t="str">
        <f>VLOOKUP(AU80,ReleaseTimeline!$A$1:$E$27,2,FALSE)</f>
        <v>Release 16</v>
      </c>
      <c r="AW80" s="4" t="e">
        <f t="shared" si="57"/>
        <v>#VALUE!</v>
      </c>
      <c r="AX80" s="4">
        <f>VLOOKUP(AV80,ReleaseTimeline!$B$2:$C$27,2,FALSE)</f>
        <v>46240</v>
      </c>
      <c r="AY80" s="4">
        <f t="shared" si="56"/>
        <v>46233</v>
      </c>
      <c r="AZ80">
        <f t="shared" si="52"/>
        <v>29</v>
      </c>
      <c r="BB80">
        <f t="shared" si="53"/>
        <v>12</v>
      </c>
    </row>
    <row r="81" spans="1:57" x14ac:dyDescent="0.2">
      <c r="A81" s="3">
        <v>80</v>
      </c>
      <c r="B81" s="5" t="s">
        <v>141</v>
      </c>
      <c r="C81" s="11" t="s">
        <v>54</v>
      </c>
      <c r="D81" s="11"/>
      <c r="E81" s="80">
        <v>46206</v>
      </c>
      <c r="F81" s="80" t="s">
        <v>165</v>
      </c>
      <c r="G81" s="80" t="s">
        <v>67</v>
      </c>
      <c r="H81" s="80" t="s">
        <v>103</v>
      </c>
      <c r="I81" s="80">
        <v>46206</v>
      </c>
      <c r="J81" s="5">
        <v>3</v>
      </c>
      <c r="K81" s="5">
        <v>0</v>
      </c>
      <c r="L81" s="5">
        <v>26</v>
      </c>
      <c r="M81" s="4">
        <f t="shared" si="33"/>
        <v>46211</v>
      </c>
      <c r="N81" s="4">
        <f t="shared" si="34"/>
        <v>46211</v>
      </c>
      <c r="O81" s="4">
        <f t="shared" si="35"/>
        <v>46211</v>
      </c>
      <c r="P81" s="5">
        <v>3</v>
      </c>
      <c r="Q81" s="4">
        <f t="shared" si="36"/>
        <v>46216</v>
      </c>
      <c r="R81" s="5">
        <v>1.5</v>
      </c>
      <c r="S81" s="4">
        <f t="shared" si="37"/>
        <v>46217</v>
      </c>
      <c r="T81" s="4">
        <f t="shared" si="38"/>
        <v>46217</v>
      </c>
      <c r="U81" s="5">
        <v>3</v>
      </c>
      <c r="V81" s="4">
        <f t="shared" si="39"/>
        <v>46220</v>
      </c>
      <c r="W81" s="4">
        <f t="shared" si="32"/>
        <v>46220</v>
      </c>
      <c r="X81" s="4">
        <f t="shared" si="32"/>
        <v>46220</v>
      </c>
      <c r="Y81" s="4">
        <f t="shared" si="40"/>
        <v>46223</v>
      </c>
      <c r="Z81" s="4">
        <f t="shared" si="41"/>
        <v>46223</v>
      </c>
      <c r="AA81" s="5">
        <v>3</v>
      </c>
      <c r="AB81" s="4">
        <f t="shared" si="54"/>
        <v>46226</v>
      </c>
      <c r="AC81" s="5">
        <v>2</v>
      </c>
      <c r="AD81" s="4">
        <f t="shared" si="42"/>
        <v>46230</v>
      </c>
      <c r="AE81" s="5">
        <v>3</v>
      </c>
      <c r="AF81" s="4">
        <f t="shared" si="43"/>
        <v>46233</v>
      </c>
      <c r="AG81" s="4">
        <f t="shared" si="44"/>
        <v>46233</v>
      </c>
      <c r="AH81" s="4">
        <f t="shared" si="45"/>
        <v>46234</v>
      </c>
      <c r="AI81" s="4">
        <f t="shared" si="46"/>
        <v>46234</v>
      </c>
      <c r="AJ81" s="5">
        <v>1</v>
      </c>
      <c r="AK81" s="4">
        <f t="shared" si="47"/>
        <v>46237</v>
      </c>
      <c r="AL81" s="4">
        <f t="shared" si="55"/>
        <v>46237</v>
      </c>
      <c r="AM81" s="4">
        <f t="shared" si="55"/>
        <v>46237</v>
      </c>
      <c r="AN81" s="4">
        <f t="shared" si="48"/>
        <v>46238</v>
      </c>
      <c r="AO81" s="5">
        <v>3</v>
      </c>
      <c r="AP81" s="4">
        <f t="shared" si="49"/>
        <v>46241</v>
      </c>
      <c r="AQ81" s="5">
        <v>1</v>
      </c>
      <c r="AR81" s="4">
        <f t="shared" si="50"/>
        <v>46244</v>
      </c>
      <c r="AS81" s="5">
        <v>3</v>
      </c>
      <c r="AT81" s="4">
        <f t="shared" si="51"/>
        <v>46247</v>
      </c>
      <c r="AU81" s="4">
        <f>_xlfn.MINIFS(ReleaseTimeline!$A$2:$A$27, ReleaseTimeline!$A$2:$A$27, "&gt;="&amp;AK81)</f>
        <v>46247</v>
      </c>
      <c r="AV81" s="4" t="str">
        <f>VLOOKUP(AU81,ReleaseTimeline!$A$1:$E$27,2,FALSE)</f>
        <v>Release 17</v>
      </c>
      <c r="AW81" s="4" t="e">
        <f t="shared" si="57"/>
        <v>#VALUE!</v>
      </c>
      <c r="AX81" s="4">
        <f>VLOOKUP(AV81,ReleaseTimeline!$B$2:$C$27,2,FALSE)</f>
        <v>46254</v>
      </c>
      <c r="AY81" s="4">
        <f t="shared" si="56"/>
        <v>46247</v>
      </c>
      <c r="AZ81">
        <f t="shared" si="52"/>
        <v>43</v>
      </c>
      <c r="BB81">
        <f t="shared" si="53"/>
        <v>12</v>
      </c>
    </row>
    <row r="82" spans="1:57" x14ac:dyDescent="0.2">
      <c r="A82" s="3">
        <v>81</v>
      </c>
      <c r="B82" s="5" t="s">
        <v>166</v>
      </c>
      <c r="C82" s="11" t="s">
        <v>54</v>
      </c>
      <c r="D82" s="11"/>
      <c r="E82" s="80">
        <v>46136</v>
      </c>
      <c r="F82" s="80" t="s">
        <v>55</v>
      </c>
      <c r="G82" s="80" t="s">
        <v>81</v>
      </c>
      <c r="H82" s="80" t="s">
        <v>131</v>
      </c>
      <c r="I82" s="80">
        <v>46136</v>
      </c>
      <c r="J82" s="5">
        <v>3</v>
      </c>
      <c r="K82" s="5">
        <v>0</v>
      </c>
      <c r="L82" s="5">
        <v>1</v>
      </c>
      <c r="M82" s="4">
        <f t="shared" si="33"/>
        <v>46140</v>
      </c>
      <c r="N82" s="4">
        <f t="shared" si="34"/>
        <v>46140</v>
      </c>
      <c r="O82" s="4">
        <f t="shared" si="35"/>
        <v>46140</v>
      </c>
      <c r="P82" s="5">
        <v>3</v>
      </c>
      <c r="Q82" s="4">
        <f t="shared" si="36"/>
        <v>46146</v>
      </c>
      <c r="R82" s="5">
        <v>1.5</v>
      </c>
      <c r="S82" s="4">
        <f t="shared" si="37"/>
        <v>46147</v>
      </c>
      <c r="T82" s="4">
        <f t="shared" si="38"/>
        <v>46147</v>
      </c>
      <c r="U82" s="5">
        <v>3</v>
      </c>
      <c r="V82" s="4">
        <f t="shared" si="39"/>
        <v>46150</v>
      </c>
      <c r="W82" s="4">
        <f t="shared" ref="W82:X101" si="58">WORKDAY(V82, 0, IndHolidays)</f>
        <v>46150</v>
      </c>
      <c r="X82" s="4">
        <f t="shared" si="58"/>
        <v>46150</v>
      </c>
      <c r="Y82" s="4">
        <f t="shared" si="40"/>
        <v>46153</v>
      </c>
      <c r="Z82" s="4">
        <f t="shared" si="41"/>
        <v>46153</v>
      </c>
      <c r="AA82" s="5"/>
      <c r="AB82" s="4">
        <f t="shared" si="54"/>
        <v>46153</v>
      </c>
      <c r="AC82" s="5">
        <v>2</v>
      </c>
      <c r="AD82" s="4">
        <f t="shared" si="42"/>
        <v>46155</v>
      </c>
      <c r="AE82" s="5">
        <v>3</v>
      </c>
      <c r="AF82" s="4">
        <f t="shared" si="43"/>
        <v>46160</v>
      </c>
      <c r="AG82" s="4">
        <f t="shared" si="44"/>
        <v>46160</v>
      </c>
      <c r="AH82" s="4">
        <f t="shared" si="45"/>
        <v>46161</v>
      </c>
      <c r="AI82" s="4">
        <f t="shared" si="46"/>
        <v>46161</v>
      </c>
      <c r="AJ82" s="5"/>
      <c r="AK82" s="4">
        <f t="shared" si="47"/>
        <v>46161</v>
      </c>
      <c r="AL82" s="4">
        <f t="shared" si="55"/>
        <v>46161</v>
      </c>
      <c r="AM82" s="4">
        <f t="shared" si="55"/>
        <v>46161</v>
      </c>
      <c r="AN82" s="4">
        <f t="shared" si="48"/>
        <v>46162</v>
      </c>
      <c r="AO82" s="5"/>
      <c r="AP82" s="4">
        <f t="shared" si="49"/>
        <v>46162</v>
      </c>
      <c r="AQ82" s="5">
        <v>0</v>
      </c>
      <c r="AR82" s="4">
        <f t="shared" si="50"/>
        <v>46162</v>
      </c>
      <c r="AS82" s="5">
        <v>0</v>
      </c>
      <c r="AT82" s="4">
        <f t="shared" si="51"/>
        <v>46162</v>
      </c>
      <c r="AU82" s="4">
        <f>_xlfn.MINIFS(ReleaseTimeline!$A$2:$A$27, ReleaseTimeline!$A$2:$A$27, "&gt;="&amp;AK82)</f>
        <v>46163</v>
      </c>
      <c r="AV82" s="4" t="str">
        <f>VLOOKUP(AU82,ReleaseTimeline!$A$1:$E$27,2,FALSE)</f>
        <v>Release 11</v>
      </c>
      <c r="AW82" s="4" t="e">
        <f t="shared" si="57"/>
        <v>#VALUE!</v>
      </c>
      <c r="AX82" s="4">
        <f>VLOOKUP(AV82,ReleaseTimeline!$B$2:$C$27,2,FALSE)</f>
        <v>46170</v>
      </c>
      <c r="AY82" s="4">
        <f t="shared" si="56"/>
        <v>46163</v>
      </c>
      <c r="AZ82">
        <f t="shared" si="52"/>
        <v>30</v>
      </c>
      <c r="BB82">
        <f t="shared" si="53"/>
        <v>9</v>
      </c>
    </row>
    <row r="83" spans="1:57" x14ac:dyDescent="0.2">
      <c r="A83" s="3">
        <v>82</v>
      </c>
      <c r="B83" s="5" t="s">
        <v>166</v>
      </c>
      <c r="C83" s="11" t="s">
        <v>54</v>
      </c>
      <c r="D83" s="11"/>
      <c r="E83" s="80">
        <v>46147</v>
      </c>
      <c r="F83" s="80" t="s">
        <v>59</v>
      </c>
      <c r="G83" s="80" t="s">
        <v>81</v>
      </c>
      <c r="H83" s="80" t="s">
        <v>129</v>
      </c>
      <c r="I83" s="80">
        <v>46147</v>
      </c>
      <c r="J83" s="5">
        <v>3</v>
      </c>
      <c r="K83" s="5">
        <v>0</v>
      </c>
      <c r="L83" s="5">
        <v>2</v>
      </c>
      <c r="M83" s="4">
        <f t="shared" si="33"/>
        <v>46149</v>
      </c>
      <c r="N83" s="4">
        <f t="shared" si="34"/>
        <v>46149</v>
      </c>
      <c r="O83" s="4">
        <f t="shared" si="35"/>
        <v>46149</v>
      </c>
      <c r="P83" s="5">
        <v>3</v>
      </c>
      <c r="Q83" s="4">
        <f t="shared" si="36"/>
        <v>46154</v>
      </c>
      <c r="R83" s="5">
        <v>1.5</v>
      </c>
      <c r="S83" s="4">
        <f t="shared" si="37"/>
        <v>46155</v>
      </c>
      <c r="T83" s="4">
        <f t="shared" si="38"/>
        <v>46155</v>
      </c>
      <c r="U83" s="5">
        <v>3</v>
      </c>
      <c r="V83" s="4">
        <f t="shared" si="39"/>
        <v>46160</v>
      </c>
      <c r="W83" s="4">
        <f t="shared" si="58"/>
        <v>46160</v>
      </c>
      <c r="X83" s="4">
        <f t="shared" si="58"/>
        <v>46160</v>
      </c>
      <c r="Y83" s="4">
        <f t="shared" si="40"/>
        <v>46161</v>
      </c>
      <c r="Z83" s="4">
        <f t="shared" si="41"/>
        <v>46161</v>
      </c>
      <c r="AA83" s="5"/>
      <c r="AB83" s="4">
        <f t="shared" si="54"/>
        <v>46161</v>
      </c>
      <c r="AC83" s="5">
        <v>2</v>
      </c>
      <c r="AD83" s="4">
        <f t="shared" si="42"/>
        <v>46163</v>
      </c>
      <c r="AE83" s="5">
        <v>3</v>
      </c>
      <c r="AF83" s="4">
        <f t="shared" si="43"/>
        <v>46168</v>
      </c>
      <c r="AG83" s="4">
        <f t="shared" si="44"/>
        <v>46168</v>
      </c>
      <c r="AH83" s="4">
        <f t="shared" si="45"/>
        <v>46169</v>
      </c>
      <c r="AI83" s="4">
        <f t="shared" si="46"/>
        <v>46169</v>
      </c>
      <c r="AJ83" s="5"/>
      <c r="AK83" s="4">
        <f t="shared" si="47"/>
        <v>46169</v>
      </c>
      <c r="AL83" s="4">
        <f t="shared" si="55"/>
        <v>46169</v>
      </c>
      <c r="AM83" s="4">
        <f t="shared" si="55"/>
        <v>46169</v>
      </c>
      <c r="AN83" s="4">
        <f t="shared" si="48"/>
        <v>46171</v>
      </c>
      <c r="AO83" s="5"/>
      <c r="AP83" s="4">
        <f t="shared" si="49"/>
        <v>46171</v>
      </c>
      <c r="AQ83" s="5">
        <v>0</v>
      </c>
      <c r="AR83" s="4">
        <f t="shared" si="50"/>
        <v>46171</v>
      </c>
      <c r="AS83" s="5">
        <v>0</v>
      </c>
      <c r="AT83" s="4">
        <f t="shared" si="51"/>
        <v>46171</v>
      </c>
      <c r="AU83" s="4">
        <f>_xlfn.MINIFS(ReleaseTimeline!$A$2:$A$27, ReleaseTimeline!$A$2:$A$27, "&gt;="&amp;AK83)</f>
        <v>46177</v>
      </c>
      <c r="AV83" s="4" t="str">
        <f>VLOOKUP(AU83,ReleaseTimeline!$A$1:$E$27,2,FALSE)</f>
        <v>Release 12</v>
      </c>
      <c r="AW83" s="4" t="e">
        <f t="shared" si="57"/>
        <v>#VALUE!</v>
      </c>
      <c r="AX83" s="4">
        <f>VLOOKUP(AV83,ReleaseTimeline!$B$2:$C$27,2,FALSE)</f>
        <v>46184</v>
      </c>
      <c r="AY83" s="4">
        <f t="shared" si="56"/>
        <v>46177</v>
      </c>
      <c r="AZ83">
        <f t="shared" si="52"/>
        <v>35</v>
      </c>
      <c r="BA83" t="e">
        <f>(AX83-AV83)</f>
        <v>#VALUE!</v>
      </c>
      <c r="BB83">
        <f t="shared" si="53"/>
        <v>9</v>
      </c>
      <c r="BE83" t="e">
        <f>(BA83+BB83)</f>
        <v>#VALUE!</v>
      </c>
    </row>
    <row r="84" spans="1:57" x14ac:dyDescent="0.2">
      <c r="A84" s="3">
        <v>83</v>
      </c>
      <c r="B84" s="5" t="s">
        <v>166</v>
      </c>
      <c r="C84" s="11" t="s">
        <v>54</v>
      </c>
      <c r="D84" s="11"/>
      <c r="E84" s="80">
        <v>46147</v>
      </c>
      <c r="F84" s="80" t="s">
        <v>61</v>
      </c>
      <c r="G84" s="80" t="s">
        <v>81</v>
      </c>
      <c r="H84" s="80" t="s">
        <v>167</v>
      </c>
      <c r="I84" s="80">
        <v>46147</v>
      </c>
      <c r="J84" s="5">
        <v>3</v>
      </c>
      <c r="K84" s="5">
        <v>0</v>
      </c>
      <c r="L84" s="5">
        <v>3</v>
      </c>
      <c r="M84" s="4">
        <f t="shared" si="33"/>
        <v>46149</v>
      </c>
      <c r="N84" s="4">
        <f t="shared" si="34"/>
        <v>46149</v>
      </c>
      <c r="O84" s="4">
        <f t="shared" si="35"/>
        <v>46149</v>
      </c>
      <c r="P84" s="5">
        <v>3</v>
      </c>
      <c r="Q84" s="4">
        <f t="shared" si="36"/>
        <v>46154</v>
      </c>
      <c r="R84" s="5">
        <v>1.5</v>
      </c>
      <c r="S84" s="4">
        <f t="shared" si="37"/>
        <v>46155</v>
      </c>
      <c r="T84" s="4">
        <f t="shared" si="38"/>
        <v>46155</v>
      </c>
      <c r="U84" s="5">
        <v>3</v>
      </c>
      <c r="V84" s="4">
        <f t="shared" si="39"/>
        <v>46160</v>
      </c>
      <c r="W84" s="4">
        <f t="shared" si="58"/>
        <v>46160</v>
      </c>
      <c r="X84" s="4">
        <f t="shared" si="58"/>
        <v>46160</v>
      </c>
      <c r="Y84" s="4">
        <f t="shared" si="40"/>
        <v>46161</v>
      </c>
      <c r="Z84" s="4">
        <f t="shared" si="41"/>
        <v>46161</v>
      </c>
      <c r="AA84" s="5"/>
      <c r="AB84" s="4">
        <f t="shared" si="54"/>
        <v>46161</v>
      </c>
      <c r="AC84" s="5">
        <v>2</v>
      </c>
      <c r="AD84" s="4">
        <f t="shared" si="42"/>
        <v>46163</v>
      </c>
      <c r="AE84" s="5">
        <v>3</v>
      </c>
      <c r="AF84" s="4">
        <f t="shared" si="43"/>
        <v>46168</v>
      </c>
      <c r="AG84" s="4">
        <f t="shared" si="44"/>
        <v>46168</v>
      </c>
      <c r="AH84" s="4">
        <f t="shared" si="45"/>
        <v>46169</v>
      </c>
      <c r="AI84" s="4">
        <f t="shared" si="46"/>
        <v>46169</v>
      </c>
      <c r="AJ84" s="5"/>
      <c r="AK84" s="4">
        <f t="shared" si="47"/>
        <v>46169</v>
      </c>
      <c r="AL84" s="4">
        <f t="shared" si="55"/>
        <v>46169</v>
      </c>
      <c r="AM84" s="4">
        <f t="shared" si="55"/>
        <v>46169</v>
      </c>
      <c r="AN84" s="4">
        <f t="shared" si="48"/>
        <v>46171</v>
      </c>
      <c r="AO84" s="5"/>
      <c r="AP84" s="4">
        <f t="shared" si="49"/>
        <v>46171</v>
      </c>
      <c r="AQ84" s="5">
        <v>0</v>
      </c>
      <c r="AR84" s="4">
        <f t="shared" si="50"/>
        <v>46171</v>
      </c>
      <c r="AS84" s="5">
        <v>0</v>
      </c>
      <c r="AT84" s="4">
        <f t="shared" si="51"/>
        <v>46171</v>
      </c>
      <c r="AU84" s="4">
        <f>_xlfn.MINIFS(ReleaseTimeline!$A$2:$A$27, ReleaseTimeline!$A$2:$A$27, "&gt;="&amp;AK84)</f>
        <v>46177</v>
      </c>
      <c r="AV84" s="4" t="str">
        <f>VLOOKUP(AU84,ReleaseTimeline!$A$1:$E$27,2,FALSE)</f>
        <v>Release 12</v>
      </c>
      <c r="AW84" s="4" t="e">
        <f t="shared" si="57"/>
        <v>#VALUE!</v>
      </c>
      <c r="AX84" s="4">
        <f>VLOOKUP(AV84,ReleaseTimeline!$B$2:$C$27,2,FALSE)</f>
        <v>46184</v>
      </c>
      <c r="AY84" s="4">
        <f t="shared" si="56"/>
        <v>46177</v>
      </c>
      <c r="AZ84">
        <f t="shared" si="52"/>
        <v>35</v>
      </c>
      <c r="BB84">
        <f t="shared" si="53"/>
        <v>9</v>
      </c>
    </row>
    <row r="85" spans="1:57" x14ac:dyDescent="0.2">
      <c r="A85" s="3">
        <v>84</v>
      </c>
      <c r="B85" s="5" t="s">
        <v>166</v>
      </c>
      <c r="C85" s="11" t="s">
        <v>54</v>
      </c>
      <c r="D85" s="11"/>
      <c r="E85" s="80">
        <v>46147</v>
      </c>
      <c r="F85" s="80" t="s">
        <v>63</v>
      </c>
      <c r="G85" s="80" t="s">
        <v>81</v>
      </c>
      <c r="H85" s="80" t="s">
        <v>131</v>
      </c>
      <c r="I85" s="80">
        <v>46147</v>
      </c>
      <c r="J85" s="5">
        <v>3</v>
      </c>
      <c r="K85" s="5">
        <v>0</v>
      </c>
      <c r="L85" s="5">
        <v>4</v>
      </c>
      <c r="M85" s="4">
        <f t="shared" si="33"/>
        <v>46149</v>
      </c>
      <c r="N85" s="4">
        <f t="shared" si="34"/>
        <v>46149</v>
      </c>
      <c r="O85" s="4">
        <f t="shared" si="35"/>
        <v>46149</v>
      </c>
      <c r="P85" s="5">
        <v>3</v>
      </c>
      <c r="Q85" s="4">
        <f t="shared" si="36"/>
        <v>46154</v>
      </c>
      <c r="R85" s="5">
        <v>1.5</v>
      </c>
      <c r="S85" s="4">
        <f t="shared" si="37"/>
        <v>46155</v>
      </c>
      <c r="T85" s="4">
        <f t="shared" si="38"/>
        <v>46155</v>
      </c>
      <c r="U85" s="5">
        <v>3</v>
      </c>
      <c r="V85" s="4">
        <f t="shared" si="39"/>
        <v>46160</v>
      </c>
      <c r="W85" s="4">
        <f t="shared" si="58"/>
        <v>46160</v>
      </c>
      <c r="X85" s="4">
        <f t="shared" si="58"/>
        <v>46160</v>
      </c>
      <c r="Y85" s="4">
        <f t="shared" si="40"/>
        <v>46161</v>
      </c>
      <c r="Z85" s="4">
        <f t="shared" si="41"/>
        <v>46161</v>
      </c>
      <c r="AA85" s="5"/>
      <c r="AB85" s="4">
        <f t="shared" si="54"/>
        <v>46161</v>
      </c>
      <c r="AC85" s="5">
        <v>2</v>
      </c>
      <c r="AD85" s="4">
        <f t="shared" si="42"/>
        <v>46163</v>
      </c>
      <c r="AE85" s="5">
        <v>3</v>
      </c>
      <c r="AF85" s="4">
        <f t="shared" si="43"/>
        <v>46168</v>
      </c>
      <c r="AG85" s="4">
        <f t="shared" si="44"/>
        <v>46168</v>
      </c>
      <c r="AH85" s="4">
        <f t="shared" si="45"/>
        <v>46169</v>
      </c>
      <c r="AI85" s="4">
        <f t="shared" si="46"/>
        <v>46169</v>
      </c>
      <c r="AJ85" s="5"/>
      <c r="AK85" s="4">
        <f t="shared" si="47"/>
        <v>46169</v>
      </c>
      <c r="AL85" s="4">
        <f t="shared" si="55"/>
        <v>46169</v>
      </c>
      <c r="AM85" s="4">
        <f t="shared" si="55"/>
        <v>46169</v>
      </c>
      <c r="AN85" s="4">
        <f t="shared" si="48"/>
        <v>46171</v>
      </c>
      <c r="AO85" s="5"/>
      <c r="AP85" s="4">
        <f t="shared" si="49"/>
        <v>46171</v>
      </c>
      <c r="AQ85" s="5">
        <v>0</v>
      </c>
      <c r="AR85" s="4">
        <f t="shared" si="50"/>
        <v>46171</v>
      </c>
      <c r="AS85" s="5">
        <v>0</v>
      </c>
      <c r="AT85" s="4">
        <f t="shared" si="51"/>
        <v>46171</v>
      </c>
      <c r="AU85" s="4">
        <f>_xlfn.MINIFS(ReleaseTimeline!$A$2:$A$27, ReleaseTimeline!$A$2:$A$27, "&gt;="&amp;AK85)</f>
        <v>46177</v>
      </c>
      <c r="AV85" s="4" t="str">
        <f>VLOOKUP(AU85,ReleaseTimeline!$A$1:$E$27,2,FALSE)</f>
        <v>Release 12</v>
      </c>
      <c r="AW85" s="4" t="e">
        <f t="shared" si="57"/>
        <v>#VALUE!</v>
      </c>
      <c r="AX85" s="4">
        <f>VLOOKUP(AV85,ReleaseTimeline!$B$2:$C$27,2,FALSE)</f>
        <v>46184</v>
      </c>
      <c r="AY85" s="4">
        <f t="shared" si="56"/>
        <v>46177</v>
      </c>
      <c r="AZ85">
        <f t="shared" si="52"/>
        <v>35</v>
      </c>
      <c r="BB85">
        <f t="shared" si="53"/>
        <v>9</v>
      </c>
    </row>
    <row r="86" spans="1:57" x14ac:dyDescent="0.2">
      <c r="A86" s="3">
        <v>85</v>
      </c>
      <c r="B86" s="5" t="s">
        <v>166</v>
      </c>
      <c r="C86" s="11" t="s">
        <v>54</v>
      </c>
      <c r="D86" s="11"/>
      <c r="E86" s="80">
        <v>46156</v>
      </c>
      <c r="F86" s="80" t="s">
        <v>64</v>
      </c>
      <c r="G86" s="80" t="s">
        <v>81</v>
      </c>
      <c r="H86" s="80" t="s">
        <v>129</v>
      </c>
      <c r="I86" s="80">
        <v>46156</v>
      </c>
      <c r="J86" s="5">
        <v>3</v>
      </c>
      <c r="K86" s="5">
        <v>0</v>
      </c>
      <c r="L86" s="5">
        <v>5</v>
      </c>
      <c r="M86" s="4">
        <f t="shared" si="33"/>
        <v>46160</v>
      </c>
      <c r="N86" s="4">
        <f t="shared" si="34"/>
        <v>46160</v>
      </c>
      <c r="O86" s="4">
        <f t="shared" si="35"/>
        <v>46160</v>
      </c>
      <c r="P86" s="5">
        <v>3</v>
      </c>
      <c r="Q86" s="4">
        <f t="shared" si="36"/>
        <v>46163</v>
      </c>
      <c r="R86" s="5">
        <v>1.5</v>
      </c>
      <c r="S86" s="4">
        <f t="shared" si="37"/>
        <v>46164</v>
      </c>
      <c r="T86" s="4">
        <f t="shared" si="38"/>
        <v>46164</v>
      </c>
      <c r="U86" s="5">
        <v>3</v>
      </c>
      <c r="V86" s="4">
        <f t="shared" si="39"/>
        <v>46169</v>
      </c>
      <c r="W86" s="4">
        <f t="shared" si="58"/>
        <v>46169</v>
      </c>
      <c r="X86" s="4">
        <f t="shared" si="58"/>
        <v>46169</v>
      </c>
      <c r="Y86" s="4">
        <f t="shared" si="40"/>
        <v>46171</v>
      </c>
      <c r="Z86" s="4">
        <f t="shared" si="41"/>
        <v>46171</v>
      </c>
      <c r="AA86" s="5"/>
      <c r="AB86" s="4">
        <f t="shared" si="54"/>
        <v>46171</v>
      </c>
      <c r="AC86" s="5">
        <v>2</v>
      </c>
      <c r="AD86" s="4">
        <f t="shared" si="42"/>
        <v>46176</v>
      </c>
      <c r="AE86" s="5">
        <v>3</v>
      </c>
      <c r="AF86" s="4">
        <f t="shared" si="43"/>
        <v>46181</v>
      </c>
      <c r="AG86" s="4">
        <f t="shared" si="44"/>
        <v>46181</v>
      </c>
      <c r="AH86" s="4">
        <f t="shared" si="45"/>
        <v>46182</v>
      </c>
      <c r="AI86" s="4">
        <f t="shared" si="46"/>
        <v>46182</v>
      </c>
      <c r="AJ86" s="5"/>
      <c r="AK86" s="4">
        <f t="shared" si="47"/>
        <v>46182</v>
      </c>
      <c r="AL86" s="4">
        <f t="shared" si="55"/>
        <v>46182</v>
      </c>
      <c r="AM86" s="4">
        <f t="shared" si="55"/>
        <v>46182</v>
      </c>
      <c r="AN86" s="4">
        <f t="shared" si="48"/>
        <v>46183</v>
      </c>
      <c r="AO86" s="5"/>
      <c r="AP86" s="4">
        <f t="shared" si="49"/>
        <v>46183</v>
      </c>
      <c r="AQ86" s="5">
        <v>0</v>
      </c>
      <c r="AR86" s="4">
        <f t="shared" si="50"/>
        <v>46183</v>
      </c>
      <c r="AS86" s="5">
        <v>0</v>
      </c>
      <c r="AT86" s="4">
        <f t="shared" si="51"/>
        <v>46183</v>
      </c>
      <c r="AU86" s="4">
        <f>_xlfn.MINIFS(ReleaseTimeline!$A$2:$A$27, ReleaseTimeline!$A$2:$A$27, "&gt;="&amp;AK86)</f>
        <v>46191</v>
      </c>
      <c r="AV86" s="4" t="str">
        <f>VLOOKUP(AU86,ReleaseTimeline!$A$1:$E$27,2,FALSE)</f>
        <v>Release 13</v>
      </c>
      <c r="AW86" s="4" t="e">
        <f t="shared" si="57"/>
        <v>#VALUE!</v>
      </c>
      <c r="AX86" s="4">
        <f>VLOOKUP(AV86,ReleaseTimeline!$B$2:$C$27,2,FALSE)</f>
        <v>46198</v>
      </c>
      <c r="AY86" s="4">
        <f t="shared" si="56"/>
        <v>46191</v>
      </c>
      <c r="AZ86">
        <f t="shared" si="52"/>
        <v>38</v>
      </c>
      <c r="BB86">
        <f t="shared" si="53"/>
        <v>9</v>
      </c>
    </row>
    <row r="87" spans="1:57" x14ac:dyDescent="0.2">
      <c r="A87" s="3">
        <v>86</v>
      </c>
      <c r="B87" s="5" t="s">
        <v>166</v>
      </c>
      <c r="C87" s="11" t="s">
        <v>54</v>
      </c>
      <c r="D87" s="11"/>
      <c r="E87" s="80">
        <v>46156</v>
      </c>
      <c r="F87" s="80" t="s">
        <v>120</v>
      </c>
      <c r="G87" s="80" t="s">
        <v>81</v>
      </c>
      <c r="H87" s="80" t="s">
        <v>167</v>
      </c>
      <c r="I87" s="80">
        <v>46156</v>
      </c>
      <c r="J87" s="5">
        <v>3</v>
      </c>
      <c r="K87" s="5">
        <v>0</v>
      </c>
      <c r="L87" s="5">
        <v>6</v>
      </c>
      <c r="M87" s="4">
        <f t="shared" si="33"/>
        <v>46160</v>
      </c>
      <c r="N87" s="4">
        <f t="shared" si="34"/>
        <v>46160</v>
      </c>
      <c r="O87" s="4">
        <f t="shared" si="35"/>
        <v>46160</v>
      </c>
      <c r="P87" s="5">
        <v>3</v>
      </c>
      <c r="Q87" s="4">
        <f t="shared" si="36"/>
        <v>46163</v>
      </c>
      <c r="R87" s="5">
        <v>1.5</v>
      </c>
      <c r="S87" s="4">
        <f t="shared" si="37"/>
        <v>46164</v>
      </c>
      <c r="T87" s="4">
        <f t="shared" si="38"/>
        <v>46164</v>
      </c>
      <c r="U87" s="5">
        <v>3</v>
      </c>
      <c r="V87" s="4">
        <f t="shared" si="39"/>
        <v>46169</v>
      </c>
      <c r="W87" s="4">
        <f t="shared" si="58"/>
        <v>46169</v>
      </c>
      <c r="X87" s="4">
        <f t="shared" si="58"/>
        <v>46169</v>
      </c>
      <c r="Y87" s="4">
        <f t="shared" si="40"/>
        <v>46171</v>
      </c>
      <c r="Z87" s="4">
        <f t="shared" si="41"/>
        <v>46171</v>
      </c>
      <c r="AA87" s="5"/>
      <c r="AB87" s="4">
        <f t="shared" si="54"/>
        <v>46171</v>
      </c>
      <c r="AC87" s="5">
        <v>2</v>
      </c>
      <c r="AD87" s="4">
        <f t="shared" si="42"/>
        <v>46176</v>
      </c>
      <c r="AE87" s="5">
        <v>3</v>
      </c>
      <c r="AF87" s="4">
        <f t="shared" si="43"/>
        <v>46181</v>
      </c>
      <c r="AG87" s="4">
        <f t="shared" si="44"/>
        <v>46181</v>
      </c>
      <c r="AH87" s="4">
        <f t="shared" si="45"/>
        <v>46182</v>
      </c>
      <c r="AI87" s="4">
        <f t="shared" si="46"/>
        <v>46182</v>
      </c>
      <c r="AJ87" s="5"/>
      <c r="AK87" s="4">
        <f t="shared" si="47"/>
        <v>46182</v>
      </c>
      <c r="AL87" s="4">
        <f t="shared" si="55"/>
        <v>46182</v>
      </c>
      <c r="AM87" s="4">
        <f t="shared" si="55"/>
        <v>46182</v>
      </c>
      <c r="AN87" s="4">
        <f t="shared" si="48"/>
        <v>46183</v>
      </c>
      <c r="AO87" s="5"/>
      <c r="AP87" s="4">
        <f t="shared" si="49"/>
        <v>46183</v>
      </c>
      <c r="AQ87" s="5">
        <v>0</v>
      </c>
      <c r="AR87" s="4">
        <f t="shared" si="50"/>
        <v>46183</v>
      </c>
      <c r="AS87" s="5">
        <v>0</v>
      </c>
      <c r="AT87" s="4">
        <f t="shared" si="51"/>
        <v>46183</v>
      </c>
      <c r="AU87" s="4">
        <f>_xlfn.MINIFS(ReleaseTimeline!$A$2:$A$27, ReleaseTimeline!$A$2:$A$27, "&gt;="&amp;AK87)</f>
        <v>46191</v>
      </c>
      <c r="AV87" s="4" t="str">
        <f>VLOOKUP(AU87,ReleaseTimeline!$A$1:$E$27,2,FALSE)</f>
        <v>Release 13</v>
      </c>
      <c r="AW87" s="4" t="e">
        <f t="shared" si="57"/>
        <v>#VALUE!</v>
      </c>
      <c r="AX87" s="4">
        <f>VLOOKUP(AV87,ReleaseTimeline!$B$2:$C$27,2,FALSE)</f>
        <v>46198</v>
      </c>
      <c r="AY87" s="4">
        <f t="shared" si="56"/>
        <v>46191</v>
      </c>
      <c r="AZ87">
        <f t="shared" si="52"/>
        <v>38</v>
      </c>
      <c r="BB87">
        <f t="shared" si="53"/>
        <v>9</v>
      </c>
    </row>
    <row r="88" spans="1:57" x14ac:dyDescent="0.2">
      <c r="A88" s="3">
        <v>87</v>
      </c>
      <c r="B88" s="5" t="s">
        <v>166</v>
      </c>
      <c r="C88" s="11" t="s">
        <v>54</v>
      </c>
      <c r="D88" s="11"/>
      <c r="E88" s="80">
        <v>46156</v>
      </c>
      <c r="F88" s="80" t="s">
        <v>121</v>
      </c>
      <c r="G88" s="80" t="s">
        <v>81</v>
      </c>
      <c r="H88" s="80" t="s">
        <v>131</v>
      </c>
      <c r="I88" s="80">
        <v>46156</v>
      </c>
      <c r="J88" s="5">
        <v>3</v>
      </c>
      <c r="K88" s="5">
        <v>0</v>
      </c>
      <c r="L88" s="5">
        <v>7</v>
      </c>
      <c r="M88" s="4">
        <f t="shared" si="33"/>
        <v>46160</v>
      </c>
      <c r="N88" s="4">
        <f t="shared" si="34"/>
        <v>46160</v>
      </c>
      <c r="O88" s="4">
        <f t="shared" si="35"/>
        <v>46160</v>
      </c>
      <c r="P88" s="5">
        <v>3</v>
      </c>
      <c r="Q88" s="4">
        <f t="shared" si="36"/>
        <v>46163</v>
      </c>
      <c r="R88" s="5">
        <v>1.5</v>
      </c>
      <c r="S88" s="4">
        <f t="shared" si="37"/>
        <v>46164</v>
      </c>
      <c r="T88" s="4">
        <f t="shared" si="38"/>
        <v>46164</v>
      </c>
      <c r="U88" s="5">
        <v>3</v>
      </c>
      <c r="V88" s="4">
        <f t="shared" si="39"/>
        <v>46169</v>
      </c>
      <c r="W88" s="4">
        <f t="shared" si="58"/>
        <v>46169</v>
      </c>
      <c r="X88" s="4">
        <f t="shared" si="58"/>
        <v>46169</v>
      </c>
      <c r="Y88" s="4">
        <f t="shared" si="40"/>
        <v>46171</v>
      </c>
      <c r="Z88" s="4">
        <f t="shared" si="41"/>
        <v>46171</v>
      </c>
      <c r="AA88" s="5"/>
      <c r="AB88" s="4">
        <f t="shared" si="54"/>
        <v>46171</v>
      </c>
      <c r="AC88" s="5">
        <v>2</v>
      </c>
      <c r="AD88" s="4">
        <f t="shared" si="42"/>
        <v>46176</v>
      </c>
      <c r="AE88" s="5">
        <v>3</v>
      </c>
      <c r="AF88" s="4">
        <f t="shared" si="43"/>
        <v>46181</v>
      </c>
      <c r="AG88" s="4">
        <f t="shared" si="44"/>
        <v>46181</v>
      </c>
      <c r="AH88" s="4">
        <f t="shared" si="45"/>
        <v>46182</v>
      </c>
      <c r="AI88" s="4">
        <f t="shared" si="46"/>
        <v>46182</v>
      </c>
      <c r="AJ88" s="5"/>
      <c r="AK88" s="4">
        <f t="shared" si="47"/>
        <v>46182</v>
      </c>
      <c r="AL88" s="4">
        <f t="shared" si="55"/>
        <v>46182</v>
      </c>
      <c r="AM88" s="4">
        <f t="shared" si="55"/>
        <v>46182</v>
      </c>
      <c r="AN88" s="4">
        <f t="shared" si="48"/>
        <v>46183</v>
      </c>
      <c r="AO88" s="5"/>
      <c r="AP88" s="4">
        <f t="shared" si="49"/>
        <v>46183</v>
      </c>
      <c r="AQ88" s="5">
        <v>0</v>
      </c>
      <c r="AR88" s="4">
        <f t="shared" si="50"/>
        <v>46183</v>
      </c>
      <c r="AS88" s="5">
        <v>0</v>
      </c>
      <c r="AT88" s="4">
        <f t="shared" si="51"/>
        <v>46183</v>
      </c>
      <c r="AU88" s="4">
        <f>_xlfn.MINIFS(ReleaseTimeline!$A$2:$A$27, ReleaseTimeline!$A$2:$A$27, "&gt;="&amp;AK88)</f>
        <v>46191</v>
      </c>
      <c r="AV88" s="4" t="str">
        <f>VLOOKUP(AU88,ReleaseTimeline!$A$1:$E$27,2,FALSE)</f>
        <v>Release 13</v>
      </c>
      <c r="AW88" s="4" t="e">
        <f t="shared" si="57"/>
        <v>#VALUE!</v>
      </c>
      <c r="AX88" s="4">
        <f>VLOOKUP(AV88,ReleaseTimeline!$B$2:$C$27,2,FALSE)</f>
        <v>46198</v>
      </c>
      <c r="AY88" s="4">
        <f t="shared" si="56"/>
        <v>46191</v>
      </c>
      <c r="AZ88">
        <f t="shared" si="52"/>
        <v>38</v>
      </c>
      <c r="BB88">
        <f t="shared" si="53"/>
        <v>9</v>
      </c>
    </row>
    <row r="89" spans="1:57" x14ac:dyDescent="0.2">
      <c r="A89" s="3">
        <v>88</v>
      </c>
      <c r="B89" s="5" t="s">
        <v>166</v>
      </c>
      <c r="C89" s="11" t="s">
        <v>54</v>
      </c>
      <c r="D89" s="11"/>
      <c r="E89" s="80">
        <v>46164</v>
      </c>
      <c r="F89" s="80" t="s">
        <v>122</v>
      </c>
      <c r="G89" s="80" t="s">
        <v>81</v>
      </c>
      <c r="H89" s="80" t="s">
        <v>129</v>
      </c>
      <c r="I89" s="80">
        <v>46164</v>
      </c>
      <c r="J89" s="5">
        <v>3</v>
      </c>
      <c r="K89" s="5">
        <v>0</v>
      </c>
      <c r="L89" s="5">
        <v>8</v>
      </c>
      <c r="M89" s="4">
        <f t="shared" si="33"/>
        <v>46168</v>
      </c>
      <c r="N89" s="4">
        <f t="shared" si="34"/>
        <v>46168</v>
      </c>
      <c r="O89" s="4">
        <f t="shared" si="35"/>
        <v>46168</v>
      </c>
      <c r="P89" s="5">
        <v>3</v>
      </c>
      <c r="Q89" s="4">
        <f t="shared" si="36"/>
        <v>46174</v>
      </c>
      <c r="R89" s="5">
        <v>1.5</v>
      </c>
      <c r="S89" s="4">
        <f t="shared" si="37"/>
        <v>46176</v>
      </c>
      <c r="T89" s="4">
        <f t="shared" si="38"/>
        <v>46176</v>
      </c>
      <c r="U89" s="5">
        <v>3</v>
      </c>
      <c r="V89" s="4">
        <f t="shared" si="39"/>
        <v>46181</v>
      </c>
      <c r="W89" s="4">
        <f t="shared" si="58"/>
        <v>46181</v>
      </c>
      <c r="X89" s="4">
        <f t="shared" si="58"/>
        <v>46181</v>
      </c>
      <c r="Y89" s="4">
        <f t="shared" si="40"/>
        <v>46182</v>
      </c>
      <c r="Z89" s="4">
        <f t="shared" si="41"/>
        <v>46182</v>
      </c>
      <c r="AA89" s="5"/>
      <c r="AB89" s="4">
        <f t="shared" si="54"/>
        <v>46182</v>
      </c>
      <c r="AC89" s="5">
        <v>2</v>
      </c>
      <c r="AD89" s="4">
        <f t="shared" si="42"/>
        <v>46184</v>
      </c>
      <c r="AE89" s="5">
        <v>3</v>
      </c>
      <c r="AF89" s="4">
        <f t="shared" si="43"/>
        <v>46189</v>
      </c>
      <c r="AG89" s="4">
        <f t="shared" si="44"/>
        <v>46189</v>
      </c>
      <c r="AH89" s="4">
        <f t="shared" si="45"/>
        <v>46190</v>
      </c>
      <c r="AI89" s="4">
        <f t="shared" si="46"/>
        <v>46190</v>
      </c>
      <c r="AJ89" s="5"/>
      <c r="AK89" s="4">
        <f t="shared" si="47"/>
        <v>46190</v>
      </c>
      <c r="AL89" s="4">
        <f t="shared" si="55"/>
        <v>46190</v>
      </c>
      <c r="AM89" s="4">
        <f t="shared" si="55"/>
        <v>46190</v>
      </c>
      <c r="AN89" s="4">
        <f t="shared" si="48"/>
        <v>46191</v>
      </c>
      <c r="AO89" s="5"/>
      <c r="AP89" s="4">
        <f t="shared" si="49"/>
        <v>46191</v>
      </c>
      <c r="AQ89" s="5">
        <v>0</v>
      </c>
      <c r="AR89" s="4">
        <f t="shared" si="50"/>
        <v>46191</v>
      </c>
      <c r="AS89" s="5">
        <v>0</v>
      </c>
      <c r="AT89" s="4">
        <f t="shared" si="51"/>
        <v>46191</v>
      </c>
      <c r="AU89" s="4">
        <f>_xlfn.MINIFS(ReleaseTimeline!$A$2:$A$27, ReleaseTimeline!$A$2:$A$27, "&gt;="&amp;AK89)</f>
        <v>46191</v>
      </c>
      <c r="AV89" s="4" t="str">
        <f>VLOOKUP(AU89,ReleaseTimeline!$A$1:$E$27,2,FALSE)</f>
        <v>Release 13</v>
      </c>
      <c r="AW89" s="4" t="e">
        <f t="shared" si="57"/>
        <v>#VALUE!</v>
      </c>
      <c r="AX89" s="4">
        <f>VLOOKUP(AV89,ReleaseTimeline!$B$2:$C$27,2,FALSE)</f>
        <v>46198</v>
      </c>
      <c r="AY89" s="4">
        <f t="shared" si="56"/>
        <v>46191</v>
      </c>
      <c r="AZ89">
        <f t="shared" si="52"/>
        <v>30</v>
      </c>
      <c r="BB89">
        <f t="shared" si="53"/>
        <v>9</v>
      </c>
    </row>
    <row r="90" spans="1:57" x14ac:dyDescent="0.2">
      <c r="A90" s="3">
        <v>89</v>
      </c>
      <c r="B90" s="5" t="s">
        <v>166</v>
      </c>
      <c r="C90" s="11" t="s">
        <v>54</v>
      </c>
      <c r="D90" s="11"/>
      <c r="E90" s="80">
        <v>46164</v>
      </c>
      <c r="F90" s="80" t="s">
        <v>149</v>
      </c>
      <c r="G90" s="80" t="s">
        <v>81</v>
      </c>
      <c r="H90" s="80" t="s">
        <v>167</v>
      </c>
      <c r="I90" s="80">
        <v>46164</v>
      </c>
      <c r="J90" s="5">
        <v>3</v>
      </c>
      <c r="K90" s="5">
        <v>0</v>
      </c>
      <c r="L90" s="5">
        <v>9</v>
      </c>
      <c r="M90" s="4">
        <f t="shared" si="33"/>
        <v>46168</v>
      </c>
      <c r="N90" s="4">
        <f t="shared" si="34"/>
        <v>46168</v>
      </c>
      <c r="O90" s="4">
        <f t="shared" si="35"/>
        <v>46168</v>
      </c>
      <c r="P90" s="5">
        <v>3</v>
      </c>
      <c r="Q90" s="4">
        <f t="shared" si="36"/>
        <v>46174</v>
      </c>
      <c r="R90" s="5">
        <v>1.5</v>
      </c>
      <c r="S90" s="4">
        <f t="shared" si="37"/>
        <v>46176</v>
      </c>
      <c r="T90" s="4">
        <f t="shared" si="38"/>
        <v>46176</v>
      </c>
      <c r="U90" s="5">
        <v>3</v>
      </c>
      <c r="V90" s="4">
        <f t="shared" si="39"/>
        <v>46181</v>
      </c>
      <c r="W90" s="4">
        <f t="shared" si="58"/>
        <v>46181</v>
      </c>
      <c r="X90" s="4">
        <f t="shared" si="58"/>
        <v>46181</v>
      </c>
      <c r="Y90" s="4">
        <f t="shared" si="40"/>
        <v>46182</v>
      </c>
      <c r="Z90" s="4">
        <f t="shared" si="41"/>
        <v>46182</v>
      </c>
      <c r="AA90" s="5"/>
      <c r="AB90" s="4">
        <f t="shared" si="54"/>
        <v>46182</v>
      </c>
      <c r="AC90" s="5">
        <v>2</v>
      </c>
      <c r="AD90" s="4">
        <f t="shared" si="42"/>
        <v>46184</v>
      </c>
      <c r="AE90" s="5">
        <v>3</v>
      </c>
      <c r="AF90" s="4">
        <f t="shared" si="43"/>
        <v>46189</v>
      </c>
      <c r="AG90" s="4">
        <f t="shared" si="44"/>
        <v>46189</v>
      </c>
      <c r="AH90" s="4">
        <f t="shared" si="45"/>
        <v>46190</v>
      </c>
      <c r="AI90" s="4">
        <f t="shared" si="46"/>
        <v>46190</v>
      </c>
      <c r="AJ90" s="5"/>
      <c r="AK90" s="4">
        <f t="shared" si="47"/>
        <v>46190</v>
      </c>
      <c r="AL90" s="4">
        <f t="shared" si="55"/>
        <v>46190</v>
      </c>
      <c r="AM90" s="4">
        <f t="shared" si="55"/>
        <v>46190</v>
      </c>
      <c r="AN90" s="4">
        <f t="shared" si="48"/>
        <v>46191</v>
      </c>
      <c r="AO90" s="5"/>
      <c r="AP90" s="4">
        <f t="shared" si="49"/>
        <v>46191</v>
      </c>
      <c r="AQ90" s="5">
        <v>0</v>
      </c>
      <c r="AR90" s="4">
        <f t="shared" si="50"/>
        <v>46191</v>
      </c>
      <c r="AS90" s="5">
        <v>0</v>
      </c>
      <c r="AT90" s="4">
        <f t="shared" si="51"/>
        <v>46191</v>
      </c>
      <c r="AU90" s="4">
        <f>_xlfn.MINIFS(ReleaseTimeline!$A$2:$A$27, ReleaseTimeline!$A$2:$A$27, "&gt;="&amp;AK90)</f>
        <v>46191</v>
      </c>
      <c r="AV90" s="4" t="str">
        <f>VLOOKUP(AU90,ReleaseTimeline!$A$1:$E$27,2,FALSE)</f>
        <v>Release 13</v>
      </c>
      <c r="AW90" s="4" t="e">
        <f t="shared" si="57"/>
        <v>#VALUE!</v>
      </c>
      <c r="AX90" s="4">
        <f>VLOOKUP(AV90,ReleaseTimeline!$B$2:$C$27,2,FALSE)</f>
        <v>46198</v>
      </c>
      <c r="AY90" s="4">
        <f t="shared" si="56"/>
        <v>46191</v>
      </c>
      <c r="AZ90">
        <f t="shared" si="52"/>
        <v>30</v>
      </c>
      <c r="BB90">
        <f t="shared" si="53"/>
        <v>9</v>
      </c>
    </row>
    <row r="91" spans="1:57" x14ac:dyDescent="0.2">
      <c r="A91" s="3">
        <v>90</v>
      </c>
      <c r="B91" s="5" t="s">
        <v>166</v>
      </c>
      <c r="C91" s="11" t="s">
        <v>54</v>
      </c>
      <c r="D91" s="11"/>
      <c r="E91" s="80">
        <v>46164</v>
      </c>
      <c r="F91" s="80" t="s">
        <v>85</v>
      </c>
      <c r="G91" s="80" t="s">
        <v>81</v>
      </c>
      <c r="H91" s="80" t="s">
        <v>131</v>
      </c>
      <c r="I91" s="80">
        <v>46164</v>
      </c>
      <c r="J91" s="5">
        <v>3</v>
      </c>
      <c r="K91" s="5">
        <v>0</v>
      </c>
      <c r="L91" s="5">
        <v>10</v>
      </c>
      <c r="M91" s="4">
        <f t="shared" si="33"/>
        <v>46168</v>
      </c>
      <c r="N91" s="4">
        <f t="shared" si="34"/>
        <v>46168</v>
      </c>
      <c r="O91" s="4">
        <f t="shared" si="35"/>
        <v>46168</v>
      </c>
      <c r="P91" s="5">
        <v>3</v>
      </c>
      <c r="Q91" s="4">
        <f t="shared" si="36"/>
        <v>46174</v>
      </c>
      <c r="R91" s="5">
        <v>1.5</v>
      </c>
      <c r="S91" s="4">
        <f t="shared" si="37"/>
        <v>46176</v>
      </c>
      <c r="T91" s="4">
        <f t="shared" si="38"/>
        <v>46176</v>
      </c>
      <c r="U91" s="5">
        <v>3</v>
      </c>
      <c r="V91" s="4">
        <f t="shared" si="39"/>
        <v>46181</v>
      </c>
      <c r="W91" s="4">
        <f t="shared" si="58"/>
        <v>46181</v>
      </c>
      <c r="X91" s="4">
        <f t="shared" si="58"/>
        <v>46181</v>
      </c>
      <c r="Y91" s="4">
        <f t="shared" si="40"/>
        <v>46182</v>
      </c>
      <c r="Z91" s="4">
        <f t="shared" si="41"/>
        <v>46182</v>
      </c>
      <c r="AA91" s="5"/>
      <c r="AB91" s="4">
        <f t="shared" si="54"/>
        <v>46182</v>
      </c>
      <c r="AC91" s="5">
        <v>2</v>
      </c>
      <c r="AD91" s="4">
        <f t="shared" si="42"/>
        <v>46184</v>
      </c>
      <c r="AE91" s="5">
        <v>3</v>
      </c>
      <c r="AF91" s="4">
        <f t="shared" si="43"/>
        <v>46189</v>
      </c>
      <c r="AG91" s="4">
        <f t="shared" si="44"/>
        <v>46189</v>
      </c>
      <c r="AH91" s="4">
        <f t="shared" si="45"/>
        <v>46190</v>
      </c>
      <c r="AI91" s="4">
        <f t="shared" si="46"/>
        <v>46190</v>
      </c>
      <c r="AJ91" s="5"/>
      <c r="AK91" s="4">
        <f t="shared" si="47"/>
        <v>46190</v>
      </c>
      <c r="AL91" s="4">
        <f t="shared" si="55"/>
        <v>46190</v>
      </c>
      <c r="AM91" s="4">
        <f t="shared" si="55"/>
        <v>46190</v>
      </c>
      <c r="AN91" s="4">
        <f t="shared" si="48"/>
        <v>46191</v>
      </c>
      <c r="AO91" s="5"/>
      <c r="AP91" s="4">
        <f t="shared" si="49"/>
        <v>46191</v>
      </c>
      <c r="AQ91" s="5">
        <v>0</v>
      </c>
      <c r="AR91" s="4">
        <f t="shared" si="50"/>
        <v>46191</v>
      </c>
      <c r="AS91" s="5">
        <v>0</v>
      </c>
      <c r="AT91" s="4">
        <f t="shared" si="51"/>
        <v>46191</v>
      </c>
      <c r="AU91" s="4">
        <f>_xlfn.MINIFS(ReleaseTimeline!$A$2:$A$27, ReleaseTimeline!$A$2:$A$27, "&gt;="&amp;AK91)</f>
        <v>46191</v>
      </c>
      <c r="AV91" s="4" t="str">
        <f>VLOOKUP(AU91,ReleaseTimeline!$A$1:$E$27,2,FALSE)</f>
        <v>Release 13</v>
      </c>
      <c r="AW91" s="4" t="e">
        <f t="shared" si="57"/>
        <v>#VALUE!</v>
      </c>
      <c r="AX91" s="4">
        <f>VLOOKUP(AV91,ReleaseTimeline!$B$2:$C$27,2,FALSE)</f>
        <v>46198</v>
      </c>
      <c r="AY91" s="4">
        <f t="shared" si="56"/>
        <v>46191</v>
      </c>
      <c r="AZ91">
        <f t="shared" si="52"/>
        <v>30</v>
      </c>
      <c r="BB91">
        <f t="shared" si="53"/>
        <v>9</v>
      </c>
    </row>
    <row r="92" spans="1:57" x14ac:dyDescent="0.2">
      <c r="A92" s="3">
        <v>91</v>
      </c>
      <c r="B92" s="5" t="s">
        <v>166</v>
      </c>
      <c r="C92" s="11" t="s">
        <v>54</v>
      </c>
      <c r="D92" s="11"/>
      <c r="E92" s="80">
        <v>46174</v>
      </c>
      <c r="F92" s="80" t="s">
        <v>150</v>
      </c>
      <c r="G92" s="80" t="s">
        <v>81</v>
      </c>
      <c r="H92" s="80" t="s">
        <v>129</v>
      </c>
      <c r="I92" s="80">
        <v>46174</v>
      </c>
      <c r="J92" s="5">
        <v>3</v>
      </c>
      <c r="K92" s="5">
        <v>0</v>
      </c>
      <c r="L92" s="5">
        <v>11</v>
      </c>
      <c r="M92" s="4">
        <f t="shared" si="33"/>
        <v>46177</v>
      </c>
      <c r="N92" s="4">
        <f t="shared" si="34"/>
        <v>46177</v>
      </c>
      <c r="O92" s="4">
        <f t="shared" si="35"/>
        <v>46177</v>
      </c>
      <c r="P92" s="5">
        <v>3</v>
      </c>
      <c r="Q92" s="4">
        <f t="shared" si="36"/>
        <v>46182</v>
      </c>
      <c r="R92" s="5">
        <v>1.5</v>
      </c>
      <c r="S92" s="4">
        <f t="shared" si="37"/>
        <v>46183</v>
      </c>
      <c r="T92" s="4">
        <f t="shared" si="38"/>
        <v>46183</v>
      </c>
      <c r="U92" s="5">
        <v>3</v>
      </c>
      <c r="V92" s="4">
        <f t="shared" si="39"/>
        <v>46188</v>
      </c>
      <c r="W92" s="4">
        <f t="shared" si="58"/>
        <v>46188</v>
      </c>
      <c r="X92" s="4">
        <f t="shared" si="58"/>
        <v>46188</v>
      </c>
      <c r="Y92" s="4">
        <f t="shared" si="40"/>
        <v>46189</v>
      </c>
      <c r="Z92" s="4">
        <f t="shared" si="41"/>
        <v>46189</v>
      </c>
      <c r="AA92" s="5">
        <v>3</v>
      </c>
      <c r="AB92" s="4">
        <f t="shared" si="54"/>
        <v>46192</v>
      </c>
      <c r="AC92" s="5">
        <v>2</v>
      </c>
      <c r="AD92" s="4">
        <f t="shared" si="42"/>
        <v>46196</v>
      </c>
      <c r="AE92" s="5">
        <v>3</v>
      </c>
      <c r="AF92" s="4">
        <f t="shared" si="43"/>
        <v>46202</v>
      </c>
      <c r="AG92" s="4">
        <f t="shared" si="44"/>
        <v>46202</v>
      </c>
      <c r="AH92" s="4">
        <f t="shared" si="45"/>
        <v>46203</v>
      </c>
      <c r="AI92" s="4">
        <f t="shared" si="46"/>
        <v>46203</v>
      </c>
      <c r="AJ92" s="5">
        <v>1</v>
      </c>
      <c r="AK92" s="4">
        <f t="shared" si="47"/>
        <v>46204</v>
      </c>
      <c r="AL92" s="4">
        <f t="shared" si="55"/>
        <v>46204</v>
      </c>
      <c r="AM92" s="4">
        <f t="shared" si="55"/>
        <v>46204</v>
      </c>
      <c r="AN92" s="4">
        <f t="shared" si="48"/>
        <v>46205</v>
      </c>
      <c r="AO92" s="5">
        <v>3</v>
      </c>
      <c r="AP92" s="4">
        <f t="shared" si="49"/>
        <v>46211</v>
      </c>
      <c r="AQ92" s="5">
        <v>0</v>
      </c>
      <c r="AR92" s="4">
        <f t="shared" si="50"/>
        <v>46211</v>
      </c>
      <c r="AS92" s="5">
        <v>0</v>
      </c>
      <c r="AT92" s="4">
        <f t="shared" si="51"/>
        <v>46211</v>
      </c>
      <c r="AU92" s="4">
        <f>_xlfn.MINIFS(ReleaseTimeline!$A$2:$A$27, ReleaseTimeline!$A$2:$A$27, "&gt;="&amp;AK92)</f>
        <v>46205</v>
      </c>
      <c r="AV92" s="4" t="str">
        <f>VLOOKUP(AU92,ReleaseTimeline!$A$1:$E$27,2,FALSE)</f>
        <v>Release 14</v>
      </c>
      <c r="AW92" s="4" t="e">
        <f t="shared" si="57"/>
        <v>#VALUE!</v>
      </c>
      <c r="AX92" s="4">
        <f>VLOOKUP(AV92,ReleaseTimeline!$B$2:$C$27,2,FALSE)</f>
        <v>46212</v>
      </c>
      <c r="AY92" s="4">
        <f t="shared" si="56"/>
        <v>46205</v>
      </c>
      <c r="AZ92">
        <f t="shared" si="52"/>
        <v>35</v>
      </c>
      <c r="BB92">
        <f t="shared" si="53"/>
        <v>9</v>
      </c>
    </row>
    <row r="93" spans="1:57" x14ac:dyDescent="0.2">
      <c r="A93" s="3">
        <v>92</v>
      </c>
      <c r="B93" s="5" t="s">
        <v>168</v>
      </c>
      <c r="C93" s="11" t="s">
        <v>54</v>
      </c>
      <c r="D93" s="11"/>
      <c r="E93" s="80">
        <v>46218</v>
      </c>
      <c r="F93" s="80" t="s">
        <v>55</v>
      </c>
      <c r="G93" s="80" t="s">
        <v>67</v>
      </c>
      <c r="H93" s="80" t="s">
        <v>102</v>
      </c>
      <c r="I93" s="80">
        <v>46218</v>
      </c>
      <c r="J93" s="5">
        <v>3</v>
      </c>
      <c r="K93" s="5">
        <v>0</v>
      </c>
      <c r="L93" s="5">
        <v>1</v>
      </c>
      <c r="M93" s="4">
        <f t="shared" si="33"/>
        <v>46220</v>
      </c>
      <c r="N93" s="4">
        <f t="shared" si="34"/>
        <v>46220</v>
      </c>
      <c r="O93" s="4">
        <f t="shared" si="35"/>
        <v>46220</v>
      </c>
      <c r="P93" s="5">
        <v>3</v>
      </c>
      <c r="Q93" s="4">
        <f t="shared" si="36"/>
        <v>46225</v>
      </c>
      <c r="R93" s="5">
        <v>1.5</v>
      </c>
      <c r="S93" s="4">
        <f t="shared" si="37"/>
        <v>46226</v>
      </c>
      <c r="T93" s="4">
        <f t="shared" si="38"/>
        <v>46226</v>
      </c>
      <c r="U93" s="5">
        <v>3</v>
      </c>
      <c r="V93" s="4">
        <f t="shared" si="39"/>
        <v>46231</v>
      </c>
      <c r="W93" s="4">
        <f t="shared" si="58"/>
        <v>46231</v>
      </c>
      <c r="X93" s="4">
        <f t="shared" si="58"/>
        <v>46231</v>
      </c>
      <c r="Y93" s="4">
        <f t="shared" si="40"/>
        <v>46232</v>
      </c>
      <c r="Z93" s="4">
        <f t="shared" si="41"/>
        <v>46232</v>
      </c>
      <c r="AA93" s="5"/>
      <c r="AB93" s="4">
        <f t="shared" si="54"/>
        <v>46232</v>
      </c>
      <c r="AC93" s="5">
        <v>2</v>
      </c>
      <c r="AD93" s="4">
        <f t="shared" si="42"/>
        <v>46234</v>
      </c>
      <c r="AE93" s="5">
        <v>3</v>
      </c>
      <c r="AF93" s="4">
        <f t="shared" si="43"/>
        <v>46239</v>
      </c>
      <c r="AG93" s="4">
        <f t="shared" si="44"/>
        <v>46239</v>
      </c>
      <c r="AH93" s="4">
        <f t="shared" si="45"/>
        <v>46240</v>
      </c>
      <c r="AI93" s="4">
        <f t="shared" si="46"/>
        <v>46240</v>
      </c>
      <c r="AJ93" s="5"/>
      <c r="AK93" s="4">
        <f t="shared" si="47"/>
        <v>46240</v>
      </c>
      <c r="AL93" s="4">
        <f t="shared" si="55"/>
        <v>46240</v>
      </c>
      <c r="AM93" s="4">
        <f t="shared" si="55"/>
        <v>46240</v>
      </c>
      <c r="AN93" s="4">
        <f t="shared" si="48"/>
        <v>46241</v>
      </c>
      <c r="AO93" s="5"/>
      <c r="AP93" s="4">
        <f t="shared" si="49"/>
        <v>46241</v>
      </c>
      <c r="AQ93" s="5">
        <v>0</v>
      </c>
      <c r="AR93" s="4">
        <f t="shared" si="50"/>
        <v>46241</v>
      </c>
      <c r="AS93" s="5">
        <v>0</v>
      </c>
      <c r="AT93" s="4">
        <f t="shared" si="51"/>
        <v>46241</v>
      </c>
      <c r="AU93" s="4">
        <f>_xlfn.MINIFS(ReleaseTimeline!$A$2:$A$27, ReleaseTimeline!$A$2:$A$27, "&gt;="&amp;AK93)</f>
        <v>46247</v>
      </c>
      <c r="AV93" s="4" t="str">
        <f>VLOOKUP(AU93,ReleaseTimeline!$A$1:$E$27,2,FALSE)</f>
        <v>Release 17</v>
      </c>
      <c r="AW93" s="4" t="e">
        <f t="shared" si="57"/>
        <v>#VALUE!</v>
      </c>
      <c r="AX93" s="4">
        <f>VLOOKUP(AV93,ReleaseTimeline!$B$2:$C$27,2,FALSE)</f>
        <v>46254</v>
      </c>
      <c r="AY93" s="4">
        <f t="shared" si="56"/>
        <v>46247</v>
      </c>
      <c r="AZ93">
        <f t="shared" si="52"/>
        <v>34</v>
      </c>
      <c r="BA93" t="e">
        <f>(AX93-AV93)</f>
        <v>#VALUE!</v>
      </c>
      <c r="BB93">
        <f t="shared" si="53"/>
        <v>9</v>
      </c>
      <c r="BE93" t="e">
        <f>(BA93+BB93)</f>
        <v>#VALUE!</v>
      </c>
    </row>
    <row r="94" spans="1:57" x14ac:dyDescent="0.2">
      <c r="A94" s="3">
        <v>93</v>
      </c>
      <c r="B94" s="5" t="s">
        <v>168</v>
      </c>
      <c r="C94" s="11" t="s">
        <v>54</v>
      </c>
      <c r="D94" s="11"/>
      <c r="E94" s="80">
        <v>46218</v>
      </c>
      <c r="F94" s="80" t="s">
        <v>59</v>
      </c>
      <c r="G94" s="80" t="s">
        <v>67</v>
      </c>
      <c r="H94" s="80" t="s">
        <v>103</v>
      </c>
      <c r="I94" s="80">
        <v>46218</v>
      </c>
      <c r="J94" s="5">
        <v>3</v>
      </c>
      <c r="K94" s="5">
        <v>0</v>
      </c>
      <c r="L94" s="5">
        <v>2</v>
      </c>
      <c r="M94" s="4">
        <f t="shared" si="33"/>
        <v>46220</v>
      </c>
      <c r="N94" s="4">
        <f t="shared" si="34"/>
        <v>46220</v>
      </c>
      <c r="O94" s="4">
        <f t="shared" si="35"/>
        <v>46220</v>
      </c>
      <c r="P94" s="5">
        <v>3</v>
      </c>
      <c r="Q94" s="4">
        <f t="shared" si="36"/>
        <v>46225</v>
      </c>
      <c r="R94" s="5">
        <v>1.5</v>
      </c>
      <c r="S94" s="4">
        <f t="shared" si="37"/>
        <v>46226</v>
      </c>
      <c r="T94" s="4">
        <f t="shared" si="38"/>
        <v>46226</v>
      </c>
      <c r="U94" s="5">
        <v>3</v>
      </c>
      <c r="V94" s="4">
        <f t="shared" si="39"/>
        <v>46231</v>
      </c>
      <c r="W94" s="4">
        <f t="shared" si="58"/>
        <v>46231</v>
      </c>
      <c r="X94" s="4">
        <f t="shared" si="58"/>
        <v>46231</v>
      </c>
      <c r="Y94" s="4">
        <f t="shared" si="40"/>
        <v>46232</v>
      </c>
      <c r="Z94" s="4">
        <f t="shared" si="41"/>
        <v>46232</v>
      </c>
      <c r="AA94" s="5"/>
      <c r="AB94" s="4">
        <f t="shared" si="54"/>
        <v>46232</v>
      </c>
      <c r="AC94" s="5">
        <v>2</v>
      </c>
      <c r="AD94" s="4">
        <f t="shared" si="42"/>
        <v>46234</v>
      </c>
      <c r="AE94" s="5">
        <v>3</v>
      </c>
      <c r="AF94" s="4">
        <f t="shared" si="43"/>
        <v>46239</v>
      </c>
      <c r="AG94" s="4">
        <f t="shared" si="44"/>
        <v>46239</v>
      </c>
      <c r="AH94" s="4">
        <f t="shared" si="45"/>
        <v>46240</v>
      </c>
      <c r="AI94" s="4">
        <f t="shared" si="46"/>
        <v>46240</v>
      </c>
      <c r="AJ94" s="5"/>
      <c r="AK94" s="4">
        <f t="shared" si="47"/>
        <v>46240</v>
      </c>
      <c r="AL94" s="4">
        <f t="shared" si="55"/>
        <v>46240</v>
      </c>
      <c r="AM94" s="4">
        <f t="shared" si="55"/>
        <v>46240</v>
      </c>
      <c r="AN94" s="4">
        <f t="shared" si="48"/>
        <v>46241</v>
      </c>
      <c r="AO94" s="5"/>
      <c r="AP94" s="4">
        <f t="shared" si="49"/>
        <v>46241</v>
      </c>
      <c r="AQ94" s="5">
        <v>0</v>
      </c>
      <c r="AR94" s="4">
        <f t="shared" si="50"/>
        <v>46241</v>
      </c>
      <c r="AS94" s="5">
        <v>0</v>
      </c>
      <c r="AT94" s="4">
        <f t="shared" si="51"/>
        <v>46241</v>
      </c>
      <c r="AU94" s="4">
        <f>_xlfn.MINIFS(ReleaseTimeline!$A$2:$A$27, ReleaseTimeline!$A$2:$A$27, "&gt;="&amp;AK94)</f>
        <v>46247</v>
      </c>
      <c r="AV94" s="4" t="str">
        <f>VLOOKUP(AU94,ReleaseTimeline!$A$1:$E$27,2,FALSE)</f>
        <v>Release 17</v>
      </c>
      <c r="AW94" s="4" t="e">
        <f t="shared" si="57"/>
        <v>#VALUE!</v>
      </c>
      <c r="AX94" s="4">
        <f>VLOOKUP(AV94,ReleaseTimeline!$B$2:$C$27,2,FALSE)</f>
        <v>46254</v>
      </c>
      <c r="AY94" s="4">
        <f t="shared" si="56"/>
        <v>46247</v>
      </c>
      <c r="AZ94">
        <f t="shared" si="52"/>
        <v>34</v>
      </c>
      <c r="BB94">
        <f t="shared" si="53"/>
        <v>9</v>
      </c>
    </row>
    <row r="95" spans="1:57" x14ac:dyDescent="0.2">
      <c r="A95" s="3">
        <v>94</v>
      </c>
      <c r="B95" s="5" t="s">
        <v>168</v>
      </c>
      <c r="C95" s="11" t="s">
        <v>54</v>
      </c>
      <c r="D95" s="11"/>
      <c r="E95" s="80">
        <v>46218</v>
      </c>
      <c r="F95" s="80" t="s">
        <v>61</v>
      </c>
      <c r="G95" s="80" t="s">
        <v>67</v>
      </c>
      <c r="H95" s="80" t="s">
        <v>104</v>
      </c>
      <c r="I95" s="80">
        <v>46218</v>
      </c>
      <c r="J95" s="5">
        <v>3</v>
      </c>
      <c r="K95" s="5">
        <v>0</v>
      </c>
      <c r="L95" s="5">
        <v>3</v>
      </c>
      <c r="M95" s="4">
        <f t="shared" si="33"/>
        <v>46220</v>
      </c>
      <c r="N95" s="4">
        <f t="shared" si="34"/>
        <v>46220</v>
      </c>
      <c r="O95" s="4">
        <f t="shared" si="35"/>
        <v>46220</v>
      </c>
      <c r="P95" s="5">
        <v>3</v>
      </c>
      <c r="Q95" s="4">
        <f t="shared" si="36"/>
        <v>46225</v>
      </c>
      <c r="R95" s="5">
        <v>1.5</v>
      </c>
      <c r="S95" s="4">
        <f t="shared" si="37"/>
        <v>46226</v>
      </c>
      <c r="T95" s="4">
        <f t="shared" si="38"/>
        <v>46226</v>
      </c>
      <c r="U95" s="5">
        <v>3</v>
      </c>
      <c r="V95" s="4">
        <f t="shared" si="39"/>
        <v>46231</v>
      </c>
      <c r="W95" s="4">
        <f t="shared" si="58"/>
        <v>46231</v>
      </c>
      <c r="X95" s="4">
        <f t="shared" si="58"/>
        <v>46231</v>
      </c>
      <c r="Y95" s="4">
        <f t="shared" si="40"/>
        <v>46232</v>
      </c>
      <c r="Z95" s="4">
        <f t="shared" si="41"/>
        <v>46232</v>
      </c>
      <c r="AA95" s="5"/>
      <c r="AB95" s="4">
        <f t="shared" si="54"/>
        <v>46232</v>
      </c>
      <c r="AC95" s="5">
        <v>2</v>
      </c>
      <c r="AD95" s="4">
        <f t="shared" si="42"/>
        <v>46234</v>
      </c>
      <c r="AE95" s="5">
        <v>3</v>
      </c>
      <c r="AF95" s="4">
        <f t="shared" si="43"/>
        <v>46239</v>
      </c>
      <c r="AG95" s="4">
        <f t="shared" si="44"/>
        <v>46239</v>
      </c>
      <c r="AH95" s="4">
        <f t="shared" si="45"/>
        <v>46240</v>
      </c>
      <c r="AI95" s="4">
        <f t="shared" si="46"/>
        <v>46240</v>
      </c>
      <c r="AJ95" s="5"/>
      <c r="AK95" s="4">
        <f t="shared" si="47"/>
        <v>46240</v>
      </c>
      <c r="AL95" s="4">
        <f t="shared" si="55"/>
        <v>46240</v>
      </c>
      <c r="AM95" s="4">
        <f t="shared" si="55"/>
        <v>46240</v>
      </c>
      <c r="AN95" s="4">
        <f t="shared" si="48"/>
        <v>46241</v>
      </c>
      <c r="AO95" s="5"/>
      <c r="AP95" s="4">
        <f t="shared" si="49"/>
        <v>46241</v>
      </c>
      <c r="AQ95" s="5">
        <v>0</v>
      </c>
      <c r="AR95" s="4">
        <f t="shared" si="50"/>
        <v>46241</v>
      </c>
      <c r="AS95" s="5">
        <v>0</v>
      </c>
      <c r="AT95" s="4">
        <f t="shared" si="51"/>
        <v>46241</v>
      </c>
      <c r="AU95" s="4">
        <f>_xlfn.MINIFS(ReleaseTimeline!$A$2:$A$27, ReleaseTimeline!$A$2:$A$27, "&gt;="&amp;AK95)</f>
        <v>46247</v>
      </c>
      <c r="AV95" s="4" t="str">
        <f>VLOOKUP(AU95,ReleaseTimeline!$A$1:$E$27,2,FALSE)</f>
        <v>Release 17</v>
      </c>
      <c r="AW95" s="4" t="e">
        <f t="shared" si="57"/>
        <v>#VALUE!</v>
      </c>
      <c r="AX95" s="4">
        <f>VLOOKUP(AV95,ReleaseTimeline!$B$2:$C$27,2,FALSE)</f>
        <v>46254</v>
      </c>
      <c r="AY95" s="4">
        <f t="shared" si="56"/>
        <v>46247</v>
      </c>
      <c r="AZ95">
        <f t="shared" si="52"/>
        <v>34</v>
      </c>
      <c r="BB95">
        <f t="shared" si="53"/>
        <v>9</v>
      </c>
    </row>
    <row r="96" spans="1:57" x14ac:dyDescent="0.2">
      <c r="A96" s="3">
        <v>95</v>
      </c>
      <c r="B96" s="5" t="s">
        <v>168</v>
      </c>
      <c r="C96" s="11" t="s">
        <v>54</v>
      </c>
      <c r="D96" s="11"/>
      <c r="E96" s="80">
        <v>46226</v>
      </c>
      <c r="F96" s="80" t="s">
        <v>63</v>
      </c>
      <c r="G96" s="80" t="s">
        <v>67</v>
      </c>
      <c r="H96" s="80" t="s">
        <v>102</v>
      </c>
      <c r="I96" s="80">
        <v>46226</v>
      </c>
      <c r="J96" s="5">
        <v>3</v>
      </c>
      <c r="K96" s="5">
        <v>0</v>
      </c>
      <c r="L96" s="5">
        <v>4</v>
      </c>
      <c r="M96" s="4">
        <f t="shared" si="33"/>
        <v>46230</v>
      </c>
      <c r="N96" s="4">
        <f t="shared" si="34"/>
        <v>46230</v>
      </c>
      <c r="O96" s="4">
        <f t="shared" si="35"/>
        <v>46230</v>
      </c>
      <c r="P96" s="5">
        <v>3</v>
      </c>
      <c r="Q96" s="4">
        <f t="shared" si="36"/>
        <v>46233</v>
      </c>
      <c r="R96" s="5">
        <v>1.5</v>
      </c>
      <c r="S96" s="4">
        <f t="shared" si="37"/>
        <v>46234</v>
      </c>
      <c r="T96" s="4">
        <f t="shared" si="38"/>
        <v>46234</v>
      </c>
      <c r="U96" s="5">
        <v>3</v>
      </c>
      <c r="V96" s="4">
        <f t="shared" si="39"/>
        <v>46239</v>
      </c>
      <c r="W96" s="4">
        <f t="shared" si="58"/>
        <v>46239</v>
      </c>
      <c r="X96" s="4">
        <f t="shared" si="58"/>
        <v>46239</v>
      </c>
      <c r="Y96" s="4">
        <f t="shared" si="40"/>
        <v>46240</v>
      </c>
      <c r="Z96" s="4">
        <f t="shared" si="41"/>
        <v>46240</v>
      </c>
      <c r="AA96" s="5"/>
      <c r="AB96" s="4">
        <f t="shared" si="54"/>
        <v>46240</v>
      </c>
      <c r="AC96" s="5">
        <v>2</v>
      </c>
      <c r="AD96" s="4">
        <f t="shared" si="42"/>
        <v>46244</v>
      </c>
      <c r="AE96" s="5">
        <v>3</v>
      </c>
      <c r="AF96" s="4">
        <f t="shared" si="43"/>
        <v>46247</v>
      </c>
      <c r="AG96" s="4">
        <f t="shared" si="44"/>
        <v>46247</v>
      </c>
      <c r="AH96" s="4">
        <f t="shared" si="45"/>
        <v>46248</v>
      </c>
      <c r="AI96" s="4">
        <f t="shared" si="46"/>
        <v>46248</v>
      </c>
      <c r="AJ96" s="5"/>
      <c r="AK96" s="4">
        <f t="shared" si="47"/>
        <v>46248</v>
      </c>
      <c r="AL96" s="4">
        <f t="shared" si="55"/>
        <v>46248</v>
      </c>
      <c r="AM96" s="4">
        <f t="shared" si="55"/>
        <v>46248</v>
      </c>
      <c r="AN96" s="4">
        <f t="shared" si="48"/>
        <v>46251</v>
      </c>
      <c r="AO96" s="5"/>
      <c r="AP96" s="4">
        <f t="shared" si="49"/>
        <v>46251</v>
      </c>
      <c r="AQ96" s="5">
        <v>0</v>
      </c>
      <c r="AR96" s="4">
        <f t="shared" si="50"/>
        <v>46251</v>
      </c>
      <c r="AS96" s="5">
        <v>0</v>
      </c>
      <c r="AT96" s="4">
        <f t="shared" si="51"/>
        <v>46251</v>
      </c>
      <c r="AU96" s="4">
        <f>_xlfn.MINIFS(ReleaseTimeline!$A$2:$A$27, ReleaseTimeline!$A$2:$A$27, "&gt;="&amp;AK96)</f>
        <v>46261</v>
      </c>
      <c r="AV96" s="4" t="str">
        <f>VLOOKUP(AU96,ReleaseTimeline!$A$1:$E$27,2,FALSE)</f>
        <v>Release 18</v>
      </c>
      <c r="AW96" s="4" t="e">
        <f t="shared" si="57"/>
        <v>#VALUE!</v>
      </c>
      <c r="AX96" s="4">
        <f>VLOOKUP(AV96,ReleaseTimeline!$B$2:$C$27,2,FALSE)</f>
        <v>46268</v>
      </c>
      <c r="AY96" s="4">
        <f t="shared" si="56"/>
        <v>46261</v>
      </c>
      <c r="AZ96">
        <f t="shared" si="52"/>
        <v>38</v>
      </c>
      <c r="BB96">
        <f t="shared" si="53"/>
        <v>9</v>
      </c>
    </row>
    <row r="97" spans="1:57" x14ac:dyDescent="0.2">
      <c r="A97" s="3">
        <v>96</v>
      </c>
      <c r="B97" s="5" t="s">
        <v>168</v>
      </c>
      <c r="C97" s="11" t="s">
        <v>54</v>
      </c>
      <c r="D97" s="11"/>
      <c r="E97" s="80">
        <v>46226</v>
      </c>
      <c r="F97" s="80" t="s">
        <v>64</v>
      </c>
      <c r="G97" s="80" t="s">
        <v>67</v>
      </c>
      <c r="H97" s="80" t="s">
        <v>103</v>
      </c>
      <c r="I97" s="80">
        <v>46226</v>
      </c>
      <c r="J97" s="5">
        <v>3</v>
      </c>
      <c r="K97" s="5">
        <v>0</v>
      </c>
      <c r="L97" s="5">
        <v>5</v>
      </c>
      <c r="M97" s="4">
        <f t="shared" si="33"/>
        <v>46230</v>
      </c>
      <c r="N97" s="4">
        <f t="shared" si="34"/>
        <v>46230</v>
      </c>
      <c r="O97" s="4">
        <f t="shared" si="35"/>
        <v>46230</v>
      </c>
      <c r="P97" s="5">
        <v>3</v>
      </c>
      <c r="Q97" s="4">
        <f t="shared" si="36"/>
        <v>46233</v>
      </c>
      <c r="R97" s="5">
        <v>1.5</v>
      </c>
      <c r="S97" s="4">
        <f t="shared" si="37"/>
        <v>46234</v>
      </c>
      <c r="T97" s="4">
        <f t="shared" si="38"/>
        <v>46234</v>
      </c>
      <c r="U97" s="5">
        <v>3</v>
      </c>
      <c r="V97" s="4">
        <f t="shared" si="39"/>
        <v>46239</v>
      </c>
      <c r="W97" s="4">
        <f t="shared" si="58"/>
        <v>46239</v>
      </c>
      <c r="X97" s="4">
        <f t="shared" si="58"/>
        <v>46239</v>
      </c>
      <c r="Y97" s="4">
        <f t="shared" si="40"/>
        <v>46240</v>
      </c>
      <c r="Z97" s="4">
        <f t="shared" si="41"/>
        <v>46240</v>
      </c>
      <c r="AA97" s="5"/>
      <c r="AB97" s="4">
        <f t="shared" si="54"/>
        <v>46240</v>
      </c>
      <c r="AC97" s="5">
        <v>2</v>
      </c>
      <c r="AD97" s="4">
        <f t="shared" si="42"/>
        <v>46244</v>
      </c>
      <c r="AE97" s="5">
        <v>3</v>
      </c>
      <c r="AF97" s="4">
        <f t="shared" si="43"/>
        <v>46247</v>
      </c>
      <c r="AG97" s="4">
        <f t="shared" si="44"/>
        <v>46247</v>
      </c>
      <c r="AH97" s="4">
        <f t="shared" si="45"/>
        <v>46248</v>
      </c>
      <c r="AI97" s="4">
        <f t="shared" si="46"/>
        <v>46248</v>
      </c>
      <c r="AJ97" s="5"/>
      <c r="AK97" s="4">
        <f t="shared" si="47"/>
        <v>46248</v>
      </c>
      <c r="AL97" s="4">
        <f t="shared" si="55"/>
        <v>46248</v>
      </c>
      <c r="AM97" s="4">
        <f t="shared" si="55"/>
        <v>46248</v>
      </c>
      <c r="AN97" s="4">
        <f t="shared" si="48"/>
        <v>46251</v>
      </c>
      <c r="AO97" s="5"/>
      <c r="AP97" s="4">
        <f t="shared" si="49"/>
        <v>46251</v>
      </c>
      <c r="AQ97" s="5">
        <v>0</v>
      </c>
      <c r="AR97" s="4">
        <f t="shared" si="50"/>
        <v>46251</v>
      </c>
      <c r="AS97" s="5">
        <v>0</v>
      </c>
      <c r="AT97" s="4">
        <f t="shared" si="51"/>
        <v>46251</v>
      </c>
      <c r="AU97" s="4">
        <f>_xlfn.MINIFS(ReleaseTimeline!$A$2:$A$27, ReleaseTimeline!$A$2:$A$27, "&gt;="&amp;AK97)</f>
        <v>46261</v>
      </c>
      <c r="AV97" s="4" t="str">
        <f>VLOOKUP(AU97,ReleaseTimeline!$A$1:$E$27,2,FALSE)</f>
        <v>Release 18</v>
      </c>
      <c r="AW97" s="4" t="e">
        <f t="shared" si="57"/>
        <v>#VALUE!</v>
      </c>
      <c r="AX97" s="4">
        <f>VLOOKUP(AV97,ReleaseTimeline!$B$2:$C$27,2,FALSE)</f>
        <v>46268</v>
      </c>
      <c r="AY97" s="4">
        <f t="shared" si="56"/>
        <v>46261</v>
      </c>
      <c r="AZ97">
        <f t="shared" si="52"/>
        <v>38</v>
      </c>
      <c r="BB97">
        <f t="shared" si="53"/>
        <v>9</v>
      </c>
    </row>
    <row r="98" spans="1:57" x14ac:dyDescent="0.2">
      <c r="A98" s="3">
        <v>97</v>
      </c>
      <c r="B98" s="5" t="s">
        <v>168</v>
      </c>
      <c r="C98" s="11" t="s">
        <v>54</v>
      </c>
      <c r="D98" s="11"/>
      <c r="E98" s="80">
        <v>46226</v>
      </c>
      <c r="F98" s="80" t="s">
        <v>120</v>
      </c>
      <c r="G98" s="80" t="s">
        <v>67</v>
      </c>
      <c r="H98" s="80" t="s">
        <v>104</v>
      </c>
      <c r="I98" s="80">
        <v>46226</v>
      </c>
      <c r="J98" s="5">
        <v>3</v>
      </c>
      <c r="K98" s="5">
        <v>0</v>
      </c>
      <c r="L98" s="5">
        <v>6</v>
      </c>
      <c r="M98" s="4">
        <f t="shared" si="33"/>
        <v>46230</v>
      </c>
      <c r="N98" s="4">
        <f t="shared" si="34"/>
        <v>46230</v>
      </c>
      <c r="O98" s="4">
        <f t="shared" si="35"/>
        <v>46230</v>
      </c>
      <c r="P98" s="5">
        <v>3</v>
      </c>
      <c r="Q98" s="4">
        <f t="shared" si="36"/>
        <v>46233</v>
      </c>
      <c r="R98" s="5">
        <v>1.5</v>
      </c>
      <c r="S98" s="4">
        <f t="shared" si="37"/>
        <v>46234</v>
      </c>
      <c r="T98" s="4">
        <f t="shared" si="38"/>
        <v>46234</v>
      </c>
      <c r="U98" s="5">
        <v>3</v>
      </c>
      <c r="V98" s="4">
        <f t="shared" si="39"/>
        <v>46239</v>
      </c>
      <c r="W98" s="4">
        <f t="shared" si="58"/>
        <v>46239</v>
      </c>
      <c r="X98" s="4">
        <f t="shared" si="58"/>
        <v>46239</v>
      </c>
      <c r="Y98" s="4">
        <f t="shared" si="40"/>
        <v>46240</v>
      </c>
      <c r="Z98" s="4">
        <f t="shared" si="41"/>
        <v>46240</v>
      </c>
      <c r="AA98" s="5"/>
      <c r="AB98" s="4">
        <f t="shared" si="54"/>
        <v>46240</v>
      </c>
      <c r="AC98" s="5">
        <v>2</v>
      </c>
      <c r="AD98" s="4">
        <f t="shared" si="42"/>
        <v>46244</v>
      </c>
      <c r="AE98" s="5">
        <v>3</v>
      </c>
      <c r="AF98" s="4">
        <f t="shared" si="43"/>
        <v>46247</v>
      </c>
      <c r="AG98" s="4">
        <f t="shared" si="44"/>
        <v>46247</v>
      </c>
      <c r="AH98" s="4">
        <f t="shared" si="45"/>
        <v>46248</v>
      </c>
      <c r="AI98" s="4">
        <f t="shared" si="46"/>
        <v>46248</v>
      </c>
      <c r="AJ98" s="5"/>
      <c r="AK98" s="4">
        <f t="shared" ref="AK98:AK129" si="59">WORKDAY(AI98, AJ98, IndHolidays)</f>
        <v>46248</v>
      </c>
      <c r="AL98" s="4">
        <f t="shared" si="55"/>
        <v>46248</v>
      </c>
      <c r="AM98" s="4">
        <f t="shared" si="55"/>
        <v>46248</v>
      </c>
      <c r="AN98" s="4">
        <f t="shared" ref="AN98:AN129" si="60">WORKDAY(AM98, 1, IndHolidays)</f>
        <v>46251</v>
      </c>
      <c r="AO98" s="5"/>
      <c r="AP98" s="4">
        <f t="shared" si="49"/>
        <v>46251</v>
      </c>
      <c r="AQ98" s="5">
        <v>0</v>
      </c>
      <c r="AR98" s="4">
        <f t="shared" si="50"/>
        <v>46251</v>
      </c>
      <c r="AS98" s="5">
        <v>0</v>
      </c>
      <c r="AT98" s="4">
        <f t="shared" si="51"/>
        <v>46251</v>
      </c>
      <c r="AU98" s="4">
        <f>_xlfn.MINIFS(ReleaseTimeline!$A$2:$A$27, ReleaseTimeline!$A$2:$A$27, "&gt;="&amp;AK98)</f>
        <v>46261</v>
      </c>
      <c r="AV98" s="4" t="str">
        <f>VLOOKUP(AU98,ReleaseTimeline!$A$1:$E$27,2,FALSE)</f>
        <v>Release 18</v>
      </c>
      <c r="AW98" s="4" t="e">
        <f t="shared" si="57"/>
        <v>#VALUE!</v>
      </c>
      <c r="AX98" s="4">
        <f>VLOOKUP(AV98,ReleaseTimeline!$B$2:$C$27,2,FALSE)</f>
        <v>46268</v>
      </c>
      <c r="AY98" s="4">
        <f t="shared" si="56"/>
        <v>46261</v>
      </c>
      <c r="AZ98">
        <f t="shared" ref="AZ98:AZ129" si="61">(AX98 - N98)</f>
        <v>38</v>
      </c>
      <c r="BB98">
        <f t="shared" ref="BB98:BB129" si="62">(P98+U98+AE98+AS98)</f>
        <v>9</v>
      </c>
    </row>
    <row r="99" spans="1:57" x14ac:dyDescent="0.2">
      <c r="A99" s="3">
        <v>98</v>
      </c>
      <c r="B99" s="5" t="s">
        <v>168</v>
      </c>
      <c r="C99" s="11" t="s">
        <v>54</v>
      </c>
      <c r="D99" s="11"/>
      <c r="E99" s="80">
        <v>46226</v>
      </c>
      <c r="F99" s="80" t="s">
        <v>121</v>
      </c>
      <c r="G99" s="80" t="s">
        <v>67</v>
      </c>
      <c r="H99" s="80" t="s">
        <v>57</v>
      </c>
      <c r="I99" s="80">
        <v>46226</v>
      </c>
      <c r="J99" s="5">
        <v>3</v>
      </c>
      <c r="K99" s="5">
        <v>0</v>
      </c>
      <c r="L99" s="5">
        <v>7</v>
      </c>
      <c r="M99" s="4">
        <f t="shared" si="33"/>
        <v>46230</v>
      </c>
      <c r="N99" s="4">
        <f t="shared" si="34"/>
        <v>46230</v>
      </c>
      <c r="O99" s="4">
        <f t="shared" si="35"/>
        <v>46230</v>
      </c>
      <c r="P99" s="5">
        <v>3</v>
      </c>
      <c r="Q99" s="4">
        <f t="shared" si="36"/>
        <v>46233</v>
      </c>
      <c r="R99" s="5">
        <v>1.5</v>
      </c>
      <c r="S99" s="4">
        <f t="shared" si="37"/>
        <v>46234</v>
      </c>
      <c r="T99" s="4">
        <f t="shared" si="38"/>
        <v>46234</v>
      </c>
      <c r="U99" s="5">
        <v>3</v>
      </c>
      <c r="V99" s="4">
        <f t="shared" si="39"/>
        <v>46239</v>
      </c>
      <c r="W99" s="4">
        <f t="shared" si="58"/>
        <v>46239</v>
      </c>
      <c r="X99" s="4">
        <f t="shared" si="58"/>
        <v>46239</v>
      </c>
      <c r="Y99" s="4">
        <f t="shared" si="40"/>
        <v>46240</v>
      </c>
      <c r="Z99" s="4">
        <f t="shared" si="41"/>
        <v>46240</v>
      </c>
      <c r="AA99" s="5"/>
      <c r="AB99" s="4">
        <f t="shared" si="54"/>
        <v>46240</v>
      </c>
      <c r="AC99" s="5">
        <v>2</v>
      </c>
      <c r="AD99" s="4">
        <f t="shared" si="42"/>
        <v>46244</v>
      </c>
      <c r="AE99" s="5">
        <v>3</v>
      </c>
      <c r="AF99" s="4">
        <f t="shared" si="43"/>
        <v>46247</v>
      </c>
      <c r="AG99" s="4">
        <f t="shared" si="44"/>
        <v>46247</v>
      </c>
      <c r="AH99" s="4">
        <f t="shared" si="45"/>
        <v>46248</v>
      </c>
      <c r="AI99" s="4">
        <f t="shared" si="46"/>
        <v>46248</v>
      </c>
      <c r="AJ99" s="5"/>
      <c r="AK99" s="4">
        <f t="shared" si="59"/>
        <v>46248</v>
      </c>
      <c r="AL99" s="4">
        <f t="shared" si="55"/>
        <v>46248</v>
      </c>
      <c r="AM99" s="4">
        <f t="shared" si="55"/>
        <v>46248</v>
      </c>
      <c r="AN99" s="4">
        <f t="shared" si="60"/>
        <v>46251</v>
      </c>
      <c r="AO99" s="5"/>
      <c r="AP99" s="4">
        <f t="shared" si="49"/>
        <v>46251</v>
      </c>
      <c r="AQ99" s="5">
        <v>0</v>
      </c>
      <c r="AR99" s="4">
        <f t="shared" si="50"/>
        <v>46251</v>
      </c>
      <c r="AS99" s="5">
        <v>0</v>
      </c>
      <c r="AT99" s="4">
        <f t="shared" si="51"/>
        <v>46251</v>
      </c>
      <c r="AU99" s="4">
        <f>_xlfn.MINIFS(ReleaseTimeline!$A$2:$A$27, ReleaseTimeline!$A$2:$A$27, "&gt;="&amp;AK99)</f>
        <v>46261</v>
      </c>
      <c r="AV99" s="4" t="str">
        <f>VLOOKUP(AU99,ReleaseTimeline!$A$1:$E$27,2,FALSE)</f>
        <v>Release 18</v>
      </c>
      <c r="AW99" s="4" t="e">
        <f t="shared" si="57"/>
        <v>#VALUE!</v>
      </c>
      <c r="AX99" s="4">
        <f>VLOOKUP(AV99,ReleaseTimeline!$B$2:$C$27,2,FALSE)</f>
        <v>46268</v>
      </c>
      <c r="AY99" s="4">
        <f t="shared" si="56"/>
        <v>46261</v>
      </c>
      <c r="AZ99">
        <f t="shared" si="61"/>
        <v>38</v>
      </c>
      <c r="BB99">
        <f t="shared" si="62"/>
        <v>9</v>
      </c>
    </row>
    <row r="100" spans="1:57" x14ac:dyDescent="0.2">
      <c r="A100" s="3">
        <v>99</v>
      </c>
      <c r="B100" s="5" t="s">
        <v>168</v>
      </c>
      <c r="C100" s="11" t="s">
        <v>54</v>
      </c>
      <c r="D100" s="11"/>
      <c r="E100" s="80">
        <v>46226</v>
      </c>
      <c r="F100" s="80" t="s">
        <v>122</v>
      </c>
      <c r="G100" s="80" t="s">
        <v>67</v>
      </c>
      <c r="H100" s="80" t="s">
        <v>60</v>
      </c>
      <c r="I100" s="80">
        <v>46226</v>
      </c>
      <c r="J100" s="5">
        <v>3</v>
      </c>
      <c r="K100" s="5">
        <v>0</v>
      </c>
      <c r="L100" s="5">
        <v>8</v>
      </c>
      <c r="M100" s="4">
        <f t="shared" si="33"/>
        <v>46230</v>
      </c>
      <c r="N100" s="4">
        <f t="shared" si="34"/>
        <v>46230</v>
      </c>
      <c r="O100" s="4">
        <f t="shared" si="35"/>
        <v>46230</v>
      </c>
      <c r="P100" s="5">
        <v>3</v>
      </c>
      <c r="Q100" s="4">
        <f t="shared" si="36"/>
        <v>46233</v>
      </c>
      <c r="R100" s="5">
        <v>1.5</v>
      </c>
      <c r="S100" s="4">
        <f t="shared" si="37"/>
        <v>46234</v>
      </c>
      <c r="T100" s="4">
        <f t="shared" si="38"/>
        <v>46234</v>
      </c>
      <c r="U100" s="5">
        <v>3</v>
      </c>
      <c r="V100" s="4">
        <f t="shared" si="39"/>
        <v>46239</v>
      </c>
      <c r="W100" s="4">
        <f t="shared" si="58"/>
        <v>46239</v>
      </c>
      <c r="X100" s="4">
        <f t="shared" si="58"/>
        <v>46239</v>
      </c>
      <c r="Y100" s="4">
        <f t="shared" si="40"/>
        <v>46240</v>
      </c>
      <c r="Z100" s="4">
        <f t="shared" si="41"/>
        <v>46240</v>
      </c>
      <c r="AA100" s="5"/>
      <c r="AB100" s="4">
        <f t="shared" si="54"/>
        <v>46240</v>
      </c>
      <c r="AC100" s="5">
        <v>2</v>
      </c>
      <c r="AD100" s="4">
        <f t="shared" si="42"/>
        <v>46244</v>
      </c>
      <c r="AE100" s="5">
        <v>3</v>
      </c>
      <c r="AF100" s="4">
        <f t="shared" si="43"/>
        <v>46247</v>
      </c>
      <c r="AG100" s="4">
        <f t="shared" si="44"/>
        <v>46247</v>
      </c>
      <c r="AH100" s="4">
        <f t="shared" si="45"/>
        <v>46248</v>
      </c>
      <c r="AI100" s="4">
        <f t="shared" si="46"/>
        <v>46248</v>
      </c>
      <c r="AJ100" s="5"/>
      <c r="AK100" s="4">
        <f t="shared" si="59"/>
        <v>46248</v>
      </c>
      <c r="AL100" s="4">
        <f t="shared" si="55"/>
        <v>46248</v>
      </c>
      <c r="AM100" s="4">
        <f t="shared" si="55"/>
        <v>46248</v>
      </c>
      <c r="AN100" s="4">
        <f t="shared" si="60"/>
        <v>46251</v>
      </c>
      <c r="AO100" s="5"/>
      <c r="AP100" s="4">
        <f t="shared" si="49"/>
        <v>46251</v>
      </c>
      <c r="AQ100" s="5">
        <v>0</v>
      </c>
      <c r="AR100" s="4">
        <f t="shared" si="50"/>
        <v>46251</v>
      </c>
      <c r="AS100" s="5">
        <v>0</v>
      </c>
      <c r="AT100" s="4">
        <f t="shared" si="51"/>
        <v>46251</v>
      </c>
      <c r="AU100" s="4">
        <f>_xlfn.MINIFS(ReleaseTimeline!$A$2:$A$27, ReleaseTimeline!$A$2:$A$27, "&gt;="&amp;AK100)</f>
        <v>46261</v>
      </c>
      <c r="AV100" s="4" t="str">
        <f>VLOOKUP(AU100,ReleaseTimeline!$A$1:$E$27,2,FALSE)</f>
        <v>Release 18</v>
      </c>
      <c r="AW100" s="4" t="e">
        <f t="shared" si="57"/>
        <v>#VALUE!</v>
      </c>
      <c r="AX100" s="4">
        <f>VLOOKUP(AV100,ReleaseTimeline!$B$2:$C$27,2,FALSE)</f>
        <v>46268</v>
      </c>
      <c r="AY100" s="4">
        <f t="shared" si="56"/>
        <v>46261</v>
      </c>
      <c r="AZ100">
        <f t="shared" si="61"/>
        <v>38</v>
      </c>
      <c r="BB100">
        <f t="shared" si="62"/>
        <v>9</v>
      </c>
    </row>
    <row r="101" spans="1:57" x14ac:dyDescent="0.2">
      <c r="A101" s="3">
        <v>100</v>
      </c>
      <c r="B101" s="5" t="s">
        <v>168</v>
      </c>
      <c r="C101" s="11" t="s">
        <v>54</v>
      </c>
      <c r="D101" s="11"/>
      <c r="E101" s="80">
        <v>46226</v>
      </c>
      <c r="F101" s="80" t="s">
        <v>149</v>
      </c>
      <c r="G101" s="80" t="s">
        <v>67</v>
      </c>
      <c r="H101" s="80" t="s">
        <v>62</v>
      </c>
      <c r="I101" s="80">
        <v>46226</v>
      </c>
      <c r="J101" s="5">
        <v>3</v>
      </c>
      <c r="K101" s="5">
        <v>0</v>
      </c>
      <c r="L101" s="5">
        <v>9</v>
      </c>
      <c r="M101" s="4">
        <f t="shared" si="33"/>
        <v>46230</v>
      </c>
      <c r="N101" s="4">
        <f t="shared" si="34"/>
        <v>46230</v>
      </c>
      <c r="O101" s="4">
        <f t="shared" si="35"/>
        <v>46230</v>
      </c>
      <c r="P101" s="5">
        <v>3</v>
      </c>
      <c r="Q101" s="4">
        <f t="shared" si="36"/>
        <v>46233</v>
      </c>
      <c r="R101" s="5">
        <v>1.5</v>
      </c>
      <c r="S101" s="4">
        <f t="shared" si="37"/>
        <v>46234</v>
      </c>
      <c r="T101" s="4">
        <f t="shared" si="38"/>
        <v>46234</v>
      </c>
      <c r="U101" s="5">
        <v>3</v>
      </c>
      <c r="V101" s="4">
        <f t="shared" si="39"/>
        <v>46239</v>
      </c>
      <c r="W101" s="4">
        <f t="shared" si="58"/>
        <v>46239</v>
      </c>
      <c r="X101" s="4">
        <f t="shared" si="58"/>
        <v>46239</v>
      </c>
      <c r="Y101" s="4">
        <f t="shared" si="40"/>
        <v>46240</v>
      </c>
      <c r="Z101" s="4">
        <f t="shared" si="41"/>
        <v>46240</v>
      </c>
      <c r="AA101" s="5"/>
      <c r="AB101" s="4">
        <f t="shared" si="54"/>
        <v>46240</v>
      </c>
      <c r="AC101" s="5">
        <v>2</v>
      </c>
      <c r="AD101" s="4">
        <f t="shared" si="42"/>
        <v>46244</v>
      </c>
      <c r="AE101" s="5">
        <v>3</v>
      </c>
      <c r="AF101" s="4">
        <f t="shared" si="43"/>
        <v>46247</v>
      </c>
      <c r="AG101" s="4">
        <f t="shared" si="44"/>
        <v>46247</v>
      </c>
      <c r="AH101" s="4">
        <f t="shared" si="45"/>
        <v>46248</v>
      </c>
      <c r="AI101" s="4">
        <f t="shared" si="46"/>
        <v>46248</v>
      </c>
      <c r="AJ101" s="5"/>
      <c r="AK101" s="4">
        <f t="shared" si="59"/>
        <v>46248</v>
      </c>
      <c r="AL101" s="4">
        <f t="shared" si="55"/>
        <v>46248</v>
      </c>
      <c r="AM101" s="4">
        <f t="shared" si="55"/>
        <v>46248</v>
      </c>
      <c r="AN101" s="4">
        <f t="shared" si="60"/>
        <v>46251</v>
      </c>
      <c r="AO101" s="5"/>
      <c r="AP101" s="4">
        <f t="shared" si="49"/>
        <v>46251</v>
      </c>
      <c r="AQ101" s="5">
        <v>0</v>
      </c>
      <c r="AR101" s="4">
        <f t="shared" si="50"/>
        <v>46251</v>
      </c>
      <c r="AS101" s="5">
        <v>0</v>
      </c>
      <c r="AT101" s="4">
        <f t="shared" si="51"/>
        <v>46251</v>
      </c>
      <c r="AU101" s="4">
        <f>_xlfn.MINIFS(ReleaseTimeline!$A$2:$A$27, ReleaseTimeline!$A$2:$A$27, "&gt;="&amp;AK101)</f>
        <v>46261</v>
      </c>
      <c r="AV101" s="4" t="str">
        <f>VLOOKUP(AU101,ReleaseTimeline!$A$1:$E$27,2,FALSE)</f>
        <v>Release 18</v>
      </c>
      <c r="AW101" s="4" t="e">
        <f t="shared" si="57"/>
        <v>#VALUE!</v>
      </c>
      <c r="AX101" s="4">
        <f>VLOOKUP(AV101,ReleaseTimeline!$B$2:$C$27,2,FALSE)</f>
        <v>46268</v>
      </c>
      <c r="AY101" s="4">
        <f t="shared" si="56"/>
        <v>46261</v>
      </c>
      <c r="AZ101">
        <f t="shared" si="61"/>
        <v>38</v>
      </c>
      <c r="BB101">
        <f t="shared" si="62"/>
        <v>9</v>
      </c>
    </row>
    <row r="102" spans="1:57" x14ac:dyDescent="0.2">
      <c r="A102" s="3">
        <v>101</v>
      </c>
      <c r="B102" s="5" t="s">
        <v>168</v>
      </c>
      <c r="C102" s="11" t="s">
        <v>54</v>
      </c>
      <c r="D102" s="11"/>
      <c r="E102" s="80">
        <v>46226</v>
      </c>
      <c r="F102" s="80" t="s">
        <v>85</v>
      </c>
      <c r="G102" s="80" t="s">
        <v>67</v>
      </c>
      <c r="H102" s="80" t="s">
        <v>129</v>
      </c>
      <c r="I102" s="80">
        <v>46226</v>
      </c>
      <c r="J102" s="5">
        <v>3</v>
      </c>
      <c r="K102" s="5">
        <v>0</v>
      </c>
      <c r="L102" s="5">
        <v>10</v>
      </c>
      <c r="M102" s="4">
        <f t="shared" si="33"/>
        <v>46230</v>
      </c>
      <c r="N102" s="4">
        <f t="shared" si="34"/>
        <v>46230</v>
      </c>
      <c r="O102" s="4">
        <f t="shared" si="35"/>
        <v>46230</v>
      </c>
      <c r="P102" s="5">
        <v>3</v>
      </c>
      <c r="Q102" s="4">
        <f t="shared" si="36"/>
        <v>46233</v>
      </c>
      <c r="R102" s="5">
        <v>1.5</v>
      </c>
      <c r="S102" s="4">
        <f t="shared" si="37"/>
        <v>46234</v>
      </c>
      <c r="T102" s="4">
        <f t="shared" si="38"/>
        <v>46234</v>
      </c>
      <c r="U102" s="5">
        <v>3</v>
      </c>
      <c r="V102" s="4">
        <f t="shared" si="39"/>
        <v>46239</v>
      </c>
      <c r="W102" s="4">
        <f t="shared" ref="W102:X121" si="63">WORKDAY(V102, 0, IndHolidays)</f>
        <v>46239</v>
      </c>
      <c r="X102" s="4">
        <f t="shared" si="63"/>
        <v>46239</v>
      </c>
      <c r="Y102" s="4">
        <f t="shared" si="40"/>
        <v>46240</v>
      </c>
      <c r="Z102" s="4">
        <f t="shared" si="41"/>
        <v>46240</v>
      </c>
      <c r="AA102" s="5">
        <v>3</v>
      </c>
      <c r="AB102" s="4">
        <f t="shared" si="54"/>
        <v>46245</v>
      </c>
      <c r="AC102" s="5">
        <v>2</v>
      </c>
      <c r="AD102" s="4">
        <f t="shared" si="42"/>
        <v>46247</v>
      </c>
      <c r="AE102" s="5">
        <v>3</v>
      </c>
      <c r="AF102" s="4">
        <f t="shared" si="43"/>
        <v>46252</v>
      </c>
      <c r="AG102" s="4">
        <f t="shared" si="44"/>
        <v>46252</v>
      </c>
      <c r="AH102" s="4">
        <f t="shared" si="45"/>
        <v>46253</v>
      </c>
      <c r="AI102" s="4">
        <f t="shared" si="46"/>
        <v>46253</v>
      </c>
      <c r="AJ102" s="5">
        <v>1</v>
      </c>
      <c r="AK102" s="4">
        <f t="shared" si="59"/>
        <v>46254</v>
      </c>
      <c r="AL102" s="4">
        <f t="shared" si="55"/>
        <v>46254</v>
      </c>
      <c r="AM102" s="4">
        <f t="shared" si="55"/>
        <v>46254</v>
      </c>
      <c r="AN102" s="4">
        <f t="shared" si="60"/>
        <v>46258</v>
      </c>
      <c r="AO102" s="5">
        <v>3</v>
      </c>
      <c r="AP102" s="4">
        <f t="shared" si="49"/>
        <v>46262</v>
      </c>
      <c r="AQ102" s="5">
        <v>0</v>
      </c>
      <c r="AR102" s="4">
        <f t="shared" si="50"/>
        <v>46262</v>
      </c>
      <c r="AS102" s="5">
        <v>0</v>
      </c>
      <c r="AT102" s="4">
        <f t="shared" si="51"/>
        <v>46262</v>
      </c>
      <c r="AU102" s="4">
        <f>_xlfn.MINIFS(ReleaseTimeline!$A$2:$A$27, ReleaseTimeline!$A$2:$A$27, "&gt;="&amp;AK102)</f>
        <v>46261</v>
      </c>
      <c r="AV102" s="4" t="str">
        <f>VLOOKUP(AU102,ReleaseTimeline!$A$1:$E$27,2,FALSE)</f>
        <v>Release 18</v>
      </c>
      <c r="AW102" s="4" t="e">
        <f t="shared" si="57"/>
        <v>#VALUE!</v>
      </c>
      <c r="AX102" s="4">
        <f>VLOOKUP(AV102,ReleaseTimeline!$B$2:$C$27,2,FALSE)</f>
        <v>46268</v>
      </c>
      <c r="AY102" s="4">
        <f t="shared" si="56"/>
        <v>46261</v>
      </c>
      <c r="AZ102">
        <f t="shared" si="61"/>
        <v>38</v>
      </c>
      <c r="BA102" t="e">
        <f>(AX102-AV102)</f>
        <v>#VALUE!</v>
      </c>
      <c r="BB102">
        <f t="shared" si="62"/>
        <v>9</v>
      </c>
      <c r="BE102" t="e">
        <f>(BA102+BB102)</f>
        <v>#VALUE!</v>
      </c>
    </row>
    <row r="103" spans="1:57" x14ac:dyDescent="0.2">
      <c r="A103" s="3">
        <v>102</v>
      </c>
      <c r="B103" s="5" t="s">
        <v>169</v>
      </c>
      <c r="C103" s="11" t="s">
        <v>54</v>
      </c>
      <c r="D103" s="11"/>
      <c r="E103" s="80">
        <v>46191</v>
      </c>
      <c r="F103" s="80" t="s">
        <v>64</v>
      </c>
      <c r="G103" s="80" t="s">
        <v>1050</v>
      </c>
      <c r="H103" s="80" t="s">
        <v>1052</v>
      </c>
      <c r="I103" s="80">
        <v>46191</v>
      </c>
      <c r="J103" s="5">
        <v>3</v>
      </c>
      <c r="K103" s="5">
        <v>0</v>
      </c>
      <c r="L103" s="5">
        <v>1</v>
      </c>
      <c r="M103" s="4">
        <f t="shared" si="33"/>
        <v>46195</v>
      </c>
      <c r="N103" s="4">
        <f t="shared" si="34"/>
        <v>46195</v>
      </c>
      <c r="O103" s="4">
        <f t="shared" si="35"/>
        <v>46195</v>
      </c>
      <c r="P103" s="5">
        <v>3</v>
      </c>
      <c r="Q103" s="4">
        <f t="shared" si="36"/>
        <v>46198</v>
      </c>
      <c r="R103" s="5">
        <v>1.5</v>
      </c>
      <c r="S103" s="4">
        <f t="shared" si="37"/>
        <v>46202</v>
      </c>
      <c r="T103" s="4">
        <f t="shared" si="38"/>
        <v>46202</v>
      </c>
      <c r="U103" s="5">
        <v>3</v>
      </c>
      <c r="V103" s="4">
        <f t="shared" si="39"/>
        <v>46205</v>
      </c>
      <c r="W103" s="4">
        <f t="shared" si="63"/>
        <v>46205</v>
      </c>
      <c r="X103" s="4">
        <f t="shared" si="63"/>
        <v>46205</v>
      </c>
      <c r="Y103" s="4">
        <f t="shared" si="40"/>
        <v>46206</v>
      </c>
      <c r="Z103" s="4">
        <f t="shared" si="41"/>
        <v>46206</v>
      </c>
      <c r="AA103" s="5"/>
      <c r="AB103" s="4">
        <f t="shared" si="54"/>
        <v>46206</v>
      </c>
      <c r="AC103" s="5">
        <v>2</v>
      </c>
      <c r="AD103" s="4">
        <f t="shared" si="42"/>
        <v>46211</v>
      </c>
      <c r="AE103" s="5">
        <v>3</v>
      </c>
      <c r="AF103" s="4">
        <f t="shared" si="43"/>
        <v>46216</v>
      </c>
      <c r="AG103" s="4">
        <f t="shared" si="44"/>
        <v>46216</v>
      </c>
      <c r="AH103" s="4">
        <f t="shared" si="45"/>
        <v>46217</v>
      </c>
      <c r="AI103" s="4">
        <f t="shared" si="46"/>
        <v>46217</v>
      </c>
      <c r="AJ103" s="5"/>
      <c r="AK103" s="4">
        <f t="shared" si="59"/>
        <v>46217</v>
      </c>
      <c r="AL103" s="4">
        <f t="shared" si="55"/>
        <v>46217</v>
      </c>
      <c r="AM103" s="4">
        <f t="shared" si="55"/>
        <v>46217</v>
      </c>
      <c r="AN103" s="4">
        <f t="shared" si="60"/>
        <v>46218</v>
      </c>
      <c r="AO103" s="5"/>
      <c r="AP103" s="4">
        <f t="shared" si="49"/>
        <v>46218</v>
      </c>
      <c r="AQ103" s="5">
        <v>0</v>
      </c>
      <c r="AR103" s="4">
        <f t="shared" si="50"/>
        <v>46218</v>
      </c>
      <c r="AS103" s="5">
        <v>0</v>
      </c>
      <c r="AT103" s="4">
        <f t="shared" si="51"/>
        <v>46218</v>
      </c>
      <c r="AU103" s="4">
        <f>_xlfn.MINIFS(ReleaseTimeline!$A$2:$A$27, ReleaseTimeline!$A$2:$A$27, "&gt;="&amp;AK103)</f>
        <v>46219</v>
      </c>
      <c r="AV103" s="4" t="str">
        <f>VLOOKUP(AU103,ReleaseTimeline!$A$1:$E$27,2,FALSE)</f>
        <v>Release 15</v>
      </c>
      <c r="AW103" s="4" t="e">
        <f t="shared" si="57"/>
        <v>#VALUE!</v>
      </c>
      <c r="AX103" s="4">
        <f>VLOOKUP(AV103,ReleaseTimeline!$B$2:$C$27,2,FALSE)</f>
        <v>46226</v>
      </c>
      <c r="AY103" s="4">
        <f t="shared" si="56"/>
        <v>46219</v>
      </c>
      <c r="AZ103">
        <f t="shared" si="61"/>
        <v>31</v>
      </c>
      <c r="BB103">
        <f t="shared" si="62"/>
        <v>9</v>
      </c>
    </row>
    <row r="104" spans="1:57" x14ac:dyDescent="0.2">
      <c r="A104" s="3">
        <v>103</v>
      </c>
      <c r="B104" s="5" t="s">
        <v>169</v>
      </c>
      <c r="C104" s="11" t="s">
        <v>54</v>
      </c>
      <c r="D104" s="11"/>
      <c r="E104" s="80">
        <v>46191</v>
      </c>
      <c r="F104" s="80" t="s">
        <v>120</v>
      </c>
      <c r="G104" s="80" t="s">
        <v>1050</v>
      </c>
      <c r="H104" s="80" t="s">
        <v>1051</v>
      </c>
      <c r="I104" s="80">
        <v>46191</v>
      </c>
      <c r="J104" s="5">
        <v>3</v>
      </c>
      <c r="K104" s="5">
        <v>0</v>
      </c>
      <c r="L104" s="5">
        <v>2</v>
      </c>
      <c r="M104" s="4">
        <f t="shared" si="33"/>
        <v>46195</v>
      </c>
      <c r="N104" s="4">
        <f t="shared" si="34"/>
        <v>46195</v>
      </c>
      <c r="O104" s="4">
        <f t="shared" si="35"/>
        <v>46195</v>
      </c>
      <c r="P104" s="5">
        <v>3</v>
      </c>
      <c r="Q104" s="4">
        <f t="shared" si="36"/>
        <v>46198</v>
      </c>
      <c r="R104" s="5">
        <v>1.5</v>
      </c>
      <c r="S104" s="4">
        <f t="shared" si="37"/>
        <v>46202</v>
      </c>
      <c r="T104" s="4">
        <f t="shared" si="38"/>
        <v>46202</v>
      </c>
      <c r="U104" s="5">
        <v>3</v>
      </c>
      <c r="V104" s="4">
        <f t="shared" si="39"/>
        <v>46205</v>
      </c>
      <c r="W104" s="4">
        <f t="shared" si="63"/>
        <v>46205</v>
      </c>
      <c r="X104" s="4">
        <f t="shared" si="63"/>
        <v>46205</v>
      </c>
      <c r="Y104" s="4">
        <f t="shared" si="40"/>
        <v>46206</v>
      </c>
      <c r="Z104" s="4">
        <f t="shared" si="41"/>
        <v>46206</v>
      </c>
      <c r="AA104" s="5"/>
      <c r="AB104" s="4">
        <f t="shared" si="54"/>
        <v>46206</v>
      </c>
      <c r="AC104" s="5">
        <v>2</v>
      </c>
      <c r="AD104" s="4">
        <f t="shared" si="42"/>
        <v>46211</v>
      </c>
      <c r="AE104" s="5">
        <v>3</v>
      </c>
      <c r="AF104" s="4">
        <f t="shared" si="43"/>
        <v>46216</v>
      </c>
      <c r="AG104" s="4">
        <f t="shared" si="44"/>
        <v>46216</v>
      </c>
      <c r="AH104" s="4">
        <f t="shared" si="45"/>
        <v>46217</v>
      </c>
      <c r="AI104" s="4">
        <f t="shared" si="46"/>
        <v>46217</v>
      </c>
      <c r="AJ104" s="5"/>
      <c r="AK104" s="4">
        <f t="shared" si="59"/>
        <v>46217</v>
      </c>
      <c r="AL104" s="4">
        <f t="shared" si="55"/>
        <v>46217</v>
      </c>
      <c r="AM104" s="4">
        <f t="shared" si="55"/>
        <v>46217</v>
      </c>
      <c r="AN104" s="4">
        <f t="shared" si="60"/>
        <v>46218</v>
      </c>
      <c r="AO104" s="5"/>
      <c r="AP104" s="4">
        <f t="shared" si="49"/>
        <v>46218</v>
      </c>
      <c r="AQ104" s="5">
        <v>0</v>
      </c>
      <c r="AR104" s="4">
        <f t="shared" si="50"/>
        <v>46218</v>
      </c>
      <c r="AS104" s="5">
        <v>0</v>
      </c>
      <c r="AT104" s="4">
        <f t="shared" si="51"/>
        <v>46218</v>
      </c>
      <c r="AU104" s="4">
        <f>_xlfn.MINIFS(ReleaseTimeline!$A$2:$A$27, ReleaseTimeline!$A$2:$A$27, "&gt;="&amp;AK104)</f>
        <v>46219</v>
      </c>
      <c r="AV104" s="4" t="str">
        <f>VLOOKUP(AU104,ReleaseTimeline!$A$1:$E$27,2,FALSE)</f>
        <v>Release 15</v>
      </c>
      <c r="AW104" s="4" t="e">
        <f t="shared" si="57"/>
        <v>#VALUE!</v>
      </c>
      <c r="AX104" s="4">
        <f>VLOOKUP(AV104,ReleaseTimeline!$B$2:$C$27,2,FALSE)</f>
        <v>46226</v>
      </c>
      <c r="AY104" s="4">
        <f t="shared" si="56"/>
        <v>46219</v>
      </c>
      <c r="AZ104">
        <f t="shared" si="61"/>
        <v>31</v>
      </c>
      <c r="BB104">
        <f t="shared" si="62"/>
        <v>9</v>
      </c>
    </row>
    <row r="105" spans="1:57" x14ac:dyDescent="0.2">
      <c r="A105" s="3">
        <v>104</v>
      </c>
      <c r="B105" s="5" t="s">
        <v>169</v>
      </c>
      <c r="C105" s="11" t="s">
        <v>54</v>
      </c>
      <c r="D105" s="11"/>
      <c r="E105" s="80">
        <v>46191</v>
      </c>
      <c r="F105" s="80" t="s">
        <v>121</v>
      </c>
      <c r="G105" s="80" t="s">
        <v>1050</v>
      </c>
      <c r="H105" s="80" t="s">
        <v>1053</v>
      </c>
      <c r="I105" s="80">
        <v>46191</v>
      </c>
      <c r="J105" s="5">
        <v>3</v>
      </c>
      <c r="K105" s="5">
        <v>0</v>
      </c>
      <c r="L105" s="5">
        <v>3</v>
      </c>
      <c r="M105" s="4">
        <f t="shared" si="33"/>
        <v>46195</v>
      </c>
      <c r="N105" s="4">
        <f t="shared" si="34"/>
        <v>46195</v>
      </c>
      <c r="O105" s="4">
        <f t="shared" si="35"/>
        <v>46195</v>
      </c>
      <c r="P105" s="5">
        <v>3</v>
      </c>
      <c r="Q105" s="4">
        <f t="shared" si="36"/>
        <v>46198</v>
      </c>
      <c r="R105" s="5">
        <v>1.5</v>
      </c>
      <c r="S105" s="4">
        <f t="shared" si="37"/>
        <v>46202</v>
      </c>
      <c r="T105" s="4">
        <f t="shared" si="38"/>
        <v>46202</v>
      </c>
      <c r="U105" s="5">
        <v>3</v>
      </c>
      <c r="V105" s="4">
        <f t="shared" si="39"/>
        <v>46205</v>
      </c>
      <c r="W105" s="4">
        <f t="shared" si="63"/>
        <v>46205</v>
      </c>
      <c r="X105" s="4">
        <f t="shared" si="63"/>
        <v>46205</v>
      </c>
      <c r="Y105" s="4">
        <f t="shared" si="40"/>
        <v>46206</v>
      </c>
      <c r="Z105" s="4">
        <f t="shared" si="41"/>
        <v>46206</v>
      </c>
      <c r="AA105" s="5"/>
      <c r="AB105" s="4">
        <f t="shared" si="54"/>
        <v>46206</v>
      </c>
      <c r="AC105" s="5">
        <v>2</v>
      </c>
      <c r="AD105" s="4">
        <f t="shared" si="42"/>
        <v>46211</v>
      </c>
      <c r="AE105" s="5">
        <v>3</v>
      </c>
      <c r="AF105" s="4">
        <f t="shared" si="43"/>
        <v>46216</v>
      </c>
      <c r="AG105" s="4">
        <f t="shared" si="44"/>
        <v>46216</v>
      </c>
      <c r="AH105" s="4">
        <f t="shared" si="45"/>
        <v>46217</v>
      </c>
      <c r="AI105" s="4">
        <f t="shared" si="46"/>
        <v>46217</v>
      </c>
      <c r="AJ105" s="5"/>
      <c r="AK105" s="4">
        <f t="shared" si="59"/>
        <v>46217</v>
      </c>
      <c r="AL105" s="4">
        <f t="shared" si="55"/>
        <v>46217</v>
      </c>
      <c r="AM105" s="4">
        <f t="shared" si="55"/>
        <v>46217</v>
      </c>
      <c r="AN105" s="4">
        <f t="shared" si="60"/>
        <v>46218</v>
      </c>
      <c r="AO105" s="5"/>
      <c r="AP105" s="4">
        <f t="shared" si="49"/>
        <v>46218</v>
      </c>
      <c r="AQ105" s="5">
        <v>0</v>
      </c>
      <c r="AR105" s="4">
        <f t="shared" si="50"/>
        <v>46218</v>
      </c>
      <c r="AS105" s="5">
        <v>0</v>
      </c>
      <c r="AT105" s="4">
        <f t="shared" si="51"/>
        <v>46218</v>
      </c>
      <c r="AU105" s="4">
        <f>_xlfn.MINIFS(ReleaseTimeline!$A$2:$A$27, ReleaseTimeline!$A$2:$A$27, "&gt;="&amp;AK105)</f>
        <v>46219</v>
      </c>
      <c r="AV105" s="4" t="str">
        <f>VLOOKUP(AU105,ReleaseTimeline!$A$1:$E$27,2,FALSE)</f>
        <v>Release 15</v>
      </c>
      <c r="AW105" s="4" t="e">
        <f t="shared" si="57"/>
        <v>#VALUE!</v>
      </c>
      <c r="AX105" s="4">
        <f>VLOOKUP(AV105,ReleaseTimeline!$B$2:$C$27,2,FALSE)</f>
        <v>46226</v>
      </c>
      <c r="AY105" s="4">
        <f t="shared" si="56"/>
        <v>46219</v>
      </c>
      <c r="AZ105">
        <f t="shared" si="61"/>
        <v>31</v>
      </c>
      <c r="BB105">
        <f t="shared" si="62"/>
        <v>9</v>
      </c>
    </row>
    <row r="106" spans="1:57" x14ac:dyDescent="0.2">
      <c r="A106" s="3">
        <v>105</v>
      </c>
      <c r="B106" s="5" t="s">
        <v>169</v>
      </c>
      <c r="C106" s="11" t="s">
        <v>54</v>
      </c>
      <c r="D106" s="11"/>
      <c r="E106" s="80">
        <v>46199</v>
      </c>
      <c r="F106" s="80" t="s">
        <v>122</v>
      </c>
      <c r="G106" s="80" t="s">
        <v>1050</v>
      </c>
      <c r="H106" s="80" t="s">
        <v>1052</v>
      </c>
      <c r="I106" s="80">
        <v>46199</v>
      </c>
      <c r="J106" s="5">
        <v>3</v>
      </c>
      <c r="K106" s="5">
        <v>0</v>
      </c>
      <c r="L106" s="5">
        <v>4</v>
      </c>
      <c r="M106" s="4">
        <f t="shared" si="33"/>
        <v>46204</v>
      </c>
      <c r="N106" s="4">
        <f t="shared" si="34"/>
        <v>46204</v>
      </c>
      <c r="O106" s="4">
        <f t="shared" si="35"/>
        <v>46204</v>
      </c>
      <c r="P106" s="5">
        <v>3</v>
      </c>
      <c r="Q106" s="4">
        <f t="shared" si="36"/>
        <v>46209</v>
      </c>
      <c r="R106" s="5">
        <v>1.5</v>
      </c>
      <c r="S106" s="4">
        <f t="shared" si="37"/>
        <v>46211</v>
      </c>
      <c r="T106" s="4">
        <f t="shared" si="38"/>
        <v>46211</v>
      </c>
      <c r="U106" s="5">
        <v>3</v>
      </c>
      <c r="V106" s="4">
        <f t="shared" si="39"/>
        <v>46216</v>
      </c>
      <c r="W106" s="4">
        <f t="shared" si="63"/>
        <v>46216</v>
      </c>
      <c r="X106" s="4">
        <f t="shared" si="63"/>
        <v>46216</v>
      </c>
      <c r="Y106" s="4">
        <f t="shared" si="40"/>
        <v>46217</v>
      </c>
      <c r="Z106" s="4">
        <f t="shared" si="41"/>
        <v>46217</v>
      </c>
      <c r="AA106" s="5">
        <v>3</v>
      </c>
      <c r="AB106" s="4">
        <f t="shared" si="54"/>
        <v>46220</v>
      </c>
      <c r="AC106" s="5">
        <v>2</v>
      </c>
      <c r="AD106" s="4">
        <f t="shared" si="42"/>
        <v>46224</v>
      </c>
      <c r="AE106" s="5">
        <v>3</v>
      </c>
      <c r="AF106" s="4">
        <f t="shared" si="43"/>
        <v>46227</v>
      </c>
      <c r="AG106" s="4">
        <f t="shared" si="44"/>
        <v>46227</v>
      </c>
      <c r="AH106" s="4">
        <f t="shared" si="45"/>
        <v>46230</v>
      </c>
      <c r="AI106" s="4">
        <f t="shared" si="46"/>
        <v>46230</v>
      </c>
      <c r="AJ106" s="5">
        <v>1</v>
      </c>
      <c r="AK106" s="4">
        <f t="shared" si="59"/>
        <v>46231</v>
      </c>
      <c r="AL106" s="4">
        <f t="shared" si="55"/>
        <v>46231</v>
      </c>
      <c r="AM106" s="4">
        <f t="shared" si="55"/>
        <v>46231</v>
      </c>
      <c r="AN106" s="4">
        <f t="shared" si="60"/>
        <v>46232</v>
      </c>
      <c r="AO106" s="5">
        <v>3</v>
      </c>
      <c r="AP106" s="4">
        <f t="shared" si="49"/>
        <v>46237</v>
      </c>
      <c r="AQ106" s="5">
        <v>1</v>
      </c>
      <c r="AR106" s="4">
        <f t="shared" si="50"/>
        <v>46238</v>
      </c>
      <c r="AS106" s="5">
        <v>3</v>
      </c>
      <c r="AT106" s="4">
        <f t="shared" si="51"/>
        <v>46241</v>
      </c>
      <c r="AU106" s="4">
        <f>_xlfn.MINIFS(ReleaseTimeline!$A$2:$A$27, ReleaseTimeline!$A$2:$A$27, "&gt;="&amp;AK106)</f>
        <v>46233</v>
      </c>
      <c r="AV106" s="4" t="str">
        <f>VLOOKUP(AU106,ReleaseTimeline!$A$1:$E$27,2,FALSE)</f>
        <v>Release 16</v>
      </c>
      <c r="AW106" s="4" t="e">
        <f t="shared" si="57"/>
        <v>#VALUE!</v>
      </c>
      <c r="AX106" s="4">
        <f>VLOOKUP(AV106,ReleaseTimeline!$B$2:$C$27,2,FALSE)</f>
        <v>46240</v>
      </c>
      <c r="AY106" s="4">
        <f t="shared" si="56"/>
        <v>46233</v>
      </c>
      <c r="AZ106">
        <f t="shared" si="61"/>
        <v>36</v>
      </c>
      <c r="BB106">
        <f t="shared" si="62"/>
        <v>12</v>
      </c>
    </row>
    <row r="107" spans="1:57" x14ac:dyDescent="0.2">
      <c r="A107" s="3">
        <v>106</v>
      </c>
      <c r="B107" s="5" t="s">
        <v>177</v>
      </c>
      <c r="C107" s="11" t="s">
        <v>87</v>
      </c>
      <c r="D107" s="11"/>
      <c r="E107" s="80">
        <v>46174</v>
      </c>
      <c r="F107" s="80" t="s">
        <v>55</v>
      </c>
      <c r="G107" s="80" t="s">
        <v>56</v>
      </c>
      <c r="H107" s="80" t="s">
        <v>60</v>
      </c>
      <c r="I107" s="80">
        <v>46174</v>
      </c>
      <c r="J107" s="5">
        <v>3</v>
      </c>
      <c r="K107" s="5">
        <v>0</v>
      </c>
      <c r="L107" s="5">
        <v>1</v>
      </c>
      <c r="M107" s="4">
        <f t="shared" si="33"/>
        <v>46177</v>
      </c>
      <c r="N107" s="4">
        <f t="shared" si="34"/>
        <v>46177</v>
      </c>
      <c r="O107" s="4">
        <f t="shared" si="35"/>
        <v>46177</v>
      </c>
      <c r="P107" s="5">
        <v>3</v>
      </c>
      <c r="Q107" s="4">
        <f t="shared" si="36"/>
        <v>46182</v>
      </c>
      <c r="R107" s="5">
        <v>1.5</v>
      </c>
      <c r="S107" s="4">
        <f t="shared" si="37"/>
        <v>46183</v>
      </c>
      <c r="T107" s="4">
        <f t="shared" si="38"/>
        <v>46183</v>
      </c>
      <c r="U107" s="5">
        <v>3</v>
      </c>
      <c r="V107" s="4">
        <f t="shared" si="39"/>
        <v>46188</v>
      </c>
      <c r="W107" s="4">
        <f t="shared" si="63"/>
        <v>46188</v>
      </c>
      <c r="X107" s="4">
        <f t="shared" si="63"/>
        <v>46188</v>
      </c>
      <c r="Y107" s="4">
        <f t="shared" si="40"/>
        <v>46189</v>
      </c>
      <c r="Z107" s="4">
        <f t="shared" si="41"/>
        <v>46189</v>
      </c>
      <c r="AA107" s="5"/>
      <c r="AB107" s="4">
        <f t="shared" si="54"/>
        <v>46189</v>
      </c>
      <c r="AC107" s="5">
        <v>2</v>
      </c>
      <c r="AD107" s="4">
        <f t="shared" si="42"/>
        <v>46191</v>
      </c>
      <c r="AE107" s="5">
        <v>3</v>
      </c>
      <c r="AF107" s="4">
        <f t="shared" si="43"/>
        <v>46196</v>
      </c>
      <c r="AG107" s="4">
        <f t="shared" si="44"/>
        <v>46196</v>
      </c>
      <c r="AH107" s="4">
        <f t="shared" si="45"/>
        <v>46197</v>
      </c>
      <c r="AI107" s="4">
        <f t="shared" si="46"/>
        <v>46197</v>
      </c>
      <c r="AJ107" s="5"/>
      <c r="AK107" s="4">
        <f t="shared" si="59"/>
        <v>46197</v>
      </c>
      <c r="AL107" s="4">
        <f t="shared" si="55"/>
        <v>46197</v>
      </c>
      <c r="AM107" s="4">
        <f t="shared" si="55"/>
        <v>46197</v>
      </c>
      <c r="AN107" s="4">
        <f t="shared" si="60"/>
        <v>46198</v>
      </c>
      <c r="AO107" s="5"/>
      <c r="AP107" s="4">
        <f t="shared" si="49"/>
        <v>46198</v>
      </c>
      <c r="AQ107" s="5">
        <v>0</v>
      </c>
      <c r="AR107" s="4">
        <f t="shared" si="50"/>
        <v>46198</v>
      </c>
      <c r="AS107" s="5">
        <v>0</v>
      </c>
      <c r="AT107" s="4">
        <f t="shared" si="51"/>
        <v>46198</v>
      </c>
      <c r="AU107" s="4">
        <f>_xlfn.MINIFS(ReleaseTimeline!$A$2:$A$27, ReleaseTimeline!$A$2:$A$27, "&gt;="&amp;AK107)</f>
        <v>46205</v>
      </c>
      <c r="AV107" s="4" t="str">
        <f>VLOOKUP(AU107,ReleaseTimeline!$A$1:$E$27,2,FALSE)</f>
        <v>Release 14</v>
      </c>
      <c r="AW107" s="4" t="e">
        <f t="shared" si="57"/>
        <v>#VALUE!</v>
      </c>
      <c r="AX107" s="4">
        <f>VLOOKUP(AV107,ReleaseTimeline!$B$2:$C$27,2,FALSE)</f>
        <v>46212</v>
      </c>
      <c r="AY107" s="4">
        <f t="shared" si="56"/>
        <v>46205</v>
      </c>
      <c r="AZ107">
        <f t="shared" si="61"/>
        <v>35</v>
      </c>
      <c r="BB107">
        <f t="shared" si="62"/>
        <v>9</v>
      </c>
    </row>
    <row r="108" spans="1:57" x14ac:dyDescent="0.2">
      <c r="A108" s="3">
        <v>107</v>
      </c>
      <c r="B108" s="5" t="s">
        <v>177</v>
      </c>
      <c r="C108" s="11" t="s">
        <v>87</v>
      </c>
      <c r="D108" s="11"/>
      <c r="E108" s="80">
        <v>46174</v>
      </c>
      <c r="F108" s="80" t="s">
        <v>59</v>
      </c>
      <c r="G108" s="80" t="s">
        <v>56</v>
      </c>
      <c r="H108" s="80" t="s">
        <v>62</v>
      </c>
      <c r="I108" s="80">
        <v>46174</v>
      </c>
      <c r="J108" s="5">
        <v>3</v>
      </c>
      <c r="K108" s="5">
        <v>0</v>
      </c>
      <c r="L108" s="5">
        <v>2</v>
      </c>
      <c r="M108" s="4">
        <f t="shared" si="33"/>
        <v>46177</v>
      </c>
      <c r="N108" s="4">
        <f t="shared" si="34"/>
        <v>46177</v>
      </c>
      <c r="O108" s="4">
        <f t="shared" si="35"/>
        <v>46177</v>
      </c>
      <c r="P108" s="5">
        <v>3</v>
      </c>
      <c r="Q108" s="4">
        <f t="shared" si="36"/>
        <v>46182</v>
      </c>
      <c r="R108" s="5">
        <v>1.5</v>
      </c>
      <c r="S108" s="4">
        <f t="shared" si="37"/>
        <v>46183</v>
      </c>
      <c r="T108" s="4">
        <f t="shared" si="38"/>
        <v>46183</v>
      </c>
      <c r="U108" s="5">
        <v>3</v>
      </c>
      <c r="V108" s="4">
        <f t="shared" si="39"/>
        <v>46188</v>
      </c>
      <c r="W108" s="4">
        <f t="shared" si="63"/>
        <v>46188</v>
      </c>
      <c r="X108" s="4">
        <f t="shared" si="63"/>
        <v>46188</v>
      </c>
      <c r="Y108" s="4">
        <f t="shared" si="40"/>
        <v>46189</v>
      </c>
      <c r="Z108" s="4">
        <f t="shared" si="41"/>
        <v>46189</v>
      </c>
      <c r="AA108" s="5"/>
      <c r="AB108" s="4">
        <f t="shared" si="54"/>
        <v>46189</v>
      </c>
      <c r="AC108" s="5">
        <v>2</v>
      </c>
      <c r="AD108" s="4">
        <f t="shared" si="42"/>
        <v>46191</v>
      </c>
      <c r="AE108" s="5">
        <v>3</v>
      </c>
      <c r="AF108" s="4">
        <f t="shared" si="43"/>
        <v>46196</v>
      </c>
      <c r="AG108" s="4">
        <f t="shared" si="44"/>
        <v>46196</v>
      </c>
      <c r="AH108" s="4">
        <f t="shared" si="45"/>
        <v>46197</v>
      </c>
      <c r="AI108" s="4">
        <f t="shared" si="46"/>
        <v>46197</v>
      </c>
      <c r="AJ108" s="5"/>
      <c r="AK108" s="4">
        <f t="shared" si="59"/>
        <v>46197</v>
      </c>
      <c r="AL108" s="4">
        <f t="shared" si="55"/>
        <v>46197</v>
      </c>
      <c r="AM108" s="4">
        <f t="shared" si="55"/>
        <v>46197</v>
      </c>
      <c r="AN108" s="4">
        <f t="shared" si="60"/>
        <v>46198</v>
      </c>
      <c r="AO108" s="5"/>
      <c r="AP108" s="4">
        <f t="shared" si="49"/>
        <v>46198</v>
      </c>
      <c r="AQ108" s="5">
        <v>0</v>
      </c>
      <c r="AR108" s="4">
        <f t="shared" si="50"/>
        <v>46198</v>
      </c>
      <c r="AS108" s="5">
        <v>0</v>
      </c>
      <c r="AT108" s="4">
        <f t="shared" si="51"/>
        <v>46198</v>
      </c>
      <c r="AU108" s="4">
        <f>_xlfn.MINIFS(ReleaseTimeline!$A$2:$A$27, ReleaseTimeline!$A$2:$A$27, "&gt;="&amp;AK108)</f>
        <v>46205</v>
      </c>
      <c r="AV108" s="4" t="str">
        <f>VLOOKUP(AU108,ReleaseTimeline!$A$1:$E$27,2,FALSE)</f>
        <v>Release 14</v>
      </c>
      <c r="AW108" s="4" t="e">
        <f t="shared" si="57"/>
        <v>#VALUE!</v>
      </c>
      <c r="AX108" s="4">
        <f>VLOOKUP(AV108,ReleaseTimeline!$B$2:$C$27,2,FALSE)</f>
        <v>46212</v>
      </c>
      <c r="AY108" s="4">
        <f t="shared" si="56"/>
        <v>46205</v>
      </c>
      <c r="AZ108">
        <f t="shared" si="61"/>
        <v>35</v>
      </c>
      <c r="BB108">
        <f t="shared" si="62"/>
        <v>9</v>
      </c>
    </row>
    <row r="109" spans="1:57" x14ac:dyDescent="0.2">
      <c r="A109" s="3">
        <v>108</v>
      </c>
      <c r="B109" s="5" t="s">
        <v>177</v>
      </c>
      <c r="C109" s="11" t="s">
        <v>87</v>
      </c>
      <c r="D109" s="11"/>
      <c r="E109" s="80">
        <v>46182</v>
      </c>
      <c r="F109" s="80" t="s">
        <v>61</v>
      </c>
      <c r="G109" s="80" t="s">
        <v>56</v>
      </c>
      <c r="H109" s="80" t="s">
        <v>57</v>
      </c>
      <c r="I109" s="80">
        <v>46182</v>
      </c>
      <c r="J109" s="5">
        <v>3</v>
      </c>
      <c r="K109" s="5">
        <v>0</v>
      </c>
      <c r="L109" s="5">
        <v>3</v>
      </c>
      <c r="M109" s="4">
        <f t="shared" si="33"/>
        <v>46184</v>
      </c>
      <c r="N109" s="4">
        <f t="shared" si="34"/>
        <v>46184</v>
      </c>
      <c r="O109" s="4">
        <f t="shared" si="35"/>
        <v>46184</v>
      </c>
      <c r="P109" s="5">
        <v>3</v>
      </c>
      <c r="Q109" s="4">
        <f t="shared" si="36"/>
        <v>46189</v>
      </c>
      <c r="R109" s="5">
        <v>1.5</v>
      </c>
      <c r="S109" s="4">
        <f t="shared" si="37"/>
        <v>46190</v>
      </c>
      <c r="T109" s="4">
        <f t="shared" si="38"/>
        <v>46190</v>
      </c>
      <c r="U109" s="5">
        <v>3</v>
      </c>
      <c r="V109" s="4">
        <f t="shared" si="39"/>
        <v>46195</v>
      </c>
      <c r="W109" s="4">
        <f t="shared" si="63"/>
        <v>46195</v>
      </c>
      <c r="X109" s="4">
        <f t="shared" si="63"/>
        <v>46195</v>
      </c>
      <c r="Y109" s="4">
        <f t="shared" si="40"/>
        <v>46196</v>
      </c>
      <c r="Z109" s="4">
        <f t="shared" si="41"/>
        <v>46196</v>
      </c>
      <c r="AA109" s="5"/>
      <c r="AB109" s="4">
        <f t="shared" si="54"/>
        <v>46196</v>
      </c>
      <c r="AC109" s="5">
        <v>2</v>
      </c>
      <c r="AD109" s="4">
        <f t="shared" si="42"/>
        <v>46198</v>
      </c>
      <c r="AE109" s="5">
        <v>3</v>
      </c>
      <c r="AF109" s="4">
        <f t="shared" si="43"/>
        <v>46204</v>
      </c>
      <c r="AG109" s="4">
        <f t="shared" si="44"/>
        <v>46204</v>
      </c>
      <c r="AH109" s="4">
        <f t="shared" si="45"/>
        <v>46205</v>
      </c>
      <c r="AI109" s="4">
        <f t="shared" si="46"/>
        <v>46205</v>
      </c>
      <c r="AJ109" s="5"/>
      <c r="AK109" s="4">
        <f t="shared" si="59"/>
        <v>46205</v>
      </c>
      <c r="AL109" s="4">
        <f t="shared" si="55"/>
        <v>46205</v>
      </c>
      <c r="AM109" s="4">
        <f t="shared" si="55"/>
        <v>46205</v>
      </c>
      <c r="AN109" s="4">
        <f t="shared" si="60"/>
        <v>46206</v>
      </c>
      <c r="AO109" s="5"/>
      <c r="AP109" s="4">
        <f t="shared" si="49"/>
        <v>46206</v>
      </c>
      <c r="AQ109" s="5">
        <v>0</v>
      </c>
      <c r="AR109" s="4">
        <f t="shared" si="50"/>
        <v>46206</v>
      </c>
      <c r="AS109" s="5">
        <v>0</v>
      </c>
      <c r="AT109" s="4">
        <f t="shared" si="51"/>
        <v>46206</v>
      </c>
      <c r="AU109" s="4">
        <f>_xlfn.MINIFS(ReleaseTimeline!$A$2:$A$27, ReleaseTimeline!$A$2:$A$27, "&gt;="&amp;AK109)</f>
        <v>46205</v>
      </c>
      <c r="AV109" s="4" t="str">
        <f>VLOOKUP(AU109,ReleaseTimeline!$A$1:$E$27,2,FALSE)</f>
        <v>Release 14</v>
      </c>
      <c r="AW109" s="4" t="e">
        <f t="shared" si="57"/>
        <v>#VALUE!</v>
      </c>
      <c r="AX109" s="4">
        <f>VLOOKUP(AV109,ReleaseTimeline!$B$2:$C$27,2,FALSE)</f>
        <v>46212</v>
      </c>
      <c r="AY109" s="4">
        <f t="shared" si="56"/>
        <v>46205</v>
      </c>
      <c r="AZ109">
        <f t="shared" si="61"/>
        <v>28</v>
      </c>
      <c r="BB109">
        <f t="shared" si="62"/>
        <v>9</v>
      </c>
    </row>
    <row r="110" spans="1:57" x14ac:dyDescent="0.2">
      <c r="A110" s="3">
        <v>109</v>
      </c>
      <c r="B110" s="5" t="s">
        <v>177</v>
      </c>
      <c r="C110" s="11" t="s">
        <v>87</v>
      </c>
      <c r="D110" s="11"/>
      <c r="E110" s="80">
        <v>46182</v>
      </c>
      <c r="F110" s="80" t="s">
        <v>63</v>
      </c>
      <c r="G110" s="80" t="s">
        <v>56</v>
      </c>
      <c r="H110" s="80" t="s">
        <v>60</v>
      </c>
      <c r="I110" s="80">
        <v>46182</v>
      </c>
      <c r="J110" s="5">
        <v>3</v>
      </c>
      <c r="K110" s="5">
        <v>0</v>
      </c>
      <c r="L110" s="5">
        <v>4</v>
      </c>
      <c r="M110" s="4">
        <f t="shared" si="33"/>
        <v>46184</v>
      </c>
      <c r="N110" s="4">
        <f t="shared" si="34"/>
        <v>46184</v>
      </c>
      <c r="O110" s="4">
        <f t="shared" si="35"/>
        <v>46184</v>
      </c>
      <c r="P110" s="5">
        <v>3</v>
      </c>
      <c r="Q110" s="4">
        <f t="shared" si="36"/>
        <v>46189</v>
      </c>
      <c r="R110" s="5">
        <v>1.5</v>
      </c>
      <c r="S110" s="4">
        <f t="shared" si="37"/>
        <v>46190</v>
      </c>
      <c r="T110" s="4">
        <f t="shared" si="38"/>
        <v>46190</v>
      </c>
      <c r="U110" s="5">
        <v>3</v>
      </c>
      <c r="V110" s="4">
        <f t="shared" si="39"/>
        <v>46195</v>
      </c>
      <c r="W110" s="4">
        <f t="shared" si="63"/>
        <v>46195</v>
      </c>
      <c r="X110" s="4">
        <f t="shared" si="63"/>
        <v>46195</v>
      </c>
      <c r="Y110" s="4">
        <f t="shared" si="40"/>
        <v>46196</v>
      </c>
      <c r="Z110" s="4">
        <f t="shared" si="41"/>
        <v>46196</v>
      </c>
      <c r="AA110" s="5"/>
      <c r="AB110" s="4">
        <f t="shared" si="54"/>
        <v>46196</v>
      </c>
      <c r="AC110" s="5">
        <v>2</v>
      </c>
      <c r="AD110" s="4">
        <f t="shared" si="42"/>
        <v>46198</v>
      </c>
      <c r="AE110" s="5">
        <v>3</v>
      </c>
      <c r="AF110" s="4">
        <f t="shared" si="43"/>
        <v>46204</v>
      </c>
      <c r="AG110" s="4">
        <f t="shared" si="44"/>
        <v>46204</v>
      </c>
      <c r="AH110" s="4">
        <f t="shared" si="45"/>
        <v>46205</v>
      </c>
      <c r="AI110" s="4">
        <f t="shared" si="46"/>
        <v>46205</v>
      </c>
      <c r="AJ110" s="5"/>
      <c r="AK110" s="4">
        <f t="shared" si="59"/>
        <v>46205</v>
      </c>
      <c r="AL110" s="4">
        <f t="shared" si="55"/>
        <v>46205</v>
      </c>
      <c r="AM110" s="4">
        <f t="shared" si="55"/>
        <v>46205</v>
      </c>
      <c r="AN110" s="4">
        <f t="shared" si="60"/>
        <v>46206</v>
      </c>
      <c r="AO110" s="5"/>
      <c r="AP110" s="4">
        <f t="shared" si="49"/>
        <v>46206</v>
      </c>
      <c r="AQ110" s="5">
        <v>0</v>
      </c>
      <c r="AR110" s="4">
        <f t="shared" si="50"/>
        <v>46206</v>
      </c>
      <c r="AS110" s="5">
        <v>0</v>
      </c>
      <c r="AT110" s="4">
        <f t="shared" si="51"/>
        <v>46206</v>
      </c>
      <c r="AU110" s="4">
        <f>_xlfn.MINIFS(ReleaseTimeline!$A$2:$A$27, ReleaseTimeline!$A$2:$A$27, "&gt;="&amp;AK110)</f>
        <v>46205</v>
      </c>
      <c r="AV110" s="4" t="str">
        <f>VLOOKUP(AU110,ReleaseTimeline!$A$1:$E$27,2,FALSE)</f>
        <v>Release 14</v>
      </c>
      <c r="AW110" s="4" t="e">
        <f t="shared" si="57"/>
        <v>#VALUE!</v>
      </c>
      <c r="AX110" s="4">
        <f>VLOOKUP(AV110,ReleaseTimeline!$B$2:$C$27,2,FALSE)</f>
        <v>46212</v>
      </c>
      <c r="AY110" s="4">
        <f t="shared" si="56"/>
        <v>46205</v>
      </c>
      <c r="AZ110">
        <f t="shared" si="61"/>
        <v>28</v>
      </c>
      <c r="BB110">
        <f t="shared" si="62"/>
        <v>9</v>
      </c>
    </row>
    <row r="111" spans="1:57" x14ac:dyDescent="0.2">
      <c r="A111" s="3">
        <v>110</v>
      </c>
      <c r="B111" s="5" t="s">
        <v>177</v>
      </c>
      <c r="C111" s="11" t="s">
        <v>87</v>
      </c>
      <c r="D111" s="11"/>
      <c r="E111" s="80">
        <v>46182</v>
      </c>
      <c r="F111" s="80" t="s">
        <v>64</v>
      </c>
      <c r="G111" s="80" t="s">
        <v>56</v>
      </c>
      <c r="H111" s="80" t="s">
        <v>62</v>
      </c>
      <c r="I111" s="80">
        <v>46182</v>
      </c>
      <c r="J111" s="5">
        <v>3</v>
      </c>
      <c r="K111" s="5">
        <v>0</v>
      </c>
      <c r="L111" s="5">
        <v>5</v>
      </c>
      <c r="M111" s="4">
        <f t="shared" si="33"/>
        <v>46184</v>
      </c>
      <c r="N111" s="4">
        <f t="shared" si="34"/>
        <v>46184</v>
      </c>
      <c r="O111" s="4">
        <f t="shared" si="35"/>
        <v>46184</v>
      </c>
      <c r="P111" s="5">
        <v>3</v>
      </c>
      <c r="Q111" s="4">
        <f t="shared" si="36"/>
        <v>46189</v>
      </c>
      <c r="R111" s="5">
        <v>1.5</v>
      </c>
      <c r="S111" s="4">
        <f t="shared" si="37"/>
        <v>46190</v>
      </c>
      <c r="T111" s="4">
        <f t="shared" si="38"/>
        <v>46190</v>
      </c>
      <c r="U111" s="5">
        <v>3</v>
      </c>
      <c r="V111" s="4">
        <f t="shared" si="39"/>
        <v>46195</v>
      </c>
      <c r="W111" s="4">
        <f t="shared" si="63"/>
        <v>46195</v>
      </c>
      <c r="X111" s="4">
        <f t="shared" si="63"/>
        <v>46195</v>
      </c>
      <c r="Y111" s="4">
        <f t="shared" si="40"/>
        <v>46196</v>
      </c>
      <c r="Z111" s="4">
        <f t="shared" si="41"/>
        <v>46196</v>
      </c>
      <c r="AA111" s="5"/>
      <c r="AB111" s="4">
        <f t="shared" si="54"/>
        <v>46196</v>
      </c>
      <c r="AC111" s="5">
        <v>2</v>
      </c>
      <c r="AD111" s="4">
        <f t="shared" si="42"/>
        <v>46198</v>
      </c>
      <c r="AE111" s="5">
        <v>3</v>
      </c>
      <c r="AF111" s="4">
        <f t="shared" si="43"/>
        <v>46204</v>
      </c>
      <c r="AG111" s="4">
        <f t="shared" si="44"/>
        <v>46204</v>
      </c>
      <c r="AH111" s="4">
        <f t="shared" si="45"/>
        <v>46205</v>
      </c>
      <c r="AI111" s="4">
        <f t="shared" si="46"/>
        <v>46205</v>
      </c>
      <c r="AJ111" s="5"/>
      <c r="AK111" s="4">
        <f t="shared" si="59"/>
        <v>46205</v>
      </c>
      <c r="AL111" s="4">
        <f t="shared" si="55"/>
        <v>46205</v>
      </c>
      <c r="AM111" s="4">
        <f t="shared" si="55"/>
        <v>46205</v>
      </c>
      <c r="AN111" s="4">
        <f t="shared" si="60"/>
        <v>46206</v>
      </c>
      <c r="AO111" s="5"/>
      <c r="AP111" s="4">
        <f t="shared" si="49"/>
        <v>46206</v>
      </c>
      <c r="AQ111" s="5">
        <v>0</v>
      </c>
      <c r="AR111" s="4">
        <f t="shared" si="50"/>
        <v>46206</v>
      </c>
      <c r="AS111" s="5">
        <v>0</v>
      </c>
      <c r="AT111" s="4">
        <f t="shared" si="51"/>
        <v>46206</v>
      </c>
      <c r="AU111" s="4">
        <f>_xlfn.MINIFS(ReleaseTimeline!$A$2:$A$27, ReleaseTimeline!$A$2:$A$27, "&gt;="&amp;AK111)</f>
        <v>46205</v>
      </c>
      <c r="AV111" s="4" t="str">
        <f>VLOOKUP(AU111,ReleaseTimeline!$A$1:$E$27,2,FALSE)</f>
        <v>Release 14</v>
      </c>
      <c r="AW111" s="4" t="e">
        <f t="shared" si="57"/>
        <v>#VALUE!</v>
      </c>
      <c r="AX111" s="4">
        <f>VLOOKUP(AV111,ReleaseTimeline!$B$2:$C$27,2,FALSE)</f>
        <v>46212</v>
      </c>
      <c r="AY111" s="4">
        <f t="shared" si="56"/>
        <v>46205</v>
      </c>
      <c r="AZ111">
        <f t="shared" si="61"/>
        <v>28</v>
      </c>
      <c r="BB111">
        <f t="shared" si="62"/>
        <v>9</v>
      </c>
    </row>
    <row r="112" spans="1:57" x14ac:dyDescent="0.2">
      <c r="A112" s="3">
        <v>111</v>
      </c>
      <c r="B112" s="5" t="s">
        <v>177</v>
      </c>
      <c r="C112" s="11" t="s">
        <v>87</v>
      </c>
      <c r="D112" s="11"/>
      <c r="E112" s="80">
        <v>46190</v>
      </c>
      <c r="F112" s="80" t="s">
        <v>120</v>
      </c>
      <c r="G112" s="80" t="s">
        <v>56</v>
      </c>
      <c r="H112" s="80" t="s">
        <v>57</v>
      </c>
      <c r="I112" s="80">
        <v>46190</v>
      </c>
      <c r="J112" s="5">
        <v>3</v>
      </c>
      <c r="K112" s="5">
        <v>0</v>
      </c>
      <c r="L112" s="5">
        <v>6</v>
      </c>
      <c r="M112" s="4">
        <f t="shared" si="33"/>
        <v>46192</v>
      </c>
      <c r="N112" s="4">
        <f t="shared" si="34"/>
        <v>46192</v>
      </c>
      <c r="O112" s="4">
        <f t="shared" si="35"/>
        <v>46192</v>
      </c>
      <c r="P112" s="5">
        <v>3</v>
      </c>
      <c r="Q112" s="4">
        <f t="shared" si="36"/>
        <v>46197</v>
      </c>
      <c r="R112" s="5">
        <v>1.5</v>
      </c>
      <c r="S112" s="4">
        <f t="shared" si="37"/>
        <v>46198</v>
      </c>
      <c r="T112" s="4">
        <f t="shared" si="38"/>
        <v>46198</v>
      </c>
      <c r="U112" s="5">
        <v>3</v>
      </c>
      <c r="V112" s="4">
        <f t="shared" si="39"/>
        <v>46204</v>
      </c>
      <c r="W112" s="4">
        <f t="shared" si="63"/>
        <v>46204</v>
      </c>
      <c r="X112" s="4">
        <f t="shared" si="63"/>
        <v>46204</v>
      </c>
      <c r="Y112" s="4">
        <f t="shared" si="40"/>
        <v>46205</v>
      </c>
      <c r="Z112" s="4">
        <f t="shared" si="41"/>
        <v>46205</v>
      </c>
      <c r="AA112" s="5"/>
      <c r="AB112" s="4">
        <f t="shared" si="54"/>
        <v>46205</v>
      </c>
      <c r="AC112" s="5">
        <v>2</v>
      </c>
      <c r="AD112" s="4">
        <f t="shared" si="42"/>
        <v>46209</v>
      </c>
      <c r="AE112" s="5">
        <v>3</v>
      </c>
      <c r="AF112" s="4">
        <f t="shared" si="43"/>
        <v>46213</v>
      </c>
      <c r="AG112" s="4">
        <f t="shared" si="44"/>
        <v>46213</v>
      </c>
      <c r="AH112" s="4">
        <f t="shared" si="45"/>
        <v>46216</v>
      </c>
      <c r="AI112" s="4">
        <f t="shared" si="46"/>
        <v>46216</v>
      </c>
      <c r="AJ112" s="5"/>
      <c r="AK112" s="4">
        <f t="shared" si="59"/>
        <v>46216</v>
      </c>
      <c r="AL112" s="4">
        <f t="shared" si="55"/>
        <v>46216</v>
      </c>
      <c r="AM112" s="4">
        <f t="shared" si="55"/>
        <v>46216</v>
      </c>
      <c r="AN112" s="4">
        <f t="shared" si="60"/>
        <v>46217</v>
      </c>
      <c r="AO112" s="5"/>
      <c r="AP112" s="4">
        <f t="shared" si="49"/>
        <v>46217</v>
      </c>
      <c r="AQ112" s="5">
        <v>0</v>
      </c>
      <c r="AR112" s="4">
        <f t="shared" si="50"/>
        <v>46217</v>
      </c>
      <c r="AS112" s="5">
        <v>0</v>
      </c>
      <c r="AT112" s="4">
        <f t="shared" si="51"/>
        <v>46217</v>
      </c>
      <c r="AU112" s="4">
        <f>_xlfn.MINIFS(ReleaseTimeline!$A$2:$A$27, ReleaseTimeline!$A$2:$A$27, "&gt;="&amp;AK112)</f>
        <v>46219</v>
      </c>
      <c r="AV112" s="4" t="str">
        <f>VLOOKUP(AU112,ReleaseTimeline!$A$1:$E$27,2,FALSE)</f>
        <v>Release 15</v>
      </c>
      <c r="AW112" s="4" t="e">
        <f t="shared" si="57"/>
        <v>#VALUE!</v>
      </c>
      <c r="AX112" s="4">
        <f>VLOOKUP(AV112,ReleaseTimeline!$B$2:$C$27,2,FALSE)</f>
        <v>46226</v>
      </c>
      <c r="AY112" s="4">
        <f t="shared" si="56"/>
        <v>46219</v>
      </c>
      <c r="AZ112">
        <f t="shared" si="61"/>
        <v>34</v>
      </c>
      <c r="BA112" t="e">
        <f>(AX112-AV112)</f>
        <v>#VALUE!</v>
      </c>
      <c r="BB112">
        <f t="shared" si="62"/>
        <v>9</v>
      </c>
      <c r="BE112" t="e">
        <f>(BA112+BB112)</f>
        <v>#VALUE!</v>
      </c>
    </row>
    <row r="113" spans="1:57" x14ac:dyDescent="0.2">
      <c r="A113" s="3">
        <v>112</v>
      </c>
      <c r="B113" s="5" t="s">
        <v>177</v>
      </c>
      <c r="C113" s="11" t="s">
        <v>87</v>
      </c>
      <c r="D113" s="11"/>
      <c r="E113" s="80">
        <v>46190</v>
      </c>
      <c r="F113" s="80" t="s">
        <v>121</v>
      </c>
      <c r="G113" s="80" t="s">
        <v>56</v>
      </c>
      <c r="H113" s="80" t="s">
        <v>60</v>
      </c>
      <c r="I113" s="80">
        <v>46190</v>
      </c>
      <c r="J113" s="5">
        <v>3</v>
      </c>
      <c r="K113" s="5">
        <v>0</v>
      </c>
      <c r="L113" s="5">
        <v>7</v>
      </c>
      <c r="M113" s="4">
        <f t="shared" si="33"/>
        <v>46192</v>
      </c>
      <c r="N113" s="4">
        <f t="shared" si="34"/>
        <v>46192</v>
      </c>
      <c r="O113" s="4">
        <f t="shared" si="35"/>
        <v>46192</v>
      </c>
      <c r="P113" s="5">
        <v>3</v>
      </c>
      <c r="Q113" s="4">
        <f t="shared" si="36"/>
        <v>46197</v>
      </c>
      <c r="R113" s="5">
        <v>1.5</v>
      </c>
      <c r="S113" s="4">
        <f t="shared" si="37"/>
        <v>46198</v>
      </c>
      <c r="T113" s="4">
        <f t="shared" si="38"/>
        <v>46198</v>
      </c>
      <c r="U113" s="5">
        <v>3</v>
      </c>
      <c r="V113" s="4">
        <f t="shared" si="39"/>
        <v>46204</v>
      </c>
      <c r="W113" s="4">
        <f t="shared" si="63"/>
        <v>46204</v>
      </c>
      <c r="X113" s="4">
        <f t="shared" si="63"/>
        <v>46204</v>
      </c>
      <c r="Y113" s="4">
        <f t="shared" si="40"/>
        <v>46205</v>
      </c>
      <c r="Z113" s="4">
        <f t="shared" si="41"/>
        <v>46205</v>
      </c>
      <c r="AA113" s="5">
        <v>3</v>
      </c>
      <c r="AB113" s="4">
        <f t="shared" si="54"/>
        <v>46211</v>
      </c>
      <c r="AC113" s="5">
        <v>2</v>
      </c>
      <c r="AD113" s="4">
        <f t="shared" si="42"/>
        <v>46213</v>
      </c>
      <c r="AE113" s="5">
        <v>3</v>
      </c>
      <c r="AF113" s="4">
        <f t="shared" si="43"/>
        <v>46218</v>
      </c>
      <c r="AG113" s="4">
        <f t="shared" si="44"/>
        <v>46218</v>
      </c>
      <c r="AH113" s="4">
        <f t="shared" si="45"/>
        <v>46219</v>
      </c>
      <c r="AI113" s="4">
        <f t="shared" si="46"/>
        <v>46219</v>
      </c>
      <c r="AJ113" s="5">
        <v>1</v>
      </c>
      <c r="AK113" s="4">
        <f t="shared" si="59"/>
        <v>46220</v>
      </c>
      <c r="AL113" s="4">
        <f t="shared" si="55"/>
        <v>46220</v>
      </c>
      <c r="AM113" s="4">
        <f t="shared" si="55"/>
        <v>46220</v>
      </c>
      <c r="AN113" s="4">
        <f t="shared" si="60"/>
        <v>46223</v>
      </c>
      <c r="AO113" s="5">
        <v>3</v>
      </c>
      <c r="AP113" s="4">
        <f t="shared" si="49"/>
        <v>46226</v>
      </c>
      <c r="AQ113" s="5">
        <v>0</v>
      </c>
      <c r="AR113" s="4">
        <f t="shared" si="50"/>
        <v>46226</v>
      </c>
      <c r="AS113" s="5">
        <v>0</v>
      </c>
      <c r="AT113" s="4">
        <f t="shared" si="51"/>
        <v>46226</v>
      </c>
      <c r="AU113" s="4">
        <f>_xlfn.MINIFS(ReleaseTimeline!$A$2:$A$27, ReleaseTimeline!$A$2:$A$27, "&gt;="&amp;AK113)</f>
        <v>46233</v>
      </c>
      <c r="AV113" s="4" t="str">
        <f>VLOOKUP(AU113,ReleaseTimeline!$A$1:$E$27,2,FALSE)</f>
        <v>Release 16</v>
      </c>
      <c r="AW113" s="4" t="e">
        <f t="shared" si="57"/>
        <v>#VALUE!</v>
      </c>
      <c r="AX113" s="4">
        <f>VLOOKUP(AV113,ReleaseTimeline!$B$2:$C$27,2,FALSE)</f>
        <v>46240</v>
      </c>
      <c r="AY113" s="4">
        <f t="shared" si="56"/>
        <v>46233</v>
      </c>
      <c r="AZ113">
        <f t="shared" si="61"/>
        <v>48</v>
      </c>
      <c r="BB113">
        <f t="shared" si="62"/>
        <v>9</v>
      </c>
    </row>
    <row r="114" spans="1:57" x14ac:dyDescent="0.2">
      <c r="A114" s="3">
        <v>113</v>
      </c>
      <c r="B114" s="5" t="s">
        <v>178</v>
      </c>
      <c r="C114" s="11" t="s">
        <v>87</v>
      </c>
      <c r="D114" s="11"/>
      <c r="E114" s="80">
        <v>46190</v>
      </c>
      <c r="F114" s="80" t="s">
        <v>55</v>
      </c>
      <c r="G114" s="80" t="s">
        <v>56</v>
      </c>
      <c r="H114" s="80" t="s">
        <v>62</v>
      </c>
      <c r="I114" s="80">
        <v>46190</v>
      </c>
      <c r="J114" s="5">
        <v>3</v>
      </c>
      <c r="K114" s="5">
        <v>0</v>
      </c>
      <c r="L114" s="5">
        <v>1</v>
      </c>
      <c r="M114" s="4">
        <f t="shared" si="33"/>
        <v>46192</v>
      </c>
      <c r="N114" s="4">
        <f t="shared" si="34"/>
        <v>46192</v>
      </c>
      <c r="O114" s="4">
        <f t="shared" si="35"/>
        <v>46192</v>
      </c>
      <c r="P114" s="5">
        <v>3</v>
      </c>
      <c r="Q114" s="4">
        <f t="shared" si="36"/>
        <v>46197</v>
      </c>
      <c r="R114" s="5">
        <v>1.5</v>
      </c>
      <c r="S114" s="4">
        <f t="shared" si="37"/>
        <v>46198</v>
      </c>
      <c r="T114" s="4">
        <f t="shared" si="38"/>
        <v>46198</v>
      </c>
      <c r="U114" s="5">
        <v>3</v>
      </c>
      <c r="V114" s="4">
        <f t="shared" si="39"/>
        <v>46204</v>
      </c>
      <c r="W114" s="4">
        <f t="shared" si="63"/>
        <v>46204</v>
      </c>
      <c r="X114" s="4">
        <f t="shared" si="63"/>
        <v>46204</v>
      </c>
      <c r="Y114" s="4">
        <f t="shared" si="40"/>
        <v>46205</v>
      </c>
      <c r="Z114" s="4">
        <f t="shared" si="41"/>
        <v>46205</v>
      </c>
      <c r="AA114" s="5"/>
      <c r="AB114" s="4">
        <f t="shared" si="54"/>
        <v>46205</v>
      </c>
      <c r="AC114" s="5">
        <v>2</v>
      </c>
      <c r="AD114" s="4">
        <f t="shared" si="42"/>
        <v>46209</v>
      </c>
      <c r="AE114" s="5">
        <v>3</v>
      </c>
      <c r="AF114" s="4">
        <f t="shared" si="43"/>
        <v>46213</v>
      </c>
      <c r="AG114" s="4">
        <f t="shared" si="44"/>
        <v>46213</v>
      </c>
      <c r="AH114" s="4">
        <f t="shared" si="45"/>
        <v>46216</v>
      </c>
      <c r="AI114" s="4">
        <f t="shared" si="46"/>
        <v>46216</v>
      </c>
      <c r="AJ114" s="5"/>
      <c r="AK114" s="4">
        <f t="shared" si="59"/>
        <v>46216</v>
      </c>
      <c r="AL114" s="4">
        <f t="shared" si="55"/>
        <v>46216</v>
      </c>
      <c r="AM114" s="4">
        <f t="shared" si="55"/>
        <v>46216</v>
      </c>
      <c r="AN114" s="4">
        <f t="shared" si="60"/>
        <v>46217</v>
      </c>
      <c r="AO114" s="5"/>
      <c r="AP114" s="4">
        <f t="shared" si="49"/>
        <v>46217</v>
      </c>
      <c r="AQ114" s="5">
        <v>0</v>
      </c>
      <c r="AR114" s="4">
        <f t="shared" si="50"/>
        <v>46217</v>
      </c>
      <c r="AS114" s="5">
        <v>0</v>
      </c>
      <c r="AT114" s="4">
        <f t="shared" si="51"/>
        <v>46217</v>
      </c>
      <c r="AU114" s="4">
        <f>_xlfn.MINIFS(ReleaseTimeline!$A$2:$A$27, ReleaseTimeline!$A$2:$A$27, "&gt;="&amp;AK114)</f>
        <v>46219</v>
      </c>
      <c r="AV114" s="4" t="str">
        <f>VLOOKUP(AU114,ReleaseTimeline!$A$1:$E$27,2,FALSE)</f>
        <v>Release 15</v>
      </c>
      <c r="AW114" s="4" t="e">
        <f t="shared" si="57"/>
        <v>#VALUE!</v>
      </c>
      <c r="AX114" s="4">
        <f>VLOOKUP(AV114,ReleaseTimeline!$B$2:$C$27,2,FALSE)</f>
        <v>46226</v>
      </c>
      <c r="AY114" s="4">
        <f t="shared" si="56"/>
        <v>46219</v>
      </c>
      <c r="AZ114">
        <f t="shared" si="61"/>
        <v>34</v>
      </c>
      <c r="BB114">
        <f t="shared" si="62"/>
        <v>9</v>
      </c>
    </row>
    <row r="115" spans="1:57" x14ac:dyDescent="0.2">
      <c r="A115" s="3">
        <v>114</v>
      </c>
      <c r="B115" s="5" t="s">
        <v>178</v>
      </c>
      <c r="C115" s="11" t="s">
        <v>87</v>
      </c>
      <c r="D115" s="11"/>
      <c r="E115" s="80">
        <v>46198</v>
      </c>
      <c r="F115" s="80" t="s">
        <v>59</v>
      </c>
      <c r="G115" s="80" t="s">
        <v>56</v>
      </c>
      <c r="H115" s="80" t="s">
        <v>57</v>
      </c>
      <c r="I115" s="80">
        <v>46198</v>
      </c>
      <c r="J115" s="5">
        <v>3</v>
      </c>
      <c r="K115" s="5">
        <v>0</v>
      </c>
      <c r="L115" s="5">
        <v>2</v>
      </c>
      <c r="M115" s="4">
        <f t="shared" si="33"/>
        <v>46203</v>
      </c>
      <c r="N115" s="4">
        <f t="shared" si="34"/>
        <v>46203</v>
      </c>
      <c r="O115" s="4">
        <f t="shared" si="35"/>
        <v>46203</v>
      </c>
      <c r="P115" s="5">
        <v>3</v>
      </c>
      <c r="Q115" s="4">
        <f t="shared" si="36"/>
        <v>46206</v>
      </c>
      <c r="R115" s="5">
        <v>1.5</v>
      </c>
      <c r="S115" s="4">
        <f t="shared" si="37"/>
        <v>46209</v>
      </c>
      <c r="T115" s="4">
        <f t="shared" si="38"/>
        <v>46209</v>
      </c>
      <c r="U115" s="5">
        <v>3</v>
      </c>
      <c r="V115" s="4">
        <f t="shared" si="39"/>
        <v>46213</v>
      </c>
      <c r="W115" s="4">
        <f t="shared" si="63"/>
        <v>46213</v>
      </c>
      <c r="X115" s="4">
        <f t="shared" si="63"/>
        <v>46213</v>
      </c>
      <c r="Y115" s="4">
        <f t="shared" si="40"/>
        <v>46216</v>
      </c>
      <c r="Z115" s="4">
        <f t="shared" si="41"/>
        <v>46216</v>
      </c>
      <c r="AA115" s="5"/>
      <c r="AB115" s="4">
        <f t="shared" si="54"/>
        <v>46216</v>
      </c>
      <c r="AC115" s="5">
        <v>2</v>
      </c>
      <c r="AD115" s="4">
        <f t="shared" si="42"/>
        <v>46218</v>
      </c>
      <c r="AE115" s="5">
        <v>3</v>
      </c>
      <c r="AF115" s="4">
        <f t="shared" si="43"/>
        <v>46223</v>
      </c>
      <c r="AG115" s="4">
        <f t="shared" si="44"/>
        <v>46223</v>
      </c>
      <c r="AH115" s="4">
        <f t="shared" si="45"/>
        <v>46224</v>
      </c>
      <c r="AI115" s="4">
        <f t="shared" si="46"/>
        <v>46224</v>
      </c>
      <c r="AJ115" s="5"/>
      <c r="AK115" s="4">
        <f t="shared" si="59"/>
        <v>46224</v>
      </c>
      <c r="AL115" s="4">
        <f t="shared" si="55"/>
        <v>46224</v>
      </c>
      <c r="AM115" s="4">
        <f t="shared" si="55"/>
        <v>46224</v>
      </c>
      <c r="AN115" s="4">
        <f t="shared" si="60"/>
        <v>46225</v>
      </c>
      <c r="AO115" s="5"/>
      <c r="AP115" s="4">
        <f t="shared" si="49"/>
        <v>46225</v>
      </c>
      <c r="AQ115" s="5">
        <v>0</v>
      </c>
      <c r="AR115" s="4">
        <f t="shared" si="50"/>
        <v>46225</v>
      </c>
      <c r="AS115" s="5">
        <v>0</v>
      </c>
      <c r="AT115" s="4">
        <f t="shared" si="51"/>
        <v>46225</v>
      </c>
      <c r="AU115" s="4">
        <f>_xlfn.MINIFS(ReleaseTimeline!$A$2:$A$27, ReleaseTimeline!$A$2:$A$27, "&gt;="&amp;AK115)</f>
        <v>46233</v>
      </c>
      <c r="AV115" s="4" t="str">
        <f>VLOOKUP(AU115,ReleaseTimeline!$A$1:$E$27,2,FALSE)</f>
        <v>Release 16</v>
      </c>
      <c r="AW115" s="4" t="e">
        <f t="shared" si="57"/>
        <v>#VALUE!</v>
      </c>
      <c r="AX115" s="4">
        <f>VLOOKUP(AV115,ReleaseTimeline!$B$2:$C$27,2,FALSE)</f>
        <v>46240</v>
      </c>
      <c r="AY115" s="4">
        <f t="shared" si="56"/>
        <v>46233</v>
      </c>
      <c r="AZ115">
        <f t="shared" si="61"/>
        <v>37</v>
      </c>
      <c r="BB115">
        <f t="shared" si="62"/>
        <v>9</v>
      </c>
    </row>
    <row r="116" spans="1:57" x14ac:dyDescent="0.2">
      <c r="A116" s="3">
        <v>115</v>
      </c>
      <c r="B116" s="5" t="s">
        <v>178</v>
      </c>
      <c r="C116" s="11" t="s">
        <v>87</v>
      </c>
      <c r="D116" s="11"/>
      <c r="E116" s="80">
        <v>46198</v>
      </c>
      <c r="F116" s="80" t="s">
        <v>61</v>
      </c>
      <c r="G116" s="80" t="s">
        <v>56</v>
      </c>
      <c r="H116" s="80" t="s">
        <v>60</v>
      </c>
      <c r="I116" s="80">
        <v>46198</v>
      </c>
      <c r="J116" s="5">
        <v>3</v>
      </c>
      <c r="K116" s="5">
        <v>0</v>
      </c>
      <c r="L116" s="5">
        <v>3</v>
      </c>
      <c r="M116" s="4">
        <f t="shared" si="33"/>
        <v>46203</v>
      </c>
      <c r="N116" s="4">
        <f t="shared" si="34"/>
        <v>46203</v>
      </c>
      <c r="O116" s="4">
        <f t="shared" si="35"/>
        <v>46203</v>
      </c>
      <c r="P116" s="5">
        <v>3</v>
      </c>
      <c r="Q116" s="4">
        <f t="shared" si="36"/>
        <v>46206</v>
      </c>
      <c r="R116" s="5">
        <v>1.5</v>
      </c>
      <c r="S116" s="4">
        <f t="shared" si="37"/>
        <v>46209</v>
      </c>
      <c r="T116" s="4">
        <f t="shared" si="38"/>
        <v>46209</v>
      </c>
      <c r="U116" s="5">
        <v>3</v>
      </c>
      <c r="V116" s="4">
        <f t="shared" si="39"/>
        <v>46213</v>
      </c>
      <c r="W116" s="4">
        <f t="shared" si="63"/>
        <v>46213</v>
      </c>
      <c r="X116" s="4">
        <f t="shared" si="63"/>
        <v>46213</v>
      </c>
      <c r="Y116" s="4">
        <f t="shared" si="40"/>
        <v>46216</v>
      </c>
      <c r="Z116" s="4">
        <f t="shared" si="41"/>
        <v>46216</v>
      </c>
      <c r="AA116" s="5"/>
      <c r="AB116" s="4">
        <f t="shared" si="54"/>
        <v>46216</v>
      </c>
      <c r="AC116" s="5">
        <v>2</v>
      </c>
      <c r="AD116" s="4">
        <f t="shared" si="42"/>
        <v>46218</v>
      </c>
      <c r="AE116" s="5">
        <v>3</v>
      </c>
      <c r="AF116" s="4">
        <f t="shared" si="43"/>
        <v>46223</v>
      </c>
      <c r="AG116" s="4">
        <f t="shared" si="44"/>
        <v>46223</v>
      </c>
      <c r="AH116" s="4">
        <f t="shared" si="45"/>
        <v>46224</v>
      </c>
      <c r="AI116" s="4">
        <f t="shared" si="46"/>
        <v>46224</v>
      </c>
      <c r="AJ116" s="5"/>
      <c r="AK116" s="4">
        <f t="shared" si="59"/>
        <v>46224</v>
      </c>
      <c r="AL116" s="4">
        <f t="shared" si="55"/>
        <v>46224</v>
      </c>
      <c r="AM116" s="4">
        <f t="shared" si="55"/>
        <v>46224</v>
      </c>
      <c r="AN116" s="4">
        <f t="shared" si="60"/>
        <v>46225</v>
      </c>
      <c r="AO116" s="5"/>
      <c r="AP116" s="4">
        <f t="shared" si="49"/>
        <v>46225</v>
      </c>
      <c r="AQ116" s="5">
        <v>0</v>
      </c>
      <c r="AR116" s="4">
        <f t="shared" si="50"/>
        <v>46225</v>
      </c>
      <c r="AS116" s="5">
        <v>0</v>
      </c>
      <c r="AT116" s="4">
        <f t="shared" si="51"/>
        <v>46225</v>
      </c>
      <c r="AU116" s="4">
        <f>_xlfn.MINIFS(ReleaseTimeline!$A$2:$A$27, ReleaseTimeline!$A$2:$A$27, "&gt;="&amp;AK116)</f>
        <v>46233</v>
      </c>
      <c r="AV116" s="4" t="str">
        <f>VLOOKUP(AU116,ReleaseTimeline!$A$1:$E$27,2,FALSE)</f>
        <v>Release 16</v>
      </c>
      <c r="AW116" s="4" t="e">
        <f t="shared" si="57"/>
        <v>#VALUE!</v>
      </c>
      <c r="AX116" s="4">
        <f>VLOOKUP(AV116,ReleaseTimeline!$B$2:$C$27,2,FALSE)</f>
        <v>46240</v>
      </c>
      <c r="AY116" s="4">
        <f t="shared" si="56"/>
        <v>46233</v>
      </c>
      <c r="AZ116">
        <f t="shared" si="61"/>
        <v>37</v>
      </c>
      <c r="BB116">
        <f t="shared" si="62"/>
        <v>9</v>
      </c>
    </row>
    <row r="117" spans="1:57" x14ac:dyDescent="0.2">
      <c r="A117" s="3">
        <v>116</v>
      </c>
      <c r="B117" s="5" t="s">
        <v>178</v>
      </c>
      <c r="C117" s="11" t="s">
        <v>87</v>
      </c>
      <c r="D117" s="11"/>
      <c r="E117" s="80">
        <v>46198</v>
      </c>
      <c r="F117" s="80" t="s">
        <v>63</v>
      </c>
      <c r="G117" s="80" t="s">
        <v>56</v>
      </c>
      <c r="H117" s="80" t="s">
        <v>62</v>
      </c>
      <c r="I117" s="80">
        <v>46198</v>
      </c>
      <c r="J117" s="5">
        <v>3</v>
      </c>
      <c r="K117" s="5">
        <v>0</v>
      </c>
      <c r="L117" s="5">
        <v>4</v>
      </c>
      <c r="M117" s="4">
        <f t="shared" si="33"/>
        <v>46203</v>
      </c>
      <c r="N117" s="4">
        <f t="shared" si="34"/>
        <v>46203</v>
      </c>
      <c r="O117" s="4">
        <f t="shared" si="35"/>
        <v>46203</v>
      </c>
      <c r="P117" s="5">
        <v>3</v>
      </c>
      <c r="Q117" s="4">
        <f t="shared" si="36"/>
        <v>46206</v>
      </c>
      <c r="R117" s="5">
        <v>1.5</v>
      </c>
      <c r="S117" s="4">
        <f t="shared" si="37"/>
        <v>46209</v>
      </c>
      <c r="T117" s="4">
        <f t="shared" si="38"/>
        <v>46209</v>
      </c>
      <c r="U117" s="5">
        <v>3</v>
      </c>
      <c r="V117" s="4">
        <f t="shared" si="39"/>
        <v>46213</v>
      </c>
      <c r="W117" s="4">
        <f t="shared" si="63"/>
        <v>46213</v>
      </c>
      <c r="X117" s="4">
        <f t="shared" si="63"/>
        <v>46213</v>
      </c>
      <c r="Y117" s="4">
        <f t="shared" si="40"/>
        <v>46216</v>
      </c>
      <c r="Z117" s="4">
        <f t="shared" si="41"/>
        <v>46216</v>
      </c>
      <c r="AA117" s="5"/>
      <c r="AB117" s="4">
        <f t="shared" si="54"/>
        <v>46216</v>
      </c>
      <c r="AC117" s="5">
        <v>2</v>
      </c>
      <c r="AD117" s="4">
        <f t="shared" si="42"/>
        <v>46218</v>
      </c>
      <c r="AE117" s="5">
        <v>3</v>
      </c>
      <c r="AF117" s="4">
        <f t="shared" si="43"/>
        <v>46223</v>
      </c>
      <c r="AG117" s="4">
        <f t="shared" si="44"/>
        <v>46223</v>
      </c>
      <c r="AH117" s="4">
        <f t="shared" si="45"/>
        <v>46224</v>
      </c>
      <c r="AI117" s="4">
        <f t="shared" si="46"/>
        <v>46224</v>
      </c>
      <c r="AJ117" s="5"/>
      <c r="AK117" s="4">
        <f t="shared" si="59"/>
        <v>46224</v>
      </c>
      <c r="AL117" s="4">
        <f t="shared" si="55"/>
        <v>46224</v>
      </c>
      <c r="AM117" s="4">
        <f t="shared" si="55"/>
        <v>46224</v>
      </c>
      <c r="AN117" s="4">
        <f t="shared" si="60"/>
        <v>46225</v>
      </c>
      <c r="AO117" s="5"/>
      <c r="AP117" s="4">
        <f t="shared" si="49"/>
        <v>46225</v>
      </c>
      <c r="AQ117" s="5">
        <v>0</v>
      </c>
      <c r="AR117" s="4">
        <f t="shared" si="50"/>
        <v>46225</v>
      </c>
      <c r="AS117" s="5">
        <v>0</v>
      </c>
      <c r="AT117" s="4">
        <f t="shared" si="51"/>
        <v>46225</v>
      </c>
      <c r="AU117" s="4">
        <f>_xlfn.MINIFS(ReleaseTimeline!$A$2:$A$27, ReleaseTimeline!$A$2:$A$27, "&gt;="&amp;AK117)</f>
        <v>46233</v>
      </c>
      <c r="AV117" s="4" t="str">
        <f>VLOOKUP(AU117,ReleaseTimeline!$A$1:$E$27,2,FALSE)</f>
        <v>Release 16</v>
      </c>
      <c r="AW117" s="4" t="e">
        <f t="shared" si="57"/>
        <v>#VALUE!</v>
      </c>
      <c r="AX117" s="4">
        <f>VLOOKUP(AV117,ReleaseTimeline!$B$2:$C$27,2,FALSE)</f>
        <v>46240</v>
      </c>
      <c r="AY117" s="4">
        <f t="shared" si="56"/>
        <v>46233</v>
      </c>
      <c r="AZ117">
        <f t="shared" si="61"/>
        <v>37</v>
      </c>
      <c r="BA117" t="e">
        <f>(AX117-AV117)</f>
        <v>#VALUE!</v>
      </c>
      <c r="BB117">
        <f t="shared" si="62"/>
        <v>9</v>
      </c>
      <c r="BE117" t="e">
        <f>(BA117+BB117)</f>
        <v>#VALUE!</v>
      </c>
    </row>
    <row r="118" spans="1:57" x14ac:dyDescent="0.2">
      <c r="A118" s="3">
        <v>117</v>
      </c>
      <c r="B118" s="5" t="s">
        <v>178</v>
      </c>
      <c r="C118" s="11" t="s">
        <v>87</v>
      </c>
      <c r="D118" s="11"/>
      <c r="E118" s="80">
        <v>46206</v>
      </c>
      <c r="F118" s="80" t="s">
        <v>64</v>
      </c>
      <c r="G118" s="80" t="s">
        <v>56</v>
      </c>
      <c r="H118" s="80" t="s">
        <v>57</v>
      </c>
      <c r="I118" s="80">
        <v>46206</v>
      </c>
      <c r="J118" s="5">
        <v>3</v>
      </c>
      <c r="K118" s="5">
        <v>0</v>
      </c>
      <c r="L118" s="5">
        <v>5</v>
      </c>
      <c r="M118" s="4">
        <f t="shared" si="33"/>
        <v>46211</v>
      </c>
      <c r="N118" s="4">
        <f t="shared" si="34"/>
        <v>46211</v>
      </c>
      <c r="O118" s="4">
        <f t="shared" si="35"/>
        <v>46211</v>
      </c>
      <c r="P118" s="5">
        <v>3</v>
      </c>
      <c r="Q118" s="4">
        <f t="shared" si="36"/>
        <v>46216</v>
      </c>
      <c r="R118" s="5">
        <v>1.5</v>
      </c>
      <c r="S118" s="4">
        <f t="shared" si="37"/>
        <v>46217</v>
      </c>
      <c r="T118" s="4">
        <f t="shared" si="38"/>
        <v>46217</v>
      </c>
      <c r="U118" s="5">
        <v>3</v>
      </c>
      <c r="V118" s="4">
        <f t="shared" si="39"/>
        <v>46220</v>
      </c>
      <c r="W118" s="4">
        <f t="shared" si="63"/>
        <v>46220</v>
      </c>
      <c r="X118" s="4">
        <f t="shared" si="63"/>
        <v>46220</v>
      </c>
      <c r="Y118" s="4">
        <f t="shared" si="40"/>
        <v>46223</v>
      </c>
      <c r="Z118" s="4">
        <f t="shared" si="41"/>
        <v>46223</v>
      </c>
      <c r="AA118" s="5">
        <v>3</v>
      </c>
      <c r="AB118" s="4">
        <f t="shared" si="54"/>
        <v>46226</v>
      </c>
      <c r="AC118" s="5">
        <v>2</v>
      </c>
      <c r="AD118" s="4">
        <f t="shared" si="42"/>
        <v>46230</v>
      </c>
      <c r="AE118" s="5">
        <v>3</v>
      </c>
      <c r="AF118" s="4">
        <f t="shared" si="43"/>
        <v>46233</v>
      </c>
      <c r="AG118" s="4">
        <f t="shared" si="44"/>
        <v>46233</v>
      </c>
      <c r="AH118" s="4">
        <f t="shared" si="45"/>
        <v>46234</v>
      </c>
      <c r="AI118" s="4">
        <f t="shared" si="46"/>
        <v>46234</v>
      </c>
      <c r="AJ118" s="5">
        <v>1</v>
      </c>
      <c r="AK118" s="4">
        <f t="shared" si="59"/>
        <v>46237</v>
      </c>
      <c r="AL118" s="4">
        <f t="shared" si="55"/>
        <v>46237</v>
      </c>
      <c r="AM118" s="4">
        <f t="shared" si="55"/>
        <v>46237</v>
      </c>
      <c r="AN118" s="4">
        <f t="shared" si="60"/>
        <v>46238</v>
      </c>
      <c r="AO118" s="5">
        <v>3</v>
      </c>
      <c r="AP118" s="4">
        <f t="shared" si="49"/>
        <v>46241</v>
      </c>
      <c r="AQ118" s="5">
        <v>0</v>
      </c>
      <c r="AR118" s="4">
        <f t="shared" si="50"/>
        <v>46241</v>
      </c>
      <c r="AS118" s="5">
        <v>0</v>
      </c>
      <c r="AT118" s="4">
        <f t="shared" si="51"/>
        <v>46241</v>
      </c>
      <c r="AU118" s="4">
        <f>_xlfn.MINIFS(ReleaseTimeline!$A$2:$A$27, ReleaseTimeline!$A$2:$A$27, "&gt;="&amp;AK118)</f>
        <v>46247</v>
      </c>
      <c r="AV118" s="4" t="str">
        <f>VLOOKUP(AU118,ReleaseTimeline!$A$1:$E$27,2,FALSE)</f>
        <v>Release 17</v>
      </c>
      <c r="AW118" s="4" t="e">
        <f t="shared" si="57"/>
        <v>#VALUE!</v>
      </c>
      <c r="AX118" s="4">
        <f>VLOOKUP(AV118,ReleaseTimeline!$B$2:$C$27,2,FALSE)</f>
        <v>46254</v>
      </c>
      <c r="AY118" s="4">
        <f t="shared" si="56"/>
        <v>46247</v>
      </c>
      <c r="AZ118">
        <f t="shared" si="61"/>
        <v>43</v>
      </c>
      <c r="BA118" t="e">
        <f>(AX118-AV118)</f>
        <v>#VALUE!</v>
      </c>
      <c r="BB118">
        <f t="shared" si="62"/>
        <v>9</v>
      </c>
      <c r="BE118" t="e">
        <f>(BA118+BB118)</f>
        <v>#VALUE!</v>
      </c>
    </row>
    <row r="119" spans="1:57" x14ac:dyDescent="0.2">
      <c r="A119" s="3">
        <v>118</v>
      </c>
      <c r="B119" s="5" t="s">
        <v>179</v>
      </c>
      <c r="C119" s="11" t="s">
        <v>87</v>
      </c>
      <c r="D119" s="11"/>
      <c r="E119" s="80">
        <v>46206</v>
      </c>
      <c r="F119" s="80" t="s">
        <v>55</v>
      </c>
      <c r="G119" s="80" t="s">
        <v>56</v>
      </c>
      <c r="H119" s="80" t="s">
        <v>60</v>
      </c>
      <c r="I119" s="80">
        <v>46206</v>
      </c>
      <c r="J119" s="5">
        <v>3</v>
      </c>
      <c r="K119" s="5">
        <v>0</v>
      </c>
      <c r="L119" s="5">
        <v>1</v>
      </c>
      <c r="M119" s="4">
        <f t="shared" si="33"/>
        <v>46211</v>
      </c>
      <c r="N119" s="4">
        <f t="shared" si="34"/>
        <v>46211</v>
      </c>
      <c r="O119" s="4">
        <f t="shared" si="35"/>
        <v>46211</v>
      </c>
      <c r="P119" s="5">
        <v>3</v>
      </c>
      <c r="Q119" s="4">
        <f t="shared" si="36"/>
        <v>46216</v>
      </c>
      <c r="R119" s="5">
        <v>1.5</v>
      </c>
      <c r="S119" s="4">
        <f t="shared" si="37"/>
        <v>46217</v>
      </c>
      <c r="T119" s="4">
        <f t="shared" si="38"/>
        <v>46217</v>
      </c>
      <c r="U119" s="5">
        <v>3</v>
      </c>
      <c r="V119" s="4">
        <f t="shared" si="39"/>
        <v>46220</v>
      </c>
      <c r="W119" s="4">
        <f t="shared" si="63"/>
        <v>46220</v>
      </c>
      <c r="X119" s="4">
        <f t="shared" si="63"/>
        <v>46220</v>
      </c>
      <c r="Y119" s="4">
        <f t="shared" si="40"/>
        <v>46223</v>
      </c>
      <c r="Z119" s="4">
        <f t="shared" si="41"/>
        <v>46223</v>
      </c>
      <c r="AA119" s="5"/>
      <c r="AB119" s="4">
        <f t="shared" si="54"/>
        <v>46223</v>
      </c>
      <c r="AC119" s="5">
        <v>2</v>
      </c>
      <c r="AD119" s="4">
        <f t="shared" si="42"/>
        <v>46225</v>
      </c>
      <c r="AE119" s="5">
        <v>3</v>
      </c>
      <c r="AF119" s="4">
        <f t="shared" si="43"/>
        <v>46230</v>
      </c>
      <c r="AG119" s="4">
        <f t="shared" si="44"/>
        <v>46230</v>
      </c>
      <c r="AH119" s="4">
        <f t="shared" si="45"/>
        <v>46231</v>
      </c>
      <c r="AI119" s="4">
        <f t="shared" si="46"/>
        <v>46231</v>
      </c>
      <c r="AJ119" s="5"/>
      <c r="AK119" s="4">
        <f t="shared" si="59"/>
        <v>46231</v>
      </c>
      <c r="AL119" s="4">
        <f t="shared" si="55"/>
        <v>46231</v>
      </c>
      <c r="AM119" s="4">
        <f t="shared" si="55"/>
        <v>46231</v>
      </c>
      <c r="AN119" s="4">
        <f t="shared" si="60"/>
        <v>46232</v>
      </c>
      <c r="AO119" s="5"/>
      <c r="AP119" s="4">
        <f t="shared" si="49"/>
        <v>46232</v>
      </c>
      <c r="AQ119" s="5">
        <v>0</v>
      </c>
      <c r="AR119" s="4">
        <f t="shared" si="50"/>
        <v>46232</v>
      </c>
      <c r="AS119" s="5">
        <v>0</v>
      </c>
      <c r="AT119" s="4">
        <f t="shared" si="51"/>
        <v>46232</v>
      </c>
      <c r="AU119" s="4">
        <f>_xlfn.MINIFS(ReleaseTimeline!$A$2:$A$27, ReleaseTimeline!$A$2:$A$27, "&gt;="&amp;AK119)</f>
        <v>46233</v>
      </c>
      <c r="AV119" s="4" t="str">
        <f>VLOOKUP(AU119,ReleaseTimeline!$A$1:$E$27,2,FALSE)</f>
        <v>Release 16</v>
      </c>
      <c r="AW119" s="4" t="e">
        <f t="shared" si="57"/>
        <v>#VALUE!</v>
      </c>
      <c r="AX119" s="4">
        <f>VLOOKUP(AV119,ReleaseTimeline!$B$2:$C$27,2,FALSE)</f>
        <v>46240</v>
      </c>
      <c r="AY119" s="4">
        <f t="shared" si="56"/>
        <v>46233</v>
      </c>
      <c r="AZ119">
        <f t="shared" si="61"/>
        <v>29</v>
      </c>
      <c r="BB119">
        <f t="shared" si="62"/>
        <v>9</v>
      </c>
    </row>
    <row r="120" spans="1:57" x14ac:dyDescent="0.2">
      <c r="A120" s="3">
        <v>119</v>
      </c>
      <c r="B120" s="5" t="s">
        <v>179</v>
      </c>
      <c r="C120" s="11" t="s">
        <v>87</v>
      </c>
      <c r="D120" s="11"/>
      <c r="E120" s="80">
        <v>46206</v>
      </c>
      <c r="F120" s="80" t="s">
        <v>59</v>
      </c>
      <c r="G120" s="80" t="s">
        <v>56</v>
      </c>
      <c r="H120" s="80" t="s">
        <v>62</v>
      </c>
      <c r="I120" s="80">
        <v>46206</v>
      </c>
      <c r="J120" s="5">
        <v>3</v>
      </c>
      <c r="K120" s="5">
        <v>0</v>
      </c>
      <c r="L120" s="5">
        <v>2</v>
      </c>
      <c r="M120" s="4">
        <f t="shared" si="33"/>
        <v>46211</v>
      </c>
      <c r="N120" s="4">
        <f t="shared" si="34"/>
        <v>46211</v>
      </c>
      <c r="O120" s="4">
        <f t="shared" si="35"/>
        <v>46211</v>
      </c>
      <c r="P120" s="5">
        <v>3</v>
      </c>
      <c r="Q120" s="4">
        <f t="shared" si="36"/>
        <v>46216</v>
      </c>
      <c r="R120" s="5">
        <v>1.5</v>
      </c>
      <c r="S120" s="4">
        <f t="shared" si="37"/>
        <v>46217</v>
      </c>
      <c r="T120" s="4">
        <f t="shared" si="38"/>
        <v>46217</v>
      </c>
      <c r="U120" s="5">
        <v>3</v>
      </c>
      <c r="V120" s="4">
        <f t="shared" si="39"/>
        <v>46220</v>
      </c>
      <c r="W120" s="4">
        <f t="shared" si="63"/>
        <v>46220</v>
      </c>
      <c r="X120" s="4">
        <f t="shared" si="63"/>
        <v>46220</v>
      </c>
      <c r="Y120" s="4">
        <f t="shared" si="40"/>
        <v>46223</v>
      </c>
      <c r="Z120" s="4">
        <f t="shared" si="41"/>
        <v>46223</v>
      </c>
      <c r="AA120" s="5"/>
      <c r="AB120" s="4">
        <f t="shared" si="54"/>
        <v>46223</v>
      </c>
      <c r="AC120" s="5">
        <v>2</v>
      </c>
      <c r="AD120" s="4">
        <f t="shared" si="42"/>
        <v>46225</v>
      </c>
      <c r="AE120" s="5">
        <v>3</v>
      </c>
      <c r="AF120" s="4">
        <f t="shared" si="43"/>
        <v>46230</v>
      </c>
      <c r="AG120" s="4">
        <f t="shared" si="44"/>
        <v>46230</v>
      </c>
      <c r="AH120" s="4">
        <f t="shared" si="45"/>
        <v>46231</v>
      </c>
      <c r="AI120" s="4">
        <f t="shared" si="46"/>
        <v>46231</v>
      </c>
      <c r="AJ120" s="5"/>
      <c r="AK120" s="4">
        <f t="shared" si="59"/>
        <v>46231</v>
      </c>
      <c r="AL120" s="4">
        <f t="shared" si="55"/>
        <v>46231</v>
      </c>
      <c r="AM120" s="4">
        <f t="shared" si="55"/>
        <v>46231</v>
      </c>
      <c r="AN120" s="4">
        <f t="shared" si="60"/>
        <v>46232</v>
      </c>
      <c r="AO120" s="5"/>
      <c r="AP120" s="4">
        <f t="shared" si="49"/>
        <v>46232</v>
      </c>
      <c r="AQ120" s="5">
        <v>0</v>
      </c>
      <c r="AR120" s="4">
        <f t="shared" si="50"/>
        <v>46232</v>
      </c>
      <c r="AS120" s="5">
        <v>0</v>
      </c>
      <c r="AT120" s="4">
        <f t="shared" si="51"/>
        <v>46232</v>
      </c>
      <c r="AU120" s="4">
        <f>_xlfn.MINIFS(ReleaseTimeline!$A$2:$A$27, ReleaseTimeline!$A$2:$A$27, "&gt;="&amp;AK120)</f>
        <v>46233</v>
      </c>
      <c r="AV120" s="4" t="str">
        <f>VLOOKUP(AU120,ReleaseTimeline!$A$1:$E$27,2,FALSE)</f>
        <v>Release 16</v>
      </c>
      <c r="AW120" s="4" t="e">
        <f t="shared" si="57"/>
        <v>#VALUE!</v>
      </c>
      <c r="AX120" s="4">
        <f>VLOOKUP(AV120,ReleaseTimeline!$B$2:$C$27,2,FALSE)</f>
        <v>46240</v>
      </c>
      <c r="AY120" s="4">
        <f t="shared" si="56"/>
        <v>46233</v>
      </c>
      <c r="AZ120">
        <f t="shared" si="61"/>
        <v>29</v>
      </c>
      <c r="BB120">
        <f t="shared" si="62"/>
        <v>9</v>
      </c>
    </row>
    <row r="121" spans="1:57" x14ac:dyDescent="0.2">
      <c r="A121" s="3">
        <v>120</v>
      </c>
      <c r="B121" s="5" t="s">
        <v>179</v>
      </c>
      <c r="C121" s="11" t="s">
        <v>87</v>
      </c>
      <c r="D121" s="11"/>
      <c r="E121" s="80">
        <v>46218</v>
      </c>
      <c r="F121" s="80" t="s">
        <v>61</v>
      </c>
      <c r="G121" s="80" t="s">
        <v>56</v>
      </c>
      <c r="H121" s="80" t="s">
        <v>57</v>
      </c>
      <c r="I121" s="80">
        <v>46218</v>
      </c>
      <c r="J121" s="5">
        <v>3</v>
      </c>
      <c r="K121" s="5">
        <v>0</v>
      </c>
      <c r="L121" s="5">
        <v>3</v>
      </c>
      <c r="M121" s="4">
        <f t="shared" si="33"/>
        <v>46220</v>
      </c>
      <c r="N121" s="4">
        <f t="shared" si="34"/>
        <v>46220</v>
      </c>
      <c r="O121" s="4">
        <f t="shared" si="35"/>
        <v>46220</v>
      </c>
      <c r="P121" s="5">
        <v>3</v>
      </c>
      <c r="Q121" s="4">
        <f t="shared" si="36"/>
        <v>46225</v>
      </c>
      <c r="R121" s="5">
        <v>1.5</v>
      </c>
      <c r="S121" s="4">
        <f t="shared" si="37"/>
        <v>46226</v>
      </c>
      <c r="T121" s="4">
        <f t="shared" si="38"/>
        <v>46226</v>
      </c>
      <c r="U121" s="5">
        <v>3</v>
      </c>
      <c r="V121" s="4">
        <f t="shared" si="39"/>
        <v>46231</v>
      </c>
      <c r="W121" s="4">
        <f t="shared" si="63"/>
        <v>46231</v>
      </c>
      <c r="X121" s="4">
        <f t="shared" si="63"/>
        <v>46231</v>
      </c>
      <c r="Y121" s="4">
        <f t="shared" si="40"/>
        <v>46232</v>
      </c>
      <c r="Z121" s="4">
        <f t="shared" si="41"/>
        <v>46232</v>
      </c>
      <c r="AA121" s="5"/>
      <c r="AB121" s="4">
        <f t="shared" si="54"/>
        <v>46232</v>
      </c>
      <c r="AC121" s="5">
        <v>2</v>
      </c>
      <c r="AD121" s="4">
        <f t="shared" si="42"/>
        <v>46234</v>
      </c>
      <c r="AE121" s="5">
        <v>3</v>
      </c>
      <c r="AF121" s="4">
        <f t="shared" si="43"/>
        <v>46239</v>
      </c>
      <c r="AG121" s="4">
        <f t="shared" si="44"/>
        <v>46239</v>
      </c>
      <c r="AH121" s="4">
        <f t="shared" si="45"/>
        <v>46240</v>
      </c>
      <c r="AI121" s="4">
        <f t="shared" si="46"/>
        <v>46240</v>
      </c>
      <c r="AJ121" s="5"/>
      <c r="AK121" s="4">
        <f t="shared" si="59"/>
        <v>46240</v>
      </c>
      <c r="AL121" s="4">
        <f t="shared" si="55"/>
        <v>46240</v>
      </c>
      <c r="AM121" s="4">
        <f t="shared" si="55"/>
        <v>46240</v>
      </c>
      <c r="AN121" s="4">
        <f t="shared" si="60"/>
        <v>46241</v>
      </c>
      <c r="AO121" s="5"/>
      <c r="AP121" s="4">
        <f t="shared" si="49"/>
        <v>46241</v>
      </c>
      <c r="AQ121" s="5">
        <v>0</v>
      </c>
      <c r="AR121" s="4">
        <f t="shared" si="50"/>
        <v>46241</v>
      </c>
      <c r="AS121" s="5">
        <v>0</v>
      </c>
      <c r="AT121" s="4">
        <f t="shared" si="51"/>
        <v>46241</v>
      </c>
      <c r="AU121" s="4">
        <f>_xlfn.MINIFS(ReleaseTimeline!$A$2:$A$27, ReleaseTimeline!$A$2:$A$27, "&gt;="&amp;AK121)</f>
        <v>46247</v>
      </c>
      <c r="AV121" s="4" t="str">
        <f>VLOOKUP(AU121,ReleaseTimeline!$A$1:$E$27,2,FALSE)</f>
        <v>Release 17</v>
      </c>
      <c r="AW121" s="4" t="e">
        <f t="shared" si="57"/>
        <v>#VALUE!</v>
      </c>
      <c r="AX121" s="4">
        <f>VLOOKUP(AV121,ReleaseTimeline!$B$2:$C$27,2,FALSE)</f>
        <v>46254</v>
      </c>
      <c r="AY121" s="4">
        <f t="shared" si="56"/>
        <v>46247</v>
      </c>
      <c r="AZ121">
        <f t="shared" si="61"/>
        <v>34</v>
      </c>
      <c r="BB121">
        <f t="shared" si="62"/>
        <v>9</v>
      </c>
    </row>
    <row r="122" spans="1:57" x14ac:dyDescent="0.2">
      <c r="A122" s="3">
        <v>121</v>
      </c>
      <c r="B122" s="5" t="s">
        <v>179</v>
      </c>
      <c r="C122" s="11" t="s">
        <v>87</v>
      </c>
      <c r="D122" s="11"/>
      <c r="E122" s="80">
        <v>46218</v>
      </c>
      <c r="F122" s="80" t="s">
        <v>63</v>
      </c>
      <c r="G122" s="80" t="s">
        <v>56</v>
      </c>
      <c r="H122" s="80" t="s">
        <v>62</v>
      </c>
      <c r="I122" s="80">
        <v>46218</v>
      </c>
      <c r="J122" s="5">
        <v>3</v>
      </c>
      <c r="K122" s="5">
        <v>0</v>
      </c>
      <c r="L122" s="5">
        <v>4</v>
      </c>
      <c r="M122" s="4">
        <f t="shared" si="33"/>
        <v>46220</v>
      </c>
      <c r="N122" s="4">
        <f t="shared" si="34"/>
        <v>46220</v>
      </c>
      <c r="O122" s="4">
        <f t="shared" si="35"/>
        <v>46220</v>
      </c>
      <c r="P122" s="5">
        <v>3</v>
      </c>
      <c r="Q122" s="4">
        <f t="shared" si="36"/>
        <v>46225</v>
      </c>
      <c r="R122" s="5">
        <v>1.5</v>
      </c>
      <c r="S122" s="4">
        <f t="shared" si="37"/>
        <v>46226</v>
      </c>
      <c r="T122" s="4">
        <f t="shared" si="38"/>
        <v>46226</v>
      </c>
      <c r="U122" s="5">
        <v>3</v>
      </c>
      <c r="V122" s="4">
        <f t="shared" si="39"/>
        <v>46231</v>
      </c>
      <c r="W122" s="4">
        <f t="shared" ref="W122:X133" si="64">WORKDAY(V122, 0, IndHolidays)</f>
        <v>46231</v>
      </c>
      <c r="X122" s="4">
        <f t="shared" si="64"/>
        <v>46231</v>
      </c>
      <c r="Y122" s="4">
        <f t="shared" si="40"/>
        <v>46232</v>
      </c>
      <c r="Z122" s="4">
        <f t="shared" si="41"/>
        <v>46232</v>
      </c>
      <c r="AA122" s="5"/>
      <c r="AB122" s="4">
        <f t="shared" si="54"/>
        <v>46232</v>
      </c>
      <c r="AC122" s="5">
        <v>2</v>
      </c>
      <c r="AD122" s="4">
        <f t="shared" si="42"/>
        <v>46234</v>
      </c>
      <c r="AE122" s="5">
        <v>3</v>
      </c>
      <c r="AF122" s="4">
        <f t="shared" si="43"/>
        <v>46239</v>
      </c>
      <c r="AG122" s="4">
        <f t="shared" si="44"/>
        <v>46239</v>
      </c>
      <c r="AH122" s="4">
        <f t="shared" si="45"/>
        <v>46240</v>
      </c>
      <c r="AI122" s="4">
        <f t="shared" si="46"/>
        <v>46240</v>
      </c>
      <c r="AJ122" s="5"/>
      <c r="AK122" s="4">
        <f t="shared" si="59"/>
        <v>46240</v>
      </c>
      <c r="AL122" s="4">
        <f t="shared" si="55"/>
        <v>46240</v>
      </c>
      <c r="AM122" s="4">
        <f t="shared" si="55"/>
        <v>46240</v>
      </c>
      <c r="AN122" s="4">
        <f t="shared" si="60"/>
        <v>46241</v>
      </c>
      <c r="AO122" s="5"/>
      <c r="AP122" s="4">
        <f t="shared" si="49"/>
        <v>46241</v>
      </c>
      <c r="AQ122" s="5">
        <v>0</v>
      </c>
      <c r="AR122" s="4">
        <f t="shared" si="50"/>
        <v>46241</v>
      </c>
      <c r="AS122" s="5">
        <v>0</v>
      </c>
      <c r="AT122" s="4">
        <f t="shared" si="51"/>
        <v>46241</v>
      </c>
      <c r="AU122" s="4">
        <f>_xlfn.MINIFS(ReleaseTimeline!$A$2:$A$27, ReleaseTimeline!$A$2:$A$27, "&gt;="&amp;AK122)</f>
        <v>46247</v>
      </c>
      <c r="AV122" s="4" t="str">
        <f>VLOOKUP(AU122,ReleaseTimeline!$A$1:$E$27,2,FALSE)</f>
        <v>Release 17</v>
      </c>
      <c r="AW122" s="4" t="e">
        <f t="shared" si="57"/>
        <v>#VALUE!</v>
      </c>
      <c r="AX122" s="4">
        <f>VLOOKUP(AV122,ReleaseTimeline!$B$2:$C$27,2,FALSE)</f>
        <v>46254</v>
      </c>
      <c r="AY122" s="4">
        <f t="shared" si="56"/>
        <v>46247</v>
      </c>
      <c r="AZ122">
        <f t="shared" si="61"/>
        <v>34</v>
      </c>
      <c r="BA122" t="e">
        <f>(AX122-AV122)</f>
        <v>#VALUE!</v>
      </c>
      <c r="BB122">
        <f t="shared" si="62"/>
        <v>9</v>
      </c>
      <c r="BE122" t="e">
        <f>(BA122+BB122)</f>
        <v>#VALUE!</v>
      </c>
    </row>
    <row r="123" spans="1:57" x14ac:dyDescent="0.2">
      <c r="A123" s="3">
        <v>122</v>
      </c>
      <c r="B123" s="5" t="s">
        <v>179</v>
      </c>
      <c r="C123" s="11" t="s">
        <v>87</v>
      </c>
      <c r="D123" s="11"/>
      <c r="E123" s="80">
        <v>46218</v>
      </c>
      <c r="F123" s="80" t="s">
        <v>64</v>
      </c>
      <c r="G123" s="80" t="s">
        <v>56</v>
      </c>
      <c r="H123" s="80" t="s">
        <v>60</v>
      </c>
      <c r="I123" s="80">
        <v>46218</v>
      </c>
      <c r="J123" s="5">
        <v>3</v>
      </c>
      <c r="K123" s="5">
        <v>0</v>
      </c>
      <c r="L123" s="5">
        <v>5</v>
      </c>
      <c r="M123" s="4">
        <f t="shared" si="33"/>
        <v>46220</v>
      </c>
      <c r="N123" s="4">
        <f t="shared" si="34"/>
        <v>46220</v>
      </c>
      <c r="O123" s="4">
        <f t="shared" si="35"/>
        <v>46220</v>
      </c>
      <c r="P123" s="5">
        <v>3</v>
      </c>
      <c r="Q123" s="4">
        <f t="shared" si="36"/>
        <v>46225</v>
      </c>
      <c r="R123" s="5">
        <v>1.5</v>
      </c>
      <c r="S123" s="4">
        <f t="shared" si="37"/>
        <v>46226</v>
      </c>
      <c r="T123" s="4">
        <f t="shared" si="38"/>
        <v>46226</v>
      </c>
      <c r="U123" s="5">
        <v>3</v>
      </c>
      <c r="V123" s="4">
        <f t="shared" si="39"/>
        <v>46231</v>
      </c>
      <c r="W123" s="4">
        <f t="shared" si="64"/>
        <v>46231</v>
      </c>
      <c r="X123" s="4">
        <f t="shared" si="64"/>
        <v>46231</v>
      </c>
      <c r="Y123" s="4">
        <f t="shared" si="40"/>
        <v>46232</v>
      </c>
      <c r="Z123" s="4">
        <f t="shared" si="41"/>
        <v>46232</v>
      </c>
      <c r="AA123" s="5">
        <v>3</v>
      </c>
      <c r="AB123" s="4">
        <f t="shared" si="54"/>
        <v>46237</v>
      </c>
      <c r="AC123" s="5">
        <v>2</v>
      </c>
      <c r="AD123" s="4">
        <f t="shared" si="42"/>
        <v>46239</v>
      </c>
      <c r="AE123" s="5">
        <v>3</v>
      </c>
      <c r="AF123" s="4">
        <f t="shared" si="43"/>
        <v>46244</v>
      </c>
      <c r="AG123" s="4">
        <f t="shared" si="44"/>
        <v>46244</v>
      </c>
      <c r="AH123" s="4">
        <f t="shared" si="45"/>
        <v>46245</v>
      </c>
      <c r="AI123" s="4">
        <f t="shared" si="46"/>
        <v>46245</v>
      </c>
      <c r="AJ123" s="5">
        <v>1</v>
      </c>
      <c r="AK123" s="4">
        <f t="shared" si="59"/>
        <v>46246</v>
      </c>
      <c r="AL123" s="4">
        <f t="shared" si="55"/>
        <v>46246</v>
      </c>
      <c r="AM123" s="4">
        <f t="shared" si="55"/>
        <v>46246</v>
      </c>
      <c r="AN123" s="4">
        <f t="shared" si="60"/>
        <v>46247</v>
      </c>
      <c r="AO123" s="5">
        <v>3</v>
      </c>
      <c r="AP123" s="4">
        <f t="shared" si="49"/>
        <v>46252</v>
      </c>
      <c r="AQ123" s="5">
        <v>0</v>
      </c>
      <c r="AR123" s="4">
        <f t="shared" si="50"/>
        <v>46252</v>
      </c>
      <c r="AS123" s="5">
        <v>0</v>
      </c>
      <c r="AT123" s="4">
        <f t="shared" si="51"/>
        <v>46252</v>
      </c>
      <c r="AU123" s="4">
        <f>_xlfn.MINIFS(ReleaseTimeline!$A$2:$A$27, ReleaseTimeline!$A$2:$A$27, "&gt;="&amp;AK123)</f>
        <v>46247</v>
      </c>
      <c r="AV123" s="4" t="str">
        <f>VLOOKUP(AU123,ReleaseTimeline!$A$1:$E$27,2,FALSE)</f>
        <v>Release 17</v>
      </c>
      <c r="AW123" s="4" t="e">
        <f t="shared" si="57"/>
        <v>#VALUE!</v>
      </c>
      <c r="AX123" s="4">
        <f>VLOOKUP(AV123,ReleaseTimeline!$B$2:$C$27,2,FALSE)</f>
        <v>46254</v>
      </c>
      <c r="AY123" s="4">
        <f t="shared" si="56"/>
        <v>46247</v>
      </c>
      <c r="AZ123">
        <f t="shared" si="61"/>
        <v>34</v>
      </c>
      <c r="BB123">
        <f t="shared" si="62"/>
        <v>9</v>
      </c>
    </row>
    <row r="124" spans="1:57" x14ac:dyDescent="0.2">
      <c r="A124" s="3">
        <v>123</v>
      </c>
      <c r="B124" s="5" t="s">
        <v>180</v>
      </c>
      <c r="C124" s="11" t="s">
        <v>87</v>
      </c>
      <c r="D124" s="11"/>
      <c r="E124" s="80">
        <v>46174</v>
      </c>
      <c r="F124" s="80" t="s">
        <v>55</v>
      </c>
      <c r="G124" s="80" t="s">
        <v>81</v>
      </c>
      <c r="H124" s="80" t="s">
        <v>167</v>
      </c>
      <c r="I124" s="80">
        <v>46174</v>
      </c>
      <c r="J124" s="5">
        <v>3</v>
      </c>
      <c r="K124" s="5">
        <v>0</v>
      </c>
      <c r="L124" s="5">
        <v>1</v>
      </c>
      <c r="M124" s="4">
        <f t="shared" si="33"/>
        <v>46177</v>
      </c>
      <c r="N124" s="4">
        <f t="shared" si="34"/>
        <v>46177</v>
      </c>
      <c r="O124" s="4">
        <f t="shared" si="35"/>
        <v>46177</v>
      </c>
      <c r="P124" s="5">
        <v>3</v>
      </c>
      <c r="Q124" s="4">
        <f t="shared" si="36"/>
        <v>46182</v>
      </c>
      <c r="R124" s="5">
        <v>1.5</v>
      </c>
      <c r="S124" s="4">
        <f t="shared" si="37"/>
        <v>46183</v>
      </c>
      <c r="T124" s="4">
        <f t="shared" si="38"/>
        <v>46183</v>
      </c>
      <c r="U124" s="5">
        <v>3</v>
      </c>
      <c r="V124" s="4">
        <f t="shared" si="39"/>
        <v>46188</v>
      </c>
      <c r="W124" s="4">
        <f t="shared" si="64"/>
        <v>46188</v>
      </c>
      <c r="X124" s="4">
        <f t="shared" si="64"/>
        <v>46188</v>
      </c>
      <c r="Y124" s="4">
        <f t="shared" si="40"/>
        <v>46189</v>
      </c>
      <c r="Z124" s="4">
        <f t="shared" si="41"/>
        <v>46189</v>
      </c>
      <c r="AA124" s="5"/>
      <c r="AB124" s="4">
        <f t="shared" si="54"/>
        <v>46189</v>
      </c>
      <c r="AC124" s="5">
        <v>2</v>
      </c>
      <c r="AD124" s="4">
        <f t="shared" si="42"/>
        <v>46191</v>
      </c>
      <c r="AE124" s="5">
        <v>3</v>
      </c>
      <c r="AF124" s="4">
        <f t="shared" si="43"/>
        <v>46196</v>
      </c>
      <c r="AG124" s="4">
        <f t="shared" si="44"/>
        <v>46196</v>
      </c>
      <c r="AH124" s="4">
        <f t="shared" si="45"/>
        <v>46197</v>
      </c>
      <c r="AI124" s="4">
        <f t="shared" si="46"/>
        <v>46197</v>
      </c>
      <c r="AJ124" s="5"/>
      <c r="AK124" s="4">
        <f t="shared" si="59"/>
        <v>46197</v>
      </c>
      <c r="AL124" s="4">
        <f t="shared" si="55"/>
        <v>46197</v>
      </c>
      <c r="AM124" s="4">
        <f t="shared" si="55"/>
        <v>46197</v>
      </c>
      <c r="AN124" s="4">
        <f t="shared" si="60"/>
        <v>46198</v>
      </c>
      <c r="AO124" s="5"/>
      <c r="AP124" s="4">
        <f t="shared" si="49"/>
        <v>46198</v>
      </c>
      <c r="AQ124" s="5">
        <v>0</v>
      </c>
      <c r="AR124" s="4">
        <f t="shared" si="50"/>
        <v>46198</v>
      </c>
      <c r="AS124" s="5">
        <v>0</v>
      </c>
      <c r="AT124" s="4">
        <f t="shared" si="51"/>
        <v>46198</v>
      </c>
      <c r="AU124" s="4">
        <f>_xlfn.MINIFS(ReleaseTimeline!$A$2:$A$27, ReleaseTimeline!$A$2:$A$27, "&gt;="&amp;AK124)</f>
        <v>46205</v>
      </c>
      <c r="AV124" s="4" t="str">
        <f>VLOOKUP(AU124,ReleaseTimeline!$A$1:$E$27,2,FALSE)</f>
        <v>Release 14</v>
      </c>
      <c r="AW124" s="4" t="e">
        <f t="shared" si="57"/>
        <v>#VALUE!</v>
      </c>
      <c r="AX124" s="4">
        <f>VLOOKUP(AV124,ReleaseTimeline!$B$2:$C$27,2,FALSE)</f>
        <v>46212</v>
      </c>
      <c r="AY124" s="4">
        <f t="shared" si="56"/>
        <v>46205</v>
      </c>
      <c r="AZ124">
        <f t="shared" si="61"/>
        <v>35</v>
      </c>
      <c r="BB124">
        <f t="shared" si="62"/>
        <v>9</v>
      </c>
    </row>
    <row r="125" spans="1:57" x14ac:dyDescent="0.2">
      <c r="A125" s="3">
        <v>124</v>
      </c>
      <c r="B125" s="5" t="s">
        <v>180</v>
      </c>
      <c r="C125" s="11" t="s">
        <v>87</v>
      </c>
      <c r="D125" s="11"/>
      <c r="E125" s="80">
        <v>46174</v>
      </c>
      <c r="F125" s="80" t="s">
        <v>59</v>
      </c>
      <c r="G125" s="80" t="s">
        <v>81</v>
      </c>
      <c r="H125" s="80" t="s">
        <v>131</v>
      </c>
      <c r="I125" s="80">
        <v>46174</v>
      </c>
      <c r="J125" s="5">
        <v>3</v>
      </c>
      <c r="K125" s="5">
        <v>0</v>
      </c>
      <c r="L125" s="5">
        <v>2</v>
      </c>
      <c r="M125" s="4">
        <f t="shared" si="33"/>
        <v>46177</v>
      </c>
      <c r="N125" s="4">
        <f t="shared" si="34"/>
        <v>46177</v>
      </c>
      <c r="O125" s="4">
        <f t="shared" si="35"/>
        <v>46177</v>
      </c>
      <c r="P125" s="5">
        <v>3</v>
      </c>
      <c r="Q125" s="4">
        <f t="shared" si="36"/>
        <v>46182</v>
      </c>
      <c r="R125" s="5">
        <v>1.5</v>
      </c>
      <c r="S125" s="4">
        <f t="shared" si="37"/>
        <v>46183</v>
      </c>
      <c r="T125" s="4">
        <f t="shared" si="38"/>
        <v>46183</v>
      </c>
      <c r="U125" s="5">
        <v>3</v>
      </c>
      <c r="V125" s="4">
        <f t="shared" si="39"/>
        <v>46188</v>
      </c>
      <c r="W125" s="4">
        <f t="shared" si="64"/>
        <v>46188</v>
      </c>
      <c r="X125" s="4">
        <f t="shared" si="64"/>
        <v>46188</v>
      </c>
      <c r="Y125" s="4">
        <f t="shared" si="40"/>
        <v>46189</v>
      </c>
      <c r="Z125" s="4">
        <f t="shared" si="41"/>
        <v>46189</v>
      </c>
      <c r="AA125" s="5"/>
      <c r="AB125" s="4">
        <f t="shared" si="54"/>
        <v>46189</v>
      </c>
      <c r="AC125" s="5">
        <v>2</v>
      </c>
      <c r="AD125" s="4">
        <f t="shared" si="42"/>
        <v>46191</v>
      </c>
      <c r="AE125" s="5">
        <v>3</v>
      </c>
      <c r="AF125" s="4">
        <f t="shared" si="43"/>
        <v>46196</v>
      </c>
      <c r="AG125" s="4">
        <f t="shared" si="44"/>
        <v>46196</v>
      </c>
      <c r="AH125" s="4">
        <f t="shared" si="45"/>
        <v>46197</v>
      </c>
      <c r="AI125" s="4">
        <f t="shared" si="46"/>
        <v>46197</v>
      </c>
      <c r="AJ125" s="5"/>
      <c r="AK125" s="4">
        <f t="shared" si="59"/>
        <v>46197</v>
      </c>
      <c r="AL125" s="4">
        <f t="shared" si="55"/>
        <v>46197</v>
      </c>
      <c r="AM125" s="4">
        <f t="shared" si="55"/>
        <v>46197</v>
      </c>
      <c r="AN125" s="4">
        <f t="shared" si="60"/>
        <v>46198</v>
      </c>
      <c r="AO125" s="5"/>
      <c r="AP125" s="4">
        <f t="shared" si="49"/>
        <v>46198</v>
      </c>
      <c r="AQ125" s="5">
        <v>0</v>
      </c>
      <c r="AR125" s="4">
        <f t="shared" si="50"/>
        <v>46198</v>
      </c>
      <c r="AS125" s="5">
        <v>0</v>
      </c>
      <c r="AT125" s="4">
        <f t="shared" si="51"/>
        <v>46198</v>
      </c>
      <c r="AU125" s="4">
        <f>_xlfn.MINIFS(ReleaseTimeline!$A$2:$A$27, ReleaseTimeline!$A$2:$A$27, "&gt;="&amp;AK125)</f>
        <v>46205</v>
      </c>
      <c r="AV125" s="4" t="str">
        <f>VLOOKUP(AU125,ReleaseTimeline!$A$1:$E$27,2,FALSE)</f>
        <v>Release 14</v>
      </c>
      <c r="AW125" s="4" t="e">
        <f t="shared" si="57"/>
        <v>#VALUE!</v>
      </c>
      <c r="AX125" s="4">
        <f>VLOOKUP(AV125,ReleaseTimeline!$B$2:$C$27,2,FALSE)</f>
        <v>46212</v>
      </c>
      <c r="AY125" s="4">
        <f t="shared" si="56"/>
        <v>46205</v>
      </c>
      <c r="AZ125">
        <f t="shared" si="61"/>
        <v>35</v>
      </c>
      <c r="BA125" t="e">
        <f>(AX125-AV125)</f>
        <v>#VALUE!</v>
      </c>
      <c r="BB125">
        <f t="shared" si="62"/>
        <v>9</v>
      </c>
    </row>
    <row r="126" spans="1:57" x14ac:dyDescent="0.2">
      <c r="A126" s="3">
        <v>125</v>
      </c>
      <c r="B126" s="5" t="s">
        <v>180</v>
      </c>
      <c r="C126" s="11" t="s">
        <v>87</v>
      </c>
      <c r="D126" s="11"/>
      <c r="E126" s="80">
        <v>46182</v>
      </c>
      <c r="F126" s="80" t="s">
        <v>61</v>
      </c>
      <c r="G126" s="80" t="s">
        <v>81</v>
      </c>
      <c r="H126" s="80" t="s">
        <v>129</v>
      </c>
      <c r="I126" s="80">
        <v>46182</v>
      </c>
      <c r="J126" s="5">
        <v>3</v>
      </c>
      <c r="K126" s="5">
        <v>0</v>
      </c>
      <c r="L126" s="5">
        <v>3</v>
      </c>
      <c r="M126" s="4">
        <f t="shared" si="33"/>
        <v>46184</v>
      </c>
      <c r="N126" s="4">
        <f t="shared" si="34"/>
        <v>46184</v>
      </c>
      <c r="O126" s="4">
        <f t="shared" si="35"/>
        <v>46184</v>
      </c>
      <c r="P126" s="5">
        <v>3</v>
      </c>
      <c r="Q126" s="4">
        <f t="shared" si="36"/>
        <v>46189</v>
      </c>
      <c r="R126" s="5">
        <v>1.5</v>
      </c>
      <c r="S126" s="4">
        <f t="shared" si="37"/>
        <v>46190</v>
      </c>
      <c r="T126" s="4">
        <f t="shared" si="38"/>
        <v>46190</v>
      </c>
      <c r="U126" s="5">
        <v>3</v>
      </c>
      <c r="V126" s="4">
        <f t="shared" si="39"/>
        <v>46195</v>
      </c>
      <c r="W126" s="4">
        <f t="shared" si="64"/>
        <v>46195</v>
      </c>
      <c r="X126" s="4">
        <f t="shared" si="64"/>
        <v>46195</v>
      </c>
      <c r="Y126" s="4">
        <f t="shared" si="40"/>
        <v>46196</v>
      </c>
      <c r="Z126" s="4">
        <f t="shared" si="41"/>
        <v>46196</v>
      </c>
      <c r="AA126" s="5"/>
      <c r="AB126" s="4">
        <f t="shared" si="54"/>
        <v>46196</v>
      </c>
      <c r="AC126" s="5">
        <v>2</v>
      </c>
      <c r="AD126" s="4">
        <f t="shared" si="42"/>
        <v>46198</v>
      </c>
      <c r="AE126" s="5">
        <v>3</v>
      </c>
      <c r="AF126" s="4">
        <f t="shared" si="43"/>
        <v>46204</v>
      </c>
      <c r="AG126" s="4">
        <f t="shared" si="44"/>
        <v>46204</v>
      </c>
      <c r="AH126" s="4">
        <f t="shared" si="45"/>
        <v>46205</v>
      </c>
      <c r="AI126" s="4">
        <f t="shared" si="46"/>
        <v>46205</v>
      </c>
      <c r="AJ126" s="5"/>
      <c r="AK126" s="4">
        <f t="shared" si="59"/>
        <v>46205</v>
      </c>
      <c r="AL126" s="4">
        <f t="shared" si="55"/>
        <v>46205</v>
      </c>
      <c r="AM126" s="4">
        <f t="shared" si="55"/>
        <v>46205</v>
      </c>
      <c r="AN126" s="4">
        <f t="shared" si="60"/>
        <v>46206</v>
      </c>
      <c r="AO126" s="5"/>
      <c r="AP126" s="4">
        <f t="shared" si="49"/>
        <v>46206</v>
      </c>
      <c r="AQ126" s="5">
        <v>0</v>
      </c>
      <c r="AR126" s="4">
        <f t="shared" si="50"/>
        <v>46206</v>
      </c>
      <c r="AS126" s="5">
        <v>0</v>
      </c>
      <c r="AT126" s="4">
        <f t="shared" si="51"/>
        <v>46206</v>
      </c>
      <c r="AU126" s="4">
        <f>_xlfn.MINIFS(ReleaseTimeline!$A$2:$A$27, ReleaseTimeline!$A$2:$A$27, "&gt;="&amp;AK126)</f>
        <v>46205</v>
      </c>
      <c r="AV126" s="4" t="str">
        <f>VLOOKUP(AU126,ReleaseTimeline!$A$1:$E$27,2,FALSE)</f>
        <v>Release 14</v>
      </c>
      <c r="AW126" s="4" t="e">
        <f t="shared" si="57"/>
        <v>#VALUE!</v>
      </c>
      <c r="AX126" s="4">
        <f>VLOOKUP(AV126,ReleaseTimeline!$B$2:$C$27,2,FALSE)</f>
        <v>46212</v>
      </c>
      <c r="AY126" s="4">
        <f t="shared" si="56"/>
        <v>46205</v>
      </c>
      <c r="AZ126">
        <f t="shared" si="61"/>
        <v>28</v>
      </c>
      <c r="BA126" t="e">
        <f>(AX126-AV126)</f>
        <v>#VALUE!</v>
      </c>
      <c r="BB126">
        <f t="shared" si="62"/>
        <v>9</v>
      </c>
    </row>
    <row r="127" spans="1:57" x14ac:dyDescent="0.2">
      <c r="A127" s="3">
        <v>126</v>
      </c>
      <c r="B127" s="5" t="s">
        <v>180</v>
      </c>
      <c r="C127" s="11" t="s">
        <v>87</v>
      </c>
      <c r="D127" s="11"/>
      <c r="E127" s="80">
        <v>46182</v>
      </c>
      <c r="F127" s="80" t="s">
        <v>63</v>
      </c>
      <c r="G127" s="80" t="s">
        <v>81</v>
      </c>
      <c r="H127" s="80" t="s">
        <v>167</v>
      </c>
      <c r="I127" s="80">
        <v>46182</v>
      </c>
      <c r="J127" s="5">
        <v>3</v>
      </c>
      <c r="K127" s="5">
        <v>0</v>
      </c>
      <c r="L127" s="5">
        <v>4</v>
      </c>
      <c r="M127" s="4">
        <f t="shared" si="33"/>
        <v>46184</v>
      </c>
      <c r="N127" s="4">
        <f t="shared" si="34"/>
        <v>46184</v>
      </c>
      <c r="O127" s="4">
        <f t="shared" si="35"/>
        <v>46184</v>
      </c>
      <c r="P127" s="5">
        <v>3</v>
      </c>
      <c r="Q127" s="4">
        <f t="shared" si="36"/>
        <v>46189</v>
      </c>
      <c r="R127" s="5">
        <v>1.5</v>
      </c>
      <c r="S127" s="4">
        <f t="shared" si="37"/>
        <v>46190</v>
      </c>
      <c r="T127" s="4">
        <f t="shared" si="38"/>
        <v>46190</v>
      </c>
      <c r="U127" s="5">
        <v>3</v>
      </c>
      <c r="V127" s="4">
        <f t="shared" si="39"/>
        <v>46195</v>
      </c>
      <c r="W127" s="4">
        <f t="shared" si="64"/>
        <v>46195</v>
      </c>
      <c r="X127" s="4">
        <f t="shared" si="64"/>
        <v>46195</v>
      </c>
      <c r="Y127" s="4">
        <f t="shared" si="40"/>
        <v>46196</v>
      </c>
      <c r="Z127" s="4">
        <f t="shared" si="41"/>
        <v>46196</v>
      </c>
      <c r="AA127" s="5"/>
      <c r="AB127" s="4">
        <f t="shared" si="54"/>
        <v>46196</v>
      </c>
      <c r="AC127" s="5">
        <v>2</v>
      </c>
      <c r="AD127" s="4">
        <f t="shared" si="42"/>
        <v>46198</v>
      </c>
      <c r="AE127" s="5">
        <v>3</v>
      </c>
      <c r="AF127" s="4">
        <f t="shared" si="43"/>
        <v>46204</v>
      </c>
      <c r="AG127" s="4">
        <f t="shared" si="44"/>
        <v>46204</v>
      </c>
      <c r="AH127" s="4">
        <f t="shared" si="45"/>
        <v>46205</v>
      </c>
      <c r="AI127" s="4">
        <f t="shared" si="46"/>
        <v>46205</v>
      </c>
      <c r="AJ127" s="5"/>
      <c r="AK127" s="4">
        <f t="shared" si="59"/>
        <v>46205</v>
      </c>
      <c r="AL127" s="4">
        <f t="shared" si="55"/>
        <v>46205</v>
      </c>
      <c r="AM127" s="4">
        <f t="shared" si="55"/>
        <v>46205</v>
      </c>
      <c r="AN127" s="4">
        <f t="shared" si="60"/>
        <v>46206</v>
      </c>
      <c r="AO127" s="5"/>
      <c r="AP127" s="4">
        <f t="shared" si="49"/>
        <v>46206</v>
      </c>
      <c r="AQ127" s="5">
        <v>0</v>
      </c>
      <c r="AR127" s="4">
        <f t="shared" si="50"/>
        <v>46206</v>
      </c>
      <c r="AS127" s="5">
        <v>0</v>
      </c>
      <c r="AT127" s="4">
        <f t="shared" si="51"/>
        <v>46206</v>
      </c>
      <c r="AU127" s="4">
        <f>_xlfn.MINIFS(ReleaseTimeline!$A$2:$A$27, ReleaseTimeline!$A$2:$A$27, "&gt;="&amp;AK127)</f>
        <v>46205</v>
      </c>
      <c r="AV127" s="4" t="str">
        <f>VLOOKUP(AU127,ReleaseTimeline!$A$1:$E$27,2,FALSE)</f>
        <v>Release 14</v>
      </c>
      <c r="AW127" s="4" t="e">
        <f t="shared" si="57"/>
        <v>#VALUE!</v>
      </c>
      <c r="AX127" s="4">
        <f>VLOOKUP(AV127,ReleaseTimeline!$B$2:$C$27,2,FALSE)</f>
        <v>46212</v>
      </c>
      <c r="AY127" s="4">
        <f t="shared" si="56"/>
        <v>46205</v>
      </c>
      <c r="AZ127">
        <f t="shared" si="61"/>
        <v>28</v>
      </c>
      <c r="BB127">
        <f t="shared" si="62"/>
        <v>9</v>
      </c>
    </row>
    <row r="128" spans="1:57" x14ac:dyDescent="0.2">
      <c r="A128" s="3">
        <v>127</v>
      </c>
      <c r="B128" s="5" t="s">
        <v>180</v>
      </c>
      <c r="C128" s="11" t="s">
        <v>87</v>
      </c>
      <c r="D128" s="11"/>
      <c r="E128" s="80">
        <v>46182</v>
      </c>
      <c r="F128" s="80" t="s">
        <v>64</v>
      </c>
      <c r="G128" s="80" t="s">
        <v>81</v>
      </c>
      <c r="H128" s="80" t="s">
        <v>131</v>
      </c>
      <c r="I128" s="80">
        <v>46182</v>
      </c>
      <c r="J128" s="5">
        <v>3</v>
      </c>
      <c r="K128" s="5">
        <v>0</v>
      </c>
      <c r="L128" s="5">
        <v>5</v>
      </c>
      <c r="M128" s="4">
        <f t="shared" si="33"/>
        <v>46184</v>
      </c>
      <c r="N128" s="4">
        <f t="shared" si="34"/>
        <v>46184</v>
      </c>
      <c r="O128" s="4">
        <f t="shared" si="35"/>
        <v>46184</v>
      </c>
      <c r="P128" s="5">
        <v>3</v>
      </c>
      <c r="Q128" s="4">
        <f t="shared" si="36"/>
        <v>46189</v>
      </c>
      <c r="R128" s="5">
        <v>1.5</v>
      </c>
      <c r="S128" s="4">
        <f t="shared" si="37"/>
        <v>46190</v>
      </c>
      <c r="T128" s="4">
        <f t="shared" si="38"/>
        <v>46190</v>
      </c>
      <c r="U128" s="5">
        <v>3</v>
      </c>
      <c r="V128" s="4">
        <f t="shared" si="39"/>
        <v>46195</v>
      </c>
      <c r="W128" s="4">
        <f t="shared" si="64"/>
        <v>46195</v>
      </c>
      <c r="X128" s="4">
        <f t="shared" si="64"/>
        <v>46195</v>
      </c>
      <c r="Y128" s="4">
        <f t="shared" si="40"/>
        <v>46196</v>
      </c>
      <c r="Z128" s="4">
        <f t="shared" si="41"/>
        <v>46196</v>
      </c>
      <c r="AA128" s="5"/>
      <c r="AB128" s="4">
        <f t="shared" si="54"/>
        <v>46196</v>
      </c>
      <c r="AC128" s="5">
        <v>2</v>
      </c>
      <c r="AD128" s="4">
        <f t="shared" si="42"/>
        <v>46198</v>
      </c>
      <c r="AE128" s="5">
        <v>3</v>
      </c>
      <c r="AF128" s="4">
        <f t="shared" si="43"/>
        <v>46204</v>
      </c>
      <c r="AG128" s="4">
        <f t="shared" si="44"/>
        <v>46204</v>
      </c>
      <c r="AH128" s="4">
        <f t="shared" si="45"/>
        <v>46205</v>
      </c>
      <c r="AI128" s="4">
        <f t="shared" si="46"/>
        <v>46205</v>
      </c>
      <c r="AJ128" s="5"/>
      <c r="AK128" s="4">
        <f t="shared" si="59"/>
        <v>46205</v>
      </c>
      <c r="AL128" s="4">
        <f t="shared" si="55"/>
        <v>46205</v>
      </c>
      <c r="AM128" s="4">
        <f t="shared" si="55"/>
        <v>46205</v>
      </c>
      <c r="AN128" s="4">
        <f t="shared" si="60"/>
        <v>46206</v>
      </c>
      <c r="AO128" s="5"/>
      <c r="AP128" s="4">
        <f t="shared" si="49"/>
        <v>46206</v>
      </c>
      <c r="AQ128" s="5">
        <v>0</v>
      </c>
      <c r="AR128" s="4">
        <f t="shared" si="50"/>
        <v>46206</v>
      </c>
      <c r="AS128" s="5">
        <v>0</v>
      </c>
      <c r="AT128" s="4">
        <f t="shared" si="51"/>
        <v>46206</v>
      </c>
      <c r="AU128" s="4">
        <f>_xlfn.MINIFS(ReleaseTimeline!$A$2:$A$27, ReleaseTimeline!$A$2:$A$27, "&gt;="&amp;AK128)</f>
        <v>46205</v>
      </c>
      <c r="AV128" s="4" t="str">
        <f>VLOOKUP(AU128,ReleaseTimeline!$A$1:$E$27,2,FALSE)</f>
        <v>Release 14</v>
      </c>
      <c r="AW128" s="4" t="e">
        <f t="shared" si="57"/>
        <v>#VALUE!</v>
      </c>
      <c r="AX128" s="4">
        <f>VLOOKUP(AV128,ReleaseTimeline!$B$2:$C$27,2,FALSE)</f>
        <v>46212</v>
      </c>
      <c r="AY128" s="4">
        <f t="shared" si="56"/>
        <v>46205</v>
      </c>
      <c r="AZ128">
        <f t="shared" si="61"/>
        <v>28</v>
      </c>
      <c r="BA128" t="e">
        <f>(AX128-AV128)</f>
        <v>#VALUE!</v>
      </c>
      <c r="BB128">
        <f t="shared" si="62"/>
        <v>9</v>
      </c>
    </row>
    <row r="129" spans="1:54" x14ac:dyDescent="0.2">
      <c r="A129" s="3">
        <v>128</v>
      </c>
      <c r="B129" s="5" t="s">
        <v>180</v>
      </c>
      <c r="C129" s="11" t="s">
        <v>87</v>
      </c>
      <c r="D129" s="11"/>
      <c r="E129" s="80">
        <v>46190</v>
      </c>
      <c r="F129" s="80" t="s">
        <v>55</v>
      </c>
      <c r="G129" s="80" t="s">
        <v>81</v>
      </c>
      <c r="H129" s="80" t="s">
        <v>129</v>
      </c>
      <c r="I129" s="80">
        <v>46190</v>
      </c>
      <c r="J129" s="5">
        <v>3</v>
      </c>
      <c r="K129" s="5">
        <v>0</v>
      </c>
      <c r="L129" s="5">
        <v>6</v>
      </c>
      <c r="M129" s="4">
        <f t="shared" si="33"/>
        <v>46192</v>
      </c>
      <c r="N129" s="4">
        <f t="shared" si="34"/>
        <v>46192</v>
      </c>
      <c r="O129" s="4">
        <f t="shared" si="35"/>
        <v>46192</v>
      </c>
      <c r="P129" s="5">
        <v>3</v>
      </c>
      <c r="Q129" s="4">
        <f t="shared" si="36"/>
        <v>46197</v>
      </c>
      <c r="R129" s="5">
        <v>1.5</v>
      </c>
      <c r="S129" s="4">
        <f t="shared" si="37"/>
        <v>46198</v>
      </c>
      <c r="T129" s="4">
        <f t="shared" si="38"/>
        <v>46198</v>
      </c>
      <c r="U129" s="5">
        <v>3</v>
      </c>
      <c r="V129" s="4">
        <f t="shared" si="39"/>
        <v>46204</v>
      </c>
      <c r="W129" s="4">
        <f t="shared" si="64"/>
        <v>46204</v>
      </c>
      <c r="X129" s="4">
        <f t="shared" si="64"/>
        <v>46204</v>
      </c>
      <c r="Y129" s="4">
        <f t="shared" si="40"/>
        <v>46205</v>
      </c>
      <c r="Z129" s="4">
        <f t="shared" si="41"/>
        <v>46205</v>
      </c>
      <c r="AA129" s="5"/>
      <c r="AB129" s="4">
        <f t="shared" si="54"/>
        <v>46205</v>
      </c>
      <c r="AC129" s="5">
        <v>2</v>
      </c>
      <c r="AD129" s="4">
        <f t="shared" si="42"/>
        <v>46209</v>
      </c>
      <c r="AE129" s="5">
        <v>3</v>
      </c>
      <c r="AF129" s="4">
        <f t="shared" si="43"/>
        <v>46213</v>
      </c>
      <c r="AG129" s="4">
        <f t="shared" si="44"/>
        <v>46213</v>
      </c>
      <c r="AH129" s="4">
        <f t="shared" si="45"/>
        <v>46216</v>
      </c>
      <c r="AI129" s="4">
        <f t="shared" si="46"/>
        <v>46216</v>
      </c>
      <c r="AJ129" s="5"/>
      <c r="AK129" s="4">
        <f t="shared" si="59"/>
        <v>46216</v>
      </c>
      <c r="AL129" s="4">
        <f t="shared" si="55"/>
        <v>46216</v>
      </c>
      <c r="AM129" s="4">
        <f t="shared" si="55"/>
        <v>46216</v>
      </c>
      <c r="AN129" s="4">
        <f t="shared" si="60"/>
        <v>46217</v>
      </c>
      <c r="AO129" s="5"/>
      <c r="AP129" s="4">
        <f t="shared" si="49"/>
        <v>46217</v>
      </c>
      <c r="AQ129" s="5">
        <v>0</v>
      </c>
      <c r="AR129" s="4">
        <f t="shared" si="50"/>
        <v>46217</v>
      </c>
      <c r="AS129" s="5">
        <v>0</v>
      </c>
      <c r="AT129" s="4">
        <f t="shared" si="51"/>
        <v>46217</v>
      </c>
      <c r="AU129" s="4">
        <f>_xlfn.MINIFS(ReleaseTimeline!$A$2:$A$27, ReleaseTimeline!$A$2:$A$27, "&gt;="&amp;AK129)</f>
        <v>46219</v>
      </c>
      <c r="AV129" s="4" t="str">
        <f>VLOOKUP(AU129,ReleaseTimeline!$A$1:$E$27,2,FALSE)</f>
        <v>Release 15</v>
      </c>
      <c r="AW129" s="4" t="e">
        <f t="shared" si="57"/>
        <v>#VALUE!</v>
      </c>
      <c r="AX129" s="4">
        <f>VLOOKUP(AV129,ReleaseTimeline!$B$2:$C$27,2,FALSE)</f>
        <v>46226</v>
      </c>
      <c r="AY129" s="4">
        <f t="shared" si="56"/>
        <v>46219</v>
      </c>
      <c r="AZ129">
        <f t="shared" si="61"/>
        <v>34</v>
      </c>
      <c r="BA129" t="e">
        <f>(AX129-AV129)</f>
        <v>#VALUE!</v>
      </c>
      <c r="BB129">
        <f t="shared" si="62"/>
        <v>9</v>
      </c>
    </row>
    <row r="130" spans="1:54" x14ac:dyDescent="0.2">
      <c r="A130" s="3">
        <v>129</v>
      </c>
      <c r="B130" s="5" t="s">
        <v>180</v>
      </c>
      <c r="C130" s="11" t="s">
        <v>87</v>
      </c>
      <c r="D130" s="11"/>
      <c r="E130" s="80">
        <v>46190</v>
      </c>
      <c r="F130" s="80" t="s">
        <v>59</v>
      </c>
      <c r="G130" s="80" t="s">
        <v>81</v>
      </c>
      <c r="H130" s="80" t="s">
        <v>167</v>
      </c>
      <c r="I130" s="80">
        <v>46190</v>
      </c>
      <c r="J130" s="5">
        <v>3</v>
      </c>
      <c r="L130" s="5">
        <v>7</v>
      </c>
      <c r="M130" s="4">
        <f t="shared" ref="M130:M133" si="65">WORKDAY(I130-1, J130+K130, IndHolidays)</f>
        <v>46192</v>
      </c>
      <c r="N130" s="4">
        <f t="shared" ref="N130:N133" si="66">WORKDAY(I130-1, J130+K130, IndHolidays)</f>
        <v>46192</v>
      </c>
      <c r="O130" s="4">
        <f t="shared" ref="O130:O133" si="67">WORKDAY(I130-1, J130+K130, IndHolidays)</f>
        <v>46192</v>
      </c>
      <c r="P130" s="5">
        <v>3</v>
      </c>
      <c r="Q130" s="4">
        <f t="shared" ref="Q130:Q133" si="68">WORKDAY(O130, P130, IndHolidays)</f>
        <v>46197</v>
      </c>
      <c r="R130" s="5">
        <v>1.5</v>
      </c>
      <c r="S130" s="4">
        <f t="shared" ref="S130:S133" si="69">WORKDAY(Q130, R130, IndHolidays)</f>
        <v>46198</v>
      </c>
      <c r="T130" s="4">
        <f t="shared" ref="T130:T133" si="70">WORKDAY(S130,0, IndHolidays)</f>
        <v>46198</v>
      </c>
      <c r="U130" s="5">
        <v>3</v>
      </c>
      <c r="V130" s="4">
        <f t="shared" ref="V130:V133" si="71">WORKDAY(T130, U130, IndHolidays)</f>
        <v>46204</v>
      </c>
      <c r="W130" s="4">
        <f t="shared" si="64"/>
        <v>46204</v>
      </c>
      <c r="X130" s="4">
        <f t="shared" si="64"/>
        <v>46204</v>
      </c>
      <c r="Y130" s="4">
        <f t="shared" ref="Y130:Y133" si="72">WORKDAY(X130, 1, IndHolidays)</f>
        <v>46205</v>
      </c>
      <c r="Z130" s="4">
        <f t="shared" ref="Z130:Z133" si="73">WORKDAY(Y130, 0, IndHolidays)</f>
        <v>46205</v>
      </c>
      <c r="AA130" s="5"/>
      <c r="AB130" s="4">
        <f t="shared" si="54"/>
        <v>46205</v>
      </c>
      <c r="AC130" s="5">
        <v>2</v>
      </c>
      <c r="AD130" s="4">
        <f t="shared" ref="AD130:AD133" si="74">WORKDAY(AB130, AC130, IndHolidays)</f>
        <v>46209</v>
      </c>
      <c r="AE130" s="5">
        <v>3</v>
      </c>
      <c r="AF130" s="4">
        <f t="shared" ref="AF130:AF133" si="75">WORKDAY(AD130, AE130, IndHolidays)</f>
        <v>46213</v>
      </c>
      <c r="AG130" s="4">
        <f t="shared" ref="AG130:AG133" si="76">WORKDAY(AF130, 0, IndHolidays)</f>
        <v>46213</v>
      </c>
      <c r="AH130" s="4">
        <f t="shared" ref="AH130:AH133" si="77">WORKDAY(AG130, 1, IndHolidays)</f>
        <v>46216</v>
      </c>
      <c r="AI130" s="4">
        <f t="shared" ref="AI130:AI133" si="78">WORKDAY(AH130, 0, IndHolidays)</f>
        <v>46216</v>
      </c>
      <c r="AJ130" s="5"/>
      <c r="AK130" s="4">
        <f t="shared" ref="AK130:AK133" si="79">WORKDAY(AI130, AJ130, IndHolidays)</f>
        <v>46216</v>
      </c>
      <c r="AL130" s="4">
        <f t="shared" si="55"/>
        <v>46216</v>
      </c>
      <c r="AM130" s="4">
        <f t="shared" si="55"/>
        <v>46216</v>
      </c>
      <c r="AN130" s="4">
        <f t="shared" ref="AN130:AN133" si="80">WORKDAY(AM130, 1, IndHolidays)</f>
        <v>46217</v>
      </c>
      <c r="AO130" s="5"/>
      <c r="AP130" s="4">
        <f t="shared" ref="AP130:AP133" si="81">WORKDAY(AN130, AO130, IndHolidays)</f>
        <v>46217</v>
      </c>
      <c r="AQ130" s="5">
        <v>0</v>
      </c>
      <c r="AR130" s="4">
        <f t="shared" ref="AR130:AR133" si="82">WORKDAY(AP130, AQ130, IndHolidays)</f>
        <v>46217</v>
      </c>
      <c r="AS130" s="5">
        <v>0</v>
      </c>
      <c r="AT130" s="4">
        <f t="shared" ref="AT130:AT133" si="83">WORKDAY(AR130, AS130, IndHolidays)</f>
        <v>46217</v>
      </c>
      <c r="AU130" s="4">
        <f>_xlfn.MINIFS(ReleaseTimeline!$A$2:$A$27, ReleaseTimeline!$A$2:$A$27, "&gt;="&amp;AK130)</f>
        <v>46219</v>
      </c>
      <c r="AV130" s="4" t="str">
        <f>VLOOKUP(AU130,ReleaseTimeline!$A$1:$E$27,2,FALSE)</f>
        <v>Release 15</v>
      </c>
      <c r="AW130" s="4" t="e">
        <f t="shared" si="57"/>
        <v>#VALUE!</v>
      </c>
      <c r="AX130" s="4">
        <f>VLOOKUP(AV130,ReleaseTimeline!$B$2:$C$27,2,FALSE)</f>
        <v>46226</v>
      </c>
      <c r="AY130" s="4">
        <f t="shared" si="56"/>
        <v>46219</v>
      </c>
    </row>
    <row r="131" spans="1:54" x14ac:dyDescent="0.2">
      <c r="A131" s="3">
        <v>130</v>
      </c>
      <c r="B131" s="5" t="s">
        <v>180</v>
      </c>
      <c r="C131" s="11" t="s">
        <v>87</v>
      </c>
      <c r="D131" s="11"/>
      <c r="E131" s="80">
        <v>46190</v>
      </c>
      <c r="F131" s="80" t="s">
        <v>61</v>
      </c>
      <c r="G131" s="80" t="s">
        <v>81</v>
      </c>
      <c r="H131" s="80" t="s">
        <v>131</v>
      </c>
      <c r="I131" s="80">
        <v>46190</v>
      </c>
      <c r="J131" s="5">
        <v>3</v>
      </c>
      <c r="L131" s="5">
        <v>8</v>
      </c>
      <c r="M131" s="4">
        <f t="shared" si="65"/>
        <v>46192</v>
      </c>
      <c r="N131" s="4">
        <f t="shared" si="66"/>
        <v>46192</v>
      </c>
      <c r="O131" s="4">
        <f t="shared" si="67"/>
        <v>46192</v>
      </c>
      <c r="P131" s="5">
        <v>3</v>
      </c>
      <c r="Q131" s="4">
        <f t="shared" si="68"/>
        <v>46197</v>
      </c>
      <c r="R131" s="5">
        <v>1.5</v>
      </c>
      <c r="S131" s="4">
        <f t="shared" si="69"/>
        <v>46198</v>
      </c>
      <c r="T131" s="4">
        <f t="shared" si="70"/>
        <v>46198</v>
      </c>
      <c r="U131" s="5">
        <v>3</v>
      </c>
      <c r="V131" s="4">
        <f t="shared" si="71"/>
        <v>46204</v>
      </c>
      <c r="W131" s="4">
        <f t="shared" si="64"/>
        <v>46204</v>
      </c>
      <c r="X131" s="4">
        <f t="shared" si="64"/>
        <v>46204</v>
      </c>
      <c r="Y131" s="4">
        <f t="shared" si="72"/>
        <v>46205</v>
      </c>
      <c r="Z131" s="4">
        <f t="shared" si="73"/>
        <v>46205</v>
      </c>
      <c r="AA131" s="5"/>
      <c r="AB131" s="4">
        <f t="shared" ref="AB131:AB133" si="84">WORKDAY(Z131, AA131, IndHolidays)</f>
        <v>46205</v>
      </c>
      <c r="AC131" s="5">
        <v>2</v>
      </c>
      <c r="AD131" s="4">
        <f t="shared" si="74"/>
        <v>46209</v>
      </c>
      <c r="AE131" s="5">
        <v>3</v>
      </c>
      <c r="AF131" s="4">
        <f t="shared" si="75"/>
        <v>46213</v>
      </c>
      <c r="AG131" s="4">
        <f t="shared" si="76"/>
        <v>46213</v>
      </c>
      <c r="AH131" s="4">
        <f t="shared" si="77"/>
        <v>46216</v>
      </c>
      <c r="AI131" s="4">
        <f t="shared" si="78"/>
        <v>46216</v>
      </c>
      <c r="AJ131" s="5"/>
      <c r="AK131" s="4">
        <f t="shared" si="79"/>
        <v>46216</v>
      </c>
      <c r="AL131" s="4">
        <f t="shared" ref="AL131:AM133" si="85">AK131</f>
        <v>46216</v>
      </c>
      <c r="AM131" s="4">
        <f t="shared" si="85"/>
        <v>46216</v>
      </c>
      <c r="AN131" s="4">
        <f t="shared" si="80"/>
        <v>46217</v>
      </c>
      <c r="AO131" s="5"/>
      <c r="AP131" s="4">
        <f t="shared" si="81"/>
        <v>46217</v>
      </c>
      <c r="AQ131" s="5">
        <v>0</v>
      </c>
      <c r="AR131" s="4">
        <f t="shared" si="82"/>
        <v>46217</v>
      </c>
      <c r="AS131" s="5">
        <v>0</v>
      </c>
      <c r="AT131" s="4">
        <f t="shared" si="83"/>
        <v>46217</v>
      </c>
      <c r="AU131" s="4">
        <f>_xlfn.MINIFS(ReleaseTimeline!$A$2:$A$27, ReleaseTimeline!$A$2:$A$27, "&gt;="&amp;AK131)</f>
        <v>46219</v>
      </c>
      <c r="AV131" s="4" t="str">
        <f>VLOOKUP(AU131,ReleaseTimeline!$A$1:$E$27,2,FALSE)</f>
        <v>Release 15</v>
      </c>
      <c r="AW131" s="4" t="e">
        <f t="shared" si="57"/>
        <v>#VALUE!</v>
      </c>
      <c r="AX131" s="4">
        <f>VLOOKUP(AV131,ReleaseTimeline!$B$2:$C$27,2,FALSE)</f>
        <v>46226</v>
      </c>
      <c r="AY131" s="4">
        <f t="shared" ref="AY131:AY133" si="86">WORKDAY(AX131, -5)</f>
        <v>46219</v>
      </c>
    </row>
    <row r="132" spans="1:54" x14ac:dyDescent="0.2">
      <c r="A132" s="3">
        <v>131</v>
      </c>
      <c r="B132" s="5" t="s">
        <v>180</v>
      </c>
      <c r="C132" s="11" t="s">
        <v>87</v>
      </c>
      <c r="D132" s="11"/>
      <c r="E132" s="80">
        <v>46198</v>
      </c>
      <c r="F132" s="80" t="s">
        <v>63</v>
      </c>
      <c r="G132" s="80" t="s">
        <v>81</v>
      </c>
      <c r="H132" s="80" t="s">
        <v>129</v>
      </c>
      <c r="I132" s="80">
        <v>46198</v>
      </c>
      <c r="J132" s="5">
        <v>3</v>
      </c>
      <c r="L132" s="5">
        <v>9</v>
      </c>
      <c r="M132" s="4">
        <f t="shared" si="65"/>
        <v>46203</v>
      </c>
      <c r="N132" s="4">
        <f t="shared" si="66"/>
        <v>46203</v>
      </c>
      <c r="O132" s="4">
        <f t="shared" si="67"/>
        <v>46203</v>
      </c>
      <c r="P132" s="5">
        <v>3</v>
      </c>
      <c r="Q132" s="4">
        <f t="shared" si="68"/>
        <v>46206</v>
      </c>
      <c r="R132" s="5">
        <v>1.5</v>
      </c>
      <c r="S132" s="4">
        <f t="shared" si="69"/>
        <v>46209</v>
      </c>
      <c r="T132" s="4">
        <f t="shared" si="70"/>
        <v>46209</v>
      </c>
      <c r="U132" s="5">
        <v>3</v>
      </c>
      <c r="V132" s="4">
        <f t="shared" si="71"/>
        <v>46213</v>
      </c>
      <c r="W132" s="4">
        <f t="shared" si="64"/>
        <v>46213</v>
      </c>
      <c r="X132" s="4">
        <f t="shared" si="64"/>
        <v>46213</v>
      </c>
      <c r="Y132" s="4">
        <f t="shared" si="72"/>
        <v>46216</v>
      </c>
      <c r="Z132" s="4">
        <f t="shared" si="73"/>
        <v>46216</v>
      </c>
      <c r="AA132" s="5"/>
      <c r="AB132" s="4">
        <f t="shared" si="84"/>
        <v>46216</v>
      </c>
      <c r="AC132" s="5">
        <v>2</v>
      </c>
      <c r="AD132" s="4">
        <f t="shared" si="74"/>
        <v>46218</v>
      </c>
      <c r="AE132" s="5">
        <v>3</v>
      </c>
      <c r="AF132" s="4">
        <f t="shared" si="75"/>
        <v>46223</v>
      </c>
      <c r="AG132" s="4">
        <f t="shared" si="76"/>
        <v>46223</v>
      </c>
      <c r="AH132" s="4">
        <f t="shared" si="77"/>
        <v>46224</v>
      </c>
      <c r="AI132" s="4">
        <f t="shared" si="78"/>
        <v>46224</v>
      </c>
      <c r="AJ132" s="5"/>
      <c r="AK132" s="4">
        <f t="shared" si="79"/>
        <v>46224</v>
      </c>
      <c r="AL132" s="4">
        <f t="shared" si="85"/>
        <v>46224</v>
      </c>
      <c r="AM132" s="4">
        <f t="shared" si="85"/>
        <v>46224</v>
      </c>
      <c r="AN132" s="4">
        <f t="shared" si="80"/>
        <v>46225</v>
      </c>
      <c r="AO132" s="5"/>
      <c r="AP132" s="4">
        <f t="shared" si="81"/>
        <v>46225</v>
      </c>
      <c r="AQ132" s="5">
        <v>0</v>
      </c>
      <c r="AR132" s="4">
        <f t="shared" si="82"/>
        <v>46225</v>
      </c>
      <c r="AS132" s="5">
        <v>0</v>
      </c>
      <c r="AT132" s="4">
        <f t="shared" si="83"/>
        <v>46225</v>
      </c>
      <c r="AU132" s="4">
        <f>_xlfn.MINIFS(ReleaseTimeline!$A$2:$A$27, ReleaseTimeline!$A$2:$A$27, "&gt;="&amp;AK132)</f>
        <v>46233</v>
      </c>
      <c r="AV132" s="4" t="str">
        <f>VLOOKUP(AU132,ReleaseTimeline!$A$1:$E$27,2,FALSE)</f>
        <v>Release 16</v>
      </c>
      <c r="AW132" s="4" t="e">
        <f t="shared" si="57"/>
        <v>#VALUE!</v>
      </c>
      <c r="AX132" s="4">
        <f>VLOOKUP(AV132,ReleaseTimeline!$B$2:$C$27,2,FALSE)</f>
        <v>46240</v>
      </c>
      <c r="AY132" s="4">
        <f t="shared" si="86"/>
        <v>46233</v>
      </c>
    </row>
    <row r="133" spans="1:54" x14ac:dyDescent="0.2">
      <c r="A133" s="3">
        <v>132</v>
      </c>
      <c r="B133" s="5" t="s">
        <v>180</v>
      </c>
      <c r="C133" s="11" t="s">
        <v>87</v>
      </c>
      <c r="D133" s="11"/>
      <c r="E133" s="80">
        <v>46198</v>
      </c>
      <c r="F133" s="80" t="s">
        <v>64</v>
      </c>
      <c r="G133" s="80" t="s">
        <v>81</v>
      </c>
      <c r="H133" s="80" t="s">
        <v>167</v>
      </c>
      <c r="I133" s="80">
        <v>46198</v>
      </c>
      <c r="J133" s="5">
        <v>3</v>
      </c>
      <c r="L133" s="5">
        <v>10</v>
      </c>
      <c r="M133" s="4">
        <f t="shared" si="65"/>
        <v>46203</v>
      </c>
      <c r="N133" s="4">
        <f t="shared" si="66"/>
        <v>46203</v>
      </c>
      <c r="O133" s="4">
        <f t="shared" si="67"/>
        <v>46203</v>
      </c>
      <c r="P133" s="5">
        <v>3</v>
      </c>
      <c r="Q133" s="4">
        <f t="shared" si="68"/>
        <v>46206</v>
      </c>
      <c r="R133" s="5">
        <v>1.5</v>
      </c>
      <c r="S133" s="4">
        <f t="shared" si="69"/>
        <v>46209</v>
      </c>
      <c r="T133" s="4">
        <f t="shared" si="70"/>
        <v>46209</v>
      </c>
      <c r="U133" s="5">
        <v>3</v>
      </c>
      <c r="V133" s="4">
        <f t="shared" si="71"/>
        <v>46213</v>
      </c>
      <c r="W133" s="4">
        <f t="shared" si="64"/>
        <v>46213</v>
      </c>
      <c r="X133" s="4">
        <f t="shared" si="64"/>
        <v>46213</v>
      </c>
      <c r="Y133" s="4">
        <f t="shared" si="72"/>
        <v>46216</v>
      </c>
      <c r="Z133" s="4">
        <f t="shared" si="73"/>
        <v>46216</v>
      </c>
      <c r="AA133" s="5">
        <v>3</v>
      </c>
      <c r="AB133" s="4">
        <f t="shared" si="84"/>
        <v>46219</v>
      </c>
      <c r="AC133" s="5">
        <v>2</v>
      </c>
      <c r="AD133" s="4">
        <f t="shared" si="74"/>
        <v>46223</v>
      </c>
      <c r="AE133" s="5">
        <v>3</v>
      </c>
      <c r="AF133" s="4">
        <f t="shared" si="75"/>
        <v>46226</v>
      </c>
      <c r="AG133" s="4">
        <f t="shared" si="76"/>
        <v>46226</v>
      </c>
      <c r="AH133" s="4">
        <f t="shared" si="77"/>
        <v>46227</v>
      </c>
      <c r="AI133" s="4">
        <f t="shared" si="78"/>
        <v>46227</v>
      </c>
      <c r="AJ133" s="5">
        <v>1</v>
      </c>
      <c r="AK133" s="4">
        <f t="shared" si="79"/>
        <v>46230</v>
      </c>
      <c r="AL133" s="4">
        <f t="shared" si="85"/>
        <v>46230</v>
      </c>
      <c r="AM133" s="4">
        <f t="shared" si="85"/>
        <v>46230</v>
      </c>
      <c r="AN133" s="4">
        <f t="shared" si="80"/>
        <v>46231</v>
      </c>
      <c r="AO133" s="5">
        <v>3</v>
      </c>
      <c r="AP133" s="4">
        <f t="shared" si="81"/>
        <v>46234</v>
      </c>
      <c r="AQ133" s="5">
        <v>0</v>
      </c>
      <c r="AR133" s="4">
        <f t="shared" si="82"/>
        <v>46234</v>
      </c>
      <c r="AS133" s="5">
        <v>0</v>
      </c>
      <c r="AT133" s="4">
        <f t="shared" si="83"/>
        <v>46234</v>
      </c>
      <c r="AU133" s="4">
        <f>_xlfn.MINIFS(ReleaseTimeline!$A$2:$A$27, ReleaseTimeline!$A$2:$A$27, "&gt;="&amp;AK133)</f>
        <v>46233</v>
      </c>
      <c r="AV133" s="4" t="str">
        <f>VLOOKUP(AU133,ReleaseTimeline!$A$1:$E$27,2,FALSE)</f>
        <v>Release 16</v>
      </c>
      <c r="AW133" s="4" t="e">
        <f t="shared" si="57"/>
        <v>#VALUE!</v>
      </c>
      <c r="AX133" s="4">
        <f>VLOOKUP(AV133,ReleaseTimeline!$B$2:$C$27,2,FALSE)</f>
        <v>46240</v>
      </c>
      <c r="AY133" s="4">
        <f t="shared" si="86"/>
        <v>46233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1A08-67EC-420F-B177-91DF767FA5CE}">
  <dimension ref="A1:BB133"/>
  <sheetViews>
    <sheetView zoomScaleNormal="100" workbookViewId="0">
      <selection activeCell="D2" sqref="D2:D6"/>
    </sheetView>
  </sheetViews>
  <sheetFormatPr baseColWidth="10" defaultColWidth="8.83203125" defaultRowHeight="15" x14ac:dyDescent="0.2"/>
  <cols>
    <col min="2" max="2" width="14.5" customWidth="1"/>
    <col min="3" max="3" width="12.6640625" customWidth="1"/>
    <col min="4" max="4" width="11.5" customWidth="1"/>
    <col min="6" max="6" width="12.1640625" customWidth="1"/>
    <col min="7" max="7" width="14" customWidth="1"/>
    <col min="10" max="10" width="7.83203125" customWidth="1"/>
    <col min="11" max="12" width="10.5" customWidth="1"/>
    <col min="13" max="13" width="12.5" customWidth="1"/>
    <col min="15" max="15" width="10.5" customWidth="1"/>
    <col min="16" max="16" width="9" bestFit="1" customWidth="1"/>
    <col min="17" max="18" width="10.5" customWidth="1"/>
    <col min="19" max="19" width="9" bestFit="1" customWidth="1"/>
    <col min="20" max="22" width="9.5" bestFit="1" customWidth="1"/>
    <col min="23" max="33" width="9" bestFit="1" customWidth="1"/>
    <col min="35" max="35" width="9.1640625" bestFit="1" customWidth="1"/>
    <col min="46" max="46" width="16.5" customWidth="1"/>
  </cols>
  <sheetData>
    <row r="1" spans="1:54" ht="80" x14ac:dyDescent="0.2">
      <c r="A1" s="1" t="s">
        <v>0</v>
      </c>
      <c r="B1" s="1" t="s">
        <v>1</v>
      </c>
      <c r="C1" s="9" t="s">
        <v>5</v>
      </c>
      <c r="D1" s="1" t="s">
        <v>7</v>
      </c>
      <c r="E1" s="1" t="s">
        <v>8</v>
      </c>
      <c r="F1" s="1" t="s">
        <v>9</v>
      </c>
      <c r="G1" s="9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19</v>
      </c>
      <c r="O1" s="1" t="s">
        <v>20</v>
      </c>
      <c r="P1" s="6" t="s">
        <v>21</v>
      </c>
      <c r="Q1" s="6" t="s">
        <v>22</v>
      </c>
      <c r="R1" s="6" t="s">
        <v>23</v>
      </c>
      <c r="S1" s="6" t="s">
        <v>19</v>
      </c>
      <c r="T1" s="6" t="s">
        <v>24</v>
      </c>
      <c r="U1" s="6" t="s">
        <v>25</v>
      </c>
      <c r="V1" s="6" t="s">
        <v>26</v>
      </c>
      <c r="W1" s="6" t="s">
        <v>27</v>
      </c>
      <c r="X1" s="6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19</v>
      </c>
      <c r="AD1" s="1" t="s">
        <v>20</v>
      </c>
      <c r="AE1" s="1" t="s">
        <v>33</v>
      </c>
      <c r="AF1" s="1" t="s">
        <v>26</v>
      </c>
      <c r="AG1" s="1" t="s">
        <v>34</v>
      </c>
      <c r="AH1" s="6" t="s">
        <v>29</v>
      </c>
      <c r="AI1" s="1" t="s">
        <v>35</v>
      </c>
      <c r="AJ1" s="1" t="s">
        <v>38</v>
      </c>
      <c r="AK1" s="1" t="s">
        <v>39</v>
      </c>
      <c r="AL1" s="1" t="s">
        <v>40</v>
      </c>
      <c r="AM1" s="6" t="s">
        <v>31</v>
      </c>
      <c r="AN1" s="6" t="s">
        <v>16</v>
      </c>
      <c r="AO1" s="6" t="s">
        <v>19</v>
      </c>
      <c r="AP1" s="6" t="s">
        <v>20</v>
      </c>
      <c r="AQ1" s="6" t="s">
        <v>37</v>
      </c>
      <c r="AR1" s="6" t="s">
        <v>1097</v>
      </c>
      <c r="AS1" s="6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8" t="s">
        <v>51</v>
      </c>
      <c r="BB1" s="8" t="s">
        <v>52</v>
      </c>
    </row>
    <row r="2" spans="1:54" x14ac:dyDescent="0.2">
      <c r="A2" s="3">
        <v>27</v>
      </c>
      <c r="B2" s="5" t="s">
        <v>53</v>
      </c>
      <c r="C2" s="80">
        <v>46127</v>
      </c>
      <c r="D2" s="80" t="s">
        <v>55</v>
      </c>
      <c r="E2" s="80" t="s">
        <v>81</v>
      </c>
      <c r="F2" s="80" t="s">
        <v>129</v>
      </c>
      <c r="G2" s="80">
        <v>46127</v>
      </c>
      <c r="H2" s="5">
        <v>3</v>
      </c>
      <c r="I2" s="5">
        <v>0</v>
      </c>
      <c r="J2" s="5">
        <v>1</v>
      </c>
      <c r="K2" s="4">
        <f t="shared" ref="K2:K33" si="0">WORKDAY(G2-1, H2+I2, IndHolidays)</f>
        <v>46129</v>
      </c>
      <c r="L2" s="4">
        <f t="shared" ref="L2:L33" si="1">WORKDAY(G2-1, H2+I2, IndHolidays)</f>
        <v>46129</v>
      </c>
      <c r="M2" s="4">
        <f t="shared" ref="M2:M33" si="2">WORKDAY(G2-1, H2+I2, IndHolidays)</f>
        <v>46129</v>
      </c>
      <c r="N2" s="5">
        <v>0.5</v>
      </c>
      <c r="O2" s="4">
        <f t="shared" ref="O2:O33" si="3">WORKDAY(M2, N2, IndHolidays)</f>
        <v>46129</v>
      </c>
      <c r="P2" s="5">
        <v>0.5</v>
      </c>
      <c r="Q2" s="4">
        <f t="shared" ref="Q2:Q33" si="4">WORKDAY(O2, P2, IndHolidays)</f>
        <v>46129</v>
      </c>
      <c r="R2" s="4">
        <f t="shared" ref="R2:R33" si="5">WORKDAY(Q2,0, IndHolidays)</f>
        <v>46129</v>
      </c>
      <c r="S2" s="5">
        <v>0.5</v>
      </c>
      <c r="T2" s="4">
        <f t="shared" ref="T2:T33" si="6">WORKDAY(R2, S2, IndHolidays)</f>
        <v>46129</v>
      </c>
      <c r="U2" s="4">
        <f t="shared" ref="U2:V21" si="7">WORKDAY(T2, 0, IndHolidays)</f>
        <v>46129</v>
      </c>
      <c r="V2" s="4">
        <f t="shared" si="7"/>
        <v>46129</v>
      </c>
      <c r="W2" s="4">
        <f t="shared" ref="W2:W33" si="8">WORKDAY(V2, 1, IndHolidays)</f>
        <v>46132</v>
      </c>
      <c r="X2" s="4">
        <f t="shared" ref="X2:X33" si="9">WORKDAY(W2, 0, IndHolidays)</f>
        <v>46132</v>
      </c>
      <c r="Y2" s="5">
        <v>0.5</v>
      </c>
      <c r="Z2" s="4">
        <f t="shared" ref="Z2:Z33" si="10">WORKDAY(X2, Y2, IndHolidays)</f>
        <v>46132</v>
      </c>
      <c r="AA2" s="5">
        <v>0.5</v>
      </c>
      <c r="AB2" s="4">
        <f t="shared" ref="AB2:AB33" si="11">WORKDAY(Z2, AA2, IndHolidays)</f>
        <v>46132</v>
      </c>
      <c r="AC2" s="5">
        <v>0.5</v>
      </c>
      <c r="AD2" s="4">
        <f t="shared" ref="AD2:AD33" si="12">WORKDAY(AB2, AC2, IndHolidays)</f>
        <v>46132</v>
      </c>
      <c r="AE2" s="4">
        <f t="shared" ref="AE2:AE33" si="13">WORKDAY(AD2, 0, IndHolidays)</f>
        <v>46132</v>
      </c>
      <c r="AF2" s="4">
        <f t="shared" ref="AF2:AF33" si="14">WORKDAY(AE2, 1, IndHolidays)</f>
        <v>46133</v>
      </c>
      <c r="AG2" s="4">
        <f t="shared" ref="AG2:AG33" si="15">WORKDAY(AF2, 0, IndHolidays)</f>
        <v>46133</v>
      </c>
      <c r="AH2" s="5">
        <v>0.5</v>
      </c>
      <c r="AI2" s="4">
        <f t="shared" ref="AI2:AI33" si="16">WORKDAY(AG2, AH2, IndHolidays)</f>
        <v>46133</v>
      </c>
      <c r="AJ2" s="4">
        <f t="array" ref="AJ2">MAX(IF($B$2:$B$133=$B2, $AI$2:$AI$133))</f>
        <v>46142</v>
      </c>
      <c r="AK2" s="5">
        <v>1</v>
      </c>
      <c r="AL2" s="4">
        <f t="shared" ref="AL2:AL33" si="17">WORKDAY(AJ2, AK2, IndHolidays)</f>
        <v>46146</v>
      </c>
      <c r="AM2" s="5">
        <v>0.5</v>
      </c>
      <c r="AN2" s="4">
        <f t="shared" ref="AN2:AN33" si="18">WORKDAY(AL2, AM2, IndHolidays)</f>
        <v>46146</v>
      </c>
      <c r="AO2" s="5">
        <v>0.5</v>
      </c>
      <c r="AP2" s="4">
        <f t="shared" ref="AP2:AP33" si="19">WORKDAY(AN2, AO2, IndHolidays)</f>
        <v>46146</v>
      </c>
      <c r="AQ2" s="4">
        <f t="shared" ref="AQ2:AR21" si="20">WORKDAY(AP2, 1, IndHolidays)</f>
        <v>46147</v>
      </c>
      <c r="AR2" s="4">
        <f t="shared" si="20"/>
        <v>46148</v>
      </c>
      <c r="AS2" s="4">
        <f t="shared" ref="AS2:AS33" si="21">WORKDAY(AR2, 3, IndHolidays)</f>
        <v>46153</v>
      </c>
      <c r="AT2" s="4">
        <f t="shared" ref="AT2:AT33" si="22">CEILING(AS2-DATE(2026,4,16), 14)+DATE(2026,4,16)</f>
        <v>46156</v>
      </c>
      <c r="AU2">
        <f t="shared" ref="AU2:AU33" si="23">(AT2 - L2)</f>
        <v>27</v>
      </c>
      <c r="AW2">
        <f t="shared" ref="AW2:AW33" si="24">(N2+S2+AC2+AO2)</f>
        <v>2</v>
      </c>
    </row>
    <row r="3" spans="1:54" x14ac:dyDescent="0.2">
      <c r="A3" s="3">
        <v>28</v>
      </c>
      <c r="B3" s="5" t="s">
        <v>53</v>
      </c>
      <c r="C3" s="80">
        <v>46127</v>
      </c>
      <c r="D3" s="80" t="s">
        <v>59</v>
      </c>
      <c r="E3" s="80" t="s">
        <v>81</v>
      </c>
      <c r="F3" s="80" t="s">
        <v>167</v>
      </c>
      <c r="G3" s="80">
        <v>46127</v>
      </c>
      <c r="H3" s="5">
        <v>3</v>
      </c>
      <c r="I3" s="5">
        <v>0</v>
      </c>
      <c r="J3" s="5">
        <v>2</v>
      </c>
      <c r="K3" s="4">
        <f t="shared" si="0"/>
        <v>46129</v>
      </c>
      <c r="L3" s="4">
        <f t="shared" si="1"/>
        <v>46129</v>
      </c>
      <c r="M3" s="4">
        <f t="shared" si="2"/>
        <v>46129</v>
      </c>
      <c r="N3" s="5">
        <v>0.5</v>
      </c>
      <c r="O3" s="4">
        <f t="shared" si="3"/>
        <v>46129</v>
      </c>
      <c r="P3" s="5">
        <v>0.5</v>
      </c>
      <c r="Q3" s="4">
        <f t="shared" si="4"/>
        <v>46129</v>
      </c>
      <c r="R3" s="4">
        <f t="shared" si="5"/>
        <v>46129</v>
      </c>
      <c r="S3" s="5">
        <v>0.5</v>
      </c>
      <c r="T3" s="4">
        <f t="shared" si="6"/>
        <v>46129</v>
      </c>
      <c r="U3" s="4">
        <f t="shared" si="7"/>
        <v>46129</v>
      </c>
      <c r="V3" s="4">
        <f t="shared" si="7"/>
        <v>46129</v>
      </c>
      <c r="W3" s="4">
        <f t="shared" si="8"/>
        <v>46132</v>
      </c>
      <c r="X3" s="4">
        <f t="shared" si="9"/>
        <v>46132</v>
      </c>
      <c r="Y3" s="5">
        <v>0.5</v>
      </c>
      <c r="Z3" s="4">
        <f t="shared" si="10"/>
        <v>46132</v>
      </c>
      <c r="AA3" s="5">
        <v>0.5</v>
      </c>
      <c r="AB3" s="4">
        <f t="shared" si="11"/>
        <v>46132</v>
      </c>
      <c r="AC3" s="5">
        <v>0.5</v>
      </c>
      <c r="AD3" s="4">
        <f t="shared" si="12"/>
        <v>46132</v>
      </c>
      <c r="AE3" s="4">
        <f t="shared" si="13"/>
        <v>46132</v>
      </c>
      <c r="AF3" s="4">
        <f t="shared" si="14"/>
        <v>46133</v>
      </c>
      <c r="AG3" s="4">
        <f t="shared" si="15"/>
        <v>46133</v>
      </c>
      <c r="AH3" s="5">
        <v>0.5</v>
      </c>
      <c r="AI3" s="4">
        <f t="shared" si="16"/>
        <v>46133</v>
      </c>
      <c r="AJ3" s="4">
        <f t="array" ref="AJ3">MAX(IF($B$2:$B$133=$B3, $AI$2:$AI$133))</f>
        <v>46142</v>
      </c>
      <c r="AK3" s="5">
        <v>1</v>
      </c>
      <c r="AL3" s="4">
        <f t="shared" si="17"/>
        <v>46146</v>
      </c>
      <c r="AM3" s="5">
        <v>0.5</v>
      </c>
      <c r="AN3" s="4">
        <f t="shared" si="18"/>
        <v>46146</v>
      </c>
      <c r="AO3" s="5">
        <v>0.5</v>
      </c>
      <c r="AP3" s="4">
        <f t="shared" si="19"/>
        <v>46146</v>
      </c>
      <c r="AQ3" s="4">
        <f t="shared" si="20"/>
        <v>46147</v>
      </c>
      <c r="AR3" s="4">
        <f t="shared" si="20"/>
        <v>46148</v>
      </c>
      <c r="AS3" s="4">
        <f t="shared" si="21"/>
        <v>46153</v>
      </c>
      <c r="AT3" s="4">
        <f t="shared" si="22"/>
        <v>46156</v>
      </c>
      <c r="AU3">
        <f t="shared" si="23"/>
        <v>27</v>
      </c>
      <c r="AW3">
        <f t="shared" si="24"/>
        <v>2</v>
      </c>
    </row>
    <row r="4" spans="1:54" x14ac:dyDescent="0.2">
      <c r="A4" s="3">
        <v>29</v>
      </c>
      <c r="B4" s="5" t="s">
        <v>53</v>
      </c>
      <c r="C4" s="80">
        <v>46127</v>
      </c>
      <c r="D4" s="80" t="s">
        <v>61</v>
      </c>
      <c r="E4" s="80" t="s">
        <v>81</v>
      </c>
      <c r="F4" s="80" t="s">
        <v>131</v>
      </c>
      <c r="G4" s="80">
        <v>46127</v>
      </c>
      <c r="H4" s="5">
        <v>3</v>
      </c>
      <c r="I4" s="5">
        <v>0</v>
      </c>
      <c r="J4" s="5">
        <v>3</v>
      </c>
      <c r="K4" s="4">
        <f t="shared" si="0"/>
        <v>46129</v>
      </c>
      <c r="L4" s="4">
        <f t="shared" si="1"/>
        <v>46129</v>
      </c>
      <c r="M4" s="4">
        <f t="shared" si="2"/>
        <v>46129</v>
      </c>
      <c r="N4" s="5">
        <v>0.5</v>
      </c>
      <c r="O4" s="4">
        <f t="shared" si="3"/>
        <v>46129</v>
      </c>
      <c r="P4" s="5">
        <v>0.5</v>
      </c>
      <c r="Q4" s="4">
        <f t="shared" si="4"/>
        <v>46129</v>
      </c>
      <c r="R4" s="4">
        <f t="shared" si="5"/>
        <v>46129</v>
      </c>
      <c r="S4" s="5">
        <v>0.5</v>
      </c>
      <c r="T4" s="4">
        <f t="shared" si="6"/>
        <v>46129</v>
      </c>
      <c r="U4" s="4">
        <f t="shared" si="7"/>
        <v>46129</v>
      </c>
      <c r="V4" s="4">
        <f t="shared" si="7"/>
        <v>46129</v>
      </c>
      <c r="W4" s="4">
        <f t="shared" si="8"/>
        <v>46132</v>
      </c>
      <c r="X4" s="4">
        <f t="shared" si="9"/>
        <v>46132</v>
      </c>
      <c r="Y4" s="5">
        <v>0.5</v>
      </c>
      <c r="Z4" s="4">
        <f t="shared" si="10"/>
        <v>46132</v>
      </c>
      <c r="AA4" s="5">
        <v>0.5</v>
      </c>
      <c r="AB4" s="4">
        <f t="shared" si="11"/>
        <v>46132</v>
      </c>
      <c r="AC4" s="5">
        <v>0.5</v>
      </c>
      <c r="AD4" s="4">
        <f t="shared" si="12"/>
        <v>46132</v>
      </c>
      <c r="AE4" s="4">
        <f t="shared" si="13"/>
        <v>46132</v>
      </c>
      <c r="AF4" s="4">
        <f t="shared" si="14"/>
        <v>46133</v>
      </c>
      <c r="AG4" s="4">
        <f t="shared" si="15"/>
        <v>46133</v>
      </c>
      <c r="AH4" s="5">
        <v>0.5</v>
      </c>
      <c r="AI4" s="4">
        <f t="shared" si="16"/>
        <v>46133</v>
      </c>
      <c r="AJ4" s="4">
        <f t="array" ref="AJ4">MAX(IF($B$2:$B$133=$B4, $AI$2:$AI$133))</f>
        <v>46142</v>
      </c>
      <c r="AK4" s="5">
        <v>1</v>
      </c>
      <c r="AL4" s="4">
        <f t="shared" si="17"/>
        <v>46146</v>
      </c>
      <c r="AM4" s="5">
        <v>0.5</v>
      </c>
      <c r="AN4" s="4">
        <f t="shared" si="18"/>
        <v>46146</v>
      </c>
      <c r="AO4" s="5">
        <v>0.5</v>
      </c>
      <c r="AP4" s="4">
        <f t="shared" si="19"/>
        <v>46146</v>
      </c>
      <c r="AQ4" s="4">
        <f t="shared" si="20"/>
        <v>46147</v>
      </c>
      <c r="AR4" s="4">
        <f t="shared" si="20"/>
        <v>46148</v>
      </c>
      <c r="AS4" s="4">
        <f t="shared" si="21"/>
        <v>46153</v>
      </c>
      <c r="AT4" s="4">
        <f t="shared" si="22"/>
        <v>46156</v>
      </c>
      <c r="AU4">
        <f t="shared" si="23"/>
        <v>27</v>
      </c>
      <c r="AW4">
        <f t="shared" si="24"/>
        <v>2</v>
      </c>
    </row>
    <row r="5" spans="1:54" x14ac:dyDescent="0.2">
      <c r="A5" s="3">
        <v>30</v>
      </c>
      <c r="B5" s="5" t="s">
        <v>53</v>
      </c>
      <c r="C5" s="80">
        <v>46136</v>
      </c>
      <c r="D5" s="80" t="s">
        <v>63</v>
      </c>
      <c r="E5" s="80" t="s">
        <v>81</v>
      </c>
      <c r="F5" s="80" t="s">
        <v>129</v>
      </c>
      <c r="G5" s="80">
        <v>46136</v>
      </c>
      <c r="H5" s="5">
        <v>3</v>
      </c>
      <c r="I5" s="5">
        <v>0</v>
      </c>
      <c r="J5" s="5">
        <v>4</v>
      </c>
      <c r="K5" s="4">
        <f t="shared" si="0"/>
        <v>46140</v>
      </c>
      <c r="L5" s="4">
        <f t="shared" si="1"/>
        <v>46140</v>
      </c>
      <c r="M5" s="4">
        <f t="shared" si="2"/>
        <v>46140</v>
      </c>
      <c r="N5" s="5">
        <v>0.5</v>
      </c>
      <c r="O5" s="4">
        <f t="shared" si="3"/>
        <v>46140</v>
      </c>
      <c r="P5" s="5">
        <v>0.5</v>
      </c>
      <c r="Q5" s="4">
        <f t="shared" si="4"/>
        <v>46140</v>
      </c>
      <c r="R5" s="4">
        <f t="shared" si="5"/>
        <v>46140</v>
      </c>
      <c r="S5" s="5">
        <v>0.5</v>
      </c>
      <c r="T5" s="4">
        <f t="shared" si="6"/>
        <v>46140</v>
      </c>
      <c r="U5" s="4">
        <f t="shared" si="7"/>
        <v>46140</v>
      </c>
      <c r="V5" s="4">
        <f t="shared" si="7"/>
        <v>46140</v>
      </c>
      <c r="W5" s="4">
        <f t="shared" si="8"/>
        <v>46141</v>
      </c>
      <c r="X5" s="4">
        <f t="shared" si="9"/>
        <v>46141</v>
      </c>
      <c r="Y5" s="5">
        <v>0.5</v>
      </c>
      <c r="Z5" s="4">
        <f t="shared" si="10"/>
        <v>46141</v>
      </c>
      <c r="AA5" s="5">
        <v>0.5</v>
      </c>
      <c r="AB5" s="4">
        <f t="shared" si="11"/>
        <v>46141</v>
      </c>
      <c r="AC5" s="5">
        <v>0.5</v>
      </c>
      <c r="AD5" s="4">
        <f t="shared" si="12"/>
        <v>46141</v>
      </c>
      <c r="AE5" s="4">
        <f t="shared" si="13"/>
        <v>46141</v>
      </c>
      <c r="AF5" s="4">
        <f t="shared" si="14"/>
        <v>46142</v>
      </c>
      <c r="AG5" s="4">
        <f t="shared" si="15"/>
        <v>46142</v>
      </c>
      <c r="AH5" s="5">
        <v>0.5</v>
      </c>
      <c r="AI5" s="4">
        <f t="shared" si="16"/>
        <v>46142</v>
      </c>
      <c r="AJ5" s="4">
        <f t="array" ref="AJ5">MAX(IF($B$2:$B$133=$B5, $AI$2:$AI$133))</f>
        <v>46142</v>
      </c>
      <c r="AK5" s="5">
        <v>1</v>
      </c>
      <c r="AL5" s="4">
        <f t="shared" si="17"/>
        <v>46146</v>
      </c>
      <c r="AM5" s="5">
        <v>0.5</v>
      </c>
      <c r="AN5" s="4">
        <f t="shared" si="18"/>
        <v>46146</v>
      </c>
      <c r="AO5" s="5">
        <v>0.5</v>
      </c>
      <c r="AP5" s="4">
        <f t="shared" si="19"/>
        <v>46146</v>
      </c>
      <c r="AQ5" s="4">
        <f t="shared" si="20"/>
        <v>46147</v>
      </c>
      <c r="AR5" s="4">
        <f t="shared" si="20"/>
        <v>46148</v>
      </c>
      <c r="AS5" s="4">
        <f t="shared" si="21"/>
        <v>46153</v>
      </c>
      <c r="AT5" s="4">
        <f t="shared" si="22"/>
        <v>46156</v>
      </c>
      <c r="AU5">
        <f t="shared" si="23"/>
        <v>16</v>
      </c>
      <c r="AW5">
        <f t="shared" si="24"/>
        <v>2</v>
      </c>
    </row>
    <row r="6" spans="1:54" x14ac:dyDescent="0.2">
      <c r="A6" s="3">
        <v>31</v>
      </c>
      <c r="B6" s="5" t="s">
        <v>53</v>
      </c>
      <c r="C6" s="80">
        <v>46136</v>
      </c>
      <c r="D6" s="80" t="s">
        <v>64</v>
      </c>
      <c r="E6" s="80" t="s">
        <v>81</v>
      </c>
      <c r="F6" s="80" t="s">
        <v>167</v>
      </c>
      <c r="G6" s="80">
        <v>46136</v>
      </c>
      <c r="H6" s="5">
        <v>3</v>
      </c>
      <c r="I6" s="5">
        <v>0</v>
      </c>
      <c r="J6" s="5">
        <v>5</v>
      </c>
      <c r="K6" s="4">
        <f t="shared" si="0"/>
        <v>46140</v>
      </c>
      <c r="L6" s="4">
        <f t="shared" si="1"/>
        <v>46140</v>
      </c>
      <c r="M6" s="4">
        <f t="shared" si="2"/>
        <v>46140</v>
      </c>
      <c r="N6" s="5">
        <v>0.5</v>
      </c>
      <c r="O6" s="4">
        <f t="shared" si="3"/>
        <v>46140</v>
      </c>
      <c r="P6" s="5">
        <v>0.5</v>
      </c>
      <c r="Q6" s="4">
        <f t="shared" si="4"/>
        <v>46140</v>
      </c>
      <c r="R6" s="4">
        <f t="shared" si="5"/>
        <v>46140</v>
      </c>
      <c r="S6" s="5">
        <v>0.5</v>
      </c>
      <c r="T6" s="4">
        <f t="shared" si="6"/>
        <v>46140</v>
      </c>
      <c r="U6" s="4">
        <f t="shared" si="7"/>
        <v>46140</v>
      </c>
      <c r="V6" s="4">
        <f t="shared" si="7"/>
        <v>46140</v>
      </c>
      <c r="W6" s="4">
        <f t="shared" si="8"/>
        <v>46141</v>
      </c>
      <c r="X6" s="4">
        <f t="shared" si="9"/>
        <v>46141</v>
      </c>
      <c r="Y6" s="5">
        <v>0.5</v>
      </c>
      <c r="Z6" s="4">
        <f t="shared" si="10"/>
        <v>46141</v>
      </c>
      <c r="AA6" s="5">
        <v>0.5</v>
      </c>
      <c r="AB6" s="4">
        <f t="shared" si="11"/>
        <v>46141</v>
      </c>
      <c r="AC6" s="5">
        <v>0.5</v>
      </c>
      <c r="AD6" s="4">
        <f t="shared" si="12"/>
        <v>46141</v>
      </c>
      <c r="AE6" s="4">
        <f t="shared" si="13"/>
        <v>46141</v>
      </c>
      <c r="AF6" s="4">
        <f t="shared" si="14"/>
        <v>46142</v>
      </c>
      <c r="AG6" s="4">
        <f t="shared" si="15"/>
        <v>46142</v>
      </c>
      <c r="AH6" s="5">
        <v>0.5</v>
      </c>
      <c r="AI6" s="4">
        <f t="shared" si="16"/>
        <v>46142</v>
      </c>
      <c r="AJ6" s="4">
        <f t="array" ref="AJ6">MAX(IF($B$2:$B$133=$B6, $AI$2:$AI$133))</f>
        <v>46142</v>
      </c>
      <c r="AK6" s="5">
        <v>1</v>
      </c>
      <c r="AL6" s="4">
        <f t="shared" si="17"/>
        <v>46146</v>
      </c>
      <c r="AM6" s="5">
        <v>0.5</v>
      </c>
      <c r="AN6" s="4">
        <f t="shared" si="18"/>
        <v>46146</v>
      </c>
      <c r="AO6" s="5">
        <v>0.5</v>
      </c>
      <c r="AP6" s="4">
        <f t="shared" si="19"/>
        <v>46146</v>
      </c>
      <c r="AQ6" s="4">
        <f t="shared" si="20"/>
        <v>46147</v>
      </c>
      <c r="AR6" s="4">
        <f t="shared" si="20"/>
        <v>46148</v>
      </c>
      <c r="AS6" s="4">
        <f t="shared" si="21"/>
        <v>46153</v>
      </c>
      <c r="AT6" s="4">
        <f t="shared" si="22"/>
        <v>46156</v>
      </c>
      <c r="AU6">
        <f t="shared" si="23"/>
        <v>16</v>
      </c>
      <c r="AW6">
        <f t="shared" si="24"/>
        <v>2</v>
      </c>
    </row>
    <row r="7" spans="1:54" x14ac:dyDescent="0.2">
      <c r="A7" s="3">
        <v>32</v>
      </c>
      <c r="B7" s="5" t="s">
        <v>65</v>
      </c>
      <c r="C7" s="80">
        <v>46226</v>
      </c>
      <c r="D7" s="80" t="s">
        <v>55</v>
      </c>
      <c r="E7" s="80" t="s">
        <v>67</v>
      </c>
      <c r="F7" s="80" t="s">
        <v>167</v>
      </c>
      <c r="G7" s="80">
        <v>46226</v>
      </c>
      <c r="H7" s="5">
        <v>3</v>
      </c>
      <c r="I7" s="5">
        <v>0</v>
      </c>
      <c r="J7" s="5">
        <v>6</v>
      </c>
      <c r="K7" s="4">
        <f t="shared" si="0"/>
        <v>46230</v>
      </c>
      <c r="L7" s="4">
        <f t="shared" si="1"/>
        <v>46230</v>
      </c>
      <c r="M7" s="4">
        <f t="shared" si="2"/>
        <v>46230</v>
      </c>
      <c r="N7" s="5">
        <v>0.5</v>
      </c>
      <c r="O7" s="4">
        <f t="shared" si="3"/>
        <v>46230</v>
      </c>
      <c r="P7" s="5">
        <v>0.5</v>
      </c>
      <c r="Q7" s="4">
        <f t="shared" si="4"/>
        <v>46230</v>
      </c>
      <c r="R7" s="4">
        <f t="shared" si="5"/>
        <v>46230</v>
      </c>
      <c r="S7" s="5">
        <v>0.5</v>
      </c>
      <c r="T7" s="4">
        <f t="shared" si="6"/>
        <v>46230</v>
      </c>
      <c r="U7" s="4">
        <f t="shared" si="7"/>
        <v>46230</v>
      </c>
      <c r="V7" s="4">
        <f t="shared" si="7"/>
        <v>46230</v>
      </c>
      <c r="W7" s="4">
        <f t="shared" si="8"/>
        <v>46231</v>
      </c>
      <c r="X7" s="4">
        <f t="shared" si="9"/>
        <v>46231</v>
      </c>
      <c r="Y7" s="5">
        <v>0.5</v>
      </c>
      <c r="Z7" s="4">
        <f t="shared" si="10"/>
        <v>46231</v>
      </c>
      <c r="AA7" s="5">
        <v>0.5</v>
      </c>
      <c r="AB7" s="4">
        <f t="shared" si="11"/>
        <v>46231</v>
      </c>
      <c r="AC7" s="5">
        <v>0.5</v>
      </c>
      <c r="AD7" s="4">
        <f t="shared" si="12"/>
        <v>46231</v>
      </c>
      <c r="AE7" s="4">
        <f t="shared" si="13"/>
        <v>46231</v>
      </c>
      <c r="AF7" s="4">
        <f t="shared" si="14"/>
        <v>46232</v>
      </c>
      <c r="AG7" s="4">
        <f t="shared" si="15"/>
        <v>46232</v>
      </c>
      <c r="AH7" s="5">
        <v>0.5</v>
      </c>
      <c r="AI7" s="4">
        <f t="shared" si="16"/>
        <v>46232</v>
      </c>
      <c r="AJ7" s="4">
        <f t="array" ref="AJ7">MAX(IF($B$2:$B$133=$B7, $AI$2:$AI$133))</f>
        <v>46240</v>
      </c>
      <c r="AK7" s="5">
        <v>1</v>
      </c>
      <c r="AL7" s="4">
        <f t="shared" si="17"/>
        <v>46241</v>
      </c>
      <c r="AM7" s="5">
        <v>0.5</v>
      </c>
      <c r="AN7" s="4">
        <f t="shared" si="18"/>
        <v>46241</v>
      </c>
      <c r="AO7" s="5">
        <v>0.5</v>
      </c>
      <c r="AP7" s="4">
        <f t="shared" si="19"/>
        <v>46241</v>
      </c>
      <c r="AQ7" s="4">
        <f t="shared" si="20"/>
        <v>46244</v>
      </c>
      <c r="AR7" s="4">
        <f t="shared" si="20"/>
        <v>46245</v>
      </c>
      <c r="AS7" s="4">
        <f t="shared" si="21"/>
        <v>46248</v>
      </c>
      <c r="AT7" s="4">
        <f t="shared" si="22"/>
        <v>46254</v>
      </c>
      <c r="AU7">
        <f t="shared" si="23"/>
        <v>24</v>
      </c>
      <c r="AW7">
        <f t="shared" si="24"/>
        <v>2</v>
      </c>
    </row>
    <row r="8" spans="1:54" x14ac:dyDescent="0.2">
      <c r="A8" s="3">
        <v>33</v>
      </c>
      <c r="B8" s="5" t="s">
        <v>65</v>
      </c>
      <c r="C8" s="80">
        <v>46226</v>
      </c>
      <c r="D8" s="80" t="s">
        <v>59</v>
      </c>
      <c r="E8" s="80" t="s">
        <v>67</v>
      </c>
      <c r="F8" s="80" t="s">
        <v>131</v>
      </c>
      <c r="G8" s="80">
        <v>46226</v>
      </c>
      <c r="H8" s="5">
        <v>3</v>
      </c>
      <c r="I8" s="5">
        <v>0</v>
      </c>
      <c r="J8" s="5">
        <v>7</v>
      </c>
      <c r="K8" s="4">
        <f t="shared" si="0"/>
        <v>46230</v>
      </c>
      <c r="L8" s="4">
        <f t="shared" si="1"/>
        <v>46230</v>
      </c>
      <c r="M8" s="4">
        <f t="shared" si="2"/>
        <v>46230</v>
      </c>
      <c r="N8" s="5">
        <v>0.5</v>
      </c>
      <c r="O8" s="4">
        <f t="shared" si="3"/>
        <v>46230</v>
      </c>
      <c r="P8" s="5">
        <v>0.5</v>
      </c>
      <c r="Q8" s="4">
        <f t="shared" si="4"/>
        <v>46230</v>
      </c>
      <c r="R8" s="4">
        <f t="shared" si="5"/>
        <v>46230</v>
      </c>
      <c r="S8" s="5">
        <v>0.5</v>
      </c>
      <c r="T8" s="4">
        <f t="shared" si="6"/>
        <v>46230</v>
      </c>
      <c r="U8" s="4">
        <f t="shared" si="7"/>
        <v>46230</v>
      </c>
      <c r="V8" s="4">
        <f t="shared" si="7"/>
        <v>46230</v>
      </c>
      <c r="W8" s="4">
        <f t="shared" si="8"/>
        <v>46231</v>
      </c>
      <c r="X8" s="4">
        <f t="shared" si="9"/>
        <v>46231</v>
      </c>
      <c r="Y8" s="5">
        <v>0.5</v>
      </c>
      <c r="Z8" s="4">
        <f t="shared" si="10"/>
        <v>46231</v>
      </c>
      <c r="AA8" s="5">
        <v>0.5</v>
      </c>
      <c r="AB8" s="4">
        <f t="shared" si="11"/>
        <v>46231</v>
      </c>
      <c r="AC8" s="5">
        <v>0.5</v>
      </c>
      <c r="AD8" s="4">
        <f t="shared" si="12"/>
        <v>46231</v>
      </c>
      <c r="AE8" s="4">
        <f t="shared" si="13"/>
        <v>46231</v>
      </c>
      <c r="AF8" s="4">
        <f t="shared" si="14"/>
        <v>46232</v>
      </c>
      <c r="AG8" s="4">
        <f t="shared" si="15"/>
        <v>46232</v>
      </c>
      <c r="AH8" s="5">
        <v>0.5</v>
      </c>
      <c r="AI8" s="4">
        <f t="shared" si="16"/>
        <v>46232</v>
      </c>
      <c r="AJ8" s="4">
        <f t="array" ref="AJ8">MAX(IF($B$2:$B$133=$B8, $AI$2:$AI$133))</f>
        <v>46240</v>
      </c>
      <c r="AK8" s="5">
        <v>1</v>
      </c>
      <c r="AL8" s="4">
        <f t="shared" si="17"/>
        <v>46241</v>
      </c>
      <c r="AM8" s="5">
        <v>0.5</v>
      </c>
      <c r="AN8" s="4">
        <f t="shared" si="18"/>
        <v>46241</v>
      </c>
      <c r="AO8" s="5">
        <v>0.5</v>
      </c>
      <c r="AP8" s="4">
        <f t="shared" si="19"/>
        <v>46241</v>
      </c>
      <c r="AQ8" s="4">
        <f t="shared" si="20"/>
        <v>46244</v>
      </c>
      <c r="AR8" s="4">
        <f t="shared" si="20"/>
        <v>46245</v>
      </c>
      <c r="AS8" s="4">
        <f t="shared" si="21"/>
        <v>46248</v>
      </c>
      <c r="AT8" s="4">
        <f t="shared" si="22"/>
        <v>46254</v>
      </c>
      <c r="AU8">
        <f t="shared" si="23"/>
        <v>24</v>
      </c>
      <c r="AW8">
        <f t="shared" si="24"/>
        <v>2</v>
      </c>
    </row>
    <row r="9" spans="1:54" x14ac:dyDescent="0.2">
      <c r="A9" s="3">
        <v>34</v>
      </c>
      <c r="B9" s="5" t="s">
        <v>65</v>
      </c>
      <c r="C9" s="80">
        <v>46234</v>
      </c>
      <c r="D9" s="80" t="s">
        <v>61</v>
      </c>
      <c r="E9" s="80" t="s">
        <v>67</v>
      </c>
      <c r="F9" s="80" t="s">
        <v>104</v>
      </c>
      <c r="G9" s="80">
        <v>46234</v>
      </c>
      <c r="H9" s="5">
        <v>3</v>
      </c>
      <c r="I9" s="5">
        <v>0</v>
      </c>
      <c r="J9" s="5">
        <v>8</v>
      </c>
      <c r="K9" s="4">
        <f t="shared" si="0"/>
        <v>46238</v>
      </c>
      <c r="L9" s="4">
        <f t="shared" si="1"/>
        <v>46238</v>
      </c>
      <c r="M9" s="4">
        <f t="shared" si="2"/>
        <v>46238</v>
      </c>
      <c r="N9" s="5">
        <v>0.5</v>
      </c>
      <c r="O9" s="4">
        <f t="shared" si="3"/>
        <v>46238</v>
      </c>
      <c r="P9" s="5">
        <v>0.5</v>
      </c>
      <c r="Q9" s="4">
        <f t="shared" si="4"/>
        <v>46238</v>
      </c>
      <c r="R9" s="4">
        <f t="shared" si="5"/>
        <v>46238</v>
      </c>
      <c r="S9" s="5">
        <v>0.5</v>
      </c>
      <c r="T9" s="4">
        <f t="shared" si="6"/>
        <v>46238</v>
      </c>
      <c r="U9" s="4">
        <f t="shared" si="7"/>
        <v>46238</v>
      </c>
      <c r="V9" s="4">
        <f t="shared" si="7"/>
        <v>46238</v>
      </c>
      <c r="W9" s="4">
        <f t="shared" si="8"/>
        <v>46239</v>
      </c>
      <c r="X9" s="4">
        <f t="shared" si="9"/>
        <v>46239</v>
      </c>
      <c r="Y9" s="5">
        <v>0.5</v>
      </c>
      <c r="Z9" s="4">
        <f t="shared" si="10"/>
        <v>46239</v>
      </c>
      <c r="AA9" s="5">
        <v>0.5</v>
      </c>
      <c r="AB9" s="4">
        <f t="shared" si="11"/>
        <v>46239</v>
      </c>
      <c r="AC9" s="5">
        <v>0.5</v>
      </c>
      <c r="AD9" s="4">
        <f t="shared" si="12"/>
        <v>46239</v>
      </c>
      <c r="AE9" s="4">
        <f t="shared" si="13"/>
        <v>46239</v>
      </c>
      <c r="AF9" s="4">
        <f t="shared" si="14"/>
        <v>46240</v>
      </c>
      <c r="AG9" s="4">
        <f t="shared" si="15"/>
        <v>46240</v>
      </c>
      <c r="AH9" s="5">
        <v>0.5</v>
      </c>
      <c r="AI9" s="4">
        <f t="shared" si="16"/>
        <v>46240</v>
      </c>
      <c r="AJ9" s="4">
        <f t="array" ref="AJ9">MAX(IF($B$2:$B$133=$B9, $AI$2:$AI$133))</f>
        <v>46240</v>
      </c>
      <c r="AK9" s="5">
        <v>1</v>
      </c>
      <c r="AL9" s="4">
        <f t="shared" si="17"/>
        <v>46241</v>
      </c>
      <c r="AM9" s="5">
        <v>0.5</v>
      </c>
      <c r="AN9" s="4">
        <f t="shared" si="18"/>
        <v>46241</v>
      </c>
      <c r="AO9" s="5">
        <v>0.5</v>
      </c>
      <c r="AP9" s="4">
        <f t="shared" si="19"/>
        <v>46241</v>
      </c>
      <c r="AQ9" s="4">
        <f t="shared" si="20"/>
        <v>46244</v>
      </c>
      <c r="AR9" s="4">
        <f t="shared" si="20"/>
        <v>46245</v>
      </c>
      <c r="AS9" s="4">
        <f t="shared" si="21"/>
        <v>46248</v>
      </c>
      <c r="AT9" s="4">
        <f t="shared" si="22"/>
        <v>46254</v>
      </c>
      <c r="AU9">
        <f t="shared" si="23"/>
        <v>16</v>
      </c>
      <c r="AV9">
        <f>(AT9-AR9)</f>
        <v>9</v>
      </c>
      <c r="AW9">
        <f t="shared" si="24"/>
        <v>2</v>
      </c>
      <c r="AZ9">
        <f>(AV9+AW9)</f>
        <v>11</v>
      </c>
    </row>
    <row r="10" spans="1:54" x14ac:dyDescent="0.2">
      <c r="A10" s="3">
        <v>35</v>
      </c>
      <c r="B10" s="5" t="s">
        <v>65</v>
      </c>
      <c r="C10" s="80">
        <v>46234</v>
      </c>
      <c r="D10" s="80" t="s">
        <v>1153</v>
      </c>
      <c r="E10" s="80" t="s">
        <v>67</v>
      </c>
      <c r="F10" s="80" t="s">
        <v>102</v>
      </c>
      <c r="G10" s="80">
        <v>46234</v>
      </c>
      <c r="H10" s="5">
        <v>3</v>
      </c>
      <c r="I10" s="5">
        <v>0</v>
      </c>
      <c r="J10" s="5">
        <v>1</v>
      </c>
      <c r="K10" s="4">
        <f t="shared" si="0"/>
        <v>46238</v>
      </c>
      <c r="L10" s="4">
        <f t="shared" si="1"/>
        <v>46238</v>
      </c>
      <c r="M10" s="4">
        <f t="shared" si="2"/>
        <v>46238</v>
      </c>
      <c r="N10" s="5">
        <v>0.5</v>
      </c>
      <c r="O10" s="4">
        <f t="shared" si="3"/>
        <v>46238</v>
      </c>
      <c r="P10" s="5">
        <v>0.5</v>
      </c>
      <c r="Q10" s="4">
        <f t="shared" si="4"/>
        <v>46238</v>
      </c>
      <c r="R10" s="4">
        <f t="shared" si="5"/>
        <v>46238</v>
      </c>
      <c r="S10" s="5">
        <v>0.5</v>
      </c>
      <c r="T10" s="4">
        <f t="shared" si="6"/>
        <v>46238</v>
      </c>
      <c r="U10" s="4">
        <f t="shared" si="7"/>
        <v>46238</v>
      </c>
      <c r="V10" s="4">
        <f t="shared" si="7"/>
        <v>46238</v>
      </c>
      <c r="W10" s="4">
        <f t="shared" si="8"/>
        <v>46239</v>
      </c>
      <c r="X10" s="4">
        <f t="shared" si="9"/>
        <v>46239</v>
      </c>
      <c r="Y10" s="5">
        <v>0.5</v>
      </c>
      <c r="Z10" s="4">
        <f t="shared" si="10"/>
        <v>46239</v>
      </c>
      <c r="AA10" s="5">
        <v>0.5</v>
      </c>
      <c r="AB10" s="4">
        <f t="shared" si="11"/>
        <v>46239</v>
      </c>
      <c r="AC10" s="5">
        <v>0.5</v>
      </c>
      <c r="AD10" s="4">
        <f t="shared" si="12"/>
        <v>46239</v>
      </c>
      <c r="AE10" s="4">
        <f t="shared" si="13"/>
        <v>46239</v>
      </c>
      <c r="AF10" s="4">
        <f t="shared" si="14"/>
        <v>46240</v>
      </c>
      <c r="AG10" s="4">
        <f t="shared" si="15"/>
        <v>46240</v>
      </c>
      <c r="AH10" s="5">
        <v>0.5</v>
      </c>
      <c r="AI10" s="4">
        <f t="shared" si="16"/>
        <v>46240</v>
      </c>
      <c r="AJ10" s="4">
        <f t="array" ref="AJ10">MAX(IF($B$2:$B$133=$B10, $AI$2:$AI$133))</f>
        <v>46240</v>
      </c>
      <c r="AK10" s="5">
        <v>1</v>
      </c>
      <c r="AL10" s="4">
        <f t="shared" si="17"/>
        <v>46241</v>
      </c>
      <c r="AM10" s="5">
        <v>0.5</v>
      </c>
      <c r="AN10" s="4">
        <f t="shared" si="18"/>
        <v>46241</v>
      </c>
      <c r="AO10" s="5">
        <v>0.5</v>
      </c>
      <c r="AP10" s="4">
        <f t="shared" si="19"/>
        <v>46241</v>
      </c>
      <c r="AQ10" s="4">
        <f t="shared" si="20"/>
        <v>46244</v>
      </c>
      <c r="AR10" s="4">
        <f t="shared" si="20"/>
        <v>46245</v>
      </c>
      <c r="AS10" s="4">
        <f t="shared" si="21"/>
        <v>46248</v>
      </c>
      <c r="AT10" s="4">
        <f t="shared" si="22"/>
        <v>46254</v>
      </c>
      <c r="AU10">
        <f t="shared" si="23"/>
        <v>16</v>
      </c>
      <c r="AW10">
        <f t="shared" si="24"/>
        <v>2</v>
      </c>
    </row>
    <row r="11" spans="1:54" x14ac:dyDescent="0.2">
      <c r="A11" s="3">
        <v>36</v>
      </c>
      <c r="B11" s="5" t="s">
        <v>65</v>
      </c>
      <c r="C11" s="80">
        <v>46234</v>
      </c>
      <c r="D11" s="80" t="s">
        <v>1154</v>
      </c>
      <c r="E11" s="80" t="s">
        <v>67</v>
      </c>
      <c r="F11" s="80" t="s">
        <v>103</v>
      </c>
      <c r="G11" s="80">
        <v>46234</v>
      </c>
      <c r="H11" s="5">
        <v>3</v>
      </c>
      <c r="I11" s="5">
        <v>0</v>
      </c>
      <c r="J11" s="5">
        <v>2</v>
      </c>
      <c r="K11" s="4">
        <f t="shared" si="0"/>
        <v>46238</v>
      </c>
      <c r="L11" s="4">
        <f t="shared" si="1"/>
        <v>46238</v>
      </c>
      <c r="M11" s="4">
        <f t="shared" si="2"/>
        <v>46238</v>
      </c>
      <c r="N11" s="5">
        <v>0.5</v>
      </c>
      <c r="O11" s="4">
        <f t="shared" si="3"/>
        <v>46238</v>
      </c>
      <c r="P11" s="5">
        <v>0.5</v>
      </c>
      <c r="Q11" s="4">
        <f t="shared" si="4"/>
        <v>46238</v>
      </c>
      <c r="R11" s="4">
        <f t="shared" si="5"/>
        <v>46238</v>
      </c>
      <c r="S11" s="5">
        <v>0.5</v>
      </c>
      <c r="T11" s="4">
        <f t="shared" si="6"/>
        <v>46238</v>
      </c>
      <c r="U11" s="4">
        <f t="shared" si="7"/>
        <v>46238</v>
      </c>
      <c r="V11" s="4">
        <f t="shared" si="7"/>
        <v>46238</v>
      </c>
      <c r="W11" s="4">
        <f t="shared" si="8"/>
        <v>46239</v>
      </c>
      <c r="X11" s="4">
        <f t="shared" si="9"/>
        <v>46239</v>
      </c>
      <c r="Y11" s="5">
        <v>0.5</v>
      </c>
      <c r="Z11" s="4">
        <f t="shared" si="10"/>
        <v>46239</v>
      </c>
      <c r="AA11" s="5">
        <v>0.5</v>
      </c>
      <c r="AB11" s="4">
        <f t="shared" si="11"/>
        <v>46239</v>
      </c>
      <c r="AC11" s="5">
        <v>0.5</v>
      </c>
      <c r="AD11" s="4">
        <f t="shared" si="12"/>
        <v>46239</v>
      </c>
      <c r="AE11" s="4">
        <f t="shared" si="13"/>
        <v>46239</v>
      </c>
      <c r="AF11" s="4">
        <f t="shared" si="14"/>
        <v>46240</v>
      </c>
      <c r="AG11" s="4">
        <f t="shared" si="15"/>
        <v>46240</v>
      </c>
      <c r="AH11" s="5">
        <v>0.5</v>
      </c>
      <c r="AI11" s="4">
        <f t="shared" si="16"/>
        <v>46240</v>
      </c>
      <c r="AJ11" s="4">
        <f t="array" ref="AJ11">MAX(IF($B$2:$B$133=$B11, $AI$2:$AI$133))</f>
        <v>46240</v>
      </c>
      <c r="AK11" s="5">
        <v>1</v>
      </c>
      <c r="AL11" s="4">
        <f t="shared" si="17"/>
        <v>46241</v>
      </c>
      <c r="AM11" s="5">
        <v>0.5</v>
      </c>
      <c r="AN11" s="4">
        <f t="shared" si="18"/>
        <v>46241</v>
      </c>
      <c r="AO11" s="5">
        <v>0.5</v>
      </c>
      <c r="AP11" s="4">
        <f t="shared" si="19"/>
        <v>46241</v>
      </c>
      <c r="AQ11" s="4">
        <f t="shared" si="20"/>
        <v>46244</v>
      </c>
      <c r="AR11" s="4">
        <f t="shared" si="20"/>
        <v>46245</v>
      </c>
      <c r="AS11" s="4">
        <f t="shared" si="21"/>
        <v>46248</v>
      </c>
      <c r="AT11" s="4">
        <f t="shared" si="22"/>
        <v>46254</v>
      </c>
      <c r="AU11">
        <f t="shared" si="23"/>
        <v>16</v>
      </c>
      <c r="AW11">
        <f t="shared" si="24"/>
        <v>2</v>
      </c>
    </row>
    <row r="12" spans="1:54" x14ac:dyDescent="0.2">
      <c r="A12" s="3">
        <v>37</v>
      </c>
      <c r="B12" s="5" t="s">
        <v>65</v>
      </c>
      <c r="C12" s="80">
        <v>46234</v>
      </c>
      <c r="D12" s="80" t="s">
        <v>1155</v>
      </c>
      <c r="E12" s="80" t="s">
        <v>67</v>
      </c>
      <c r="F12" s="80" t="s">
        <v>57</v>
      </c>
      <c r="G12" s="80">
        <v>46234</v>
      </c>
      <c r="H12" s="5">
        <v>3</v>
      </c>
      <c r="I12" s="5">
        <v>0</v>
      </c>
      <c r="J12" s="5">
        <v>3</v>
      </c>
      <c r="K12" s="4">
        <f t="shared" si="0"/>
        <v>46238</v>
      </c>
      <c r="L12" s="4">
        <f t="shared" si="1"/>
        <v>46238</v>
      </c>
      <c r="M12" s="4">
        <f t="shared" si="2"/>
        <v>46238</v>
      </c>
      <c r="N12" s="5">
        <v>0.5</v>
      </c>
      <c r="O12" s="4">
        <f t="shared" si="3"/>
        <v>46238</v>
      </c>
      <c r="P12" s="5">
        <v>0.5</v>
      </c>
      <c r="Q12" s="4">
        <f t="shared" si="4"/>
        <v>46238</v>
      </c>
      <c r="R12" s="4">
        <f t="shared" si="5"/>
        <v>46238</v>
      </c>
      <c r="S12" s="5">
        <v>0.5</v>
      </c>
      <c r="T12" s="4">
        <f t="shared" si="6"/>
        <v>46238</v>
      </c>
      <c r="U12" s="4">
        <f t="shared" si="7"/>
        <v>46238</v>
      </c>
      <c r="V12" s="4">
        <f t="shared" si="7"/>
        <v>46238</v>
      </c>
      <c r="W12" s="4">
        <f t="shared" si="8"/>
        <v>46239</v>
      </c>
      <c r="X12" s="4">
        <f t="shared" si="9"/>
        <v>46239</v>
      </c>
      <c r="Y12" s="5">
        <v>0.5</v>
      </c>
      <c r="Z12" s="4">
        <f t="shared" si="10"/>
        <v>46239</v>
      </c>
      <c r="AA12" s="5">
        <v>0.5</v>
      </c>
      <c r="AB12" s="4">
        <f t="shared" si="11"/>
        <v>46239</v>
      </c>
      <c r="AC12" s="5">
        <v>0.5</v>
      </c>
      <c r="AD12" s="4">
        <f t="shared" si="12"/>
        <v>46239</v>
      </c>
      <c r="AE12" s="4">
        <f t="shared" si="13"/>
        <v>46239</v>
      </c>
      <c r="AF12" s="4">
        <f t="shared" si="14"/>
        <v>46240</v>
      </c>
      <c r="AG12" s="4">
        <f t="shared" si="15"/>
        <v>46240</v>
      </c>
      <c r="AH12" s="5">
        <v>0.5</v>
      </c>
      <c r="AI12" s="4">
        <f t="shared" si="16"/>
        <v>46240</v>
      </c>
      <c r="AJ12" s="4">
        <f t="array" ref="AJ12">MAX(IF($B$2:$B$133=$B12, $AI$2:$AI$133))</f>
        <v>46240</v>
      </c>
      <c r="AK12" s="5">
        <v>1</v>
      </c>
      <c r="AL12" s="4">
        <f t="shared" si="17"/>
        <v>46241</v>
      </c>
      <c r="AM12" s="5">
        <v>0.5</v>
      </c>
      <c r="AN12" s="4">
        <f t="shared" si="18"/>
        <v>46241</v>
      </c>
      <c r="AO12" s="5">
        <v>0.5</v>
      </c>
      <c r="AP12" s="4">
        <f t="shared" si="19"/>
        <v>46241</v>
      </c>
      <c r="AQ12" s="4">
        <f t="shared" si="20"/>
        <v>46244</v>
      </c>
      <c r="AR12" s="4">
        <f t="shared" si="20"/>
        <v>46245</v>
      </c>
      <c r="AS12" s="4">
        <f t="shared" si="21"/>
        <v>46248</v>
      </c>
      <c r="AT12" s="4">
        <f t="shared" si="22"/>
        <v>46254</v>
      </c>
      <c r="AU12">
        <f t="shared" si="23"/>
        <v>16</v>
      </c>
      <c r="AW12">
        <f t="shared" si="24"/>
        <v>2</v>
      </c>
    </row>
    <row r="13" spans="1:54" x14ac:dyDescent="0.2">
      <c r="A13" s="3">
        <v>38</v>
      </c>
      <c r="B13" s="5" t="s">
        <v>65</v>
      </c>
      <c r="C13" s="80">
        <v>46234</v>
      </c>
      <c r="D13" s="80" t="s">
        <v>1156</v>
      </c>
      <c r="E13" s="80" t="s">
        <v>67</v>
      </c>
      <c r="F13" s="80" t="s">
        <v>60</v>
      </c>
      <c r="G13" s="80">
        <v>46234</v>
      </c>
      <c r="H13" s="5">
        <v>3</v>
      </c>
      <c r="I13" s="5">
        <v>0</v>
      </c>
      <c r="J13" s="5">
        <v>4</v>
      </c>
      <c r="K13" s="4">
        <f t="shared" si="0"/>
        <v>46238</v>
      </c>
      <c r="L13" s="4">
        <f t="shared" si="1"/>
        <v>46238</v>
      </c>
      <c r="M13" s="4">
        <f t="shared" si="2"/>
        <v>46238</v>
      </c>
      <c r="N13" s="5">
        <v>0.5</v>
      </c>
      <c r="O13" s="4">
        <f t="shared" si="3"/>
        <v>46238</v>
      </c>
      <c r="P13" s="5">
        <v>0.5</v>
      </c>
      <c r="Q13" s="4">
        <f t="shared" si="4"/>
        <v>46238</v>
      </c>
      <c r="R13" s="4">
        <f t="shared" si="5"/>
        <v>46238</v>
      </c>
      <c r="S13" s="5">
        <v>0.5</v>
      </c>
      <c r="T13" s="4">
        <f t="shared" si="6"/>
        <v>46238</v>
      </c>
      <c r="U13" s="4">
        <f t="shared" si="7"/>
        <v>46238</v>
      </c>
      <c r="V13" s="4">
        <f t="shared" si="7"/>
        <v>46238</v>
      </c>
      <c r="W13" s="4">
        <f t="shared" si="8"/>
        <v>46239</v>
      </c>
      <c r="X13" s="4">
        <f t="shared" si="9"/>
        <v>46239</v>
      </c>
      <c r="Y13" s="5">
        <v>0.5</v>
      </c>
      <c r="Z13" s="4">
        <f t="shared" si="10"/>
        <v>46239</v>
      </c>
      <c r="AA13" s="5">
        <v>0.5</v>
      </c>
      <c r="AB13" s="4">
        <f t="shared" si="11"/>
        <v>46239</v>
      </c>
      <c r="AC13" s="5">
        <v>0.5</v>
      </c>
      <c r="AD13" s="4">
        <f t="shared" si="12"/>
        <v>46239</v>
      </c>
      <c r="AE13" s="4">
        <f t="shared" si="13"/>
        <v>46239</v>
      </c>
      <c r="AF13" s="4">
        <f t="shared" si="14"/>
        <v>46240</v>
      </c>
      <c r="AG13" s="4">
        <f t="shared" si="15"/>
        <v>46240</v>
      </c>
      <c r="AH13" s="5">
        <v>0.5</v>
      </c>
      <c r="AI13" s="4">
        <f t="shared" si="16"/>
        <v>46240</v>
      </c>
      <c r="AJ13" s="4">
        <f t="array" ref="AJ13">MAX(IF($B$2:$B$133=$B13, $AI$2:$AI$133))</f>
        <v>46240</v>
      </c>
      <c r="AK13" s="5">
        <v>1</v>
      </c>
      <c r="AL13" s="4">
        <f t="shared" si="17"/>
        <v>46241</v>
      </c>
      <c r="AM13" s="5">
        <v>0.5</v>
      </c>
      <c r="AN13" s="4">
        <f t="shared" si="18"/>
        <v>46241</v>
      </c>
      <c r="AO13" s="5">
        <v>0.5</v>
      </c>
      <c r="AP13" s="4">
        <f t="shared" si="19"/>
        <v>46241</v>
      </c>
      <c r="AQ13" s="4">
        <f t="shared" si="20"/>
        <v>46244</v>
      </c>
      <c r="AR13" s="4">
        <f t="shared" si="20"/>
        <v>46245</v>
      </c>
      <c r="AS13" s="4">
        <f t="shared" si="21"/>
        <v>46248</v>
      </c>
      <c r="AT13" s="4">
        <f t="shared" si="22"/>
        <v>46254</v>
      </c>
      <c r="AU13">
        <f t="shared" si="23"/>
        <v>16</v>
      </c>
      <c r="AW13">
        <f t="shared" si="24"/>
        <v>2</v>
      </c>
    </row>
    <row r="14" spans="1:54" x14ac:dyDescent="0.2">
      <c r="A14" s="3">
        <v>39</v>
      </c>
      <c r="B14" s="5" t="s">
        <v>65</v>
      </c>
      <c r="C14" s="80">
        <v>46234</v>
      </c>
      <c r="D14" s="80" t="s">
        <v>1157</v>
      </c>
      <c r="E14" s="80" t="s">
        <v>67</v>
      </c>
      <c r="F14" s="80" t="s">
        <v>62</v>
      </c>
      <c r="G14" s="80">
        <v>46234</v>
      </c>
      <c r="H14" s="5">
        <v>3</v>
      </c>
      <c r="I14" s="5">
        <v>0</v>
      </c>
      <c r="J14" s="5">
        <v>5</v>
      </c>
      <c r="K14" s="4">
        <f t="shared" si="0"/>
        <v>46238</v>
      </c>
      <c r="L14" s="4">
        <f t="shared" si="1"/>
        <v>46238</v>
      </c>
      <c r="M14" s="4">
        <f t="shared" si="2"/>
        <v>46238</v>
      </c>
      <c r="N14" s="5">
        <v>0.5</v>
      </c>
      <c r="O14" s="4">
        <f t="shared" si="3"/>
        <v>46238</v>
      </c>
      <c r="P14" s="5">
        <v>0.5</v>
      </c>
      <c r="Q14" s="4">
        <f t="shared" si="4"/>
        <v>46238</v>
      </c>
      <c r="R14" s="4">
        <f t="shared" si="5"/>
        <v>46238</v>
      </c>
      <c r="S14" s="5">
        <v>0.5</v>
      </c>
      <c r="T14" s="4">
        <f t="shared" si="6"/>
        <v>46238</v>
      </c>
      <c r="U14" s="4">
        <f t="shared" si="7"/>
        <v>46238</v>
      </c>
      <c r="V14" s="4">
        <f t="shared" si="7"/>
        <v>46238</v>
      </c>
      <c r="W14" s="4">
        <f t="shared" si="8"/>
        <v>46239</v>
      </c>
      <c r="X14" s="4">
        <f t="shared" si="9"/>
        <v>46239</v>
      </c>
      <c r="Y14" s="5">
        <v>0.5</v>
      </c>
      <c r="Z14" s="4">
        <f t="shared" si="10"/>
        <v>46239</v>
      </c>
      <c r="AA14" s="5">
        <v>0.5</v>
      </c>
      <c r="AB14" s="4">
        <f t="shared" si="11"/>
        <v>46239</v>
      </c>
      <c r="AC14" s="5">
        <v>0.5</v>
      </c>
      <c r="AD14" s="4">
        <f t="shared" si="12"/>
        <v>46239</v>
      </c>
      <c r="AE14" s="4">
        <f t="shared" si="13"/>
        <v>46239</v>
      </c>
      <c r="AF14" s="4">
        <f t="shared" si="14"/>
        <v>46240</v>
      </c>
      <c r="AG14" s="4">
        <f t="shared" si="15"/>
        <v>46240</v>
      </c>
      <c r="AH14" s="5">
        <v>0.5</v>
      </c>
      <c r="AI14" s="4">
        <f t="shared" si="16"/>
        <v>46240</v>
      </c>
      <c r="AJ14" s="4">
        <f t="array" ref="AJ14">MAX(IF($B$2:$B$133=$B14, $AI$2:$AI$133))</f>
        <v>46240</v>
      </c>
      <c r="AK14" s="5">
        <v>1</v>
      </c>
      <c r="AL14" s="4">
        <f t="shared" si="17"/>
        <v>46241</v>
      </c>
      <c r="AM14" s="5">
        <v>0.5</v>
      </c>
      <c r="AN14" s="4">
        <f t="shared" si="18"/>
        <v>46241</v>
      </c>
      <c r="AO14" s="5">
        <v>0.5</v>
      </c>
      <c r="AP14" s="4">
        <f t="shared" si="19"/>
        <v>46241</v>
      </c>
      <c r="AQ14" s="4">
        <f t="shared" si="20"/>
        <v>46244</v>
      </c>
      <c r="AR14" s="4">
        <f t="shared" si="20"/>
        <v>46245</v>
      </c>
      <c r="AS14" s="4">
        <f t="shared" si="21"/>
        <v>46248</v>
      </c>
      <c r="AT14" s="4">
        <f t="shared" si="22"/>
        <v>46254</v>
      </c>
      <c r="AU14">
        <f t="shared" si="23"/>
        <v>16</v>
      </c>
      <c r="AV14">
        <f>(AT14-AR14)</f>
        <v>9</v>
      </c>
      <c r="AW14">
        <f t="shared" si="24"/>
        <v>2</v>
      </c>
      <c r="AZ14">
        <f>(AV14+AW14)</f>
        <v>11</v>
      </c>
    </row>
    <row r="15" spans="1:54" x14ac:dyDescent="0.2">
      <c r="A15" s="3">
        <v>43</v>
      </c>
      <c r="B15" s="5" t="s">
        <v>65</v>
      </c>
      <c r="C15" s="80">
        <v>46234</v>
      </c>
      <c r="D15" s="80" t="s">
        <v>1158</v>
      </c>
      <c r="E15" s="80" t="s">
        <v>67</v>
      </c>
      <c r="F15" s="80" t="s">
        <v>129</v>
      </c>
      <c r="G15" s="80">
        <v>46234</v>
      </c>
      <c r="H15" s="5">
        <v>3</v>
      </c>
      <c r="I15" s="5">
        <v>0</v>
      </c>
      <c r="J15" s="5">
        <v>1</v>
      </c>
      <c r="K15" s="4">
        <f t="shared" si="0"/>
        <v>46238</v>
      </c>
      <c r="L15" s="4">
        <f t="shared" si="1"/>
        <v>46238</v>
      </c>
      <c r="M15" s="4">
        <f t="shared" si="2"/>
        <v>46238</v>
      </c>
      <c r="N15" s="5">
        <v>0.5</v>
      </c>
      <c r="O15" s="4">
        <f t="shared" si="3"/>
        <v>46238</v>
      </c>
      <c r="P15" s="5">
        <v>0.5</v>
      </c>
      <c r="Q15" s="4">
        <f t="shared" si="4"/>
        <v>46238</v>
      </c>
      <c r="R15" s="4">
        <f t="shared" si="5"/>
        <v>46238</v>
      </c>
      <c r="S15" s="5">
        <v>0.5</v>
      </c>
      <c r="T15" s="4">
        <f t="shared" si="6"/>
        <v>46238</v>
      </c>
      <c r="U15" s="4">
        <f t="shared" si="7"/>
        <v>46238</v>
      </c>
      <c r="V15" s="4">
        <f t="shared" si="7"/>
        <v>46238</v>
      </c>
      <c r="W15" s="4">
        <f t="shared" si="8"/>
        <v>46239</v>
      </c>
      <c r="X15" s="4">
        <f t="shared" si="9"/>
        <v>46239</v>
      </c>
      <c r="Y15" s="5">
        <v>0.5</v>
      </c>
      <c r="Z15" s="4">
        <f t="shared" si="10"/>
        <v>46239</v>
      </c>
      <c r="AA15" s="5">
        <v>0.5</v>
      </c>
      <c r="AB15" s="4">
        <f t="shared" si="11"/>
        <v>46239</v>
      </c>
      <c r="AC15" s="5">
        <v>0.5</v>
      </c>
      <c r="AD15" s="4">
        <f t="shared" si="12"/>
        <v>46239</v>
      </c>
      <c r="AE15" s="4">
        <f t="shared" si="13"/>
        <v>46239</v>
      </c>
      <c r="AF15" s="4">
        <f t="shared" si="14"/>
        <v>46240</v>
      </c>
      <c r="AG15" s="4">
        <f t="shared" si="15"/>
        <v>46240</v>
      </c>
      <c r="AH15" s="5">
        <v>0.5</v>
      </c>
      <c r="AI15" s="4">
        <f t="shared" si="16"/>
        <v>46240</v>
      </c>
      <c r="AJ15" s="4">
        <f t="array" ref="AJ15">MAX(IF($B$2:$B$133=$B15, $AI$2:$AI$133))</f>
        <v>46240</v>
      </c>
      <c r="AK15" s="5">
        <v>1</v>
      </c>
      <c r="AL15" s="4">
        <f t="shared" si="17"/>
        <v>46241</v>
      </c>
      <c r="AM15" s="5">
        <v>0.5</v>
      </c>
      <c r="AN15" s="4">
        <f t="shared" si="18"/>
        <v>46241</v>
      </c>
      <c r="AO15" s="5">
        <v>0.5</v>
      </c>
      <c r="AP15" s="4">
        <f t="shared" si="19"/>
        <v>46241</v>
      </c>
      <c r="AQ15" s="4">
        <f t="shared" si="20"/>
        <v>46244</v>
      </c>
      <c r="AR15" s="4">
        <f t="shared" si="20"/>
        <v>46245</v>
      </c>
      <c r="AS15" s="4">
        <f t="shared" si="21"/>
        <v>46248</v>
      </c>
      <c r="AT15" s="4">
        <f t="shared" si="22"/>
        <v>46254</v>
      </c>
      <c r="AU15">
        <f t="shared" si="23"/>
        <v>16</v>
      </c>
      <c r="AW15">
        <f t="shared" si="24"/>
        <v>2</v>
      </c>
    </row>
    <row r="16" spans="1:54" x14ac:dyDescent="0.2">
      <c r="A16" s="3">
        <v>44</v>
      </c>
      <c r="B16" s="5" t="s">
        <v>65</v>
      </c>
      <c r="C16" s="80">
        <v>46234</v>
      </c>
      <c r="D16" s="80" t="s">
        <v>1159</v>
      </c>
      <c r="E16" s="80" t="s">
        <v>67</v>
      </c>
      <c r="F16" s="80" t="s">
        <v>167</v>
      </c>
      <c r="G16" s="80">
        <v>46234</v>
      </c>
      <c r="H16" s="5">
        <v>3</v>
      </c>
      <c r="I16" s="5">
        <v>0</v>
      </c>
      <c r="J16" s="5">
        <v>2</v>
      </c>
      <c r="K16" s="4">
        <f t="shared" si="0"/>
        <v>46238</v>
      </c>
      <c r="L16" s="4">
        <f t="shared" si="1"/>
        <v>46238</v>
      </c>
      <c r="M16" s="4">
        <f t="shared" si="2"/>
        <v>46238</v>
      </c>
      <c r="N16" s="5">
        <v>0.5</v>
      </c>
      <c r="O16" s="4">
        <f t="shared" si="3"/>
        <v>46238</v>
      </c>
      <c r="P16" s="5">
        <v>0.5</v>
      </c>
      <c r="Q16" s="4">
        <f t="shared" si="4"/>
        <v>46238</v>
      </c>
      <c r="R16" s="4">
        <f t="shared" si="5"/>
        <v>46238</v>
      </c>
      <c r="S16" s="5">
        <v>0.5</v>
      </c>
      <c r="T16" s="4">
        <f t="shared" si="6"/>
        <v>46238</v>
      </c>
      <c r="U16" s="4">
        <f t="shared" si="7"/>
        <v>46238</v>
      </c>
      <c r="V16" s="4">
        <f t="shared" si="7"/>
        <v>46238</v>
      </c>
      <c r="W16" s="4">
        <f t="shared" si="8"/>
        <v>46239</v>
      </c>
      <c r="X16" s="4">
        <f t="shared" si="9"/>
        <v>46239</v>
      </c>
      <c r="Y16" s="5">
        <v>0.5</v>
      </c>
      <c r="Z16" s="4">
        <f t="shared" si="10"/>
        <v>46239</v>
      </c>
      <c r="AA16" s="5">
        <v>0.5</v>
      </c>
      <c r="AB16" s="4">
        <f t="shared" si="11"/>
        <v>46239</v>
      </c>
      <c r="AC16" s="5">
        <v>0.5</v>
      </c>
      <c r="AD16" s="4">
        <f t="shared" si="12"/>
        <v>46239</v>
      </c>
      <c r="AE16" s="4">
        <f t="shared" si="13"/>
        <v>46239</v>
      </c>
      <c r="AF16" s="4">
        <f t="shared" si="14"/>
        <v>46240</v>
      </c>
      <c r="AG16" s="4">
        <f t="shared" si="15"/>
        <v>46240</v>
      </c>
      <c r="AH16" s="5">
        <v>0.5</v>
      </c>
      <c r="AI16" s="4">
        <f t="shared" si="16"/>
        <v>46240</v>
      </c>
      <c r="AJ16" s="4">
        <f t="array" ref="AJ16">MAX(IF($B$2:$B$133=$B16, $AI$2:$AI$133))</f>
        <v>46240</v>
      </c>
      <c r="AK16" s="5">
        <v>1</v>
      </c>
      <c r="AL16" s="4">
        <f t="shared" si="17"/>
        <v>46241</v>
      </c>
      <c r="AM16" s="5">
        <v>0.5</v>
      </c>
      <c r="AN16" s="4">
        <f t="shared" si="18"/>
        <v>46241</v>
      </c>
      <c r="AO16" s="5">
        <v>0.5</v>
      </c>
      <c r="AP16" s="4">
        <f t="shared" si="19"/>
        <v>46241</v>
      </c>
      <c r="AQ16" s="4">
        <f t="shared" si="20"/>
        <v>46244</v>
      </c>
      <c r="AR16" s="4">
        <f t="shared" si="20"/>
        <v>46245</v>
      </c>
      <c r="AS16" s="4">
        <f t="shared" si="21"/>
        <v>46248</v>
      </c>
      <c r="AT16" s="4">
        <f t="shared" si="22"/>
        <v>46254</v>
      </c>
      <c r="AU16">
        <f t="shared" si="23"/>
        <v>16</v>
      </c>
      <c r="AW16">
        <f t="shared" si="24"/>
        <v>2</v>
      </c>
    </row>
    <row r="17" spans="1:52" x14ac:dyDescent="0.2">
      <c r="A17" s="3">
        <v>45</v>
      </c>
      <c r="B17" s="5" t="s">
        <v>86</v>
      </c>
      <c r="C17" s="80">
        <v>46157</v>
      </c>
      <c r="D17" s="80" t="s">
        <v>1133</v>
      </c>
      <c r="E17" s="80" t="s">
        <v>1050</v>
      </c>
      <c r="F17" s="80" t="s">
        <v>102</v>
      </c>
      <c r="G17" s="80">
        <v>46157</v>
      </c>
      <c r="H17" s="5">
        <v>3</v>
      </c>
      <c r="I17" s="5">
        <v>0</v>
      </c>
      <c r="J17" s="5">
        <v>3</v>
      </c>
      <c r="K17" s="4">
        <f t="shared" si="0"/>
        <v>46161</v>
      </c>
      <c r="L17" s="4">
        <f t="shared" si="1"/>
        <v>46161</v>
      </c>
      <c r="M17" s="4">
        <f t="shared" si="2"/>
        <v>46161</v>
      </c>
      <c r="N17" s="5">
        <v>0.5</v>
      </c>
      <c r="O17" s="4">
        <f t="shared" si="3"/>
        <v>46161</v>
      </c>
      <c r="P17" s="5">
        <v>0.5</v>
      </c>
      <c r="Q17" s="4">
        <f t="shared" si="4"/>
        <v>46161</v>
      </c>
      <c r="R17" s="4">
        <f t="shared" si="5"/>
        <v>46161</v>
      </c>
      <c r="S17" s="5">
        <v>0.5</v>
      </c>
      <c r="T17" s="4">
        <f t="shared" si="6"/>
        <v>46161</v>
      </c>
      <c r="U17" s="4">
        <f t="shared" si="7"/>
        <v>46161</v>
      </c>
      <c r="V17" s="4">
        <f t="shared" si="7"/>
        <v>46161</v>
      </c>
      <c r="W17" s="4">
        <f t="shared" si="8"/>
        <v>46162</v>
      </c>
      <c r="X17" s="4">
        <f t="shared" si="9"/>
        <v>46162</v>
      </c>
      <c r="Y17" s="5">
        <v>0.5</v>
      </c>
      <c r="Z17" s="4">
        <f t="shared" si="10"/>
        <v>46162</v>
      </c>
      <c r="AA17" s="5">
        <v>0.5</v>
      </c>
      <c r="AB17" s="4">
        <f t="shared" si="11"/>
        <v>46162</v>
      </c>
      <c r="AC17" s="5">
        <v>0.5</v>
      </c>
      <c r="AD17" s="4">
        <f t="shared" si="12"/>
        <v>46162</v>
      </c>
      <c r="AE17" s="4">
        <f t="shared" si="13"/>
        <v>46162</v>
      </c>
      <c r="AF17" s="4">
        <f t="shared" si="14"/>
        <v>46163</v>
      </c>
      <c r="AG17" s="4">
        <f t="shared" si="15"/>
        <v>46163</v>
      </c>
      <c r="AH17" s="5">
        <v>0.5</v>
      </c>
      <c r="AI17" s="4">
        <f t="shared" si="16"/>
        <v>46163</v>
      </c>
      <c r="AJ17" s="4">
        <f t="array" ref="AJ17">MAX(IF($B$2:$B$133=$B17, $AI$2:$AI$133))</f>
        <v>46174</v>
      </c>
      <c r="AK17" s="5">
        <v>1</v>
      </c>
      <c r="AL17" s="4">
        <f t="shared" si="17"/>
        <v>46176</v>
      </c>
      <c r="AM17" s="5">
        <v>0.5</v>
      </c>
      <c r="AN17" s="4">
        <f t="shared" si="18"/>
        <v>46176</v>
      </c>
      <c r="AO17" s="5">
        <v>0.5</v>
      </c>
      <c r="AP17" s="4">
        <f t="shared" si="19"/>
        <v>46176</v>
      </c>
      <c r="AQ17" s="4">
        <f t="shared" si="20"/>
        <v>46177</v>
      </c>
      <c r="AR17" s="4">
        <f t="shared" si="20"/>
        <v>46178</v>
      </c>
      <c r="AS17" s="4">
        <f t="shared" si="21"/>
        <v>46183</v>
      </c>
      <c r="AT17" s="4">
        <f t="shared" si="22"/>
        <v>46184</v>
      </c>
      <c r="AU17">
        <f t="shared" si="23"/>
        <v>23</v>
      </c>
      <c r="AW17">
        <f t="shared" si="24"/>
        <v>2</v>
      </c>
    </row>
    <row r="18" spans="1:52" x14ac:dyDescent="0.2">
      <c r="A18" s="3">
        <v>46</v>
      </c>
      <c r="B18" s="5" t="s">
        <v>86</v>
      </c>
      <c r="C18" s="80">
        <v>46157</v>
      </c>
      <c r="D18" s="80" t="s">
        <v>1134</v>
      </c>
      <c r="E18" s="80" t="s">
        <v>1050</v>
      </c>
      <c r="F18" s="80" t="s">
        <v>57</v>
      </c>
      <c r="G18" s="80">
        <v>46157</v>
      </c>
      <c r="H18" s="5">
        <v>3</v>
      </c>
      <c r="I18" s="5">
        <v>0</v>
      </c>
      <c r="J18" s="5">
        <v>4</v>
      </c>
      <c r="K18" s="4">
        <f t="shared" si="0"/>
        <v>46161</v>
      </c>
      <c r="L18" s="4">
        <f t="shared" si="1"/>
        <v>46161</v>
      </c>
      <c r="M18" s="4">
        <f t="shared" si="2"/>
        <v>46161</v>
      </c>
      <c r="N18" s="5">
        <v>0.5</v>
      </c>
      <c r="O18" s="4">
        <f t="shared" si="3"/>
        <v>46161</v>
      </c>
      <c r="P18" s="5">
        <v>0.5</v>
      </c>
      <c r="Q18" s="4">
        <f t="shared" si="4"/>
        <v>46161</v>
      </c>
      <c r="R18" s="4">
        <f t="shared" si="5"/>
        <v>46161</v>
      </c>
      <c r="S18" s="5">
        <v>0.5</v>
      </c>
      <c r="T18" s="4">
        <f t="shared" si="6"/>
        <v>46161</v>
      </c>
      <c r="U18" s="4">
        <f t="shared" si="7"/>
        <v>46161</v>
      </c>
      <c r="V18" s="4">
        <f t="shared" si="7"/>
        <v>46161</v>
      </c>
      <c r="W18" s="4">
        <f t="shared" si="8"/>
        <v>46162</v>
      </c>
      <c r="X18" s="4">
        <f t="shared" si="9"/>
        <v>46162</v>
      </c>
      <c r="Y18" s="5">
        <v>0.5</v>
      </c>
      <c r="Z18" s="4">
        <f t="shared" si="10"/>
        <v>46162</v>
      </c>
      <c r="AA18" s="5">
        <v>0.5</v>
      </c>
      <c r="AB18" s="4">
        <f t="shared" si="11"/>
        <v>46162</v>
      </c>
      <c r="AC18" s="5">
        <v>0.5</v>
      </c>
      <c r="AD18" s="4">
        <f t="shared" si="12"/>
        <v>46162</v>
      </c>
      <c r="AE18" s="4">
        <f t="shared" si="13"/>
        <v>46162</v>
      </c>
      <c r="AF18" s="4">
        <f t="shared" si="14"/>
        <v>46163</v>
      </c>
      <c r="AG18" s="4">
        <f t="shared" si="15"/>
        <v>46163</v>
      </c>
      <c r="AH18" s="5">
        <v>0.5</v>
      </c>
      <c r="AI18" s="4">
        <f t="shared" si="16"/>
        <v>46163</v>
      </c>
      <c r="AJ18" s="4">
        <f t="array" ref="AJ18">MAX(IF($B$2:$B$133=$B18, $AI$2:$AI$133))</f>
        <v>46174</v>
      </c>
      <c r="AK18" s="5">
        <v>1</v>
      </c>
      <c r="AL18" s="4">
        <f t="shared" si="17"/>
        <v>46176</v>
      </c>
      <c r="AM18" s="5">
        <v>0.5</v>
      </c>
      <c r="AN18" s="4">
        <f t="shared" si="18"/>
        <v>46176</v>
      </c>
      <c r="AO18" s="5">
        <v>0.5</v>
      </c>
      <c r="AP18" s="4">
        <f t="shared" si="19"/>
        <v>46176</v>
      </c>
      <c r="AQ18" s="4">
        <f t="shared" si="20"/>
        <v>46177</v>
      </c>
      <c r="AR18" s="4">
        <f t="shared" si="20"/>
        <v>46178</v>
      </c>
      <c r="AS18" s="4">
        <f t="shared" si="21"/>
        <v>46183</v>
      </c>
      <c r="AT18" s="4">
        <f t="shared" si="22"/>
        <v>46184</v>
      </c>
      <c r="AU18">
        <f t="shared" si="23"/>
        <v>23</v>
      </c>
      <c r="AW18">
        <f t="shared" si="24"/>
        <v>2</v>
      </c>
    </row>
    <row r="19" spans="1:52" x14ac:dyDescent="0.2">
      <c r="A19" s="3">
        <v>47</v>
      </c>
      <c r="B19" s="5" t="s">
        <v>86</v>
      </c>
      <c r="C19" s="80">
        <v>46157</v>
      </c>
      <c r="D19" s="80" t="s">
        <v>1136</v>
      </c>
      <c r="E19" s="80" t="s">
        <v>1050</v>
      </c>
      <c r="F19" s="80" t="s">
        <v>129</v>
      </c>
      <c r="G19" s="80">
        <v>46157</v>
      </c>
      <c r="H19" s="5">
        <v>3</v>
      </c>
      <c r="I19" s="5">
        <v>0</v>
      </c>
      <c r="J19" s="5">
        <v>5</v>
      </c>
      <c r="K19" s="4">
        <f t="shared" si="0"/>
        <v>46161</v>
      </c>
      <c r="L19" s="4">
        <f t="shared" si="1"/>
        <v>46161</v>
      </c>
      <c r="M19" s="4">
        <f t="shared" si="2"/>
        <v>46161</v>
      </c>
      <c r="N19" s="5">
        <v>0.5</v>
      </c>
      <c r="O19" s="4">
        <f t="shared" si="3"/>
        <v>46161</v>
      </c>
      <c r="P19" s="5">
        <v>0.5</v>
      </c>
      <c r="Q19" s="4">
        <f t="shared" si="4"/>
        <v>46161</v>
      </c>
      <c r="R19" s="4">
        <f t="shared" si="5"/>
        <v>46161</v>
      </c>
      <c r="S19" s="5">
        <v>0.5</v>
      </c>
      <c r="T19" s="4">
        <f t="shared" si="6"/>
        <v>46161</v>
      </c>
      <c r="U19" s="4">
        <f t="shared" si="7"/>
        <v>46161</v>
      </c>
      <c r="V19" s="4">
        <f t="shared" si="7"/>
        <v>46161</v>
      </c>
      <c r="W19" s="4">
        <f t="shared" si="8"/>
        <v>46162</v>
      </c>
      <c r="X19" s="4">
        <f t="shared" si="9"/>
        <v>46162</v>
      </c>
      <c r="Y19" s="5">
        <v>0.5</v>
      </c>
      <c r="Z19" s="4">
        <f t="shared" si="10"/>
        <v>46162</v>
      </c>
      <c r="AA19" s="5">
        <v>0.5</v>
      </c>
      <c r="AB19" s="4">
        <f t="shared" si="11"/>
        <v>46162</v>
      </c>
      <c r="AC19" s="5">
        <v>0.5</v>
      </c>
      <c r="AD19" s="4">
        <f t="shared" si="12"/>
        <v>46162</v>
      </c>
      <c r="AE19" s="4">
        <f t="shared" si="13"/>
        <v>46162</v>
      </c>
      <c r="AF19" s="4">
        <f t="shared" si="14"/>
        <v>46163</v>
      </c>
      <c r="AG19" s="4">
        <f t="shared" si="15"/>
        <v>46163</v>
      </c>
      <c r="AH19" s="5">
        <v>0.5</v>
      </c>
      <c r="AI19" s="4">
        <f t="shared" si="16"/>
        <v>46163</v>
      </c>
      <c r="AJ19" s="4">
        <f t="array" ref="AJ19">MAX(IF($B$2:$B$133=$B19, $AI$2:$AI$133))</f>
        <v>46174</v>
      </c>
      <c r="AK19" s="5">
        <v>1</v>
      </c>
      <c r="AL19" s="4">
        <f t="shared" si="17"/>
        <v>46176</v>
      </c>
      <c r="AM19" s="5">
        <v>0.5</v>
      </c>
      <c r="AN19" s="4">
        <f t="shared" si="18"/>
        <v>46176</v>
      </c>
      <c r="AO19" s="5">
        <v>0.5</v>
      </c>
      <c r="AP19" s="4">
        <f t="shared" si="19"/>
        <v>46176</v>
      </c>
      <c r="AQ19" s="4">
        <f t="shared" si="20"/>
        <v>46177</v>
      </c>
      <c r="AR19" s="4">
        <f t="shared" si="20"/>
        <v>46178</v>
      </c>
      <c r="AS19" s="4">
        <f t="shared" si="21"/>
        <v>46183</v>
      </c>
      <c r="AT19" s="4">
        <f t="shared" si="22"/>
        <v>46184</v>
      </c>
      <c r="AU19">
        <f t="shared" si="23"/>
        <v>23</v>
      </c>
      <c r="AW19">
        <f t="shared" si="24"/>
        <v>2</v>
      </c>
    </row>
    <row r="20" spans="1:52" x14ac:dyDescent="0.2">
      <c r="A20" s="3">
        <v>48</v>
      </c>
      <c r="B20" s="5" t="s">
        <v>86</v>
      </c>
      <c r="C20" s="80">
        <v>46167</v>
      </c>
      <c r="D20" s="80" t="s">
        <v>1135</v>
      </c>
      <c r="E20" s="80" t="s">
        <v>1050</v>
      </c>
      <c r="F20" s="80" t="s">
        <v>102</v>
      </c>
      <c r="G20" s="80">
        <v>46167</v>
      </c>
      <c r="H20" s="5">
        <v>3</v>
      </c>
      <c r="I20" s="5">
        <v>0</v>
      </c>
      <c r="J20" s="5">
        <v>6</v>
      </c>
      <c r="K20" s="4">
        <f t="shared" si="0"/>
        <v>46169</v>
      </c>
      <c r="L20" s="4">
        <f t="shared" si="1"/>
        <v>46169</v>
      </c>
      <c r="M20" s="4">
        <f t="shared" si="2"/>
        <v>46169</v>
      </c>
      <c r="N20" s="5">
        <v>0.5</v>
      </c>
      <c r="O20" s="4">
        <f t="shared" si="3"/>
        <v>46169</v>
      </c>
      <c r="P20" s="5">
        <v>0.5</v>
      </c>
      <c r="Q20" s="4">
        <f t="shared" si="4"/>
        <v>46169</v>
      </c>
      <c r="R20" s="4">
        <f t="shared" si="5"/>
        <v>46169</v>
      </c>
      <c r="S20" s="5">
        <v>0.5</v>
      </c>
      <c r="T20" s="4">
        <f t="shared" si="6"/>
        <v>46169</v>
      </c>
      <c r="U20" s="4">
        <f t="shared" si="7"/>
        <v>46169</v>
      </c>
      <c r="V20" s="4">
        <f t="shared" si="7"/>
        <v>46169</v>
      </c>
      <c r="W20" s="4">
        <f t="shared" si="8"/>
        <v>46171</v>
      </c>
      <c r="X20" s="4">
        <f t="shared" si="9"/>
        <v>46171</v>
      </c>
      <c r="Y20" s="5">
        <v>0.5</v>
      </c>
      <c r="Z20" s="4">
        <f t="shared" si="10"/>
        <v>46171</v>
      </c>
      <c r="AA20" s="5">
        <v>0.5</v>
      </c>
      <c r="AB20" s="4">
        <f t="shared" si="11"/>
        <v>46171</v>
      </c>
      <c r="AC20" s="5">
        <v>0.5</v>
      </c>
      <c r="AD20" s="4">
        <f t="shared" si="12"/>
        <v>46171</v>
      </c>
      <c r="AE20" s="4">
        <f t="shared" si="13"/>
        <v>46171</v>
      </c>
      <c r="AF20" s="4">
        <f t="shared" si="14"/>
        <v>46174</v>
      </c>
      <c r="AG20" s="4">
        <f t="shared" si="15"/>
        <v>46174</v>
      </c>
      <c r="AH20" s="5">
        <v>0.5</v>
      </c>
      <c r="AI20" s="4">
        <f t="shared" si="16"/>
        <v>46174</v>
      </c>
      <c r="AJ20" s="4">
        <f t="array" ref="AJ20">MAX(IF($B$2:$B$133=$B20, $AI$2:$AI$133))</f>
        <v>46174</v>
      </c>
      <c r="AK20" s="5">
        <v>1</v>
      </c>
      <c r="AL20" s="4">
        <f t="shared" si="17"/>
        <v>46176</v>
      </c>
      <c r="AM20" s="5">
        <v>0.5</v>
      </c>
      <c r="AN20" s="4">
        <f t="shared" si="18"/>
        <v>46176</v>
      </c>
      <c r="AO20" s="5">
        <v>0.5</v>
      </c>
      <c r="AP20" s="4">
        <f t="shared" si="19"/>
        <v>46176</v>
      </c>
      <c r="AQ20" s="4">
        <f t="shared" si="20"/>
        <v>46177</v>
      </c>
      <c r="AR20" s="4">
        <f t="shared" si="20"/>
        <v>46178</v>
      </c>
      <c r="AS20" s="4">
        <f t="shared" si="21"/>
        <v>46183</v>
      </c>
      <c r="AT20" s="4">
        <f t="shared" si="22"/>
        <v>46184</v>
      </c>
      <c r="AU20">
        <f t="shared" si="23"/>
        <v>15</v>
      </c>
      <c r="AW20">
        <f t="shared" si="24"/>
        <v>2</v>
      </c>
    </row>
    <row r="21" spans="1:52" x14ac:dyDescent="0.2">
      <c r="A21" s="3">
        <v>49</v>
      </c>
      <c r="B21" s="5" t="s">
        <v>101</v>
      </c>
      <c r="C21" s="80">
        <v>46167</v>
      </c>
      <c r="D21" s="80" t="s">
        <v>1166</v>
      </c>
      <c r="E21" s="80" t="s">
        <v>1050</v>
      </c>
      <c r="F21" s="80" t="s">
        <v>57</v>
      </c>
      <c r="G21" s="80">
        <v>46167</v>
      </c>
      <c r="H21" s="5">
        <v>3</v>
      </c>
      <c r="I21" s="5">
        <v>0</v>
      </c>
      <c r="J21" s="5">
        <v>7</v>
      </c>
      <c r="K21" s="4">
        <f t="shared" si="0"/>
        <v>46169</v>
      </c>
      <c r="L21" s="4">
        <f t="shared" si="1"/>
        <v>46169</v>
      </c>
      <c r="M21" s="4">
        <f t="shared" si="2"/>
        <v>46169</v>
      </c>
      <c r="N21" s="5">
        <v>0.5</v>
      </c>
      <c r="O21" s="4">
        <f t="shared" si="3"/>
        <v>46169</v>
      </c>
      <c r="P21" s="5">
        <v>0.5</v>
      </c>
      <c r="Q21" s="4">
        <f t="shared" si="4"/>
        <v>46169</v>
      </c>
      <c r="R21" s="4">
        <f t="shared" si="5"/>
        <v>46169</v>
      </c>
      <c r="S21" s="5">
        <v>0.5</v>
      </c>
      <c r="T21" s="4">
        <f t="shared" si="6"/>
        <v>46169</v>
      </c>
      <c r="U21" s="4">
        <f t="shared" si="7"/>
        <v>46169</v>
      </c>
      <c r="V21" s="4">
        <f t="shared" si="7"/>
        <v>46169</v>
      </c>
      <c r="W21" s="4">
        <f t="shared" si="8"/>
        <v>46171</v>
      </c>
      <c r="X21" s="4">
        <f t="shared" si="9"/>
        <v>46171</v>
      </c>
      <c r="Y21" s="5">
        <v>0.5</v>
      </c>
      <c r="Z21" s="4">
        <f t="shared" si="10"/>
        <v>46171</v>
      </c>
      <c r="AA21" s="5">
        <v>0.5</v>
      </c>
      <c r="AB21" s="4">
        <f t="shared" si="11"/>
        <v>46171</v>
      </c>
      <c r="AC21" s="5">
        <v>0.5</v>
      </c>
      <c r="AD21" s="4">
        <f t="shared" si="12"/>
        <v>46171</v>
      </c>
      <c r="AE21" s="4">
        <f t="shared" si="13"/>
        <v>46171</v>
      </c>
      <c r="AF21" s="4">
        <f t="shared" si="14"/>
        <v>46174</v>
      </c>
      <c r="AG21" s="4">
        <f t="shared" si="15"/>
        <v>46174</v>
      </c>
      <c r="AH21" s="5">
        <v>0.5</v>
      </c>
      <c r="AI21" s="4">
        <f t="shared" si="16"/>
        <v>46174</v>
      </c>
      <c r="AJ21" s="4">
        <f t="array" ref="AJ21">MAX(IF($B$2:$B$133=$B21, $AI$2:$AI$133))</f>
        <v>46182</v>
      </c>
      <c r="AK21" s="5">
        <v>1</v>
      </c>
      <c r="AL21" s="4">
        <f t="shared" si="17"/>
        <v>46183</v>
      </c>
      <c r="AM21" s="5">
        <v>0.5</v>
      </c>
      <c r="AN21" s="4">
        <f t="shared" si="18"/>
        <v>46183</v>
      </c>
      <c r="AO21" s="5">
        <v>0.5</v>
      </c>
      <c r="AP21" s="4">
        <f t="shared" si="19"/>
        <v>46183</v>
      </c>
      <c r="AQ21" s="4">
        <f t="shared" si="20"/>
        <v>46184</v>
      </c>
      <c r="AR21" s="4">
        <f t="shared" si="20"/>
        <v>46185</v>
      </c>
      <c r="AS21" s="4">
        <f t="shared" si="21"/>
        <v>46190</v>
      </c>
      <c r="AT21" s="4">
        <f t="shared" si="22"/>
        <v>46198</v>
      </c>
      <c r="AU21">
        <f t="shared" si="23"/>
        <v>29</v>
      </c>
      <c r="AW21">
        <f t="shared" si="24"/>
        <v>2</v>
      </c>
    </row>
    <row r="22" spans="1:52" x14ac:dyDescent="0.2">
      <c r="A22" s="3">
        <v>50</v>
      </c>
      <c r="B22" s="5" t="s">
        <v>101</v>
      </c>
      <c r="C22" s="80">
        <v>46167</v>
      </c>
      <c r="D22" s="80" t="s">
        <v>1167</v>
      </c>
      <c r="E22" s="80" t="s">
        <v>1050</v>
      </c>
      <c r="F22" s="80" t="s">
        <v>129</v>
      </c>
      <c r="G22" s="80">
        <v>46167</v>
      </c>
      <c r="H22" s="5">
        <v>3</v>
      </c>
      <c r="I22" s="5">
        <v>0</v>
      </c>
      <c r="J22" s="5">
        <v>8</v>
      </c>
      <c r="K22" s="4">
        <f t="shared" si="0"/>
        <v>46169</v>
      </c>
      <c r="L22" s="4">
        <f t="shared" si="1"/>
        <v>46169</v>
      </c>
      <c r="M22" s="4">
        <f t="shared" si="2"/>
        <v>46169</v>
      </c>
      <c r="N22" s="5">
        <v>0.5</v>
      </c>
      <c r="O22" s="4">
        <f t="shared" si="3"/>
        <v>46169</v>
      </c>
      <c r="P22" s="5">
        <v>0.5</v>
      </c>
      <c r="Q22" s="4">
        <f t="shared" si="4"/>
        <v>46169</v>
      </c>
      <c r="R22" s="4">
        <f t="shared" si="5"/>
        <v>46169</v>
      </c>
      <c r="S22" s="5">
        <v>0.5</v>
      </c>
      <c r="T22" s="4">
        <f t="shared" si="6"/>
        <v>46169</v>
      </c>
      <c r="U22" s="4">
        <f t="shared" ref="U22:V41" si="25">WORKDAY(T22, 0, IndHolidays)</f>
        <v>46169</v>
      </c>
      <c r="V22" s="4">
        <f t="shared" si="25"/>
        <v>46169</v>
      </c>
      <c r="W22" s="4">
        <f t="shared" si="8"/>
        <v>46171</v>
      </c>
      <c r="X22" s="4">
        <f t="shared" si="9"/>
        <v>46171</v>
      </c>
      <c r="Y22" s="5">
        <v>0.5</v>
      </c>
      <c r="Z22" s="4">
        <f t="shared" si="10"/>
        <v>46171</v>
      </c>
      <c r="AA22" s="5">
        <v>0.5</v>
      </c>
      <c r="AB22" s="4">
        <f t="shared" si="11"/>
        <v>46171</v>
      </c>
      <c r="AC22" s="5">
        <v>0.5</v>
      </c>
      <c r="AD22" s="4">
        <f t="shared" si="12"/>
        <v>46171</v>
      </c>
      <c r="AE22" s="4">
        <f t="shared" si="13"/>
        <v>46171</v>
      </c>
      <c r="AF22" s="4">
        <f t="shared" si="14"/>
        <v>46174</v>
      </c>
      <c r="AG22" s="4">
        <f t="shared" si="15"/>
        <v>46174</v>
      </c>
      <c r="AH22" s="5">
        <v>0.5</v>
      </c>
      <c r="AI22" s="4">
        <f t="shared" si="16"/>
        <v>46174</v>
      </c>
      <c r="AJ22" s="4">
        <f t="array" ref="AJ22">MAX(IF($B$2:$B$133=$B22, $AI$2:$AI$133))</f>
        <v>46182</v>
      </c>
      <c r="AK22" s="5">
        <v>1</v>
      </c>
      <c r="AL22" s="4">
        <f t="shared" si="17"/>
        <v>46183</v>
      </c>
      <c r="AM22" s="5">
        <v>0.5</v>
      </c>
      <c r="AN22" s="4">
        <f t="shared" si="18"/>
        <v>46183</v>
      </c>
      <c r="AO22" s="5">
        <v>0.5</v>
      </c>
      <c r="AP22" s="4">
        <f t="shared" si="19"/>
        <v>46183</v>
      </c>
      <c r="AQ22" s="4">
        <f t="shared" ref="AQ22:AR41" si="26">WORKDAY(AP22, 1, IndHolidays)</f>
        <v>46184</v>
      </c>
      <c r="AR22" s="4">
        <f t="shared" si="26"/>
        <v>46185</v>
      </c>
      <c r="AS22" s="4">
        <f t="shared" si="21"/>
        <v>46190</v>
      </c>
      <c r="AT22" s="4">
        <f t="shared" si="22"/>
        <v>46198</v>
      </c>
      <c r="AU22">
        <f t="shared" si="23"/>
        <v>29</v>
      </c>
      <c r="AV22">
        <f>(AT22-AR22)</f>
        <v>13</v>
      </c>
      <c r="AW22">
        <f t="shared" si="24"/>
        <v>2</v>
      </c>
      <c r="AZ22">
        <f>(AV22+AW22)</f>
        <v>15</v>
      </c>
    </row>
    <row r="23" spans="1:52" x14ac:dyDescent="0.2">
      <c r="A23" s="3">
        <v>61</v>
      </c>
      <c r="B23" s="5" t="s">
        <v>101</v>
      </c>
      <c r="C23" s="80">
        <v>46175</v>
      </c>
      <c r="D23" s="80" t="s">
        <v>1171</v>
      </c>
      <c r="E23" s="80" t="s">
        <v>1050</v>
      </c>
      <c r="F23" s="80" t="s">
        <v>57</v>
      </c>
      <c r="G23" s="80">
        <v>46175</v>
      </c>
      <c r="H23" s="5">
        <v>3</v>
      </c>
      <c r="I23" s="5">
        <v>0</v>
      </c>
      <c r="J23" s="5">
        <v>1</v>
      </c>
      <c r="K23" s="4">
        <f t="shared" si="0"/>
        <v>46178</v>
      </c>
      <c r="L23" s="4">
        <f t="shared" si="1"/>
        <v>46178</v>
      </c>
      <c r="M23" s="4">
        <f t="shared" si="2"/>
        <v>46178</v>
      </c>
      <c r="N23" s="5">
        <v>0.5</v>
      </c>
      <c r="O23" s="4">
        <f t="shared" si="3"/>
        <v>46178</v>
      </c>
      <c r="P23" s="5">
        <v>0.5</v>
      </c>
      <c r="Q23" s="4">
        <f t="shared" si="4"/>
        <v>46178</v>
      </c>
      <c r="R23" s="4">
        <f t="shared" si="5"/>
        <v>46178</v>
      </c>
      <c r="S23" s="5">
        <v>0.5</v>
      </c>
      <c r="T23" s="4">
        <f t="shared" si="6"/>
        <v>46178</v>
      </c>
      <c r="U23" s="4">
        <f t="shared" si="25"/>
        <v>46178</v>
      </c>
      <c r="V23" s="4">
        <f t="shared" si="25"/>
        <v>46178</v>
      </c>
      <c r="W23" s="4">
        <f t="shared" si="8"/>
        <v>46181</v>
      </c>
      <c r="X23" s="4">
        <f t="shared" si="9"/>
        <v>46181</v>
      </c>
      <c r="Y23" s="5">
        <v>0.5</v>
      </c>
      <c r="Z23" s="4">
        <f t="shared" si="10"/>
        <v>46181</v>
      </c>
      <c r="AA23" s="5">
        <v>0.5</v>
      </c>
      <c r="AB23" s="4">
        <f t="shared" si="11"/>
        <v>46181</v>
      </c>
      <c r="AC23" s="5">
        <v>0.5</v>
      </c>
      <c r="AD23" s="4">
        <f t="shared" si="12"/>
        <v>46181</v>
      </c>
      <c r="AE23" s="4">
        <f t="shared" si="13"/>
        <v>46181</v>
      </c>
      <c r="AF23" s="4">
        <f t="shared" si="14"/>
        <v>46182</v>
      </c>
      <c r="AG23" s="4">
        <f t="shared" si="15"/>
        <v>46182</v>
      </c>
      <c r="AH23" s="5">
        <v>0.5</v>
      </c>
      <c r="AI23" s="4">
        <f t="shared" si="16"/>
        <v>46182</v>
      </c>
      <c r="AJ23" s="4">
        <f t="array" ref="AJ23">MAX(IF($B$2:$B$133=$B23, $AI$2:$AI$133))</f>
        <v>46182</v>
      </c>
      <c r="AK23" s="5">
        <v>1</v>
      </c>
      <c r="AL23" s="4">
        <f t="shared" si="17"/>
        <v>46183</v>
      </c>
      <c r="AM23" s="5">
        <v>0.5</v>
      </c>
      <c r="AN23" s="4">
        <f t="shared" si="18"/>
        <v>46183</v>
      </c>
      <c r="AO23" s="5">
        <v>0.5</v>
      </c>
      <c r="AP23" s="4">
        <f t="shared" si="19"/>
        <v>46183</v>
      </c>
      <c r="AQ23" s="4">
        <f t="shared" si="26"/>
        <v>46184</v>
      </c>
      <c r="AR23" s="4">
        <f t="shared" si="26"/>
        <v>46185</v>
      </c>
      <c r="AS23" s="4">
        <f t="shared" si="21"/>
        <v>46190</v>
      </c>
      <c r="AT23" s="4">
        <f t="shared" si="22"/>
        <v>46198</v>
      </c>
      <c r="AU23">
        <f t="shared" si="23"/>
        <v>20</v>
      </c>
      <c r="AW23">
        <f t="shared" si="24"/>
        <v>2</v>
      </c>
    </row>
    <row r="24" spans="1:52" x14ac:dyDescent="0.2">
      <c r="A24" s="3">
        <v>62</v>
      </c>
      <c r="B24" s="5" t="s">
        <v>101</v>
      </c>
      <c r="C24" s="80">
        <v>46175</v>
      </c>
      <c r="D24" s="80" t="s">
        <v>1172</v>
      </c>
      <c r="E24" s="80" t="s">
        <v>1050</v>
      </c>
      <c r="F24" s="80" t="s">
        <v>102</v>
      </c>
      <c r="G24" s="80">
        <v>46175</v>
      </c>
      <c r="H24" s="5">
        <v>3</v>
      </c>
      <c r="I24" s="5">
        <v>0</v>
      </c>
      <c r="J24" s="5">
        <v>2</v>
      </c>
      <c r="K24" s="4">
        <f t="shared" si="0"/>
        <v>46178</v>
      </c>
      <c r="L24" s="4">
        <f t="shared" si="1"/>
        <v>46178</v>
      </c>
      <c r="M24" s="4">
        <f t="shared" si="2"/>
        <v>46178</v>
      </c>
      <c r="N24" s="5">
        <v>0.5</v>
      </c>
      <c r="O24" s="4">
        <f t="shared" si="3"/>
        <v>46178</v>
      </c>
      <c r="P24" s="5">
        <v>0.5</v>
      </c>
      <c r="Q24" s="4">
        <f t="shared" si="4"/>
        <v>46178</v>
      </c>
      <c r="R24" s="4">
        <f t="shared" si="5"/>
        <v>46178</v>
      </c>
      <c r="S24" s="5">
        <v>0.5</v>
      </c>
      <c r="T24" s="4">
        <f t="shared" si="6"/>
        <v>46178</v>
      </c>
      <c r="U24" s="4">
        <f t="shared" si="25"/>
        <v>46178</v>
      </c>
      <c r="V24" s="4">
        <f t="shared" si="25"/>
        <v>46178</v>
      </c>
      <c r="W24" s="4">
        <f t="shared" si="8"/>
        <v>46181</v>
      </c>
      <c r="X24" s="4">
        <f t="shared" si="9"/>
        <v>46181</v>
      </c>
      <c r="Y24" s="5">
        <v>0.5</v>
      </c>
      <c r="Z24" s="4">
        <f t="shared" si="10"/>
        <v>46181</v>
      </c>
      <c r="AA24" s="5">
        <v>0.5</v>
      </c>
      <c r="AB24" s="4">
        <f t="shared" si="11"/>
        <v>46181</v>
      </c>
      <c r="AC24" s="5">
        <v>0.5</v>
      </c>
      <c r="AD24" s="4">
        <f t="shared" si="12"/>
        <v>46181</v>
      </c>
      <c r="AE24" s="4">
        <f t="shared" si="13"/>
        <v>46181</v>
      </c>
      <c r="AF24" s="4">
        <f t="shared" si="14"/>
        <v>46182</v>
      </c>
      <c r="AG24" s="4">
        <f t="shared" si="15"/>
        <v>46182</v>
      </c>
      <c r="AH24" s="5">
        <v>0.5</v>
      </c>
      <c r="AI24" s="4">
        <f t="shared" si="16"/>
        <v>46182</v>
      </c>
      <c r="AJ24" s="4">
        <f t="array" ref="AJ24">MAX(IF($B$2:$B$133=$B24, $AI$2:$AI$133))</f>
        <v>46182</v>
      </c>
      <c r="AK24" s="5">
        <v>1</v>
      </c>
      <c r="AL24" s="4">
        <f t="shared" si="17"/>
        <v>46183</v>
      </c>
      <c r="AM24" s="5">
        <v>0.5</v>
      </c>
      <c r="AN24" s="4">
        <f t="shared" si="18"/>
        <v>46183</v>
      </c>
      <c r="AO24" s="5">
        <v>0.5</v>
      </c>
      <c r="AP24" s="4">
        <f t="shared" si="19"/>
        <v>46183</v>
      </c>
      <c r="AQ24" s="4">
        <f t="shared" si="26"/>
        <v>46184</v>
      </c>
      <c r="AR24" s="4">
        <f t="shared" si="26"/>
        <v>46185</v>
      </c>
      <c r="AS24" s="4">
        <f t="shared" si="21"/>
        <v>46190</v>
      </c>
      <c r="AT24" s="4">
        <f t="shared" si="22"/>
        <v>46198</v>
      </c>
      <c r="AU24">
        <f t="shared" si="23"/>
        <v>20</v>
      </c>
      <c r="AW24">
        <f t="shared" si="24"/>
        <v>2</v>
      </c>
    </row>
    <row r="25" spans="1:52" x14ac:dyDescent="0.2">
      <c r="A25" s="3">
        <v>63</v>
      </c>
      <c r="B25" s="5" t="s">
        <v>105</v>
      </c>
      <c r="C25" s="80">
        <v>46175</v>
      </c>
      <c r="D25" s="80" t="s">
        <v>1168</v>
      </c>
      <c r="E25" s="80" t="s">
        <v>1050</v>
      </c>
      <c r="F25" s="80" t="s">
        <v>129</v>
      </c>
      <c r="G25" s="80">
        <v>46175</v>
      </c>
      <c r="H25" s="5">
        <v>3</v>
      </c>
      <c r="I25" s="5">
        <v>0</v>
      </c>
      <c r="J25" s="5">
        <v>3</v>
      </c>
      <c r="K25" s="4">
        <f t="shared" si="0"/>
        <v>46178</v>
      </c>
      <c r="L25" s="4">
        <f t="shared" si="1"/>
        <v>46178</v>
      </c>
      <c r="M25" s="4">
        <f t="shared" si="2"/>
        <v>46178</v>
      </c>
      <c r="N25" s="5">
        <v>0.5</v>
      </c>
      <c r="O25" s="4">
        <f t="shared" si="3"/>
        <v>46178</v>
      </c>
      <c r="P25" s="5">
        <v>0.5</v>
      </c>
      <c r="Q25" s="4">
        <f t="shared" si="4"/>
        <v>46178</v>
      </c>
      <c r="R25" s="4">
        <f t="shared" si="5"/>
        <v>46178</v>
      </c>
      <c r="S25" s="5">
        <v>0.5</v>
      </c>
      <c r="T25" s="4">
        <f t="shared" si="6"/>
        <v>46178</v>
      </c>
      <c r="U25" s="4">
        <f t="shared" si="25"/>
        <v>46178</v>
      </c>
      <c r="V25" s="4">
        <f t="shared" si="25"/>
        <v>46178</v>
      </c>
      <c r="W25" s="4">
        <f t="shared" si="8"/>
        <v>46181</v>
      </c>
      <c r="X25" s="4">
        <f t="shared" si="9"/>
        <v>46181</v>
      </c>
      <c r="Y25" s="5">
        <v>0.5</v>
      </c>
      <c r="Z25" s="4">
        <f t="shared" si="10"/>
        <v>46181</v>
      </c>
      <c r="AA25" s="5">
        <v>0.5</v>
      </c>
      <c r="AB25" s="4">
        <f t="shared" si="11"/>
        <v>46181</v>
      </c>
      <c r="AC25" s="5">
        <v>0.5</v>
      </c>
      <c r="AD25" s="4">
        <f t="shared" si="12"/>
        <v>46181</v>
      </c>
      <c r="AE25" s="4">
        <f t="shared" si="13"/>
        <v>46181</v>
      </c>
      <c r="AF25" s="4">
        <f t="shared" si="14"/>
        <v>46182</v>
      </c>
      <c r="AG25" s="4">
        <f t="shared" si="15"/>
        <v>46182</v>
      </c>
      <c r="AH25" s="5">
        <v>0.5</v>
      </c>
      <c r="AI25" s="4">
        <f t="shared" si="16"/>
        <v>46182</v>
      </c>
      <c r="AJ25" s="4">
        <f t="array" ref="AJ25">MAX(IF($B$2:$B$133=$B25, $AI$2:$AI$133))</f>
        <v>46189</v>
      </c>
      <c r="AK25" s="5">
        <v>1</v>
      </c>
      <c r="AL25" s="4">
        <f t="shared" si="17"/>
        <v>46190</v>
      </c>
      <c r="AM25" s="5">
        <v>0.5</v>
      </c>
      <c r="AN25" s="4">
        <f t="shared" si="18"/>
        <v>46190</v>
      </c>
      <c r="AO25" s="5">
        <v>0.5</v>
      </c>
      <c r="AP25" s="4">
        <f t="shared" si="19"/>
        <v>46190</v>
      </c>
      <c r="AQ25" s="4">
        <f t="shared" si="26"/>
        <v>46191</v>
      </c>
      <c r="AR25" s="4">
        <f t="shared" si="26"/>
        <v>46192</v>
      </c>
      <c r="AS25" s="4">
        <f t="shared" si="21"/>
        <v>46197</v>
      </c>
      <c r="AT25" s="4">
        <f t="shared" si="22"/>
        <v>46198</v>
      </c>
      <c r="AU25">
        <f t="shared" si="23"/>
        <v>20</v>
      </c>
      <c r="AW25">
        <f t="shared" si="24"/>
        <v>2</v>
      </c>
    </row>
    <row r="26" spans="1:52" x14ac:dyDescent="0.2">
      <c r="A26" s="3">
        <v>64</v>
      </c>
      <c r="B26" s="5" t="s">
        <v>105</v>
      </c>
      <c r="C26" s="80">
        <v>46183</v>
      </c>
      <c r="D26" s="80" t="s">
        <v>1169</v>
      </c>
      <c r="E26" s="80" t="s">
        <v>1050</v>
      </c>
      <c r="F26" s="80" t="s">
        <v>57</v>
      </c>
      <c r="G26" s="80">
        <v>46183</v>
      </c>
      <c r="H26" s="5">
        <v>3</v>
      </c>
      <c r="I26" s="5">
        <v>0</v>
      </c>
      <c r="J26" s="5">
        <v>4</v>
      </c>
      <c r="K26" s="4">
        <f t="shared" si="0"/>
        <v>46185</v>
      </c>
      <c r="L26" s="4">
        <f t="shared" si="1"/>
        <v>46185</v>
      </c>
      <c r="M26" s="4">
        <f t="shared" si="2"/>
        <v>46185</v>
      </c>
      <c r="N26" s="5">
        <v>0.5</v>
      </c>
      <c r="O26" s="4">
        <f t="shared" si="3"/>
        <v>46185</v>
      </c>
      <c r="P26" s="5">
        <v>0.5</v>
      </c>
      <c r="Q26" s="4">
        <f t="shared" si="4"/>
        <v>46185</v>
      </c>
      <c r="R26" s="4">
        <f t="shared" si="5"/>
        <v>46185</v>
      </c>
      <c r="S26" s="5">
        <v>0.5</v>
      </c>
      <c r="T26" s="4">
        <f t="shared" si="6"/>
        <v>46185</v>
      </c>
      <c r="U26" s="4">
        <f t="shared" si="25"/>
        <v>46185</v>
      </c>
      <c r="V26" s="4">
        <f t="shared" si="25"/>
        <v>46185</v>
      </c>
      <c r="W26" s="4">
        <f t="shared" si="8"/>
        <v>46188</v>
      </c>
      <c r="X26" s="4">
        <f t="shared" si="9"/>
        <v>46188</v>
      </c>
      <c r="Y26" s="5">
        <v>0.5</v>
      </c>
      <c r="Z26" s="4">
        <f t="shared" si="10"/>
        <v>46188</v>
      </c>
      <c r="AA26" s="5">
        <v>0.5</v>
      </c>
      <c r="AB26" s="4">
        <f t="shared" si="11"/>
        <v>46188</v>
      </c>
      <c r="AC26" s="5">
        <v>0.5</v>
      </c>
      <c r="AD26" s="4">
        <f t="shared" si="12"/>
        <v>46188</v>
      </c>
      <c r="AE26" s="4">
        <f t="shared" si="13"/>
        <v>46188</v>
      </c>
      <c r="AF26" s="4">
        <f t="shared" si="14"/>
        <v>46189</v>
      </c>
      <c r="AG26" s="4">
        <f t="shared" si="15"/>
        <v>46189</v>
      </c>
      <c r="AH26" s="5">
        <v>0.5</v>
      </c>
      <c r="AI26" s="4">
        <f t="shared" si="16"/>
        <v>46189</v>
      </c>
      <c r="AJ26" s="4">
        <f t="array" ref="AJ26">MAX(IF($B$2:$B$133=$B26, $AI$2:$AI$133))</f>
        <v>46189</v>
      </c>
      <c r="AK26" s="5">
        <v>1</v>
      </c>
      <c r="AL26" s="4">
        <f t="shared" si="17"/>
        <v>46190</v>
      </c>
      <c r="AM26" s="5">
        <v>0.5</v>
      </c>
      <c r="AN26" s="4">
        <f t="shared" si="18"/>
        <v>46190</v>
      </c>
      <c r="AO26" s="5">
        <v>0.5</v>
      </c>
      <c r="AP26" s="4">
        <f t="shared" si="19"/>
        <v>46190</v>
      </c>
      <c r="AQ26" s="4">
        <f t="shared" si="26"/>
        <v>46191</v>
      </c>
      <c r="AR26" s="4">
        <f t="shared" si="26"/>
        <v>46192</v>
      </c>
      <c r="AS26" s="4">
        <f t="shared" si="21"/>
        <v>46197</v>
      </c>
      <c r="AT26" s="4">
        <f t="shared" si="22"/>
        <v>46198</v>
      </c>
      <c r="AU26">
        <f t="shared" si="23"/>
        <v>13</v>
      </c>
      <c r="AW26">
        <f t="shared" si="24"/>
        <v>2</v>
      </c>
    </row>
    <row r="27" spans="1:52" x14ac:dyDescent="0.2">
      <c r="A27" s="3">
        <v>65</v>
      </c>
      <c r="B27" s="5" t="s">
        <v>105</v>
      </c>
      <c r="C27" s="80">
        <v>46183</v>
      </c>
      <c r="D27" s="80" t="s">
        <v>1170</v>
      </c>
      <c r="E27" s="80" t="s">
        <v>1050</v>
      </c>
      <c r="F27" s="80" t="s">
        <v>129</v>
      </c>
      <c r="G27" s="80">
        <v>46183</v>
      </c>
      <c r="H27" s="5">
        <v>3</v>
      </c>
      <c r="I27" s="5">
        <v>0</v>
      </c>
      <c r="J27" s="5">
        <v>5</v>
      </c>
      <c r="K27" s="4">
        <f t="shared" si="0"/>
        <v>46185</v>
      </c>
      <c r="L27" s="4">
        <f t="shared" si="1"/>
        <v>46185</v>
      </c>
      <c r="M27" s="4">
        <f t="shared" si="2"/>
        <v>46185</v>
      </c>
      <c r="N27" s="5">
        <v>0.5</v>
      </c>
      <c r="O27" s="4">
        <f t="shared" si="3"/>
        <v>46185</v>
      </c>
      <c r="P27" s="5">
        <v>0.5</v>
      </c>
      <c r="Q27" s="4">
        <f t="shared" si="4"/>
        <v>46185</v>
      </c>
      <c r="R27" s="4">
        <f t="shared" si="5"/>
        <v>46185</v>
      </c>
      <c r="S27" s="5">
        <v>0.5</v>
      </c>
      <c r="T27" s="4">
        <f t="shared" si="6"/>
        <v>46185</v>
      </c>
      <c r="U27" s="4">
        <f t="shared" si="25"/>
        <v>46185</v>
      </c>
      <c r="V27" s="4">
        <f t="shared" si="25"/>
        <v>46185</v>
      </c>
      <c r="W27" s="4">
        <f t="shared" si="8"/>
        <v>46188</v>
      </c>
      <c r="X27" s="4">
        <f t="shared" si="9"/>
        <v>46188</v>
      </c>
      <c r="Y27" s="5">
        <v>0.5</v>
      </c>
      <c r="Z27" s="4">
        <f t="shared" si="10"/>
        <v>46188</v>
      </c>
      <c r="AA27" s="5">
        <v>0.5</v>
      </c>
      <c r="AB27" s="4">
        <f t="shared" si="11"/>
        <v>46188</v>
      </c>
      <c r="AC27" s="5">
        <v>0.5</v>
      </c>
      <c r="AD27" s="4">
        <f t="shared" si="12"/>
        <v>46188</v>
      </c>
      <c r="AE27" s="4">
        <f t="shared" si="13"/>
        <v>46188</v>
      </c>
      <c r="AF27" s="4">
        <f t="shared" si="14"/>
        <v>46189</v>
      </c>
      <c r="AG27" s="4">
        <f t="shared" si="15"/>
        <v>46189</v>
      </c>
      <c r="AH27" s="5">
        <v>0.5</v>
      </c>
      <c r="AI27" s="4">
        <f t="shared" si="16"/>
        <v>46189</v>
      </c>
      <c r="AJ27" s="4">
        <f t="array" ref="AJ27">MAX(IF($B$2:$B$133=$B27, $AI$2:$AI$133))</f>
        <v>46189</v>
      </c>
      <c r="AK27" s="5">
        <v>1</v>
      </c>
      <c r="AL27" s="4">
        <f t="shared" si="17"/>
        <v>46190</v>
      </c>
      <c r="AM27" s="5">
        <v>0.5</v>
      </c>
      <c r="AN27" s="4">
        <f t="shared" si="18"/>
        <v>46190</v>
      </c>
      <c r="AO27" s="5">
        <v>0.5</v>
      </c>
      <c r="AP27" s="4">
        <f t="shared" si="19"/>
        <v>46190</v>
      </c>
      <c r="AQ27" s="4">
        <f t="shared" si="26"/>
        <v>46191</v>
      </c>
      <c r="AR27" s="4">
        <f t="shared" si="26"/>
        <v>46192</v>
      </c>
      <c r="AS27" s="4">
        <f t="shared" si="21"/>
        <v>46197</v>
      </c>
      <c r="AT27" s="4">
        <f t="shared" si="22"/>
        <v>46198</v>
      </c>
      <c r="AU27">
        <f t="shared" si="23"/>
        <v>13</v>
      </c>
      <c r="AW27">
        <f t="shared" si="24"/>
        <v>2</v>
      </c>
    </row>
    <row r="28" spans="1:52" x14ac:dyDescent="0.2">
      <c r="A28" s="3">
        <v>66</v>
      </c>
      <c r="B28" s="5" t="s">
        <v>105</v>
      </c>
      <c r="C28" s="80">
        <v>46183</v>
      </c>
      <c r="D28" s="80" t="s">
        <v>1165</v>
      </c>
      <c r="E28" s="80" t="s">
        <v>1050</v>
      </c>
      <c r="F28" s="80" t="s">
        <v>102</v>
      </c>
      <c r="G28" s="80">
        <v>46183</v>
      </c>
      <c r="H28" s="5">
        <v>3</v>
      </c>
      <c r="I28" s="5">
        <v>0</v>
      </c>
      <c r="J28" s="5">
        <v>6</v>
      </c>
      <c r="K28" s="4">
        <f t="shared" si="0"/>
        <v>46185</v>
      </c>
      <c r="L28" s="4">
        <f t="shared" si="1"/>
        <v>46185</v>
      </c>
      <c r="M28" s="4">
        <f t="shared" si="2"/>
        <v>46185</v>
      </c>
      <c r="N28" s="5">
        <v>0.5</v>
      </c>
      <c r="O28" s="4">
        <f t="shared" si="3"/>
        <v>46185</v>
      </c>
      <c r="P28" s="5">
        <v>0.5</v>
      </c>
      <c r="Q28" s="4">
        <f t="shared" si="4"/>
        <v>46185</v>
      </c>
      <c r="R28" s="4">
        <f t="shared" si="5"/>
        <v>46185</v>
      </c>
      <c r="S28" s="5">
        <v>0.5</v>
      </c>
      <c r="T28" s="4">
        <f t="shared" si="6"/>
        <v>46185</v>
      </c>
      <c r="U28" s="4">
        <f t="shared" si="25"/>
        <v>46185</v>
      </c>
      <c r="V28" s="4">
        <f t="shared" si="25"/>
        <v>46185</v>
      </c>
      <c r="W28" s="4">
        <f t="shared" si="8"/>
        <v>46188</v>
      </c>
      <c r="X28" s="4">
        <f t="shared" si="9"/>
        <v>46188</v>
      </c>
      <c r="Y28" s="5">
        <v>0.5</v>
      </c>
      <c r="Z28" s="4">
        <f t="shared" si="10"/>
        <v>46188</v>
      </c>
      <c r="AA28" s="5">
        <v>0.5</v>
      </c>
      <c r="AB28" s="4">
        <f t="shared" si="11"/>
        <v>46188</v>
      </c>
      <c r="AC28" s="5">
        <v>0.5</v>
      </c>
      <c r="AD28" s="4">
        <f t="shared" si="12"/>
        <v>46188</v>
      </c>
      <c r="AE28" s="4">
        <f t="shared" si="13"/>
        <v>46188</v>
      </c>
      <c r="AF28" s="4">
        <f t="shared" si="14"/>
        <v>46189</v>
      </c>
      <c r="AG28" s="4">
        <f t="shared" si="15"/>
        <v>46189</v>
      </c>
      <c r="AH28" s="5">
        <v>0.5</v>
      </c>
      <c r="AI28" s="4">
        <f t="shared" si="16"/>
        <v>46189</v>
      </c>
      <c r="AJ28" s="4">
        <f t="array" ref="AJ28">MAX(IF($B$2:$B$133=$B28, $AI$2:$AI$133))</f>
        <v>46189</v>
      </c>
      <c r="AK28" s="5">
        <v>1</v>
      </c>
      <c r="AL28" s="4">
        <f t="shared" si="17"/>
        <v>46190</v>
      </c>
      <c r="AM28" s="5">
        <v>0.5</v>
      </c>
      <c r="AN28" s="4">
        <f t="shared" si="18"/>
        <v>46190</v>
      </c>
      <c r="AO28" s="5">
        <v>0.5</v>
      </c>
      <c r="AP28" s="4">
        <f t="shared" si="19"/>
        <v>46190</v>
      </c>
      <c r="AQ28" s="4">
        <f t="shared" si="26"/>
        <v>46191</v>
      </c>
      <c r="AR28" s="4">
        <f t="shared" si="26"/>
        <v>46192</v>
      </c>
      <c r="AS28" s="4">
        <f t="shared" si="21"/>
        <v>46197</v>
      </c>
      <c r="AT28" s="4">
        <f t="shared" si="22"/>
        <v>46198</v>
      </c>
      <c r="AU28">
        <f t="shared" si="23"/>
        <v>13</v>
      </c>
      <c r="AW28">
        <f t="shared" si="24"/>
        <v>2</v>
      </c>
    </row>
    <row r="29" spans="1:52" x14ac:dyDescent="0.2">
      <c r="A29" s="3">
        <v>67</v>
      </c>
      <c r="B29" s="5" t="s">
        <v>119</v>
      </c>
      <c r="C29" s="80">
        <v>46147</v>
      </c>
      <c r="D29" s="80" t="s">
        <v>1101</v>
      </c>
      <c r="E29" s="80" t="s">
        <v>56</v>
      </c>
      <c r="F29" s="80" t="s">
        <v>62</v>
      </c>
      <c r="G29" s="80">
        <v>46147</v>
      </c>
      <c r="H29" s="5">
        <v>3</v>
      </c>
      <c r="I29" s="5">
        <v>0</v>
      </c>
      <c r="J29" s="5">
        <v>7</v>
      </c>
      <c r="K29" s="4">
        <f t="shared" si="0"/>
        <v>46149</v>
      </c>
      <c r="L29" s="4">
        <f t="shared" si="1"/>
        <v>46149</v>
      </c>
      <c r="M29" s="4">
        <f t="shared" si="2"/>
        <v>46149</v>
      </c>
      <c r="N29" s="5">
        <v>0.5</v>
      </c>
      <c r="O29" s="4">
        <f t="shared" si="3"/>
        <v>46149</v>
      </c>
      <c r="P29" s="5">
        <v>0.5</v>
      </c>
      <c r="Q29" s="4">
        <f t="shared" si="4"/>
        <v>46149</v>
      </c>
      <c r="R29" s="4">
        <f t="shared" si="5"/>
        <v>46149</v>
      </c>
      <c r="S29" s="5">
        <v>0.5</v>
      </c>
      <c r="T29" s="4">
        <f t="shared" si="6"/>
        <v>46149</v>
      </c>
      <c r="U29" s="4">
        <f t="shared" si="25"/>
        <v>46149</v>
      </c>
      <c r="V29" s="4">
        <f t="shared" si="25"/>
        <v>46149</v>
      </c>
      <c r="W29" s="4">
        <f t="shared" si="8"/>
        <v>46150</v>
      </c>
      <c r="X29" s="4">
        <f t="shared" si="9"/>
        <v>46150</v>
      </c>
      <c r="Y29" s="5">
        <v>0.5</v>
      </c>
      <c r="Z29" s="4">
        <f t="shared" si="10"/>
        <v>46150</v>
      </c>
      <c r="AA29" s="5">
        <v>0.5</v>
      </c>
      <c r="AB29" s="4">
        <f t="shared" si="11"/>
        <v>46150</v>
      </c>
      <c r="AC29" s="5">
        <v>0.5</v>
      </c>
      <c r="AD29" s="4">
        <f t="shared" si="12"/>
        <v>46150</v>
      </c>
      <c r="AE29" s="4">
        <f t="shared" si="13"/>
        <v>46150</v>
      </c>
      <c r="AF29" s="4">
        <f t="shared" si="14"/>
        <v>46153</v>
      </c>
      <c r="AG29" s="4">
        <f t="shared" si="15"/>
        <v>46153</v>
      </c>
      <c r="AH29" s="5">
        <v>0.5</v>
      </c>
      <c r="AI29" s="4">
        <f t="shared" si="16"/>
        <v>46153</v>
      </c>
      <c r="AJ29" s="4">
        <f t="array" ref="AJ29">MAX(IF($B$2:$B$133=$B29, $AI$2:$AI$133))</f>
        <v>46181</v>
      </c>
      <c r="AK29" s="5">
        <v>1</v>
      </c>
      <c r="AL29" s="4">
        <f t="shared" si="17"/>
        <v>46182</v>
      </c>
      <c r="AM29" s="5">
        <v>0.5</v>
      </c>
      <c r="AN29" s="4">
        <f t="shared" si="18"/>
        <v>46182</v>
      </c>
      <c r="AO29" s="5">
        <v>0.5</v>
      </c>
      <c r="AP29" s="4">
        <f t="shared" si="19"/>
        <v>46182</v>
      </c>
      <c r="AQ29" s="4">
        <f t="shared" si="26"/>
        <v>46183</v>
      </c>
      <c r="AR29" s="4">
        <f t="shared" si="26"/>
        <v>46184</v>
      </c>
      <c r="AS29" s="4">
        <f t="shared" si="21"/>
        <v>46189</v>
      </c>
      <c r="AT29" s="4">
        <f t="shared" si="22"/>
        <v>46198</v>
      </c>
      <c r="AU29">
        <f t="shared" si="23"/>
        <v>49</v>
      </c>
      <c r="AW29">
        <f t="shared" si="24"/>
        <v>2</v>
      </c>
    </row>
    <row r="30" spans="1:52" x14ac:dyDescent="0.2">
      <c r="A30" s="3">
        <v>68</v>
      </c>
      <c r="B30" s="5" t="s">
        <v>119</v>
      </c>
      <c r="C30" s="80">
        <v>46156</v>
      </c>
      <c r="D30" s="80" t="s">
        <v>1099</v>
      </c>
      <c r="E30" s="80" t="s">
        <v>56</v>
      </c>
      <c r="F30" s="80" t="s">
        <v>57</v>
      </c>
      <c r="G30" s="80">
        <v>46156</v>
      </c>
      <c r="H30" s="5">
        <v>3</v>
      </c>
      <c r="I30" s="5">
        <v>0</v>
      </c>
      <c r="J30" s="5">
        <v>8</v>
      </c>
      <c r="K30" s="4">
        <f t="shared" si="0"/>
        <v>46160</v>
      </c>
      <c r="L30" s="4">
        <f t="shared" si="1"/>
        <v>46160</v>
      </c>
      <c r="M30" s="4">
        <f t="shared" si="2"/>
        <v>46160</v>
      </c>
      <c r="N30" s="5">
        <v>0.5</v>
      </c>
      <c r="O30" s="4">
        <f t="shared" si="3"/>
        <v>46160</v>
      </c>
      <c r="P30" s="5">
        <v>0.5</v>
      </c>
      <c r="Q30" s="4">
        <f t="shared" si="4"/>
        <v>46160</v>
      </c>
      <c r="R30" s="4">
        <f t="shared" si="5"/>
        <v>46160</v>
      </c>
      <c r="S30" s="5">
        <v>0.5</v>
      </c>
      <c r="T30" s="4">
        <f t="shared" si="6"/>
        <v>46160</v>
      </c>
      <c r="U30" s="4">
        <f t="shared" si="25"/>
        <v>46160</v>
      </c>
      <c r="V30" s="4">
        <f t="shared" si="25"/>
        <v>46160</v>
      </c>
      <c r="W30" s="4">
        <f t="shared" si="8"/>
        <v>46161</v>
      </c>
      <c r="X30" s="4">
        <f t="shared" si="9"/>
        <v>46161</v>
      </c>
      <c r="Y30" s="5">
        <v>0.5</v>
      </c>
      <c r="Z30" s="4">
        <f t="shared" si="10"/>
        <v>46161</v>
      </c>
      <c r="AA30" s="5">
        <v>0.5</v>
      </c>
      <c r="AB30" s="4">
        <f t="shared" si="11"/>
        <v>46161</v>
      </c>
      <c r="AC30" s="5">
        <v>0.5</v>
      </c>
      <c r="AD30" s="4">
        <f t="shared" si="12"/>
        <v>46161</v>
      </c>
      <c r="AE30" s="4">
        <f t="shared" si="13"/>
        <v>46161</v>
      </c>
      <c r="AF30" s="4">
        <f t="shared" si="14"/>
        <v>46162</v>
      </c>
      <c r="AG30" s="4">
        <f t="shared" si="15"/>
        <v>46162</v>
      </c>
      <c r="AH30" s="5">
        <v>0.5</v>
      </c>
      <c r="AI30" s="4">
        <f t="shared" si="16"/>
        <v>46162</v>
      </c>
      <c r="AJ30" s="4">
        <f t="array" ref="AJ30">MAX(IF($B$2:$B$133=$B30, $AI$2:$AI$133))</f>
        <v>46181</v>
      </c>
      <c r="AK30" s="5">
        <v>1</v>
      </c>
      <c r="AL30" s="4">
        <f t="shared" si="17"/>
        <v>46182</v>
      </c>
      <c r="AM30" s="5">
        <v>0.5</v>
      </c>
      <c r="AN30" s="4">
        <f t="shared" si="18"/>
        <v>46182</v>
      </c>
      <c r="AO30" s="5">
        <v>0.5</v>
      </c>
      <c r="AP30" s="4">
        <f t="shared" si="19"/>
        <v>46182</v>
      </c>
      <c r="AQ30" s="4">
        <f t="shared" si="26"/>
        <v>46183</v>
      </c>
      <c r="AR30" s="4">
        <f t="shared" si="26"/>
        <v>46184</v>
      </c>
      <c r="AS30" s="4">
        <f t="shared" si="21"/>
        <v>46189</v>
      </c>
      <c r="AT30" s="4">
        <f t="shared" si="22"/>
        <v>46198</v>
      </c>
      <c r="AU30">
        <f t="shared" si="23"/>
        <v>38</v>
      </c>
      <c r="AW30">
        <f t="shared" si="24"/>
        <v>2</v>
      </c>
    </row>
    <row r="31" spans="1:52" x14ac:dyDescent="0.2">
      <c r="A31" s="3">
        <v>69</v>
      </c>
      <c r="B31" s="5" t="s">
        <v>119</v>
      </c>
      <c r="C31" s="80">
        <v>46156</v>
      </c>
      <c r="D31" s="80" t="s">
        <v>1100</v>
      </c>
      <c r="E31" s="80" t="s">
        <v>56</v>
      </c>
      <c r="F31" s="80" t="s">
        <v>60</v>
      </c>
      <c r="G31" s="80">
        <v>46156</v>
      </c>
      <c r="H31" s="5">
        <v>3</v>
      </c>
      <c r="I31" s="5">
        <v>0</v>
      </c>
      <c r="J31" s="5">
        <v>9</v>
      </c>
      <c r="K31" s="4">
        <f t="shared" si="0"/>
        <v>46160</v>
      </c>
      <c r="L31" s="4">
        <f t="shared" si="1"/>
        <v>46160</v>
      </c>
      <c r="M31" s="4">
        <f t="shared" si="2"/>
        <v>46160</v>
      </c>
      <c r="N31" s="5">
        <v>0.5</v>
      </c>
      <c r="O31" s="4">
        <f t="shared" si="3"/>
        <v>46160</v>
      </c>
      <c r="P31" s="5">
        <v>0.5</v>
      </c>
      <c r="Q31" s="4">
        <f t="shared" si="4"/>
        <v>46160</v>
      </c>
      <c r="R31" s="4">
        <f t="shared" si="5"/>
        <v>46160</v>
      </c>
      <c r="S31" s="5">
        <v>0.5</v>
      </c>
      <c r="T31" s="4">
        <f t="shared" si="6"/>
        <v>46160</v>
      </c>
      <c r="U31" s="4">
        <f t="shared" si="25"/>
        <v>46160</v>
      </c>
      <c r="V31" s="4">
        <f t="shared" si="25"/>
        <v>46160</v>
      </c>
      <c r="W31" s="4">
        <f t="shared" si="8"/>
        <v>46161</v>
      </c>
      <c r="X31" s="4">
        <f t="shared" si="9"/>
        <v>46161</v>
      </c>
      <c r="Y31" s="5">
        <v>0.5</v>
      </c>
      <c r="Z31" s="4">
        <f t="shared" si="10"/>
        <v>46161</v>
      </c>
      <c r="AA31" s="5">
        <v>0.5</v>
      </c>
      <c r="AB31" s="4">
        <f t="shared" si="11"/>
        <v>46161</v>
      </c>
      <c r="AC31" s="5">
        <v>0.5</v>
      </c>
      <c r="AD31" s="4">
        <f t="shared" si="12"/>
        <v>46161</v>
      </c>
      <c r="AE31" s="4">
        <f t="shared" si="13"/>
        <v>46161</v>
      </c>
      <c r="AF31" s="4">
        <f t="shared" si="14"/>
        <v>46162</v>
      </c>
      <c r="AG31" s="4">
        <f t="shared" si="15"/>
        <v>46162</v>
      </c>
      <c r="AH31" s="5">
        <v>0.5</v>
      </c>
      <c r="AI31" s="4">
        <f t="shared" si="16"/>
        <v>46162</v>
      </c>
      <c r="AJ31" s="4">
        <f t="array" ref="AJ31">MAX(IF($B$2:$B$133=$B31, $AI$2:$AI$133))</f>
        <v>46181</v>
      </c>
      <c r="AK31" s="5">
        <v>1</v>
      </c>
      <c r="AL31" s="4">
        <f t="shared" si="17"/>
        <v>46182</v>
      </c>
      <c r="AM31" s="5">
        <v>0.5</v>
      </c>
      <c r="AN31" s="4">
        <f t="shared" si="18"/>
        <v>46182</v>
      </c>
      <c r="AO31" s="5">
        <v>0.5</v>
      </c>
      <c r="AP31" s="4">
        <f t="shared" si="19"/>
        <v>46182</v>
      </c>
      <c r="AQ31" s="4">
        <f t="shared" si="26"/>
        <v>46183</v>
      </c>
      <c r="AR31" s="4">
        <f t="shared" si="26"/>
        <v>46184</v>
      </c>
      <c r="AS31" s="4">
        <f t="shared" si="21"/>
        <v>46189</v>
      </c>
      <c r="AT31" s="4">
        <f t="shared" si="22"/>
        <v>46198</v>
      </c>
      <c r="AU31">
        <f t="shared" si="23"/>
        <v>38</v>
      </c>
      <c r="AW31">
        <f t="shared" si="24"/>
        <v>2</v>
      </c>
    </row>
    <row r="32" spans="1:52" x14ac:dyDescent="0.2">
      <c r="A32" s="3">
        <v>70</v>
      </c>
      <c r="B32" s="5" t="s">
        <v>119</v>
      </c>
      <c r="C32" s="80">
        <v>46156</v>
      </c>
      <c r="D32" s="80" t="s">
        <v>1103</v>
      </c>
      <c r="E32" s="80" t="s">
        <v>56</v>
      </c>
      <c r="F32" s="80" t="s">
        <v>62</v>
      </c>
      <c r="G32" s="80">
        <v>46156</v>
      </c>
      <c r="H32" s="5">
        <v>3</v>
      </c>
      <c r="I32" s="5">
        <v>0</v>
      </c>
      <c r="J32" s="5">
        <v>10</v>
      </c>
      <c r="K32" s="4">
        <f t="shared" si="0"/>
        <v>46160</v>
      </c>
      <c r="L32" s="4">
        <f t="shared" si="1"/>
        <v>46160</v>
      </c>
      <c r="M32" s="4">
        <f t="shared" si="2"/>
        <v>46160</v>
      </c>
      <c r="N32" s="5">
        <v>0.5</v>
      </c>
      <c r="O32" s="4">
        <f t="shared" si="3"/>
        <v>46160</v>
      </c>
      <c r="P32" s="5">
        <v>0.5</v>
      </c>
      <c r="Q32" s="4">
        <f t="shared" si="4"/>
        <v>46160</v>
      </c>
      <c r="R32" s="4">
        <f t="shared" si="5"/>
        <v>46160</v>
      </c>
      <c r="S32" s="5">
        <v>0.5</v>
      </c>
      <c r="T32" s="4">
        <f t="shared" si="6"/>
        <v>46160</v>
      </c>
      <c r="U32" s="4">
        <f t="shared" si="25"/>
        <v>46160</v>
      </c>
      <c r="V32" s="4">
        <f t="shared" si="25"/>
        <v>46160</v>
      </c>
      <c r="W32" s="4">
        <f t="shared" si="8"/>
        <v>46161</v>
      </c>
      <c r="X32" s="4">
        <f t="shared" si="9"/>
        <v>46161</v>
      </c>
      <c r="Y32" s="5">
        <v>0.5</v>
      </c>
      <c r="Z32" s="4">
        <f t="shared" si="10"/>
        <v>46161</v>
      </c>
      <c r="AA32" s="5">
        <v>0.5</v>
      </c>
      <c r="AB32" s="4">
        <f t="shared" si="11"/>
        <v>46161</v>
      </c>
      <c r="AC32" s="5">
        <v>0.5</v>
      </c>
      <c r="AD32" s="4">
        <f t="shared" si="12"/>
        <v>46161</v>
      </c>
      <c r="AE32" s="4">
        <f t="shared" si="13"/>
        <v>46161</v>
      </c>
      <c r="AF32" s="4">
        <f t="shared" si="14"/>
        <v>46162</v>
      </c>
      <c r="AG32" s="4">
        <f t="shared" si="15"/>
        <v>46162</v>
      </c>
      <c r="AH32" s="5">
        <v>0.5</v>
      </c>
      <c r="AI32" s="4">
        <f t="shared" si="16"/>
        <v>46162</v>
      </c>
      <c r="AJ32" s="4">
        <f t="array" ref="AJ32">MAX(IF($B$2:$B$133=$B32, $AI$2:$AI$133))</f>
        <v>46181</v>
      </c>
      <c r="AK32" s="5">
        <v>1</v>
      </c>
      <c r="AL32" s="4">
        <f t="shared" si="17"/>
        <v>46182</v>
      </c>
      <c r="AM32" s="5">
        <v>0.5</v>
      </c>
      <c r="AN32" s="4">
        <f t="shared" si="18"/>
        <v>46182</v>
      </c>
      <c r="AO32" s="5">
        <v>0.5</v>
      </c>
      <c r="AP32" s="4">
        <f t="shared" si="19"/>
        <v>46182</v>
      </c>
      <c r="AQ32" s="4">
        <f t="shared" si="26"/>
        <v>46183</v>
      </c>
      <c r="AR32" s="4">
        <f t="shared" si="26"/>
        <v>46184</v>
      </c>
      <c r="AS32" s="4">
        <f t="shared" si="21"/>
        <v>46189</v>
      </c>
      <c r="AT32" s="4">
        <f t="shared" si="22"/>
        <v>46198</v>
      </c>
      <c r="AU32">
        <f t="shared" si="23"/>
        <v>38</v>
      </c>
      <c r="AV32">
        <f>(AT32-AR32)</f>
        <v>14</v>
      </c>
      <c r="AW32">
        <f t="shared" si="24"/>
        <v>2</v>
      </c>
      <c r="AZ32">
        <f>(AV32+AW32)</f>
        <v>16</v>
      </c>
    </row>
    <row r="33" spans="1:49" x14ac:dyDescent="0.2">
      <c r="A33" s="3">
        <v>1</v>
      </c>
      <c r="B33" s="5" t="s">
        <v>119</v>
      </c>
      <c r="C33" s="80">
        <v>46164</v>
      </c>
      <c r="D33" s="80" t="s">
        <v>1102</v>
      </c>
      <c r="E33" s="80" t="s">
        <v>56</v>
      </c>
      <c r="F33" s="80" t="s">
        <v>57</v>
      </c>
      <c r="G33" s="80">
        <v>46164</v>
      </c>
      <c r="H33" s="5">
        <v>3</v>
      </c>
      <c r="I33" s="5">
        <v>0</v>
      </c>
      <c r="J33" s="5">
        <v>1</v>
      </c>
      <c r="K33" s="4">
        <f t="shared" si="0"/>
        <v>46168</v>
      </c>
      <c r="L33" s="4">
        <f t="shared" si="1"/>
        <v>46168</v>
      </c>
      <c r="M33" s="4">
        <f t="shared" si="2"/>
        <v>46168</v>
      </c>
      <c r="N33" s="5">
        <v>0.5</v>
      </c>
      <c r="O33" s="4">
        <f t="shared" si="3"/>
        <v>46168</v>
      </c>
      <c r="P33" s="5">
        <v>0.5</v>
      </c>
      <c r="Q33" s="4">
        <f t="shared" si="4"/>
        <v>46168</v>
      </c>
      <c r="R33" s="4">
        <f t="shared" si="5"/>
        <v>46168</v>
      </c>
      <c r="S33" s="5">
        <v>0.5</v>
      </c>
      <c r="T33" s="4">
        <f t="shared" si="6"/>
        <v>46168</v>
      </c>
      <c r="U33" s="4">
        <f t="shared" si="25"/>
        <v>46168</v>
      </c>
      <c r="V33" s="4">
        <f t="shared" si="25"/>
        <v>46168</v>
      </c>
      <c r="W33" s="4">
        <f t="shared" si="8"/>
        <v>46169</v>
      </c>
      <c r="X33" s="4">
        <f t="shared" si="9"/>
        <v>46169</v>
      </c>
      <c r="Y33" s="5">
        <v>0.5</v>
      </c>
      <c r="Z33" s="4">
        <f t="shared" si="10"/>
        <v>46169</v>
      </c>
      <c r="AA33" s="5">
        <v>0.5</v>
      </c>
      <c r="AB33" s="4">
        <f t="shared" si="11"/>
        <v>46169</v>
      </c>
      <c r="AC33" s="5">
        <v>0.5</v>
      </c>
      <c r="AD33" s="4">
        <f t="shared" si="12"/>
        <v>46169</v>
      </c>
      <c r="AE33" s="4">
        <f t="shared" si="13"/>
        <v>46169</v>
      </c>
      <c r="AF33" s="4">
        <f t="shared" si="14"/>
        <v>46171</v>
      </c>
      <c r="AG33" s="4">
        <f t="shared" si="15"/>
        <v>46171</v>
      </c>
      <c r="AH33" s="5">
        <v>0.5</v>
      </c>
      <c r="AI33" s="4">
        <f t="shared" si="16"/>
        <v>46171</v>
      </c>
      <c r="AJ33" s="4">
        <f t="array" ref="AJ33">MAX(IF($B$2:$B$133=$B33, $AI$2:$AI$133))</f>
        <v>46181</v>
      </c>
      <c r="AK33" s="5">
        <v>1</v>
      </c>
      <c r="AL33" s="4">
        <f t="shared" si="17"/>
        <v>46182</v>
      </c>
      <c r="AM33" s="5">
        <v>0.5</v>
      </c>
      <c r="AN33" s="4">
        <f t="shared" si="18"/>
        <v>46182</v>
      </c>
      <c r="AO33" s="5">
        <v>0.5</v>
      </c>
      <c r="AP33" s="4">
        <f t="shared" si="19"/>
        <v>46182</v>
      </c>
      <c r="AQ33" s="4">
        <f t="shared" si="26"/>
        <v>46183</v>
      </c>
      <c r="AR33" s="4">
        <f t="shared" si="26"/>
        <v>46184</v>
      </c>
      <c r="AS33" s="4">
        <f t="shared" si="21"/>
        <v>46189</v>
      </c>
      <c r="AT33" s="4">
        <f t="shared" si="22"/>
        <v>46198</v>
      </c>
      <c r="AU33">
        <f t="shared" si="23"/>
        <v>30</v>
      </c>
      <c r="AW33">
        <f t="shared" si="24"/>
        <v>2</v>
      </c>
    </row>
    <row r="34" spans="1:49" x14ac:dyDescent="0.2">
      <c r="A34" s="3">
        <v>2</v>
      </c>
      <c r="B34" s="5" t="s">
        <v>119</v>
      </c>
      <c r="C34" s="80">
        <v>46164</v>
      </c>
      <c r="D34" s="80" t="s">
        <v>1103</v>
      </c>
      <c r="E34" s="80" t="s">
        <v>56</v>
      </c>
      <c r="F34" s="80" t="s">
        <v>60</v>
      </c>
      <c r="G34" s="80">
        <v>46164</v>
      </c>
      <c r="H34" s="5">
        <v>3</v>
      </c>
      <c r="I34" s="5">
        <v>0</v>
      </c>
      <c r="J34" s="5">
        <v>2</v>
      </c>
      <c r="K34" s="4">
        <f t="shared" ref="K34:K65" si="27">WORKDAY(G34-1, H34+I34, IndHolidays)</f>
        <v>46168</v>
      </c>
      <c r="L34" s="4">
        <f t="shared" ref="L34:L65" si="28">WORKDAY(G34-1, H34+I34, IndHolidays)</f>
        <v>46168</v>
      </c>
      <c r="M34" s="4">
        <f t="shared" ref="M34:M65" si="29">WORKDAY(G34-1, H34+I34, IndHolidays)</f>
        <v>46168</v>
      </c>
      <c r="N34" s="5">
        <v>0.5</v>
      </c>
      <c r="O34" s="4">
        <f t="shared" ref="O34:O65" si="30">WORKDAY(M34, N34, IndHolidays)</f>
        <v>46168</v>
      </c>
      <c r="P34" s="5">
        <v>0.5</v>
      </c>
      <c r="Q34" s="4">
        <f t="shared" ref="Q34:Q65" si="31">WORKDAY(O34, P34, IndHolidays)</f>
        <v>46168</v>
      </c>
      <c r="R34" s="4">
        <f t="shared" ref="R34:R65" si="32">WORKDAY(Q34,0, IndHolidays)</f>
        <v>46168</v>
      </c>
      <c r="S34" s="5">
        <v>0.5</v>
      </c>
      <c r="T34" s="4">
        <f t="shared" ref="T34:T65" si="33">WORKDAY(R34, S34, IndHolidays)</f>
        <v>46168</v>
      </c>
      <c r="U34" s="4">
        <f t="shared" si="25"/>
        <v>46168</v>
      </c>
      <c r="V34" s="4">
        <f t="shared" si="25"/>
        <v>46168</v>
      </c>
      <c r="W34" s="4">
        <f t="shared" ref="W34:W65" si="34">WORKDAY(V34, 1, IndHolidays)</f>
        <v>46169</v>
      </c>
      <c r="X34" s="4">
        <f t="shared" ref="X34:X65" si="35">WORKDAY(W34, 0, IndHolidays)</f>
        <v>46169</v>
      </c>
      <c r="Y34" s="5">
        <v>0.5</v>
      </c>
      <c r="Z34" s="4">
        <f t="shared" ref="Z34:Z65" si="36">WORKDAY(X34, Y34, IndHolidays)</f>
        <v>46169</v>
      </c>
      <c r="AA34" s="5">
        <v>0.5</v>
      </c>
      <c r="AB34" s="4">
        <f t="shared" ref="AB34:AB65" si="37">WORKDAY(Z34, AA34, IndHolidays)</f>
        <v>46169</v>
      </c>
      <c r="AC34" s="5">
        <v>0.5</v>
      </c>
      <c r="AD34" s="4">
        <f t="shared" ref="AD34:AD65" si="38">WORKDAY(AB34, AC34, IndHolidays)</f>
        <v>46169</v>
      </c>
      <c r="AE34" s="4">
        <f t="shared" ref="AE34:AE65" si="39">WORKDAY(AD34, 0, IndHolidays)</f>
        <v>46169</v>
      </c>
      <c r="AF34" s="4">
        <f t="shared" ref="AF34:AF65" si="40">WORKDAY(AE34, 1, IndHolidays)</f>
        <v>46171</v>
      </c>
      <c r="AG34" s="4">
        <f t="shared" ref="AG34:AG65" si="41">WORKDAY(AF34, 0, IndHolidays)</f>
        <v>46171</v>
      </c>
      <c r="AH34" s="5">
        <v>0.5</v>
      </c>
      <c r="AI34" s="4">
        <f t="shared" ref="AI34:AI65" si="42">WORKDAY(AG34, AH34, IndHolidays)</f>
        <v>46171</v>
      </c>
      <c r="AJ34" s="4">
        <f t="array" ref="AJ34">MAX(IF($B$2:$B$133=$B34, $AI$2:$AI$133))</f>
        <v>46181</v>
      </c>
      <c r="AK34" s="5">
        <v>1</v>
      </c>
      <c r="AL34" s="4">
        <f t="shared" ref="AL34:AL65" si="43">WORKDAY(AJ34, AK34, IndHolidays)</f>
        <v>46182</v>
      </c>
      <c r="AM34" s="5">
        <v>0.5</v>
      </c>
      <c r="AN34" s="4">
        <f t="shared" ref="AN34:AN65" si="44">WORKDAY(AL34, AM34, IndHolidays)</f>
        <v>46182</v>
      </c>
      <c r="AO34" s="5">
        <v>0.5</v>
      </c>
      <c r="AP34" s="4">
        <f t="shared" ref="AP34:AP65" si="45">WORKDAY(AN34, AO34, IndHolidays)</f>
        <v>46182</v>
      </c>
      <c r="AQ34" s="4">
        <f t="shared" si="26"/>
        <v>46183</v>
      </c>
      <c r="AR34" s="4">
        <f t="shared" si="26"/>
        <v>46184</v>
      </c>
      <c r="AS34" s="4">
        <f t="shared" ref="AS34:AS65" si="46">WORKDAY(AR34, 3, IndHolidays)</f>
        <v>46189</v>
      </c>
      <c r="AT34" s="4">
        <f t="shared" ref="AT34:AT65" si="47">CEILING(AS34-DATE(2026,4,16), 14)+DATE(2026,4,16)</f>
        <v>46198</v>
      </c>
      <c r="AU34">
        <f t="shared" ref="AU34:AU65" si="48">(AT34 - L34)</f>
        <v>30</v>
      </c>
      <c r="AW34">
        <f t="shared" ref="AW34:AW65" si="49">(N34+S34+AC34+AO34)</f>
        <v>2</v>
      </c>
    </row>
    <row r="35" spans="1:49" x14ac:dyDescent="0.2">
      <c r="A35" s="3">
        <v>3</v>
      </c>
      <c r="B35" s="5" t="s">
        <v>119</v>
      </c>
      <c r="C35" s="80">
        <v>46164</v>
      </c>
      <c r="D35" s="80" t="s">
        <v>1173</v>
      </c>
      <c r="E35" s="80" t="s">
        <v>56</v>
      </c>
      <c r="F35" s="80" t="s">
        <v>62</v>
      </c>
      <c r="G35" s="80">
        <v>46164</v>
      </c>
      <c r="H35" s="5">
        <v>3</v>
      </c>
      <c r="I35" s="5">
        <v>0</v>
      </c>
      <c r="J35" s="5">
        <v>3</v>
      </c>
      <c r="K35" s="4">
        <f t="shared" si="27"/>
        <v>46168</v>
      </c>
      <c r="L35" s="4">
        <f t="shared" si="28"/>
        <v>46168</v>
      </c>
      <c r="M35" s="4">
        <f t="shared" si="29"/>
        <v>46168</v>
      </c>
      <c r="N35" s="5">
        <v>0.5</v>
      </c>
      <c r="O35" s="4">
        <f t="shared" si="30"/>
        <v>46168</v>
      </c>
      <c r="P35" s="5">
        <v>0.5</v>
      </c>
      <c r="Q35" s="4">
        <f t="shared" si="31"/>
        <v>46168</v>
      </c>
      <c r="R35" s="4">
        <f t="shared" si="32"/>
        <v>46168</v>
      </c>
      <c r="S35" s="5">
        <v>0.5</v>
      </c>
      <c r="T35" s="4">
        <f t="shared" si="33"/>
        <v>46168</v>
      </c>
      <c r="U35" s="4">
        <f t="shared" si="25"/>
        <v>46168</v>
      </c>
      <c r="V35" s="4">
        <f t="shared" si="25"/>
        <v>46168</v>
      </c>
      <c r="W35" s="4">
        <f t="shared" si="34"/>
        <v>46169</v>
      </c>
      <c r="X35" s="4">
        <f t="shared" si="35"/>
        <v>46169</v>
      </c>
      <c r="Y35" s="5">
        <v>0.5</v>
      </c>
      <c r="Z35" s="4">
        <f t="shared" si="36"/>
        <v>46169</v>
      </c>
      <c r="AA35" s="5">
        <v>0.5</v>
      </c>
      <c r="AB35" s="4">
        <f t="shared" si="37"/>
        <v>46169</v>
      </c>
      <c r="AC35" s="5">
        <v>0.5</v>
      </c>
      <c r="AD35" s="4">
        <f t="shared" si="38"/>
        <v>46169</v>
      </c>
      <c r="AE35" s="4">
        <f t="shared" si="39"/>
        <v>46169</v>
      </c>
      <c r="AF35" s="4">
        <f t="shared" si="40"/>
        <v>46171</v>
      </c>
      <c r="AG35" s="4">
        <f t="shared" si="41"/>
        <v>46171</v>
      </c>
      <c r="AH35" s="5">
        <v>0.5</v>
      </c>
      <c r="AI35" s="4">
        <f t="shared" si="42"/>
        <v>46171</v>
      </c>
      <c r="AJ35" s="4">
        <f t="array" ref="AJ35">MAX(IF($B$2:$B$133=$B35, $AI$2:$AI$133))</f>
        <v>46181</v>
      </c>
      <c r="AK35" s="5">
        <v>1</v>
      </c>
      <c r="AL35" s="4">
        <f t="shared" si="43"/>
        <v>46182</v>
      </c>
      <c r="AM35" s="5">
        <v>0.5</v>
      </c>
      <c r="AN35" s="4">
        <f t="shared" si="44"/>
        <v>46182</v>
      </c>
      <c r="AO35" s="5">
        <v>0.5</v>
      </c>
      <c r="AP35" s="4">
        <f t="shared" si="45"/>
        <v>46182</v>
      </c>
      <c r="AQ35" s="4">
        <f t="shared" si="26"/>
        <v>46183</v>
      </c>
      <c r="AR35" s="4">
        <f t="shared" si="26"/>
        <v>46184</v>
      </c>
      <c r="AS35" s="4">
        <f t="shared" si="46"/>
        <v>46189</v>
      </c>
      <c r="AT35" s="4">
        <f t="shared" si="47"/>
        <v>46198</v>
      </c>
      <c r="AU35">
        <f t="shared" si="48"/>
        <v>30</v>
      </c>
      <c r="AW35">
        <f t="shared" si="49"/>
        <v>2</v>
      </c>
    </row>
    <row r="36" spans="1:49" x14ac:dyDescent="0.2">
      <c r="A36" s="3">
        <v>4</v>
      </c>
      <c r="B36" s="5" t="s">
        <v>119</v>
      </c>
      <c r="C36" s="80">
        <v>46174</v>
      </c>
      <c r="D36" s="80" t="s">
        <v>1174</v>
      </c>
      <c r="E36" s="80" t="s">
        <v>56</v>
      </c>
      <c r="F36" s="80" t="s">
        <v>57</v>
      </c>
      <c r="G36" s="80">
        <v>46174</v>
      </c>
      <c r="H36" s="5">
        <v>3</v>
      </c>
      <c r="I36" s="5">
        <v>0</v>
      </c>
      <c r="J36" s="5">
        <v>4</v>
      </c>
      <c r="K36" s="4">
        <f t="shared" si="27"/>
        <v>46177</v>
      </c>
      <c r="L36" s="4">
        <f t="shared" si="28"/>
        <v>46177</v>
      </c>
      <c r="M36" s="4">
        <f t="shared" si="29"/>
        <v>46177</v>
      </c>
      <c r="N36" s="5">
        <v>0.5</v>
      </c>
      <c r="O36" s="4">
        <f t="shared" si="30"/>
        <v>46177</v>
      </c>
      <c r="P36" s="5">
        <v>0.5</v>
      </c>
      <c r="Q36" s="4">
        <f t="shared" si="31"/>
        <v>46177</v>
      </c>
      <c r="R36" s="4">
        <f t="shared" si="32"/>
        <v>46177</v>
      </c>
      <c r="S36" s="5">
        <v>0.5</v>
      </c>
      <c r="T36" s="4">
        <f t="shared" si="33"/>
        <v>46177</v>
      </c>
      <c r="U36" s="4">
        <f t="shared" si="25"/>
        <v>46177</v>
      </c>
      <c r="V36" s="4">
        <f t="shared" si="25"/>
        <v>46177</v>
      </c>
      <c r="W36" s="4">
        <f t="shared" si="34"/>
        <v>46178</v>
      </c>
      <c r="X36" s="4">
        <f t="shared" si="35"/>
        <v>46178</v>
      </c>
      <c r="Y36" s="5">
        <v>0.5</v>
      </c>
      <c r="Z36" s="4">
        <f t="shared" si="36"/>
        <v>46178</v>
      </c>
      <c r="AA36" s="5">
        <v>0.5</v>
      </c>
      <c r="AB36" s="4">
        <f t="shared" si="37"/>
        <v>46178</v>
      </c>
      <c r="AC36" s="5">
        <v>0.5</v>
      </c>
      <c r="AD36" s="4">
        <f t="shared" si="38"/>
        <v>46178</v>
      </c>
      <c r="AE36" s="4">
        <f t="shared" si="39"/>
        <v>46178</v>
      </c>
      <c r="AF36" s="4">
        <f t="shared" si="40"/>
        <v>46181</v>
      </c>
      <c r="AG36" s="4">
        <f t="shared" si="41"/>
        <v>46181</v>
      </c>
      <c r="AH36" s="5">
        <v>0.5</v>
      </c>
      <c r="AI36" s="4">
        <f t="shared" si="42"/>
        <v>46181</v>
      </c>
      <c r="AJ36" s="4">
        <f t="array" ref="AJ36">MAX(IF($B$2:$B$133=$B36, $AI$2:$AI$133))</f>
        <v>46181</v>
      </c>
      <c r="AK36" s="5">
        <v>1</v>
      </c>
      <c r="AL36" s="4">
        <f t="shared" si="43"/>
        <v>46182</v>
      </c>
      <c r="AM36" s="5">
        <v>0.5</v>
      </c>
      <c r="AN36" s="4">
        <f t="shared" si="44"/>
        <v>46182</v>
      </c>
      <c r="AO36" s="5">
        <v>0.5</v>
      </c>
      <c r="AP36" s="4">
        <f t="shared" si="45"/>
        <v>46182</v>
      </c>
      <c r="AQ36" s="4">
        <f t="shared" si="26"/>
        <v>46183</v>
      </c>
      <c r="AR36" s="4">
        <f t="shared" si="26"/>
        <v>46184</v>
      </c>
      <c r="AS36" s="4">
        <f t="shared" si="46"/>
        <v>46189</v>
      </c>
      <c r="AT36" s="4">
        <f t="shared" si="47"/>
        <v>46198</v>
      </c>
      <c r="AU36">
        <f t="shared" si="48"/>
        <v>21</v>
      </c>
      <c r="AW36">
        <f t="shared" si="49"/>
        <v>2</v>
      </c>
    </row>
    <row r="37" spans="1:49" x14ac:dyDescent="0.2">
      <c r="A37" s="3">
        <v>5</v>
      </c>
      <c r="B37" s="5" t="s">
        <v>123</v>
      </c>
      <c r="C37" s="80">
        <v>46127</v>
      </c>
      <c r="D37" s="80" t="s">
        <v>1120</v>
      </c>
      <c r="E37" s="80" t="s">
        <v>56</v>
      </c>
      <c r="F37" s="80" t="s">
        <v>57</v>
      </c>
      <c r="G37" s="80">
        <v>46127</v>
      </c>
      <c r="H37" s="5">
        <v>3</v>
      </c>
      <c r="I37" s="5">
        <v>0</v>
      </c>
      <c r="J37" s="5">
        <v>5</v>
      </c>
      <c r="K37" s="4">
        <f t="shared" si="27"/>
        <v>46129</v>
      </c>
      <c r="L37" s="4">
        <f t="shared" si="28"/>
        <v>46129</v>
      </c>
      <c r="M37" s="4">
        <f t="shared" si="29"/>
        <v>46129</v>
      </c>
      <c r="N37" s="5">
        <v>0.5</v>
      </c>
      <c r="O37" s="4">
        <f t="shared" si="30"/>
        <v>46129</v>
      </c>
      <c r="P37" s="5">
        <v>0.5</v>
      </c>
      <c r="Q37" s="4">
        <f t="shared" si="31"/>
        <v>46129</v>
      </c>
      <c r="R37" s="4">
        <f t="shared" si="32"/>
        <v>46129</v>
      </c>
      <c r="S37" s="5">
        <v>0.5</v>
      </c>
      <c r="T37" s="4">
        <f t="shared" si="33"/>
        <v>46129</v>
      </c>
      <c r="U37" s="4">
        <f t="shared" si="25"/>
        <v>46129</v>
      </c>
      <c r="V37" s="4">
        <f t="shared" si="25"/>
        <v>46129</v>
      </c>
      <c r="W37" s="4">
        <f t="shared" si="34"/>
        <v>46132</v>
      </c>
      <c r="X37" s="4">
        <f t="shared" si="35"/>
        <v>46132</v>
      </c>
      <c r="Y37" s="5">
        <v>0.5</v>
      </c>
      <c r="Z37" s="4">
        <f t="shared" si="36"/>
        <v>46132</v>
      </c>
      <c r="AA37" s="5">
        <v>0.5</v>
      </c>
      <c r="AB37" s="4">
        <f t="shared" si="37"/>
        <v>46132</v>
      </c>
      <c r="AC37" s="5">
        <v>0.5</v>
      </c>
      <c r="AD37" s="4">
        <f t="shared" si="38"/>
        <v>46132</v>
      </c>
      <c r="AE37" s="4">
        <f t="shared" si="39"/>
        <v>46132</v>
      </c>
      <c r="AF37" s="4">
        <f t="shared" si="40"/>
        <v>46133</v>
      </c>
      <c r="AG37" s="4">
        <f t="shared" si="41"/>
        <v>46133</v>
      </c>
      <c r="AH37" s="5">
        <v>0.5</v>
      </c>
      <c r="AI37" s="4">
        <f t="shared" si="42"/>
        <v>46133</v>
      </c>
      <c r="AJ37" s="4">
        <f t="array" ref="AJ37">MAX(IF($B$2:$B$133=$B37, $AI$2:$AI$133))</f>
        <v>46153</v>
      </c>
      <c r="AK37" s="5">
        <v>1</v>
      </c>
      <c r="AL37" s="4">
        <f t="shared" si="43"/>
        <v>46154</v>
      </c>
      <c r="AM37" s="5">
        <v>0.5</v>
      </c>
      <c r="AN37" s="4">
        <f t="shared" si="44"/>
        <v>46154</v>
      </c>
      <c r="AO37" s="5">
        <v>0.5</v>
      </c>
      <c r="AP37" s="4">
        <f t="shared" si="45"/>
        <v>46154</v>
      </c>
      <c r="AQ37" s="4">
        <f t="shared" si="26"/>
        <v>46155</v>
      </c>
      <c r="AR37" s="4">
        <f t="shared" si="26"/>
        <v>46156</v>
      </c>
      <c r="AS37" s="4">
        <f t="shared" si="46"/>
        <v>46161</v>
      </c>
      <c r="AT37" s="4">
        <f t="shared" si="47"/>
        <v>46170</v>
      </c>
      <c r="AU37">
        <f t="shared" si="48"/>
        <v>41</v>
      </c>
      <c r="AW37">
        <f t="shared" si="49"/>
        <v>2</v>
      </c>
    </row>
    <row r="38" spans="1:49" x14ac:dyDescent="0.2">
      <c r="A38" s="3">
        <v>6</v>
      </c>
      <c r="B38" s="5" t="s">
        <v>123</v>
      </c>
      <c r="C38" s="80">
        <v>46127</v>
      </c>
      <c r="D38" s="80" t="s">
        <v>1121</v>
      </c>
      <c r="E38" s="80" t="s">
        <v>56</v>
      </c>
      <c r="F38" s="80" t="s">
        <v>60</v>
      </c>
      <c r="G38" s="80">
        <v>46127</v>
      </c>
      <c r="H38" s="5">
        <v>3</v>
      </c>
      <c r="I38" s="5">
        <v>0</v>
      </c>
      <c r="J38" s="5">
        <v>6</v>
      </c>
      <c r="K38" s="4">
        <f t="shared" si="27"/>
        <v>46129</v>
      </c>
      <c r="L38" s="4">
        <f t="shared" si="28"/>
        <v>46129</v>
      </c>
      <c r="M38" s="4">
        <f t="shared" si="29"/>
        <v>46129</v>
      </c>
      <c r="N38" s="5">
        <v>0.5</v>
      </c>
      <c r="O38" s="4">
        <f t="shared" si="30"/>
        <v>46129</v>
      </c>
      <c r="P38" s="5">
        <v>0.5</v>
      </c>
      <c r="Q38" s="4">
        <f t="shared" si="31"/>
        <v>46129</v>
      </c>
      <c r="R38" s="4">
        <f t="shared" si="32"/>
        <v>46129</v>
      </c>
      <c r="S38" s="5">
        <v>0.5</v>
      </c>
      <c r="T38" s="4">
        <f t="shared" si="33"/>
        <v>46129</v>
      </c>
      <c r="U38" s="4">
        <f t="shared" si="25"/>
        <v>46129</v>
      </c>
      <c r="V38" s="4">
        <f t="shared" si="25"/>
        <v>46129</v>
      </c>
      <c r="W38" s="4">
        <f t="shared" si="34"/>
        <v>46132</v>
      </c>
      <c r="X38" s="4">
        <f t="shared" si="35"/>
        <v>46132</v>
      </c>
      <c r="Y38" s="5">
        <v>0.5</v>
      </c>
      <c r="Z38" s="4">
        <f t="shared" si="36"/>
        <v>46132</v>
      </c>
      <c r="AA38" s="5">
        <v>0.5</v>
      </c>
      <c r="AB38" s="4">
        <f t="shared" si="37"/>
        <v>46132</v>
      </c>
      <c r="AC38" s="5">
        <v>0.5</v>
      </c>
      <c r="AD38" s="4">
        <f t="shared" si="38"/>
        <v>46132</v>
      </c>
      <c r="AE38" s="4">
        <f t="shared" si="39"/>
        <v>46132</v>
      </c>
      <c r="AF38" s="4">
        <f t="shared" si="40"/>
        <v>46133</v>
      </c>
      <c r="AG38" s="4">
        <f t="shared" si="41"/>
        <v>46133</v>
      </c>
      <c r="AH38" s="5">
        <v>0.5</v>
      </c>
      <c r="AI38" s="4">
        <f t="shared" si="42"/>
        <v>46133</v>
      </c>
      <c r="AJ38" s="4">
        <f t="array" ref="AJ38">MAX(IF($B$2:$B$133=$B38, $AI$2:$AI$133))</f>
        <v>46153</v>
      </c>
      <c r="AK38" s="5">
        <v>1</v>
      </c>
      <c r="AL38" s="4">
        <f t="shared" si="43"/>
        <v>46154</v>
      </c>
      <c r="AM38" s="5">
        <v>0.5</v>
      </c>
      <c r="AN38" s="4">
        <f t="shared" si="44"/>
        <v>46154</v>
      </c>
      <c r="AO38" s="5">
        <v>0.5</v>
      </c>
      <c r="AP38" s="4">
        <f t="shared" si="45"/>
        <v>46154</v>
      </c>
      <c r="AQ38" s="4">
        <f t="shared" si="26"/>
        <v>46155</v>
      </c>
      <c r="AR38" s="4">
        <f t="shared" si="26"/>
        <v>46156</v>
      </c>
      <c r="AS38" s="4">
        <f t="shared" si="46"/>
        <v>46161</v>
      </c>
      <c r="AT38" s="4">
        <f t="shared" si="47"/>
        <v>46170</v>
      </c>
      <c r="AU38">
        <f t="shared" si="48"/>
        <v>41</v>
      </c>
      <c r="AW38">
        <f t="shared" si="49"/>
        <v>2</v>
      </c>
    </row>
    <row r="39" spans="1:49" x14ac:dyDescent="0.2">
      <c r="A39" s="3">
        <v>7</v>
      </c>
      <c r="B39" s="5" t="s">
        <v>123</v>
      </c>
      <c r="C39" s="80">
        <v>46127</v>
      </c>
      <c r="D39" s="80" t="s">
        <v>1122</v>
      </c>
      <c r="E39" s="80" t="s">
        <v>56</v>
      </c>
      <c r="F39" s="80" t="s">
        <v>62</v>
      </c>
      <c r="G39" s="80">
        <v>46127</v>
      </c>
      <c r="H39" s="5">
        <v>3</v>
      </c>
      <c r="I39" s="5">
        <v>0</v>
      </c>
      <c r="J39" s="5">
        <v>7</v>
      </c>
      <c r="K39" s="4">
        <f t="shared" si="27"/>
        <v>46129</v>
      </c>
      <c r="L39" s="4">
        <f t="shared" si="28"/>
        <v>46129</v>
      </c>
      <c r="M39" s="4">
        <f t="shared" si="29"/>
        <v>46129</v>
      </c>
      <c r="N39" s="5">
        <v>0.5</v>
      </c>
      <c r="O39" s="4">
        <f t="shared" si="30"/>
        <v>46129</v>
      </c>
      <c r="P39" s="5">
        <v>0.5</v>
      </c>
      <c r="Q39" s="4">
        <f t="shared" si="31"/>
        <v>46129</v>
      </c>
      <c r="R39" s="4">
        <f t="shared" si="32"/>
        <v>46129</v>
      </c>
      <c r="S39" s="5">
        <v>0.5</v>
      </c>
      <c r="T39" s="4">
        <f t="shared" si="33"/>
        <v>46129</v>
      </c>
      <c r="U39" s="4">
        <f t="shared" si="25"/>
        <v>46129</v>
      </c>
      <c r="V39" s="4">
        <f t="shared" si="25"/>
        <v>46129</v>
      </c>
      <c r="W39" s="4">
        <f t="shared" si="34"/>
        <v>46132</v>
      </c>
      <c r="X39" s="4">
        <f t="shared" si="35"/>
        <v>46132</v>
      </c>
      <c r="Y39" s="5">
        <v>0.5</v>
      </c>
      <c r="Z39" s="4">
        <f t="shared" si="36"/>
        <v>46132</v>
      </c>
      <c r="AA39" s="5">
        <v>0.5</v>
      </c>
      <c r="AB39" s="4">
        <f t="shared" si="37"/>
        <v>46132</v>
      </c>
      <c r="AC39" s="5">
        <v>0.5</v>
      </c>
      <c r="AD39" s="4">
        <f t="shared" si="38"/>
        <v>46132</v>
      </c>
      <c r="AE39" s="4">
        <f t="shared" si="39"/>
        <v>46132</v>
      </c>
      <c r="AF39" s="4">
        <f t="shared" si="40"/>
        <v>46133</v>
      </c>
      <c r="AG39" s="4">
        <f t="shared" si="41"/>
        <v>46133</v>
      </c>
      <c r="AH39" s="5">
        <v>0.5</v>
      </c>
      <c r="AI39" s="4">
        <f t="shared" si="42"/>
        <v>46133</v>
      </c>
      <c r="AJ39" s="4">
        <f t="array" ref="AJ39">MAX(IF($B$2:$B$133=$B39, $AI$2:$AI$133))</f>
        <v>46153</v>
      </c>
      <c r="AK39" s="5">
        <v>1</v>
      </c>
      <c r="AL39" s="4">
        <f t="shared" si="43"/>
        <v>46154</v>
      </c>
      <c r="AM39" s="5">
        <v>0.5</v>
      </c>
      <c r="AN39" s="4">
        <f t="shared" si="44"/>
        <v>46154</v>
      </c>
      <c r="AO39" s="5">
        <v>0.5</v>
      </c>
      <c r="AP39" s="4">
        <f t="shared" si="45"/>
        <v>46154</v>
      </c>
      <c r="AQ39" s="4">
        <f t="shared" si="26"/>
        <v>46155</v>
      </c>
      <c r="AR39" s="4">
        <f t="shared" si="26"/>
        <v>46156</v>
      </c>
      <c r="AS39" s="4">
        <f t="shared" si="46"/>
        <v>46161</v>
      </c>
      <c r="AT39" s="4">
        <f t="shared" si="47"/>
        <v>46170</v>
      </c>
      <c r="AU39">
        <f t="shared" si="48"/>
        <v>41</v>
      </c>
      <c r="AW39">
        <f t="shared" si="49"/>
        <v>2</v>
      </c>
    </row>
    <row r="40" spans="1:49" x14ac:dyDescent="0.2">
      <c r="A40" s="3">
        <v>8</v>
      </c>
      <c r="B40" s="5" t="s">
        <v>123</v>
      </c>
      <c r="C40" s="80">
        <v>46136</v>
      </c>
      <c r="D40" s="80" t="s">
        <v>1123</v>
      </c>
      <c r="E40" s="80" t="s">
        <v>56</v>
      </c>
      <c r="F40" s="80" t="s">
        <v>57</v>
      </c>
      <c r="G40" s="80">
        <v>46136</v>
      </c>
      <c r="H40" s="5">
        <v>3</v>
      </c>
      <c r="I40" s="5">
        <v>0</v>
      </c>
      <c r="J40" s="5">
        <v>8</v>
      </c>
      <c r="K40" s="4">
        <f t="shared" si="27"/>
        <v>46140</v>
      </c>
      <c r="L40" s="4">
        <f t="shared" si="28"/>
        <v>46140</v>
      </c>
      <c r="M40" s="4">
        <f t="shared" si="29"/>
        <v>46140</v>
      </c>
      <c r="N40" s="5">
        <v>0.5</v>
      </c>
      <c r="O40" s="4">
        <f t="shared" si="30"/>
        <v>46140</v>
      </c>
      <c r="P40" s="5">
        <v>0.5</v>
      </c>
      <c r="Q40" s="4">
        <f t="shared" si="31"/>
        <v>46140</v>
      </c>
      <c r="R40" s="4">
        <f t="shared" si="32"/>
        <v>46140</v>
      </c>
      <c r="S40" s="5">
        <v>0.5</v>
      </c>
      <c r="T40" s="4">
        <f t="shared" si="33"/>
        <v>46140</v>
      </c>
      <c r="U40" s="4">
        <f t="shared" si="25"/>
        <v>46140</v>
      </c>
      <c r="V40" s="4">
        <f t="shared" si="25"/>
        <v>46140</v>
      </c>
      <c r="W40" s="4">
        <f t="shared" si="34"/>
        <v>46141</v>
      </c>
      <c r="X40" s="4">
        <f t="shared" si="35"/>
        <v>46141</v>
      </c>
      <c r="Y40" s="5">
        <v>0.5</v>
      </c>
      <c r="Z40" s="4">
        <f t="shared" si="36"/>
        <v>46141</v>
      </c>
      <c r="AA40" s="5">
        <v>0.5</v>
      </c>
      <c r="AB40" s="4">
        <f t="shared" si="37"/>
        <v>46141</v>
      </c>
      <c r="AC40" s="5">
        <v>0.5</v>
      </c>
      <c r="AD40" s="4">
        <f t="shared" si="38"/>
        <v>46141</v>
      </c>
      <c r="AE40" s="4">
        <f t="shared" si="39"/>
        <v>46141</v>
      </c>
      <c r="AF40" s="4">
        <f t="shared" si="40"/>
        <v>46142</v>
      </c>
      <c r="AG40" s="4">
        <f t="shared" si="41"/>
        <v>46142</v>
      </c>
      <c r="AH40" s="5">
        <v>0.5</v>
      </c>
      <c r="AI40" s="4">
        <f t="shared" si="42"/>
        <v>46142</v>
      </c>
      <c r="AJ40" s="4">
        <f t="array" ref="AJ40">MAX(IF($B$2:$B$133=$B40, $AI$2:$AI$133))</f>
        <v>46153</v>
      </c>
      <c r="AK40" s="5">
        <v>1</v>
      </c>
      <c r="AL40" s="4">
        <f t="shared" si="43"/>
        <v>46154</v>
      </c>
      <c r="AM40" s="5">
        <v>0.5</v>
      </c>
      <c r="AN40" s="4">
        <f t="shared" si="44"/>
        <v>46154</v>
      </c>
      <c r="AO40" s="5">
        <v>0.5</v>
      </c>
      <c r="AP40" s="4">
        <f t="shared" si="45"/>
        <v>46154</v>
      </c>
      <c r="AQ40" s="4">
        <f t="shared" si="26"/>
        <v>46155</v>
      </c>
      <c r="AR40" s="4">
        <f t="shared" si="26"/>
        <v>46156</v>
      </c>
      <c r="AS40" s="4">
        <f t="shared" si="46"/>
        <v>46161</v>
      </c>
      <c r="AT40" s="4">
        <f t="shared" si="47"/>
        <v>46170</v>
      </c>
      <c r="AU40">
        <f t="shared" si="48"/>
        <v>30</v>
      </c>
      <c r="AW40">
        <f t="shared" si="49"/>
        <v>2</v>
      </c>
    </row>
    <row r="41" spans="1:49" x14ac:dyDescent="0.2">
      <c r="A41" s="3">
        <v>9</v>
      </c>
      <c r="B41" s="5" t="s">
        <v>123</v>
      </c>
      <c r="C41" s="80">
        <v>46136</v>
      </c>
      <c r="D41" s="80" t="s">
        <v>1124</v>
      </c>
      <c r="E41" s="80" t="s">
        <v>56</v>
      </c>
      <c r="F41" s="80" t="s">
        <v>60</v>
      </c>
      <c r="G41" s="80">
        <v>46136</v>
      </c>
      <c r="H41" s="5">
        <v>3</v>
      </c>
      <c r="I41" s="5">
        <v>0</v>
      </c>
      <c r="J41" s="5">
        <v>9</v>
      </c>
      <c r="K41" s="4">
        <f t="shared" si="27"/>
        <v>46140</v>
      </c>
      <c r="L41" s="4">
        <f t="shared" si="28"/>
        <v>46140</v>
      </c>
      <c r="M41" s="4">
        <f t="shared" si="29"/>
        <v>46140</v>
      </c>
      <c r="N41" s="5">
        <v>0.5</v>
      </c>
      <c r="O41" s="4">
        <f t="shared" si="30"/>
        <v>46140</v>
      </c>
      <c r="P41" s="5">
        <v>0.5</v>
      </c>
      <c r="Q41" s="4">
        <f t="shared" si="31"/>
        <v>46140</v>
      </c>
      <c r="R41" s="4">
        <f t="shared" si="32"/>
        <v>46140</v>
      </c>
      <c r="S41" s="5">
        <v>0.5</v>
      </c>
      <c r="T41" s="4">
        <f t="shared" si="33"/>
        <v>46140</v>
      </c>
      <c r="U41" s="4">
        <f t="shared" si="25"/>
        <v>46140</v>
      </c>
      <c r="V41" s="4">
        <f t="shared" si="25"/>
        <v>46140</v>
      </c>
      <c r="W41" s="4">
        <f t="shared" si="34"/>
        <v>46141</v>
      </c>
      <c r="X41" s="4">
        <f t="shared" si="35"/>
        <v>46141</v>
      </c>
      <c r="Y41" s="5">
        <v>0.5</v>
      </c>
      <c r="Z41" s="4">
        <f t="shared" si="36"/>
        <v>46141</v>
      </c>
      <c r="AA41" s="5">
        <v>0.5</v>
      </c>
      <c r="AB41" s="4">
        <f t="shared" si="37"/>
        <v>46141</v>
      </c>
      <c r="AC41" s="5">
        <v>0.5</v>
      </c>
      <c r="AD41" s="4">
        <f t="shared" si="38"/>
        <v>46141</v>
      </c>
      <c r="AE41" s="4">
        <f t="shared" si="39"/>
        <v>46141</v>
      </c>
      <c r="AF41" s="4">
        <f t="shared" si="40"/>
        <v>46142</v>
      </c>
      <c r="AG41" s="4">
        <f t="shared" si="41"/>
        <v>46142</v>
      </c>
      <c r="AH41" s="5">
        <v>0.5</v>
      </c>
      <c r="AI41" s="4">
        <f t="shared" si="42"/>
        <v>46142</v>
      </c>
      <c r="AJ41" s="4">
        <f t="array" ref="AJ41">MAX(IF($B$2:$B$133=$B41, $AI$2:$AI$133))</f>
        <v>46153</v>
      </c>
      <c r="AK41" s="5">
        <v>1</v>
      </c>
      <c r="AL41" s="4">
        <f t="shared" si="43"/>
        <v>46154</v>
      </c>
      <c r="AM41" s="5">
        <v>0.5</v>
      </c>
      <c r="AN41" s="4">
        <f t="shared" si="44"/>
        <v>46154</v>
      </c>
      <c r="AO41" s="5">
        <v>0.5</v>
      </c>
      <c r="AP41" s="4">
        <f t="shared" si="45"/>
        <v>46154</v>
      </c>
      <c r="AQ41" s="4">
        <f t="shared" si="26"/>
        <v>46155</v>
      </c>
      <c r="AR41" s="4">
        <f t="shared" si="26"/>
        <v>46156</v>
      </c>
      <c r="AS41" s="4">
        <f t="shared" si="46"/>
        <v>46161</v>
      </c>
      <c r="AT41" s="4">
        <f t="shared" si="47"/>
        <v>46170</v>
      </c>
      <c r="AU41">
        <f t="shared" si="48"/>
        <v>30</v>
      </c>
      <c r="AW41">
        <f t="shared" si="49"/>
        <v>2</v>
      </c>
    </row>
    <row r="42" spans="1:49" x14ac:dyDescent="0.2">
      <c r="A42" s="3">
        <v>10</v>
      </c>
      <c r="B42" s="5" t="s">
        <v>123</v>
      </c>
      <c r="C42" s="80">
        <v>46136</v>
      </c>
      <c r="D42" s="80" t="s">
        <v>1125</v>
      </c>
      <c r="E42" s="80" t="s">
        <v>56</v>
      </c>
      <c r="F42" s="80" t="s">
        <v>62</v>
      </c>
      <c r="G42" s="80">
        <v>46136</v>
      </c>
      <c r="H42" s="5">
        <v>3</v>
      </c>
      <c r="I42" s="5">
        <v>0</v>
      </c>
      <c r="J42" s="5">
        <v>10</v>
      </c>
      <c r="K42" s="4">
        <f t="shared" si="27"/>
        <v>46140</v>
      </c>
      <c r="L42" s="4">
        <f t="shared" si="28"/>
        <v>46140</v>
      </c>
      <c r="M42" s="4">
        <f t="shared" si="29"/>
        <v>46140</v>
      </c>
      <c r="N42" s="5">
        <v>0.5</v>
      </c>
      <c r="O42" s="4">
        <f t="shared" si="30"/>
        <v>46140</v>
      </c>
      <c r="P42" s="5">
        <v>0.5</v>
      </c>
      <c r="Q42" s="4">
        <f t="shared" si="31"/>
        <v>46140</v>
      </c>
      <c r="R42" s="4">
        <f t="shared" si="32"/>
        <v>46140</v>
      </c>
      <c r="S42" s="5">
        <v>0.5</v>
      </c>
      <c r="T42" s="4">
        <f t="shared" si="33"/>
        <v>46140</v>
      </c>
      <c r="U42" s="4">
        <f t="shared" ref="U42:V61" si="50">WORKDAY(T42, 0, IndHolidays)</f>
        <v>46140</v>
      </c>
      <c r="V42" s="4">
        <f t="shared" si="50"/>
        <v>46140</v>
      </c>
      <c r="W42" s="4">
        <f t="shared" si="34"/>
        <v>46141</v>
      </c>
      <c r="X42" s="4">
        <f t="shared" si="35"/>
        <v>46141</v>
      </c>
      <c r="Y42" s="5">
        <v>0.5</v>
      </c>
      <c r="Z42" s="4">
        <f t="shared" si="36"/>
        <v>46141</v>
      </c>
      <c r="AA42" s="5">
        <v>0.5</v>
      </c>
      <c r="AB42" s="4">
        <f t="shared" si="37"/>
        <v>46141</v>
      </c>
      <c r="AC42" s="5">
        <v>0.5</v>
      </c>
      <c r="AD42" s="4">
        <f t="shared" si="38"/>
        <v>46141</v>
      </c>
      <c r="AE42" s="4">
        <f t="shared" si="39"/>
        <v>46141</v>
      </c>
      <c r="AF42" s="4">
        <f t="shared" si="40"/>
        <v>46142</v>
      </c>
      <c r="AG42" s="4">
        <f t="shared" si="41"/>
        <v>46142</v>
      </c>
      <c r="AH42" s="5">
        <v>0.5</v>
      </c>
      <c r="AI42" s="4">
        <f t="shared" si="42"/>
        <v>46142</v>
      </c>
      <c r="AJ42" s="4">
        <f t="array" ref="AJ42">MAX(IF($B$2:$B$133=$B42, $AI$2:$AI$133))</f>
        <v>46153</v>
      </c>
      <c r="AK42" s="5">
        <v>1</v>
      </c>
      <c r="AL42" s="4">
        <f t="shared" si="43"/>
        <v>46154</v>
      </c>
      <c r="AM42" s="5">
        <v>0.5</v>
      </c>
      <c r="AN42" s="4">
        <f t="shared" si="44"/>
        <v>46154</v>
      </c>
      <c r="AO42" s="5">
        <v>0.5</v>
      </c>
      <c r="AP42" s="4">
        <f t="shared" si="45"/>
        <v>46154</v>
      </c>
      <c r="AQ42" s="4">
        <f t="shared" ref="AQ42:AR61" si="51">WORKDAY(AP42, 1, IndHolidays)</f>
        <v>46155</v>
      </c>
      <c r="AR42" s="4">
        <f t="shared" si="51"/>
        <v>46156</v>
      </c>
      <c r="AS42" s="4">
        <f t="shared" si="46"/>
        <v>46161</v>
      </c>
      <c r="AT42" s="4">
        <f t="shared" si="47"/>
        <v>46170</v>
      </c>
      <c r="AU42">
        <f t="shared" si="48"/>
        <v>30</v>
      </c>
      <c r="AW42">
        <f t="shared" si="49"/>
        <v>2</v>
      </c>
    </row>
    <row r="43" spans="1:49" x14ac:dyDescent="0.2">
      <c r="A43" s="3">
        <v>11</v>
      </c>
      <c r="B43" s="5" t="s">
        <v>123</v>
      </c>
      <c r="C43" s="80">
        <v>46147</v>
      </c>
      <c r="D43" s="80" t="s">
        <v>1126</v>
      </c>
      <c r="E43" s="80" t="s">
        <v>56</v>
      </c>
      <c r="F43" s="80" t="s">
        <v>57</v>
      </c>
      <c r="G43" s="80">
        <v>46147</v>
      </c>
      <c r="H43" s="5">
        <v>3</v>
      </c>
      <c r="I43" s="5">
        <v>0</v>
      </c>
      <c r="J43" s="5">
        <v>11</v>
      </c>
      <c r="K43" s="4">
        <f t="shared" si="27"/>
        <v>46149</v>
      </c>
      <c r="L43" s="4">
        <f t="shared" si="28"/>
        <v>46149</v>
      </c>
      <c r="M43" s="4">
        <f t="shared" si="29"/>
        <v>46149</v>
      </c>
      <c r="N43" s="5">
        <v>0.5</v>
      </c>
      <c r="O43" s="4">
        <f t="shared" si="30"/>
        <v>46149</v>
      </c>
      <c r="P43" s="5">
        <v>0.5</v>
      </c>
      <c r="Q43" s="4">
        <f t="shared" si="31"/>
        <v>46149</v>
      </c>
      <c r="R43" s="4">
        <f t="shared" si="32"/>
        <v>46149</v>
      </c>
      <c r="S43" s="5">
        <v>0.5</v>
      </c>
      <c r="T43" s="4">
        <f t="shared" si="33"/>
        <v>46149</v>
      </c>
      <c r="U43" s="4">
        <f t="shared" si="50"/>
        <v>46149</v>
      </c>
      <c r="V43" s="4">
        <f t="shared" si="50"/>
        <v>46149</v>
      </c>
      <c r="W43" s="4">
        <f t="shared" si="34"/>
        <v>46150</v>
      </c>
      <c r="X43" s="4">
        <f t="shared" si="35"/>
        <v>46150</v>
      </c>
      <c r="Y43" s="5">
        <v>0.5</v>
      </c>
      <c r="Z43" s="4">
        <f t="shared" si="36"/>
        <v>46150</v>
      </c>
      <c r="AA43" s="5">
        <v>0.5</v>
      </c>
      <c r="AB43" s="4">
        <f t="shared" si="37"/>
        <v>46150</v>
      </c>
      <c r="AC43" s="5">
        <v>0.5</v>
      </c>
      <c r="AD43" s="4">
        <f t="shared" si="38"/>
        <v>46150</v>
      </c>
      <c r="AE43" s="4">
        <f t="shared" si="39"/>
        <v>46150</v>
      </c>
      <c r="AF43" s="4">
        <f t="shared" si="40"/>
        <v>46153</v>
      </c>
      <c r="AG43" s="4">
        <f t="shared" si="41"/>
        <v>46153</v>
      </c>
      <c r="AH43" s="5">
        <v>0.5</v>
      </c>
      <c r="AI43" s="4">
        <f t="shared" si="42"/>
        <v>46153</v>
      </c>
      <c r="AJ43" s="4">
        <f t="array" ref="AJ43">MAX(IF($B$2:$B$133=$B43, $AI$2:$AI$133))</f>
        <v>46153</v>
      </c>
      <c r="AK43" s="5">
        <v>1</v>
      </c>
      <c r="AL43" s="4">
        <f t="shared" si="43"/>
        <v>46154</v>
      </c>
      <c r="AM43" s="5">
        <v>0.5</v>
      </c>
      <c r="AN43" s="4">
        <f t="shared" si="44"/>
        <v>46154</v>
      </c>
      <c r="AO43" s="5">
        <v>0.5</v>
      </c>
      <c r="AP43" s="4">
        <f t="shared" si="45"/>
        <v>46154</v>
      </c>
      <c r="AQ43" s="4">
        <f t="shared" si="51"/>
        <v>46155</v>
      </c>
      <c r="AR43" s="4">
        <f t="shared" si="51"/>
        <v>46156</v>
      </c>
      <c r="AS43" s="4">
        <f t="shared" si="46"/>
        <v>46161</v>
      </c>
      <c r="AT43" s="4">
        <f t="shared" si="47"/>
        <v>46170</v>
      </c>
      <c r="AU43">
        <f t="shared" si="48"/>
        <v>21</v>
      </c>
      <c r="AW43">
        <f t="shared" si="49"/>
        <v>2</v>
      </c>
    </row>
    <row r="44" spans="1:49" x14ac:dyDescent="0.2">
      <c r="A44" s="3">
        <v>12</v>
      </c>
      <c r="B44" s="5" t="s">
        <v>123</v>
      </c>
      <c r="C44" s="80">
        <v>46147</v>
      </c>
      <c r="D44" s="80" t="s">
        <v>1175</v>
      </c>
      <c r="E44" s="80" t="s">
        <v>56</v>
      </c>
      <c r="F44" s="80" t="s">
        <v>60</v>
      </c>
      <c r="G44" s="80">
        <v>46147</v>
      </c>
      <c r="H44" s="5">
        <v>3</v>
      </c>
      <c r="I44" s="5">
        <v>0</v>
      </c>
      <c r="J44" s="5">
        <v>12</v>
      </c>
      <c r="K44" s="4">
        <f t="shared" si="27"/>
        <v>46149</v>
      </c>
      <c r="L44" s="4">
        <f t="shared" si="28"/>
        <v>46149</v>
      </c>
      <c r="M44" s="4">
        <f t="shared" si="29"/>
        <v>46149</v>
      </c>
      <c r="N44" s="5">
        <v>0.5</v>
      </c>
      <c r="O44" s="4">
        <f t="shared" si="30"/>
        <v>46149</v>
      </c>
      <c r="P44" s="5">
        <v>0.5</v>
      </c>
      <c r="Q44" s="4">
        <f t="shared" si="31"/>
        <v>46149</v>
      </c>
      <c r="R44" s="4">
        <f t="shared" si="32"/>
        <v>46149</v>
      </c>
      <c r="S44" s="5">
        <v>0.5</v>
      </c>
      <c r="T44" s="4">
        <f t="shared" si="33"/>
        <v>46149</v>
      </c>
      <c r="U44" s="4">
        <f t="shared" si="50"/>
        <v>46149</v>
      </c>
      <c r="V44" s="4">
        <f t="shared" si="50"/>
        <v>46149</v>
      </c>
      <c r="W44" s="4">
        <f t="shared" si="34"/>
        <v>46150</v>
      </c>
      <c r="X44" s="4">
        <f t="shared" si="35"/>
        <v>46150</v>
      </c>
      <c r="Y44" s="5">
        <v>0.5</v>
      </c>
      <c r="Z44" s="4">
        <f t="shared" si="36"/>
        <v>46150</v>
      </c>
      <c r="AA44" s="5">
        <v>0.5</v>
      </c>
      <c r="AB44" s="4">
        <f t="shared" si="37"/>
        <v>46150</v>
      </c>
      <c r="AC44" s="5">
        <v>0.5</v>
      </c>
      <c r="AD44" s="4">
        <f t="shared" si="38"/>
        <v>46150</v>
      </c>
      <c r="AE44" s="4">
        <f t="shared" si="39"/>
        <v>46150</v>
      </c>
      <c r="AF44" s="4">
        <f t="shared" si="40"/>
        <v>46153</v>
      </c>
      <c r="AG44" s="4">
        <f t="shared" si="41"/>
        <v>46153</v>
      </c>
      <c r="AH44" s="5">
        <v>0.5</v>
      </c>
      <c r="AI44" s="4">
        <f t="shared" si="42"/>
        <v>46153</v>
      </c>
      <c r="AJ44" s="4">
        <f t="array" ref="AJ44">MAX(IF($B$2:$B$133=$B44, $AI$2:$AI$133))</f>
        <v>46153</v>
      </c>
      <c r="AK44" s="5">
        <v>1</v>
      </c>
      <c r="AL44" s="4">
        <f t="shared" si="43"/>
        <v>46154</v>
      </c>
      <c r="AM44" s="5">
        <v>0.5</v>
      </c>
      <c r="AN44" s="4">
        <f t="shared" si="44"/>
        <v>46154</v>
      </c>
      <c r="AO44" s="5">
        <v>0.5</v>
      </c>
      <c r="AP44" s="4">
        <f t="shared" si="45"/>
        <v>46154</v>
      </c>
      <c r="AQ44" s="4">
        <f t="shared" si="51"/>
        <v>46155</v>
      </c>
      <c r="AR44" s="4">
        <f t="shared" si="51"/>
        <v>46156</v>
      </c>
      <c r="AS44" s="4">
        <f t="shared" si="46"/>
        <v>46161</v>
      </c>
      <c r="AT44" s="4">
        <f t="shared" si="47"/>
        <v>46170</v>
      </c>
      <c r="AU44">
        <f t="shared" si="48"/>
        <v>21</v>
      </c>
      <c r="AW44">
        <f t="shared" si="49"/>
        <v>2</v>
      </c>
    </row>
    <row r="45" spans="1:49" x14ac:dyDescent="0.2">
      <c r="A45" s="3">
        <v>13</v>
      </c>
      <c r="B45" s="5" t="s">
        <v>124</v>
      </c>
      <c r="C45" s="80">
        <v>46127</v>
      </c>
      <c r="D45" s="80" t="s">
        <v>61</v>
      </c>
      <c r="E45" s="80" t="s">
        <v>67</v>
      </c>
      <c r="F45" s="80" t="s">
        <v>102</v>
      </c>
      <c r="G45" s="80">
        <v>46127</v>
      </c>
      <c r="H45" s="5">
        <v>3</v>
      </c>
      <c r="I45" s="5">
        <v>0</v>
      </c>
      <c r="J45" s="5">
        <v>13</v>
      </c>
      <c r="K45" s="4">
        <f t="shared" si="27"/>
        <v>46129</v>
      </c>
      <c r="L45" s="4">
        <f t="shared" si="28"/>
        <v>46129</v>
      </c>
      <c r="M45" s="4">
        <f t="shared" si="29"/>
        <v>46129</v>
      </c>
      <c r="N45" s="5">
        <v>0.5</v>
      </c>
      <c r="O45" s="4">
        <f t="shared" si="30"/>
        <v>46129</v>
      </c>
      <c r="P45" s="5">
        <v>0.5</v>
      </c>
      <c r="Q45" s="4">
        <f t="shared" si="31"/>
        <v>46129</v>
      </c>
      <c r="R45" s="4">
        <f t="shared" si="32"/>
        <v>46129</v>
      </c>
      <c r="S45" s="5">
        <v>0.5</v>
      </c>
      <c r="T45" s="4">
        <f t="shared" si="33"/>
        <v>46129</v>
      </c>
      <c r="U45" s="4">
        <f t="shared" si="50"/>
        <v>46129</v>
      </c>
      <c r="V45" s="4">
        <f t="shared" si="50"/>
        <v>46129</v>
      </c>
      <c r="W45" s="4">
        <f t="shared" si="34"/>
        <v>46132</v>
      </c>
      <c r="X45" s="4">
        <f t="shared" si="35"/>
        <v>46132</v>
      </c>
      <c r="Y45" s="5">
        <v>0.5</v>
      </c>
      <c r="Z45" s="4">
        <f t="shared" si="36"/>
        <v>46132</v>
      </c>
      <c r="AA45" s="5">
        <v>0.5</v>
      </c>
      <c r="AB45" s="4">
        <f t="shared" si="37"/>
        <v>46132</v>
      </c>
      <c r="AC45" s="5">
        <v>0.5</v>
      </c>
      <c r="AD45" s="4">
        <f t="shared" si="38"/>
        <v>46132</v>
      </c>
      <c r="AE45" s="4">
        <f t="shared" si="39"/>
        <v>46132</v>
      </c>
      <c r="AF45" s="4">
        <f t="shared" si="40"/>
        <v>46133</v>
      </c>
      <c r="AG45" s="4">
        <f t="shared" si="41"/>
        <v>46133</v>
      </c>
      <c r="AH45" s="5">
        <v>0.5</v>
      </c>
      <c r="AI45" s="4">
        <f t="shared" si="42"/>
        <v>46133</v>
      </c>
      <c r="AJ45" s="4">
        <f t="array" ref="AJ45">MAX(IF($B$2:$B$133=$B45, $AI$2:$AI$133))</f>
        <v>46133</v>
      </c>
      <c r="AK45" s="5">
        <v>1</v>
      </c>
      <c r="AL45" s="4">
        <f t="shared" si="43"/>
        <v>46134</v>
      </c>
      <c r="AM45" s="5">
        <v>0.5</v>
      </c>
      <c r="AN45" s="4">
        <f t="shared" si="44"/>
        <v>46134</v>
      </c>
      <c r="AO45" s="5">
        <v>0.5</v>
      </c>
      <c r="AP45" s="4">
        <f t="shared" si="45"/>
        <v>46134</v>
      </c>
      <c r="AQ45" s="4">
        <f t="shared" si="51"/>
        <v>46135</v>
      </c>
      <c r="AR45" s="4">
        <f t="shared" si="51"/>
        <v>46136</v>
      </c>
      <c r="AS45" s="4">
        <f t="shared" si="46"/>
        <v>46141</v>
      </c>
      <c r="AT45" s="4">
        <f t="shared" si="47"/>
        <v>46142</v>
      </c>
      <c r="AU45">
        <f t="shared" si="48"/>
        <v>13</v>
      </c>
      <c r="AW45">
        <f t="shared" si="49"/>
        <v>2</v>
      </c>
    </row>
    <row r="46" spans="1:49" x14ac:dyDescent="0.2">
      <c r="A46" s="3">
        <v>14</v>
      </c>
      <c r="B46" s="5" t="s">
        <v>124</v>
      </c>
      <c r="C46" s="80">
        <v>46127</v>
      </c>
      <c r="D46" s="80" t="s">
        <v>63</v>
      </c>
      <c r="E46" s="80" t="s">
        <v>67</v>
      </c>
      <c r="F46" s="80" t="s">
        <v>103</v>
      </c>
      <c r="G46" s="80">
        <v>46127</v>
      </c>
      <c r="H46" s="5">
        <v>3</v>
      </c>
      <c r="I46" s="5">
        <v>0</v>
      </c>
      <c r="J46" s="5">
        <v>14</v>
      </c>
      <c r="K46" s="4">
        <f t="shared" si="27"/>
        <v>46129</v>
      </c>
      <c r="L46" s="4">
        <f t="shared" si="28"/>
        <v>46129</v>
      </c>
      <c r="M46" s="4">
        <f t="shared" si="29"/>
        <v>46129</v>
      </c>
      <c r="N46" s="5">
        <v>0.5</v>
      </c>
      <c r="O46" s="4">
        <f t="shared" si="30"/>
        <v>46129</v>
      </c>
      <c r="P46" s="5">
        <v>0.5</v>
      </c>
      <c r="Q46" s="4">
        <f t="shared" si="31"/>
        <v>46129</v>
      </c>
      <c r="R46" s="4">
        <f t="shared" si="32"/>
        <v>46129</v>
      </c>
      <c r="S46" s="5">
        <v>0.5</v>
      </c>
      <c r="T46" s="4">
        <f t="shared" si="33"/>
        <v>46129</v>
      </c>
      <c r="U46" s="4">
        <f t="shared" si="50"/>
        <v>46129</v>
      </c>
      <c r="V46" s="4">
        <f t="shared" si="50"/>
        <v>46129</v>
      </c>
      <c r="W46" s="4">
        <f t="shared" si="34"/>
        <v>46132</v>
      </c>
      <c r="X46" s="4">
        <f t="shared" si="35"/>
        <v>46132</v>
      </c>
      <c r="Y46" s="5">
        <v>0.5</v>
      </c>
      <c r="Z46" s="4">
        <f t="shared" si="36"/>
        <v>46132</v>
      </c>
      <c r="AA46" s="5">
        <v>0.5</v>
      </c>
      <c r="AB46" s="4">
        <f t="shared" si="37"/>
        <v>46132</v>
      </c>
      <c r="AC46" s="5">
        <v>0.5</v>
      </c>
      <c r="AD46" s="4">
        <f t="shared" si="38"/>
        <v>46132</v>
      </c>
      <c r="AE46" s="4">
        <f t="shared" si="39"/>
        <v>46132</v>
      </c>
      <c r="AF46" s="4">
        <f t="shared" si="40"/>
        <v>46133</v>
      </c>
      <c r="AG46" s="4">
        <f t="shared" si="41"/>
        <v>46133</v>
      </c>
      <c r="AH46" s="5">
        <v>0.5</v>
      </c>
      <c r="AI46" s="4">
        <f t="shared" si="42"/>
        <v>46133</v>
      </c>
      <c r="AJ46" s="4">
        <f t="array" ref="AJ46">MAX(IF($B$2:$B$133=$B46, $AI$2:$AI$133))</f>
        <v>46133</v>
      </c>
      <c r="AK46" s="5">
        <v>1</v>
      </c>
      <c r="AL46" s="4">
        <f t="shared" si="43"/>
        <v>46134</v>
      </c>
      <c r="AM46" s="5">
        <v>0.5</v>
      </c>
      <c r="AN46" s="4">
        <f t="shared" si="44"/>
        <v>46134</v>
      </c>
      <c r="AO46" s="5">
        <v>0.5</v>
      </c>
      <c r="AP46" s="4">
        <f t="shared" si="45"/>
        <v>46134</v>
      </c>
      <c r="AQ46" s="4">
        <f t="shared" si="51"/>
        <v>46135</v>
      </c>
      <c r="AR46" s="4">
        <f t="shared" si="51"/>
        <v>46136</v>
      </c>
      <c r="AS46" s="4">
        <f t="shared" si="46"/>
        <v>46141</v>
      </c>
      <c r="AT46" s="4">
        <f t="shared" si="47"/>
        <v>46142</v>
      </c>
      <c r="AU46">
        <f t="shared" si="48"/>
        <v>13</v>
      </c>
      <c r="AW46">
        <f t="shared" si="49"/>
        <v>2</v>
      </c>
    </row>
    <row r="47" spans="1:49" x14ac:dyDescent="0.2">
      <c r="A47" s="3">
        <v>15</v>
      </c>
      <c r="B47" s="5" t="s">
        <v>126</v>
      </c>
      <c r="C47" s="80">
        <v>46198</v>
      </c>
      <c r="D47" s="80" t="s">
        <v>1176</v>
      </c>
      <c r="E47" s="80" t="s">
        <v>81</v>
      </c>
      <c r="F47" s="80" t="s">
        <v>131</v>
      </c>
      <c r="G47" s="80">
        <v>46198</v>
      </c>
      <c r="H47" s="5">
        <v>3</v>
      </c>
      <c r="I47" s="5">
        <v>0</v>
      </c>
      <c r="J47" s="5">
        <v>15</v>
      </c>
      <c r="K47" s="4">
        <f t="shared" si="27"/>
        <v>46203</v>
      </c>
      <c r="L47" s="4">
        <f t="shared" si="28"/>
        <v>46203</v>
      </c>
      <c r="M47" s="4">
        <f t="shared" si="29"/>
        <v>46203</v>
      </c>
      <c r="N47" s="5">
        <v>0.5</v>
      </c>
      <c r="O47" s="4">
        <f t="shared" si="30"/>
        <v>46203</v>
      </c>
      <c r="P47" s="5">
        <v>0.5</v>
      </c>
      <c r="Q47" s="4">
        <f t="shared" si="31"/>
        <v>46203</v>
      </c>
      <c r="R47" s="4">
        <f t="shared" si="32"/>
        <v>46203</v>
      </c>
      <c r="S47" s="5">
        <v>0.5</v>
      </c>
      <c r="T47" s="4">
        <f t="shared" si="33"/>
        <v>46203</v>
      </c>
      <c r="U47" s="4">
        <f t="shared" si="50"/>
        <v>46203</v>
      </c>
      <c r="V47" s="4">
        <f t="shared" si="50"/>
        <v>46203</v>
      </c>
      <c r="W47" s="4">
        <f t="shared" si="34"/>
        <v>46204</v>
      </c>
      <c r="X47" s="4">
        <f t="shared" si="35"/>
        <v>46204</v>
      </c>
      <c r="Y47" s="5">
        <v>0.5</v>
      </c>
      <c r="Z47" s="4">
        <f t="shared" si="36"/>
        <v>46204</v>
      </c>
      <c r="AA47" s="5">
        <v>0.5</v>
      </c>
      <c r="AB47" s="4">
        <f t="shared" si="37"/>
        <v>46204</v>
      </c>
      <c r="AC47" s="5">
        <v>0.5</v>
      </c>
      <c r="AD47" s="4">
        <f t="shared" si="38"/>
        <v>46204</v>
      </c>
      <c r="AE47" s="4">
        <f t="shared" si="39"/>
        <v>46204</v>
      </c>
      <c r="AF47" s="4">
        <f t="shared" si="40"/>
        <v>46205</v>
      </c>
      <c r="AG47" s="4">
        <f t="shared" si="41"/>
        <v>46205</v>
      </c>
      <c r="AH47" s="5">
        <v>0.5</v>
      </c>
      <c r="AI47" s="4">
        <f t="shared" si="42"/>
        <v>46205</v>
      </c>
      <c r="AJ47" s="4">
        <f t="array" ref="AJ47">MAX(IF($B$2:$B$133=$B47, $AI$2:$AI$133))</f>
        <v>46213</v>
      </c>
      <c r="AK47" s="5">
        <v>1</v>
      </c>
      <c r="AL47" s="4">
        <f t="shared" si="43"/>
        <v>46216</v>
      </c>
      <c r="AM47" s="5">
        <v>0.5</v>
      </c>
      <c r="AN47" s="4">
        <f t="shared" si="44"/>
        <v>46216</v>
      </c>
      <c r="AO47" s="5">
        <v>0.5</v>
      </c>
      <c r="AP47" s="4">
        <f t="shared" si="45"/>
        <v>46216</v>
      </c>
      <c r="AQ47" s="4">
        <f t="shared" si="51"/>
        <v>46217</v>
      </c>
      <c r="AR47" s="4">
        <f t="shared" si="51"/>
        <v>46218</v>
      </c>
      <c r="AS47" s="4">
        <f t="shared" si="46"/>
        <v>46223</v>
      </c>
      <c r="AT47" s="4">
        <f t="shared" si="47"/>
        <v>46226</v>
      </c>
      <c r="AU47">
        <f t="shared" si="48"/>
        <v>23</v>
      </c>
      <c r="AW47">
        <f t="shared" si="49"/>
        <v>2</v>
      </c>
    </row>
    <row r="48" spans="1:49" x14ac:dyDescent="0.2">
      <c r="A48" s="3">
        <v>16</v>
      </c>
      <c r="B48" s="5" t="s">
        <v>126</v>
      </c>
      <c r="C48" s="80">
        <v>46206</v>
      </c>
      <c r="D48" s="80" t="s">
        <v>1148</v>
      </c>
      <c r="E48" s="80" t="s">
        <v>81</v>
      </c>
      <c r="F48" s="80" t="s">
        <v>129</v>
      </c>
      <c r="G48" s="80">
        <v>46206</v>
      </c>
      <c r="H48" s="5">
        <v>3</v>
      </c>
      <c r="I48" s="5">
        <v>0</v>
      </c>
      <c r="J48" s="5">
        <v>16</v>
      </c>
      <c r="K48" s="4">
        <f t="shared" si="27"/>
        <v>46211</v>
      </c>
      <c r="L48" s="4">
        <f t="shared" si="28"/>
        <v>46211</v>
      </c>
      <c r="M48" s="4">
        <f t="shared" si="29"/>
        <v>46211</v>
      </c>
      <c r="N48" s="5">
        <v>0.5</v>
      </c>
      <c r="O48" s="4">
        <f t="shared" si="30"/>
        <v>46211</v>
      </c>
      <c r="P48" s="5">
        <v>0.5</v>
      </c>
      <c r="Q48" s="4">
        <f t="shared" si="31"/>
        <v>46211</v>
      </c>
      <c r="R48" s="4">
        <f t="shared" si="32"/>
        <v>46211</v>
      </c>
      <c r="S48" s="5">
        <v>0.5</v>
      </c>
      <c r="T48" s="4">
        <f t="shared" si="33"/>
        <v>46211</v>
      </c>
      <c r="U48" s="4">
        <f t="shared" si="50"/>
        <v>46211</v>
      </c>
      <c r="V48" s="4">
        <f t="shared" si="50"/>
        <v>46211</v>
      </c>
      <c r="W48" s="4">
        <f t="shared" si="34"/>
        <v>46212</v>
      </c>
      <c r="X48" s="4">
        <f t="shared" si="35"/>
        <v>46212</v>
      </c>
      <c r="Y48" s="5">
        <v>0.5</v>
      </c>
      <c r="Z48" s="4">
        <f t="shared" si="36"/>
        <v>46212</v>
      </c>
      <c r="AA48" s="5">
        <v>0.5</v>
      </c>
      <c r="AB48" s="4">
        <f t="shared" si="37"/>
        <v>46212</v>
      </c>
      <c r="AC48" s="5">
        <v>0.5</v>
      </c>
      <c r="AD48" s="4">
        <f t="shared" si="38"/>
        <v>46212</v>
      </c>
      <c r="AE48" s="4">
        <f t="shared" si="39"/>
        <v>46212</v>
      </c>
      <c r="AF48" s="4">
        <f t="shared" si="40"/>
        <v>46213</v>
      </c>
      <c r="AG48" s="4">
        <f t="shared" si="41"/>
        <v>46213</v>
      </c>
      <c r="AH48" s="5">
        <v>0.5</v>
      </c>
      <c r="AI48" s="4">
        <f t="shared" si="42"/>
        <v>46213</v>
      </c>
      <c r="AJ48" s="4">
        <f t="array" ref="AJ48">MAX(IF($B$2:$B$133=$B48, $AI$2:$AI$133))</f>
        <v>46213</v>
      </c>
      <c r="AK48" s="5">
        <v>1</v>
      </c>
      <c r="AL48" s="4">
        <f t="shared" si="43"/>
        <v>46216</v>
      </c>
      <c r="AM48" s="5">
        <v>0.5</v>
      </c>
      <c r="AN48" s="4">
        <f t="shared" si="44"/>
        <v>46216</v>
      </c>
      <c r="AO48" s="5">
        <v>0.5</v>
      </c>
      <c r="AP48" s="4">
        <f t="shared" si="45"/>
        <v>46216</v>
      </c>
      <c r="AQ48" s="4">
        <f t="shared" si="51"/>
        <v>46217</v>
      </c>
      <c r="AR48" s="4">
        <f t="shared" si="51"/>
        <v>46218</v>
      </c>
      <c r="AS48" s="4">
        <f t="shared" si="46"/>
        <v>46223</v>
      </c>
      <c r="AT48" s="4">
        <f t="shared" si="47"/>
        <v>46226</v>
      </c>
      <c r="AU48">
        <f t="shared" si="48"/>
        <v>15</v>
      </c>
      <c r="AW48">
        <f t="shared" si="49"/>
        <v>2</v>
      </c>
    </row>
    <row r="49" spans="1:52" x14ac:dyDescent="0.2">
      <c r="A49" s="3">
        <v>17</v>
      </c>
      <c r="B49" s="5" t="s">
        <v>126</v>
      </c>
      <c r="C49" s="80">
        <v>46206</v>
      </c>
      <c r="D49" s="80" t="s">
        <v>1149</v>
      </c>
      <c r="E49" s="80" t="s">
        <v>81</v>
      </c>
      <c r="F49" s="80" t="s">
        <v>167</v>
      </c>
      <c r="G49" s="80">
        <v>46206</v>
      </c>
      <c r="H49" s="5">
        <v>3</v>
      </c>
      <c r="I49" s="5">
        <v>0</v>
      </c>
      <c r="J49" s="5">
        <v>17</v>
      </c>
      <c r="K49" s="4">
        <f t="shared" si="27"/>
        <v>46211</v>
      </c>
      <c r="L49" s="4">
        <f t="shared" si="28"/>
        <v>46211</v>
      </c>
      <c r="M49" s="4">
        <f t="shared" si="29"/>
        <v>46211</v>
      </c>
      <c r="N49" s="5">
        <v>0.5</v>
      </c>
      <c r="O49" s="4">
        <f t="shared" si="30"/>
        <v>46211</v>
      </c>
      <c r="P49" s="5">
        <v>0.5</v>
      </c>
      <c r="Q49" s="4">
        <f t="shared" si="31"/>
        <v>46211</v>
      </c>
      <c r="R49" s="4">
        <f t="shared" si="32"/>
        <v>46211</v>
      </c>
      <c r="S49" s="5">
        <v>0.5</v>
      </c>
      <c r="T49" s="4">
        <f t="shared" si="33"/>
        <v>46211</v>
      </c>
      <c r="U49" s="4">
        <f t="shared" si="50"/>
        <v>46211</v>
      </c>
      <c r="V49" s="4">
        <f t="shared" si="50"/>
        <v>46211</v>
      </c>
      <c r="W49" s="4">
        <f t="shared" si="34"/>
        <v>46212</v>
      </c>
      <c r="X49" s="4">
        <f t="shared" si="35"/>
        <v>46212</v>
      </c>
      <c r="Y49" s="5">
        <v>0.5</v>
      </c>
      <c r="Z49" s="4">
        <f t="shared" si="36"/>
        <v>46212</v>
      </c>
      <c r="AA49" s="5">
        <v>0.5</v>
      </c>
      <c r="AB49" s="4">
        <f t="shared" si="37"/>
        <v>46212</v>
      </c>
      <c r="AC49" s="5">
        <v>0.5</v>
      </c>
      <c r="AD49" s="4">
        <f t="shared" si="38"/>
        <v>46212</v>
      </c>
      <c r="AE49" s="4">
        <f t="shared" si="39"/>
        <v>46212</v>
      </c>
      <c r="AF49" s="4">
        <f t="shared" si="40"/>
        <v>46213</v>
      </c>
      <c r="AG49" s="4">
        <f t="shared" si="41"/>
        <v>46213</v>
      </c>
      <c r="AH49" s="5">
        <v>0.5</v>
      </c>
      <c r="AI49" s="4">
        <f t="shared" si="42"/>
        <v>46213</v>
      </c>
      <c r="AJ49" s="4">
        <f t="array" ref="AJ49">MAX(IF($B$2:$B$133=$B49, $AI$2:$AI$133))</f>
        <v>46213</v>
      </c>
      <c r="AK49" s="5">
        <v>1</v>
      </c>
      <c r="AL49" s="4">
        <f t="shared" si="43"/>
        <v>46216</v>
      </c>
      <c r="AM49" s="5">
        <v>0.5</v>
      </c>
      <c r="AN49" s="4">
        <f t="shared" si="44"/>
        <v>46216</v>
      </c>
      <c r="AO49" s="5">
        <v>0.5</v>
      </c>
      <c r="AP49" s="4">
        <f t="shared" si="45"/>
        <v>46216</v>
      </c>
      <c r="AQ49" s="4">
        <f t="shared" si="51"/>
        <v>46217</v>
      </c>
      <c r="AR49" s="4">
        <f t="shared" si="51"/>
        <v>46218</v>
      </c>
      <c r="AS49" s="4">
        <f t="shared" si="46"/>
        <v>46223</v>
      </c>
      <c r="AT49" s="4">
        <f t="shared" si="47"/>
        <v>46226</v>
      </c>
      <c r="AU49">
        <f t="shared" si="48"/>
        <v>15</v>
      </c>
      <c r="AW49">
        <f t="shared" si="49"/>
        <v>2</v>
      </c>
    </row>
    <row r="50" spans="1:52" x14ac:dyDescent="0.2">
      <c r="A50" s="3">
        <v>18</v>
      </c>
      <c r="B50" s="5" t="s">
        <v>126</v>
      </c>
      <c r="C50" s="80">
        <v>46206</v>
      </c>
      <c r="D50" s="80" t="s">
        <v>1177</v>
      </c>
      <c r="E50" s="80" t="s">
        <v>81</v>
      </c>
      <c r="F50" s="80" t="s">
        <v>131</v>
      </c>
      <c r="G50" s="80">
        <v>46206</v>
      </c>
      <c r="H50" s="5">
        <v>3</v>
      </c>
      <c r="I50" s="5">
        <v>0</v>
      </c>
      <c r="J50" s="5">
        <v>18</v>
      </c>
      <c r="K50" s="4">
        <f t="shared" si="27"/>
        <v>46211</v>
      </c>
      <c r="L50" s="4">
        <f t="shared" si="28"/>
        <v>46211</v>
      </c>
      <c r="M50" s="4">
        <f t="shared" si="29"/>
        <v>46211</v>
      </c>
      <c r="N50" s="5">
        <v>0.5</v>
      </c>
      <c r="O50" s="4">
        <f t="shared" si="30"/>
        <v>46211</v>
      </c>
      <c r="P50" s="5">
        <v>0.5</v>
      </c>
      <c r="Q50" s="4">
        <f t="shared" si="31"/>
        <v>46211</v>
      </c>
      <c r="R50" s="4">
        <f t="shared" si="32"/>
        <v>46211</v>
      </c>
      <c r="S50" s="5">
        <v>0.5</v>
      </c>
      <c r="T50" s="4">
        <f t="shared" si="33"/>
        <v>46211</v>
      </c>
      <c r="U50" s="4">
        <f t="shared" si="50"/>
        <v>46211</v>
      </c>
      <c r="V50" s="4">
        <f t="shared" si="50"/>
        <v>46211</v>
      </c>
      <c r="W50" s="4">
        <f t="shared" si="34"/>
        <v>46212</v>
      </c>
      <c r="X50" s="4">
        <f t="shared" si="35"/>
        <v>46212</v>
      </c>
      <c r="Y50" s="5">
        <v>0.5</v>
      </c>
      <c r="Z50" s="4">
        <f t="shared" si="36"/>
        <v>46212</v>
      </c>
      <c r="AA50" s="5">
        <v>0.5</v>
      </c>
      <c r="AB50" s="4">
        <f t="shared" si="37"/>
        <v>46212</v>
      </c>
      <c r="AC50" s="5">
        <v>0.5</v>
      </c>
      <c r="AD50" s="4">
        <f t="shared" si="38"/>
        <v>46212</v>
      </c>
      <c r="AE50" s="4">
        <f t="shared" si="39"/>
        <v>46212</v>
      </c>
      <c r="AF50" s="4">
        <f t="shared" si="40"/>
        <v>46213</v>
      </c>
      <c r="AG50" s="4">
        <f t="shared" si="41"/>
        <v>46213</v>
      </c>
      <c r="AH50" s="5">
        <v>0.5</v>
      </c>
      <c r="AI50" s="4">
        <f t="shared" si="42"/>
        <v>46213</v>
      </c>
      <c r="AJ50" s="4">
        <f t="array" ref="AJ50">MAX(IF($B$2:$B$133=$B50, $AI$2:$AI$133))</f>
        <v>46213</v>
      </c>
      <c r="AK50" s="5">
        <v>1</v>
      </c>
      <c r="AL50" s="4">
        <f t="shared" si="43"/>
        <v>46216</v>
      </c>
      <c r="AM50" s="5">
        <v>0.5</v>
      </c>
      <c r="AN50" s="4">
        <f t="shared" si="44"/>
        <v>46216</v>
      </c>
      <c r="AO50" s="5">
        <v>0.5</v>
      </c>
      <c r="AP50" s="4">
        <f t="shared" si="45"/>
        <v>46216</v>
      </c>
      <c r="AQ50" s="4">
        <f t="shared" si="51"/>
        <v>46217</v>
      </c>
      <c r="AR50" s="4">
        <f t="shared" si="51"/>
        <v>46218</v>
      </c>
      <c r="AS50" s="4">
        <f t="shared" si="46"/>
        <v>46223</v>
      </c>
      <c r="AT50" s="4">
        <f t="shared" si="47"/>
        <v>46226</v>
      </c>
      <c r="AU50">
        <f t="shared" si="48"/>
        <v>15</v>
      </c>
      <c r="AW50">
        <f t="shared" si="49"/>
        <v>2</v>
      </c>
    </row>
    <row r="51" spans="1:52" x14ac:dyDescent="0.2">
      <c r="A51" s="3">
        <v>19</v>
      </c>
      <c r="B51" s="5" t="s">
        <v>132</v>
      </c>
      <c r="C51" s="80">
        <v>46127</v>
      </c>
      <c r="D51" s="80" t="s">
        <v>55</v>
      </c>
      <c r="E51" s="80" t="s">
        <v>67</v>
      </c>
      <c r="F51" s="80" t="s">
        <v>104</v>
      </c>
      <c r="G51" s="80">
        <v>46127</v>
      </c>
      <c r="H51" s="5">
        <v>3</v>
      </c>
      <c r="I51" s="5">
        <v>0</v>
      </c>
      <c r="J51" s="5">
        <v>19</v>
      </c>
      <c r="K51" s="4">
        <f t="shared" si="27"/>
        <v>46129</v>
      </c>
      <c r="L51" s="4">
        <f t="shared" si="28"/>
        <v>46129</v>
      </c>
      <c r="M51" s="4">
        <f t="shared" si="29"/>
        <v>46129</v>
      </c>
      <c r="N51" s="5">
        <v>0.5</v>
      </c>
      <c r="O51" s="4">
        <f t="shared" si="30"/>
        <v>46129</v>
      </c>
      <c r="P51" s="5">
        <v>0.5</v>
      </c>
      <c r="Q51" s="4">
        <f t="shared" si="31"/>
        <v>46129</v>
      </c>
      <c r="R51" s="4">
        <f t="shared" si="32"/>
        <v>46129</v>
      </c>
      <c r="S51" s="5">
        <v>0.5</v>
      </c>
      <c r="T51" s="4">
        <f t="shared" si="33"/>
        <v>46129</v>
      </c>
      <c r="U51" s="4">
        <f t="shared" si="50"/>
        <v>46129</v>
      </c>
      <c r="V51" s="4">
        <f t="shared" si="50"/>
        <v>46129</v>
      </c>
      <c r="W51" s="4">
        <f t="shared" si="34"/>
        <v>46132</v>
      </c>
      <c r="X51" s="4">
        <f t="shared" si="35"/>
        <v>46132</v>
      </c>
      <c r="Y51" s="5">
        <v>0.5</v>
      </c>
      <c r="Z51" s="4">
        <f t="shared" si="36"/>
        <v>46132</v>
      </c>
      <c r="AA51" s="5">
        <v>0.5</v>
      </c>
      <c r="AB51" s="4">
        <f t="shared" si="37"/>
        <v>46132</v>
      </c>
      <c r="AC51" s="5">
        <v>0.5</v>
      </c>
      <c r="AD51" s="4">
        <f t="shared" si="38"/>
        <v>46132</v>
      </c>
      <c r="AE51" s="4">
        <f t="shared" si="39"/>
        <v>46132</v>
      </c>
      <c r="AF51" s="4">
        <f t="shared" si="40"/>
        <v>46133</v>
      </c>
      <c r="AG51" s="4">
        <f t="shared" si="41"/>
        <v>46133</v>
      </c>
      <c r="AH51" s="5">
        <v>0.5</v>
      </c>
      <c r="AI51" s="4">
        <f t="shared" si="42"/>
        <v>46133</v>
      </c>
      <c r="AJ51" s="4">
        <f t="array" ref="AJ51">MAX(IF($B$2:$B$133=$B51, $AI$2:$AI$133))</f>
        <v>46142</v>
      </c>
      <c r="AK51" s="5">
        <v>1</v>
      </c>
      <c r="AL51" s="4">
        <f t="shared" si="43"/>
        <v>46146</v>
      </c>
      <c r="AM51" s="5">
        <v>0.5</v>
      </c>
      <c r="AN51" s="4">
        <f t="shared" si="44"/>
        <v>46146</v>
      </c>
      <c r="AO51" s="5">
        <v>0.5</v>
      </c>
      <c r="AP51" s="4">
        <f t="shared" si="45"/>
        <v>46146</v>
      </c>
      <c r="AQ51" s="4">
        <f t="shared" si="51"/>
        <v>46147</v>
      </c>
      <c r="AR51" s="4">
        <f t="shared" si="51"/>
        <v>46148</v>
      </c>
      <c r="AS51" s="4">
        <f t="shared" si="46"/>
        <v>46153</v>
      </c>
      <c r="AT51" s="4">
        <f t="shared" si="47"/>
        <v>46156</v>
      </c>
      <c r="AU51">
        <f t="shared" si="48"/>
        <v>27</v>
      </c>
      <c r="AW51">
        <f t="shared" si="49"/>
        <v>2</v>
      </c>
    </row>
    <row r="52" spans="1:52" x14ac:dyDescent="0.2">
      <c r="A52" s="3">
        <v>20</v>
      </c>
      <c r="B52" s="5" t="s">
        <v>132</v>
      </c>
      <c r="C52" s="80">
        <v>46136</v>
      </c>
      <c r="D52" s="80" t="s">
        <v>59</v>
      </c>
      <c r="E52" s="80" t="s">
        <v>67</v>
      </c>
      <c r="F52" s="80" t="s">
        <v>102</v>
      </c>
      <c r="G52" s="80">
        <v>46136</v>
      </c>
      <c r="H52" s="5">
        <v>3</v>
      </c>
      <c r="I52" s="5">
        <v>0</v>
      </c>
      <c r="J52" s="5">
        <v>20</v>
      </c>
      <c r="K52" s="4">
        <f t="shared" si="27"/>
        <v>46140</v>
      </c>
      <c r="L52" s="4">
        <f t="shared" si="28"/>
        <v>46140</v>
      </c>
      <c r="M52" s="4">
        <f t="shared" si="29"/>
        <v>46140</v>
      </c>
      <c r="N52" s="5">
        <v>0.5</v>
      </c>
      <c r="O52" s="4">
        <f t="shared" si="30"/>
        <v>46140</v>
      </c>
      <c r="P52" s="5">
        <v>0.5</v>
      </c>
      <c r="Q52" s="4">
        <f t="shared" si="31"/>
        <v>46140</v>
      </c>
      <c r="R52" s="4">
        <f t="shared" si="32"/>
        <v>46140</v>
      </c>
      <c r="S52" s="5">
        <v>0.5</v>
      </c>
      <c r="T52" s="4">
        <f t="shared" si="33"/>
        <v>46140</v>
      </c>
      <c r="U52" s="4">
        <f t="shared" si="50"/>
        <v>46140</v>
      </c>
      <c r="V52" s="4">
        <f t="shared" si="50"/>
        <v>46140</v>
      </c>
      <c r="W52" s="4">
        <f t="shared" si="34"/>
        <v>46141</v>
      </c>
      <c r="X52" s="4">
        <f t="shared" si="35"/>
        <v>46141</v>
      </c>
      <c r="Y52" s="5">
        <v>0.5</v>
      </c>
      <c r="Z52" s="4">
        <f t="shared" si="36"/>
        <v>46141</v>
      </c>
      <c r="AA52" s="5">
        <v>0.5</v>
      </c>
      <c r="AB52" s="4">
        <f t="shared" si="37"/>
        <v>46141</v>
      </c>
      <c r="AC52" s="5">
        <v>0.5</v>
      </c>
      <c r="AD52" s="4">
        <f t="shared" si="38"/>
        <v>46141</v>
      </c>
      <c r="AE52" s="4">
        <f t="shared" si="39"/>
        <v>46141</v>
      </c>
      <c r="AF52" s="4">
        <f t="shared" si="40"/>
        <v>46142</v>
      </c>
      <c r="AG52" s="4">
        <f t="shared" si="41"/>
        <v>46142</v>
      </c>
      <c r="AH52" s="5">
        <v>0.5</v>
      </c>
      <c r="AI52" s="4">
        <f t="shared" si="42"/>
        <v>46142</v>
      </c>
      <c r="AJ52" s="4">
        <f t="array" ref="AJ52">MAX(IF($B$2:$B$133=$B52, $AI$2:$AI$133))</f>
        <v>46142</v>
      </c>
      <c r="AK52" s="5">
        <v>1</v>
      </c>
      <c r="AL52" s="4">
        <f t="shared" si="43"/>
        <v>46146</v>
      </c>
      <c r="AM52" s="5">
        <v>0.5</v>
      </c>
      <c r="AN52" s="4">
        <f t="shared" si="44"/>
        <v>46146</v>
      </c>
      <c r="AO52" s="5">
        <v>0.5</v>
      </c>
      <c r="AP52" s="4">
        <f t="shared" si="45"/>
        <v>46146</v>
      </c>
      <c r="AQ52" s="4">
        <f t="shared" si="51"/>
        <v>46147</v>
      </c>
      <c r="AR52" s="4">
        <f t="shared" si="51"/>
        <v>46148</v>
      </c>
      <c r="AS52" s="4">
        <f t="shared" si="46"/>
        <v>46153</v>
      </c>
      <c r="AT52" s="4">
        <f t="shared" si="47"/>
        <v>46156</v>
      </c>
      <c r="AU52">
        <f t="shared" si="48"/>
        <v>16</v>
      </c>
      <c r="AW52">
        <f t="shared" si="49"/>
        <v>2</v>
      </c>
    </row>
    <row r="53" spans="1:52" x14ac:dyDescent="0.2">
      <c r="A53" s="3">
        <v>21</v>
      </c>
      <c r="B53" s="5" t="s">
        <v>280</v>
      </c>
      <c r="C53" s="80">
        <v>46218</v>
      </c>
      <c r="D53" s="80" t="s">
        <v>1119</v>
      </c>
      <c r="E53" s="80" t="s">
        <v>81</v>
      </c>
      <c r="F53" s="80" t="s">
        <v>129</v>
      </c>
      <c r="G53" s="80">
        <v>46218</v>
      </c>
      <c r="H53" s="5">
        <v>3</v>
      </c>
      <c r="I53" s="5">
        <v>0</v>
      </c>
      <c r="J53" s="5">
        <v>21</v>
      </c>
      <c r="K53" s="4">
        <f t="shared" si="27"/>
        <v>46220</v>
      </c>
      <c r="L53" s="4">
        <f t="shared" si="28"/>
        <v>46220</v>
      </c>
      <c r="M53" s="4">
        <f t="shared" si="29"/>
        <v>46220</v>
      </c>
      <c r="N53" s="5">
        <v>0.5</v>
      </c>
      <c r="O53" s="4">
        <f t="shared" si="30"/>
        <v>46220</v>
      </c>
      <c r="P53" s="5">
        <v>0.5</v>
      </c>
      <c r="Q53" s="4">
        <f t="shared" si="31"/>
        <v>46220</v>
      </c>
      <c r="R53" s="4">
        <f t="shared" si="32"/>
        <v>46220</v>
      </c>
      <c r="S53" s="5">
        <v>0.5</v>
      </c>
      <c r="T53" s="4">
        <f t="shared" si="33"/>
        <v>46220</v>
      </c>
      <c r="U53" s="4">
        <f t="shared" si="50"/>
        <v>46220</v>
      </c>
      <c r="V53" s="4">
        <f t="shared" si="50"/>
        <v>46220</v>
      </c>
      <c r="W53" s="4">
        <f t="shared" si="34"/>
        <v>46223</v>
      </c>
      <c r="X53" s="4">
        <f t="shared" si="35"/>
        <v>46223</v>
      </c>
      <c r="Y53" s="5">
        <v>0.5</v>
      </c>
      <c r="Z53" s="4">
        <f t="shared" si="36"/>
        <v>46223</v>
      </c>
      <c r="AA53" s="5">
        <v>0.5</v>
      </c>
      <c r="AB53" s="4">
        <f t="shared" si="37"/>
        <v>46223</v>
      </c>
      <c r="AC53" s="5">
        <v>0.5</v>
      </c>
      <c r="AD53" s="4">
        <f t="shared" si="38"/>
        <v>46223</v>
      </c>
      <c r="AE53" s="4">
        <f t="shared" si="39"/>
        <v>46223</v>
      </c>
      <c r="AF53" s="4">
        <f t="shared" si="40"/>
        <v>46224</v>
      </c>
      <c r="AG53" s="4">
        <f t="shared" si="41"/>
        <v>46224</v>
      </c>
      <c r="AH53" s="5">
        <v>0.5</v>
      </c>
      <c r="AI53" s="4">
        <f t="shared" si="42"/>
        <v>46224</v>
      </c>
      <c r="AJ53" s="4">
        <f t="array" ref="AJ53">MAX(IF($B$2:$B$133=$B53, $AI$2:$AI$133))</f>
        <v>46224</v>
      </c>
      <c r="AK53" s="5">
        <v>1</v>
      </c>
      <c r="AL53" s="4">
        <f t="shared" si="43"/>
        <v>46225</v>
      </c>
      <c r="AM53" s="5">
        <v>0.5</v>
      </c>
      <c r="AN53" s="4">
        <f t="shared" si="44"/>
        <v>46225</v>
      </c>
      <c r="AO53" s="5">
        <v>0.5</v>
      </c>
      <c r="AP53" s="4">
        <f t="shared" si="45"/>
        <v>46225</v>
      </c>
      <c r="AQ53" s="4">
        <f t="shared" si="51"/>
        <v>46226</v>
      </c>
      <c r="AR53" s="4">
        <f t="shared" si="51"/>
        <v>46227</v>
      </c>
      <c r="AS53" s="4">
        <f t="shared" si="46"/>
        <v>46232</v>
      </c>
      <c r="AT53" s="4">
        <f t="shared" si="47"/>
        <v>46240</v>
      </c>
      <c r="AU53">
        <f t="shared" si="48"/>
        <v>20</v>
      </c>
      <c r="AW53">
        <f t="shared" si="49"/>
        <v>2</v>
      </c>
    </row>
    <row r="54" spans="1:52" x14ac:dyDescent="0.2">
      <c r="A54" s="3">
        <v>22</v>
      </c>
      <c r="B54" s="5" t="s">
        <v>280</v>
      </c>
      <c r="C54" s="80">
        <v>46218</v>
      </c>
      <c r="D54" s="80" t="s">
        <v>138</v>
      </c>
      <c r="E54" s="80" t="s">
        <v>81</v>
      </c>
      <c r="F54" s="80" t="s">
        <v>167</v>
      </c>
      <c r="G54" s="80">
        <v>46218</v>
      </c>
      <c r="H54" s="5">
        <v>3</v>
      </c>
      <c r="I54" s="5">
        <v>0</v>
      </c>
      <c r="J54" s="5">
        <v>22</v>
      </c>
      <c r="K54" s="4">
        <f t="shared" si="27"/>
        <v>46220</v>
      </c>
      <c r="L54" s="4">
        <f t="shared" si="28"/>
        <v>46220</v>
      </c>
      <c r="M54" s="4">
        <f t="shared" si="29"/>
        <v>46220</v>
      </c>
      <c r="N54" s="5">
        <v>0.5</v>
      </c>
      <c r="O54" s="4">
        <f t="shared" si="30"/>
        <v>46220</v>
      </c>
      <c r="P54" s="5">
        <v>0.5</v>
      </c>
      <c r="Q54" s="4">
        <f t="shared" si="31"/>
        <v>46220</v>
      </c>
      <c r="R54" s="4">
        <f t="shared" si="32"/>
        <v>46220</v>
      </c>
      <c r="S54" s="5">
        <v>0.5</v>
      </c>
      <c r="T54" s="4">
        <f t="shared" si="33"/>
        <v>46220</v>
      </c>
      <c r="U54" s="4">
        <f t="shared" si="50"/>
        <v>46220</v>
      </c>
      <c r="V54" s="4">
        <f t="shared" si="50"/>
        <v>46220</v>
      </c>
      <c r="W54" s="4">
        <f t="shared" si="34"/>
        <v>46223</v>
      </c>
      <c r="X54" s="4">
        <f t="shared" si="35"/>
        <v>46223</v>
      </c>
      <c r="Y54" s="5">
        <v>0.5</v>
      </c>
      <c r="Z54" s="4">
        <f t="shared" si="36"/>
        <v>46223</v>
      </c>
      <c r="AA54" s="5">
        <v>0.5</v>
      </c>
      <c r="AB54" s="4">
        <f t="shared" si="37"/>
        <v>46223</v>
      </c>
      <c r="AC54" s="5">
        <v>0.5</v>
      </c>
      <c r="AD54" s="4">
        <f t="shared" si="38"/>
        <v>46223</v>
      </c>
      <c r="AE54" s="4">
        <f t="shared" si="39"/>
        <v>46223</v>
      </c>
      <c r="AF54" s="4">
        <f t="shared" si="40"/>
        <v>46224</v>
      </c>
      <c r="AG54" s="4">
        <f t="shared" si="41"/>
        <v>46224</v>
      </c>
      <c r="AH54" s="5">
        <v>0.5</v>
      </c>
      <c r="AI54" s="4">
        <f t="shared" si="42"/>
        <v>46224</v>
      </c>
      <c r="AJ54" s="4">
        <f t="array" ref="AJ54">MAX(IF($B$2:$B$133=$B54, $AI$2:$AI$133))</f>
        <v>46224</v>
      </c>
      <c r="AK54" s="5">
        <v>1</v>
      </c>
      <c r="AL54" s="4">
        <f t="shared" si="43"/>
        <v>46225</v>
      </c>
      <c r="AM54" s="5">
        <v>0.5</v>
      </c>
      <c r="AN54" s="4">
        <f t="shared" si="44"/>
        <v>46225</v>
      </c>
      <c r="AO54" s="5">
        <v>0.5</v>
      </c>
      <c r="AP54" s="4">
        <f t="shared" si="45"/>
        <v>46225</v>
      </c>
      <c r="AQ54" s="4">
        <f t="shared" si="51"/>
        <v>46226</v>
      </c>
      <c r="AR54" s="4">
        <f t="shared" si="51"/>
        <v>46227</v>
      </c>
      <c r="AS54" s="4">
        <f t="shared" si="46"/>
        <v>46232</v>
      </c>
      <c r="AT54" s="4">
        <f t="shared" si="47"/>
        <v>46240</v>
      </c>
      <c r="AU54">
        <f t="shared" si="48"/>
        <v>20</v>
      </c>
      <c r="AW54">
        <f t="shared" si="49"/>
        <v>2</v>
      </c>
    </row>
    <row r="55" spans="1:52" x14ac:dyDescent="0.2">
      <c r="A55" s="3">
        <v>23</v>
      </c>
      <c r="B55" s="5" t="s">
        <v>280</v>
      </c>
      <c r="C55" s="80">
        <v>46218</v>
      </c>
      <c r="D55" s="80" t="s">
        <v>1178</v>
      </c>
      <c r="E55" s="80" t="s">
        <v>81</v>
      </c>
      <c r="F55" s="80" t="s">
        <v>131</v>
      </c>
      <c r="G55" s="80">
        <v>46218</v>
      </c>
      <c r="H55" s="5">
        <v>3</v>
      </c>
      <c r="I55" s="5">
        <v>0</v>
      </c>
      <c r="J55" s="5">
        <v>23</v>
      </c>
      <c r="K55" s="4">
        <f t="shared" si="27"/>
        <v>46220</v>
      </c>
      <c r="L55" s="4">
        <f t="shared" si="28"/>
        <v>46220</v>
      </c>
      <c r="M55" s="4">
        <f t="shared" si="29"/>
        <v>46220</v>
      </c>
      <c r="N55" s="5">
        <v>0.5</v>
      </c>
      <c r="O55" s="4">
        <f t="shared" si="30"/>
        <v>46220</v>
      </c>
      <c r="P55" s="5">
        <v>0.5</v>
      </c>
      <c r="Q55" s="4">
        <f t="shared" si="31"/>
        <v>46220</v>
      </c>
      <c r="R55" s="4">
        <f t="shared" si="32"/>
        <v>46220</v>
      </c>
      <c r="S55" s="5">
        <v>0.5</v>
      </c>
      <c r="T55" s="4">
        <f t="shared" si="33"/>
        <v>46220</v>
      </c>
      <c r="U55" s="4">
        <f t="shared" si="50"/>
        <v>46220</v>
      </c>
      <c r="V55" s="4">
        <f t="shared" si="50"/>
        <v>46220</v>
      </c>
      <c r="W55" s="4">
        <f t="shared" si="34"/>
        <v>46223</v>
      </c>
      <c r="X55" s="4">
        <f t="shared" si="35"/>
        <v>46223</v>
      </c>
      <c r="Y55" s="5">
        <v>0.5</v>
      </c>
      <c r="Z55" s="4">
        <f t="shared" si="36"/>
        <v>46223</v>
      </c>
      <c r="AA55" s="5">
        <v>0.5</v>
      </c>
      <c r="AB55" s="4">
        <f t="shared" si="37"/>
        <v>46223</v>
      </c>
      <c r="AC55" s="5">
        <v>0.5</v>
      </c>
      <c r="AD55" s="4">
        <f t="shared" si="38"/>
        <v>46223</v>
      </c>
      <c r="AE55" s="4">
        <f t="shared" si="39"/>
        <v>46223</v>
      </c>
      <c r="AF55" s="4">
        <f t="shared" si="40"/>
        <v>46224</v>
      </c>
      <c r="AG55" s="4">
        <f t="shared" si="41"/>
        <v>46224</v>
      </c>
      <c r="AH55" s="5">
        <v>0.5</v>
      </c>
      <c r="AI55" s="4">
        <f t="shared" si="42"/>
        <v>46224</v>
      </c>
      <c r="AJ55" s="4">
        <f t="array" ref="AJ55">MAX(IF($B$2:$B$133=$B55, $AI$2:$AI$133))</f>
        <v>46224</v>
      </c>
      <c r="AK55" s="5">
        <v>1</v>
      </c>
      <c r="AL55" s="4">
        <f t="shared" si="43"/>
        <v>46225</v>
      </c>
      <c r="AM55" s="5">
        <v>0.5</v>
      </c>
      <c r="AN55" s="4">
        <f t="shared" si="44"/>
        <v>46225</v>
      </c>
      <c r="AO55" s="5">
        <v>0.5</v>
      </c>
      <c r="AP55" s="4">
        <f t="shared" si="45"/>
        <v>46225</v>
      </c>
      <c r="AQ55" s="4">
        <f t="shared" si="51"/>
        <v>46226</v>
      </c>
      <c r="AR55" s="4">
        <f t="shared" si="51"/>
        <v>46227</v>
      </c>
      <c r="AS55" s="4">
        <f t="shared" si="46"/>
        <v>46232</v>
      </c>
      <c r="AT55" s="4">
        <f t="shared" si="47"/>
        <v>46240</v>
      </c>
      <c r="AU55">
        <f t="shared" si="48"/>
        <v>20</v>
      </c>
      <c r="AW55">
        <f t="shared" si="49"/>
        <v>2</v>
      </c>
    </row>
    <row r="56" spans="1:52" x14ac:dyDescent="0.2">
      <c r="A56" s="3">
        <v>24</v>
      </c>
      <c r="B56" s="5" t="s">
        <v>141</v>
      </c>
      <c r="C56" s="80">
        <v>46136</v>
      </c>
      <c r="D56" s="80" t="s">
        <v>59</v>
      </c>
      <c r="E56" s="80" t="s">
        <v>67</v>
      </c>
      <c r="F56" s="80" t="s">
        <v>103</v>
      </c>
      <c r="G56" s="80">
        <v>46136</v>
      </c>
      <c r="H56" s="5">
        <v>3</v>
      </c>
      <c r="I56" s="5">
        <v>0</v>
      </c>
      <c r="J56" s="5">
        <v>24</v>
      </c>
      <c r="K56" s="4">
        <f t="shared" si="27"/>
        <v>46140</v>
      </c>
      <c r="L56" s="4">
        <f t="shared" si="28"/>
        <v>46140</v>
      </c>
      <c r="M56" s="4">
        <f t="shared" si="29"/>
        <v>46140</v>
      </c>
      <c r="N56" s="5">
        <v>0.5</v>
      </c>
      <c r="O56" s="4">
        <f t="shared" si="30"/>
        <v>46140</v>
      </c>
      <c r="P56" s="5">
        <v>0.5</v>
      </c>
      <c r="Q56" s="4">
        <f t="shared" si="31"/>
        <v>46140</v>
      </c>
      <c r="R56" s="4">
        <f t="shared" si="32"/>
        <v>46140</v>
      </c>
      <c r="S56" s="5">
        <v>0.5</v>
      </c>
      <c r="T56" s="4">
        <f t="shared" si="33"/>
        <v>46140</v>
      </c>
      <c r="U56" s="4">
        <f t="shared" si="50"/>
        <v>46140</v>
      </c>
      <c r="V56" s="4">
        <f t="shared" si="50"/>
        <v>46140</v>
      </c>
      <c r="W56" s="4">
        <f t="shared" si="34"/>
        <v>46141</v>
      </c>
      <c r="X56" s="4">
        <f t="shared" si="35"/>
        <v>46141</v>
      </c>
      <c r="Y56" s="5">
        <v>0.5</v>
      </c>
      <c r="Z56" s="4">
        <f t="shared" si="36"/>
        <v>46141</v>
      </c>
      <c r="AA56" s="5">
        <v>0.5</v>
      </c>
      <c r="AB56" s="4">
        <f t="shared" si="37"/>
        <v>46141</v>
      </c>
      <c r="AC56" s="5">
        <v>0.5</v>
      </c>
      <c r="AD56" s="4">
        <f t="shared" si="38"/>
        <v>46141</v>
      </c>
      <c r="AE56" s="4">
        <f t="shared" si="39"/>
        <v>46141</v>
      </c>
      <c r="AF56" s="4">
        <f t="shared" si="40"/>
        <v>46142</v>
      </c>
      <c r="AG56" s="4">
        <f t="shared" si="41"/>
        <v>46142</v>
      </c>
      <c r="AH56" s="5">
        <v>0.5</v>
      </c>
      <c r="AI56" s="4">
        <f t="shared" si="42"/>
        <v>46142</v>
      </c>
      <c r="AJ56" s="4">
        <f t="array" ref="AJ56">MAX(IF($B$2:$B$133=$B56, $AI$2:$AI$133))</f>
        <v>46213</v>
      </c>
      <c r="AK56" s="5">
        <v>1</v>
      </c>
      <c r="AL56" s="4">
        <f t="shared" si="43"/>
        <v>46216</v>
      </c>
      <c r="AM56" s="5">
        <v>0.5</v>
      </c>
      <c r="AN56" s="4">
        <f t="shared" si="44"/>
        <v>46216</v>
      </c>
      <c r="AO56" s="5">
        <v>0.5</v>
      </c>
      <c r="AP56" s="4">
        <f t="shared" si="45"/>
        <v>46216</v>
      </c>
      <c r="AQ56" s="4">
        <f t="shared" si="51"/>
        <v>46217</v>
      </c>
      <c r="AR56" s="4">
        <f t="shared" si="51"/>
        <v>46218</v>
      </c>
      <c r="AS56" s="4">
        <f t="shared" si="46"/>
        <v>46223</v>
      </c>
      <c r="AT56" s="4">
        <f t="shared" si="47"/>
        <v>46226</v>
      </c>
      <c r="AU56">
        <f t="shared" si="48"/>
        <v>86</v>
      </c>
      <c r="AW56">
        <f t="shared" si="49"/>
        <v>2</v>
      </c>
    </row>
    <row r="57" spans="1:52" x14ac:dyDescent="0.2">
      <c r="A57" s="3">
        <v>25</v>
      </c>
      <c r="B57" s="5" t="s">
        <v>141</v>
      </c>
      <c r="C57" s="80">
        <v>46136</v>
      </c>
      <c r="D57" s="80" t="s">
        <v>61</v>
      </c>
      <c r="E57" s="80" t="s">
        <v>67</v>
      </c>
      <c r="F57" s="80" t="s">
        <v>104</v>
      </c>
      <c r="G57" s="80">
        <v>46136</v>
      </c>
      <c r="H57" s="5">
        <v>3</v>
      </c>
      <c r="I57" s="5">
        <v>0</v>
      </c>
      <c r="J57" s="5">
        <v>25</v>
      </c>
      <c r="K57" s="4">
        <f t="shared" si="27"/>
        <v>46140</v>
      </c>
      <c r="L57" s="4">
        <f t="shared" si="28"/>
        <v>46140</v>
      </c>
      <c r="M57" s="4">
        <f t="shared" si="29"/>
        <v>46140</v>
      </c>
      <c r="N57" s="5">
        <v>0.5</v>
      </c>
      <c r="O57" s="4">
        <f t="shared" si="30"/>
        <v>46140</v>
      </c>
      <c r="P57" s="5">
        <v>0.5</v>
      </c>
      <c r="Q57" s="4">
        <f t="shared" si="31"/>
        <v>46140</v>
      </c>
      <c r="R57" s="4">
        <f t="shared" si="32"/>
        <v>46140</v>
      </c>
      <c r="S57" s="5">
        <v>0.5</v>
      </c>
      <c r="T57" s="4">
        <f t="shared" si="33"/>
        <v>46140</v>
      </c>
      <c r="U57" s="4">
        <f t="shared" si="50"/>
        <v>46140</v>
      </c>
      <c r="V57" s="4">
        <f t="shared" si="50"/>
        <v>46140</v>
      </c>
      <c r="W57" s="4">
        <f t="shared" si="34"/>
        <v>46141</v>
      </c>
      <c r="X57" s="4">
        <f t="shared" si="35"/>
        <v>46141</v>
      </c>
      <c r="Y57" s="5">
        <v>0.5</v>
      </c>
      <c r="Z57" s="4">
        <f t="shared" si="36"/>
        <v>46141</v>
      </c>
      <c r="AA57" s="5">
        <v>0.5</v>
      </c>
      <c r="AB57" s="4">
        <f t="shared" si="37"/>
        <v>46141</v>
      </c>
      <c r="AC57" s="5">
        <v>0.5</v>
      </c>
      <c r="AD57" s="4">
        <f t="shared" si="38"/>
        <v>46141</v>
      </c>
      <c r="AE57" s="4">
        <f t="shared" si="39"/>
        <v>46141</v>
      </c>
      <c r="AF57" s="4">
        <f t="shared" si="40"/>
        <v>46142</v>
      </c>
      <c r="AG57" s="4">
        <f t="shared" si="41"/>
        <v>46142</v>
      </c>
      <c r="AH57" s="5">
        <v>0.5</v>
      </c>
      <c r="AI57" s="4">
        <f t="shared" si="42"/>
        <v>46142</v>
      </c>
      <c r="AJ57" s="4">
        <f t="array" ref="AJ57">MAX(IF($B$2:$B$133=$B57, $AI$2:$AI$133))</f>
        <v>46213</v>
      </c>
      <c r="AK57" s="5">
        <v>1</v>
      </c>
      <c r="AL57" s="4">
        <f t="shared" si="43"/>
        <v>46216</v>
      </c>
      <c r="AM57" s="5">
        <v>0.5</v>
      </c>
      <c r="AN57" s="4">
        <f t="shared" si="44"/>
        <v>46216</v>
      </c>
      <c r="AO57" s="5">
        <v>0.5</v>
      </c>
      <c r="AP57" s="4">
        <f t="shared" si="45"/>
        <v>46216</v>
      </c>
      <c r="AQ57" s="4">
        <f t="shared" si="51"/>
        <v>46217</v>
      </c>
      <c r="AR57" s="4">
        <f t="shared" si="51"/>
        <v>46218</v>
      </c>
      <c r="AS57" s="4">
        <f t="shared" si="46"/>
        <v>46223</v>
      </c>
      <c r="AT57" s="4">
        <f t="shared" si="47"/>
        <v>46226</v>
      </c>
      <c r="AU57">
        <f t="shared" si="48"/>
        <v>86</v>
      </c>
      <c r="AW57">
        <f t="shared" si="49"/>
        <v>2</v>
      </c>
    </row>
    <row r="58" spans="1:52" x14ac:dyDescent="0.2">
      <c r="A58" s="3">
        <v>26</v>
      </c>
      <c r="B58" s="5" t="s">
        <v>141</v>
      </c>
      <c r="C58" s="80">
        <v>46147</v>
      </c>
      <c r="D58" s="80" t="s">
        <v>55</v>
      </c>
      <c r="E58" s="80" t="s">
        <v>67</v>
      </c>
      <c r="F58" s="80" t="s">
        <v>102</v>
      </c>
      <c r="G58" s="80">
        <v>46147</v>
      </c>
      <c r="H58" s="5">
        <v>3</v>
      </c>
      <c r="I58" s="5">
        <v>0</v>
      </c>
      <c r="J58" s="5">
        <v>26</v>
      </c>
      <c r="K58" s="4">
        <f t="shared" si="27"/>
        <v>46149</v>
      </c>
      <c r="L58" s="4">
        <f t="shared" si="28"/>
        <v>46149</v>
      </c>
      <c r="M58" s="4">
        <f t="shared" si="29"/>
        <v>46149</v>
      </c>
      <c r="N58" s="5">
        <v>0.5</v>
      </c>
      <c r="O58" s="4">
        <f t="shared" si="30"/>
        <v>46149</v>
      </c>
      <c r="P58" s="5">
        <v>0.5</v>
      </c>
      <c r="Q58" s="4">
        <f t="shared" si="31"/>
        <v>46149</v>
      </c>
      <c r="R58" s="4">
        <f t="shared" si="32"/>
        <v>46149</v>
      </c>
      <c r="S58" s="5">
        <v>0.5</v>
      </c>
      <c r="T58" s="4">
        <f t="shared" si="33"/>
        <v>46149</v>
      </c>
      <c r="U58" s="4">
        <f t="shared" si="50"/>
        <v>46149</v>
      </c>
      <c r="V58" s="4">
        <f t="shared" si="50"/>
        <v>46149</v>
      </c>
      <c r="W58" s="4">
        <f t="shared" si="34"/>
        <v>46150</v>
      </c>
      <c r="X58" s="4">
        <f t="shared" si="35"/>
        <v>46150</v>
      </c>
      <c r="Y58" s="5">
        <v>0.5</v>
      </c>
      <c r="Z58" s="4">
        <f t="shared" si="36"/>
        <v>46150</v>
      </c>
      <c r="AA58" s="5">
        <v>0.5</v>
      </c>
      <c r="AB58" s="4">
        <f t="shared" si="37"/>
        <v>46150</v>
      </c>
      <c r="AC58" s="5">
        <v>0.5</v>
      </c>
      <c r="AD58" s="4">
        <f t="shared" si="38"/>
        <v>46150</v>
      </c>
      <c r="AE58" s="4">
        <f t="shared" si="39"/>
        <v>46150</v>
      </c>
      <c r="AF58" s="4">
        <f t="shared" si="40"/>
        <v>46153</v>
      </c>
      <c r="AG58" s="4">
        <f t="shared" si="41"/>
        <v>46153</v>
      </c>
      <c r="AH58" s="5">
        <v>0.5</v>
      </c>
      <c r="AI58" s="4">
        <f t="shared" si="42"/>
        <v>46153</v>
      </c>
      <c r="AJ58" s="4">
        <f t="array" ref="AJ58">MAX(IF($B$2:$B$133=$B58, $AI$2:$AI$133))</f>
        <v>46213</v>
      </c>
      <c r="AK58" s="5">
        <v>1</v>
      </c>
      <c r="AL58" s="4">
        <f t="shared" si="43"/>
        <v>46216</v>
      </c>
      <c r="AM58" s="5">
        <v>0.5</v>
      </c>
      <c r="AN58" s="4">
        <f t="shared" si="44"/>
        <v>46216</v>
      </c>
      <c r="AO58" s="5">
        <v>0.5</v>
      </c>
      <c r="AP58" s="4">
        <f t="shared" si="45"/>
        <v>46216</v>
      </c>
      <c r="AQ58" s="4">
        <f t="shared" si="51"/>
        <v>46217</v>
      </c>
      <c r="AR58" s="4">
        <f t="shared" si="51"/>
        <v>46218</v>
      </c>
      <c r="AS58" s="4">
        <f t="shared" si="46"/>
        <v>46223</v>
      </c>
      <c r="AT58" s="4">
        <f t="shared" si="47"/>
        <v>46226</v>
      </c>
      <c r="AU58">
        <f t="shared" si="48"/>
        <v>77</v>
      </c>
      <c r="AV58">
        <f>(AT58-AR58)</f>
        <v>8</v>
      </c>
      <c r="AW58">
        <f t="shared" si="49"/>
        <v>2</v>
      </c>
      <c r="AZ58">
        <f>(AV58+AW58)</f>
        <v>10</v>
      </c>
    </row>
    <row r="59" spans="1:52" x14ac:dyDescent="0.2">
      <c r="A59" s="3">
        <v>71</v>
      </c>
      <c r="B59" s="5" t="s">
        <v>141</v>
      </c>
      <c r="C59" s="80">
        <v>46147</v>
      </c>
      <c r="D59" s="80" t="s">
        <v>64</v>
      </c>
      <c r="E59" s="80" t="s">
        <v>67</v>
      </c>
      <c r="F59" s="80" t="s">
        <v>103</v>
      </c>
      <c r="G59" s="80">
        <v>46147</v>
      </c>
      <c r="H59" s="5">
        <v>3</v>
      </c>
      <c r="I59" s="5">
        <v>0</v>
      </c>
      <c r="J59" s="5">
        <v>1</v>
      </c>
      <c r="K59" s="4">
        <f t="shared" si="27"/>
        <v>46149</v>
      </c>
      <c r="L59" s="4">
        <f t="shared" si="28"/>
        <v>46149</v>
      </c>
      <c r="M59" s="4">
        <f t="shared" si="29"/>
        <v>46149</v>
      </c>
      <c r="N59" s="5">
        <v>0.5</v>
      </c>
      <c r="O59" s="4">
        <f t="shared" si="30"/>
        <v>46149</v>
      </c>
      <c r="P59" s="5">
        <v>0.5</v>
      </c>
      <c r="Q59" s="4">
        <f t="shared" si="31"/>
        <v>46149</v>
      </c>
      <c r="R59" s="4">
        <f t="shared" si="32"/>
        <v>46149</v>
      </c>
      <c r="S59" s="5">
        <v>0.5</v>
      </c>
      <c r="T59" s="4">
        <f t="shared" si="33"/>
        <v>46149</v>
      </c>
      <c r="U59" s="4">
        <f t="shared" si="50"/>
        <v>46149</v>
      </c>
      <c r="V59" s="4">
        <f t="shared" si="50"/>
        <v>46149</v>
      </c>
      <c r="W59" s="4">
        <f t="shared" si="34"/>
        <v>46150</v>
      </c>
      <c r="X59" s="4">
        <f t="shared" si="35"/>
        <v>46150</v>
      </c>
      <c r="Y59" s="5">
        <v>0.5</v>
      </c>
      <c r="Z59" s="4">
        <f t="shared" si="36"/>
        <v>46150</v>
      </c>
      <c r="AA59" s="5">
        <v>0.5</v>
      </c>
      <c r="AB59" s="4">
        <f t="shared" si="37"/>
        <v>46150</v>
      </c>
      <c r="AC59" s="5">
        <v>0.5</v>
      </c>
      <c r="AD59" s="4">
        <f t="shared" si="38"/>
        <v>46150</v>
      </c>
      <c r="AE59" s="4">
        <f t="shared" si="39"/>
        <v>46150</v>
      </c>
      <c r="AF59" s="4">
        <f t="shared" si="40"/>
        <v>46153</v>
      </c>
      <c r="AG59" s="4">
        <f t="shared" si="41"/>
        <v>46153</v>
      </c>
      <c r="AH59" s="5">
        <v>0.5</v>
      </c>
      <c r="AI59" s="4">
        <f t="shared" si="42"/>
        <v>46153</v>
      </c>
      <c r="AJ59" s="4">
        <f t="array" ref="AJ59">MAX(IF($B$2:$B$133=$B59, $AI$2:$AI$133))</f>
        <v>46213</v>
      </c>
      <c r="AK59" s="5">
        <v>1</v>
      </c>
      <c r="AL59" s="4">
        <f t="shared" si="43"/>
        <v>46216</v>
      </c>
      <c r="AM59" s="5">
        <v>0.5</v>
      </c>
      <c r="AN59" s="4">
        <f t="shared" si="44"/>
        <v>46216</v>
      </c>
      <c r="AO59" s="5">
        <v>0.5</v>
      </c>
      <c r="AP59" s="4">
        <f t="shared" si="45"/>
        <v>46216</v>
      </c>
      <c r="AQ59" s="4">
        <f t="shared" si="51"/>
        <v>46217</v>
      </c>
      <c r="AR59" s="4">
        <f t="shared" si="51"/>
        <v>46218</v>
      </c>
      <c r="AS59" s="4">
        <f t="shared" si="46"/>
        <v>46223</v>
      </c>
      <c r="AT59" s="4">
        <f t="shared" si="47"/>
        <v>46226</v>
      </c>
      <c r="AU59">
        <f t="shared" si="48"/>
        <v>77</v>
      </c>
      <c r="AW59">
        <f t="shared" si="49"/>
        <v>2</v>
      </c>
    </row>
    <row r="60" spans="1:52" x14ac:dyDescent="0.2">
      <c r="A60" s="3">
        <v>72</v>
      </c>
      <c r="B60" s="5" t="s">
        <v>141</v>
      </c>
      <c r="C60" s="80">
        <v>46147</v>
      </c>
      <c r="D60" s="80" t="s">
        <v>120</v>
      </c>
      <c r="E60" s="80" t="s">
        <v>67</v>
      </c>
      <c r="F60" s="80" t="s">
        <v>104</v>
      </c>
      <c r="G60" s="80">
        <v>46147</v>
      </c>
      <c r="H60" s="5">
        <v>3</v>
      </c>
      <c r="I60" s="5">
        <v>0</v>
      </c>
      <c r="J60" s="5">
        <v>2</v>
      </c>
      <c r="K60" s="4">
        <f t="shared" si="27"/>
        <v>46149</v>
      </c>
      <c r="L60" s="4">
        <f t="shared" si="28"/>
        <v>46149</v>
      </c>
      <c r="M60" s="4">
        <f t="shared" si="29"/>
        <v>46149</v>
      </c>
      <c r="N60" s="5">
        <v>0.5</v>
      </c>
      <c r="O60" s="4">
        <f t="shared" si="30"/>
        <v>46149</v>
      </c>
      <c r="P60" s="5">
        <v>0.5</v>
      </c>
      <c r="Q60" s="4">
        <f t="shared" si="31"/>
        <v>46149</v>
      </c>
      <c r="R60" s="4">
        <f t="shared" si="32"/>
        <v>46149</v>
      </c>
      <c r="S60" s="5">
        <v>0.5</v>
      </c>
      <c r="T60" s="4">
        <f t="shared" si="33"/>
        <v>46149</v>
      </c>
      <c r="U60" s="4">
        <f t="shared" si="50"/>
        <v>46149</v>
      </c>
      <c r="V60" s="4">
        <f t="shared" si="50"/>
        <v>46149</v>
      </c>
      <c r="W60" s="4">
        <f t="shared" si="34"/>
        <v>46150</v>
      </c>
      <c r="X60" s="4">
        <f t="shared" si="35"/>
        <v>46150</v>
      </c>
      <c r="Y60" s="5">
        <v>0.5</v>
      </c>
      <c r="Z60" s="4">
        <f t="shared" si="36"/>
        <v>46150</v>
      </c>
      <c r="AA60" s="5">
        <v>0.5</v>
      </c>
      <c r="AB60" s="4">
        <f t="shared" si="37"/>
        <v>46150</v>
      </c>
      <c r="AC60" s="5">
        <v>0.5</v>
      </c>
      <c r="AD60" s="4">
        <f t="shared" si="38"/>
        <v>46150</v>
      </c>
      <c r="AE60" s="4">
        <f t="shared" si="39"/>
        <v>46150</v>
      </c>
      <c r="AF60" s="4">
        <f t="shared" si="40"/>
        <v>46153</v>
      </c>
      <c r="AG60" s="4">
        <f t="shared" si="41"/>
        <v>46153</v>
      </c>
      <c r="AH60" s="5">
        <v>0.5</v>
      </c>
      <c r="AI60" s="4">
        <f t="shared" si="42"/>
        <v>46153</v>
      </c>
      <c r="AJ60" s="4">
        <f t="array" ref="AJ60">MAX(IF($B$2:$B$133=$B60, $AI$2:$AI$133))</f>
        <v>46213</v>
      </c>
      <c r="AK60" s="5">
        <v>1</v>
      </c>
      <c r="AL60" s="4">
        <f t="shared" si="43"/>
        <v>46216</v>
      </c>
      <c r="AM60" s="5">
        <v>0.5</v>
      </c>
      <c r="AN60" s="4">
        <f t="shared" si="44"/>
        <v>46216</v>
      </c>
      <c r="AO60" s="5">
        <v>0.5</v>
      </c>
      <c r="AP60" s="4">
        <f t="shared" si="45"/>
        <v>46216</v>
      </c>
      <c r="AQ60" s="4">
        <f t="shared" si="51"/>
        <v>46217</v>
      </c>
      <c r="AR60" s="4">
        <f t="shared" si="51"/>
        <v>46218</v>
      </c>
      <c r="AS60" s="4">
        <f t="shared" si="46"/>
        <v>46223</v>
      </c>
      <c r="AT60" s="4">
        <f t="shared" si="47"/>
        <v>46226</v>
      </c>
      <c r="AU60">
        <f t="shared" si="48"/>
        <v>77</v>
      </c>
      <c r="AW60">
        <f t="shared" si="49"/>
        <v>2</v>
      </c>
    </row>
    <row r="61" spans="1:52" x14ac:dyDescent="0.2">
      <c r="A61" s="3">
        <v>73</v>
      </c>
      <c r="B61" s="5" t="s">
        <v>141</v>
      </c>
      <c r="C61" s="80">
        <v>46156</v>
      </c>
      <c r="D61" s="80" t="s">
        <v>63</v>
      </c>
      <c r="E61" s="80" t="s">
        <v>67</v>
      </c>
      <c r="F61" s="80" t="s">
        <v>102</v>
      </c>
      <c r="G61" s="80">
        <v>46156</v>
      </c>
      <c r="H61" s="5">
        <v>3</v>
      </c>
      <c r="I61" s="5">
        <v>0</v>
      </c>
      <c r="J61" s="5">
        <v>3</v>
      </c>
      <c r="K61" s="4">
        <f t="shared" si="27"/>
        <v>46160</v>
      </c>
      <c r="L61" s="4">
        <f t="shared" si="28"/>
        <v>46160</v>
      </c>
      <c r="M61" s="4">
        <f t="shared" si="29"/>
        <v>46160</v>
      </c>
      <c r="N61" s="5">
        <v>0.5</v>
      </c>
      <c r="O61" s="4">
        <f t="shared" si="30"/>
        <v>46160</v>
      </c>
      <c r="P61" s="5">
        <v>0.5</v>
      </c>
      <c r="Q61" s="4">
        <f t="shared" si="31"/>
        <v>46160</v>
      </c>
      <c r="R61" s="4">
        <f t="shared" si="32"/>
        <v>46160</v>
      </c>
      <c r="S61" s="5">
        <v>0.5</v>
      </c>
      <c r="T61" s="4">
        <f t="shared" si="33"/>
        <v>46160</v>
      </c>
      <c r="U61" s="4">
        <f t="shared" si="50"/>
        <v>46160</v>
      </c>
      <c r="V61" s="4">
        <f t="shared" si="50"/>
        <v>46160</v>
      </c>
      <c r="W61" s="4">
        <f t="shared" si="34"/>
        <v>46161</v>
      </c>
      <c r="X61" s="4">
        <f t="shared" si="35"/>
        <v>46161</v>
      </c>
      <c r="Y61" s="5">
        <v>0.5</v>
      </c>
      <c r="Z61" s="4">
        <f t="shared" si="36"/>
        <v>46161</v>
      </c>
      <c r="AA61" s="5">
        <v>0.5</v>
      </c>
      <c r="AB61" s="4">
        <f t="shared" si="37"/>
        <v>46161</v>
      </c>
      <c r="AC61" s="5">
        <v>0.5</v>
      </c>
      <c r="AD61" s="4">
        <f t="shared" si="38"/>
        <v>46161</v>
      </c>
      <c r="AE61" s="4">
        <f t="shared" si="39"/>
        <v>46161</v>
      </c>
      <c r="AF61" s="4">
        <f t="shared" si="40"/>
        <v>46162</v>
      </c>
      <c r="AG61" s="4">
        <f t="shared" si="41"/>
        <v>46162</v>
      </c>
      <c r="AH61" s="5">
        <v>0.5</v>
      </c>
      <c r="AI61" s="4">
        <f t="shared" si="42"/>
        <v>46162</v>
      </c>
      <c r="AJ61" s="4">
        <f t="array" ref="AJ61">MAX(IF($B$2:$B$133=$B61, $AI$2:$AI$133))</f>
        <v>46213</v>
      </c>
      <c r="AK61" s="5">
        <v>1</v>
      </c>
      <c r="AL61" s="4">
        <f t="shared" si="43"/>
        <v>46216</v>
      </c>
      <c r="AM61" s="5">
        <v>0.5</v>
      </c>
      <c r="AN61" s="4">
        <f t="shared" si="44"/>
        <v>46216</v>
      </c>
      <c r="AO61" s="5">
        <v>0.5</v>
      </c>
      <c r="AP61" s="4">
        <f t="shared" si="45"/>
        <v>46216</v>
      </c>
      <c r="AQ61" s="4">
        <f t="shared" si="51"/>
        <v>46217</v>
      </c>
      <c r="AR61" s="4">
        <f t="shared" si="51"/>
        <v>46218</v>
      </c>
      <c r="AS61" s="4">
        <f t="shared" si="46"/>
        <v>46223</v>
      </c>
      <c r="AT61" s="4">
        <f t="shared" si="47"/>
        <v>46226</v>
      </c>
      <c r="AU61">
        <f t="shared" si="48"/>
        <v>66</v>
      </c>
      <c r="AW61">
        <f t="shared" si="49"/>
        <v>2</v>
      </c>
    </row>
    <row r="62" spans="1:52" x14ac:dyDescent="0.2">
      <c r="A62" s="3">
        <v>74</v>
      </c>
      <c r="B62" s="5" t="s">
        <v>141</v>
      </c>
      <c r="C62" s="80">
        <v>46156</v>
      </c>
      <c r="D62" s="80" t="s">
        <v>122</v>
      </c>
      <c r="E62" s="80" t="s">
        <v>67</v>
      </c>
      <c r="F62" s="80" t="s">
        <v>103</v>
      </c>
      <c r="G62" s="80">
        <v>46156</v>
      </c>
      <c r="H62" s="5">
        <v>3</v>
      </c>
      <c r="I62" s="5">
        <v>0</v>
      </c>
      <c r="J62" s="5">
        <v>4</v>
      </c>
      <c r="K62" s="4">
        <f t="shared" si="27"/>
        <v>46160</v>
      </c>
      <c r="L62" s="4">
        <f t="shared" si="28"/>
        <v>46160</v>
      </c>
      <c r="M62" s="4">
        <f t="shared" si="29"/>
        <v>46160</v>
      </c>
      <c r="N62" s="5">
        <v>0.5</v>
      </c>
      <c r="O62" s="4">
        <f t="shared" si="30"/>
        <v>46160</v>
      </c>
      <c r="P62" s="5">
        <v>0.5</v>
      </c>
      <c r="Q62" s="4">
        <f t="shared" si="31"/>
        <v>46160</v>
      </c>
      <c r="R62" s="4">
        <f t="shared" si="32"/>
        <v>46160</v>
      </c>
      <c r="S62" s="5">
        <v>0.5</v>
      </c>
      <c r="T62" s="4">
        <f t="shared" si="33"/>
        <v>46160</v>
      </c>
      <c r="U62" s="4">
        <f t="shared" ref="U62:V81" si="52">WORKDAY(T62, 0, IndHolidays)</f>
        <v>46160</v>
      </c>
      <c r="V62" s="4">
        <f t="shared" si="52"/>
        <v>46160</v>
      </c>
      <c r="W62" s="4">
        <f t="shared" si="34"/>
        <v>46161</v>
      </c>
      <c r="X62" s="4">
        <f t="shared" si="35"/>
        <v>46161</v>
      </c>
      <c r="Y62" s="5">
        <v>0.5</v>
      </c>
      <c r="Z62" s="4">
        <f t="shared" si="36"/>
        <v>46161</v>
      </c>
      <c r="AA62" s="5">
        <v>0.5</v>
      </c>
      <c r="AB62" s="4">
        <f t="shared" si="37"/>
        <v>46161</v>
      </c>
      <c r="AC62" s="5">
        <v>0.5</v>
      </c>
      <c r="AD62" s="4">
        <f t="shared" si="38"/>
        <v>46161</v>
      </c>
      <c r="AE62" s="4">
        <f t="shared" si="39"/>
        <v>46161</v>
      </c>
      <c r="AF62" s="4">
        <f t="shared" si="40"/>
        <v>46162</v>
      </c>
      <c r="AG62" s="4">
        <f t="shared" si="41"/>
        <v>46162</v>
      </c>
      <c r="AH62" s="5">
        <v>0.5</v>
      </c>
      <c r="AI62" s="4">
        <f t="shared" si="42"/>
        <v>46162</v>
      </c>
      <c r="AJ62" s="4">
        <f t="array" ref="AJ62">MAX(IF($B$2:$B$133=$B62, $AI$2:$AI$133))</f>
        <v>46213</v>
      </c>
      <c r="AK62" s="5">
        <v>1</v>
      </c>
      <c r="AL62" s="4">
        <f t="shared" si="43"/>
        <v>46216</v>
      </c>
      <c r="AM62" s="5">
        <v>0.5</v>
      </c>
      <c r="AN62" s="4">
        <f t="shared" si="44"/>
        <v>46216</v>
      </c>
      <c r="AO62" s="5">
        <v>0.5</v>
      </c>
      <c r="AP62" s="4">
        <f t="shared" si="45"/>
        <v>46216</v>
      </c>
      <c r="AQ62" s="4">
        <f t="shared" ref="AQ62:AR81" si="53">WORKDAY(AP62, 1, IndHolidays)</f>
        <v>46217</v>
      </c>
      <c r="AR62" s="4">
        <f t="shared" si="53"/>
        <v>46218</v>
      </c>
      <c r="AS62" s="4">
        <f t="shared" si="46"/>
        <v>46223</v>
      </c>
      <c r="AT62" s="4">
        <f t="shared" si="47"/>
        <v>46226</v>
      </c>
      <c r="AU62">
        <f t="shared" si="48"/>
        <v>66</v>
      </c>
      <c r="AW62">
        <f t="shared" si="49"/>
        <v>2</v>
      </c>
    </row>
    <row r="63" spans="1:52" x14ac:dyDescent="0.2">
      <c r="A63" s="3">
        <v>75</v>
      </c>
      <c r="B63" s="5" t="s">
        <v>141</v>
      </c>
      <c r="C63" s="80">
        <v>46156</v>
      </c>
      <c r="D63" s="80" t="s">
        <v>149</v>
      </c>
      <c r="E63" s="80" t="s">
        <v>67</v>
      </c>
      <c r="F63" s="80" t="s">
        <v>104</v>
      </c>
      <c r="G63" s="80">
        <v>46156</v>
      </c>
      <c r="H63" s="5">
        <v>3</v>
      </c>
      <c r="I63" s="5">
        <v>0</v>
      </c>
      <c r="J63" s="5">
        <v>5</v>
      </c>
      <c r="K63" s="4">
        <f t="shared" si="27"/>
        <v>46160</v>
      </c>
      <c r="L63" s="4">
        <f t="shared" si="28"/>
        <v>46160</v>
      </c>
      <c r="M63" s="4">
        <f t="shared" si="29"/>
        <v>46160</v>
      </c>
      <c r="N63" s="5">
        <v>0.5</v>
      </c>
      <c r="O63" s="4">
        <f t="shared" si="30"/>
        <v>46160</v>
      </c>
      <c r="P63" s="5">
        <v>0.5</v>
      </c>
      <c r="Q63" s="4">
        <f t="shared" si="31"/>
        <v>46160</v>
      </c>
      <c r="R63" s="4">
        <f t="shared" si="32"/>
        <v>46160</v>
      </c>
      <c r="S63" s="5">
        <v>0.5</v>
      </c>
      <c r="T63" s="4">
        <f t="shared" si="33"/>
        <v>46160</v>
      </c>
      <c r="U63" s="4">
        <f t="shared" si="52"/>
        <v>46160</v>
      </c>
      <c r="V63" s="4">
        <f t="shared" si="52"/>
        <v>46160</v>
      </c>
      <c r="W63" s="4">
        <f t="shared" si="34"/>
        <v>46161</v>
      </c>
      <c r="X63" s="4">
        <f t="shared" si="35"/>
        <v>46161</v>
      </c>
      <c r="Y63" s="5">
        <v>0.5</v>
      </c>
      <c r="Z63" s="4">
        <f t="shared" si="36"/>
        <v>46161</v>
      </c>
      <c r="AA63" s="5">
        <v>0.5</v>
      </c>
      <c r="AB63" s="4">
        <f t="shared" si="37"/>
        <v>46161</v>
      </c>
      <c r="AC63" s="5">
        <v>0.5</v>
      </c>
      <c r="AD63" s="4">
        <f t="shared" si="38"/>
        <v>46161</v>
      </c>
      <c r="AE63" s="4">
        <f t="shared" si="39"/>
        <v>46161</v>
      </c>
      <c r="AF63" s="4">
        <f t="shared" si="40"/>
        <v>46162</v>
      </c>
      <c r="AG63" s="4">
        <f t="shared" si="41"/>
        <v>46162</v>
      </c>
      <c r="AH63" s="5">
        <v>0.5</v>
      </c>
      <c r="AI63" s="4">
        <f t="shared" si="42"/>
        <v>46162</v>
      </c>
      <c r="AJ63" s="4">
        <f t="array" ref="AJ63">MAX(IF($B$2:$B$133=$B63, $AI$2:$AI$133))</f>
        <v>46213</v>
      </c>
      <c r="AK63" s="5">
        <v>1</v>
      </c>
      <c r="AL63" s="4">
        <f t="shared" si="43"/>
        <v>46216</v>
      </c>
      <c r="AM63" s="5">
        <v>0.5</v>
      </c>
      <c r="AN63" s="4">
        <f t="shared" si="44"/>
        <v>46216</v>
      </c>
      <c r="AO63" s="5">
        <v>0.5</v>
      </c>
      <c r="AP63" s="4">
        <f t="shared" si="45"/>
        <v>46216</v>
      </c>
      <c r="AQ63" s="4">
        <f t="shared" si="53"/>
        <v>46217</v>
      </c>
      <c r="AR63" s="4">
        <f t="shared" si="53"/>
        <v>46218</v>
      </c>
      <c r="AS63" s="4">
        <f t="shared" si="46"/>
        <v>46223</v>
      </c>
      <c r="AT63" s="4">
        <f t="shared" si="47"/>
        <v>46226</v>
      </c>
      <c r="AU63">
        <f t="shared" si="48"/>
        <v>66</v>
      </c>
      <c r="AW63">
        <f t="shared" si="49"/>
        <v>2</v>
      </c>
    </row>
    <row r="64" spans="1:52" x14ac:dyDescent="0.2">
      <c r="A64" s="3">
        <v>76</v>
      </c>
      <c r="B64" s="5" t="s">
        <v>141</v>
      </c>
      <c r="C64" s="80">
        <v>46164</v>
      </c>
      <c r="D64" s="80" t="s">
        <v>121</v>
      </c>
      <c r="E64" s="80" t="s">
        <v>67</v>
      </c>
      <c r="F64" s="80" t="s">
        <v>102</v>
      </c>
      <c r="G64" s="80">
        <v>46164</v>
      </c>
      <c r="H64" s="5">
        <v>3</v>
      </c>
      <c r="I64" s="5">
        <v>0</v>
      </c>
      <c r="J64" s="5">
        <v>6</v>
      </c>
      <c r="K64" s="4">
        <f t="shared" si="27"/>
        <v>46168</v>
      </c>
      <c r="L64" s="4">
        <f t="shared" si="28"/>
        <v>46168</v>
      </c>
      <c r="M64" s="4">
        <f t="shared" si="29"/>
        <v>46168</v>
      </c>
      <c r="N64" s="5">
        <v>0.5</v>
      </c>
      <c r="O64" s="4">
        <f t="shared" si="30"/>
        <v>46168</v>
      </c>
      <c r="P64" s="5">
        <v>0.5</v>
      </c>
      <c r="Q64" s="4">
        <f t="shared" si="31"/>
        <v>46168</v>
      </c>
      <c r="R64" s="4">
        <f t="shared" si="32"/>
        <v>46168</v>
      </c>
      <c r="S64" s="5">
        <v>0.5</v>
      </c>
      <c r="T64" s="4">
        <f t="shared" si="33"/>
        <v>46168</v>
      </c>
      <c r="U64" s="4">
        <f t="shared" si="52"/>
        <v>46168</v>
      </c>
      <c r="V64" s="4">
        <f t="shared" si="52"/>
        <v>46168</v>
      </c>
      <c r="W64" s="4">
        <f t="shared" si="34"/>
        <v>46169</v>
      </c>
      <c r="X64" s="4">
        <f t="shared" si="35"/>
        <v>46169</v>
      </c>
      <c r="Y64" s="5">
        <v>0.5</v>
      </c>
      <c r="Z64" s="4">
        <f t="shared" si="36"/>
        <v>46169</v>
      </c>
      <c r="AA64" s="5">
        <v>0.5</v>
      </c>
      <c r="AB64" s="4">
        <f t="shared" si="37"/>
        <v>46169</v>
      </c>
      <c r="AC64" s="5">
        <v>0.5</v>
      </c>
      <c r="AD64" s="4">
        <f t="shared" si="38"/>
        <v>46169</v>
      </c>
      <c r="AE64" s="4">
        <f t="shared" si="39"/>
        <v>46169</v>
      </c>
      <c r="AF64" s="4">
        <f t="shared" si="40"/>
        <v>46171</v>
      </c>
      <c r="AG64" s="4">
        <f t="shared" si="41"/>
        <v>46171</v>
      </c>
      <c r="AH64" s="5">
        <v>0.5</v>
      </c>
      <c r="AI64" s="4">
        <f t="shared" si="42"/>
        <v>46171</v>
      </c>
      <c r="AJ64" s="4">
        <f t="array" ref="AJ64">MAX(IF($B$2:$B$133=$B64, $AI$2:$AI$133))</f>
        <v>46213</v>
      </c>
      <c r="AK64" s="5">
        <v>1</v>
      </c>
      <c r="AL64" s="4">
        <f t="shared" si="43"/>
        <v>46216</v>
      </c>
      <c r="AM64" s="5">
        <v>0.5</v>
      </c>
      <c r="AN64" s="4">
        <f t="shared" si="44"/>
        <v>46216</v>
      </c>
      <c r="AO64" s="5">
        <v>0.5</v>
      </c>
      <c r="AP64" s="4">
        <f t="shared" si="45"/>
        <v>46216</v>
      </c>
      <c r="AQ64" s="4">
        <f t="shared" si="53"/>
        <v>46217</v>
      </c>
      <c r="AR64" s="4">
        <f t="shared" si="53"/>
        <v>46218</v>
      </c>
      <c r="AS64" s="4">
        <f t="shared" si="46"/>
        <v>46223</v>
      </c>
      <c r="AT64" s="4">
        <f t="shared" si="47"/>
        <v>46226</v>
      </c>
      <c r="AU64">
        <f t="shared" si="48"/>
        <v>58</v>
      </c>
      <c r="AW64">
        <f t="shared" si="49"/>
        <v>2</v>
      </c>
    </row>
    <row r="65" spans="1:52" x14ac:dyDescent="0.2">
      <c r="A65" s="3">
        <v>77</v>
      </c>
      <c r="B65" s="5" t="s">
        <v>141</v>
      </c>
      <c r="C65" s="80">
        <v>46164</v>
      </c>
      <c r="D65" s="80" t="s">
        <v>150</v>
      </c>
      <c r="E65" s="80" t="s">
        <v>67</v>
      </c>
      <c r="F65" s="80" t="s">
        <v>103</v>
      </c>
      <c r="G65" s="80">
        <v>46164</v>
      </c>
      <c r="H65" s="5">
        <v>3</v>
      </c>
      <c r="I65" s="5">
        <v>0</v>
      </c>
      <c r="J65" s="5">
        <v>7</v>
      </c>
      <c r="K65" s="4">
        <f t="shared" si="27"/>
        <v>46168</v>
      </c>
      <c r="L65" s="4">
        <f t="shared" si="28"/>
        <v>46168</v>
      </c>
      <c r="M65" s="4">
        <f t="shared" si="29"/>
        <v>46168</v>
      </c>
      <c r="N65" s="5">
        <v>0.5</v>
      </c>
      <c r="O65" s="4">
        <f t="shared" si="30"/>
        <v>46168</v>
      </c>
      <c r="P65" s="5">
        <v>0.5</v>
      </c>
      <c r="Q65" s="4">
        <f t="shared" si="31"/>
        <v>46168</v>
      </c>
      <c r="R65" s="4">
        <f t="shared" si="32"/>
        <v>46168</v>
      </c>
      <c r="S65" s="5">
        <v>0.5</v>
      </c>
      <c r="T65" s="4">
        <f t="shared" si="33"/>
        <v>46168</v>
      </c>
      <c r="U65" s="4">
        <f t="shared" si="52"/>
        <v>46168</v>
      </c>
      <c r="V65" s="4">
        <f t="shared" si="52"/>
        <v>46168</v>
      </c>
      <c r="W65" s="4">
        <f t="shared" si="34"/>
        <v>46169</v>
      </c>
      <c r="X65" s="4">
        <f t="shared" si="35"/>
        <v>46169</v>
      </c>
      <c r="Y65" s="5">
        <v>0.5</v>
      </c>
      <c r="Z65" s="4">
        <f t="shared" si="36"/>
        <v>46169</v>
      </c>
      <c r="AA65" s="5">
        <v>0.5</v>
      </c>
      <c r="AB65" s="4">
        <f t="shared" si="37"/>
        <v>46169</v>
      </c>
      <c r="AC65" s="5">
        <v>0.5</v>
      </c>
      <c r="AD65" s="4">
        <f t="shared" si="38"/>
        <v>46169</v>
      </c>
      <c r="AE65" s="4">
        <f t="shared" si="39"/>
        <v>46169</v>
      </c>
      <c r="AF65" s="4">
        <f t="shared" si="40"/>
        <v>46171</v>
      </c>
      <c r="AG65" s="4">
        <f t="shared" si="41"/>
        <v>46171</v>
      </c>
      <c r="AH65" s="5">
        <v>0.5</v>
      </c>
      <c r="AI65" s="4">
        <f t="shared" si="42"/>
        <v>46171</v>
      </c>
      <c r="AJ65" s="4">
        <f t="array" ref="AJ65">MAX(IF($B$2:$B$133=$B65, $AI$2:$AI$133))</f>
        <v>46213</v>
      </c>
      <c r="AK65" s="5">
        <v>1</v>
      </c>
      <c r="AL65" s="4">
        <f t="shared" si="43"/>
        <v>46216</v>
      </c>
      <c r="AM65" s="5">
        <v>0.5</v>
      </c>
      <c r="AN65" s="4">
        <f t="shared" si="44"/>
        <v>46216</v>
      </c>
      <c r="AO65" s="5">
        <v>0.5</v>
      </c>
      <c r="AP65" s="4">
        <f t="shared" si="45"/>
        <v>46216</v>
      </c>
      <c r="AQ65" s="4">
        <f t="shared" si="53"/>
        <v>46217</v>
      </c>
      <c r="AR65" s="4">
        <f t="shared" si="53"/>
        <v>46218</v>
      </c>
      <c r="AS65" s="4">
        <f t="shared" si="46"/>
        <v>46223</v>
      </c>
      <c r="AT65" s="4">
        <f t="shared" si="47"/>
        <v>46226</v>
      </c>
      <c r="AU65">
        <f t="shared" si="48"/>
        <v>58</v>
      </c>
      <c r="AV65">
        <f>(AT65-AR65)</f>
        <v>8</v>
      </c>
      <c r="AW65">
        <f t="shared" si="49"/>
        <v>2</v>
      </c>
    </row>
    <row r="66" spans="1:52" x14ac:dyDescent="0.2">
      <c r="A66" s="3">
        <v>40</v>
      </c>
      <c r="B66" s="5" t="s">
        <v>141</v>
      </c>
      <c r="C66" s="80">
        <v>46164</v>
      </c>
      <c r="D66" s="80" t="s">
        <v>151</v>
      </c>
      <c r="E66" s="80" t="s">
        <v>67</v>
      </c>
      <c r="F66" s="80" t="s">
        <v>104</v>
      </c>
      <c r="G66" s="80">
        <v>46164</v>
      </c>
      <c r="H66" s="5">
        <v>3</v>
      </c>
      <c r="I66" s="5">
        <v>0</v>
      </c>
      <c r="J66" s="5">
        <v>1</v>
      </c>
      <c r="K66" s="4">
        <f t="shared" ref="K66:K97" si="54">WORKDAY(G66-1, H66+I66, IndHolidays)</f>
        <v>46168</v>
      </c>
      <c r="L66" s="4">
        <f t="shared" ref="L66:L97" si="55">WORKDAY(G66-1, H66+I66, IndHolidays)</f>
        <v>46168</v>
      </c>
      <c r="M66" s="4">
        <f t="shared" ref="M66:M97" si="56">WORKDAY(G66-1, H66+I66, IndHolidays)</f>
        <v>46168</v>
      </c>
      <c r="N66" s="5">
        <v>0.5</v>
      </c>
      <c r="O66" s="4">
        <f t="shared" ref="O66:O97" si="57">WORKDAY(M66, N66, IndHolidays)</f>
        <v>46168</v>
      </c>
      <c r="P66" s="5">
        <v>0.5</v>
      </c>
      <c r="Q66" s="4">
        <f t="shared" ref="Q66:Q97" si="58">WORKDAY(O66, P66, IndHolidays)</f>
        <v>46168</v>
      </c>
      <c r="R66" s="4">
        <f t="shared" ref="R66:R97" si="59">WORKDAY(Q66,0, IndHolidays)</f>
        <v>46168</v>
      </c>
      <c r="S66" s="5">
        <v>0.5</v>
      </c>
      <c r="T66" s="4">
        <f t="shared" ref="T66:T97" si="60">WORKDAY(R66, S66, IndHolidays)</f>
        <v>46168</v>
      </c>
      <c r="U66" s="4">
        <f t="shared" si="52"/>
        <v>46168</v>
      </c>
      <c r="V66" s="4">
        <f t="shared" si="52"/>
        <v>46168</v>
      </c>
      <c r="W66" s="4">
        <f t="shared" ref="W66:W97" si="61">WORKDAY(V66, 1, IndHolidays)</f>
        <v>46169</v>
      </c>
      <c r="X66" s="4">
        <f t="shared" ref="X66:X97" si="62">WORKDAY(W66, 0, IndHolidays)</f>
        <v>46169</v>
      </c>
      <c r="Y66" s="5">
        <v>0.5</v>
      </c>
      <c r="Z66" s="4">
        <f t="shared" ref="Z66:Z97" si="63">WORKDAY(X66, Y66, IndHolidays)</f>
        <v>46169</v>
      </c>
      <c r="AA66" s="5">
        <v>0.5</v>
      </c>
      <c r="AB66" s="4">
        <f t="shared" ref="AB66:AB97" si="64">WORKDAY(Z66, AA66, IndHolidays)</f>
        <v>46169</v>
      </c>
      <c r="AC66" s="5">
        <v>0.5</v>
      </c>
      <c r="AD66" s="4">
        <f t="shared" ref="AD66:AD97" si="65">WORKDAY(AB66, AC66, IndHolidays)</f>
        <v>46169</v>
      </c>
      <c r="AE66" s="4">
        <f t="shared" ref="AE66:AE97" si="66">WORKDAY(AD66, 0, IndHolidays)</f>
        <v>46169</v>
      </c>
      <c r="AF66" s="4">
        <f t="shared" ref="AF66:AF97" si="67">WORKDAY(AE66, 1, IndHolidays)</f>
        <v>46171</v>
      </c>
      <c r="AG66" s="4">
        <f t="shared" ref="AG66:AG97" si="68">WORKDAY(AF66, 0, IndHolidays)</f>
        <v>46171</v>
      </c>
      <c r="AH66" s="5">
        <v>0.5</v>
      </c>
      <c r="AI66" s="4">
        <f t="shared" ref="AI66:AI97" si="69">WORKDAY(AG66, AH66, IndHolidays)</f>
        <v>46171</v>
      </c>
      <c r="AJ66" s="4">
        <f t="array" ref="AJ66">MAX(IF($B$2:$B$133=$B66, $AI$2:$AI$133))</f>
        <v>46213</v>
      </c>
      <c r="AK66" s="5">
        <v>1</v>
      </c>
      <c r="AL66" s="4">
        <f t="shared" ref="AL66:AL97" si="70">WORKDAY(AJ66, AK66, IndHolidays)</f>
        <v>46216</v>
      </c>
      <c r="AM66" s="5">
        <v>0.5</v>
      </c>
      <c r="AN66" s="4">
        <f t="shared" ref="AN66:AN97" si="71">WORKDAY(AL66, AM66, IndHolidays)</f>
        <v>46216</v>
      </c>
      <c r="AO66" s="5">
        <v>0.5</v>
      </c>
      <c r="AP66" s="4">
        <f t="shared" ref="AP66:AP97" si="72">WORKDAY(AN66, AO66, IndHolidays)</f>
        <v>46216</v>
      </c>
      <c r="AQ66" s="4">
        <f t="shared" si="53"/>
        <v>46217</v>
      </c>
      <c r="AR66" s="4">
        <f t="shared" si="53"/>
        <v>46218</v>
      </c>
      <c r="AS66" s="4">
        <f t="shared" ref="AS66:AS97" si="73">WORKDAY(AR66, 3, IndHolidays)</f>
        <v>46223</v>
      </c>
      <c r="AT66" s="4">
        <f t="shared" ref="AT66:AT97" si="74">CEILING(AS66-DATE(2026,4,16), 14)+DATE(2026,4,16)</f>
        <v>46226</v>
      </c>
      <c r="AU66">
        <f t="shared" ref="AU66:AU97" si="75">(AT66 - L66)</f>
        <v>58</v>
      </c>
      <c r="AW66">
        <f t="shared" ref="AW66:AW97" si="76">(N66+S66+AC66+AO66)</f>
        <v>2</v>
      </c>
    </row>
    <row r="67" spans="1:52" x14ac:dyDescent="0.2">
      <c r="A67" s="3">
        <v>41</v>
      </c>
      <c r="B67" s="5" t="s">
        <v>141</v>
      </c>
      <c r="C67" s="80">
        <v>46174</v>
      </c>
      <c r="D67" s="80" t="s">
        <v>85</v>
      </c>
      <c r="E67" s="80" t="s">
        <v>67</v>
      </c>
      <c r="F67" s="80" t="s">
        <v>102</v>
      </c>
      <c r="G67" s="80">
        <v>46174</v>
      </c>
      <c r="H67" s="5">
        <v>3</v>
      </c>
      <c r="I67" s="5">
        <v>0</v>
      </c>
      <c r="J67" s="5">
        <v>2</v>
      </c>
      <c r="K67" s="4">
        <f t="shared" si="54"/>
        <v>46177</v>
      </c>
      <c r="L67" s="4">
        <f t="shared" si="55"/>
        <v>46177</v>
      </c>
      <c r="M67" s="4">
        <f t="shared" si="56"/>
        <v>46177</v>
      </c>
      <c r="N67" s="5">
        <v>0.5</v>
      </c>
      <c r="O67" s="4">
        <f t="shared" si="57"/>
        <v>46177</v>
      </c>
      <c r="P67" s="5">
        <v>0.5</v>
      </c>
      <c r="Q67" s="4">
        <f t="shared" si="58"/>
        <v>46177</v>
      </c>
      <c r="R67" s="4">
        <f t="shared" si="59"/>
        <v>46177</v>
      </c>
      <c r="S67" s="5">
        <v>0.5</v>
      </c>
      <c r="T67" s="4">
        <f t="shared" si="60"/>
        <v>46177</v>
      </c>
      <c r="U67" s="4">
        <f t="shared" si="52"/>
        <v>46177</v>
      </c>
      <c r="V67" s="4">
        <f t="shared" si="52"/>
        <v>46177</v>
      </c>
      <c r="W67" s="4">
        <f t="shared" si="61"/>
        <v>46178</v>
      </c>
      <c r="X67" s="4">
        <f t="shared" si="62"/>
        <v>46178</v>
      </c>
      <c r="Y67" s="5">
        <v>0.5</v>
      </c>
      <c r="Z67" s="4">
        <f t="shared" si="63"/>
        <v>46178</v>
      </c>
      <c r="AA67" s="5">
        <v>0.5</v>
      </c>
      <c r="AB67" s="4">
        <f t="shared" si="64"/>
        <v>46178</v>
      </c>
      <c r="AC67" s="5">
        <v>0.5</v>
      </c>
      <c r="AD67" s="4">
        <f t="shared" si="65"/>
        <v>46178</v>
      </c>
      <c r="AE67" s="4">
        <f t="shared" si="66"/>
        <v>46178</v>
      </c>
      <c r="AF67" s="4">
        <f t="shared" si="67"/>
        <v>46181</v>
      </c>
      <c r="AG67" s="4">
        <f t="shared" si="68"/>
        <v>46181</v>
      </c>
      <c r="AH67" s="5">
        <v>0.5</v>
      </c>
      <c r="AI67" s="4">
        <f t="shared" si="69"/>
        <v>46181</v>
      </c>
      <c r="AJ67" s="4">
        <f t="array" ref="AJ67">MAX(IF($B$2:$B$133=$B67, $AI$2:$AI$133))</f>
        <v>46213</v>
      </c>
      <c r="AK67" s="5">
        <v>1</v>
      </c>
      <c r="AL67" s="4">
        <f t="shared" si="70"/>
        <v>46216</v>
      </c>
      <c r="AM67" s="5">
        <v>0.5</v>
      </c>
      <c r="AN67" s="4">
        <f t="shared" si="71"/>
        <v>46216</v>
      </c>
      <c r="AO67" s="5">
        <v>0.5</v>
      </c>
      <c r="AP67" s="4">
        <f t="shared" si="72"/>
        <v>46216</v>
      </c>
      <c r="AQ67" s="4">
        <f t="shared" si="53"/>
        <v>46217</v>
      </c>
      <c r="AR67" s="4">
        <f t="shared" si="53"/>
        <v>46218</v>
      </c>
      <c r="AS67" s="4">
        <f t="shared" si="73"/>
        <v>46223</v>
      </c>
      <c r="AT67" s="4">
        <f t="shared" si="74"/>
        <v>46226</v>
      </c>
      <c r="AU67">
        <f t="shared" si="75"/>
        <v>49</v>
      </c>
      <c r="AW67">
        <f t="shared" si="76"/>
        <v>2</v>
      </c>
    </row>
    <row r="68" spans="1:52" x14ac:dyDescent="0.2">
      <c r="A68" s="3">
        <v>42</v>
      </c>
      <c r="B68" s="5" t="s">
        <v>141</v>
      </c>
      <c r="C68" s="80">
        <v>46174</v>
      </c>
      <c r="D68" s="80" t="s">
        <v>152</v>
      </c>
      <c r="E68" s="80" t="s">
        <v>67</v>
      </c>
      <c r="F68" s="80" t="s">
        <v>103</v>
      </c>
      <c r="G68" s="80">
        <v>46174</v>
      </c>
      <c r="H68" s="5">
        <v>3</v>
      </c>
      <c r="I68" s="5">
        <v>0</v>
      </c>
      <c r="J68" s="5">
        <v>3</v>
      </c>
      <c r="K68" s="4">
        <f t="shared" si="54"/>
        <v>46177</v>
      </c>
      <c r="L68" s="4">
        <f t="shared" si="55"/>
        <v>46177</v>
      </c>
      <c r="M68" s="4">
        <f t="shared" si="56"/>
        <v>46177</v>
      </c>
      <c r="N68" s="5">
        <v>0.5</v>
      </c>
      <c r="O68" s="4">
        <f t="shared" si="57"/>
        <v>46177</v>
      </c>
      <c r="P68" s="5">
        <v>0.5</v>
      </c>
      <c r="Q68" s="4">
        <f t="shared" si="58"/>
        <v>46177</v>
      </c>
      <c r="R68" s="4">
        <f t="shared" si="59"/>
        <v>46177</v>
      </c>
      <c r="S68" s="5">
        <v>0.5</v>
      </c>
      <c r="T68" s="4">
        <f t="shared" si="60"/>
        <v>46177</v>
      </c>
      <c r="U68" s="4">
        <f t="shared" si="52"/>
        <v>46177</v>
      </c>
      <c r="V68" s="4">
        <f t="shared" si="52"/>
        <v>46177</v>
      </c>
      <c r="W68" s="4">
        <f t="shared" si="61"/>
        <v>46178</v>
      </c>
      <c r="X68" s="4">
        <f t="shared" si="62"/>
        <v>46178</v>
      </c>
      <c r="Y68" s="5">
        <v>0.5</v>
      </c>
      <c r="Z68" s="4">
        <f t="shared" si="63"/>
        <v>46178</v>
      </c>
      <c r="AA68" s="5">
        <v>0.5</v>
      </c>
      <c r="AB68" s="4">
        <f t="shared" si="64"/>
        <v>46178</v>
      </c>
      <c r="AC68" s="5">
        <v>0.5</v>
      </c>
      <c r="AD68" s="4">
        <f t="shared" si="65"/>
        <v>46178</v>
      </c>
      <c r="AE68" s="4">
        <f t="shared" si="66"/>
        <v>46178</v>
      </c>
      <c r="AF68" s="4">
        <f t="shared" si="67"/>
        <v>46181</v>
      </c>
      <c r="AG68" s="4">
        <f t="shared" si="68"/>
        <v>46181</v>
      </c>
      <c r="AH68" s="5">
        <v>0.5</v>
      </c>
      <c r="AI68" s="4">
        <f t="shared" si="69"/>
        <v>46181</v>
      </c>
      <c r="AJ68" s="4">
        <f t="array" ref="AJ68">MAX(IF($B$2:$B$133=$B68, $AI$2:$AI$133))</f>
        <v>46213</v>
      </c>
      <c r="AK68" s="5">
        <v>1</v>
      </c>
      <c r="AL68" s="4">
        <f t="shared" si="70"/>
        <v>46216</v>
      </c>
      <c r="AM68" s="5">
        <v>0.5</v>
      </c>
      <c r="AN68" s="4">
        <f t="shared" si="71"/>
        <v>46216</v>
      </c>
      <c r="AO68" s="5">
        <v>0.5</v>
      </c>
      <c r="AP68" s="4">
        <f t="shared" si="72"/>
        <v>46216</v>
      </c>
      <c r="AQ68" s="4">
        <f t="shared" si="53"/>
        <v>46217</v>
      </c>
      <c r="AR68" s="4">
        <f t="shared" si="53"/>
        <v>46218</v>
      </c>
      <c r="AS68" s="4">
        <f t="shared" si="73"/>
        <v>46223</v>
      </c>
      <c r="AT68" s="4">
        <f t="shared" si="74"/>
        <v>46226</v>
      </c>
      <c r="AU68">
        <f t="shared" si="75"/>
        <v>49</v>
      </c>
      <c r="AV68">
        <f>(AT68-AR68)</f>
        <v>8</v>
      </c>
      <c r="AW68">
        <f t="shared" si="76"/>
        <v>2</v>
      </c>
      <c r="AZ68">
        <f>(AV68+AW68)</f>
        <v>10</v>
      </c>
    </row>
    <row r="69" spans="1:52" x14ac:dyDescent="0.2">
      <c r="A69" s="3">
        <v>78</v>
      </c>
      <c r="B69" s="5" t="s">
        <v>141</v>
      </c>
      <c r="C69" s="80">
        <v>46174</v>
      </c>
      <c r="D69" s="80" t="s">
        <v>153</v>
      </c>
      <c r="E69" s="80" t="s">
        <v>67</v>
      </c>
      <c r="F69" s="80" t="s">
        <v>104</v>
      </c>
      <c r="G69" s="80">
        <v>46174</v>
      </c>
      <c r="H69" s="5">
        <v>3</v>
      </c>
      <c r="I69" s="5">
        <v>0</v>
      </c>
      <c r="J69" s="5">
        <v>1</v>
      </c>
      <c r="K69" s="4">
        <f t="shared" si="54"/>
        <v>46177</v>
      </c>
      <c r="L69" s="4">
        <f t="shared" si="55"/>
        <v>46177</v>
      </c>
      <c r="M69" s="4">
        <f t="shared" si="56"/>
        <v>46177</v>
      </c>
      <c r="N69" s="5">
        <v>0.5</v>
      </c>
      <c r="O69" s="4">
        <f t="shared" si="57"/>
        <v>46177</v>
      </c>
      <c r="P69" s="5">
        <v>0.5</v>
      </c>
      <c r="Q69" s="4">
        <f t="shared" si="58"/>
        <v>46177</v>
      </c>
      <c r="R69" s="4">
        <f t="shared" si="59"/>
        <v>46177</v>
      </c>
      <c r="S69" s="5">
        <v>0.5</v>
      </c>
      <c r="T69" s="4">
        <f t="shared" si="60"/>
        <v>46177</v>
      </c>
      <c r="U69" s="4">
        <f t="shared" si="52"/>
        <v>46177</v>
      </c>
      <c r="V69" s="4">
        <f t="shared" si="52"/>
        <v>46177</v>
      </c>
      <c r="W69" s="4">
        <f t="shared" si="61"/>
        <v>46178</v>
      </c>
      <c r="X69" s="4">
        <f t="shared" si="62"/>
        <v>46178</v>
      </c>
      <c r="Y69" s="5">
        <v>0.5</v>
      </c>
      <c r="Z69" s="4">
        <f t="shared" si="63"/>
        <v>46178</v>
      </c>
      <c r="AA69" s="5">
        <v>0.5</v>
      </c>
      <c r="AB69" s="4">
        <f t="shared" si="64"/>
        <v>46178</v>
      </c>
      <c r="AC69" s="5">
        <v>0.5</v>
      </c>
      <c r="AD69" s="4">
        <f t="shared" si="65"/>
        <v>46178</v>
      </c>
      <c r="AE69" s="4">
        <f t="shared" si="66"/>
        <v>46178</v>
      </c>
      <c r="AF69" s="4">
        <f t="shared" si="67"/>
        <v>46181</v>
      </c>
      <c r="AG69" s="4">
        <f t="shared" si="68"/>
        <v>46181</v>
      </c>
      <c r="AH69" s="5">
        <v>0.5</v>
      </c>
      <c r="AI69" s="4">
        <f t="shared" si="69"/>
        <v>46181</v>
      </c>
      <c r="AJ69" s="4">
        <f t="array" ref="AJ69">MAX(IF($B$2:$B$133=$B69, $AI$2:$AI$133))</f>
        <v>46213</v>
      </c>
      <c r="AK69" s="5">
        <v>1</v>
      </c>
      <c r="AL69" s="4">
        <f t="shared" si="70"/>
        <v>46216</v>
      </c>
      <c r="AM69" s="5">
        <v>0.5</v>
      </c>
      <c r="AN69" s="4">
        <f t="shared" si="71"/>
        <v>46216</v>
      </c>
      <c r="AO69" s="5">
        <v>0.5</v>
      </c>
      <c r="AP69" s="4">
        <f t="shared" si="72"/>
        <v>46216</v>
      </c>
      <c r="AQ69" s="4">
        <f t="shared" si="53"/>
        <v>46217</v>
      </c>
      <c r="AR69" s="4">
        <f t="shared" si="53"/>
        <v>46218</v>
      </c>
      <c r="AS69" s="4">
        <f t="shared" si="73"/>
        <v>46223</v>
      </c>
      <c r="AT69" s="4">
        <f t="shared" si="74"/>
        <v>46226</v>
      </c>
      <c r="AU69">
        <f t="shared" si="75"/>
        <v>49</v>
      </c>
      <c r="AW69">
        <f t="shared" si="76"/>
        <v>2</v>
      </c>
    </row>
    <row r="70" spans="1:52" x14ac:dyDescent="0.2">
      <c r="A70" s="3">
        <v>79</v>
      </c>
      <c r="B70" s="5" t="s">
        <v>141</v>
      </c>
      <c r="C70" s="80">
        <v>46182</v>
      </c>
      <c r="D70" s="80" t="s">
        <v>154</v>
      </c>
      <c r="E70" s="80" t="s">
        <v>67</v>
      </c>
      <c r="F70" s="80" t="s">
        <v>102</v>
      </c>
      <c r="G70" s="80">
        <v>46182</v>
      </c>
      <c r="H70" s="5">
        <v>3</v>
      </c>
      <c r="I70" s="5">
        <v>0</v>
      </c>
      <c r="J70" s="5">
        <v>2</v>
      </c>
      <c r="K70" s="4">
        <f t="shared" si="54"/>
        <v>46184</v>
      </c>
      <c r="L70" s="4">
        <f t="shared" si="55"/>
        <v>46184</v>
      </c>
      <c r="M70" s="4">
        <f t="shared" si="56"/>
        <v>46184</v>
      </c>
      <c r="N70" s="5">
        <v>0.5</v>
      </c>
      <c r="O70" s="4">
        <f t="shared" si="57"/>
        <v>46184</v>
      </c>
      <c r="P70" s="5">
        <v>0.5</v>
      </c>
      <c r="Q70" s="4">
        <f t="shared" si="58"/>
        <v>46184</v>
      </c>
      <c r="R70" s="4">
        <f t="shared" si="59"/>
        <v>46184</v>
      </c>
      <c r="S70" s="5">
        <v>0.5</v>
      </c>
      <c r="T70" s="4">
        <f t="shared" si="60"/>
        <v>46184</v>
      </c>
      <c r="U70" s="4">
        <f t="shared" si="52"/>
        <v>46184</v>
      </c>
      <c r="V70" s="4">
        <f t="shared" si="52"/>
        <v>46184</v>
      </c>
      <c r="W70" s="4">
        <f t="shared" si="61"/>
        <v>46185</v>
      </c>
      <c r="X70" s="4">
        <f t="shared" si="62"/>
        <v>46185</v>
      </c>
      <c r="Y70" s="5">
        <v>0.5</v>
      </c>
      <c r="Z70" s="4">
        <f t="shared" si="63"/>
        <v>46185</v>
      </c>
      <c r="AA70" s="5">
        <v>0.5</v>
      </c>
      <c r="AB70" s="4">
        <f t="shared" si="64"/>
        <v>46185</v>
      </c>
      <c r="AC70" s="5">
        <v>0.5</v>
      </c>
      <c r="AD70" s="4">
        <f t="shared" si="65"/>
        <v>46185</v>
      </c>
      <c r="AE70" s="4">
        <f t="shared" si="66"/>
        <v>46185</v>
      </c>
      <c r="AF70" s="4">
        <f t="shared" si="67"/>
        <v>46188</v>
      </c>
      <c r="AG70" s="4">
        <f t="shared" si="68"/>
        <v>46188</v>
      </c>
      <c r="AH70" s="5">
        <v>0.5</v>
      </c>
      <c r="AI70" s="4">
        <f t="shared" si="69"/>
        <v>46188</v>
      </c>
      <c r="AJ70" s="4">
        <f t="array" ref="AJ70">MAX(IF($B$2:$B$133=$B70, $AI$2:$AI$133))</f>
        <v>46213</v>
      </c>
      <c r="AK70" s="5">
        <v>1</v>
      </c>
      <c r="AL70" s="4">
        <f t="shared" si="70"/>
        <v>46216</v>
      </c>
      <c r="AM70" s="5">
        <v>0.5</v>
      </c>
      <c r="AN70" s="4">
        <f t="shared" si="71"/>
        <v>46216</v>
      </c>
      <c r="AO70" s="5">
        <v>0.5</v>
      </c>
      <c r="AP70" s="4">
        <f t="shared" si="72"/>
        <v>46216</v>
      </c>
      <c r="AQ70" s="4">
        <f t="shared" si="53"/>
        <v>46217</v>
      </c>
      <c r="AR70" s="4">
        <f t="shared" si="53"/>
        <v>46218</v>
      </c>
      <c r="AS70" s="4">
        <f t="shared" si="73"/>
        <v>46223</v>
      </c>
      <c r="AT70" s="4">
        <f t="shared" si="74"/>
        <v>46226</v>
      </c>
      <c r="AU70">
        <f t="shared" si="75"/>
        <v>42</v>
      </c>
      <c r="AW70">
        <f t="shared" si="76"/>
        <v>2</v>
      </c>
    </row>
    <row r="71" spans="1:52" x14ac:dyDescent="0.2">
      <c r="A71" s="3">
        <v>80</v>
      </c>
      <c r="B71" s="5" t="s">
        <v>141</v>
      </c>
      <c r="C71" s="80">
        <v>46182</v>
      </c>
      <c r="D71" s="80" t="s">
        <v>155</v>
      </c>
      <c r="E71" s="80" t="s">
        <v>67</v>
      </c>
      <c r="F71" s="80" t="s">
        <v>103</v>
      </c>
      <c r="G71" s="80">
        <v>46182</v>
      </c>
      <c r="H71" s="5">
        <v>3</v>
      </c>
      <c r="I71" s="5">
        <v>0</v>
      </c>
      <c r="J71" s="5">
        <v>3</v>
      </c>
      <c r="K71" s="4">
        <f t="shared" si="54"/>
        <v>46184</v>
      </c>
      <c r="L71" s="4">
        <f t="shared" si="55"/>
        <v>46184</v>
      </c>
      <c r="M71" s="4">
        <f t="shared" si="56"/>
        <v>46184</v>
      </c>
      <c r="N71" s="5">
        <v>0.5</v>
      </c>
      <c r="O71" s="4">
        <f t="shared" si="57"/>
        <v>46184</v>
      </c>
      <c r="P71" s="5">
        <v>0.5</v>
      </c>
      <c r="Q71" s="4">
        <f t="shared" si="58"/>
        <v>46184</v>
      </c>
      <c r="R71" s="4">
        <f t="shared" si="59"/>
        <v>46184</v>
      </c>
      <c r="S71" s="5">
        <v>0.5</v>
      </c>
      <c r="T71" s="4">
        <f t="shared" si="60"/>
        <v>46184</v>
      </c>
      <c r="U71" s="4">
        <f t="shared" si="52"/>
        <v>46184</v>
      </c>
      <c r="V71" s="4">
        <f t="shared" si="52"/>
        <v>46184</v>
      </c>
      <c r="W71" s="4">
        <f t="shared" si="61"/>
        <v>46185</v>
      </c>
      <c r="X71" s="4">
        <f t="shared" si="62"/>
        <v>46185</v>
      </c>
      <c r="Y71" s="5">
        <v>0.5</v>
      </c>
      <c r="Z71" s="4">
        <f t="shared" si="63"/>
        <v>46185</v>
      </c>
      <c r="AA71" s="5">
        <v>0.5</v>
      </c>
      <c r="AB71" s="4">
        <f t="shared" si="64"/>
        <v>46185</v>
      </c>
      <c r="AC71" s="5">
        <v>0.5</v>
      </c>
      <c r="AD71" s="4">
        <f t="shared" si="65"/>
        <v>46185</v>
      </c>
      <c r="AE71" s="4">
        <f t="shared" si="66"/>
        <v>46185</v>
      </c>
      <c r="AF71" s="4">
        <f t="shared" si="67"/>
        <v>46188</v>
      </c>
      <c r="AG71" s="4">
        <f t="shared" si="68"/>
        <v>46188</v>
      </c>
      <c r="AH71" s="5">
        <v>0.5</v>
      </c>
      <c r="AI71" s="4">
        <f t="shared" si="69"/>
        <v>46188</v>
      </c>
      <c r="AJ71" s="4">
        <f t="array" ref="AJ71">MAX(IF($B$2:$B$133=$B71, $AI$2:$AI$133))</f>
        <v>46213</v>
      </c>
      <c r="AK71" s="5">
        <v>1</v>
      </c>
      <c r="AL71" s="4">
        <f t="shared" si="70"/>
        <v>46216</v>
      </c>
      <c r="AM71" s="5">
        <v>0.5</v>
      </c>
      <c r="AN71" s="4">
        <f t="shared" si="71"/>
        <v>46216</v>
      </c>
      <c r="AO71" s="5">
        <v>0.5</v>
      </c>
      <c r="AP71" s="4">
        <f t="shared" si="72"/>
        <v>46216</v>
      </c>
      <c r="AQ71" s="4">
        <f t="shared" si="53"/>
        <v>46217</v>
      </c>
      <c r="AR71" s="4">
        <f t="shared" si="53"/>
        <v>46218</v>
      </c>
      <c r="AS71" s="4">
        <f t="shared" si="73"/>
        <v>46223</v>
      </c>
      <c r="AT71" s="4">
        <f t="shared" si="74"/>
        <v>46226</v>
      </c>
      <c r="AU71">
        <f t="shared" si="75"/>
        <v>42</v>
      </c>
      <c r="AW71">
        <f t="shared" si="76"/>
        <v>2</v>
      </c>
    </row>
    <row r="72" spans="1:52" x14ac:dyDescent="0.2">
      <c r="A72" s="3">
        <v>81</v>
      </c>
      <c r="B72" s="5" t="s">
        <v>141</v>
      </c>
      <c r="C72" s="80">
        <v>46182</v>
      </c>
      <c r="D72" s="80" t="s">
        <v>156</v>
      </c>
      <c r="E72" s="80" t="s">
        <v>67</v>
      </c>
      <c r="F72" s="80" t="s">
        <v>104</v>
      </c>
      <c r="G72" s="80">
        <v>46182</v>
      </c>
      <c r="H72" s="5">
        <v>3</v>
      </c>
      <c r="I72" s="5">
        <v>0</v>
      </c>
      <c r="J72" s="5">
        <v>4</v>
      </c>
      <c r="K72" s="4">
        <f t="shared" si="54"/>
        <v>46184</v>
      </c>
      <c r="L72" s="4">
        <f t="shared" si="55"/>
        <v>46184</v>
      </c>
      <c r="M72" s="4">
        <f t="shared" si="56"/>
        <v>46184</v>
      </c>
      <c r="N72" s="5">
        <v>0.5</v>
      </c>
      <c r="O72" s="4">
        <f t="shared" si="57"/>
        <v>46184</v>
      </c>
      <c r="P72" s="5">
        <v>0.5</v>
      </c>
      <c r="Q72" s="4">
        <f t="shared" si="58"/>
        <v>46184</v>
      </c>
      <c r="R72" s="4">
        <f t="shared" si="59"/>
        <v>46184</v>
      </c>
      <c r="S72" s="5">
        <v>0.5</v>
      </c>
      <c r="T72" s="4">
        <f t="shared" si="60"/>
        <v>46184</v>
      </c>
      <c r="U72" s="4">
        <f t="shared" si="52"/>
        <v>46184</v>
      </c>
      <c r="V72" s="4">
        <f t="shared" si="52"/>
        <v>46184</v>
      </c>
      <c r="W72" s="4">
        <f t="shared" si="61"/>
        <v>46185</v>
      </c>
      <c r="X72" s="4">
        <f t="shared" si="62"/>
        <v>46185</v>
      </c>
      <c r="Y72" s="5">
        <v>0.5</v>
      </c>
      <c r="Z72" s="4">
        <f t="shared" si="63"/>
        <v>46185</v>
      </c>
      <c r="AA72" s="5">
        <v>0.5</v>
      </c>
      <c r="AB72" s="4">
        <f t="shared" si="64"/>
        <v>46185</v>
      </c>
      <c r="AC72" s="5">
        <v>0.5</v>
      </c>
      <c r="AD72" s="4">
        <f t="shared" si="65"/>
        <v>46185</v>
      </c>
      <c r="AE72" s="4">
        <f t="shared" si="66"/>
        <v>46185</v>
      </c>
      <c r="AF72" s="4">
        <f t="shared" si="67"/>
        <v>46188</v>
      </c>
      <c r="AG72" s="4">
        <f t="shared" si="68"/>
        <v>46188</v>
      </c>
      <c r="AH72" s="5">
        <v>0.5</v>
      </c>
      <c r="AI72" s="4">
        <f t="shared" si="69"/>
        <v>46188</v>
      </c>
      <c r="AJ72" s="4">
        <f t="array" ref="AJ72">MAX(IF($B$2:$B$133=$B72, $AI$2:$AI$133))</f>
        <v>46213</v>
      </c>
      <c r="AK72" s="5">
        <v>1</v>
      </c>
      <c r="AL72" s="4">
        <f t="shared" si="70"/>
        <v>46216</v>
      </c>
      <c r="AM72" s="5">
        <v>0.5</v>
      </c>
      <c r="AN72" s="4">
        <f t="shared" si="71"/>
        <v>46216</v>
      </c>
      <c r="AO72" s="5">
        <v>0.5</v>
      </c>
      <c r="AP72" s="4">
        <f t="shared" si="72"/>
        <v>46216</v>
      </c>
      <c r="AQ72" s="4">
        <f t="shared" si="53"/>
        <v>46217</v>
      </c>
      <c r="AR72" s="4">
        <f t="shared" si="53"/>
        <v>46218</v>
      </c>
      <c r="AS72" s="4">
        <f t="shared" si="73"/>
        <v>46223</v>
      </c>
      <c r="AT72" s="4">
        <f t="shared" si="74"/>
        <v>46226</v>
      </c>
      <c r="AU72">
        <f t="shared" si="75"/>
        <v>42</v>
      </c>
      <c r="AW72">
        <f t="shared" si="76"/>
        <v>2</v>
      </c>
    </row>
    <row r="73" spans="1:52" x14ac:dyDescent="0.2">
      <c r="A73" s="3">
        <v>82</v>
      </c>
      <c r="B73" s="5" t="s">
        <v>141</v>
      </c>
      <c r="C73" s="80">
        <v>46190</v>
      </c>
      <c r="D73" s="80" t="s">
        <v>157</v>
      </c>
      <c r="E73" s="80" t="s">
        <v>67</v>
      </c>
      <c r="F73" s="80" t="s">
        <v>102</v>
      </c>
      <c r="G73" s="80">
        <v>46190</v>
      </c>
      <c r="H73" s="5">
        <v>3</v>
      </c>
      <c r="I73" s="5">
        <v>0</v>
      </c>
      <c r="J73" s="5">
        <v>5</v>
      </c>
      <c r="K73" s="4">
        <f t="shared" si="54"/>
        <v>46192</v>
      </c>
      <c r="L73" s="4">
        <f t="shared" si="55"/>
        <v>46192</v>
      </c>
      <c r="M73" s="4">
        <f t="shared" si="56"/>
        <v>46192</v>
      </c>
      <c r="N73" s="5">
        <v>0.5</v>
      </c>
      <c r="O73" s="4">
        <f t="shared" si="57"/>
        <v>46192</v>
      </c>
      <c r="P73" s="5">
        <v>0.5</v>
      </c>
      <c r="Q73" s="4">
        <f t="shared" si="58"/>
        <v>46192</v>
      </c>
      <c r="R73" s="4">
        <f t="shared" si="59"/>
        <v>46192</v>
      </c>
      <c r="S73" s="5">
        <v>0.5</v>
      </c>
      <c r="T73" s="4">
        <f t="shared" si="60"/>
        <v>46192</v>
      </c>
      <c r="U73" s="4">
        <f t="shared" si="52"/>
        <v>46192</v>
      </c>
      <c r="V73" s="4">
        <f t="shared" si="52"/>
        <v>46192</v>
      </c>
      <c r="W73" s="4">
        <f t="shared" si="61"/>
        <v>46195</v>
      </c>
      <c r="X73" s="4">
        <f t="shared" si="62"/>
        <v>46195</v>
      </c>
      <c r="Y73" s="5">
        <v>0.5</v>
      </c>
      <c r="Z73" s="4">
        <f t="shared" si="63"/>
        <v>46195</v>
      </c>
      <c r="AA73" s="5">
        <v>0.5</v>
      </c>
      <c r="AB73" s="4">
        <f t="shared" si="64"/>
        <v>46195</v>
      </c>
      <c r="AC73" s="5">
        <v>0.5</v>
      </c>
      <c r="AD73" s="4">
        <f t="shared" si="65"/>
        <v>46195</v>
      </c>
      <c r="AE73" s="4">
        <f t="shared" si="66"/>
        <v>46195</v>
      </c>
      <c r="AF73" s="4">
        <f t="shared" si="67"/>
        <v>46196</v>
      </c>
      <c r="AG73" s="4">
        <f t="shared" si="68"/>
        <v>46196</v>
      </c>
      <c r="AH73" s="5">
        <v>0.5</v>
      </c>
      <c r="AI73" s="4">
        <f t="shared" si="69"/>
        <v>46196</v>
      </c>
      <c r="AJ73" s="4">
        <f t="array" ref="AJ73">MAX(IF($B$2:$B$133=$B73, $AI$2:$AI$133))</f>
        <v>46213</v>
      </c>
      <c r="AK73" s="5">
        <v>1</v>
      </c>
      <c r="AL73" s="4">
        <f t="shared" si="70"/>
        <v>46216</v>
      </c>
      <c r="AM73" s="5">
        <v>0.5</v>
      </c>
      <c r="AN73" s="4">
        <f t="shared" si="71"/>
        <v>46216</v>
      </c>
      <c r="AO73" s="5">
        <v>0.5</v>
      </c>
      <c r="AP73" s="4">
        <f t="shared" si="72"/>
        <v>46216</v>
      </c>
      <c r="AQ73" s="4">
        <f t="shared" si="53"/>
        <v>46217</v>
      </c>
      <c r="AR73" s="4">
        <f t="shared" si="53"/>
        <v>46218</v>
      </c>
      <c r="AS73" s="4">
        <f t="shared" si="73"/>
        <v>46223</v>
      </c>
      <c r="AT73" s="4">
        <f t="shared" si="74"/>
        <v>46226</v>
      </c>
      <c r="AU73">
        <f t="shared" si="75"/>
        <v>34</v>
      </c>
      <c r="AW73">
        <f t="shared" si="76"/>
        <v>2</v>
      </c>
    </row>
    <row r="74" spans="1:52" x14ac:dyDescent="0.2">
      <c r="A74" s="3">
        <v>83</v>
      </c>
      <c r="B74" s="5" t="s">
        <v>141</v>
      </c>
      <c r="C74" s="80">
        <v>46190</v>
      </c>
      <c r="D74" s="80" t="s">
        <v>158</v>
      </c>
      <c r="E74" s="80" t="s">
        <v>67</v>
      </c>
      <c r="F74" s="80" t="s">
        <v>103</v>
      </c>
      <c r="G74" s="80">
        <v>46190</v>
      </c>
      <c r="H74" s="5">
        <v>3</v>
      </c>
      <c r="I74" s="5">
        <v>0</v>
      </c>
      <c r="J74" s="5">
        <v>6</v>
      </c>
      <c r="K74" s="4">
        <f t="shared" si="54"/>
        <v>46192</v>
      </c>
      <c r="L74" s="4">
        <f t="shared" si="55"/>
        <v>46192</v>
      </c>
      <c r="M74" s="4">
        <f t="shared" si="56"/>
        <v>46192</v>
      </c>
      <c r="N74" s="5">
        <v>0.5</v>
      </c>
      <c r="O74" s="4">
        <f t="shared" si="57"/>
        <v>46192</v>
      </c>
      <c r="P74" s="5">
        <v>0.5</v>
      </c>
      <c r="Q74" s="4">
        <f t="shared" si="58"/>
        <v>46192</v>
      </c>
      <c r="R74" s="4">
        <f t="shared" si="59"/>
        <v>46192</v>
      </c>
      <c r="S74" s="5">
        <v>0.5</v>
      </c>
      <c r="T74" s="4">
        <f t="shared" si="60"/>
        <v>46192</v>
      </c>
      <c r="U74" s="4">
        <f t="shared" si="52"/>
        <v>46192</v>
      </c>
      <c r="V74" s="4">
        <f t="shared" si="52"/>
        <v>46192</v>
      </c>
      <c r="W74" s="4">
        <f t="shared" si="61"/>
        <v>46195</v>
      </c>
      <c r="X74" s="4">
        <f t="shared" si="62"/>
        <v>46195</v>
      </c>
      <c r="Y74" s="5">
        <v>0.5</v>
      </c>
      <c r="Z74" s="4">
        <f t="shared" si="63"/>
        <v>46195</v>
      </c>
      <c r="AA74" s="5">
        <v>0.5</v>
      </c>
      <c r="AB74" s="4">
        <f t="shared" si="64"/>
        <v>46195</v>
      </c>
      <c r="AC74" s="5">
        <v>0.5</v>
      </c>
      <c r="AD74" s="4">
        <f t="shared" si="65"/>
        <v>46195</v>
      </c>
      <c r="AE74" s="4">
        <f t="shared" si="66"/>
        <v>46195</v>
      </c>
      <c r="AF74" s="4">
        <f t="shared" si="67"/>
        <v>46196</v>
      </c>
      <c r="AG74" s="4">
        <f t="shared" si="68"/>
        <v>46196</v>
      </c>
      <c r="AH74" s="5">
        <v>0.5</v>
      </c>
      <c r="AI74" s="4">
        <f t="shared" si="69"/>
        <v>46196</v>
      </c>
      <c r="AJ74" s="4">
        <f t="array" ref="AJ74">MAX(IF($B$2:$B$133=$B74, $AI$2:$AI$133))</f>
        <v>46213</v>
      </c>
      <c r="AK74" s="5">
        <v>1</v>
      </c>
      <c r="AL74" s="4">
        <f t="shared" si="70"/>
        <v>46216</v>
      </c>
      <c r="AM74" s="5">
        <v>0.5</v>
      </c>
      <c r="AN74" s="4">
        <f t="shared" si="71"/>
        <v>46216</v>
      </c>
      <c r="AO74" s="5">
        <v>0.5</v>
      </c>
      <c r="AP74" s="4">
        <f t="shared" si="72"/>
        <v>46216</v>
      </c>
      <c r="AQ74" s="4">
        <f t="shared" si="53"/>
        <v>46217</v>
      </c>
      <c r="AR74" s="4">
        <f t="shared" si="53"/>
        <v>46218</v>
      </c>
      <c r="AS74" s="4">
        <f t="shared" si="73"/>
        <v>46223</v>
      </c>
      <c r="AT74" s="4">
        <f t="shared" si="74"/>
        <v>46226</v>
      </c>
      <c r="AU74">
        <f t="shared" si="75"/>
        <v>34</v>
      </c>
      <c r="AW74">
        <f t="shared" si="76"/>
        <v>2</v>
      </c>
    </row>
    <row r="75" spans="1:52" x14ac:dyDescent="0.2">
      <c r="A75" s="3">
        <v>84</v>
      </c>
      <c r="B75" s="5" t="s">
        <v>141</v>
      </c>
      <c r="C75" s="80">
        <v>46190</v>
      </c>
      <c r="D75" s="80" t="s">
        <v>159</v>
      </c>
      <c r="E75" s="80" t="s">
        <v>67</v>
      </c>
      <c r="F75" s="80" t="s">
        <v>104</v>
      </c>
      <c r="G75" s="80">
        <v>46190</v>
      </c>
      <c r="H75" s="5">
        <v>3</v>
      </c>
      <c r="I75" s="5">
        <v>0</v>
      </c>
      <c r="J75" s="5">
        <v>7</v>
      </c>
      <c r="K75" s="4">
        <f t="shared" si="54"/>
        <v>46192</v>
      </c>
      <c r="L75" s="4">
        <f t="shared" si="55"/>
        <v>46192</v>
      </c>
      <c r="M75" s="4">
        <f t="shared" si="56"/>
        <v>46192</v>
      </c>
      <c r="N75" s="5">
        <v>0.5</v>
      </c>
      <c r="O75" s="4">
        <f t="shared" si="57"/>
        <v>46192</v>
      </c>
      <c r="P75" s="5">
        <v>0.5</v>
      </c>
      <c r="Q75" s="4">
        <f t="shared" si="58"/>
        <v>46192</v>
      </c>
      <c r="R75" s="4">
        <f t="shared" si="59"/>
        <v>46192</v>
      </c>
      <c r="S75" s="5">
        <v>0.5</v>
      </c>
      <c r="T75" s="4">
        <f t="shared" si="60"/>
        <v>46192</v>
      </c>
      <c r="U75" s="4">
        <f t="shared" si="52"/>
        <v>46192</v>
      </c>
      <c r="V75" s="4">
        <f t="shared" si="52"/>
        <v>46192</v>
      </c>
      <c r="W75" s="4">
        <f t="shared" si="61"/>
        <v>46195</v>
      </c>
      <c r="X75" s="4">
        <f t="shared" si="62"/>
        <v>46195</v>
      </c>
      <c r="Y75" s="5">
        <v>0.5</v>
      </c>
      <c r="Z75" s="4">
        <f t="shared" si="63"/>
        <v>46195</v>
      </c>
      <c r="AA75" s="5">
        <v>0.5</v>
      </c>
      <c r="AB75" s="4">
        <f t="shared" si="64"/>
        <v>46195</v>
      </c>
      <c r="AC75" s="5">
        <v>0.5</v>
      </c>
      <c r="AD75" s="4">
        <f t="shared" si="65"/>
        <v>46195</v>
      </c>
      <c r="AE75" s="4">
        <f t="shared" si="66"/>
        <v>46195</v>
      </c>
      <c r="AF75" s="4">
        <f t="shared" si="67"/>
        <v>46196</v>
      </c>
      <c r="AG75" s="4">
        <f t="shared" si="68"/>
        <v>46196</v>
      </c>
      <c r="AH75" s="5">
        <v>0.5</v>
      </c>
      <c r="AI75" s="4">
        <f t="shared" si="69"/>
        <v>46196</v>
      </c>
      <c r="AJ75" s="4">
        <f t="array" ref="AJ75">MAX(IF($B$2:$B$133=$B75, $AI$2:$AI$133))</f>
        <v>46213</v>
      </c>
      <c r="AK75" s="5">
        <v>1</v>
      </c>
      <c r="AL75" s="4">
        <f t="shared" si="70"/>
        <v>46216</v>
      </c>
      <c r="AM75" s="5">
        <v>0.5</v>
      </c>
      <c r="AN75" s="4">
        <f t="shared" si="71"/>
        <v>46216</v>
      </c>
      <c r="AO75" s="5">
        <v>0.5</v>
      </c>
      <c r="AP75" s="4">
        <f t="shared" si="72"/>
        <v>46216</v>
      </c>
      <c r="AQ75" s="4">
        <f t="shared" si="53"/>
        <v>46217</v>
      </c>
      <c r="AR75" s="4">
        <f t="shared" si="53"/>
        <v>46218</v>
      </c>
      <c r="AS75" s="4">
        <f t="shared" si="73"/>
        <v>46223</v>
      </c>
      <c r="AT75" s="4">
        <f t="shared" si="74"/>
        <v>46226</v>
      </c>
      <c r="AU75">
        <f t="shared" si="75"/>
        <v>34</v>
      </c>
      <c r="AW75">
        <f t="shared" si="76"/>
        <v>2</v>
      </c>
    </row>
    <row r="76" spans="1:52" x14ac:dyDescent="0.2">
      <c r="A76" s="3">
        <v>85</v>
      </c>
      <c r="B76" s="5" t="s">
        <v>141</v>
      </c>
      <c r="C76" s="80">
        <v>46198</v>
      </c>
      <c r="D76" s="80" t="s">
        <v>160</v>
      </c>
      <c r="E76" s="80" t="s">
        <v>67</v>
      </c>
      <c r="F76" s="80" t="s">
        <v>102</v>
      </c>
      <c r="G76" s="80">
        <v>46198</v>
      </c>
      <c r="H76" s="5">
        <v>3</v>
      </c>
      <c r="I76" s="5">
        <v>0</v>
      </c>
      <c r="J76" s="5">
        <v>8</v>
      </c>
      <c r="K76" s="4">
        <f t="shared" si="54"/>
        <v>46203</v>
      </c>
      <c r="L76" s="4">
        <f t="shared" si="55"/>
        <v>46203</v>
      </c>
      <c r="M76" s="4">
        <f t="shared" si="56"/>
        <v>46203</v>
      </c>
      <c r="N76" s="5">
        <v>0.5</v>
      </c>
      <c r="O76" s="4">
        <f t="shared" si="57"/>
        <v>46203</v>
      </c>
      <c r="P76" s="5">
        <v>0.5</v>
      </c>
      <c r="Q76" s="4">
        <f t="shared" si="58"/>
        <v>46203</v>
      </c>
      <c r="R76" s="4">
        <f t="shared" si="59"/>
        <v>46203</v>
      </c>
      <c r="S76" s="5">
        <v>0.5</v>
      </c>
      <c r="T76" s="4">
        <f t="shared" si="60"/>
        <v>46203</v>
      </c>
      <c r="U76" s="4">
        <f t="shared" si="52"/>
        <v>46203</v>
      </c>
      <c r="V76" s="4">
        <f t="shared" si="52"/>
        <v>46203</v>
      </c>
      <c r="W76" s="4">
        <f t="shared" si="61"/>
        <v>46204</v>
      </c>
      <c r="X76" s="4">
        <f t="shared" si="62"/>
        <v>46204</v>
      </c>
      <c r="Y76" s="5">
        <v>0.5</v>
      </c>
      <c r="Z76" s="4">
        <f t="shared" si="63"/>
        <v>46204</v>
      </c>
      <c r="AA76" s="5">
        <v>0.5</v>
      </c>
      <c r="AB76" s="4">
        <f t="shared" si="64"/>
        <v>46204</v>
      </c>
      <c r="AC76" s="5">
        <v>0.5</v>
      </c>
      <c r="AD76" s="4">
        <f t="shared" si="65"/>
        <v>46204</v>
      </c>
      <c r="AE76" s="4">
        <f t="shared" si="66"/>
        <v>46204</v>
      </c>
      <c r="AF76" s="4">
        <f t="shared" si="67"/>
        <v>46205</v>
      </c>
      <c r="AG76" s="4">
        <f t="shared" si="68"/>
        <v>46205</v>
      </c>
      <c r="AH76" s="5">
        <v>0.5</v>
      </c>
      <c r="AI76" s="4">
        <f t="shared" si="69"/>
        <v>46205</v>
      </c>
      <c r="AJ76" s="4">
        <f t="array" ref="AJ76">MAX(IF($B$2:$B$133=$B76, $AI$2:$AI$133))</f>
        <v>46213</v>
      </c>
      <c r="AK76" s="5">
        <v>1</v>
      </c>
      <c r="AL76" s="4">
        <f t="shared" si="70"/>
        <v>46216</v>
      </c>
      <c r="AM76" s="5">
        <v>0.5</v>
      </c>
      <c r="AN76" s="4">
        <f t="shared" si="71"/>
        <v>46216</v>
      </c>
      <c r="AO76" s="5">
        <v>0.5</v>
      </c>
      <c r="AP76" s="4">
        <f t="shared" si="72"/>
        <v>46216</v>
      </c>
      <c r="AQ76" s="4">
        <f t="shared" si="53"/>
        <v>46217</v>
      </c>
      <c r="AR76" s="4">
        <f t="shared" si="53"/>
        <v>46218</v>
      </c>
      <c r="AS76" s="4">
        <f t="shared" si="73"/>
        <v>46223</v>
      </c>
      <c r="AT76" s="4">
        <f t="shared" si="74"/>
        <v>46226</v>
      </c>
      <c r="AU76">
        <f t="shared" si="75"/>
        <v>23</v>
      </c>
      <c r="AV76">
        <f>(AT76-AR76)</f>
        <v>8</v>
      </c>
      <c r="AW76">
        <f t="shared" si="76"/>
        <v>2</v>
      </c>
      <c r="AZ76">
        <f>(AV76+AW76)</f>
        <v>10</v>
      </c>
    </row>
    <row r="77" spans="1:52" x14ac:dyDescent="0.2">
      <c r="A77" s="3">
        <v>96</v>
      </c>
      <c r="B77" s="5" t="s">
        <v>141</v>
      </c>
      <c r="C77" s="80">
        <v>46198</v>
      </c>
      <c r="D77" s="80" t="s">
        <v>161</v>
      </c>
      <c r="E77" s="80" t="s">
        <v>67</v>
      </c>
      <c r="F77" s="80" t="s">
        <v>103</v>
      </c>
      <c r="G77" s="80">
        <v>46198</v>
      </c>
      <c r="H77" s="5">
        <v>3</v>
      </c>
      <c r="I77" s="5">
        <v>0</v>
      </c>
      <c r="J77" s="5">
        <v>1</v>
      </c>
      <c r="K77" s="4">
        <f t="shared" si="54"/>
        <v>46203</v>
      </c>
      <c r="L77" s="4">
        <f t="shared" si="55"/>
        <v>46203</v>
      </c>
      <c r="M77" s="4">
        <f t="shared" si="56"/>
        <v>46203</v>
      </c>
      <c r="N77" s="5">
        <v>0.5</v>
      </c>
      <c r="O77" s="4">
        <f t="shared" si="57"/>
        <v>46203</v>
      </c>
      <c r="P77" s="5">
        <v>0.5</v>
      </c>
      <c r="Q77" s="4">
        <f t="shared" si="58"/>
        <v>46203</v>
      </c>
      <c r="R77" s="4">
        <f t="shared" si="59"/>
        <v>46203</v>
      </c>
      <c r="S77" s="5">
        <v>0.5</v>
      </c>
      <c r="T77" s="4">
        <f t="shared" si="60"/>
        <v>46203</v>
      </c>
      <c r="U77" s="4">
        <f t="shared" si="52"/>
        <v>46203</v>
      </c>
      <c r="V77" s="4">
        <f t="shared" si="52"/>
        <v>46203</v>
      </c>
      <c r="W77" s="4">
        <f t="shared" si="61"/>
        <v>46204</v>
      </c>
      <c r="X77" s="4">
        <f t="shared" si="62"/>
        <v>46204</v>
      </c>
      <c r="Y77" s="5">
        <v>0.5</v>
      </c>
      <c r="Z77" s="4">
        <f t="shared" si="63"/>
        <v>46204</v>
      </c>
      <c r="AA77" s="5">
        <v>0.5</v>
      </c>
      <c r="AB77" s="4">
        <f t="shared" si="64"/>
        <v>46204</v>
      </c>
      <c r="AC77" s="5">
        <v>0.5</v>
      </c>
      <c r="AD77" s="4">
        <f t="shared" si="65"/>
        <v>46204</v>
      </c>
      <c r="AE77" s="4">
        <f t="shared" si="66"/>
        <v>46204</v>
      </c>
      <c r="AF77" s="4">
        <f t="shared" si="67"/>
        <v>46205</v>
      </c>
      <c r="AG77" s="4">
        <f t="shared" si="68"/>
        <v>46205</v>
      </c>
      <c r="AH77" s="5">
        <v>0.5</v>
      </c>
      <c r="AI77" s="4">
        <f t="shared" si="69"/>
        <v>46205</v>
      </c>
      <c r="AJ77" s="4">
        <f t="array" ref="AJ77">MAX(IF($B$2:$B$133=$B77, $AI$2:$AI$133))</f>
        <v>46213</v>
      </c>
      <c r="AK77" s="5">
        <v>1</v>
      </c>
      <c r="AL77" s="4">
        <f t="shared" si="70"/>
        <v>46216</v>
      </c>
      <c r="AM77" s="5">
        <v>0.5</v>
      </c>
      <c r="AN77" s="4">
        <f t="shared" si="71"/>
        <v>46216</v>
      </c>
      <c r="AO77" s="5">
        <v>0.5</v>
      </c>
      <c r="AP77" s="4">
        <f t="shared" si="72"/>
        <v>46216</v>
      </c>
      <c r="AQ77" s="4">
        <f t="shared" si="53"/>
        <v>46217</v>
      </c>
      <c r="AR77" s="4">
        <f t="shared" si="53"/>
        <v>46218</v>
      </c>
      <c r="AS77" s="4">
        <f t="shared" si="73"/>
        <v>46223</v>
      </c>
      <c r="AT77" s="4">
        <f t="shared" si="74"/>
        <v>46226</v>
      </c>
      <c r="AU77">
        <f t="shared" si="75"/>
        <v>23</v>
      </c>
      <c r="AW77">
        <f t="shared" si="76"/>
        <v>2</v>
      </c>
    </row>
    <row r="78" spans="1:52" x14ac:dyDescent="0.2">
      <c r="A78" s="3">
        <v>97</v>
      </c>
      <c r="B78" s="5" t="s">
        <v>141</v>
      </c>
      <c r="C78" s="80">
        <v>46198</v>
      </c>
      <c r="D78" s="80" t="s">
        <v>162</v>
      </c>
      <c r="E78" s="80" t="s">
        <v>67</v>
      </c>
      <c r="F78" s="80" t="s">
        <v>104</v>
      </c>
      <c r="G78" s="80">
        <v>46198</v>
      </c>
      <c r="H78" s="5">
        <v>3</v>
      </c>
      <c r="I78" s="5">
        <v>0</v>
      </c>
      <c r="J78" s="5">
        <v>2</v>
      </c>
      <c r="K78" s="4">
        <f t="shared" si="54"/>
        <v>46203</v>
      </c>
      <c r="L78" s="4">
        <f t="shared" si="55"/>
        <v>46203</v>
      </c>
      <c r="M78" s="4">
        <f t="shared" si="56"/>
        <v>46203</v>
      </c>
      <c r="N78" s="5">
        <v>0.5</v>
      </c>
      <c r="O78" s="4">
        <f t="shared" si="57"/>
        <v>46203</v>
      </c>
      <c r="P78" s="5">
        <v>0.5</v>
      </c>
      <c r="Q78" s="4">
        <f t="shared" si="58"/>
        <v>46203</v>
      </c>
      <c r="R78" s="4">
        <f t="shared" si="59"/>
        <v>46203</v>
      </c>
      <c r="S78" s="5">
        <v>0.5</v>
      </c>
      <c r="T78" s="4">
        <f t="shared" si="60"/>
        <v>46203</v>
      </c>
      <c r="U78" s="4">
        <f t="shared" si="52"/>
        <v>46203</v>
      </c>
      <c r="V78" s="4">
        <f t="shared" si="52"/>
        <v>46203</v>
      </c>
      <c r="W78" s="4">
        <f t="shared" si="61"/>
        <v>46204</v>
      </c>
      <c r="X78" s="4">
        <f t="shared" si="62"/>
        <v>46204</v>
      </c>
      <c r="Y78" s="5">
        <v>0.5</v>
      </c>
      <c r="Z78" s="4">
        <f t="shared" si="63"/>
        <v>46204</v>
      </c>
      <c r="AA78" s="5">
        <v>0.5</v>
      </c>
      <c r="AB78" s="4">
        <f t="shared" si="64"/>
        <v>46204</v>
      </c>
      <c r="AC78" s="5">
        <v>0.5</v>
      </c>
      <c r="AD78" s="4">
        <f t="shared" si="65"/>
        <v>46204</v>
      </c>
      <c r="AE78" s="4">
        <f t="shared" si="66"/>
        <v>46204</v>
      </c>
      <c r="AF78" s="4">
        <f t="shared" si="67"/>
        <v>46205</v>
      </c>
      <c r="AG78" s="4">
        <f t="shared" si="68"/>
        <v>46205</v>
      </c>
      <c r="AH78" s="5">
        <v>0.5</v>
      </c>
      <c r="AI78" s="4">
        <f t="shared" si="69"/>
        <v>46205</v>
      </c>
      <c r="AJ78" s="4">
        <f t="array" ref="AJ78">MAX(IF($B$2:$B$133=$B78, $AI$2:$AI$133))</f>
        <v>46213</v>
      </c>
      <c r="AK78" s="5">
        <v>1</v>
      </c>
      <c r="AL78" s="4">
        <f t="shared" si="70"/>
        <v>46216</v>
      </c>
      <c r="AM78" s="5">
        <v>0.5</v>
      </c>
      <c r="AN78" s="4">
        <f t="shared" si="71"/>
        <v>46216</v>
      </c>
      <c r="AO78" s="5">
        <v>0.5</v>
      </c>
      <c r="AP78" s="4">
        <f t="shared" si="72"/>
        <v>46216</v>
      </c>
      <c r="AQ78" s="4">
        <f t="shared" si="53"/>
        <v>46217</v>
      </c>
      <c r="AR78" s="4">
        <f t="shared" si="53"/>
        <v>46218</v>
      </c>
      <c r="AS78" s="4">
        <f t="shared" si="73"/>
        <v>46223</v>
      </c>
      <c r="AT78" s="4">
        <f t="shared" si="74"/>
        <v>46226</v>
      </c>
      <c r="AU78">
        <f t="shared" si="75"/>
        <v>23</v>
      </c>
      <c r="AW78">
        <f t="shared" si="76"/>
        <v>2</v>
      </c>
    </row>
    <row r="79" spans="1:52" x14ac:dyDescent="0.2">
      <c r="A79" s="3">
        <v>98</v>
      </c>
      <c r="B79" s="5" t="s">
        <v>141</v>
      </c>
      <c r="C79" s="80">
        <v>46206</v>
      </c>
      <c r="D79" s="80" t="s">
        <v>163</v>
      </c>
      <c r="E79" s="80" t="s">
        <v>67</v>
      </c>
      <c r="F79" s="80" t="s">
        <v>102</v>
      </c>
      <c r="G79" s="80">
        <v>46206</v>
      </c>
      <c r="H79" s="5">
        <v>3</v>
      </c>
      <c r="I79" s="5">
        <v>0</v>
      </c>
      <c r="J79" s="5">
        <v>3</v>
      </c>
      <c r="K79" s="4">
        <f t="shared" si="54"/>
        <v>46211</v>
      </c>
      <c r="L79" s="4">
        <f t="shared" si="55"/>
        <v>46211</v>
      </c>
      <c r="M79" s="4">
        <f t="shared" si="56"/>
        <v>46211</v>
      </c>
      <c r="N79" s="5">
        <v>0.5</v>
      </c>
      <c r="O79" s="4">
        <f t="shared" si="57"/>
        <v>46211</v>
      </c>
      <c r="P79" s="5">
        <v>0.5</v>
      </c>
      <c r="Q79" s="4">
        <f t="shared" si="58"/>
        <v>46211</v>
      </c>
      <c r="R79" s="4">
        <f t="shared" si="59"/>
        <v>46211</v>
      </c>
      <c r="S79" s="5">
        <v>0.5</v>
      </c>
      <c r="T79" s="4">
        <f t="shared" si="60"/>
        <v>46211</v>
      </c>
      <c r="U79" s="4">
        <f t="shared" si="52"/>
        <v>46211</v>
      </c>
      <c r="V79" s="4">
        <f t="shared" si="52"/>
        <v>46211</v>
      </c>
      <c r="W79" s="4">
        <f t="shared" si="61"/>
        <v>46212</v>
      </c>
      <c r="X79" s="4">
        <f t="shared" si="62"/>
        <v>46212</v>
      </c>
      <c r="Y79" s="5">
        <v>0.5</v>
      </c>
      <c r="Z79" s="4">
        <f t="shared" si="63"/>
        <v>46212</v>
      </c>
      <c r="AA79" s="5">
        <v>0.5</v>
      </c>
      <c r="AB79" s="4">
        <f t="shared" si="64"/>
        <v>46212</v>
      </c>
      <c r="AC79" s="5">
        <v>0.5</v>
      </c>
      <c r="AD79" s="4">
        <f t="shared" si="65"/>
        <v>46212</v>
      </c>
      <c r="AE79" s="4">
        <f t="shared" si="66"/>
        <v>46212</v>
      </c>
      <c r="AF79" s="4">
        <f t="shared" si="67"/>
        <v>46213</v>
      </c>
      <c r="AG79" s="4">
        <f t="shared" si="68"/>
        <v>46213</v>
      </c>
      <c r="AH79" s="5">
        <v>0.5</v>
      </c>
      <c r="AI79" s="4">
        <f t="shared" si="69"/>
        <v>46213</v>
      </c>
      <c r="AJ79" s="4">
        <f t="array" ref="AJ79">MAX(IF($B$2:$B$133=$B79, $AI$2:$AI$133))</f>
        <v>46213</v>
      </c>
      <c r="AK79" s="5">
        <v>1</v>
      </c>
      <c r="AL79" s="4">
        <f t="shared" si="70"/>
        <v>46216</v>
      </c>
      <c r="AM79" s="5">
        <v>0.5</v>
      </c>
      <c r="AN79" s="4">
        <f t="shared" si="71"/>
        <v>46216</v>
      </c>
      <c r="AO79" s="5">
        <v>0.5</v>
      </c>
      <c r="AP79" s="4">
        <f t="shared" si="72"/>
        <v>46216</v>
      </c>
      <c r="AQ79" s="4">
        <f t="shared" si="53"/>
        <v>46217</v>
      </c>
      <c r="AR79" s="4">
        <f t="shared" si="53"/>
        <v>46218</v>
      </c>
      <c r="AS79" s="4">
        <f t="shared" si="73"/>
        <v>46223</v>
      </c>
      <c r="AT79" s="4">
        <f t="shared" si="74"/>
        <v>46226</v>
      </c>
      <c r="AU79">
        <f t="shared" si="75"/>
        <v>15</v>
      </c>
      <c r="AW79">
        <f t="shared" si="76"/>
        <v>2</v>
      </c>
    </row>
    <row r="80" spans="1:52" x14ac:dyDescent="0.2">
      <c r="A80" s="3">
        <v>99</v>
      </c>
      <c r="B80" s="5" t="s">
        <v>141</v>
      </c>
      <c r="C80" s="80">
        <v>46206</v>
      </c>
      <c r="D80" s="80" t="s">
        <v>164</v>
      </c>
      <c r="E80" s="80" t="s">
        <v>67</v>
      </c>
      <c r="F80" s="80" t="s">
        <v>104</v>
      </c>
      <c r="G80" s="80">
        <v>46206</v>
      </c>
      <c r="H80" s="5">
        <v>3</v>
      </c>
      <c r="I80" s="5">
        <v>0</v>
      </c>
      <c r="J80" s="5">
        <v>4</v>
      </c>
      <c r="K80" s="4">
        <f t="shared" si="54"/>
        <v>46211</v>
      </c>
      <c r="L80" s="4">
        <f t="shared" si="55"/>
        <v>46211</v>
      </c>
      <c r="M80" s="4">
        <f t="shared" si="56"/>
        <v>46211</v>
      </c>
      <c r="N80" s="5">
        <v>0.5</v>
      </c>
      <c r="O80" s="4">
        <f t="shared" si="57"/>
        <v>46211</v>
      </c>
      <c r="P80" s="5">
        <v>0.5</v>
      </c>
      <c r="Q80" s="4">
        <f t="shared" si="58"/>
        <v>46211</v>
      </c>
      <c r="R80" s="4">
        <f t="shared" si="59"/>
        <v>46211</v>
      </c>
      <c r="S80" s="5">
        <v>0.5</v>
      </c>
      <c r="T80" s="4">
        <f t="shared" si="60"/>
        <v>46211</v>
      </c>
      <c r="U80" s="4">
        <f t="shared" si="52"/>
        <v>46211</v>
      </c>
      <c r="V80" s="4">
        <f t="shared" si="52"/>
        <v>46211</v>
      </c>
      <c r="W80" s="4">
        <f t="shared" si="61"/>
        <v>46212</v>
      </c>
      <c r="X80" s="4">
        <f t="shared" si="62"/>
        <v>46212</v>
      </c>
      <c r="Y80" s="5">
        <v>0.5</v>
      </c>
      <c r="Z80" s="4">
        <f t="shared" si="63"/>
        <v>46212</v>
      </c>
      <c r="AA80" s="5">
        <v>0.5</v>
      </c>
      <c r="AB80" s="4">
        <f t="shared" si="64"/>
        <v>46212</v>
      </c>
      <c r="AC80" s="5">
        <v>0.5</v>
      </c>
      <c r="AD80" s="4">
        <f t="shared" si="65"/>
        <v>46212</v>
      </c>
      <c r="AE80" s="4">
        <f t="shared" si="66"/>
        <v>46212</v>
      </c>
      <c r="AF80" s="4">
        <f t="shared" si="67"/>
        <v>46213</v>
      </c>
      <c r="AG80" s="4">
        <f t="shared" si="68"/>
        <v>46213</v>
      </c>
      <c r="AH80" s="5">
        <v>0.5</v>
      </c>
      <c r="AI80" s="4">
        <f t="shared" si="69"/>
        <v>46213</v>
      </c>
      <c r="AJ80" s="4">
        <f t="array" ref="AJ80">MAX(IF($B$2:$B$133=$B80, $AI$2:$AI$133))</f>
        <v>46213</v>
      </c>
      <c r="AK80" s="5">
        <v>1</v>
      </c>
      <c r="AL80" s="4">
        <f t="shared" si="70"/>
        <v>46216</v>
      </c>
      <c r="AM80" s="5">
        <v>0.5</v>
      </c>
      <c r="AN80" s="4">
        <f t="shared" si="71"/>
        <v>46216</v>
      </c>
      <c r="AO80" s="5">
        <v>0.5</v>
      </c>
      <c r="AP80" s="4">
        <f t="shared" si="72"/>
        <v>46216</v>
      </c>
      <c r="AQ80" s="4">
        <f t="shared" si="53"/>
        <v>46217</v>
      </c>
      <c r="AR80" s="4">
        <f t="shared" si="53"/>
        <v>46218</v>
      </c>
      <c r="AS80" s="4">
        <f t="shared" si="73"/>
        <v>46223</v>
      </c>
      <c r="AT80" s="4">
        <f t="shared" si="74"/>
        <v>46226</v>
      </c>
      <c r="AU80">
        <f t="shared" si="75"/>
        <v>15</v>
      </c>
      <c r="AW80">
        <f t="shared" si="76"/>
        <v>2</v>
      </c>
    </row>
    <row r="81" spans="1:52" x14ac:dyDescent="0.2">
      <c r="A81" s="3">
        <v>100</v>
      </c>
      <c r="B81" s="5" t="s">
        <v>141</v>
      </c>
      <c r="C81" s="80">
        <v>46206</v>
      </c>
      <c r="D81" s="80" t="s">
        <v>165</v>
      </c>
      <c r="E81" s="80" t="s">
        <v>67</v>
      </c>
      <c r="F81" s="80" t="s">
        <v>103</v>
      </c>
      <c r="G81" s="80">
        <v>46206</v>
      </c>
      <c r="H81" s="5">
        <v>3</v>
      </c>
      <c r="I81" s="5">
        <v>0</v>
      </c>
      <c r="J81" s="5">
        <v>5</v>
      </c>
      <c r="K81" s="4">
        <f t="shared" si="54"/>
        <v>46211</v>
      </c>
      <c r="L81" s="4">
        <f t="shared" si="55"/>
        <v>46211</v>
      </c>
      <c r="M81" s="4">
        <f t="shared" si="56"/>
        <v>46211</v>
      </c>
      <c r="N81" s="5">
        <v>0.5</v>
      </c>
      <c r="O81" s="4">
        <f t="shared" si="57"/>
        <v>46211</v>
      </c>
      <c r="P81" s="5">
        <v>0.5</v>
      </c>
      <c r="Q81" s="4">
        <f t="shared" si="58"/>
        <v>46211</v>
      </c>
      <c r="R81" s="4">
        <f t="shared" si="59"/>
        <v>46211</v>
      </c>
      <c r="S81" s="5">
        <v>0.5</v>
      </c>
      <c r="T81" s="4">
        <f t="shared" si="60"/>
        <v>46211</v>
      </c>
      <c r="U81" s="4">
        <f t="shared" si="52"/>
        <v>46211</v>
      </c>
      <c r="V81" s="4">
        <f t="shared" si="52"/>
        <v>46211</v>
      </c>
      <c r="W81" s="4">
        <f t="shared" si="61"/>
        <v>46212</v>
      </c>
      <c r="X81" s="4">
        <f t="shared" si="62"/>
        <v>46212</v>
      </c>
      <c r="Y81" s="5">
        <v>0.5</v>
      </c>
      <c r="Z81" s="4">
        <f t="shared" si="63"/>
        <v>46212</v>
      </c>
      <c r="AA81" s="5">
        <v>0.5</v>
      </c>
      <c r="AB81" s="4">
        <f t="shared" si="64"/>
        <v>46212</v>
      </c>
      <c r="AC81" s="5">
        <v>0.5</v>
      </c>
      <c r="AD81" s="4">
        <f t="shared" si="65"/>
        <v>46212</v>
      </c>
      <c r="AE81" s="4">
        <f t="shared" si="66"/>
        <v>46212</v>
      </c>
      <c r="AF81" s="4">
        <f t="shared" si="67"/>
        <v>46213</v>
      </c>
      <c r="AG81" s="4">
        <f t="shared" si="68"/>
        <v>46213</v>
      </c>
      <c r="AH81" s="5">
        <v>0.5</v>
      </c>
      <c r="AI81" s="4">
        <f t="shared" si="69"/>
        <v>46213</v>
      </c>
      <c r="AJ81" s="4">
        <f t="array" ref="AJ81">MAX(IF($B$2:$B$133=$B81, $AI$2:$AI$133))</f>
        <v>46213</v>
      </c>
      <c r="AK81" s="5">
        <v>1</v>
      </c>
      <c r="AL81" s="4">
        <f t="shared" si="70"/>
        <v>46216</v>
      </c>
      <c r="AM81" s="5">
        <v>0.5</v>
      </c>
      <c r="AN81" s="4">
        <f t="shared" si="71"/>
        <v>46216</v>
      </c>
      <c r="AO81" s="5">
        <v>0.5</v>
      </c>
      <c r="AP81" s="4">
        <f t="shared" si="72"/>
        <v>46216</v>
      </c>
      <c r="AQ81" s="4">
        <f t="shared" si="53"/>
        <v>46217</v>
      </c>
      <c r="AR81" s="4">
        <f t="shared" si="53"/>
        <v>46218</v>
      </c>
      <c r="AS81" s="4">
        <f t="shared" si="73"/>
        <v>46223</v>
      </c>
      <c r="AT81" s="4">
        <f t="shared" si="74"/>
        <v>46226</v>
      </c>
      <c r="AU81">
        <f t="shared" si="75"/>
        <v>15</v>
      </c>
      <c r="AW81">
        <f t="shared" si="76"/>
        <v>2</v>
      </c>
    </row>
    <row r="82" spans="1:52" x14ac:dyDescent="0.2">
      <c r="A82" s="3">
        <v>101</v>
      </c>
      <c r="B82" s="5" t="s">
        <v>166</v>
      </c>
      <c r="C82" s="80">
        <v>46136</v>
      </c>
      <c r="D82" s="80" t="s">
        <v>1129</v>
      </c>
      <c r="E82" s="80" t="s">
        <v>81</v>
      </c>
      <c r="F82" s="80" t="s">
        <v>131</v>
      </c>
      <c r="G82" s="80">
        <v>46136</v>
      </c>
      <c r="H82" s="5">
        <v>3</v>
      </c>
      <c r="I82" s="5">
        <v>0</v>
      </c>
      <c r="J82" s="5">
        <v>6</v>
      </c>
      <c r="K82" s="4">
        <f t="shared" si="54"/>
        <v>46140</v>
      </c>
      <c r="L82" s="4">
        <f t="shared" si="55"/>
        <v>46140</v>
      </c>
      <c r="M82" s="4">
        <f t="shared" si="56"/>
        <v>46140</v>
      </c>
      <c r="N82" s="5">
        <v>0.5</v>
      </c>
      <c r="O82" s="4">
        <f t="shared" si="57"/>
        <v>46140</v>
      </c>
      <c r="P82" s="5">
        <v>0.5</v>
      </c>
      <c r="Q82" s="4">
        <f t="shared" si="58"/>
        <v>46140</v>
      </c>
      <c r="R82" s="4">
        <f t="shared" si="59"/>
        <v>46140</v>
      </c>
      <c r="S82" s="5">
        <v>0.5</v>
      </c>
      <c r="T82" s="4">
        <f t="shared" si="60"/>
        <v>46140</v>
      </c>
      <c r="U82" s="4">
        <f t="shared" ref="U82:V101" si="77">WORKDAY(T82, 0, IndHolidays)</f>
        <v>46140</v>
      </c>
      <c r="V82" s="4">
        <f t="shared" si="77"/>
        <v>46140</v>
      </c>
      <c r="W82" s="4">
        <f t="shared" si="61"/>
        <v>46141</v>
      </c>
      <c r="X82" s="4">
        <f t="shared" si="62"/>
        <v>46141</v>
      </c>
      <c r="Y82" s="5">
        <v>0.5</v>
      </c>
      <c r="Z82" s="4">
        <f t="shared" si="63"/>
        <v>46141</v>
      </c>
      <c r="AA82" s="5">
        <v>0.5</v>
      </c>
      <c r="AB82" s="4">
        <f t="shared" si="64"/>
        <v>46141</v>
      </c>
      <c r="AC82" s="5">
        <v>0.5</v>
      </c>
      <c r="AD82" s="4">
        <f t="shared" si="65"/>
        <v>46141</v>
      </c>
      <c r="AE82" s="4">
        <f t="shared" si="66"/>
        <v>46141</v>
      </c>
      <c r="AF82" s="4">
        <f t="shared" si="67"/>
        <v>46142</v>
      </c>
      <c r="AG82" s="4">
        <f t="shared" si="68"/>
        <v>46142</v>
      </c>
      <c r="AH82" s="5">
        <v>0.5</v>
      </c>
      <c r="AI82" s="4">
        <f t="shared" si="69"/>
        <v>46142</v>
      </c>
      <c r="AJ82" s="4">
        <f t="array" ref="AJ82">MAX(IF($B$2:$B$133=$B82, $AI$2:$AI$133))</f>
        <v>46181</v>
      </c>
      <c r="AK82" s="5">
        <v>1</v>
      </c>
      <c r="AL82" s="4">
        <f t="shared" si="70"/>
        <v>46182</v>
      </c>
      <c r="AM82" s="5">
        <v>0.5</v>
      </c>
      <c r="AN82" s="4">
        <f t="shared" si="71"/>
        <v>46182</v>
      </c>
      <c r="AO82" s="5">
        <v>0.5</v>
      </c>
      <c r="AP82" s="4">
        <f t="shared" si="72"/>
        <v>46182</v>
      </c>
      <c r="AQ82" s="4">
        <f t="shared" ref="AQ82:AR101" si="78">WORKDAY(AP82, 1, IndHolidays)</f>
        <v>46183</v>
      </c>
      <c r="AR82" s="4">
        <f t="shared" si="78"/>
        <v>46184</v>
      </c>
      <c r="AS82" s="4">
        <f t="shared" si="73"/>
        <v>46189</v>
      </c>
      <c r="AT82" s="4">
        <f t="shared" si="74"/>
        <v>46198</v>
      </c>
      <c r="AU82">
        <f t="shared" si="75"/>
        <v>58</v>
      </c>
      <c r="AW82">
        <f t="shared" si="76"/>
        <v>2</v>
      </c>
    </row>
    <row r="83" spans="1:52" x14ac:dyDescent="0.2">
      <c r="A83" s="3">
        <v>102</v>
      </c>
      <c r="B83" s="5" t="s">
        <v>166</v>
      </c>
      <c r="C83" s="80">
        <v>46147</v>
      </c>
      <c r="D83" s="80" t="s">
        <v>1127</v>
      </c>
      <c r="E83" s="80" t="s">
        <v>81</v>
      </c>
      <c r="F83" s="80" t="s">
        <v>129</v>
      </c>
      <c r="G83" s="80">
        <v>46147</v>
      </c>
      <c r="H83" s="5">
        <v>3</v>
      </c>
      <c r="I83" s="5">
        <v>0</v>
      </c>
      <c r="J83" s="5">
        <v>7</v>
      </c>
      <c r="K83" s="4">
        <f t="shared" si="54"/>
        <v>46149</v>
      </c>
      <c r="L83" s="4">
        <f t="shared" si="55"/>
        <v>46149</v>
      </c>
      <c r="M83" s="4">
        <f t="shared" si="56"/>
        <v>46149</v>
      </c>
      <c r="N83" s="5">
        <v>0.5</v>
      </c>
      <c r="O83" s="4">
        <f t="shared" si="57"/>
        <v>46149</v>
      </c>
      <c r="P83" s="5">
        <v>0.5</v>
      </c>
      <c r="Q83" s="4">
        <f t="shared" si="58"/>
        <v>46149</v>
      </c>
      <c r="R83" s="4">
        <f t="shared" si="59"/>
        <v>46149</v>
      </c>
      <c r="S83" s="5">
        <v>0.5</v>
      </c>
      <c r="T83" s="4">
        <f t="shared" si="60"/>
        <v>46149</v>
      </c>
      <c r="U83" s="4">
        <f t="shared" si="77"/>
        <v>46149</v>
      </c>
      <c r="V83" s="4">
        <f t="shared" si="77"/>
        <v>46149</v>
      </c>
      <c r="W83" s="4">
        <f t="shared" si="61"/>
        <v>46150</v>
      </c>
      <c r="X83" s="4">
        <f t="shared" si="62"/>
        <v>46150</v>
      </c>
      <c r="Y83" s="5">
        <v>0.5</v>
      </c>
      <c r="Z83" s="4">
        <f t="shared" si="63"/>
        <v>46150</v>
      </c>
      <c r="AA83" s="5">
        <v>0.5</v>
      </c>
      <c r="AB83" s="4">
        <f t="shared" si="64"/>
        <v>46150</v>
      </c>
      <c r="AC83" s="5">
        <v>0.5</v>
      </c>
      <c r="AD83" s="4">
        <f t="shared" si="65"/>
        <v>46150</v>
      </c>
      <c r="AE83" s="4">
        <f t="shared" si="66"/>
        <v>46150</v>
      </c>
      <c r="AF83" s="4">
        <f t="shared" si="67"/>
        <v>46153</v>
      </c>
      <c r="AG83" s="4">
        <f t="shared" si="68"/>
        <v>46153</v>
      </c>
      <c r="AH83" s="5">
        <v>0.5</v>
      </c>
      <c r="AI83" s="4">
        <f t="shared" si="69"/>
        <v>46153</v>
      </c>
      <c r="AJ83" s="4">
        <f t="array" ref="AJ83">MAX(IF($B$2:$B$133=$B83, $AI$2:$AI$133))</f>
        <v>46181</v>
      </c>
      <c r="AK83" s="5">
        <v>1</v>
      </c>
      <c r="AL83" s="4">
        <f t="shared" si="70"/>
        <v>46182</v>
      </c>
      <c r="AM83" s="5">
        <v>0.5</v>
      </c>
      <c r="AN83" s="4">
        <f t="shared" si="71"/>
        <v>46182</v>
      </c>
      <c r="AO83" s="5">
        <v>0.5</v>
      </c>
      <c r="AP83" s="4">
        <f t="shared" si="72"/>
        <v>46182</v>
      </c>
      <c r="AQ83" s="4">
        <f t="shared" si="78"/>
        <v>46183</v>
      </c>
      <c r="AR83" s="4">
        <f t="shared" si="78"/>
        <v>46184</v>
      </c>
      <c r="AS83" s="4">
        <f t="shared" si="73"/>
        <v>46189</v>
      </c>
      <c r="AT83" s="4">
        <f t="shared" si="74"/>
        <v>46198</v>
      </c>
      <c r="AU83">
        <f t="shared" si="75"/>
        <v>49</v>
      </c>
      <c r="AW83">
        <f t="shared" si="76"/>
        <v>2</v>
      </c>
    </row>
    <row r="84" spans="1:52" x14ac:dyDescent="0.2">
      <c r="A84" s="3">
        <v>103</v>
      </c>
      <c r="B84" s="5" t="s">
        <v>166</v>
      </c>
      <c r="C84" s="80">
        <v>46147</v>
      </c>
      <c r="D84" s="80" t="s">
        <v>1128</v>
      </c>
      <c r="E84" s="80" t="s">
        <v>81</v>
      </c>
      <c r="F84" s="80" t="s">
        <v>167</v>
      </c>
      <c r="G84" s="80">
        <v>46147</v>
      </c>
      <c r="H84" s="5">
        <v>3</v>
      </c>
      <c r="I84" s="5">
        <v>0</v>
      </c>
      <c r="J84" s="5">
        <v>8</v>
      </c>
      <c r="K84" s="4">
        <f t="shared" si="54"/>
        <v>46149</v>
      </c>
      <c r="L84" s="4">
        <f t="shared" si="55"/>
        <v>46149</v>
      </c>
      <c r="M84" s="4">
        <f t="shared" si="56"/>
        <v>46149</v>
      </c>
      <c r="N84" s="5">
        <v>0.5</v>
      </c>
      <c r="O84" s="4">
        <f t="shared" si="57"/>
        <v>46149</v>
      </c>
      <c r="P84" s="5">
        <v>0.5</v>
      </c>
      <c r="Q84" s="4">
        <f t="shared" si="58"/>
        <v>46149</v>
      </c>
      <c r="R84" s="4">
        <f t="shared" si="59"/>
        <v>46149</v>
      </c>
      <c r="S84" s="5">
        <v>0.5</v>
      </c>
      <c r="T84" s="4">
        <f t="shared" si="60"/>
        <v>46149</v>
      </c>
      <c r="U84" s="4">
        <f t="shared" si="77"/>
        <v>46149</v>
      </c>
      <c r="V84" s="4">
        <f t="shared" si="77"/>
        <v>46149</v>
      </c>
      <c r="W84" s="4">
        <f t="shared" si="61"/>
        <v>46150</v>
      </c>
      <c r="X84" s="4">
        <f t="shared" si="62"/>
        <v>46150</v>
      </c>
      <c r="Y84" s="5">
        <v>0.5</v>
      </c>
      <c r="Z84" s="4">
        <f t="shared" si="63"/>
        <v>46150</v>
      </c>
      <c r="AA84" s="5">
        <v>0.5</v>
      </c>
      <c r="AB84" s="4">
        <f t="shared" si="64"/>
        <v>46150</v>
      </c>
      <c r="AC84" s="5">
        <v>0.5</v>
      </c>
      <c r="AD84" s="4">
        <f t="shared" si="65"/>
        <v>46150</v>
      </c>
      <c r="AE84" s="4">
        <f t="shared" si="66"/>
        <v>46150</v>
      </c>
      <c r="AF84" s="4">
        <f t="shared" si="67"/>
        <v>46153</v>
      </c>
      <c r="AG84" s="4">
        <f t="shared" si="68"/>
        <v>46153</v>
      </c>
      <c r="AH84" s="5">
        <v>0.5</v>
      </c>
      <c r="AI84" s="4">
        <f t="shared" si="69"/>
        <v>46153</v>
      </c>
      <c r="AJ84" s="4">
        <f t="array" ref="AJ84">MAX(IF($B$2:$B$133=$B84, $AI$2:$AI$133))</f>
        <v>46181</v>
      </c>
      <c r="AK84" s="5">
        <v>1</v>
      </c>
      <c r="AL84" s="4">
        <f t="shared" si="70"/>
        <v>46182</v>
      </c>
      <c r="AM84" s="5">
        <v>0.5</v>
      </c>
      <c r="AN84" s="4">
        <f t="shared" si="71"/>
        <v>46182</v>
      </c>
      <c r="AO84" s="5">
        <v>0.5</v>
      </c>
      <c r="AP84" s="4">
        <f t="shared" si="72"/>
        <v>46182</v>
      </c>
      <c r="AQ84" s="4">
        <f t="shared" si="78"/>
        <v>46183</v>
      </c>
      <c r="AR84" s="4">
        <f t="shared" si="78"/>
        <v>46184</v>
      </c>
      <c r="AS84" s="4">
        <f t="shared" si="73"/>
        <v>46189</v>
      </c>
      <c r="AT84" s="4">
        <f t="shared" si="74"/>
        <v>46198</v>
      </c>
      <c r="AU84">
        <f t="shared" si="75"/>
        <v>49</v>
      </c>
      <c r="AW84">
        <f t="shared" si="76"/>
        <v>2</v>
      </c>
    </row>
    <row r="85" spans="1:52" x14ac:dyDescent="0.2">
      <c r="A85" s="3">
        <v>104</v>
      </c>
      <c r="B85" s="5" t="s">
        <v>166</v>
      </c>
      <c r="C85" s="80">
        <v>46147</v>
      </c>
      <c r="D85" s="80" t="s">
        <v>1132</v>
      </c>
      <c r="E85" s="80" t="s">
        <v>81</v>
      </c>
      <c r="F85" s="80" t="s">
        <v>131</v>
      </c>
      <c r="G85" s="80">
        <v>46147</v>
      </c>
      <c r="H85" s="5">
        <v>3</v>
      </c>
      <c r="I85" s="5">
        <v>0</v>
      </c>
      <c r="J85" s="5">
        <v>9</v>
      </c>
      <c r="K85" s="4">
        <f t="shared" si="54"/>
        <v>46149</v>
      </c>
      <c r="L85" s="4">
        <f t="shared" si="55"/>
        <v>46149</v>
      </c>
      <c r="M85" s="4">
        <f t="shared" si="56"/>
        <v>46149</v>
      </c>
      <c r="N85" s="5">
        <v>0.5</v>
      </c>
      <c r="O85" s="4">
        <f t="shared" si="57"/>
        <v>46149</v>
      </c>
      <c r="P85" s="5">
        <v>0.5</v>
      </c>
      <c r="Q85" s="4">
        <f t="shared" si="58"/>
        <v>46149</v>
      </c>
      <c r="R85" s="4">
        <f t="shared" si="59"/>
        <v>46149</v>
      </c>
      <c r="S85" s="5">
        <v>0.5</v>
      </c>
      <c r="T85" s="4">
        <f t="shared" si="60"/>
        <v>46149</v>
      </c>
      <c r="U85" s="4">
        <f t="shared" si="77"/>
        <v>46149</v>
      </c>
      <c r="V85" s="4">
        <f t="shared" si="77"/>
        <v>46149</v>
      </c>
      <c r="W85" s="4">
        <f t="shared" si="61"/>
        <v>46150</v>
      </c>
      <c r="X85" s="4">
        <f t="shared" si="62"/>
        <v>46150</v>
      </c>
      <c r="Y85" s="5">
        <v>0.5</v>
      </c>
      <c r="Z85" s="4">
        <f t="shared" si="63"/>
        <v>46150</v>
      </c>
      <c r="AA85" s="5">
        <v>0.5</v>
      </c>
      <c r="AB85" s="4">
        <f t="shared" si="64"/>
        <v>46150</v>
      </c>
      <c r="AC85" s="5">
        <v>0.5</v>
      </c>
      <c r="AD85" s="4">
        <f t="shared" si="65"/>
        <v>46150</v>
      </c>
      <c r="AE85" s="4">
        <f t="shared" si="66"/>
        <v>46150</v>
      </c>
      <c r="AF85" s="4">
        <f t="shared" si="67"/>
        <v>46153</v>
      </c>
      <c r="AG85" s="4">
        <f t="shared" si="68"/>
        <v>46153</v>
      </c>
      <c r="AH85" s="5">
        <v>0.5</v>
      </c>
      <c r="AI85" s="4">
        <f t="shared" si="69"/>
        <v>46153</v>
      </c>
      <c r="AJ85" s="4">
        <f t="array" ref="AJ85">MAX(IF($B$2:$B$133=$B85, $AI$2:$AI$133))</f>
        <v>46181</v>
      </c>
      <c r="AK85" s="5">
        <v>1</v>
      </c>
      <c r="AL85" s="4">
        <f t="shared" si="70"/>
        <v>46182</v>
      </c>
      <c r="AM85" s="5">
        <v>0.5</v>
      </c>
      <c r="AN85" s="4">
        <f t="shared" si="71"/>
        <v>46182</v>
      </c>
      <c r="AO85" s="5">
        <v>0.5</v>
      </c>
      <c r="AP85" s="4">
        <f t="shared" si="72"/>
        <v>46182</v>
      </c>
      <c r="AQ85" s="4">
        <f t="shared" si="78"/>
        <v>46183</v>
      </c>
      <c r="AR85" s="4">
        <f t="shared" si="78"/>
        <v>46184</v>
      </c>
      <c r="AS85" s="4">
        <f t="shared" si="73"/>
        <v>46189</v>
      </c>
      <c r="AT85" s="4">
        <f t="shared" si="74"/>
        <v>46198</v>
      </c>
      <c r="AU85">
        <f t="shared" si="75"/>
        <v>49</v>
      </c>
      <c r="AW85">
        <f t="shared" si="76"/>
        <v>2</v>
      </c>
    </row>
    <row r="86" spans="1:52" x14ac:dyDescent="0.2">
      <c r="A86" s="3">
        <v>105</v>
      </c>
      <c r="B86" s="5" t="s">
        <v>166</v>
      </c>
      <c r="C86" s="80">
        <v>46156</v>
      </c>
      <c r="D86" s="80" t="s">
        <v>1130</v>
      </c>
      <c r="E86" s="80" t="s">
        <v>81</v>
      </c>
      <c r="F86" s="80" t="s">
        <v>129</v>
      </c>
      <c r="G86" s="80">
        <v>46156</v>
      </c>
      <c r="H86" s="5">
        <v>3</v>
      </c>
      <c r="I86" s="5">
        <v>0</v>
      </c>
      <c r="J86" s="5">
        <v>10</v>
      </c>
      <c r="K86" s="4">
        <f t="shared" si="54"/>
        <v>46160</v>
      </c>
      <c r="L86" s="4">
        <f t="shared" si="55"/>
        <v>46160</v>
      </c>
      <c r="M86" s="4">
        <f t="shared" si="56"/>
        <v>46160</v>
      </c>
      <c r="N86" s="5">
        <v>0.5</v>
      </c>
      <c r="O86" s="4">
        <f t="shared" si="57"/>
        <v>46160</v>
      </c>
      <c r="P86" s="5">
        <v>0.5</v>
      </c>
      <c r="Q86" s="4">
        <f t="shared" si="58"/>
        <v>46160</v>
      </c>
      <c r="R86" s="4">
        <f t="shared" si="59"/>
        <v>46160</v>
      </c>
      <c r="S86" s="5">
        <v>0.5</v>
      </c>
      <c r="T86" s="4">
        <f t="shared" si="60"/>
        <v>46160</v>
      </c>
      <c r="U86" s="4">
        <f t="shared" si="77"/>
        <v>46160</v>
      </c>
      <c r="V86" s="4">
        <f t="shared" si="77"/>
        <v>46160</v>
      </c>
      <c r="W86" s="4">
        <f t="shared" si="61"/>
        <v>46161</v>
      </c>
      <c r="X86" s="4">
        <f t="shared" si="62"/>
        <v>46161</v>
      </c>
      <c r="Y86" s="5">
        <v>0.5</v>
      </c>
      <c r="Z86" s="4">
        <f t="shared" si="63"/>
        <v>46161</v>
      </c>
      <c r="AA86" s="5">
        <v>0.5</v>
      </c>
      <c r="AB86" s="4">
        <f t="shared" si="64"/>
        <v>46161</v>
      </c>
      <c r="AC86" s="5">
        <v>0.5</v>
      </c>
      <c r="AD86" s="4">
        <f t="shared" si="65"/>
        <v>46161</v>
      </c>
      <c r="AE86" s="4">
        <f t="shared" si="66"/>
        <v>46161</v>
      </c>
      <c r="AF86" s="4">
        <f t="shared" si="67"/>
        <v>46162</v>
      </c>
      <c r="AG86" s="4">
        <f t="shared" si="68"/>
        <v>46162</v>
      </c>
      <c r="AH86" s="5">
        <v>0.5</v>
      </c>
      <c r="AI86" s="4">
        <f t="shared" si="69"/>
        <v>46162</v>
      </c>
      <c r="AJ86" s="4">
        <f t="array" ref="AJ86">MAX(IF($B$2:$B$133=$B86, $AI$2:$AI$133))</f>
        <v>46181</v>
      </c>
      <c r="AK86" s="5">
        <v>1</v>
      </c>
      <c r="AL86" s="4">
        <f t="shared" si="70"/>
        <v>46182</v>
      </c>
      <c r="AM86" s="5">
        <v>0.5</v>
      </c>
      <c r="AN86" s="4">
        <f t="shared" si="71"/>
        <v>46182</v>
      </c>
      <c r="AO86" s="5">
        <v>0.5</v>
      </c>
      <c r="AP86" s="4">
        <f t="shared" si="72"/>
        <v>46182</v>
      </c>
      <c r="AQ86" s="4">
        <f t="shared" si="78"/>
        <v>46183</v>
      </c>
      <c r="AR86" s="4">
        <f t="shared" si="78"/>
        <v>46184</v>
      </c>
      <c r="AS86" s="4">
        <f t="shared" si="73"/>
        <v>46189</v>
      </c>
      <c r="AT86" s="4">
        <f t="shared" si="74"/>
        <v>46198</v>
      </c>
      <c r="AU86">
        <f t="shared" si="75"/>
        <v>38</v>
      </c>
      <c r="AW86">
        <f t="shared" si="76"/>
        <v>2</v>
      </c>
    </row>
    <row r="87" spans="1:52" x14ac:dyDescent="0.2">
      <c r="A87" s="3">
        <v>106</v>
      </c>
      <c r="B87" s="5" t="s">
        <v>166</v>
      </c>
      <c r="C87" s="80">
        <v>46156</v>
      </c>
      <c r="D87" s="80" t="s">
        <v>1131</v>
      </c>
      <c r="E87" s="80" t="s">
        <v>81</v>
      </c>
      <c r="F87" s="80" t="s">
        <v>167</v>
      </c>
      <c r="G87" s="80">
        <v>46156</v>
      </c>
      <c r="H87" s="5">
        <v>3</v>
      </c>
      <c r="I87" s="5">
        <v>0</v>
      </c>
      <c r="J87" s="5">
        <v>11</v>
      </c>
      <c r="K87" s="4">
        <f t="shared" si="54"/>
        <v>46160</v>
      </c>
      <c r="L87" s="4">
        <f t="shared" si="55"/>
        <v>46160</v>
      </c>
      <c r="M87" s="4">
        <f t="shared" si="56"/>
        <v>46160</v>
      </c>
      <c r="N87" s="5">
        <v>0.5</v>
      </c>
      <c r="O87" s="4">
        <f t="shared" si="57"/>
        <v>46160</v>
      </c>
      <c r="P87" s="5">
        <v>0.5</v>
      </c>
      <c r="Q87" s="4">
        <f t="shared" si="58"/>
        <v>46160</v>
      </c>
      <c r="R87" s="4">
        <f t="shared" si="59"/>
        <v>46160</v>
      </c>
      <c r="S87" s="5">
        <v>0.5</v>
      </c>
      <c r="T87" s="4">
        <f t="shared" si="60"/>
        <v>46160</v>
      </c>
      <c r="U87" s="4">
        <f t="shared" si="77"/>
        <v>46160</v>
      </c>
      <c r="V87" s="4">
        <f t="shared" si="77"/>
        <v>46160</v>
      </c>
      <c r="W87" s="4">
        <f t="shared" si="61"/>
        <v>46161</v>
      </c>
      <c r="X87" s="4">
        <f t="shared" si="62"/>
        <v>46161</v>
      </c>
      <c r="Y87" s="5">
        <v>0.5</v>
      </c>
      <c r="Z87" s="4">
        <f t="shared" si="63"/>
        <v>46161</v>
      </c>
      <c r="AA87" s="5">
        <v>0.5</v>
      </c>
      <c r="AB87" s="4">
        <f t="shared" si="64"/>
        <v>46161</v>
      </c>
      <c r="AC87" s="5">
        <v>0.5</v>
      </c>
      <c r="AD87" s="4">
        <f t="shared" si="65"/>
        <v>46161</v>
      </c>
      <c r="AE87" s="4">
        <f t="shared" si="66"/>
        <v>46161</v>
      </c>
      <c r="AF87" s="4">
        <f t="shared" si="67"/>
        <v>46162</v>
      </c>
      <c r="AG87" s="4">
        <f t="shared" si="68"/>
        <v>46162</v>
      </c>
      <c r="AH87" s="5">
        <v>0.5</v>
      </c>
      <c r="AI87" s="4">
        <f t="shared" si="69"/>
        <v>46162</v>
      </c>
      <c r="AJ87" s="4">
        <f t="array" ref="AJ87">MAX(IF($B$2:$B$133=$B87, $AI$2:$AI$133))</f>
        <v>46181</v>
      </c>
      <c r="AK87" s="5">
        <v>1</v>
      </c>
      <c r="AL87" s="4">
        <f t="shared" si="70"/>
        <v>46182</v>
      </c>
      <c r="AM87" s="5">
        <v>0.5</v>
      </c>
      <c r="AN87" s="4">
        <f t="shared" si="71"/>
        <v>46182</v>
      </c>
      <c r="AO87" s="5">
        <v>0.5</v>
      </c>
      <c r="AP87" s="4">
        <f t="shared" si="72"/>
        <v>46182</v>
      </c>
      <c r="AQ87" s="4">
        <f t="shared" si="78"/>
        <v>46183</v>
      </c>
      <c r="AR87" s="4">
        <f t="shared" si="78"/>
        <v>46184</v>
      </c>
      <c r="AS87" s="4">
        <f t="shared" si="73"/>
        <v>46189</v>
      </c>
      <c r="AT87" s="4">
        <f t="shared" si="74"/>
        <v>46198</v>
      </c>
      <c r="AU87">
        <f t="shared" si="75"/>
        <v>38</v>
      </c>
      <c r="AV87">
        <f>(AT87-AR87)</f>
        <v>14</v>
      </c>
      <c r="AW87">
        <f t="shared" si="76"/>
        <v>2</v>
      </c>
      <c r="AZ87">
        <f>(AV87+AW87)</f>
        <v>16</v>
      </c>
    </row>
    <row r="88" spans="1:52" x14ac:dyDescent="0.2">
      <c r="A88" s="3">
        <v>112</v>
      </c>
      <c r="B88" s="5" t="s">
        <v>166</v>
      </c>
      <c r="C88" s="80">
        <v>46156</v>
      </c>
      <c r="D88" s="80" t="s">
        <v>1179</v>
      </c>
      <c r="E88" s="80" t="s">
        <v>81</v>
      </c>
      <c r="F88" s="80" t="s">
        <v>131</v>
      </c>
      <c r="G88" s="80">
        <v>46156</v>
      </c>
      <c r="H88" s="5">
        <v>3</v>
      </c>
      <c r="I88" s="5">
        <v>0</v>
      </c>
      <c r="J88" s="5">
        <v>1</v>
      </c>
      <c r="K88" s="4">
        <f t="shared" si="54"/>
        <v>46160</v>
      </c>
      <c r="L88" s="4">
        <f t="shared" si="55"/>
        <v>46160</v>
      </c>
      <c r="M88" s="4">
        <f t="shared" si="56"/>
        <v>46160</v>
      </c>
      <c r="N88" s="5">
        <v>0.5</v>
      </c>
      <c r="O88" s="4">
        <f t="shared" si="57"/>
        <v>46160</v>
      </c>
      <c r="P88" s="5">
        <v>0.5</v>
      </c>
      <c r="Q88" s="4">
        <f t="shared" si="58"/>
        <v>46160</v>
      </c>
      <c r="R88" s="4">
        <f t="shared" si="59"/>
        <v>46160</v>
      </c>
      <c r="S88" s="5">
        <v>0.5</v>
      </c>
      <c r="T88" s="4">
        <f t="shared" si="60"/>
        <v>46160</v>
      </c>
      <c r="U88" s="4">
        <f t="shared" si="77"/>
        <v>46160</v>
      </c>
      <c r="V88" s="4">
        <f t="shared" si="77"/>
        <v>46160</v>
      </c>
      <c r="W88" s="4">
        <f t="shared" si="61"/>
        <v>46161</v>
      </c>
      <c r="X88" s="4">
        <f t="shared" si="62"/>
        <v>46161</v>
      </c>
      <c r="Y88" s="5">
        <v>0.5</v>
      </c>
      <c r="Z88" s="4">
        <f t="shared" si="63"/>
        <v>46161</v>
      </c>
      <c r="AA88" s="5">
        <v>0.5</v>
      </c>
      <c r="AB88" s="4">
        <f t="shared" si="64"/>
        <v>46161</v>
      </c>
      <c r="AC88" s="5">
        <v>0.5</v>
      </c>
      <c r="AD88" s="4">
        <f t="shared" si="65"/>
        <v>46161</v>
      </c>
      <c r="AE88" s="4">
        <f t="shared" si="66"/>
        <v>46161</v>
      </c>
      <c r="AF88" s="4">
        <f t="shared" si="67"/>
        <v>46162</v>
      </c>
      <c r="AG88" s="4">
        <f t="shared" si="68"/>
        <v>46162</v>
      </c>
      <c r="AH88" s="5">
        <v>0.5</v>
      </c>
      <c r="AI88" s="4">
        <f t="shared" si="69"/>
        <v>46162</v>
      </c>
      <c r="AJ88" s="4">
        <f t="array" ref="AJ88">MAX(IF($B$2:$B$133=$B88, $AI$2:$AI$133))</f>
        <v>46181</v>
      </c>
      <c r="AK88" s="5">
        <v>1</v>
      </c>
      <c r="AL88" s="4">
        <f t="shared" si="70"/>
        <v>46182</v>
      </c>
      <c r="AM88" s="5">
        <v>0.5</v>
      </c>
      <c r="AN88" s="4">
        <f t="shared" si="71"/>
        <v>46182</v>
      </c>
      <c r="AO88" s="5">
        <v>0.5</v>
      </c>
      <c r="AP88" s="4">
        <f t="shared" si="72"/>
        <v>46182</v>
      </c>
      <c r="AQ88" s="4">
        <f t="shared" si="78"/>
        <v>46183</v>
      </c>
      <c r="AR88" s="4">
        <f t="shared" si="78"/>
        <v>46184</v>
      </c>
      <c r="AS88" s="4">
        <f t="shared" si="73"/>
        <v>46189</v>
      </c>
      <c r="AT88" s="4">
        <f t="shared" si="74"/>
        <v>46198</v>
      </c>
      <c r="AU88">
        <f t="shared" si="75"/>
        <v>38</v>
      </c>
      <c r="AW88">
        <f t="shared" si="76"/>
        <v>2</v>
      </c>
    </row>
    <row r="89" spans="1:52" x14ac:dyDescent="0.2">
      <c r="A89" s="3">
        <v>113</v>
      </c>
      <c r="B89" s="5" t="s">
        <v>166</v>
      </c>
      <c r="C89" s="80">
        <v>46164</v>
      </c>
      <c r="D89" s="80" t="s">
        <v>1180</v>
      </c>
      <c r="E89" s="80" t="s">
        <v>81</v>
      </c>
      <c r="F89" s="80" t="s">
        <v>129</v>
      </c>
      <c r="G89" s="80">
        <v>46164</v>
      </c>
      <c r="H89" s="5">
        <v>3</v>
      </c>
      <c r="I89" s="5">
        <v>0</v>
      </c>
      <c r="J89" s="5">
        <v>2</v>
      </c>
      <c r="K89" s="4">
        <f t="shared" si="54"/>
        <v>46168</v>
      </c>
      <c r="L89" s="4">
        <f t="shared" si="55"/>
        <v>46168</v>
      </c>
      <c r="M89" s="4">
        <f t="shared" si="56"/>
        <v>46168</v>
      </c>
      <c r="N89" s="5">
        <v>0.5</v>
      </c>
      <c r="O89" s="4">
        <f t="shared" si="57"/>
        <v>46168</v>
      </c>
      <c r="P89" s="5">
        <v>0.5</v>
      </c>
      <c r="Q89" s="4">
        <f t="shared" si="58"/>
        <v>46168</v>
      </c>
      <c r="R89" s="4">
        <f t="shared" si="59"/>
        <v>46168</v>
      </c>
      <c r="S89" s="5">
        <v>0.5</v>
      </c>
      <c r="T89" s="4">
        <f t="shared" si="60"/>
        <v>46168</v>
      </c>
      <c r="U89" s="4">
        <f t="shared" si="77"/>
        <v>46168</v>
      </c>
      <c r="V89" s="4">
        <f t="shared" si="77"/>
        <v>46168</v>
      </c>
      <c r="W89" s="4">
        <f t="shared" si="61"/>
        <v>46169</v>
      </c>
      <c r="X89" s="4">
        <f t="shared" si="62"/>
        <v>46169</v>
      </c>
      <c r="Y89" s="5">
        <v>0.5</v>
      </c>
      <c r="Z89" s="4">
        <f t="shared" si="63"/>
        <v>46169</v>
      </c>
      <c r="AA89" s="5">
        <v>0.5</v>
      </c>
      <c r="AB89" s="4">
        <f t="shared" si="64"/>
        <v>46169</v>
      </c>
      <c r="AC89" s="5">
        <v>0.5</v>
      </c>
      <c r="AD89" s="4">
        <f t="shared" si="65"/>
        <v>46169</v>
      </c>
      <c r="AE89" s="4">
        <f t="shared" si="66"/>
        <v>46169</v>
      </c>
      <c r="AF89" s="4">
        <f t="shared" si="67"/>
        <v>46171</v>
      </c>
      <c r="AG89" s="4">
        <f t="shared" si="68"/>
        <v>46171</v>
      </c>
      <c r="AH89" s="5">
        <v>0.5</v>
      </c>
      <c r="AI89" s="4">
        <f t="shared" si="69"/>
        <v>46171</v>
      </c>
      <c r="AJ89" s="4">
        <f t="array" ref="AJ89">MAX(IF($B$2:$B$133=$B89, $AI$2:$AI$133))</f>
        <v>46181</v>
      </c>
      <c r="AK89" s="5">
        <v>1</v>
      </c>
      <c r="AL89" s="4">
        <f t="shared" si="70"/>
        <v>46182</v>
      </c>
      <c r="AM89" s="5">
        <v>0.5</v>
      </c>
      <c r="AN89" s="4">
        <f t="shared" si="71"/>
        <v>46182</v>
      </c>
      <c r="AO89" s="5">
        <v>0.5</v>
      </c>
      <c r="AP89" s="4">
        <f t="shared" si="72"/>
        <v>46182</v>
      </c>
      <c r="AQ89" s="4">
        <f t="shared" si="78"/>
        <v>46183</v>
      </c>
      <c r="AR89" s="4">
        <f t="shared" si="78"/>
        <v>46184</v>
      </c>
      <c r="AS89" s="4">
        <f t="shared" si="73"/>
        <v>46189</v>
      </c>
      <c r="AT89" s="4">
        <f t="shared" si="74"/>
        <v>46198</v>
      </c>
      <c r="AU89">
        <f t="shared" si="75"/>
        <v>30</v>
      </c>
      <c r="AW89">
        <f t="shared" si="76"/>
        <v>2</v>
      </c>
    </row>
    <row r="90" spans="1:52" x14ac:dyDescent="0.2">
      <c r="A90" s="3">
        <v>114</v>
      </c>
      <c r="B90" s="5" t="s">
        <v>166</v>
      </c>
      <c r="C90" s="80">
        <v>46164</v>
      </c>
      <c r="D90" s="80" t="s">
        <v>1181</v>
      </c>
      <c r="E90" s="80" t="s">
        <v>81</v>
      </c>
      <c r="F90" s="80" t="s">
        <v>167</v>
      </c>
      <c r="G90" s="80">
        <v>46164</v>
      </c>
      <c r="H90" s="5">
        <v>3</v>
      </c>
      <c r="I90" s="5">
        <v>0</v>
      </c>
      <c r="J90" s="5">
        <v>3</v>
      </c>
      <c r="K90" s="4">
        <f t="shared" si="54"/>
        <v>46168</v>
      </c>
      <c r="L90" s="4">
        <f t="shared" si="55"/>
        <v>46168</v>
      </c>
      <c r="M90" s="4">
        <f t="shared" si="56"/>
        <v>46168</v>
      </c>
      <c r="N90" s="5">
        <v>0.5</v>
      </c>
      <c r="O90" s="4">
        <f t="shared" si="57"/>
        <v>46168</v>
      </c>
      <c r="P90" s="5">
        <v>0.5</v>
      </c>
      <c r="Q90" s="4">
        <f t="shared" si="58"/>
        <v>46168</v>
      </c>
      <c r="R90" s="4">
        <f t="shared" si="59"/>
        <v>46168</v>
      </c>
      <c r="S90" s="5">
        <v>0.5</v>
      </c>
      <c r="T90" s="4">
        <f t="shared" si="60"/>
        <v>46168</v>
      </c>
      <c r="U90" s="4">
        <f t="shared" si="77"/>
        <v>46168</v>
      </c>
      <c r="V90" s="4">
        <f t="shared" si="77"/>
        <v>46168</v>
      </c>
      <c r="W90" s="4">
        <f t="shared" si="61"/>
        <v>46169</v>
      </c>
      <c r="X90" s="4">
        <f t="shared" si="62"/>
        <v>46169</v>
      </c>
      <c r="Y90" s="5">
        <v>0.5</v>
      </c>
      <c r="Z90" s="4">
        <f t="shared" si="63"/>
        <v>46169</v>
      </c>
      <c r="AA90" s="5">
        <v>0.5</v>
      </c>
      <c r="AB90" s="4">
        <f t="shared" si="64"/>
        <v>46169</v>
      </c>
      <c r="AC90" s="5">
        <v>0.5</v>
      </c>
      <c r="AD90" s="4">
        <f t="shared" si="65"/>
        <v>46169</v>
      </c>
      <c r="AE90" s="4">
        <f t="shared" si="66"/>
        <v>46169</v>
      </c>
      <c r="AF90" s="4">
        <f t="shared" si="67"/>
        <v>46171</v>
      </c>
      <c r="AG90" s="4">
        <f t="shared" si="68"/>
        <v>46171</v>
      </c>
      <c r="AH90" s="5">
        <v>0.5</v>
      </c>
      <c r="AI90" s="4">
        <f t="shared" si="69"/>
        <v>46171</v>
      </c>
      <c r="AJ90" s="4">
        <f t="array" ref="AJ90">MAX(IF($B$2:$B$133=$B90, $AI$2:$AI$133))</f>
        <v>46181</v>
      </c>
      <c r="AK90" s="5">
        <v>1</v>
      </c>
      <c r="AL90" s="4">
        <f t="shared" si="70"/>
        <v>46182</v>
      </c>
      <c r="AM90" s="5">
        <v>0.5</v>
      </c>
      <c r="AN90" s="4">
        <f t="shared" si="71"/>
        <v>46182</v>
      </c>
      <c r="AO90" s="5">
        <v>0.5</v>
      </c>
      <c r="AP90" s="4">
        <f t="shared" si="72"/>
        <v>46182</v>
      </c>
      <c r="AQ90" s="4">
        <f t="shared" si="78"/>
        <v>46183</v>
      </c>
      <c r="AR90" s="4">
        <f t="shared" si="78"/>
        <v>46184</v>
      </c>
      <c r="AS90" s="4">
        <f t="shared" si="73"/>
        <v>46189</v>
      </c>
      <c r="AT90" s="4">
        <f t="shared" si="74"/>
        <v>46198</v>
      </c>
      <c r="AU90">
        <f t="shared" si="75"/>
        <v>30</v>
      </c>
      <c r="AW90">
        <f t="shared" si="76"/>
        <v>2</v>
      </c>
    </row>
    <row r="91" spans="1:52" x14ac:dyDescent="0.2">
      <c r="A91" s="3">
        <v>115</v>
      </c>
      <c r="B91" s="5" t="s">
        <v>166</v>
      </c>
      <c r="C91" s="80">
        <v>46164</v>
      </c>
      <c r="D91" s="80" t="s">
        <v>1147</v>
      </c>
      <c r="E91" s="80" t="s">
        <v>81</v>
      </c>
      <c r="F91" s="80" t="s">
        <v>131</v>
      </c>
      <c r="G91" s="80">
        <v>46164</v>
      </c>
      <c r="H91" s="5">
        <v>3</v>
      </c>
      <c r="I91" s="5">
        <v>0</v>
      </c>
      <c r="J91" s="5">
        <v>4</v>
      </c>
      <c r="K91" s="4">
        <f t="shared" si="54"/>
        <v>46168</v>
      </c>
      <c r="L91" s="4">
        <f t="shared" si="55"/>
        <v>46168</v>
      </c>
      <c r="M91" s="4">
        <f t="shared" si="56"/>
        <v>46168</v>
      </c>
      <c r="N91" s="5">
        <v>0.5</v>
      </c>
      <c r="O91" s="4">
        <f t="shared" si="57"/>
        <v>46168</v>
      </c>
      <c r="P91" s="5">
        <v>0.5</v>
      </c>
      <c r="Q91" s="4">
        <f t="shared" si="58"/>
        <v>46168</v>
      </c>
      <c r="R91" s="4">
        <f t="shared" si="59"/>
        <v>46168</v>
      </c>
      <c r="S91" s="5">
        <v>0.5</v>
      </c>
      <c r="T91" s="4">
        <f t="shared" si="60"/>
        <v>46168</v>
      </c>
      <c r="U91" s="4">
        <f t="shared" si="77"/>
        <v>46168</v>
      </c>
      <c r="V91" s="4">
        <f t="shared" si="77"/>
        <v>46168</v>
      </c>
      <c r="W91" s="4">
        <f t="shared" si="61"/>
        <v>46169</v>
      </c>
      <c r="X91" s="4">
        <f t="shared" si="62"/>
        <v>46169</v>
      </c>
      <c r="Y91" s="5">
        <v>0.5</v>
      </c>
      <c r="Z91" s="4">
        <f t="shared" si="63"/>
        <v>46169</v>
      </c>
      <c r="AA91" s="5">
        <v>0.5</v>
      </c>
      <c r="AB91" s="4">
        <f t="shared" si="64"/>
        <v>46169</v>
      </c>
      <c r="AC91" s="5">
        <v>0.5</v>
      </c>
      <c r="AD91" s="4">
        <f t="shared" si="65"/>
        <v>46169</v>
      </c>
      <c r="AE91" s="4">
        <f t="shared" si="66"/>
        <v>46169</v>
      </c>
      <c r="AF91" s="4">
        <f t="shared" si="67"/>
        <v>46171</v>
      </c>
      <c r="AG91" s="4">
        <f t="shared" si="68"/>
        <v>46171</v>
      </c>
      <c r="AH91" s="5">
        <v>0.5</v>
      </c>
      <c r="AI91" s="4">
        <f t="shared" si="69"/>
        <v>46171</v>
      </c>
      <c r="AJ91" s="4">
        <f t="array" ref="AJ91">MAX(IF($B$2:$B$133=$B91, $AI$2:$AI$133))</f>
        <v>46181</v>
      </c>
      <c r="AK91" s="5">
        <v>1</v>
      </c>
      <c r="AL91" s="4">
        <f t="shared" si="70"/>
        <v>46182</v>
      </c>
      <c r="AM91" s="5">
        <v>0.5</v>
      </c>
      <c r="AN91" s="4">
        <f t="shared" si="71"/>
        <v>46182</v>
      </c>
      <c r="AO91" s="5">
        <v>0.5</v>
      </c>
      <c r="AP91" s="4">
        <f t="shared" si="72"/>
        <v>46182</v>
      </c>
      <c r="AQ91" s="4">
        <f t="shared" si="78"/>
        <v>46183</v>
      </c>
      <c r="AR91" s="4">
        <f t="shared" si="78"/>
        <v>46184</v>
      </c>
      <c r="AS91" s="4">
        <f t="shared" si="73"/>
        <v>46189</v>
      </c>
      <c r="AT91" s="4">
        <f t="shared" si="74"/>
        <v>46198</v>
      </c>
      <c r="AU91">
        <f t="shared" si="75"/>
        <v>30</v>
      </c>
      <c r="AV91">
        <f>(AT91-AR91)</f>
        <v>14</v>
      </c>
      <c r="AW91">
        <f t="shared" si="76"/>
        <v>2</v>
      </c>
      <c r="AZ91">
        <f>(AV91+AW91)</f>
        <v>16</v>
      </c>
    </row>
    <row r="92" spans="1:52" x14ac:dyDescent="0.2">
      <c r="A92" s="3">
        <v>51</v>
      </c>
      <c r="B92" s="5" t="s">
        <v>166</v>
      </c>
      <c r="C92" s="80">
        <v>46174</v>
      </c>
      <c r="D92" s="80" t="s">
        <v>1182</v>
      </c>
      <c r="E92" s="80" t="s">
        <v>81</v>
      </c>
      <c r="F92" s="80" t="s">
        <v>129</v>
      </c>
      <c r="G92" s="80">
        <v>46174</v>
      </c>
      <c r="H92" s="5">
        <v>3</v>
      </c>
      <c r="I92" s="5">
        <v>0</v>
      </c>
      <c r="J92" s="5">
        <v>1</v>
      </c>
      <c r="K92" s="4">
        <f t="shared" si="54"/>
        <v>46177</v>
      </c>
      <c r="L92" s="4">
        <f t="shared" si="55"/>
        <v>46177</v>
      </c>
      <c r="M92" s="4">
        <f t="shared" si="56"/>
        <v>46177</v>
      </c>
      <c r="N92" s="5">
        <v>0.5</v>
      </c>
      <c r="O92" s="4">
        <f t="shared" si="57"/>
        <v>46177</v>
      </c>
      <c r="P92" s="5">
        <v>0.5</v>
      </c>
      <c r="Q92" s="4">
        <f t="shared" si="58"/>
        <v>46177</v>
      </c>
      <c r="R92" s="4">
        <f t="shared" si="59"/>
        <v>46177</v>
      </c>
      <c r="S92" s="5">
        <v>0.5</v>
      </c>
      <c r="T92" s="4">
        <f t="shared" si="60"/>
        <v>46177</v>
      </c>
      <c r="U92" s="4">
        <f t="shared" si="77"/>
        <v>46177</v>
      </c>
      <c r="V92" s="4">
        <f t="shared" si="77"/>
        <v>46177</v>
      </c>
      <c r="W92" s="4">
        <f t="shared" si="61"/>
        <v>46178</v>
      </c>
      <c r="X92" s="4">
        <f t="shared" si="62"/>
        <v>46178</v>
      </c>
      <c r="Y92" s="5">
        <v>0.5</v>
      </c>
      <c r="Z92" s="4">
        <f t="shared" si="63"/>
        <v>46178</v>
      </c>
      <c r="AA92" s="5">
        <v>0.5</v>
      </c>
      <c r="AB92" s="4">
        <f t="shared" si="64"/>
        <v>46178</v>
      </c>
      <c r="AC92" s="5">
        <v>0.5</v>
      </c>
      <c r="AD92" s="4">
        <f t="shared" si="65"/>
        <v>46178</v>
      </c>
      <c r="AE92" s="4">
        <f t="shared" si="66"/>
        <v>46178</v>
      </c>
      <c r="AF92" s="4">
        <f t="shared" si="67"/>
        <v>46181</v>
      </c>
      <c r="AG92" s="4">
        <f t="shared" si="68"/>
        <v>46181</v>
      </c>
      <c r="AH92" s="5">
        <v>0.5</v>
      </c>
      <c r="AI92" s="4">
        <f t="shared" si="69"/>
        <v>46181</v>
      </c>
      <c r="AJ92" s="4">
        <f t="array" ref="AJ92">MAX(IF($B$2:$B$133=$B92, $AI$2:$AI$133))</f>
        <v>46181</v>
      </c>
      <c r="AK92" s="5">
        <v>1</v>
      </c>
      <c r="AL92" s="4">
        <f t="shared" si="70"/>
        <v>46182</v>
      </c>
      <c r="AM92" s="5">
        <v>0.5</v>
      </c>
      <c r="AN92" s="4">
        <f t="shared" si="71"/>
        <v>46182</v>
      </c>
      <c r="AO92" s="5">
        <v>0.5</v>
      </c>
      <c r="AP92" s="4">
        <f t="shared" si="72"/>
        <v>46182</v>
      </c>
      <c r="AQ92" s="4">
        <f t="shared" si="78"/>
        <v>46183</v>
      </c>
      <c r="AR92" s="4">
        <f t="shared" si="78"/>
        <v>46184</v>
      </c>
      <c r="AS92" s="4">
        <f t="shared" si="73"/>
        <v>46189</v>
      </c>
      <c r="AT92" s="4">
        <f t="shared" si="74"/>
        <v>46198</v>
      </c>
      <c r="AU92">
        <f t="shared" si="75"/>
        <v>21</v>
      </c>
      <c r="AW92">
        <f t="shared" si="76"/>
        <v>2</v>
      </c>
    </row>
    <row r="93" spans="1:52" x14ac:dyDescent="0.2">
      <c r="A93" s="3">
        <v>52</v>
      </c>
      <c r="B93" s="5" t="s">
        <v>168</v>
      </c>
      <c r="C93" s="80">
        <v>46218</v>
      </c>
      <c r="D93" s="80" t="s">
        <v>1137</v>
      </c>
      <c r="E93" s="80" t="s">
        <v>67</v>
      </c>
      <c r="F93" s="80" t="s">
        <v>102</v>
      </c>
      <c r="G93" s="80">
        <v>46218</v>
      </c>
      <c r="H93" s="5">
        <v>3</v>
      </c>
      <c r="I93" s="5">
        <v>0</v>
      </c>
      <c r="J93" s="5">
        <v>2</v>
      </c>
      <c r="K93" s="4">
        <f t="shared" si="54"/>
        <v>46220</v>
      </c>
      <c r="L93" s="4">
        <f t="shared" si="55"/>
        <v>46220</v>
      </c>
      <c r="M93" s="4">
        <f t="shared" si="56"/>
        <v>46220</v>
      </c>
      <c r="N93" s="5">
        <v>0.5</v>
      </c>
      <c r="O93" s="4">
        <f t="shared" si="57"/>
        <v>46220</v>
      </c>
      <c r="P93" s="5">
        <v>0.5</v>
      </c>
      <c r="Q93" s="4">
        <f t="shared" si="58"/>
        <v>46220</v>
      </c>
      <c r="R93" s="4">
        <f t="shared" si="59"/>
        <v>46220</v>
      </c>
      <c r="S93" s="5">
        <v>0.5</v>
      </c>
      <c r="T93" s="4">
        <f t="shared" si="60"/>
        <v>46220</v>
      </c>
      <c r="U93" s="4">
        <f t="shared" si="77"/>
        <v>46220</v>
      </c>
      <c r="V93" s="4">
        <f t="shared" si="77"/>
        <v>46220</v>
      </c>
      <c r="W93" s="4">
        <f t="shared" si="61"/>
        <v>46223</v>
      </c>
      <c r="X93" s="4">
        <f t="shared" si="62"/>
        <v>46223</v>
      </c>
      <c r="Y93" s="5">
        <v>0.5</v>
      </c>
      <c r="Z93" s="4">
        <f t="shared" si="63"/>
        <v>46223</v>
      </c>
      <c r="AA93" s="5">
        <v>0.5</v>
      </c>
      <c r="AB93" s="4">
        <f t="shared" si="64"/>
        <v>46223</v>
      </c>
      <c r="AC93" s="5">
        <v>0.5</v>
      </c>
      <c r="AD93" s="4">
        <f t="shared" si="65"/>
        <v>46223</v>
      </c>
      <c r="AE93" s="4">
        <f t="shared" si="66"/>
        <v>46223</v>
      </c>
      <c r="AF93" s="4">
        <f t="shared" si="67"/>
        <v>46224</v>
      </c>
      <c r="AG93" s="4">
        <f t="shared" si="68"/>
        <v>46224</v>
      </c>
      <c r="AH93" s="5">
        <v>0.5</v>
      </c>
      <c r="AI93" s="4">
        <f t="shared" si="69"/>
        <v>46224</v>
      </c>
      <c r="AJ93" s="4">
        <f t="array" ref="AJ93">MAX(IF($B$2:$B$133=$B93, $AI$2:$AI$133))</f>
        <v>46232</v>
      </c>
      <c r="AK93" s="5">
        <v>1</v>
      </c>
      <c r="AL93" s="4">
        <f t="shared" si="70"/>
        <v>46233</v>
      </c>
      <c r="AM93" s="5">
        <v>0.5</v>
      </c>
      <c r="AN93" s="4">
        <f t="shared" si="71"/>
        <v>46233</v>
      </c>
      <c r="AO93" s="5">
        <v>0.5</v>
      </c>
      <c r="AP93" s="4">
        <f t="shared" si="72"/>
        <v>46233</v>
      </c>
      <c r="AQ93" s="4">
        <f t="shared" si="78"/>
        <v>46234</v>
      </c>
      <c r="AR93" s="4">
        <f t="shared" si="78"/>
        <v>46237</v>
      </c>
      <c r="AS93" s="4">
        <f t="shared" si="73"/>
        <v>46240</v>
      </c>
      <c r="AT93" s="4">
        <f t="shared" si="74"/>
        <v>46240</v>
      </c>
      <c r="AU93">
        <f t="shared" si="75"/>
        <v>20</v>
      </c>
      <c r="AW93">
        <f t="shared" si="76"/>
        <v>2</v>
      </c>
    </row>
    <row r="94" spans="1:52" x14ac:dyDescent="0.2">
      <c r="A94" s="3">
        <v>53</v>
      </c>
      <c r="B94" s="5" t="s">
        <v>168</v>
      </c>
      <c r="C94" s="80">
        <v>46218</v>
      </c>
      <c r="D94" s="80" t="s">
        <v>1138</v>
      </c>
      <c r="E94" s="80" t="s">
        <v>67</v>
      </c>
      <c r="F94" s="80" t="s">
        <v>103</v>
      </c>
      <c r="G94" s="80">
        <v>46218</v>
      </c>
      <c r="H94" s="5">
        <v>3</v>
      </c>
      <c r="I94" s="5">
        <v>0</v>
      </c>
      <c r="J94" s="5">
        <v>3</v>
      </c>
      <c r="K94" s="4">
        <f t="shared" si="54"/>
        <v>46220</v>
      </c>
      <c r="L94" s="4">
        <f t="shared" si="55"/>
        <v>46220</v>
      </c>
      <c r="M94" s="4">
        <f t="shared" si="56"/>
        <v>46220</v>
      </c>
      <c r="N94" s="5">
        <v>0.5</v>
      </c>
      <c r="O94" s="4">
        <f t="shared" si="57"/>
        <v>46220</v>
      </c>
      <c r="P94" s="5">
        <v>0.5</v>
      </c>
      <c r="Q94" s="4">
        <f t="shared" si="58"/>
        <v>46220</v>
      </c>
      <c r="R94" s="4">
        <f t="shared" si="59"/>
        <v>46220</v>
      </c>
      <c r="S94" s="5">
        <v>0.5</v>
      </c>
      <c r="T94" s="4">
        <f t="shared" si="60"/>
        <v>46220</v>
      </c>
      <c r="U94" s="4">
        <f t="shared" si="77"/>
        <v>46220</v>
      </c>
      <c r="V94" s="4">
        <f t="shared" si="77"/>
        <v>46220</v>
      </c>
      <c r="W94" s="4">
        <f t="shared" si="61"/>
        <v>46223</v>
      </c>
      <c r="X94" s="4">
        <f t="shared" si="62"/>
        <v>46223</v>
      </c>
      <c r="Y94" s="5">
        <v>0.5</v>
      </c>
      <c r="Z94" s="4">
        <f t="shared" si="63"/>
        <v>46223</v>
      </c>
      <c r="AA94" s="5">
        <v>0.5</v>
      </c>
      <c r="AB94" s="4">
        <f t="shared" si="64"/>
        <v>46223</v>
      </c>
      <c r="AC94" s="5">
        <v>0.5</v>
      </c>
      <c r="AD94" s="4">
        <f t="shared" si="65"/>
        <v>46223</v>
      </c>
      <c r="AE94" s="4">
        <f t="shared" si="66"/>
        <v>46223</v>
      </c>
      <c r="AF94" s="4">
        <f t="shared" si="67"/>
        <v>46224</v>
      </c>
      <c r="AG94" s="4">
        <f t="shared" si="68"/>
        <v>46224</v>
      </c>
      <c r="AH94" s="5">
        <v>0.5</v>
      </c>
      <c r="AI94" s="4">
        <f t="shared" si="69"/>
        <v>46224</v>
      </c>
      <c r="AJ94" s="4">
        <f t="array" ref="AJ94">MAX(IF($B$2:$B$133=$B94, $AI$2:$AI$133))</f>
        <v>46232</v>
      </c>
      <c r="AK94" s="5">
        <v>1</v>
      </c>
      <c r="AL94" s="4">
        <f t="shared" si="70"/>
        <v>46233</v>
      </c>
      <c r="AM94" s="5">
        <v>0.5</v>
      </c>
      <c r="AN94" s="4">
        <f t="shared" si="71"/>
        <v>46233</v>
      </c>
      <c r="AO94" s="5">
        <v>0.5</v>
      </c>
      <c r="AP94" s="4">
        <f t="shared" si="72"/>
        <v>46233</v>
      </c>
      <c r="AQ94" s="4">
        <f t="shared" si="78"/>
        <v>46234</v>
      </c>
      <c r="AR94" s="4">
        <f t="shared" si="78"/>
        <v>46237</v>
      </c>
      <c r="AS94" s="4">
        <f t="shared" si="73"/>
        <v>46240</v>
      </c>
      <c r="AT94" s="4">
        <f t="shared" si="74"/>
        <v>46240</v>
      </c>
      <c r="AU94">
        <f t="shared" si="75"/>
        <v>20</v>
      </c>
      <c r="AW94">
        <f t="shared" si="76"/>
        <v>2</v>
      </c>
    </row>
    <row r="95" spans="1:52" x14ac:dyDescent="0.2">
      <c r="A95" s="3">
        <v>54</v>
      </c>
      <c r="B95" s="5" t="s">
        <v>168</v>
      </c>
      <c r="C95" s="80">
        <v>46218</v>
      </c>
      <c r="D95" s="80" t="s">
        <v>1139</v>
      </c>
      <c r="E95" s="80" t="s">
        <v>67</v>
      </c>
      <c r="F95" s="80" t="s">
        <v>104</v>
      </c>
      <c r="G95" s="80">
        <v>46218</v>
      </c>
      <c r="H95" s="5">
        <v>3</v>
      </c>
      <c r="I95" s="5">
        <v>0</v>
      </c>
      <c r="J95" s="5">
        <v>4</v>
      </c>
      <c r="K95" s="4">
        <f t="shared" si="54"/>
        <v>46220</v>
      </c>
      <c r="L95" s="4">
        <f t="shared" si="55"/>
        <v>46220</v>
      </c>
      <c r="M95" s="4">
        <f t="shared" si="56"/>
        <v>46220</v>
      </c>
      <c r="N95" s="5">
        <v>0.5</v>
      </c>
      <c r="O95" s="4">
        <f t="shared" si="57"/>
        <v>46220</v>
      </c>
      <c r="P95" s="5">
        <v>0.5</v>
      </c>
      <c r="Q95" s="4">
        <f t="shared" si="58"/>
        <v>46220</v>
      </c>
      <c r="R95" s="4">
        <f t="shared" si="59"/>
        <v>46220</v>
      </c>
      <c r="S95" s="5">
        <v>0.5</v>
      </c>
      <c r="T95" s="4">
        <f t="shared" si="60"/>
        <v>46220</v>
      </c>
      <c r="U95" s="4">
        <f t="shared" si="77"/>
        <v>46220</v>
      </c>
      <c r="V95" s="4">
        <f t="shared" si="77"/>
        <v>46220</v>
      </c>
      <c r="W95" s="4">
        <f t="shared" si="61"/>
        <v>46223</v>
      </c>
      <c r="X95" s="4">
        <f t="shared" si="62"/>
        <v>46223</v>
      </c>
      <c r="Y95" s="5">
        <v>0.5</v>
      </c>
      <c r="Z95" s="4">
        <f t="shared" si="63"/>
        <v>46223</v>
      </c>
      <c r="AA95" s="5">
        <v>0.5</v>
      </c>
      <c r="AB95" s="4">
        <f t="shared" si="64"/>
        <v>46223</v>
      </c>
      <c r="AC95" s="5">
        <v>0.5</v>
      </c>
      <c r="AD95" s="4">
        <f t="shared" si="65"/>
        <v>46223</v>
      </c>
      <c r="AE95" s="4">
        <f t="shared" si="66"/>
        <v>46223</v>
      </c>
      <c r="AF95" s="4">
        <f t="shared" si="67"/>
        <v>46224</v>
      </c>
      <c r="AG95" s="4">
        <f t="shared" si="68"/>
        <v>46224</v>
      </c>
      <c r="AH95" s="5">
        <v>0.5</v>
      </c>
      <c r="AI95" s="4">
        <f t="shared" si="69"/>
        <v>46224</v>
      </c>
      <c r="AJ95" s="4">
        <f t="array" ref="AJ95">MAX(IF($B$2:$B$133=$B95, $AI$2:$AI$133))</f>
        <v>46232</v>
      </c>
      <c r="AK95" s="5">
        <v>1</v>
      </c>
      <c r="AL95" s="4">
        <f t="shared" si="70"/>
        <v>46233</v>
      </c>
      <c r="AM95" s="5">
        <v>0.5</v>
      </c>
      <c r="AN95" s="4">
        <f t="shared" si="71"/>
        <v>46233</v>
      </c>
      <c r="AO95" s="5">
        <v>0.5</v>
      </c>
      <c r="AP95" s="4">
        <f t="shared" si="72"/>
        <v>46233</v>
      </c>
      <c r="AQ95" s="4">
        <f t="shared" si="78"/>
        <v>46234</v>
      </c>
      <c r="AR95" s="4">
        <f t="shared" si="78"/>
        <v>46237</v>
      </c>
      <c r="AS95" s="4">
        <f t="shared" si="73"/>
        <v>46240</v>
      </c>
      <c r="AT95" s="4">
        <f t="shared" si="74"/>
        <v>46240</v>
      </c>
      <c r="AU95">
        <f t="shared" si="75"/>
        <v>20</v>
      </c>
      <c r="AW95">
        <f t="shared" si="76"/>
        <v>2</v>
      </c>
    </row>
    <row r="96" spans="1:52" x14ac:dyDescent="0.2">
      <c r="A96" s="3">
        <v>55</v>
      </c>
      <c r="B96" s="5" t="s">
        <v>168</v>
      </c>
      <c r="C96" s="80">
        <v>46226</v>
      </c>
      <c r="D96" s="80" t="s">
        <v>1140</v>
      </c>
      <c r="E96" s="80" t="s">
        <v>67</v>
      </c>
      <c r="F96" s="80" t="s">
        <v>102</v>
      </c>
      <c r="G96" s="80">
        <v>46226</v>
      </c>
      <c r="H96" s="5">
        <v>3</v>
      </c>
      <c r="I96" s="5">
        <v>0</v>
      </c>
      <c r="J96" s="5">
        <v>5</v>
      </c>
      <c r="K96" s="4">
        <f t="shared" si="54"/>
        <v>46230</v>
      </c>
      <c r="L96" s="4">
        <f t="shared" si="55"/>
        <v>46230</v>
      </c>
      <c r="M96" s="4">
        <f t="shared" si="56"/>
        <v>46230</v>
      </c>
      <c r="N96" s="5">
        <v>0.5</v>
      </c>
      <c r="O96" s="4">
        <f t="shared" si="57"/>
        <v>46230</v>
      </c>
      <c r="P96" s="5">
        <v>0.5</v>
      </c>
      <c r="Q96" s="4">
        <f t="shared" si="58"/>
        <v>46230</v>
      </c>
      <c r="R96" s="4">
        <f t="shared" si="59"/>
        <v>46230</v>
      </c>
      <c r="S96" s="5">
        <v>0.5</v>
      </c>
      <c r="T96" s="4">
        <f t="shared" si="60"/>
        <v>46230</v>
      </c>
      <c r="U96" s="4">
        <f t="shared" si="77"/>
        <v>46230</v>
      </c>
      <c r="V96" s="4">
        <f t="shared" si="77"/>
        <v>46230</v>
      </c>
      <c r="W96" s="4">
        <f t="shared" si="61"/>
        <v>46231</v>
      </c>
      <c r="X96" s="4">
        <f t="shared" si="62"/>
        <v>46231</v>
      </c>
      <c r="Y96" s="5">
        <v>0.5</v>
      </c>
      <c r="Z96" s="4">
        <f t="shared" si="63"/>
        <v>46231</v>
      </c>
      <c r="AA96" s="5">
        <v>0.5</v>
      </c>
      <c r="AB96" s="4">
        <f t="shared" si="64"/>
        <v>46231</v>
      </c>
      <c r="AC96" s="5">
        <v>0.5</v>
      </c>
      <c r="AD96" s="4">
        <f t="shared" si="65"/>
        <v>46231</v>
      </c>
      <c r="AE96" s="4">
        <f t="shared" si="66"/>
        <v>46231</v>
      </c>
      <c r="AF96" s="4">
        <f t="shared" si="67"/>
        <v>46232</v>
      </c>
      <c r="AG96" s="4">
        <f t="shared" si="68"/>
        <v>46232</v>
      </c>
      <c r="AH96" s="5">
        <v>0.5</v>
      </c>
      <c r="AI96" s="4">
        <f t="shared" si="69"/>
        <v>46232</v>
      </c>
      <c r="AJ96" s="4">
        <f t="array" ref="AJ96">MAX(IF($B$2:$B$133=$B96, $AI$2:$AI$133))</f>
        <v>46232</v>
      </c>
      <c r="AK96" s="5">
        <v>1</v>
      </c>
      <c r="AL96" s="4">
        <f t="shared" si="70"/>
        <v>46233</v>
      </c>
      <c r="AM96" s="5">
        <v>0.5</v>
      </c>
      <c r="AN96" s="4">
        <f t="shared" si="71"/>
        <v>46233</v>
      </c>
      <c r="AO96" s="5">
        <v>0.5</v>
      </c>
      <c r="AP96" s="4">
        <f t="shared" si="72"/>
        <v>46233</v>
      </c>
      <c r="AQ96" s="4">
        <f t="shared" si="78"/>
        <v>46234</v>
      </c>
      <c r="AR96" s="4">
        <f t="shared" si="78"/>
        <v>46237</v>
      </c>
      <c r="AS96" s="4">
        <f t="shared" si="73"/>
        <v>46240</v>
      </c>
      <c r="AT96" s="4">
        <f t="shared" si="74"/>
        <v>46240</v>
      </c>
      <c r="AU96">
        <f t="shared" si="75"/>
        <v>10</v>
      </c>
      <c r="AW96">
        <f t="shared" si="76"/>
        <v>2</v>
      </c>
    </row>
    <row r="97" spans="1:52" x14ac:dyDescent="0.2">
      <c r="A97" s="3">
        <v>56</v>
      </c>
      <c r="B97" s="5" t="s">
        <v>168</v>
      </c>
      <c r="C97" s="80">
        <v>46226</v>
      </c>
      <c r="D97" s="80" t="s">
        <v>1141</v>
      </c>
      <c r="E97" s="80" t="s">
        <v>67</v>
      </c>
      <c r="F97" s="80" t="s">
        <v>103</v>
      </c>
      <c r="G97" s="80">
        <v>46226</v>
      </c>
      <c r="H97" s="5">
        <v>3</v>
      </c>
      <c r="I97" s="5">
        <v>0</v>
      </c>
      <c r="J97" s="5">
        <v>6</v>
      </c>
      <c r="K97" s="4">
        <f t="shared" si="54"/>
        <v>46230</v>
      </c>
      <c r="L97" s="4">
        <f t="shared" si="55"/>
        <v>46230</v>
      </c>
      <c r="M97" s="4">
        <f t="shared" si="56"/>
        <v>46230</v>
      </c>
      <c r="N97" s="5">
        <v>0.5</v>
      </c>
      <c r="O97" s="4">
        <f t="shared" si="57"/>
        <v>46230</v>
      </c>
      <c r="P97" s="5">
        <v>0.5</v>
      </c>
      <c r="Q97" s="4">
        <f t="shared" si="58"/>
        <v>46230</v>
      </c>
      <c r="R97" s="4">
        <f t="shared" si="59"/>
        <v>46230</v>
      </c>
      <c r="S97" s="5">
        <v>0.5</v>
      </c>
      <c r="T97" s="4">
        <f t="shared" si="60"/>
        <v>46230</v>
      </c>
      <c r="U97" s="4">
        <f t="shared" si="77"/>
        <v>46230</v>
      </c>
      <c r="V97" s="4">
        <f t="shared" si="77"/>
        <v>46230</v>
      </c>
      <c r="W97" s="4">
        <f t="shared" si="61"/>
        <v>46231</v>
      </c>
      <c r="X97" s="4">
        <f t="shared" si="62"/>
        <v>46231</v>
      </c>
      <c r="Y97" s="5">
        <v>0.5</v>
      </c>
      <c r="Z97" s="4">
        <f t="shared" si="63"/>
        <v>46231</v>
      </c>
      <c r="AA97" s="5">
        <v>0.5</v>
      </c>
      <c r="AB97" s="4">
        <f t="shared" si="64"/>
        <v>46231</v>
      </c>
      <c r="AC97" s="5">
        <v>0.5</v>
      </c>
      <c r="AD97" s="4">
        <f t="shared" si="65"/>
        <v>46231</v>
      </c>
      <c r="AE97" s="4">
        <f t="shared" si="66"/>
        <v>46231</v>
      </c>
      <c r="AF97" s="4">
        <f t="shared" si="67"/>
        <v>46232</v>
      </c>
      <c r="AG97" s="4">
        <f t="shared" si="68"/>
        <v>46232</v>
      </c>
      <c r="AH97" s="5">
        <v>0.5</v>
      </c>
      <c r="AI97" s="4">
        <f t="shared" si="69"/>
        <v>46232</v>
      </c>
      <c r="AJ97" s="4">
        <f t="array" ref="AJ97">MAX(IF($B$2:$B$133=$B97, $AI$2:$AI$133))</f>
        <v>46232</v>
      </c>
      <c r="AK97" s="5">
        <v>1</v>
      </c>
      <c r="AL97" s="4">
        <f t="shared" si="70"/>
        <v>46233</v>
      </c>
      <c r="AM97" s="5">
        <v>0.5</v>
      </c>
      <c r="AN97" s="4">
        <f t="shared" si="71"/>
        <v>46233</v>
      </c>
      <c r="AO97" s="5">
        <v>0.5</v>
      </c>
      <c r="AP97" s="4">
        <f t="shared" si="72"/>
        <v>46233</v>
      </c>
      <c r="AQ97" s="4">
        <f t="shared" si="78"/>
        <v>46234</v>
      </c>
      <c r="AR97" s="4">
        <f t="shared" si="78"/>
        <v>46237</v>
      </c>
      <c r="AS97" s="4">
        <f t="shared" si="73"/>
        <v>46240</v>
      </c>
      <c r="AT97" s="4">
        <f t="shared" si="74"/>
        <v>46240</v>
      </c>
      <c r="AU97">
        <f t="shared" si="75"/>
        <v>10</v>
      </c>
      <c r="AW97">
        <f t="shared" si="76"/>
        <v>2</v>
      </c>
    </row>
    <row r="98" spans="1:52" x14ac:dyDescent="0.2">
      <c r="A98" s="3">
        <v>57</v>
      </c>
      <c r="B98" s="5" t="s">
        <v>168</v>
      </c>
      <c r="C98" s="80">
        <v>46226</v>
      </c>
      <c r="D98" s="80" t="s">
        <v>1142</v>
      </c>
      <c r="E98" s="80" t="s">
        <v>67</v>
      </c>
      <c r="F98" s="80" t="s">
        <v>104</v>
      </c>
      <c r="G98" s="80">
        <v>46226</v>
      </c>
      <c r="H98" s="5">
        <v>3</v>
      </c>
      <c r="I98" s="5">
        <v>0</v>
      </c>
      <c r="J98" s="5">
        <v>7</v>
      </c>
      <c r="K98" s="4">
        <f t="shared" ref="K98:K133" si="79">WORKDAY(G98-1, H98+I98, IndHolidays)</f>
        <v>46230</v>
      </c>
      <c r="L98" s="4">
        <f t="shared" ref="L98:L133" si="80">WORKDAY(G98-1, H98+I98, IndHolidays)</f>
        <v>46230</v>
      </c>
      <c r="M98" s="4">
        <f t="shared" ref="M98:M133" si="81">WORKDAY(G98-1, H98+I98, IndHolidays)</f>
        <v>46230</v>
      </c>
      <c r="N98" s="5">
        <v>0.5</v>
      </c>
      <c r="O98" s="4">
        <f t="shared" ref="O98:O129" si="82">WORKDAY(M98, N98, IndHolidays)</f>
        <v>46230</v>
      </c>
      <c r="P98" s="5">
        <v>0.5</v>
      </c>
      <c r="Q98" s="4">
        <f t="shared" ref="Q98:Q129" si="83">WORKDAY(O98, P98, IndHolidays)</f>
        <v>46230</v>
      </c>
      <c r="R98" s="4">
        <f t="shared" ref="R98:R129" si="84">WORKDAY(Q98,0, IndHolidays)</f>
        <v>46230</v>
      </c>
      <c r="S98" s="5">
        <v>0.5</v>
      </c>
      <c r="T98" s="4">
        <f t="shared" ref="T98:T129" si="85">WORKDAY(R98, S98, IndHolidays)</f>
        <v>46230</v>
      </c>
      <c r="U98" s="4">
        <f t="shared" si="77"/>
        <v>46230</v>
      </c>
      <c r="V98" s="4">
        <f t="shared" si="77"/>
        <v>46230</v>
      </c>
      <c r="W98" s="4">
        <f t="shared" ref="W98:W129" si="86">WORKDAY(V98, 1, IndHolidays)</f>
        <v>46231</v>
      </c>
      <c r="X98" s="4">
        <f t="shared" ref="X98:X129" si="87">WORKDAY(W98, 0, IndHolidays)</f>
        <v>46231</v>
      </c>
      <c r="Y98" s="5">
        <v>0.5</v>
      </c>
      <c r="Z98" s="4">
        <f t="shared" ref="Z98:Z129" si="88">WORKDAY(X98, Y98, IndHolidays)</f>
        <v>46231</v>
      </c>
      <c r="AA98" s="5">
        <v>0.5</v>
      </c>
      <c r="AB98" s="4">
        <f t="shared" ref="AB98:AB129" si="89">WORKDAY(Z98, AA98, IndHolidays)</f>
        <v>46231</v>
      </c>
      <c r="AC98" s="5">
        <v>0.5</v>
      </c>
      <c r="AD98" s="4">
        <f t="shared" ref="AD98:AD129" si="90">WORKDAY(AB98, AC98, IndHolidays)</f>
        <v>46231</v>
      </c>
      <c r="AE98" s="4">
        <f t="shared" ref="AE98:AE129" si="91">WORKDAY(AD98, 0, IndHolidays)</f>
        <v>46231</v>
      </c>
      <c r="AF98" s="4">
        <f t="shared" ref="AF98:AF129" si="92">WORKDAY(AE98, 1, IndHolidays)</f>
        <v>46232</v>
      </c>
      <c r="AG98" s="4">
        <f t="shared" ref="AG98:AG129" si="93">WORKDAY(AF98, 0, IndHolidays)</f>
        <v>46232</v>
      </c>
      <c r="AH98" s="5">
        <v>0.5</v>
      </c>
      <c r="AI98" s="4">
        <f t="shared" ref="AI98:AI129" si="94">WORKDAY(AG98, AH98, IndHolidays)</f>
        <v>46232</v>
      </c>
      <c r="AJ98" s="4">
        <f t="array" ref="AJ98">MAX(IF($B$2:$B$133=$B98, $AI$2:$AI$133))</f>
        <v>46232</v>
      </c>
      <c r="AK98" s="5">
        <v>1</v>
      </c>
      <c r="AL98" s="4">
        <f t="shared" ref="AL98:AL129" si="95">WORKDAY(AJ98, AK98, IndHolidays)</f>
        <v>46233</v>
      </c>
      <c r="AM98" s="5">
        <v>0.5</v>
      </c>
      <c r="AN98" s="4">
        <f t="shared" ref="AN98:AN129" si="96">WORKDAY(AL98, AM98, IndHolidays)</f>
        <v>46233</v>
      </c>
      <c r="AO98" s="5">
        <v>0.5</v>
      </c>
      <c r="AP98" s="4">
        <f t="shared" ref="AP98:AP129" si="97">WORKDAY(AN98, AO98, IndHolidays)</f>
        <v>46233</v>
      </c>
      <c r="AQ98" s="4">
        <f t="shared" si="78"/>
        <v>46234</v>
      </c>
      <c r="AR98" s="4">
        <f t="shared" si="78"/>
        <v>46237</v>
      </c>
      <c r="AS98" s="4">
        <f t="shared" ref="AS98:AS129" si="98">WORKDAY(AR98, 3, IndHolidays)</f>
        <v>46240</v>
      </c>
      <c r="AT98" s="4">
        <f t="shared" ref="AT98:AT129" si="99">CEILING(AS98-DATE(2026,4,16), 14)+DATE(2026,4,16)</f>
        <v>46240</v>
      </c>
      <c r="AU98">
        <f t="shared" ref="AU98:AU129" si="100">(AT98 - L98)</f>
        <v>10</v>
      </c>
      <c r="AW98">
        <f t="shared" ref="AW98:AW133" si="101">(N98+S98+AC98+AO98)</f>
        <v>2</v>
      </c>
    </row>
    <row r="99" spans="1:52" x14ac:dyDescent="0.2">
      <c r="A99" s="3">
        <v>58</v>
      </c>
      <c r="B99" s="5" t="s">
        <v>168</v>
      </c>
      <c r="C99" s="80">
        <v>46226</v>
      </c>
      <c r="D99" s="80" t="s">
        <v>1143</v>
      </c>
      <c r="E99" s="80" t="s">
        <v>67</v>
      </c>
      <c r="F99" s="80" t="s">
        <v>57</v>
      </c>
      <c r="G99" s="80">
        <v>46226</v>
      </c>
      <c r="H99" s="5">
        <v>3</v>
      </c>
      <c r="I99" s="5">
        <v>0</v>
      </c>
      <c r="J99" s="5">
        <v>8</v>
      </c>
      <c r="K99" s="4">
        <f t="shared" si="79"/>
        <v>46230</v>
      </c>
      <c r="L99" s="4">
        <f t="shared" si="80"/>
        <v>46230</v>
      </c>
      <c r="M99" s="4">
        <f t="shared" si="81"/>
        <v>46230</v>
      </c>
      <c r="N99" s="5">
        <v>0.5</v>
      </c>
      <c r="O99" s="4">
        <f t="shared" si="82"/>
        <v>46230</v>
      </c>
      <c r="P99" s="5">
        <v>0.5</v>
      </c>
      <c r="Q99" s="4">
        <f t="shared" si="83"/>
        <v>46230</v>
      </c>
      <c r="R99" s="4">
        <f t="shared" si="84"/>
        <v>46230</v>
      </c>
      <c r="S99" s="5">
        <v>0.5</v>
      </c>
      <c r="T99" s="4">
        <f t="shared" si="85"/>
        <v>46230</v>
      </c>
      <c r="U99" s="4">
        <f t="shared" si="77"/>
        <v>46230</v>
      </c>
      <c r="V99" s="4">
        <f t="shared" si="77"/>
        <v>46230</v>
      </c>
      <c r="W99" s="4">
        <f t="shared" si="86"/>
        <v>46231</v>
      </c>
      <c r="X99" s="4">
        <f t="shared" si="87"/>
        <v>46231</v>
      </c>
      <c r="Y99" s="5">
        <v>0.5</v>
      </c>
      <c r="Z99" s="4">
        <f t="shared" si="88"/>
        <v>46231</v>
      </c>
      <c r="AA99" s="5">
        <v>0.5</v>
      </c>
      <c r="AB99" s="4">
        <f t="shared" si="89"/>
        <v>46231</v>
      </c>
      <c r="AC99" s="5">
        <v>0.5</v>
      </c>
      <c r="AD99" s="4">
        <f t="shared" si="90"/>
        <v>46231</v>
      </c>
      <c r="AE99" s="4">
        <f t="shared" si="91"/>
        <v>46231</v>
      </c>
      <c r="AF99" s="4">
        <f t="shared" si="92"/>
        <v>46232</v>
      </c>
      <c r="AG99" s="4">
        <f t="shared" si="93"/>
        <v>46232</v>
      </c>
      <c r="AH99" s="5">
        <v>0.5</v>
      </c>
      <c r="AI99" s="4">
        <f t="shared" si="94"/>
        <v>46232</v>
      </c>
      <c r="AJ99" s="4">
        <f t="array" ref="AJ99">MAX(IF($B$2:$B$133=$B99, $AI$2:$AI$133))</f>
        <v>46232</v>
      </c>
      <c r="AK99" s="5">
        <v>1</v>
      </c>
      <c r="AL99" s="4">
        <f t="shared" si="95"/>
        <v>46233</v>
      </c>
      <c r="AM99" s="5">
        <v>0.5</v>
      </c>
      <c r="AN99" s="4">
        <f t="shared" si="96"/>
        <v>46233</v>
      </c>
      <c r="AO99" s="5">
        <v>0.5</v>
      </c>
      <c r="AP99" s="4">
        <f t="shared" si="97"/>
        <v>46233</v>
      </c>
      <c r="AQ99" s="4">
        <f t="shared" si="78"/>
        <v>46234</v>
      </c>
      <c r="AR99" s="4">
        <f t="shared" si="78"/>
        <v>46237</v>
      </c>
      <c r="AS99" s="4">
        <f t="shared" si="98"/>
        <v>46240</v>
      </c>
      <c r="AT99" s="4">
        <f t="shared" si="99"/>
        <v>46240</v>
      </c>
      <c r="AU99">
        <f t="shared" si="100"/>
        <v>10</v>
      </c>
      <c r="AW99">
        <f t="shared" si="101"/>
        <v>2</v>
      </c>
    </row>
    <row r="100" spans="1:52" x14ac:dyDescent="0.2">
      <c r="A100" s="3">
        <v>59</v>
      </c>
      <c r="B100" s="5" t="s">
        <v>168</v>
      </c>
      <c r="C100" s="80">
        <v>46226</v>
      </c>
      <c r="D100" s="80" t="s">
        <v>1183</v>
      </c>
      <c r="E100" s="80" t="s">
        <v>67</v>
      </c>
      <c r="F100" s="80" t="s">
        <v>60</v>
      </c>
      <c r="G100" s="80">
        <v>46226</v>
      </c>
      <c r="H100" s="5">
        <v>3</v>
      </c>
      <c r="I100" s="5">
        <v>0</v>
      </c>
      <c r="J100" s="5">
        <v>9</v>
      </c>
      <c r="K100" s="4">
        <f t="shared" si="79"/>
        <v>46230</v>
      </c>
      <c r="L100" s="4">
        <f t="shared" si="80"/>
        <v>46230</v>
      </c>
      <c r="M100" s="4">
        <f t="shared" si="81"/>
        <v>46230</v>
      </c>
      <c r="N100" s="5">
        <v>0.5</v>
      </c>
      <c r="O100" s="4">
        <f t="shared" si="82"/>
        <v>46230</v>
      </c>
      <c r="P100" s="5">
        <v>0.5</v>
      </c>
      <c r="Q100" s="4">
        <f t="shared" si="83"/>
        <v>46230</v>
      </c>
      <c r="R100" s="4">
        <f t="shared" si="84"/>
        <v>46230</v>
      </c>
      <c r="S100" s="5">
        <v>0.5</v>
      </c>
      <c r="T100" s="4">
        <f t="shared" si="85"/>
        <v>46230</v>
      </c>
      <c r="U100" s="4">
        <f t="shared" si="77"/>
        <v>46230</v>
      </c>
      <c r="V100" s="4">
        <f t="shared" si="77"/>
        <v>46230</v>
      </c>
      <c r="W100" s="4">
        <f t="shared" si="86"/>
        <v>46231</v>
      </c>
      <c r="X100" s="4">
        <f t="shared" si="87"/>
        <v>46231</v>
      </c>
      <c r="Y100" s="5">
        <v>0.5</v>
      </c>
      <c r="Z100" s="4">
        <f t="shared" si="88"/>
        <v>46231</v>
      </c>
      <c r="AA100" s="5">
        <v>0.5</v>
      </c>
      <c r="AB100" s="4">
        <f t="shared" si="89"/>
        <v>46231</v>
      </c>
      <c r="AC100" s="5">
        <v>0.5</v>
      </c>
      <c r="AD100" s="4">
        <f t="shared" si="90"/>
        <v>46231</v>
      </c>
      <c r="AE100" s="4">
        <f t="shared" si="91"/>
        <v>46231</v>
      </c>
      <c r="AF100" s="4">
        <f t="shared" si="92"/>
        <v>46232</v>
      </c>
      <c r="AG100" s="4">
        <f t="shared" si="93"/>
        <v>46232</v>
      </c>
      <c r="AH100" s="5">
        <v>0.5</v>
      </c>
      <c r="AI100" s="4">
        <f t="shared" si="94"/>
        <v>46232</v>
      </c>
      <c r="AJ100" s="4">
        <f t="array" ref="AJ100">MAX(IF($B$2:$B$133=$B100, $AI$2:$AI$133))</f>
        <v>46232</v>
      </c>
      <c r="AK100" s="5">
        <v>1</v>
      </c>
      <c r="AL100" s="4">
        <f t="shared" si="95"/>
        <v>46233</v>
      </c>
      <c r="AM100" s="5">
        <v>0.5</v>
      </c>
      <c r="AN100" s="4">
        <f t="shared" si="96"/>
        <v>46233</v>
      </c>
      <c r="AO100" s="5">
        <v>0.5</v>
      </c>
      <c r="AP100" s="4">
        <f t="shared" si="97"/>
        <v>46233</v>
      </c>
      <c r="AQ100" s="4">
        <f t="shared" si="78"/>
        <v>46234</v>
      </c>
      <c r="AR100" s="4">
        <f t="shared" si="78"/>
        <v>46237</v>
      </c>
      <c r="AS100" s="4">
        <f t="shared" si="98"/>
        <v>46240</v>
      </c>
      <c r="AT100" s="4">
        <f t="shared" si="99"/>
        <v>46240</v>
      </c>
      <c r="AU100">
        <f t="shared" si="100"/>
        <v>10</v>
      </c>
      <c r="AW100">
        <f t="shared" si="101"/>
        <v>2</v>
      </c>
    </row>
    <row r="101" spans="1:52" x14ac:dyDescent="0.2">
      <c r="A101" s="3">
        <v>60</v>
      </c>
      <c r="B101" s="5" t="s">
        <v>168</v>
      </c>
      <c r="C101" s="80">
        <v>46226</v>
      </c>
      <c r="D101" s="80" t="s">
        <v>1184</v>
      </c>
      <c r="E101" s="80" t="s">
        <v>67</v>
      </c>
      <c r="F101" s="80" t="s">
        <v>62</v>
      </c>
      <c r="G101" s="80">
        <v>46226</v>
      </c>
      <c r="H101" s="5">
        <v>3</v>
      </c>
      <c r="I101" s="5">
        <v>0</v>
      </c>
      <c r="J101" s="5">
        <v>10</v>
      </c>
      <c r="K101" s="4">
        <f t="shared" si="79"/>
        <v>46230</v>
      </c>
      <c r="L101" s="4">
        <f t="shared" si="80"/>
        <v>46230</v>
      </c>
      <c r="M101" s="4">
        <f t="shared" si="81"/>
        <v>46230</v>
      </c>
      <c r="N101" s="5">
        <v>0.5</v>
      </c>
      <c r="O101" s="4">
        <f t="shared" si="82"/>
        <v>46230</v>
      </c>
      <c r="P101" s="5">
        <v>0.5</v>
      </c>
      <c r="Q101" s="4">
        <f t="shared" si="83"/>
        <v>46230</v>
      </c>
      <c r="R101" s="4">
        <f t="shared" si="84"/>
        <v>46230</v>
      </c>
      <c r="S101" s="5">
        <v>0.5</v>
      </c>
      <c r="T101" s="4">
        <f t="shared" si="85"/>
        <v>46230</v>
      </c>
      <c r="U101" s="4">
        <f t="shared" si="77"/>
        <v>46230</v>
      </c>
      <c r="V101" s="4">
        <f t="shared" si="77"/>
        <v>46230</v>
      </c>
      <c r="W101" s="4">
        <f t="shared" si="86"/>
        <v>46231</v>
      </c>
      <c r="X101" s="4">
        <f t="shared" si="87"/>
        <v>46231</v>
      </c>
      <c r="Y101" s="5">
        <v>0.5</v>
      </c>
      <c r="Z101" s="4">
        <f t="shared" si="88"/>
        <v>46231</v>
      </c>
      <c r="AA101" s="5">
        <v>0.5</v>
      </c>
      <c r="AB101" s="4">
        <f t="shared" si="89"/>
        <v>46231</v>
      </c>
      <c r="AC101" s="5">
        <v>0.5</v>
      </c>
      <c r="AD101" s="4">
        <f t="shared" si="90"/>
        <v>46231</v>
      </c>
      <c r="AE101" s="4">
        <f t="shared" si="91"/>
        <v>46231</v>
      </c>
      <c r="AF101" s="4">
        <f t="shared" si="92"/>
        <v>46232</v>
      </c>
      <c r="AG101" s="4">
        <f t="shared" si="93"/>
        <v>46232</v>
      </c>
      <c r="AH101" s="5">
        <v>0.5</v>
      </c>
      <c r="AI101" s="4">
        <f t="shared" si="94"/>
        <v>46232</v>
      </c>
      <c r="AJ101" s="4">
        <f t="array" ref="AJ101">MAX(IF($B$2:$B$133=$B101, $AI$2:$AI$133))</f>
        <v>46232</v>
      </c>
      <c r="AK101" s="5">
        <v>1</v>
      </c>
      <c r="AL101" s="4">
        <f t="shared" si="95"/>
        <v>46233</v>
      </c>
      <c r="AM101" s="5">
        <v>0.5</v>
      </c>
      <c r="AN101" s="4">
        <f t="shared" si="96"/>
        <v>46233</v>
      </c>
      <c r="AO101" s="5">
        <v>0.5</v>
      </c>
      <c r="AP101" s="4">
        <f t="shared" si="97"/>
        <v>46233</v>
      </c>
      <c r="AQ101" s="4">
        <f t="shared" si="78"/>
        <v>46234</v>
      </c>
      <c r="AR101" s="4">
        <f t="shared" si="78"/>
        <v>46237</v>
      </c>
      <c r="AS101" s="4">
        <f t="shared" si="98"/>
        <v>46240</v>
      </c>
      <c r="AT101" s="4">
        <f t="shared" si="99"/>
        <v>46240</v>
      </c>
      <c r="AU101">
        <f t="shared" si="100"/>
        <v>10</v>
      </c>
      <c r="AV101">
        <f>(AT101-AR101)</f>
        <v>3</v>
      </c>
      <c r="AW101">
        <f t="shared" si="101"/>
        <v>2</v>
      </c>
      <c r="AZ101">
        <f>(AV101+AW101)</f>
        <v>5</v>
      </c>
    </row>
    <row r="102" spans="1:52" x14ac:dyDescent="0.2">
      <c r="A102" s="3">
        <v>107</v>
      </c>
      <c r="B102" s="5" t="s">
        <v>168</v>
      </c>
      <c r="C102" s="80">
        <v>46226</v>
      </c>
      <c r="D102" s="80" t="s">
        <v>1185</v>
      </c>
      <c r="E102" s="80" t="s">
        <v>67</v>
      </c>
      <c r="F102" s="80" t="s">
        <v>129</v>
      </c>
      <c r="G102" s="80">
        <v>46226</v>
      </c>
      <c r="H102" s="5">
        <v>3</v>
      </c>
      <c r="I102" s="5">
        <v>0</v>
      </c>
      <c r="J102" s="5">
        <v>1</v>
      </c>
      <c r="K102" s="4">
        <f t="shared" si="79"/>
        <v>46230</v>
      </c>
      <c r="L102" s="4">
        <f t="shared" si="80"/>
        <v>46230</v>
      </c>
      <c r="M102" s="4">
        <f t="shared" si="81"/>
        <v>46230</v>
      </c>
      <c r="N102" s="5">
        <v>0.5</v>
      </c>
      <c r="O102" s="4">
        <f t="shared" si="82"/>
        <v>46230</v>
      </c>
      <c r="P102" s="5">
        <v>0.5</v>
      </c>
      <c r="Q102" s="4">
        <f t="shared" si="83"/>
        <v>46230</v>
      </c>
      <c r="R102" s="4">
        <f t="shared" si="84"/>
        <v>46230</v>
      </c>
      <c r="S102" s="5">
        <v>0.5</v>
      </c>
      <c r="T102" s="4">
        <f t="shared" si="85"/>
        <v>46230</v>
      </c>
      <c r="U102" s="4">
        <f t="shared" ref="U102:V121" si="102">WORKDAY(T102, 0, IndHolidays)</f>
        <v>46230</v>
      </c>
      <c r="V102" s="4">
        <f t="shared" si="102"/>
        <v>46230</v>
      </c>
      <c r="W102" s="4">
        <f t="shared" si="86"/>
        <v>46231</v>
      </c>
      <c r="X102" s="4">
        <f t="shared" si="87"/>
        <v>46231</v>
      </c>
      <c r="Y102" s="5">
        <v>0.5</v>
      </c>
      <c r="Z102" s="4">
        <f t="shared" si="88"/>
        <v>46231</v>
      </c>
      <c r="AA102" s="5">
        <v>0.5</v>
      </c>
      <c r="AB102" s="4">
        <f t="shared" si="89"/>
        <v>46231</v>
      </c>
      <c r="AC102" s="5">
        <v>0.5</v>
      </c>
      <c r="AD102" s="4">
        <f t="shared" si="90"/>
        <v>46231</v>
      </c>
      <c r="AE102" s="4">
        <f t="shared" si="91"/>
        <v>46231</v>
      </c>
      <c r="AF102" s="4">
        <f t="shared" si="92"/>
        <v>46232</v>
      </c>
      <c r="AG102" s="4">
        <f t="shared" si="93"/>
        <v>46232</v>
      </c>
      <c r="AH102" s="5">
        <v>0.5</v>
      </c>
      <c r="AI102" s="4">
        <f t="shared" si="94"/>
        <v>46232</v>
      </c>
      <c r="AJ102" s="4">
        <f t="array" ref="AJ102">MAX(IF($B$2:$B$133=$B102, $AI$2:$AI$133))</f>
        <v>46232</v>
      </c>
      <c r="AK102" s="5">
        <v>1</v>
      </c>
      <c r="AL102" s="4">
        <f t="shared" si="95"/>
        <v>46233</v>
      </c>
      <c r="AM102" s="5">
        <v>0.5</v>
      </c>
      <c r="AN102" s="4">
        <f t="shared" si="96"/>
        <v>46233</v>
      </c>
      <c r="AO102" s="5">
        <v>0.5</v>
      </c>
      <c r="AP102" s="4">
        <f t="shared" si="97"/>
        <v>46233</v>
      </c>
      <c r="AQ102" s="4">
        <f t="shared" ref="AQ102:AR121" si="103">WORKDAY(AP102, 1, IndHolidays)</f>
        <v>46234</v>
      </c>
      <c r="AR102" s="4">
        <f t="shared" si="103"/>
        <v>46237</v>
      </c>
      <c r="AS102" s="4">
        <f t="shared" si="98"/>
        <v>46240</v>
      </c>
      <c r="AT102" s="4">
        <f t="shared" si="99"/>
        <v>46240</v>
      </c>
      <c r="AU102">
        <f t="shared" si="100"/>
        <v>10</v>
      </c>
      <c r="AW102">
        <f t="shared" si="101"/>
        <v>2</v>
      </c>
    </row>
    <row r="103" spans="1:52" x14ac:dyDescent="0.2">
      <c r="A103" s="3">
        <v>108</v>
      </c>
      <c r="B103" s="5" t="s">
        <v>169</v>
      </c>
      <c r="C103" s="80">
        <v>46191</v>
      </c>
      <c r="D103" s="80" t="s">
        <v>64</v>
      </c>
      <c r="E103" s="80" t="s">
        <v>1050</v>
      </c>
      <c r="F103" s="80" t="s">
        <v>102</v>
      </c>
      <c r="G103" s="80">
        <v>46191</v>
      </c>
      <c r="H103" s="5">
        <v>3</v>
      </c>
      <c r="I103" s="5">
        <v>0</v>
      </c>
      <c r="J103" s="5">
        <v>2</v>
      </c>
      <c r="K103" s="4">
        <f t="shared" si="79"/>
        <v>46195</v>
      </c>
      <c r="L103" s="4">
        <f t="shared" si="80"/>
        <v>46195</v>
      </c>
      <c r="M103" s="4">
        <f t="shared" si="81"/>
        <v>46195</v>
      </c>
      <c r="N103" s="5">
        <v>0.5</v>
      </c>
      <c r="O103" s="4">
        <f t="shared" si="82"/>
        <v>46195</v>
      </c>
      <c r="P103" s="5">
        <v>0.5</v>
      </c>
      <c r="Q103" s="4">
        <f t="shared" si="83"/>
        <v>46195</v>
      </c>
      <c r="R103" s="4">
        <f t="shared" si="84"/>
        <v>46195</v>
      </c>
      <c r="S103" s="5">
        <v>0.5</v>
      </c>
      <c r="T103" s="4">
        <f t="shared" si="85"/>
        <v>46195</v>
      </c>
      <c r="U103" s="4">
        <f t="shared" si="102"/>
        <v>46195</v>
      </c>
      <c r="V103" s="4">
        <f t="shared" si="102"/>
        <v>46195</v>
      </c>
      <c r="W103" s="4">
        <f t="shared" si="86"/>
        <v>46196</v>
      </c>
      <c r="X103" s="4">
        <f t="shared" si="87"/>
        <v>46196</v>
      </c>
      <c r="Y103" s="5">
        <v>0.5</v>
      </c>
      <c r="Z103" s="4">
        <f t="shared" si="88"/>
        <v>46196</v>
      </c>
      <c r="AA103" s="5">
        <v>0.5</v>
      </c>
      <c r="AB103" s="4">
        <f t="shared" si="89"/>
        <v>46196</v>
      </c>
      <c r="AC103" s="5">
        <v>0.5</v>
      </c>
      <c r="AD103" s="4">
        <f t="shared" si="90"/>
        <v>46196</v>
      </c>
      <c r="AE103" s="4">
        <f t="shared" si="91"/>
        <v>46196</v>
      </c>
      <c r="AF103" s="4">
        <f t="shared" si="92"/>
        <v>46197</v>
      </c>
      <c r="AG103" s="4">
        <f t="shared" si="93"/>
        <v>46197</v>
      </c>
      <c r="AH103" s="5">
        <v>0.5</v>
      </c>
      <c r="AI103" s="4">
        <f t="shared" si="94"/>
        <v>46197</v>
      </c>
      <c r="AJ103" s="4">
        <f t="array" ref="AJ103">MAX(IF($B$2:$B$133=$B103, $AI$2:$AI$133))</f>
        <v>46206</v>
      </c>
      <c r="AK103" s="5">
        <v>1</v>
      </c>
      <c r="AL103" s="4">
        <f t="shared" si="95"/>
        <v>46209</v>
      </c>
      <c r="AM103" s="5">
        <v>0.5</v>
      </c>
      <c r="AN103" s="4">
        <f t="shared" si="96"/>
        <v>46209</v>
      </c>
      <c r="AO103" s="5">
        <v>0.5</v>
      </c>
      <c r="AP103" s="4">
        <f t="shared" si="97"/>
        <v>46209</v>
      </c>
      <c r="AQ103" s="4">
        <f t="shared" si="103"/>
        <v>46211</v>
      </c>
      <c r="AR103" s="4">
        <f t="shared" si="103"/>
        <v>46212</v>
      </c>
      <c r="AS103" s="4">
        <f t="shared" si="98"/>
        <v>46217</v>
      </c>
      <c r="AT103" s="4">
        <f t="shared" si="99"/>
        <v>46226</v>
      </c>
      <c r="AU103">
        <f t="shared" si="100"/>
        <v>31</v>
      </c>
      <c r="AW103">
        <f t="shared" si="101"/>
        <v>2</v>
      </c>
    </row>
    <row r="104" spans="1:52" x14ac:dyDescent="0.2">
      <c r="A104" s="3">
        <v>109</v>
      </c>
      <c r="B104" s="5" t="s">
        <v>169</v>
      </c>
      <c r="C104" s="80">
        <v>46191</v>
      </c>
      <c r="D104" s="80" t="s">
        <v>120</v>
      </c>
      <c r="E104" s="80" t="s">
        <v>1050</v>
      </c>
      <c r="F104" s="80" t="s">
        <v>129</v>
      </c>
      <c r="G104" s="80">
        <v>46191</v>
      </c>
      <c r="H104" s="5">
        <v>3</v>
      </c>
      <c r="I104" s="5">
        <v>0</v>
      </c>
      <c r="J104" s="5">
        <v>3</v>
      </c>
      <c r="K104" s="4">
        <f t="shared" si="79"/>
        <v>46195</v>
      </c>
      <c r="L104" s="4">
        <f t="shared" si="80"/>
        <v>46195</v>
      </c>
      <c r="M104" s="4">
        <f t="shared" si="81"/>
        <v>46195</v>
      </c>
      <c r="N104" s="5">
        <v>0.5</v>
      </c>
      <c r="O104" s="4">
        <f t="shared" si="82"/>
        <v>46195</v>
      </c>
      <c r="P104" s="5">
        <v>0.5</v>
      </c>
      <c r="Q104" s="4">
        <f t="shared" si="83"/>
        <v>46195</v>
      </c>
      <c r="R104" s="4">
        <f t="shared" si="84"/>
        <v>46195</v>
      </c>
      <c r="S104" s="5">
        <v>0.5</v>
      </c>
      <c r="T104" s="4">
        <f t="shared" si="85"/>
        <v>46195</v>
      </c>
      <c r="U104" s="4">
        <f t="shared" si="102"/>
        <v>46195</v>
      </c>
      <c r="V104" s="4">
        <f t="shared" si="102"/>
        <v>46195</v>
      </c>
      <c r="W104" s="4">
        <f t="shared" si="86"/>
        <v>46196</v>
      </c>
      <c r="X104" s="4">
        <f t="shared" si="87"/>
        <v>46196</v>
      </c>
      <c r="Y104" s="5">
        <v>0.5</v>
      </c>
      <c r="Z104" s="4">
        <f t="shared" si="88"/>
        <v>46196</v>
      </c>
      <c r="AA104" s="5">
        <v>0.5</v>
      </c>
      <c r="AB104" s="4">
        <f t="shared" si="89"/>
        <v>46196</v>
      </c>
      <c r="AC104" s="5">
        <v>0.5</v>
      </c>
      <c r="AD104" s="4">
        <f t="shared" si="90"/>
        <v>46196</v>
      </c>
      <c r="AE104" s="4">
        <f t="shared" si="91"/>
        <v>46196</v>
      </c>
      <c r="AF104" s="4">
        <f t="shared" si="92"/>
        <v>46197</v>
      </c>
      <c r="AG104" s="4">
        <f t="shared" si="93"/>
        <v>46197</v>
      </c>
      <c r="AH104" s="5">
        <v>0.5</v>
      </c>
      <c r="AI104" s="4">
        <f t="shared" si="94"/>
        <v>46197</v>
      </c>
      <c r="AJ104" s="4">
        <f t="array" ref="AJ104">MAX(IF($B$2:$B$133=$B104, $AI$2:$AI$133))</f>
        <v>46206</v>
      </c>
      <c r="AK104" s="5">
        <v>1</v>
      </c>
      <c r="AL104" s="4">
        <f t="shared" si="95"/>
        <v>46209</v>
      </c>
      <c r="AM104" s="5">
        <v>0.5</v>
      </c>
      <c r="AN104" s="4">
        <f t="shared" si="96"/>
        <v>46209</v>
      </c>
      <c r="AO104" s="5">
        <v>0.5</v>
      </c>
      <c r="AP104" s="4">
        <f t="shared" si="97"/>
        <v>46209</v>
      </c>
      <c r="AQ104" s="4">
        <f t="shared" si="103"/>
        <v>46211</v>
      </c>
      <c r="AR104" s="4">
        <f t="shared" si="103"/>
        <v>46212</v>
      </c>
      <c r="AS104" s="4">
        <f t="shared" si="98"/>
        <v>46217</v>
      </c>
      <c r="AT104" s="4">
        <f t="shared" si="99"/>
        <v>46226</v>
      </c>
      <c r="AU104">
        <f t="shared" si="100"/>
        <v>31</v>
      </c>
      <c r="AW104">
        <f t="shared" si="101"/>
        <v>2</v>
      </c>
    </row>
    <row r="105" spans="1:52" x14ac:dyDescent="0.2">
      <c r="A105" s="3">
        <v>110</v>
      </c>
      <c r="B105" s="5" t="s">
        <v>169</v>
      </c>
      <c r="C105" s="80">
        <v>46191</v>
      </c>
      <c r="D105" s="80" t="s">
        <v>121</v>
      </c>
      <c r="E105" s="80" t="s">
        <v>1050</v>
      </c>
      <c r="F105" s="80" t="s">
        <v>57</v>
      </c>
      <c r="G105" s="80">
        <v>46191</v>
      </c>
      <c r="H105" s="5">
        <v>3</v>
      </c>
      <c r="I105" s="5">
        <v>0</v>
      </c>
      <c r="J105" s="5">
        <v>4</v>
      </c>
      <c r="K105" s="4">
        <f t="shared" si="79"/>
        <v>46195</v>
      </c>
      <c r="L105" s="4">
        <f t="shared" si="80"/>
        <v>46195</v>
      </c>
      <c r="M105" s="4">
        <f t="shared" si="81"/>
        <v>46195</v>
      </c>
      <c r="N105" s="5">
        <v>0.5</v>
      </c>
      <c r="O105" s="4">
        <f t="shared" si="82"/>
        <v>46195</v>
      </c>
      <c r="P105" s="5">
        <v>0.5</v>
      </c>
      <c r="Q105" s="4">
        <f t="shared" si="83"/>
        <v>46195</v>
      </c>
      <c r="R105" s="4">
        <f t="shared" si="84"/>
        <v>46195</v>
      </c>
      <c r="S105" s="5">
        <v>0.5</v>
      </c>
      <c r="T105" s="4">
        <f t="shared" si="85"/>
        <v>46195</v>
      </c>
      <c r="U105" s="4">
        <f t="shared" si="102"/>
        <v>46195</v>
      </c>
      <c r="V105" s="4">
        <f t="shared" si="102"/>
        <v>46195</v>
      </c>
      <c r="W105" s="4">
        <f t="shared" si="86"/>
        <v>46196</v>
      </c>
      <c r="X105" s="4">
        <f t="shared" si="87"/>
        <v>46196</v>
      </c>
      <c r="Y105" s="5">
        <v>0.5</v>
      </c>
      <c r="Z105" s="4">
        <f t="shared" si="88"/>
        <v>46196</v>
      </c>
      <c r="AA105" s="5">
        <v>0.5</v>
      </c>
      <c r="AB105" s="4">
        <f t="shared" si="89"/>
        <v>46196</v>
      </c>
      <c r="AC105" s="5">
        <v>0.5</v>
      </c>
      <c r="AD105" s="4">
        <f t="shared" si="90"/>
        <v>46196</v>
      </c>
      <c r="AE105" s="4">
        <f t="shared" si="91"/>
        <v>46196</v>
      </c>
      <c r="AF105" s="4">
        <f t="shared" si="92"/>
        <v>46197</v>
      </c>
      <c r="AG105" s="4">
        <f t="shared" si="93"/>
        <v>46197</v>
      </c>
      <c r="AH105" s="5">
        <v>0.5</v>
      </c>
      <c r="AI105" s="4">
        <f t="shared" si="94"/>
        <v>46197</v>
      </c>
      <c r="AJ105" s="4">
        <f t="array" ref="AJ105">MAX(IF($B$2:$B$133=$B105, $AI$2:$AI$133))</f>
        <v>46206</v>
      </c>
      <c r="AK105" s="5">
        <v>1</v>
      </c>
      <c r="AL105" s="4">
        <f t="shared" si="95"/>
        <v>46209</v>
      </c>
      <c r="AM105" s="5">
        <v>0.5</v>
      </c>
      <c r="AN105" s="4">
        <f t="shared" si="96"/>
        <v>46209</v>
      </c>
      <c r="AO105" s="5">
        <v>0.5</v>
      </c>
      <c r="AP105" s="4">
        <f t="shared" si="97"/>
        <v>46209</v>
      </c>
      <c r="AQ105" s="4">
        <f t="shared" si="103"/>
        <v>46211</v>
      </c>
      <c r="AR105" s="4">
        <f t="shared" si="103"/>
        <v>46212</v>
      </c>
      <c r="AS105" s="4">
        <f t="shared" si="98"/>
        <v>46217</v>
      </c>
      <c r="AT105" s="4">
        <f t="shared" si="99"/>
        <v>46226</v>
      </c>
      <c r="AU105">
        <f t="shared" si="100"/>
        <v>31</v>
      </c>
      <c r="AW105">
        <f t="shared" si="101"/>
        <v>2</v>
      </c>
    </row>
    <row r="106" spans="1:52" x14ac:dyDescent="0.2">
      <c r="A106" s="3">
        <v>111</v>
      </c>
      <c r="B106" s="5" t="s">
        <v>169</v>
      </c>
      <c r="C106" s="80">
        <v>46199</v>
      </c>
      <c r="D106" s="80" t="s">
        <v>122</v>
      </c>
      <c r="E106" s="80" t="s">
        <v>1050</v>
      </c>
      <c r="F106" s="80" t="s">
        <v>102</v>
      </c>
      <c r="G106" s="80">
        <v>46199</v>
      </c>
      <c r="H106" s="5">
        <v>3</v>
      </c>
      <c r="I106" s="5">
        <v>0</v>
      </c>
      <c r="J106" s="5">
        <v>5</v>
      </c>
      <c r="K106" s="4">
        <f t="shared" si="79"/>
        <v>46204</v>
      </c>
      <c r="L106" s="4">
        <f t="shared" si="80"/>
        <v>46204</v>
      </c>
      <c r="M106" s="4">
        <f t="shared" si="81"/>
        <v>46204</v>
      </c>
      <c r="N106" s="5">
        <v>0.5</v>
      </c>
      <c r="O106" s="4">
        <f t="shared" si="82"/>
        <v>46204</v>
      </c>
      <c r="P106" s="5">
        <v>0.5</v>
      </c>
      <c r="Q106" s="4">
        <f t="shared" si="83"/>
        <v>46204</v>
      </c>
      <c r="R106" s="4">
        <f t="shared" si="84"/>
        <v>46204</v>
      </c>
      <c r="S106" s="5">
        <v>0.5</v>
      </c>
      <c r="T106" s="4">
        <f t="shared" si="85"/>
        <v>46204</v>
      </c>
      <c r="U106" s="4">
        <f t="shared" si="102"/>
        <v>46204</v>
      </c>
      <c r="V106" s="4">
        <f t="shared" si="102"/>
        <v>46204</v>
      </c>
      <c r="W106" s="4">
        <f t="shared" si="86"/>
        <v>46205</v>
      </c>
      <c r="X106" s="4">
        <f t="shared" si="87"/>
        <v>46205</v>
      </c>
      <c r="Y106" s="5">
        <v>0.5</v>
      </c>
      <c r="Z106" s="4">
        <f t="shared" si="88"/>
        <v>46205</v>
      </c>
      <c r="AA106" s="5">
        <v>0.5</v>
      </c>
      <c r="AB106" s="4">
        <f t="shared" si="89"/>
        <v>46205</v>
      </c>
      <c r="AC106" s="5">
        <v>0.5</v>
      </c>
      <c r="AD106" s="4">
        <f t="shared" si="90"/>
        <v>46205</v>
      </c>
      <c r="AE106" s="4">
        <f t="shared" si="91"/>
        <v>46205</v>
      </c>
      <c r="AF106" s="4">
        <f t="shared" si="92"/>
        <v>46206</v>
      </c>
      <c r="AG106" s="4">
        <f t="shared" si="93"/>
        <v>46206</v>
      </c>
      <c r="AH106" s="5">
        <v>0.5</v>
      </c>
      <c r="AI106" s="4">
        <f t="shared" si="94"/>
        <v>46206</v>
      </c>
      <c r="AJ106" s="4">
        <f t="array" ref="AJ106">MAX(IF($B$2:$B$133=$B106, $AI$2:$AI$133))</f>
        <v>46206</v>
      </c>
      <c r="AK106" s="5">
        <v>1</v>
      </c>
      <c r="AL106" s="4">
        <f t="shared" si="95"/>
        <v>46209</v>
      </c>
      <c r="AM106" s="5">
        <v>0.5</v>
      </c>
      <c r="AN106" s="4">
        <f t="shared" si="96"/>
        <v>46209</v>
      </c>
      <c r="AO106" s="5">
        <v>0.5</v>
      </c>
      <c r="AP106" s="4">
        <f t="shared" si="97"/>
        <v>46209</v>
      </c>
      <c r="AQ106" s="4">
        <f t="shared" si="103"/>
        <v>46211</v>
      </c>
      <c r="AR106" s="4">
        <f t="shared" si="103"/>
        <v>46212</v>
      </c>
      <c r="AS106" s="4">
        <f t="shared" si="98"/>
        <v>46217</v>
      </c>
      <c r="AT106" s="4">
        <f t="shared" si="99"/>
        <v>46226</v>
      </c>
      <c r="AU106">
        <f t="shared" si="100"/>
        <v>22</v>
      </c>
      <c r="AW106">
        <f t="shared" si="101"/>
        <v>2</v>
      </c>
    </row>
    <row r="107" spans="1:52" x14ac:dyDescent="0.2">
      <c r="A107" s="3">
        <v>125</v>
      </c>
      <c r="B107" s="5" t="s">
        <v>177</v>
      </c>
      <c r="C107" s="80">
        <v>46174</v>
      </c>
      <c r="D107" s="80" t="s">
        <v>1113</v>
      </c>
      <c r="E107" s="80" t="s">
        <v>56</v>
      </c>
      <c r="F107" s="80" t="s">
        <v>60</v>
      </c>
      <c r="G107" s="80">
        <v>46174</v>
      </c>
      <c r="H107" s="5">
        <v>3</v>
      </c>
      <c r="I107" s="5">
        <v>0</v>
      </c>
      <c r="J107" s="5">
        <v>1</v>
      </c>
      <c r="K107" s="4">
        <f t="shared" si="79"/>
        <v>46177</v>
      </c>
      <c r="L107" s="4">
        <f t="shared" si="80"/>
        <v>46177</v>
      </c>
      <c r="M107" s="4">
        <f t="shared" si="81"/>
        <v>46177</v>
      </c>
      <c r="N107" s="5">
        <v>0.5</v>
      </c>
      <c r="O107" s="4">
        <f t="shared" si="82"/>
        <v>46177</v>
      </c>
      <c r="P107" s="5">
        <v>0.5</v>
      </c>
      <c r="Q107" s="4">
        <f t="shared" si="83"/>
        <v>46177</v>
      </c>
      <c r="R107" s="4">
        <f t="shared" si="84"/>
        <v>46177</v>
      </c>
      <c r="S107" s="5">
        <v>0.5</v>
      </c>
      <c r="T107" s="4">
        <f t="shared" si="85"/>
        <v>46177</v>
      </c>
      <c r="U107" s="4">
        <f t="shared" si="102"/>
        <v>46177</v>
      </c>
      <c r="V107" s="4">
        <f t="shared" si="102"/>
        <v>46177</v>
      </c>
      <c r="W107" s="4">
        <f t="shared" si="86"/>
        <v>46178</v>
      </c>
      <c r="X107" s="4">
        <f t="shared" si="87"/>
        <v>46178</v>
      </c>
      <c r="Y107" s="5">
        <v>0.5</v>
      </c>
      <c r="Z107" s="4">
        <f t="shared" si="88"/>
        <v>46178</v>
      </c>
      <c r="AA107" s="5">
        <v>0.5</v>
      </c>
      <c r="AB107" s="4">
        <f t="shared" si="89"/>
        <v>46178</v>
      </c>
      <c r="AC107" s="5">
        <v>0.5</v>
      </c>
      <c r="AD107" s="4">
        <f t="shared" si="90"/>
        <v>46178</v>
      </c>
      <c r="AE107" s="4">
        <f t="shared" si="91"/>
        <v>46178</v>
      </c>
      <c r="AF107" s="4">
        <f t="shared" si="92"/>
        <v>46181</v>
      </c>
      <c r="AG107" s="4">
        <f t="shared" si="93"/>
        <v>46181</v>
      </c>
      <c r="AH107" s="5">
        <v>0.5</v>
      </c>
      <c r="AI107" s="4">
        <f t="shared" si="94"/>
        <v>46181</v>
      </c>
      <c r="AJ107" s="4">
        <f t="array" ref="AJ107">MAX(IF($B$2:$B$133=$B107, $AI$2:$AI$133))</f>
        <v>46196</v>
      </c>
      <c r="AK107" s="5">
        <v>1</v>
      </c>
      <c r="AL107" s="4">
        <f t="shared" si="95"/>
        <v>46197</v>
      </c>
      <c r="AM107" s="5">
        <v>0.5</v>
      </c>
      <c r="AN107" s="4">
        <f t="shared" si="96"/>
        <v>46197</v>
      </c>
      <c r="AO107" s="5">
        <v>0.5</v>
      </c>
      <c r="AP107" s="4">
        <f t="shared" si="97"/>
        <v>46197</v>
      </c>
      <c r="AQ107" s="4">
        <f t="shared" si="103"/>
        <v>46198</v>
      </c>
      <c r="AR107" s="4">
        <f t="shared" si="103"/>
        <v>46202</v>
      </c>
      <c r="AS107" s="4">
        <f t="shared" si="98"/>
        <v>46205</v>
      </c>
      <c r="AT107" s="4">
        <f t="shared" si="99"/>
        <v>46212</v>
      </c>
      <c r="AU107">
        <f t="shared" si="100"/>
        <v>35</v>
      </c>
      <c r="AW107">
        <f t="shared" si="101"/>
        <v>2</v>
      </c>
    </row>
    <row r="108" spans="1:52" x14ac:dyDescent="0.2">
      <c r="A108" s="3">
        <v>126</v>
      </c>
      <c r="B108" s="5" t="s">
        <v>177</v>
      </c>
      <c r="C108" s="80">
        <v>46174</v>
      </c>
      <c r="D108" s="80" t="s">
        <v>1114</v>
      </c>
      <c r="E108" s="80" t="s">
        <v>56</v>
      </c>
      <c r="F108" s="80" t="s">
        <v>62</v>
      </c>
      <c r="G108" s="80">
        <v>46174</v>
      </c>
      <c r="H108" s="5">
        <v>3</v>
      </c>
      <c r="I108" s="5">
        <v>0</v>
      </c>
      <c r="J108" s="5">
        <v>2</v>
      </c>
      <c r="K108" s="4">
        <f t="shared" si="79"/>
        <v>46177</v>
      </c>
      <c r="L108" s="4">
        <f t="shared" si="80"/>
        <v>46177</v>
      </c>
      <c r="M108" s="4">
        <f t="shared" si="81"/>
        <v>46177</v>
      </c>
      <c r="N108" s="5">
        <v>0.5</v>
      </c>
      <c r="O108" s="4">
        <f t="shared" si="82"/>
        <v>46177</v>
      </c>
      <c r="P108" s="5">
        <v>0.5</v>
      </c>
      <c r="Q108" s="4">
        <f t="shared" si="83"/>
        <v>46177</v>
      </c>
      <c r="R108" s="4">
        <f t="shared" si="84"/>
        <v>46177</v>
      </c>
      <c r="S108" s="5">
        <v>0.5</v>
      </c>
      <c r="T108" s="4">
        <f t="shared" si="85"/>
        <v>46177</v>
      </c>
      <c r="U108" s="4">
        <f t="shared" si="102"/>
        <v>46177</v>
      </c>
      <c r="V108" s="4">
        <f t="shared" si="102"/>
        <v>46177</v>
      </c>
      <c r="W108" s="4">
        <f t="shared" si="86"/>
        <v>46178</v>
      </c>
      <c r="X108" s="4">
        <f t="shared" si="87"/>
        <v>46178</v>
      </c>
      <c r="Y108" s="5">
        <v>0.5</v>
      </c>
      <c r="Z108" s="4">
        <f t="shared" si="88"/>
        <v>46178</v>
      </c>
      <c r="AA108" s="5">
        <v>0.5</v>
      </c>
      <c r="AB108" s="4">
        <f t="shared" si="89"/>
        <v>46178</v>
      </c>
      <c r="AC108" s="5">
        <v>0.5</v>
      </c>
      <c r="AD108" s="4">
        <f t="shared" si="90"/>
        <v>46178</v>
      </c>
      <c r="AE108" s="4">
        <f t="shared" si="91"/>
        <v>46178</v>
      </c>
      <c r="AF108" s="4">
        <f t="shared" si="92"/>
        <v>46181</v>
      </c>
      <c r="AG108" s="4">
        <f t="shared" si="93"/>
        <v>46181</v>
      </c>
      <c r="AH108" s="5">
        <v>0.5</v>
      </c>
      <c r="AI108" s="4">
        <f t="shared" si="94"/>
        <v>46181</v>
      </c>
      <c r="AJ108" s="4">
        <f t="array" ref="AJ108">MAX(IF($B$2:$B$133=$B108, $AI$2:$AI$133))</f>
        <v>46196</v>
      </c>
      <c r="AK108" s="5">
        <v>1</v>
      </c>
      <c r="AL108" s="4">
        <f t="shared" si="95"/>
        <v>46197</v>
      </c>
      <c r="AM108" s="5">
        <v>0.5</v>
      </c>
      <c r="AN108" s="4">
        <f t="shared" si="96"/>
        <v>46197</v>
      </c>
      <c r="AO108" s="5">
        <v>0.5</v>
      </c>
      <c r="AP108" s="4">
        <f t="shared" si="97"/>
        <v>46197</v>
      </c>
      <c r="AQ108" s="4">
        <f t="shared" si="103"/>
        <v>46198</v>
      </c>
      <c r="AR108" s="4">
        <f t="shared" si="103"/>
        <v>46202</v>
      </c>
      <c r="AS108" s="4">
        <f t="shared" si="98"/>
        <v>46205</v>
      </c>
      <c r="AT108" s="4">
        <f t="shared" si="99"/>
        <v>46212</v>
      </c>
      <c r="AU108">
        <f t="shared" si="100"/>
        <v>35</v>
      </c>
      <c r="AW108">
        <f t="shared" si="101"/>
        <v>2</v>
      </c>
    </row>
    <row r="109" spans="1:52" x14ac:dyDescent="0.2">
      <c r="A109" s="3">
        <v>127</v>
      </c>
      <c r="B109" s="5" t="s">
        <v>177</v>
      </c>
      <c r="C109" s="80">
        <v>46182</v>
      </c>
      <c r="D109" s="80" t="s">
        <v>1112</v>
      </c>
      <c r="E109" s="80" t="s">
        <v>56</v>
      </c>
      <c r="F109" s="80" t="s">
        <v>57</v>
      </c>
      <c r="G109" s="80">
        <v>46182</v>
      </c>
      <c r="H109" s="5">
        <v>3</v>
      </c>
      <c r="I109" s="5">
        <v>0</v>
      </c>
      <c r="J109" s="5">
        <v>3</v>
      </c>
      <c r="K109" s="4">
        <f t="shared" si="79"/>
        <v>46184</v>
      </c>
      <c r="L109" s="4">
        <f t="shared" si="80"/>
        <v>46184</v>
      </c>
      <c r="M109" s="4">
        <f t="shared" si="81"/>
        <v>46184</v>
      </c>
      <c r="N109" s="5">
        <v>0.5</v>
      </c>
      <c r="O109" s="4">
        <f t="shared" si="82"/>
        <v>46184</v>
      </c>
      <c r="P109" s="5">
        <v>0.5</v>
      </c>
      <c r="Q109" s="4">
        <f t="shared" si="83"/>
        <v>46184</v>
      </c>
      <c r="R109" s="4">
        <f t="shared" si="84"/>
        <v>46184</v>
      </c>
      <c r="S109" s="5">
        <v>0.5</v>
      </c>
      <c r="T109" s="4">
        <f t="shared" si="85"/>
        <v>46184</v>
      </c>
      <c r="U109" s="4">
        <f t="shared" si="102"/>
        <v>46184</v>
      </c>
      <c r="V109" s="4">
        <f t="shared" si="102"/>
        <v>46184</v>
      </c>
      <c r="W109" s="4">
        <f t="shared" si="86"/>
        <v>46185</v>
      </c>
      <c r="X109" s="4">
        <f t="shared" si="87"/>
        <v>46185</v>
      </c>
      <c r="Y109" s="5">
        <v>0.5</v>
      </c>
      <c r="Z109" s="4">
        <f t="shared" si="88"/>
        <v>46185</v>
      </c>
      <c r="AA109" s="5">
        <v>0.5</v>
      </c>
      <c r="AB109" s="4">
        <f t="shared" si="89"/>
        <v>46185</v>
      </c>
      <c r="AC109" s="5">
        <v>0.5</v>
      </c>
      <c r="AD109" s="4">
        <f t="shared" si="90"/>
        <v>46185</v>
      </c>
      <c r="AE109" s="4">
        <f t="shared" si="91"/>
        <v>46185</v>
      </c>
      <c r="AF109" s="4">
        <f t="shared" si="92"/>
        <v>46188</v>
      </c>
      <c r="AG109" s="4">
        <f t="shared" si="93"/>
        <v>46188</v>
      </c>
      <c r="AH109" s="5">
        <v>0.5</v>
      </c>
      <c r="AI109" s="4">
        <f t="shared" si="94"/>
        <v>46188</v>
      </c>
      <c r="AJ109" s="4">
        <f t="array" ref="AJ109">MAX(IF($B$2:$B$133=$B109, $AI$2:$AI$133))</f>
        <v>46196</v>
      </c>
      <c r="AK109" s="5">
        <v>1</v>
      </c>
      <c r="AL109" s="4">
        <f t="shared" si="95"/>
        <v>46197</v>
      </c>
      <c r="AM109" s="5">
        <v>0.5</v>
      </c>
      <c r="AN109" s="4">
        <f t="shared" si="96"/>
        <v>46197</v>
      </c>
      <c r="AO109" s="5">
        <v>0.5</v>
      </c>
      <c r="AP109" s="4">
        <f t="shared" si="97"/>
        <v>46197</v>
      </c>
      <c r="AQ109" s="4">
        <f t="shared" si="103"/>
        <v>46198</v>
      </c>
      <c r="AR109" s="4">
        <f t="shared" si="103"/>
        <v>46202</v>
      </c>
      <c r="AS109" s="4">
        <f t="shared" si="98"/>
        <v>46205</v>
      </c>
      <c r="AT109" s="4">
        <f t="shared" si="99"/>
        <v>46212</v>
      </c>
      <c r="AU109">
        <f t="shared" si="100"/>
        <v>28</v>
      </c>
      <c r="AW109">
        <f t="shared" si="101"/>
        <v>2</v>
      </c>
    </row>
    <row r="110" spans="1:52" x14ac:dyDescent="0.2">
      <c r="A110" s="3">
        <v>128</v>
      </c>
      <c r="B110" s="5" t="s">
        <v>177</v>
      </c>
      <c r="C110" s="80">
        <v>46182</v>
      </c>
      <c r="D110" s="80" t="s">
        <v>1116</v>
      </c>
      <c r="E110" s="80" t="s">
        <v>56</v>
      </c>
      <c r="F110" s="80" t="s">
        <v>60</v>
      </c>
      <c r="G110" s="80">
        <v>46182</v>
      </c>
      <c r="H110" s="5">
        <v>3</v>
      </c>
      <c r="I110" s="5">
        <v>0</v>
      </c>
      <c r="J110" s="5">
        <v>4</v>
      </c>
      <c r="K110" s="4">
        <f t="shared" si="79"/>
        <v>46184</v>
      </c>
      <c r="L110" s="4">
        <f t="shared" si="80"/>
        <v>46184</v>
      </c>
      <c r="M110" s="4">
        <f t="shared" si="81"/>
        <v>46184</v>
      </c>
      <c r="N110" s="5">
        <v>0.5</v>
      </c>
      <c r="O110" s="4">
        <f t="shared" si="82"/>
        <v>46184</v>
      </c>
      <c r="P110" s="5">
        <v>0.5</v>
      </c>
      <c r="Q110" s="4">
        <f t="shared" si="83"/>
        <v>46184</v>
      </c>
      <c r="R110" s="4">
        <f t="shared" si="84"/>
        <v>46184</v>
      </c>
      <c r="S110" s="5">
        <v>0.5</v>
      </c>
      <c r="T110" s="4">
        <f t="shared" si="85"/>
        <v>46184</v>
      </c>
      <c r="U110" s="4">
        <f t="shared" si="102"/>
        <v>46184</v>
      </c>
      <c r="V110" s="4">
        <f t="shared" si="102"/>
        <v>46184</v>
      </c>
      <c r="W110" s="4">
        <f t="shared" si="86"/>
        <v>46185</v>
      </c>
      <c r="X110" s="4">
        <f t="shared" si="87"/>
        <v>46185</v>
      </c>
      <c r="Y110" s="5">
        <v>0.5</v>
      </c>
      <c r="Z110" s="4">
        <f t="shared" si="88"/>
        <v>46185</v>
      </c>
      <c r="AA110" s="5">
        <v>0.5</v>
      </c>
      <c r="AB110" s="4">
        <f t="shared" si="89"/>
        <v>46185</v>
      </c>
      <c r="AC110" s="5">
        <v>0.5</v>
      </c>
      <c r="AD110" s="4">
        <f t="shared" si="90"/>
        <v>46185</v>
      </c>
      <c r="AE110" s="4">
        <f t="shared" si="91"/>
        <v>46185</v>
      </c>
      <c r="AF110" s="4">
        <f t="shared" si="92"/>
        <v>46188</v>
      </c>
      <c r="AG110" s="4">
        <f t="shared" si="93"/>
        <v>46188</v>
      </c>
      <c r="AH110" s="5">
        <v>0.5</v>
      </c>
      <c r="AI110" s="4">
        <f t="shared" si="94"/>
        <v>46188</v>
      </c>
      <c r="AJ110" s="4">
        <f t="array" ref="AJ110">MAX(IF($B$2:$B$133=$B110, $AI$2:$AI$133))</f>
        <v>46196</v>
      </c>
      <c r="AK110" s="5">
        <v>1</v>
      </c>
      <c r="AL110" s="4">
        <f t="shared" si="95"/>
        <v>46197</v>
      </c>
      <c r="AM110" s="5">
        <v>0.5</v>
      </c>
      <c r="AN110" s="4">
        <f t="shared" si="96"/>
        <v>46197</v>
      </c>
      <c r="AO110" s="5">
        <v>0.5</v>
      </c>
      <c r="AP110" s="4">
        <f t="shared" si="97"/>
        <v>46197</v>
      </c>
      <c r="AQ110" s="4">
        <f t="shared" si="103"/>
        <v>46198</v>
      </c>
      <c r="AR110" s="4">
        <f t="shared" si="103"/>
        <v>46202</v>
      </c>
      <c r="AS110" s="4">
        <f t="shared" si="98"/>
        <v>46205</v>
      </c>
      <c r="AT110" s="4">
        <f t="shared" si="99"/>
        <v>46212</v>
      </c>
      <c r="AU110">
        <f t="shared" si="100"/>
        <v>28</v>
      </c>
      <c r="AV110">
        <f>(AT110-AR110)</f>
        <v>10</v>
      </c>
      <c r="AW110">
        <f t="shared" si="101"/>
        <v>2</v>
      </c>
      <c r="AZ110">
        <f>(AV110+AW110)</f>
        <v>12</v>
      </c>
    </row>
    <row r="111" spans="1:52" x14ac:dyDescent="0.2">
      <c r="A111" s="3">
        <v>86</v>
      </c>
      <c r="B111" s="5" t="s">
        <v>177</v>
      </c>
      <c r="C111" s="80">
        <v>46182</v>
      </c>
      <c r="D111" s="80" t="s">
        <v>1117</v>
      </c>
      <c r="E111" s="80" t="s">
        <v>56</v>
      </c>
      <c r="F111" s="80" t="s">
        <v>62</v>
      </c>
      <c r="G111" s="80">
        <v>46182</v>
      </c>
      <c r="H111" s="5">
        <v>3</v>
      </c>
      <c r="I111" s="5">
        <v>0</v>
      </c>
      <c r="J111" s="5">
        <v>1</v>
      </c>
      <c r="K111" s="4">
        <f t="shared" si="79"/>
        <v>46184</v>
      </c>
      <c r="L111" s="4">
        <f t="shared" si="80"/>
        <v>46184</v>
      </c>
      <c r="M111" s="4">
        <f t="shared" si="81"/>
        <v>46184</v>
      </c>
      <c r="N111" s="5">
        <v>0.5</v>
      </c>
      <c r="O111" s="4">
        <f t="shared" si="82"/>
        <v>46184</v>
      </c>
      <c r="P111" s="5">
        <v>0.5</v>
      </c>
      <c r="Q111" s="4">
        <f t="shared" si="83"/>
        <v>46184</v>
      </c>
      <c r="R111" s="4">
        <f t="shared" si="84"/>
        <v>46184</v>
      </c>
      <c r="S111" s="5">
        <v>0.5</v>
      </c>
      <c r="T111" s="4">
        <f t="shared" si="85"/>
        <v>46184</v>
      </c>
      <c r="U111" s="4">
        <f t="shared" si="102"/>
        <v>46184</v>
      </c>
      <c r="V111" s="4">
        <f t="shared" si="102"/>
        <v>46184</v>
      </c>
      <c r="W111" s="4">
        <f t="shared" si="86"/>
        <v>46185</v>
      </c>
      <c r="X111" s="4">
        <f t="shared" si="87"/>
        <v>46185</v>
      </c>
      <c r="Y111" s="5">
        <v>0.5</v>
      </c>
      <c r="Z111" s="4">
        <f t="shared" si="88"/>
        <v>46185</v>
      </c>
      <c r="AA111" s="5">
        <v>0.5</v>
      </c>
      <c r="AB111" s="4">
        <f t="shared" si="89"/>
        <v>46185</v>
      </c>
      <c r="AC111" s="5">
        <v>0.5</v>
      </c>
      <c r="AD111" s="4">
        <f t="shared" si="90"/>
        <v>46185</v>
      </c>
      <c r="AE111" s="4">
        <f t="shared" si="91"/>
        <v>46185</v>
      </c>
      <c r="AF111" s="4">
        <f t="shared" si="92"/>
        <v>46188</v>
      </c>
      <c r="AG111" s="4">
        <f t="shared" si="93"/>
        <v>46188</v>
      </c>
      <c r="AH111" s="5">
        <v>0.5</v>
      </c>
      <c r="AI111" s="4">
        <f t="shared" si="94"/>
        <v>46188</v>
      </c>
      <c r="AJ111" s="4">
        <f t="array" ref="AJ111">MAX(IF($B$2:$B$133=$B111, $AI$2:$AI$133))</f>
        <v>46196</v>
      </c>
      <c r="AK111" s="5">
        <v>1</v>
      </c>
      <c r="AL111" s="4">
        <f t="shared" si="95"/>
        <v>46197</v>
      </c>
      <c r="AM111" s="5">
        <v>0.5</v>
      </c>
      <c r="AN111" s="4">
        <f t="shared" si="96"/>
        <v>46197</v>
      </c>
      <c r="AO111" s="5">
        <v>0.5</v>
      </c>
      <c r="AP111" s="4">
        <f t="shared" si="97"/>
        <v>46197</v>
      </c>
      <c r="AQ111" s="4">
        <f t="shared" si="103"/>
        <v>46198</v>
      </c>
      <c r="AR111" s="4">
        <f t="shared" si="103"/>
        <v>46202</v>
      </c>
      <c r="AS111" s="4">
        <f t="shared" si="98"/>
        <v>46205</v>
      </c>
      <c r="AT111" s="4">
        <f t="shared" si="99"/>
        <v>46212</v>
      </c>
      <c r="AU111">
        <f t="shared" si="100"/>
        <v>28</v>
      </c>
      <c r="AW111">
        <f t="shared" si="101"/>
        <v>2</v>
      </c>
    </row>
    <row r="112" spans="1:52" x14ac:dyDescent="0.2">
      <c r="A112" s="3">
        <v>87</v>
      </c>
      <c r="B112" s="5" t="s">
        <v>177</v>
      </c>
      <c r="C112" s="80">
        <v>46190</v>
      </c>
      <c r="D112" s="80" t="s">
        <v>1115</v>
      </c>
      <c r="E112" s="80" t="s">
        <v>56</v>
      </c>
      <c r="F112" s="80" t="s">
        <v>57</v>
      </c>
      <c r="G112" s="80">
        <v>46190</v>
      </c>
      <c r="H112" s="5">
        <v>3</v>
      </c>
      <c r="I112" s="5">
        <v>0</v>
      </c>
      <c r="J112" s="5">
        <v>2</v>
      </c>
      <c r="K112" s="4">
        <f t="shared" si="79"/>
        <v>46192</v>
      </c>
      <c r="L112" s="4">
        <f t="shared" si="80"/>
        <v>46192</v>
      </c>
      <c r="M112" s="4">
        <f t="shared" si="81"/>
        <v>46192</v>
      </c>
      <c r="N112" s="5">
        <v>0.5</v>
      </c>
      <c r="O112" s="4">
        <f t="shared" si="82"/>
        <v>46192</v>
      </c>
      <c r="P112" s="5">
        <v>0.5</v>
      </c>
      <c r="Q112" s="4">
        <f t="shared" si="83"/>
        <v>46192</v>
      </c>
      <c r="R112" s="4">
        <f t="shared" si="84"/>
        <v>46192</v>
      </c>
      <c r="S112" s="5">
        <v>0.5</v>
      </c>
      <c r="T112" s="4">
        <f t="shared" si="85"/>
        <v>46192</v>
      </c>
      <c r="U112" s="4">
        <f t="shared" si="102"/>
        <v>46192</v>
      </c>
      <c r="V112" s="4">
        <f t="shared" si="102"/>
        <v>46192</v>
      </c>
      <c r="W112" s="4">
        <f t="shared" si="86"/>
        <v>46195</v>
      </c>
      <c r="X112" s="4">
        <f t="shared" si="87"/>
        <v>46195</v>
      </c>
      <c r="Y112" s="5">
        <v>0.5</v>
      </c>
      <c r="Z112" s="4">
        <f t="shared" si="88"/>
        <v>46195</v>
      </c>
      <c r="AA112" s="5">
        <v>0.5</v>
      </c>
      <c r="AB112" s="4">
        <f t="shared" si="89"/>
        <v>46195</v>
      </c>
      <c r="AC112" s="5">
        <v>0.5</v>
      </c>
      <c r="AD112" s="4">
        <f t="shared" si="90"/>
        <v>46195</v>
      </c>
      <c r="AE112" s="4">
        <f t="shared" si="91"/>
        <v>46195</v>
      </c>
      <c r="AF112" s="4">
        <f t="shared" si="92"/>
        <v>46196</v>
      </c>
      <c r="AG112" s="4">
        <f t="shared" si="93"/>
        <v>46196</v>
      </c>
      <c r="AH112" s="5">
        <v>0.5</v>
      </c>
      <c r="AI112" s="4">
        <f t="shared" si="94"/>
        <v>46196</v>
      </c>
      <c r="AJ112" s="4">
        <f t="array" ref="AJ112">MAX(IF($B$2:$B$133=$B112, $AI$2:$AI$133))</f>
        <v>46196</v>
      </c>
      <c r="AK112" s="5">
        <v>1</v>
      </c>
      <c r="AL112" s="4">
        <f t="shared" si="95"/>
        <v>46197</v>
      </c>
      <c r="AM112" s="5">
        <v>0.5</v>
      </c>
      <c r="AN112" s="4">
        <f t="shared" si="96"/>
        <v>46197</v>
      </c>
      <c r="AO112" s="5">
        <v>0.5</v>
      </c>
      <c r="AP112" s="4">
        <f t="shared" si="97"/>
        <v>46197</v>
      </c>
      <c r="AQ112" s="4">
        <f t="shared" si="103"/>
        <v>46198</v>
      </c>
      <c r="AR112" s="4">
        <f t="shared" si="103"/>
        <v>46202</v>
      </c>
      <c r="AS112" s="4">
        <f t="shared" si="98"/>
        <v>46205</v>
      </c>
      <c r="AT112" s="4">
        <f t="shared" si="99"/>
        <v>46212</v>
      </c>
      <c r="AU112">
        <f t="shared" si="100"/>
        <v>20</v>
      </c>
      <c r="AW112">
        <f t="shared" si="101"/>
        <v>2</v>
      </c>
    </row>
    <row r="113" spans="1:52" x14ac:dyDescent="0.2">
      <c r="A113" s="3">
        <v>88</v>
      </c>
      <c r="B113" s="5" t="s">
        <v>177</v>
      </c>
      <c r="C113" s="80">
        <v>46190</v>
      </c>
      <c r="D113" s="80" t="s">
        <v>1118</v>
      </c>
      <c r="E113" s="80" t="s">
        <v>56</v>
      </c>
      <c r="F113" s="80" t="s">
        <v>60</v>
      </c>
      <c r="G113" s="80">
        <v>46190</v>
      </c>
      <c r="H113" s="5">
        <v>3</v>
      </c>
      <c r="I113" s="5">
        <v>0</v>
      </c>
      <c r="J113" s="5">
        <v>3</v>
      </c>
      <c r="K113" s="4">
        <f t="shared" si="79"/>
        <v>46192</v>
      </c>
      <c r="L113" s="4">
        <f t="shared" si="80"/>
        <v>46192</v>
      </c>
      <c r="M113" s="4">
        <f t="shared" si="81"/>
        <v>46192</v>
      </c>
      <c r="N113" s="5">
        <v>0.5</v>
      </c>
      <c r="O113" s="4">
        <f t="shared" si="82"/>
        <v>46192</v>
      </c>
      <c r="P113" s="5">
        <v>0.5</v>
      </c>
      <c r="Q113" s="4">
        <f t="shared" si="83"/>
        <v>46192</v>
      </c>
      <c r="R113" s="4">
        <f t="shared" si="84"/>
        <v>46192</v>
      </c>
      <c r="S113" s="5">
        <v>0.5</v>
      </c>
      <c r="T113" s="4">
        <f t="shared" si="85"/>
        <v>46192</v>
      </c>
      <c r="U113" s="4">
        <f t="shared" si="102"/>
        <v>46192</v>
      </c>
      <c r="V113" s="4">
        <f t="shared" si="102"/>
        <v>46192</v>
      </c>
      <c r="W113" s="4">
        <f t="shared" si="86"/>
        <v>46195</v>
      </c>
      <c r="X113" s="4">
        <f t="shared" si="87"/>
        <v>46195</v>
      </c>
      <c r="Y113" s="5">
        <v>0.5</v>
      </c>
      <c r="Z113" s="4">
        <f t="shared" si="88"/>
        <v>46195</v>
      </c>
      <c r="AA113" s="5">
        <v>0.5</v>
      </c>
      <c r="AB113" s="4">
        <f t="shared" si="89"/>
        <v>46195</v>
      </c>
      <c r="AC113" s="5">
        <v>0.5</v>
      </c>
      <c r="AD113" s="4">
        <f t="shared" si="90"/>
        <v>46195</v>
      </c>
      <c r="AE113" s="4">
        <f t="shared" si="91"/>
        <v>46195</v>
      </c>
      <c r="AF113" s="4">
        <f t="shared" si="92"/>
        <v>46196</v>
      </c>
      <c r="AG113" s="4">
        <f t="shared" si="93"/>
        <v>46196</v>
      </c>
      <c r="AH113" s="5">
        <v>0.5</v>
      </c>
      <c r="AI113" s="4">
        <f t="shared" si="94"/>
        <v>46196</v>
      </c>
      <c r="AJ113" s="4">
        <f t="array" ref="AJ113">MAX(IF($B$2:$B$133=$B113, $AI$2:$AI$133))</f>
        <v>46196</v>
      </c>
      <c r="AK113" s="5">
        <v>1</v>
      </c>
      <c r="AL113" s="4">
        <f t="shared" si="95"/>
        <v>46197</v>
      </c>
      <c r="AM113" s="5">
        <v>0.5</v>
      </c>
      <c r="AN113" s="4">
        <f t="shared" si="96"/>
        <v>46197</v>
      </c>
      <c r="AO113" s="5">
        <v>0.5</v>
      </c>
      <c r="AP113" s="4">
        <f t="shared" si="97"/>
        <v>46197</v>
      </c>
      <c r="AQ113" s="4">
        <f t="shared" si="103"/>
        <v>46198</v>
      </c>
      <c r="AR113" s="4">
        <f t="shared" si="103"/>
        <v>46202</v>
      </c>
      <c r="AS113" s="4">
        <f t="shared" si="98"/>
        <v>46205</v>
      </c>
      <c r="AT113" s="4">
        <f t="shared" si="99"/>
        <v>46212</v>
      </c>
      <c r="AU113">
        <f t="shared" si="100"/>
        <v>20</v>
      </c>
      <c r="AW113">
        <f t="shared" si="101"/>
        <v>2</v>
      </c>
    </row>
    <row r="114" spans="1:52" x14ac:dyDescent="0.2">
      <c r="A114" s="3">
        <v>89</v>
      </c>
      <c r="B114" s="5" t="s">
        <v>178</v>
      </c>
      <c r="C114" s="80">
        <v>46190</v>
      </c>
      <c r="D114" s="80" t="s">
        <v>1146</v>
      </c>
      <c r="E114" s="80" t="s">
        <v>56</v>
      </c>
      <c r="F114" s="80" t="s">
        <v>62</v>
      </c>
      <c r="G114" s="80">
        <v>46190</v>
      </c>
      <c r="H114" s="5">
        <v>3</v>
      </c>
      <c r="I114" s="5">
        <v>0</v>
      </c>
      <c r="J114" s="5">
        <v>4</v>
      </c>
      <c r="K114" s="4">
        <f t="shared" si="79"/>
        <v>46192</v>
      </c>
      <c r="L114" s="4">
        <f t="shared" si="80"/>
        <v>46192</v>
      </c>
      <c r="M114" s="4">
        <f t="shared" si="81"/>
        <v>46192</v>
      </c>
      <c r="N114" s="5">
        <v>0.5</v>
      </c>
      <c r="O114" s="4">
        <f t="shared" si="82"/>
        <v>46192</v>
      </c>
      <c r="P114" s="5">
        <v>0.5</v>
      </c>
      <c r="Q114" s="4">
        <f t="shared" si="83"/>
        <v>46192</v>
      </c>
      <c r="R114" s="4">
        <f t="shared" si="84"/>
        <v>46192</v>
      </c>
      <c r="S114" s="5">
        <v>0.5</v>
      </c>
      <c r="T114" s="4">
        <f t="shared" si="85"/>
        <v>46192</v>
      </c>
      <c r="U114" s="4">
        <f t="shared" si="102"/>
        <v>46192</v>
      </c>
      <c r="V114" s="4">
        <f t="shared" si="102"/>
        <v>46192</v>
      </c>
      <c r="W114" s="4">
        <f t="shared" si="86"/>
        <v>46195</v>
      </c>
      <c r="X114" s="4">
        <f t="shared" si="87"/>
        <v>46195</v>
      </c>
      <c r="Y114" s="5">
        <v>0.5</v>
      </c>
      <c r="Z114" s="4">
        <f t="shared" si="88"/>
        <v>46195</v>
      </c>
      <c r="AA114" s="5">
        <v>0.5</v>
      </c>
      <c r="AB114" s="4">
        <f t="shared" si="89"/>
        <v>46195</v>
      </c>
      <c r="AC114" s="5">
        <v>0.5</v>
      </c>
      <c r="AD114" s="4">
        <f t="shared" si="90"/>
        <v>46195</v>
      </c>
      <c r="AE114" s="4">
        <f t="shared" si="91"/>
        <v>46195</v>
      </c>
      <c r="AF114" s="4">
        <f t="shared" si="92"/>
        <v>46196</v>
      </c>
      <c r="AG114" s="4">
        <f t="shared" si="93"/>
        <v>46196</v>
      </c>
      <c r="AH114" s="5">
        <v>0.5</v>
      </c>
      <c r="AI114" s="4">
        <f t="shared" si="94"/>
        <v>46196</v>
      </c>
      <c r="AJ114" s="4">
        <f t="array" ref="AJ114">MAX(IF($B$2:$B$133=$B114, $AI$2:$AI$133))</f>
        <v>46213</v>
      </c>
      <c r="AK114" s="5">
        <v>1</v>
      </c>
      <c r="AL114" s="4">
        <f t="shared" si="95"/>
        <v>46216</v>
      </c>
      <c r="AM114" s="5">
        <v>0.5</v>
      </c>
      <c r="AN114" s="4">
        <f t="shared" si="96"/>
        <v>46216</v>
      </c>
      <c r="AO114" s="5">
        <v>0.5</v>
      </c>
      <c r="AP114" s="4">
        <f t="shared" si="97"/>
        <v>46216</v>
      </c>
      <c r="AQ114" s="4">
        <f t="shared" si="103"/>
        <v>46217</v>
      </c>
      <c r="AR114" s="4">
        <f t="shared" si="103"/>
        <v>46218</v>
      </c>
      <c r="AS114" s="4">
        <f t="shared" si="98"/>
        <v>46223</v>
      </c>
      <c r="AT114" s="4">
        <f t="shared" si="99"/>
        <v>46226</v>
      </c>
      <c r="AU114">
        <f t="shared" si="100"/>
        <v>34</v>
      </c>
      <c r="AW114">
        <f t="shared" si="101"/>
        <v>2</v>
      </c>
    </row>
    <row r="115" spans="1:52" x14ac:dyDescent="0.2">
      <c r="A115" s="3">
        <v>90</v>
      </c>
      <c r="B115" s="5" t="s">
        <v>178</v>
      </c>
      <c r="C115" s="80">
        <v>46198</v>
      </c>
      <c r="D115" s="80" t="s">
        <v>1144</v>
      </c>
      <c r="E115" s="80" t="s">
        <v>56</v>
      </c>
      <c r="F115" s="80" t="s">
        <v>57</v>
      </c>
      <c r="G115" s="80">
        <v>46198</v>
      </c>
      <c r="H115" s="5">
        <v>3</v>
      </c>
      <c r="I115" s="5">
        <v>0</v>
      </c>
      <c r="J115" s="5">
        <v>5</v>
      </c>
      <c r="K115" s="4">
        <f t="shared" si="79"/>
        <v>46203</v>
      </c>
      <c r="L115" s="4">
        <f t="shared" si="80"/>
        <v>46203</v>
      </c>
      <c r="M115" s="4">
        <f t="shared" si="81"/>
        <v>46203</v>
      </c>
      <c r="N115" s="5">
        <v>0.5</v>
      </c>
      <c r="O115" s="4">
        <f t="shared" si="82"/>
        <v>46203</v>
      </c>
      <c r="P115" s="5">
        <v>0.5</v>
      </c>
      <c r="Q115" s="4">
        <f t="shared" si="83"/>
        <v>46203</v>
      </c>
      <c r="R115" s="4">
        <f t="shared" si="84"/>
        <v>46203</v>
      </c>
      <c r="S115" s="5">
        <v>0.5</v>
      </c>
      <c r="T115" s="4">
        <f t="shared" si="85"/>
        <v>46203</v>
      </c>
      <c r="U115" s="4">
        <f t="shared" si="102"/>
        <v>46203</v>
      </c>
      <c r="V115" s="4">
        <f t="shared" si="102"/>
        <v>46203</v>
      </c>
      <c r="W115" s="4">
        <f t="shared" si="86"/>
        <v>46204</v>
      </c>
      <c r="X115" s="4">
        <f t="shared" si="87"/>
        <v>46204</v>
      </c>
      <c r="Y115" s="5">
        <v>0.5</v>
      </c>
      <c r="Z115" s="4">
        <f t="shared" si="88"/>
        <v>46204</v>
      </c>
      <c r="AA115" s="5">
        <v>0.5</v>
      </c>
      <c r="AB115" s="4">
        <f t="shared" si="89"/>
        <v>46204</v>
      </c>
      <c r="AC115" s="5">
        <v>0.5</v>
      </c>
      <c r="AD115" s="4">
        <f t="shared" si="90"/>
        <v>46204</v>
      </c>
      <c r="AE115" s="4">
        <f t="shared" si="91"/>
        <v>46204</v>
      </c>
      <c r="AF115" s="4">
        <f t="shared" si="92"/>
        <v>46205</v>
      </c>
      <c r="AG115" s="4">
        <f t="shared" si="93"/>
        <v>46205</v>
      </c>
      <c r="AH115" s="5">
        <v>0.5</v>
      </c>
      <c r="AI115" s="4">
        <f t="shared" si="94"/>
        <v>46205</v>
      </c>
      <c r="AJ115" s="4">
        <f t="array" ref="AJ115">MAX(IF($B$2:$B$133=$B115, $AI$2:$AI$133))</f>
        <v>46213</v>
      </c>
      <c r="AK115" s="5">
        <v>1</v>
      </c>
      <c r="AL115" s="4">
        <f t="shared" si="95"/>
        <v>46216</v>
      </c>
      <c r="AM115" s="5">
        <v>0.5</v>
      </c>
      <c r="AN115" s="4">
        <f t="shared" si="96"/>
        <v>46216</v>
      </c>
      <c r="AO115" s="5">
        <v>0.5</v>
      </c>
      <c r="AP115" s="4">
        <f t="shared" si="97"/>
        <v>46216</v>
      </c>
      <c r="AQ115" s="4">
        <f t="shared" si="103"/>
        <v>46217</v>
      </c>
      <c r="AR115" s="4">
        <f t="shared" si="103"/>
        <v>46218</v>
      </c>
      <c r="AS115" s="4">
        <f t="shared" si="98"/>
        <v>46223</v>
      </c>
      <c r="AT115" s="4">
        <f t="shared" si="99"/>
        <v>46226</v>
      </c>
      <c r="AU115">
        <f t="shared" si="100"/>
        <v>23</v>
      </c>
      <c r="AW115">
        <f t="shared" si="101"/>
        <v>2</v>
      </c>
    </row>
    <row r="116" spans="1:52" x14ac:dyDescent="0.2">
      <c r="A116" s="3">
        <v>91</v>
      </c>
      <c r="B116" s="5" t="s">
        <v>178</v>
      </c>
      <c r="C116" s="80">
        <v>46198</v>
      </c>
      <c r="D116" s="80" t="s">
        <v>1145</v>
      </c>
      <c r="E116" s="80" t="s">
        <v>56</v>
      </c>
      <c r="F116" s="80" t="s">
        <v>60</v>
      </c>
      <c r="G116" s="80">
        <v>46198</v>
      </c>
      <c r="H116" s="5">
        <v>3</v>
      </c>
      <c r="I116" s="5">
        <v>0</v>
      </c>
      <c r="J116" s="5">
        <v>6</v>
      </c>
      <c r="K116" s="4">
        <f t="shared" si="79"/>
        <v>46203</v>
      </c>
      <c r="L116" s="4">
        <f t="shared" si="80"/>
        <v>46203</v>
      </c>
      <c r="M116" s="4">
        <f t="shared" si="81"/>
        <v>46203</v>
      </c>
      <c r="N116" s="5">
        <v>0.5</v>
      </c>
      <c r="O116" s="4">
        <f t="shared" si="82"/>
        <v>46203</v>
      </c>
      <c r="P116" s="5">
        <v>0.5</v>
      </c>
      <c r="Q116" s="4">
        <f t="shared" si="83"/>
        <v>46203</v>
      </c>
      <c r="R116" s="4">
        <f t="shared" si="84"/>
        <v>46203</v>
      </c>
      <c r="S116" s="5">
        <v>0.5</v>
      </c>
      <c r="T116" s="4">
        <f t="shared" si="85"/>
        <v>46203</v>
      </c>
      <c r="U116" s="4">
        <f t="shared" si="102"/>
        <v>46203</v>
      </c>
      <c r="V116" s="4">
        <f t="shared" si="102"/>
        <v>46203</v>
      </c>
      <c r="W116" s="4">
        <f t="shared" si="86"/>
        <v>46204</v>
      </c>
      <c r="X116" s="4">
        <f t="shared" si="87"/>
        <v>46204</v>
      </c>
      <c r="Y116" s="5">
        <v>0.5</v>
      </c>
      <c r="Z116" s="4">
        <f t="shared" si="88"/>
        <v>46204</v>
      </c>
      <c r="AA116" s="5">
        <v>0.5</v>
      </c>
      <c r="AB116" s="4">
        <f t="shared" si="89"/>
        <v>46204</v>
      </c>
      <c r="AC116" s="5">
        <v>0.5</v>
      </c>
      <c r="AD116" s="4">
        <f t="shared" si="90"/>
        <v>46204</v>
      </c>
      <c r="AE116" s="4">
        <f t="shared" si="91"/>
        <v>46204</v>
      </c>
      <c r="AF116" s="4">
        <f t="shared" si="92"/>
        <v>46205</v>
      </c>
      <c r="AG116" s="4">
        <f t="shared" si="93"/>
        <v>46205</v>
      </c>
      <c r="AH116" s="5">
        <v>0.5</v>
      </c>
      <c r="AI116" s="4">
        <f t="shared" si="94"/>
        <v>46205</v>
      </c>
      <c r="AJ116" s="4">
        <f t="array" ref="AJ116">MAX(IF($B$2:$B$133=$B116, $AI$2:$AI$133))</f>
        <v>46213</v>
      </c>
      <c r="AK116" s="5">
        <v>1</v>
      </c>
      <c r="AL116" s="4">
        <f t="shared" si="95"/>
        <v>46216</v>
      </c>
      <c r="AM116" s="5">
        <v>0.5</v>
      </c>
      <c r="AN116" s="4">
        <f t="shared" si="96"/>
        <v>46216</v>
      </c>
      <c r="AO116" s="5">
        <v>0.5</v>
      </c>
      <c r="AP116" s="4">
        <f t="shared" si="97"/>
        <v>46216</v>
      </c>
      <c r="AQ116" s="4">
        <f t="shared" si="103"/>
        <v>46217</v>
      </c>
      <c r="AR116" s="4">
        <f t="shared" si="103"/>
        <v>46218</v>
      </c>
      <c r="AS116" s="4">
        <f t="shared" si="98"/>
        <v>46223</v>
      </c>
      <c r="AT116" s="4">
        <f t="shared" si="99"/>
        <v>46226</v>
      </c>
      <c r="AU116">
        <f t="shared" si="100"/>
        <v>23</v>
      </c>
      <c r="AW116">
        <f t="shared" si="101"/>
        <v>2</v>
      </c>
    </row>
    <row r="117" spans="1:52" x14ac:dyDescent="0.2">
      <c r="A117" s="3">
        <v>92</v>
      </c>
      <c r="B117" s="5" t="s">
        <v>178</v>
      </c>
      <c r="C117" s="80">
        <v>46198</v>
      </c>
      <c r="D117" s="80" t="s">
        <v>1147</v>
      </c>
      <c r="E117" s="80" t="s">
        <v>56</v>
      </c>
      <c r="F117" s="80" t="s">
        <v>62</v>
      </c>
      <c r="G117" s="80">
        <v>46198</v>
      </c>
      <c r="H117" s="5">
        <v>3</v>
      </c>
      <c r="I117" s="5">
        <v>0</v>
      </c>
      <c r="J117" s="5">
        <v>7</v>
      </c>
      <c r="K117" s="4">
        <f t="shared" si="79"/>
        <v>46203</v>
      </c>
      <c r="L117" s="4">
        <f t="shared" si="80"/>
        <v>46203</v>
      </c>
      <c r="M117" s="4">
        <f t="shared" si="81"/>
        <v>46203</v>
      </c>
      <c r="N117" s="5">
        <v>0.5</v>
      </c>
      <c r="O117" s="4">
        <f t="shared" si="82"/>
        <v>46203</v>
      </c>
      <c r="P117" s="5">
        <v>0.5</v>
      </c>
      <c r="Q117" s="4">
        <f t="shared" si="83"/>
        <v>46203</v>
      </c>
      <c r="R117" s="4">
        <f t="shared" si="84"/>
        <v>46203</v>
      </c>
      <c r="S117" s="5">
        <v>0.5</v>
      </c>
      <c r="T117" s="4">
        <f t="shared" si="85"/>
        <v>46203</v>
      </c>
      <c r="U117" s="4">
        <f t="shared" si="102"/>
        <v>46203</v>
      </c>
      <c r="V117" s="4">
        <f t="shared" si="102"/>
        <v>46203</v>
      </c>
      <c r="W117" s="4">
        <f t="shared" si="86"/>
        <v>46204</v>
      </c>
      <c r="X117" s="4">
        <f t="shared" si="87"/>
        <v>46204</v>
      </c>
      <c r="Y117" s="5">
        <v>0.5</v>
      </c>
      <c r="Z117" s="4">
        <f t="shared" si="88"/>
        <v>46204</v>
      </c>
      <c r="AA117" s="5">
        <v>0.5</v>
      </c>
      <c r="AB117" s="4">
        <f t="shared" si="89"/>
        <v>46204</v>
      </c>
      <c r="AC117" s="5">
        <v>0.5</v>
      </c>
      <c r="AD117" s="4">
        <f t="shared" si="90"/>
        <v>46204</v>
      </c>
      <c r="AE117" s="4">
        <f t="shared" si="91"/>
        <v>46204</v>
      </c>
      <c r="AF117" s="4">
        <f t="shared" si="92"/>
        <v>46205</v>
      </c>
      <c r="AG117" s="4">
        <f t="shared" si="93"/>
        <v>46205</v>
      </c>
      <c r="AH117" s="5">
        <v>0.5</v>
      </c>
      <c r="AI117" s="4">
        <f t="shared" si="94"/>
        <v>46205</v>
      </c>
      <c r="AJ117" s="4">
        <f t="array" ref="AJ117">MAX(IF($B$2:$B$133=$B117, $AI$2:$AI$133))</f>
        <v>46213</v>
      </c>
      <c r="AK117" s="5">
        <v>1</v>
      </c>
      <c r="AL117" s="4">
        <f t="shared" si="95"/>
        <v>46216</v>
      </c>
      <c r="AM117" s="5">
        <v>0.5</v>
      </c>
      <c r="AN117" s="4">
        <f t="shared" si="96"/>
        <v>46216</v>
      </c>
      <c r="AO117" s="5">
        <v>0.5</v>
      </c>
      <c r="AP117" s="4">
        <f t="shared" si="97"/>
        <v>46216</v>
      </c>
      <c r="AQ117" s="4">
        <f t="shared" si="103"/>
        <v>46217</v>
      </c>
      <c r="AR117" s="4">
        <f t="shared" si="103"/>
        <v>46218</v>
      </c>
      <c r="AS117" s="4">
        <f t="shared" si="98"/>
        <v>46223</v>
      </c>
      <c r="AT117" s="4">
        <f t="shared" si="99"/>
        <v>46226</v>
      </c>
      <c r="AU117">
        <f t="shared" si="100"/>
        <v>23</v>
      </c>
      <c r="AW117">
        <f t="shared" si="101"/>
        <v>2</v>
      </c>
    </row>
    <row r="118" spans="1:52" x14ac:dyDescent="0.2">
      <c r="A118" s="3">
        <v>93</v>
      </c>
      <c r="B118" s="5" t="s">
        <v>178</v>
      </c>
      <c r="C118" s="80">
        <v>46206</v>
      </c>
      <c r="D118" s="80" t="s">
        <v>1182</v>
      </c>
      <c r="E118" s="80" t="s">
        <v>56</v>
      </c>
      <c r="F118" s="80" t="s">
        <v>57</v>
      </c>
      <c r="G118" s="80">
        <v>46206</v>
      </c>
      <c r="H118" s="5">
        <v>3</v>
      </c>
      <c r="I118" s="5">
        <v>0</v>
      </c>
      <c r="J118" s="5">
        <v>8</v>
      </c>
      <c r="K118" s="4">
        <f t="shared" si="79"/>
        <v>46211</v>
      </c>
      <c r="L118" s="4">
        <f t="shared" si="80"/>
        <v>46211</v>
      </c>
      <c r="M118" s="4">
        <f t="shared" si="81"/>
        <v>46211</v>
      </c>
      <c r="N118" s="5">
        <v>0.5</v>
      </c>
      <c r="O118" s="4">
        <f t="shared" si="82"/>
        <v>46211</v>
      </c>
      <c r="P118" s="5">
        <v>0.5</v>
      </c>
      <c r="Q118" s="4">
        <f t="shared" si="83"/>
        <v>46211</v>
      </c>
      <c r="R118" s="4">
        <f t="shared" si="84"/>
        <v>46211</v>
      </c>
      <c r="S118" s="5">
        <v>0.5</v>
      </c>
      <c r="T118" s="4">
        <f t="shared" si="85"/>
        <v>46211</v>
      </c>
      <c r="U118" s="4">
        <f t="shared" si="102"/>
        <v>46211</v>
      </c>
      <c r="V118" s="4">
        <f t="shared" si="102"/>
        <v>46211</v>
      </c>
      <c r="W118" s="4">
        <f t="shared" si="86"/>
        <v>46212</v>
      </c>
      <c r="X118" s="4">
        <f t="shared" si="87"/>
        <v>46212</v>
      </c>
      <c r="Y118" s="5">
        <v>0.5</v>
      </c>
      <c r="Z118" s="4">
        <f t="shared" si="88"/>
        <v>46212</v>
      </c>
      <c r="AA118" s="5">
        <v>0.5</v>
      </c>
      <c r="AB118" s="4">
        <f t="shared" si="89"/>
        <v>46212</v>
      </c>
      <c r="AC118" s="5">
        <v>0.5</v>
      </c>
      <c r="AD118" s="4">
        <f t="shared" si="90"/>
        <v>46212</v>
      </c>
      <c r="AE118" s="4">
        <f t="shared" si="91"/>
        <v>46212</v>
      </c>
      <c r="AF118" s="4">
        <f t="shared" si="92"/>
        <v>46213</v>
      </c>
      <c r="AG118" s="4">
        <f t="shared" si="93"/>
        <v>46213</v>
      </c>
      <c r="AH118" s="5">
        <v>0.5</v>
      </c>
      <c r="AI118" s="4">
        <f t="shared" si="94"/>
        <v>46213</v>
      </c>
      <c r="AJ118" s="4">
        <f t="array" ref="AJ118">MAX(IF($B$2:$B$133=$B118, $AI$2:$AI$133))</f>
        <v>46213</v>
      </c>
      <c r="AK118" s="5">
        <v>1</v>
      </c>
      <c r="AL118" s="4">
        <f t="shared" si="95"/>
        <v>46216</v>
      </c>
      <c r="AM118" s="5">
        <v>0.5</v>
      </c>
      <c r="AN118" s="4">
        <f t="shared" si="96"/>
        <v>46216</v>
      </c>
      <c r="AO118" s="5">
        <v>0.5</v>
      </c>
      <c r="AP118" s="4">
        <f t="shared" si="97"/>
        <v>46216</v>
      </c>
      <c r="AQ118" s="4">
        <f t="shared" si="103"/>
        <v>46217</v>
      </c>
      <c r="AR118" s="4">
        <f t="shared" si="103"/>
        <v>46218</v>
      </c>
      <c r="AS118" s="4">
        <f t="shared" si="98"/>
        <v>46223</v>
      </c>
      <c r="AT118" s="4">
        <f t="shared" si="99"/>
        <v>46226</v>
      </c>
      <c r="AU118">
        <f t="shared" si="100"/>
        <v>15</v>
      </c>
      <c r="AW118">
        <f t="shared" si="101"/>
        <v>2</v>
      </c>
    </row>
    <row r="119" spans="1:52" x14ac:dyDescent="0.2">
      <c r="A119" s="3">
        <v>94</v>
      </c>
      <c r="B119" s="5" t="s">
        <v>179</v>
      </c>
      <c r="C119" s="80">
        <v>46206</v>
      </c>
      <c r="D119" s="80" t="s">
        <v>1161</v>
      </c>
      <c r="E119" s="80" t="s">
        <v>56</v>
      </c>
      <c r="F119" s="80" t="s">
        <v>60</v>
      </c>
      <c r="G119" s="80">
        <v>46206</v>
      </c>
      <c r="H119" s="5">
        <v>3</v>
      </c>
      <c r="I119" s="5">
        <v>0</v>
      </c>
      <c r="J119" s="5">
        <v>9</v>
      </c>
      <c r="K119" s="4">
        <f t="shared" si="79"/>
        <v>46211</v>
      </c>
      <c r="L119" s="4">
        <f t="shared" si="80"/>
        <v>46211</v>
      </c>
      <c r="M119" s="4">
        <f t="shared" si="81"/>
        <v>46211</v>
      </c>
      <c r="N119" s="5">
        <v>0.5</v>
      </c>
      <c r="O119" s="4">
        <f t="shared" si="82"/>
        <v>46211</v>
      </c>
      <c r="P119" s="5">
        <v>0.5</v>
      </c>
      <c r="Q119" s="4">
        <f t="shared" si="83"/>
        <v>46211</v>
      </c>
      <c r="R119" s="4">
        <f t="shared" si="84"/>
        <v>46211</v>
      </c>
      <c r="S119" s="5">
        <v>0.5</v>
      </c>
      <c r="T119" s="4">
        <f t="shared" si="85"/>
        <v>46211</v>
      </c>
      <c r="U119" s="4">
        <f t="shared" si="102"/>
        <v>46211</v>
      </c>
      <c r="V119" s="4">
        <f t="shared" si="102"/>
        <v>46211</v>
      </c>
      <c r="W119" s="4">
        <f t="shared" si="86"/>
        <v>46212</v>
      </c>
      <c r="X119" s="4">
        <f t="shared" si="87"/>
        <v>46212</v>
      </c>
      <c r="Y119" s="5">
        <v>0.5</v>
      </c>
      <c r="Z119" s="4">
        <f t="shared" si="88"/>
        <v>46212</v>
      </c>
      <c r="AA119" s="5">
        <v>0.5</v>
      </c>
      <c r="AB119" s="4">
        <f t="shared" si="89"/>
        <v>46212</v>
      </c>
      <c r="AC119" s="5">
        <v>0.5</v>
      </c>
      <c r="AD119" s="4">
        <f t="shared" si="90"/>
        <v>46212</v>
      </c>
      <c r="AE119" s="4">
        <f t="shared" si="91"/>
        <v>46212</v>
      </c>
      <c r="AF119" s="4">
        <f t="shared" si="92"/>
        <v>46213</v>
      </c>
      <c r="AG119" s="4">
        <f t="shared" si="93"/>
        <v>46213</v>
      </c>
      <c r="AH119" s="5">
        <v>0.5</v>
      </c>
      <c r="AI119" s="4">
        <f t="shared" si="94"/>
        <v>46213</v>
      </c>
      <c r="AJ119" s="4">
        <f t="array" ref="AJ119">MAX(IF($B$2:$B$133=$B119, $AI$2:$AI$133))</f>
        <v>46224</v>
      </c>
      <c r="AK119" s="5">
        <v>1</v>
      </c>
      <c r="AL119" s="4">
        <f t="shared" si="95"/>
        <v>46225</v>
      </c>
      <c r="AM119" s="5">
        <v>0.5</v>
      </c>
      <c r="AN119" s="4">
        <f t="shared" si="96"/>
        <v>46225</v>
      </c>
      <c r="AO119" s="5">
        <v>0.5</v>
      </c>
      <c r="AP119" s="4">
        <f t="shared" si="97"/>
        <v>46225</v>
      </c>
      <c r="AQ119" s="4">
        <f t="shared" si="103"/>
        <v>46226</v>
      </c>
      <c r="AR119" s="4">
        <f t="shared" si="103"/>
        <v>46227</v>
      </c>
      <c r="AS119" s="4">
        <f t="shared" si="98"/>
        <v>46232</v>
      </c>
      <c r="AT119" s="4">
        <f t="shared" si="99"/>
        <v>46240</v>
      </c>
      <c r="AU119">
        <f t="shared" si="100"/>
        <v>29</v>
      </c>
      <c r="AW119">
        <f t="shared" si="101"/>
        <v>2</v>
      </c>
    </row>
    <row r="120" spans="1:52" x14ac:dyDescent="0.2">
      <c r="A120" s="3">
        <v>95</v>
      </c>
      <c r="B120" s="5" t="s">
        <v>179</v>
      </c>
      <c r="C120" s="80">
        <v>46206</v>
      </c>
      <c r="D120" s="80" t="s">
        <v>1162</v>
      </c>
      <c r="E120" s="80" t="s">
        <v>56</v>
      </c>
      <c r="F120" s="80" t="s">
        <v>62</v>
      </c>
      <c r="G120" s="80">
        <v>46206</v>
      </c>
      <c r="H120" s="5">
        <v>3</v>
      </c>
      <c r="I120" s="5">
        <v>0</v>
      </c>
      <c r="J120" s="5">
        <v>10</v>
      </c>
      <c r="K120" s="4">
        <f t="shared" si="79"/>
        <v>46211</v>
      </c>
      <c r="L120" s="4">
        <f t="shared" si="80"/>
        <v>46211</v>
      </c>
      <c r="M120" s="4">
        <f t="shared" si="81"/>
        <v>46211</v>
      </c>
      <c r="N120" s="5">
        <v>0.5</v>
      </c>
      <c r="O120" s="4">
        <f t="shared" si="82"/>
        <v>46211</v>
      </c>
      <c r="P120" s="5">
        <v>0.5</v>
      </c>
      <c r="Q120" s="4">
        <f t="shared" si="83"/>
        <v>46211</v>
      </c>
      <c r="R120" s="4">
        <f t="shared" si="84"/>
        <v>46211</v>
      </c>
      <c r="S120" s="5">
        <v>0.5</v>
      </c>
      <c r="T120" s="4">
        <f t="shared" si="85"/>
        <v>46211</v>
      </c>
      <c r="U120" s="4">
        <f t="shared" si="102"/>
        <v>46211</v>
      </c>
      <c r="V120" s="4">
        <f t="shared" si="102"/>
        <v>46211</v>
      </c>
      <c r="W120" s="4">
        <f t="shared" si="86"/>
        <v>46212</v>
      </c>
      <c r="X120" s="4">
        <f t="shared" si="87"/>
        <v>46212</v>
      </c>
      <c r="Y120" s="5">
        <v>0.5</v>
      </c>
      <c r="Z120" s="4">
        <f t="shared" si="88"/>
        <v>46212</v>
      </c>
      <c r="AA120" s="5">
        <v>0.5</v>
      </c>
      <c r="AB120" s="4">
        <f t="shared" si="89"/>
        <v>46212</v>
      </c>
      <c r="AC120" s="5">
        <v>0.5</v>
      </c>
      <c r="AD120" s="4">
        <f t="shared" si="90"/>
        <v>46212</v>
      </c>
      <c r="AE120" s="4">
        <f t="shared" si="91"/>
        <v>46212</v>
      </c>
      <c r="AF120" s="4">
        <f t="shared" si="92"/>
        <v>46213</v>
      </c>
      <c r="AG120" s="4">
        <f t="shared" si="93"/>
        <v>46213</v>
      </c>
      <c r="AH120" s="5">
        <v>0.5</v>
      </c>
      <c r="AI120" s="4">
        <f t="shared" si="94"/>
        <v>46213</v>
      </c>
      <c r="AJ120" s="4">
        <f t="array" ref="AJ120">MAX(IF($B$2:$B$133=$B120, $AI$2:$AI$133))</f>
        <v>46224</v>
      </c>
      <c r="AK120" s="5">
        <v>1</v>
      </c>
      <c r="AL120" s="4">
        <f t="shared" si="95"/>
        <v>46225</v>
      </c>
      <c r="AM120" s="5">
        <v>0.5</v>
      </c>
      <c r="AN120" s="4">
        <f t="shared" si="96"/>
        <v>46225</v>
      </c>
      <c r="AO120" s="5">
        <v>0.5</v>
      </c>
      <c r="AP120" s="4">
        <f t="shared" si="97"/>
        <v>46225</v>
      </c>
      <c r="AQ120" s="4">
        <f t="shared" si="103"/>
        <v>46226</v>
      </c>
      <c r="AR120" s="4">
        <f t="shared" si="103"/>
        <v>46227</v>
      </c>
      <c r="AS120" s="4">
        <f t="shared" si="98"/>
        <v>46232</v>
      </c>
      <c r="AT120" s="4">
        <f t="shared" si="99"/>
        <v>46240</v>
      </c>
      <c r="AU120">
        <f t="shared" si="100"/>
        <v>29</v>
      </c>
      <c r="AV120">
        <f>(AT120-AR120)</f>
        <v>13</v>
      </c>
      <c r="AW120">
        <f t="shared" si="101"/>
        <v>2</v>
      </c>
      <c r="AZ120">
        <f>(AV120+AW120)</f>
        <v>15</v>
      </c>
    </row>
    <row r="121" spans="1:52" x14ac:dyDescent="0.2">
      <c r="A121" s="3">
        <v>116</v>
      </c>
      <c r="B121" s="5" t="s">
        <v>179</v>
      </c>
      <c r="C121" s="80">
        <v>46218</v>
      </c>
      <c r="D121" s="80" t="s">
        <v>1160</v>
      </c>
      <c r="E121" s="80" t="s">
        <v>56</v>
      </c>
      <c r="F121" s="80" t="s">
        <v>57</v>
      </c>
      <c r="G121" s="80">
        <v>46218</v>
      </c>
      <c r="H121" s="5">
        <v>3</v>
      </c>
      <c r="I121" s="5">
        <v>0</v>
      </c>
      <c r="J121" s="5">
        <v>1</v>
      </c>
      <c r="K121" s="4">
        <f t="shared" si="79"/>
        <v>46220</v>
      </c>
      <c r="L121" s="4">
        <f t="shared" si="80"/>
        <v>46220</v>
      </c>
      <c r="M121" s="4">
        <f t="shared" si="81"/>
        <v>46220</v>
      </c>
      <c r="N121" s="5">
        <v>0.5</v>
      </c>
      <c r="O121" s="4">
        <f t="shared" si="82"/>
        <v>46220</v>
      </c>
      <c r="P121" s="5">
        <v>0.5</v>
      </c>
      <c r="Q121" s="4">
        <f t="shared" si="83"/>
        <v>46220</v>
      </c>
      <c r="R121" s="4">
        <f t="shared" si="84"/>
        <v>46220</v>
      </c>
      <c r="S121" s="5">
        <v>0.5</v>
      </c>
      <c r="T121" s="4">
        <f t="shared" si="85"/>
        <v>46220</v>
      </c>
      <c r="U121" s="4">
        <f t="shared" si="102"/>
        <v>46220</v>
      </c>
      <c r="V121" s="4">
        <f t="shared" si="102"/>
        <v>46220</v>
      </c>
      <c r="W121" s="4">
        <f t="shared" si="86"/>
        <v>46223</v>
      </c>
      <c r="X121" s="4">
        <f t="shared" si="87"/>
        <v>46223</v>
      </c>
      <c r="Y121" s="5">
        <v>0.5</v>
      </c>
      <c r="Z121" s="4">
        <f t="shared" si="88"/>
        <v>46223</v>
      </c>
      <c r="AA121" s="5">
        <v>0.5</v>
      </c>
      <c r="AB121" s="4">
        <f t="shared" si="89"/>
        <v>46223</v>
      </c>
      <c r="AC121" s="5">
        <v>0.5</v>
      </c>
      <c r="AD121" s="4">
        <f t="shared" si="90"/>
        <v>46223</v>
      </c>
      <c r="AE121" s="4">
        <f t="shared" si="91"/>
        <v>46223</v>
      </c>
      <c r="AF121" s="4">
        <f t="shared" si="92"/>
        <v>46224</v>
      </c>
      <c r="AG121" s="4">
        <f t="shared" si="93"/>
        <v>46224</v>
      </c>
      <c r="AH121" s="5">
        <v>0.5</v>
      </c>
      <c r="AI121" s="4">
        <f t="shared" si="94"/>
        <v>46224</v>
      </c>
      <c r="AJ121" s="4">
        <f t="array" ref="AJ121">MAX(IF($B$2:$B$133=$B121, $AI$2:$AI$133))</f>
        <v>46224</v>
      </c>
      <c r="AK121" s="5">
        <v>1</v>
      </c>
      <c r="AL121" s="4">
        <f t="shared" si="95"/>
        <v>46225</v>
      </c>
      <c r="AM121" s="5">
        <v>0.5</v>
      </c>
      <c r="AN121" s="4">
        <f t="shared" si="96"/>
        <v>46225</v>
      </c>
      <c r="AO121" s="5">
        <v>0.5</v>
      </c>
      <c r="AP121" s="4">
        <f t="shared" si="97"/>
        <v>46225</v>
      </c>
      <c r="AQ121" s="4">
        <f t="shared" si="103"/>
        <v>46226</v>
      </c>
      <c r="AR121" s="4">
        <f t="shared" si="103"/>
        <v>46227</v>
      </c>
      <c r="AS121" s="4">
        <f t="shared" si="98"/>
        <v>46232</v>
      </c>
      <c r="AT121" s="4">
        <f t="shared" si="99"/>
        <v>46240</v>
      </c>
      <c r="AU121">
        <f t="shared" si="100"/>
        <v>20</v>
      </c>
      <c r="AW121">
        <f t="shared" si="101"/>
        <v>2</v>
      </c>
    </row>
    <row r="122" spans="1:52" x14ac:dyDescent="0.2">
      <c r="A122" s="3">
        <v>117</v>
      </c>
      <c r="B122" s="5" t="s">
        <v>179</v>
      </c>
      <c r="C122" s="80">
        <v>46218</v>
      </c>
      <c r="D122" s="80" t="s">
        <v>1163</v>
      </c>
      <c r="E122" s="80" t="s">
        <v>56</v>
      </c>
      <c r="F122" s="80" t="s">
        <v>62</v>
      </c>
      <c r="G122" s="80">
        <v>46218</v>
      </c>
      <c r="H122" s="5">
        <v>3</v>
      </c>
      <c r="I122" s="5">
        <v>0</v>
      </c>
      <c r="J122" s="5">
        <v>2</v>
      </c>
      <c r="K122" s="4">
        <f t="shared" si="79"/>
        <v>46220</v>
      </c>
      <c r="L122" s="4">
        <f t="shared" si="80"/>
        <v>46220</v>
      </c>
      <c r="M122" s="4">
        <f t="shared" si="81"/>
        <v>46220</v>
      </c>
      <c r="N122" s="5">
        <v>0.5</v>
      </c>
      <c r="O122" s="4">
        <f t="shared" si="82"/>
        <v>46220</v>
      </c>
      <c r="P122" s="5">
        <v>0.5</v>
      </c>
      <c r="Q122" s="4">
        <f t="shared" si="83"/>
        <v>46220</v>
      </c>
      <c r="R122" s="4">
        <f t="shared" si="84"/>
        <v>46220</v>
      </c>
      <c r="S122" s="5">
        <v>0.5</v>
      </c>
      <c r="T122" s="4">
        <f t="shared" si="85"/>
        <v>46220</v>
      </c>
      <c r="U122" s="4">
        <f t="shared" ref="U122:V133" si="104">WORKDAY(T122, 0, IndHolidays)</f>
        <v>46220</v>
      </c>
      <c r="V122" s="4">
        <f t="shared" si="104"/>
        <v>46220</v>
      </c>
      <c r="W122" s="4">
        <f t="shared" si="86"/>
        <v>46223</v>
      </c>
      <c r="X122" s="4">
        <f t="shared" si="87"/>
        <v>46223</v>
      </c>
      <c r="Y122" s="5">
        <v>0.5</v>
      </c>
      <c r="Z122" s="4">
        <f t="shared" si="88"/>
        <v>46223</v>
      </c>
      <c r="AA122" s="5">
        <v>0.5</v>
      </c>
      <c r="AB122" s="4">
        <f t="shared" si="89"/>
        <v>46223</v>
      </c>
      <c r="AC122" s="5">
        <v>0.5</v>
      </c>
      <c r="AD122" s="4">
        <f t="shared" si="90"/>
        <v>46223</v>
      </c>
      <c r="AE122" s="4">
        <f t="shared" si="91"/>
        <v>46223</v>
      </c>
      <c r="AF122" s="4">
        <f t="shared" si="92"/>
        <v>46224</v>
      </c>
      <c r="AG122" s="4">
        <f t="shared" si="93"/>
        <v>46224</v>
      </c>
      <c r="AH122" s="5">
        <v>0.5</v>
      </c>
      <c r="AI122" s="4">
        <f t="shared" si="94"/>
        <v>46224</v>
      </c>
      <c r="AJ122" s="4">
        <f t="array" ref="AJ122">MAX(IF($B$2:$B$133=$B122, $AI$2:$AI$133))</f>
        <v>46224</v>
      </c>
      <c r="AK122" s="5">
        <v>1</v>
      </c>
      <c r="AL122" s="4">
        <f t="shared" si="95"/>
        <v>46225</v>
      </c>
      <c r="AM122" s="5">
        <v>0.5</v>
      </c>
      <c r="AN122" s="4">
        <f t="shared" si="96"/>
        <v>46225</v>
      </c>
      <c r="AO122" s="5">
        <v>0.5</v>
      </c>
      <c r="AP122" s="4">
        <f t="shared" si="97"/>
        <v>46225</v>
      </c>
      <c r="AQ122" s="4">
        <f t="shared" ref="AQ122:AR133" si="105">WORKDAY(AP122, 1, IndHolidays)</f>
        <v>46226</v>
      </c>
      <c r="AR122" s="4">
        <f t="shared" si="105"/>
        <v>46227</v>
      </c>
      <c r="AS122" s="4">
        <f t="shared" si="98"/>
        <v>46232</v>
      </c>
      <c r="AT122" s="4">
        <f t="shared" si="99"/>
        <v>46240</v>
      </c>
      <c r="AU122">
        <f t="shared" si="100"/>
        <v>20</v>
      </c>
      <c r="AW122">
        <f t="shared" si="101"/>
        <v>2</v>
      </c>
    </row>
    <row r="123" spans="1:52" x14ac:dyDescent="0.2">
      <c r="A123" s="3">
        <v>118</v>
      </c>
      <c r="B123" s="5" t="s">
        <v>179</v>
      </c>
      <c r="C123" s="80">
        <v>46218</v>
      </c>
      <c r="D123" s="80" t="s">
        <v>1164</v>
      </c>
      <c r="E123" s="80" t="s">
        <v>56</v>
      </c>
      <c r="F123" s="80" t="s">
        <v>60</v>
      </c>
      <c r="G123" s="80">
        <v>46218</v>
      </c>
      <c r="H123" s="5">
        <v>3</v>
      </c>
      <c r="I123" s="5">
        <v>0</v>
      </c>
      <c r="J123" s="5">
        <v>3</v>
      </c>
      <c r="K123" s="4">
        <f t="shared" si="79"/>
        <v>46220</v>
      </c>
      <c r="L123" s="4">
        <f t="shared" si="80"/>
        <v>46220</v>
      </c>
      <c r="M123" s="4">
        <f t="shared" si="81"/>
        <v>46220</v>
      </c>
      <c r="N123" s="5">
        <v>0.5</v>
      </c>
      <c r="O123" s="4">
        <f t="shared" si="82"/>
        <v>46220</v>
      </c>
      <c r="P123" s="5">
        <v>0.5</v>
      </c>
      <c r="Q123" s="4">
        <f t="shared" si="83"/>
        <v>46220</v>
      </c>
      <c r="R123" s="4">
        <f t="shared" si="84"/>
        <v>46220</v>
      </c>
      <c r="S123" s="5">
        <v>0.5</v>
      </c>
      <c r="T123" s="4">
        <f t="shared" si="85"/>
        <v>46220</v>
      </c>
      <c r="U123" s="4">
        <f t="shared" si="104"/>
        <v>46220</v>
      </c>
      <c r="V123" s="4">
        <f t="shared" si="104"/>
        <v>46220</v>
      </c>
      <c r="W123" s="4">
        <f t="shared" si="86"/>
        <v>46223</v>
      </c>
      <c r="X123" s="4">
        <f t="shared" si="87"/>
        <v>46223</v>
      </c>
      <c r="Y123" s="5">
        <v>0.5</v>
      </c>
      <c r="Z123" s="4">
        <f t="shared" si="88"/>
        <v>46223</v>
      </c>
      <c r="AA123" s="5">
        <v>0.5</v>
      </c>
      <c r="AB123" s="4">
        <f t="shared" si="89"/>
        <v>46223</v>
      </c>
      <c r="AC123" s="5">
        <v>0.5</v>
      </c>
      <c r="AD123" s="4">
        <f t="shared" si="90"/>
        <v>46223</v>
      </c>
      <c r="AE123" s="4">
        <f t="shared" si="91"/>
        <v>46223</v>
      </c>
      <c r="AF123" s="4">
        <f t="shared" si="92"/>
        <v>46224</v>
      </c>
      <c r="AG123" s="4">
        <f t="shared" si="93"/>
        <v>46224</v>
      </c>
      <c r="AH123" s="5">
        <v>0.5</v>
      </c>
      <c r="AI123" s="4">
        <f t="shared" si="94"/>
        <v>46224</v>
      </c>
      <c r="AJ123" s="4">
        <f t="array" ref="AJ123">MAX(IF($B$2:$B$133=$B123, $AI$2:$AI$133))</f>
        <v>46224</v>
      </c>
      <c r="AK123" s="5">
        <v>1</v>
      </c>
      <c r="AL123" s="4">
        <f t="shared" si="95"/>
        <v>46225</v>
      </c>
      <c r="AM123" s="5">
        <v>0.5</v>
      </c>
      <c r="AN123" s="4">
        <f t="shared" si="96"/>
        <v>46225</v>
      </c>
      <c r="AO123" s="5">
        <v>0.5</v>
      </c>
      <c r="AP123" s="4">
        <f t="shared" si="97"/>
        <v>46225</v>
      </c>
      <c r="AQ123" s="4">
        <f t="shared" si="105"/>
        <v>46226</v>
      </c>
      <c r="AR123" s="4">
        <f t="shared" si="105"/>
        <v>46227</v>
      </c>
      <c r="AS123" s="4">
        <f t="shared" si="98"/>
        <v>46232</v>
      </c>
      <c r="AT123" s="4">
        <f t="shared" si="99"/>
        <v>46240</v>
      </c>
      <c r="AU123">
        <f t="shared" si="100"/>
        <v>20</v>
      </c>
      <c r="AW123">
        <f t="shared" si="101"/>
        <v>2</v>
      </c>
    </row>
    <row r="124" spans="1:52" x14ac:dyDescent="0.2">
      <c r="A124" s="3">
        <v>119</v>
      </c>
      <c r="B124" s="5" t="s">
        <v>180</v>
      </c>
      <c r="C124" s="80">
        <v>46174</v>
      </c>
      <c r="D124" s="80" t="s">
        <v>1105</v>
      </c>
      <c r="E124" s="80" t="s">
        <v>81</v>
      </c>
      <c r="F124" s="80" t="s">
        <v>167</v>
      </c>
      <c r="G124" s="80">
        <v>46174</v>
      </c>
      <c r="H124" s="5">
        <v>3</v>
      </c>
      <c r="I124" s="5">
        <v>0</v>
      </c>
      <c r="J124" s="5">
        <v>4</v>
      </c>
      <c r="K124" s="4">
        <f t="shared" si="79"/>
        <v>46177</v>
      </c>
      <c r="L124" s="4">
        <f t="shared" si="80"/>
        <v>46177</v>
      </c>
      <c r="M124" s="4">
        <f t="shared" si="81"/>
        <v>46177</v>
      </c>
      <c r="N124" s="5">
        <v>0.5</v>
      </c>
      <c r="O124" s="4">
        <f t="shared" si="82"/>
        <v>46177</v>
      </c>
      <c r="P124" s="5">
        <v>0.5</v>
      </c>
      <c r="Q124" s="4">
        <f t="shared" si="83"/>
        <v>46177</v>
      </c>
      <c r="R124" s="4">
        <f t="shared" si="84"/>
        <v>46177</v>
      </c>
      <c r="S124" s="5">
        <v>0.5</v>
      </c>
      <c r="T124" s="4">
        <f t="shared" si="85"/>
        <v>46177</v>
      </c>
      <c r="U124" s="4">
        <f t="shared" si="104"/>
        <v>46177</v>
      </c>
      <c r="V124" s="4">
        <f t="shared" si="104"/>
        <v>46177</v>
      </c>
      <c r="W124" s="4">
        <f t="shared" si="86"/>
        <v>46178</v>
      </c>
      <c r="X124" s="4">
        <f t="shared" si="87"/>
        <v>46178</v>
      </c>
      <c r="Y124" s="5">
        <v>0.5</v>
      </c>
      <c r="Z124" s="4">
        <f t="shared" si="88"/>
        <v>46178</v>
      </c>
      <c r="AA124" s="5">
        <v>0.5</v>
      </c>
      <c r="AB124" s="4">
        <f t="shared" si="89"/>
        <v>46178</v>
      </c>
      <c r="AC124" s="5">
        <v>0.5</v>
      </c>
      <c r="AD124" s="4">
        <f t="shared" si="90"/>
        <v>46178</v>
      </c>
      <c r="AE124" s="4">
        <f t="shared" si="91"/>
        <v>46178</v>
      </c>
      <c r="AF124" s="4">
        <f t="shared" si="92"/>
        <v>46181</v>
      </c>
      <c r="AG124" s="4">
        <f t="shared" si="93"/>
        <v>46181</v>
      </c>
      <c r="AH124" s="5">
        <v>0.5</v>
      </c>
      <c r="AI124" s="4">
        <f t="shared" si="94"/>
        <v>46181</v>
      </c>
      <c r="AJ124" s="4">
        <f t="array" ref="AJ124">MAX(IF($B$2:$B$133=$B124, $AI$2:$AI$133))</f>
        <v>46205</v>
      </c>
      <c r="AK124" s="5">
        <v>1</v>
      </c>
      <c r="AL124" s="4">
        <f t="shared" si="95"/>
        <v>46206</v>
      </c>
      <c r="AM124" s="5">
        <v>0.5</v>
      </c>
      <c r="AN124" s="4">
        <f t="shared" si="96"/>
        <v>46206</v>
      </c>
      <c r="AO124" s="5">
        <v>0.5</v>
      </c>
      <c r="AP124" s="4">
        <f t="shared" si="97"/>
        <v>46206</v>
      </c>
      <c r="AQ124" s="4">
        <f t="shared" si="105"/>
        <v>46209</v>
      </c>
      <c r="AR124" s="4">
        <f t="shared" si="105"/>
        <v>46211</v>
      </c>
      <c r="AS124" s="4">
        <f t="shared" si="98"/>
        <v>46216</v>
      </c>
      <c r="AT124" s="4">
        <f t="shared" si="99"/>
        <v>46226</v>
      </c>
      <c r="AU124">
        <f t="shared" si="100"/>
        <v>49</v>
      </c>
      <c r="AW124">
        <f t="shared" si="101"/>
        <v>2</v>
      </c>
    </row>
    <row r="125" spans="1:52" x14ac:dyDescent="0.2">
      <c r="A125" s="3">
        <v>120</v>
      </c>
      <c r="B125" s="5" t="s">
        <v>180</v>
      </c>
      <c r="C125" s="80">
        <v>46174</v>
      </c>
      <c r="D125" s="80" t="s">
        <v>1106</v>
      </c>
      <c r="E125" s="80" t="s">
        <v>81</v>
      </c>
      <c r="F125" s="80" t="s">
        <v>131</v>
      </c>
      <c r="G125" s="80">
        <v>46174</v>
      </c>
      <c r="H125" s="5">
        <v>3</v>
      </c>
      <c r="I125" s="5">
        <v>0</v>
      </c>
      <c r="J125" s="5">
        <v>5</v>
      </c>
      <c r="K125" s="4">
        <f t="shared" si="79"/>
        <v>46177</v>
      </c>
      <c r="L125" s="4">
        <f t="shared" si="80"/>
        <v>46177</v>
      </c>
      <c r="M125" s="4">
        <f t="shared" si="81"/>
        <v>46177</v>
      </c>
      <c r="N125" s="5">
        <v>0.5</v>
      </c>
      <c r="O125" s="4">
        <f t="shared" si="82"/>
        <v>46177</v>
      </c>
      <c r="P125" s="5">
        <v>0.5</v>
      </c>
      <c r="Q125" s="4">
        <f t="shared" si="83"/>
        <v>46177</v>
      </c>
      <c r="R125" s="4">
        <f t="shared" si="84"/>
        <v>46177</v>
      </c>
      <c r="S125" s="5">
        <v>0.5</v>
      </c>
      <c r="T125" s="4">
        <f t="shared" si="85"/>
        <v>46177</v>
      </c>
      <c r="U125" s="4">
        <f t="shared" si="104"/>
        <v>46177</v>
      </c>
      <c r="V125" s="4">
        <f t="shared" si="104"/>
        <v>46177</v>
      </c>
      <c r="W125" s="4">
        <f t="shared" si="86"/>
        <v>46178</v>
      </c>
      <c r="X125" s="4">
        <f t="shared" si="87"/>
        <v>46178</v>
      </c>
      <c r="Y125" s="5">
        <v>0.5</v>
      </c>
      <c r="Z125" s="4">
        <f t="shared" si="88"/>
        <v>46178</v>
      </c>
      <c r="AA125" s="5">
        <v>0.5</v>
      </c>
      <c r="AB125" s="4">
        <f t="shared" si="89"/>
        <v>46178</v>
      </c>
      <c r="AC125" s="5">
        <v>0.5</v>
      </c>
      <c r="AD125" s="4">
        <f t="shared" si="90"/>
        <v>46178</v>
      </c>
      <c r="AE125" s="4">
        <f t="shared" si="91"/>
        <v>46178</v>
      </c>
      <c r="AF125" s="4">
        <f t="shared" si="92"/>
        <v>46181</v>
      </c>
      <c r="AG125" s="4">
        <f t="shared" si="93"/>
        <v>46181</v>
      </c>
      <c r="AH125" s="5">
        <v>0.5</v>
      </c>
      <c r="AI125" s="4">
        <f t="shared" si="94"/>
        <v>46181</v>
      </c>
      <c r="AJ125" s="4">
        <f t="array" ref="AJ125">MAX(IF($B$2:$B$133=$B125, $AI$2:$AI$133))</f>
        <v>46205</v>
      </c>
      <c r="AK125" s="5">
        <v>1</v>
      </c>
      <c r="AL125" s="4">
        <f t="shared" si="95"/>
        <v>46206</v>
      </c>
      <c r="AM125" s="5">
        <v>0.5</v>
      </c>
      <c r="AN125" s="4">
        <f t="shared" si="96"/>
        <v>46206</v>
      </c>
      <c r="AO125" s="5">
        <v>0.5</v>
      </c>
      <c r="AP125" s="4">
        <f t="shared" si="97"/>
        <v>46206</v>
      </c>
      <c r="AQ125" s="4">
        <f t="shared" si="105"/>
        <v>46209</v>
      </c>
      <c r="AR125" s="4">
        <f t="shared" si="105"/>
        <v>46211</v>
      </c>
      <c r="AS125" s="4">
        <f t="shared" si="98"/>
        <v>46216</v>
      </c>
      <c r="AT125" s="4">
        <f t="shared" si="99"/>
        <v>46226</v>
      </c>
      <c r="AU125">
        <f t="shared" si="100"/>
        <v>49</v>
      </c>
      <c r="AV125">
        <f>(AT125-AR125)</f>
        <v>15</v>
      </c>
      <c r="AW125">
        <f t="shared" si="101"/>
        <v>2</v>
      </c>
      <c r="AZ125">
        <f>(AV125+AW125)</f>
        <v>17</v>
      </c>
    </row>
    <row r="126" spans="1:52" x14ac:dyDescent="0.2">
      <c r="A126" s="3">
        <v>132</v>
      </c>
      <c r="B126" s="5" t="s">
        <v>180</v>
      </c>
      <c r="C126" s="80">
        <v>46182</v>
      </c>
      <c r="D126" s="80" t="s">
        <v>1104</v>
      </c>
      <c r="E126" s="80" t="s">
        <v>81</v>
      </c>
      <c r="F126" s="80" t="s">
        <v>129</v>
      </c>
      <c r="G126" s="80">
        <v>46182</v>
      </c>
      <c r="H126" s="5">
        <v>3</v>
      </c>
      <c r="I126" s="5">
        <v>0</v>
      </c>
      <c r="J126" s="5">
        <v>4</v>
      </c>
      <c r="K126" s="4">
        <f t="shared" si="79"/>
        <v>46184</v>
      </c>
      <c r="L126" s="4">
        <f t="shared" si="80"/>
        <v>46184</v>
      </c>
      <c r="M126" s="4">
        <f t="shared" si="81"/>
        <v>46184</v>
      </c>
      <c r="N126" s="5">
        <v>0.5</v>
      </c>
      <c r="O126" s="4">
        <f t="shared" si="82"/>
        <v>46184</v>
      </c>
      <c r="P126" s="5">
        <v>0.5</v>
      </c>
      <c r="Q126" s="4">
        <f t="shared" si="83"/>
        <v>46184</v>
      </c>
      <c r="R126" s="4">
        <f t="shared" si="84"/>
        <v>46184</v>
      </c>
      <c r="S126" s="5">
        <v>0.5</v>
      </c>
      <c r="T126" s="4">
        <f t="shared" si="85"/>
        <v>46184</v>
      </c>
      <c r="U126" s="4">
        <f t="shared" si="104"/>
        <v>46184</v>
      </c>
      <c r="V126" s="4">
        <f t="shared" si="104"/>
        <v>46184</v>
      </c>
      <c r="W126" s="4">
        <f t="shared" si="86"/>
        <v>46185</v>
      </c>
      <c r="X126" s="4">
        <f t="shared" si="87"/>
        <v>46185</v>
      </c>
      <c r="Y126" s="5">
        <v>0.5</v>
      </c>
      <c r="Z126" s="4">
        <f t="shared" si="88"/>
        <v>46185</v>
      </c>
      <c r="AA126" s="5">
        <v>0.5</v>
      </c>
      <c r="AB126" s="4">
        <f t="shared" si="89"/>
        <v>46185</v>
      </c>
      <c r="AC126" s="5">
        <v>0.5</v>
      </c>
      <c r="AD126" s="4">
        <f t="shared" si="90"/>
        <v>46185</v>
      </c>
      <c r="AE126" s="4">
        <f t="shared" si="91"/>
        <v>46185</v>
      </c>
      <c r="AF126" s="4">
        <f t="shared" si="92"/>
        <v>46188</v>
      </c>
      <c r="AG126" s="4">
        <f t="shared" si="93"/>
        <v>46188</v>
      </c>
      <c r="AH126" s="5">
        <v>0.5</v>
      </c>
      <c r="AI126" s="4">
        <f t="shared" si="94"/>
        <v>46188</v>
      </c>
      <c r="AJ126" s="4">
        <f t="array" ref="AJ126">MAX(IF($B$2:$B$133=$B126, $AI$2:$AI$133))</f>
        <v>46205</v>
      </c>
      <c r="AK126" s="5">
        <v>1</v>
      </c>
      <c r="AL126" s="4">
        <f t="shared" si="95"/>
        <v>46206</v>
      </c>
      <c r="AM126" s="5">
        <v>0.5</v>
      </c>
      <c r="AN126" s="4">
        <f t="shared" si="96"/>
        <v>46206</v>
      </c>
      <c r="AO126" s="5">
        <v>0.5</v>
      </c>
      <c r="AP126" s="4">
        <f t="shared" si="97"/>
        <v>46206</v>
      </c>
      <c r="AQ126" s="4">
        <f t="shared" si="105"/>
        <v>46209</v>
      </c>
      <c r="AR126" s="4">
        <f t="shared" si="105"/>
        <v>46211</v>
      </c>
      <c r="AS126" s="4">
        <f t="shared" si="98"/>
        <v>46216</v>
      </c>
      <c r="AT126" s="4">
        <f t="shared" si="99"/>
        <v>46226</v>
      </c>
      <c r="AU126">
        <f t="shared" si="100"/>
        <v>42</v>
      </c>
      <c r="AV126">
        <f>(AT126-AR126)</f>
        <v>15</v>
      </c>
      <c r="AW126">
        <f t="shared" si="101"/>
        <v>2</v>
      </c>
      <c r="AZ126">
        <f>(AV126+AW126)</f>
        <v>17</v>
      </c>
    </row>
    <row r="127" spans="1:52" x14ac:dyDescent="0.2">
      <c r="A127" s="3">
        <v>121</v>
      </c>
      <c r="B127" s="5" t="s">
        <v>180</v>
      </c>
      <c r="C127" s="80">
        <v>46182</v>
      </c>
      <c r="D127" s="80" t="s">
        <v>1108</v>
      </c>
      <c r="E127" s="80" t="s">
        <v>81</v>
      </c>
      <c r="F127" s="80" t="s">
        <v>167</v>
      </c>
      <c r="G127" s="80">
        <v>46182</v>
      </c>
      <c r="H127" s="5">
        <v>3</v>
      </c>
      <c r="I127" s="5">
        <v>0</v>
      </c>
      <c r="J127" s="5">
        <v>1</v>
      </c>
      <c r="K127" s="4">
        <f t="shared" si="79"/>
        <v>46184</v>
      </c>
      <c r="L127" s="4">
        <f t="shared" si="80"/>
        <v>46184</v>
      </c>
      <c r="M127" s="4">
        <f t="shared" si="81"/>
        <v>46184</v>
      </c>
      <c r="N127" s="5">
        <v>0.5</v>
      </c>
      <c r="O127" s="4">
        <f t="shared" si="82"/>
        <v>46184</v>
      </c>
      <c r="P127" s="5">
        <v>0.5</v>
      </c>
      <c r="Q127" s="4">
        <f t="shared" si="83"/>
        <v>46184</v>
      </c>
      <c r="R127" s="4">
        <f t="shared" si="84"/>
        <v>46184</v>
      </c>
      <c r="S127" s="5">
        <v>0.5</v>
      </c>
      <c r="T127" s="4">
        <f t="shared" si="85"/>
        <v>46184</v>
      </c>
      <c r="U127" s="4">
        <f t="shared" si="104"/>
        <v>46184</v>
      </c>
      <c r="V127" s="4">
        <f t="shared" si="104"/>
        <v>46184</v>
      </c>
      <c r="W127" s="4">
        <f t="shared" si="86"/>
        <v>46185</v>
      </c>
      <c r="X127" s="4">
        <f t="shared" si="87"/>
        <v>46185</v>
      </c>
      <c r="Y127" s="5">
        <v>0.5</v>
      </c>
      <c r="Z127" s="4">
        <f t="shared" si="88"/>
        <v>46185</v>
      </c>
      <c r="AA127" s="5">
        <v>0.5</v>
      </c>
      <c r="AB127" s="4">
        <f t="shared" si="89"/>
        <v>46185</v>
      </c>
      <c r="AC127" s="5">
        <v>0.5</v>
      </c>
      <c r="AD127" s="4">
        <f t="shared" si="90"/>
        <v>46185</v>
      </c>
      <c r="AE127" s="4">
        <f t="shared" si="91"/>
        <v>46185</v>
      </c>
      <c r="AF127" s="4">
        <f t="shared" si="92"/>
        <v>46188</v>
      </c>
      <c r="AG127" s="4">
        <f t="shared" si="93"/>
        <v>46188</v>
      </c>
      <c r="AH127" s="5">
        <v>0.5</v>
      </c>
      <c r="AI127" s="4">
        <f t="shared" si="94"/>
        <v>46188</v>
      </c>
      <c r="AJ127" s="4">
        <f t="array" ref="AJ127">MAX(IF($B$2:$B$133=$B127, $AI$2:$AI$133))</f>
        <v>46205</v>
      </c>
      <c r="AK127" s="5">
        <v>1</v>
      </c>
      <c r="AL127" s="4">
        <f t="shared" si="95"/>
        <v>46206</v>
      </c>
      <c r="AM127" s="5">
        <v>0.5</v>
      </c>
      <c r="AN127" s="4">
        <f t="shared" si="96"/>
        <v>46206</v>
      </c>
      <c r="AO127" s="5">
        <v>0.5</v>
      </c>
      <c r="AP127" s="4">
        <f t="shared" si="97"/>
        <v>46206</v>
      </c>
      <c r="AQ127" s="4">
        <f t="shared" si="105"/>
        <v>46209</v>
      </c>
      <c r="AR127" s="4">
        <f t="shared" si="105"/>
        <v>46211</v>
      </c>
      <c r="AS127" s="4">
        <f t="shared" si="98"/>
        <v>46216</v>
      </c>
      <c r="AT127" s="4">
        <f t="shared" si="99"/>
        <v>46226</v>
      </c>
      <c r="AU127">
        <f t="shared" si="100"/>
        <v>42</v>
      </c>
      <c r="AW127">
        <f t="shared" si="101"/>
        <v>2</v>
      </c>
    </row>
    <row r="128" spans="1:52" x14ac:dyDescent="0.2">
      <c r="A128" s="3">
        <v>122</v>
      </c>
      <c r="B128" s="5" t="s">
        <v>180</v>
      </c>
      <c r="C128" s="80">
        <v>46182</v>
      </c>
      <c r="D128" s="80" t="s">
        <v>1109</v>
      </c>
      <c r="E128" s="80" t="s">
        <v>81</v>
      </c>
      <c r="F128" s="80" t="s">
        <v>131</v>
      </c>
      <c r="G128" s="80">
        <v>46182</v>
      </c>
      <c r="H128" s="5">
        <v>3</v>
      </c>
      <c r="I128" s="5">
        <v>0</v>
      </c>
      <c r="J128" s="5">
        <v>2</v>
      </c>
      <c r="K128" s="4">
        <f t="shared" si="79"/>
        <v>46184</v>
      </c>
      <c r="L128" s="4">
        <f t="shared" si="80"/>
        <v>46184</v>
      </c>
      <c r="M128" s="4">
        <f t="shared" si="81"/>
        <v>46184</v>
      </c>
      <c r="N128" s="5">
        <v>0.5</v>
      </c>
      <c r="O128" s="4">
        <f t="shared" si="82"/>
        <v>46184</v>
      </c>
      <c r="P128" s="5">
        <v>0.5</v>
      </c>
      <c r="Q128" s="4">
        <f t="shared" si="83"/>
        <v>46184</v>
      </c>
      <c r="R128" s="4">
        <f t="shared" si="84"/>
        <v>46184</v>
      </c>
      <c r="S128" s="5">
        <v>0.5</v>
      </c>
      <c r="T128" s="4">
        <f t="shared" si="85"/>
        <v>46184</v>
      </c>
      <c r="U128" s="4">
        <f t="shared" si="104"/>
        <v>46184</v>
      </c>
      <c r="V128" s="4">
        <f t="shared" si="104"/>
        <v>46184</v>
      </c>
      <c r="W128" s="4">
        <f t="shared" si="86"/>
        <v>46185</v>
      </c>
      <c r="X128" s="4">
        <f t="shared" si="87"/>
        <v>46185</v>
      </c>
      <c r="Y128" s="5">
        <v>0.5</v>
      </c>
      <c r="Z128" s="4">
        <f t="shared" si="88"/>
        <v>46185</v>
      </c>
      <c r="AA128" s="5">
        <v>0.5</v>
      </c>
      <c r="AB128" s="4">
        <f t="shared" si="89"/>
        <v>46185</v>
      </c>
      <c r="AC128" s="5">
        <v>0.5</v>
      </c>
      <c r="AD128" s="4">
        <f t="shared" si="90"/>
        <v>46185</v>
      </c>
      <c r="AE128" s="4">
        <f t="shared" si="91"/>
        <v>46185</v>
      </c>
      <c r="AF128" s="4">
        <f t="shared" si="92"/>
        <v>46188</v>
      </c>
      <c r="AG128" s="4">
        <f t="shared" si="93"/>
        <v>46188</v>
      </c>
      <c r="AH128" s="5">
        <v>0.5</v>
      </c>
      <c r="AI128" s="4">
        <f t="shared" si="94"/>
        <v>46188</v>
      </c>
      <c r="AJ128" s="4">
        <f t="array" ref="AJ128">MAX(IF($B$2:$B$133=$B128, $AI$2:$AI$133))</f>
        <v>46205</v>
      </c>
      <c r="AK128" s="5">
        <v>1</v>
      </c>
      <c r="AL128" s="4">
        <f t="shared" si="95"/>
        <v>46206</v>
      </c>
      <c r="AM128" s="5">
        <v>0.5</v>
      </c>
      <c r="AN128" s="4">
        <f t="shared" si="96"/>
        <v>46206</v>
      </c>
      <c r="AO128" s="5">
        <v>0.5</v>
      </c>
      <c r="AP128" s="4">
        <f t="shared" si="97"/>
        <v>46206</v>
      </c>
      <c r="AQ128" s="4">
        <f t="shared" si="105"/>
        <v>46209</v>
      </c>
      <c r="AR128" s="4">
        <f t="shared" si="105"/>
        <v>46211</v>
      </c>
      <c r="AS128" s="4">
        <f t="shared" si="98"/>
        <v>46216</v>
      </c>
      <c r="AT128" s="4">
        <f t="shared" si="99"/>
        <v>46226</v>
      </c>
      <c r="AU128">
        <f t="shared" si="100"/>
        <v>42</v>
      </c>
      <c r="AW128">
        <f t="shared" si="101"/>
        <v>2</v>
      </c>
    </row>
    <row r="129" spans="1:52" x14ac:dyDescent="0.2">
      <c r="A129" s="3">
        <v>123</v>
      </c>
      <c r="B129" s="5" t="s">
        <v>180</v>
      </c>
      <c r="C129" s="80">
        <v>46190</v>
      </c>
      <c r="D129" s="80" t="s">
        <v>1107</v>
      </c>
      <c r="E129" s="80" t="s">
        <v>81</v>
      </c>
      <c r="F129" s="80" t="s">
        <v>129</v>
      </c>
      <c r="G129" s="80">
        <v>46190</v>
      </c>
      <c r="H129" s="5">
        <v>3</v>
      </c>
      <c r="I129" s="5">
        <v>0</v>
      </c>
      <c r="J129" s="5">
        <v>3</v>
      </c>
      <c r="K129" s="4">
        <f t="shared" si="79"/>
        <v>46192</v>
      </c>
      <c r="L129" s="4">
        <f t="shared" si="80"/>
        <v>46192</v>
      </c>
      <c r="M129" s="4">
        <f t="shared" si="81"/>
        <v>46192</v>
      </c>
      <c r="N129" s="5">
        <v>0.5</v>
      </c>
      <c r="O129" s="4">
        <f t="shared" si="82"/>
        <v>46192</v>
      </c>
      <c r="P129" s="5">
        <v>0.5</v>
      </c>
      <c r="Q129" s="4">
        <f t="shared" si="83"/>
        <v>46192</v>
      </c>
      <c r="R129" s="4">
        <f t="shared" si="84"/>
        <v>46192</v>
      </c>
      <c r="S129" s="5">
        <v>0.5</v>
      </c>
      <c r="T129" s="4">
        <f t="shared" si="85"/>
        <v>46192</v>
      </c>
      <c r="U129" s="4">
        <f t="shared" si="104"/>
        <v>46192</v>
      </c>
      <c r="V129" s="4">
        <f t="shared" si="104"/>
        <v>46192</v>
      </c>
      <c r="W129" s="4">
        <f t="shared" si="86"/>
        <v>46195</v>
      </c>
      <c r="X129" s="4">
        <f t="shared" si="87"/>
        <v>46195</v>
      </c>
      <c r="Y129" s="5">
        <v>0.5</v>
      </c>
      <c r="Z129" s="4">
        <f t="shared" si="88"/>
        <v>46195</v>
      </c>
      <c r="AA129" s="5">
        <v>0.5</v>
      </c>
      <c r="AB129" s="4">
        <f t="shared" si="89"/>
        <v>46195</v>
      </c>
      <c r="AC129" s="5">
        <v>0.5</v>
      </c>
      <c r="AD129" s="4">
        <f t="shared" si="90"/>
        <v>46195</v>
      </c>
      <c r="AE129" s="4">
        <f t="shared" si="91"/>
        <v>46195</v>
      </c>
      <c r="AF129" s="4">
        <f t="shared" si="92"/>
        <v>46196</v>
      </c>
      <c r="AG129" s="4">
        <f t="shared" si="93"/>
        <v>46196</v>
      </c>
      <c r="AH129" s="5">
        <v>0.5</v>
      </c>
      <c r="AI129" s="4">
        <f t="shared" si="94"/>
        <v>46196</v>
      </c>
      <c r="AJ129" s="4">
        <f t="array" ref="AJ129">MAX(IF($B$2:$B$133=$B129, $AI$2:$AI$133))</f>
        <v>46205</v>
      </c>
      <c r="AK129" s="5">
        <v>1</v>
      </c>
      <c r="AL129" s="4">
        <f t="shared" si="95"/>
        <v>46206</v>
      </c>
      <c r="AM129" s="5">
        <v>0.5</v>
      </c>
      <c r="AN129" s="4">
        <f t="shared" si="96"/>
        <v>46206</v>
      </c>
      <c r="AO129" s="5">
        <v>0.5</v>
      </c>
      <c r="AP129" s="4">
        <f t="shared" si="97"/>
        <v>46206</v>
      </c>
      <c r="AQ129" s="4">
        <f t="shared" si="105"/>
        <v>46209</v>
      </c>
      <c r="AR129" s="4">
        <f t="shared" si="105"/>
        <v>46211</v>
      </c>
      <c r="AS129" s="4">
        <f t="shared" si="98"/>
        <v>46216</v>
      </c>
      <c r="AT129" s="4">
        <f t="shared" si="99"/>
        <v>46226</v>
      </c>
      <c r="AU129">
        <f t="shared" si="100"/>
        <v>34</v>
      </c>
      <c r="AW129">
        <f t="shared" si="101"/>
        <v>2</v>
      </c>
    </row>
    <row r="130" spans="1:52" x14ac:dyDescent="0.2">
      <c r="A130" s="3">
        <v>124</v>
      </c>
      <c r="B130" s="5" t="s">
        <v>180</v>
      </c>
      <c r="C130" s="80">
        <v>46190</v>
      </c>
      <c r="D130" s="80" t="s">
        <v>1111</v>
      </c>
      <c r="E130" s="80" t="s">
        <v>81</v>
      </c>
      <c r="F130" s="80" t="s">
        <v>167</v>
      </c>
      <c r="G130" s="80">
        <v>46190</v>
      </c>
      <c r="H130" s="5">
        <v>3</v>
      </c>
      <c r="I130" s="5">
        <v>0</v>
      </c>
      <c r="J130" s="5">
        <v>4</v>
      </c>
      <c r="K130" s="4">
        <f t="shared" si="79"/>
        <v>46192</v>
      </c>
      <c r="L130" s="4">
        <f t="shared" si="80"/>
        <v>46192</v>
      </c>
      <c r="M130" s="4">
        <f t="shared" si="81"/>
        <v>46192</v>
      </c>
      <c r="N130" s="5">
        <v>0.5</v>
      </c>
      <c r="O130" s="4">
        <f t="shared" ref="O130:O133" si="106">WORKDAY(M130, N130, IndHolidays)</f>
        <v>46192</v>
      </c>
      <c r="P130" s="5">
        <v>0.5</v>
      </c>
      <c r="Q130" s="4">
        <f t="shared" ref="Q130:Q133" si="107">WORKDAY(O130, P130, IndHolidays)</f>
        <v>46192</v>
      </c>
      <c r="R130" s="4">
        <f t="shared" ref="R130:R133" si="108">WORKDAY(Q130,0, IndHolidays)</f>
        <v>46192</v>
      </c>
      <c r="S130" s="5">
        <v>0.5</v>
      </c>
      <c r="T130" s="4">
        <f t="shared" ref="T130:T133" si="109">WORKDAY(R130, S130, IndHolidays)</f>
        <v>46192</v>
      </c>
      <c r="U130" s="4">
        <f t="shared" si="104"/>
        <v>46192</v>
      </c>
      <c r="V130" s="4">
        <f t="shared" si="104"/>
        <v>46192</v>
      </c>
      <c r="W130" s="4">
        <f t="shared" ref="W130:W133" si="110">WORKDAY(V130, 1, IndHolidays)</f>
        <v>46195</v>
      </c>
      <c r="X130" s="4">
        <f t="shared" ref="X130:X133" si="111">WORKDAY(W130, 0, IndHolidays)</f>
        <v>46195</v>
      </c>
      <c r="Y130" s="5">
        <v>0.5</v>
      </c>
      <c r="Z130" s="4">
        <f t="shared" ref="Z130:Z133" si="112">WORKDAY(X130, Y130, IndHolidays)</f>
        <v>46195</v>
      </c>
      <c r="AA130" s="5">
        <v>0.5</v>
      </c>
      <c r="AB130" s="4">
        <f t="shared" ref="AB130:AB133" si="113">WORKDAY(Z130, AA130, IndHolidays)</f>
        <v>46195</v>
      </c>
      <c r="AC130" s="5">
        <v>0.5</v>
      </c>
      <c r="AD130" s="4">
        <f t="shared" ref="AD130:AD133" si="114">WORKDAY(AB130, AC130, IndHolidays)</f>
        <v>46195</v>
      </c>
      <c r="AE130" s="4">
        <f t="shared" ref="AE130:AE133" si="115">WORKDAY(AD130, 0, IndHolidays)</f>
        <v>46195</v>
      </c>
      <c r="AF130" s="4">
        <f t="shared" ref="AF130:AF133" si="116">WORKDAY(AE130, 1, IndHolidays)</f>
        <v>46196</v>
      </c>
      <c r="AG130" s="4">
        <f t="shared" ref="AG130:AG133" si="117">WORKDAY(AF130, 0, IndHolidays)</f>
        <v>46196</v>
      </c>
      <c r="AH130" s="5">
        <v>0.5</v>
      </c>
      <c r="AI130" s="4">
        <f t="shared" ref="AI130:AI133" si="118">WORKDAY(AG130, AH130, IndHolidays)</f>
        <v>46196</v>
      </c>
      <c r="AJ130" s="4">
        <f t="array" ref="AJ130">MAX(IF($B$2:$B$133=$B130, $AI$2:$AI$133))</f>
        <v>46205</v>
      </c>
      <c r="AK130" s="5">
        <v>1</v>
      </c>
      <c r="AL130" s="4">
        <f t="shared" ref="AL130:AL133" si="119">WORKDAY(AJ130, AK130, IndHolidays)</f>
        <v>46206</v>
      </c>
      <c r="AM130" s="5">
        <v>0.5</v>
      </c>
      <c r="AN130" s="4">
        <f t="shared" ref="AN130:AN133" si="120">WORKDAY(AL130, AM130, IndHolidays)</f>
        <v>46206</v>
      </c>
      <c r="AO130" s="5">
        <v>0.5</v>
      </c>
      <c r="AP130" s="4">
        <f t="shared" ref="AP130:AP133" si="121">WORKDAY(AN130, AO130, IndHolidays)</f>
        <v>46206</v>
      </c>
      <c r="AQ130" s="4">
        <f t="shared" si="105"/>
        <v>46209</v>
      </c>
      <c r="AR130" s="4">
        <f t="shared" si="105"/>
        <v>46211</v>
      </c>
      <c r="AS130" s="4">
        <f t="shared" ref="AS130:AS133" si="122">WORKDAY(AR130, 3, IndHolidays)</f>
        <v>46216</v>
      </c>
      <c r="AT130" s="4">
        <f t="shared" ref="AT130:AT133" si="123">CEILING(AS130-DATE(2026,4,16), 14)+DATE(2026,4,16)</f>
        <v>46226</v>
      </c>
      <c r="AU130">
        <f t="shared" ref="AU130:AU133" si="124">(AT130 - L130)</f>
        <v>34</v>
      </c>
      <c r="AV130">
        <f>(AT130-AR130)</f>
        <v>15</v>
      </c>
      <c r="AW130">
        <f t="shared" si="101"/>
        <v>2</v>
      </c>
      <c r="AZ130">
        <f>(AV130+AW130)</f>
        <v>17</v>
      </c>
    </row>
    <row r="131" spans="1:52" x14ac:dyDescent="0.2">
      <c r="A131" s="3">
        <v>129</v>
      </c>
      <c r="B131" s="5" t="s">
        <v>180</v>
      </c>
      <c r="C131" s="80">
        <v>46190</v>
      </c>
      <c r="D131" s="80" t="s">
        <v>1186</v>
      </c>
      <c r="E131" s="80" t="s">
        <v>81</v>
      </c>
      <c r="F131" s="80" t="s">
        <v>131</v>
      </c>
      <c r="G131" s="80">
        <v>46190</v>
      </c>
      <c r="H131" s="5">
        <v>3</v>
      </c>
      <c r="I131" s="5">
        <v>0</v>
      </c>
      <c r="J131" s="5">
        <v>1</v>
      </c>
      <c r="K131" s="4">
        <f t="shared" si="79"/>
        <v>46192</v>
      </c>
      <c r="L131" s="4">
        <f t="shared" si="80"/>
        <v>46192</v>
      </c>
      <c r="M131" s="4">
        <f t="shared" si="81"/>
        <v>46192</v>
      </c>
      <c r="N131" s="5">
        <v>0.5</v>
      </c>
      <c r="O131" s="4">
        <f t="shared" si="106"/>
        <v>46192</v>
      </c>
      <c r="P131" s="5">
        <v>0.5</v>
      </c>
      <c r="Q131" s="4">
        <f t="shared" si="107"/>
        <v>46192</v>
      </c>
      <c r="R131" s="4">
        <f t="shared" si="108"/>
        <v>46192</v>
      </c>
      <c r="S131" s="5">
        <v>0.5</v>
      </c>
      <c r="T131" s="4">
        <f t="shared" si="109"/>
        <v>46192</v>
      </c>
      <c r="U131" s="4">
        <f t="shared" si="104"/>
        <v>46192</v>
      </c>
      <c r="V131" s="4">
        <f t="shared" si="104"/>
        <v>46192</v>
      </c>
      <c r="W131" s="4">
        <f t="shared" si="110"/>
        <v>46195</v>
      </c>
      <c r="X131" s="4">
        <f t="shared" si="111"/>
        <v>46195</v>
      </c>
      <c r="Y131" s="5">
        <v>0.5</v>
      </c>
      <c r="Z131" s="4">
        <f t="shared" si="112"/>
        <v>46195</v>
      </c>
      <c r="AA131" s="5">
        <v>0.5</v>
      </c>
      <c r="AB131" s="4">
        <f t="shared" si="113"/>
        <v>46195</v>
      </c>
      <c r="AC131" s="5">
        <v>0.5</v>
      </c>
      <c r="AD131" s="4">
        <f t="shared" si="114"/>
        <v>46195</v>
      </c>
      <c r="AE131" s="4">
        <f t="shared" si="115"/>
        <v>46195</v>
      </c>
      <c r="AF131" s="4">
        <f t="shared" si="116"/>
        <v>46196</v>
      </c>
      <c r="AG131" s="4">
        <f t="shared" si="117"/>
        <v>46196</v>
      </c>
      <c r="AH131" s="5">
        <v>0.5</v>
      </c>
      <c r="AI131" s="4">
        <f t="shared" si="118"/>
        <v>46196</v>
      </c>
      <c r="AJ131" s="4">
        <f t="array" ref="AJ131">MAX(IF($B$2:$B$133=$B131, $AI$2:$AI$133))</f>
        <v>46205</v>
      </c>
      <c r="AK131" s="5">
        <v>1</v>
      </c>
      <c r="AL131" s="4">
        <f t="shared" si="119"/>
        <v>46206</v>
      </c>
      <c r="AM131" s="5">
        <v>0.5</v>
      </c>
      <c r="AN131" s="4">
        <f t="shared" si="120"/>
        <v>46206</v>
      </c>
      <c r="AO131" s="5">
        <v>0.5</v>
      </c>
      <c r="AP131" s="4">
        <f t="shared" si="121"/>
        <v>46206</v>
      </c>
      <c r="AQ131" s="4">
        <f t="shared" si="105"/>
        <v>46209</v>
      </c>
      <c r="AR131" s="4">
        <f t="shared" si="105"/>
        <v>46211</v>
      </c>
      <c r="AS131" s="4">
        <f t="shared" si="122"/>
        <v>46216</v>
      </c>
      <c r="AT131" s="4">
        <f t="shared" si="123"/>
        <v>46226</v>
      </c>
      <c r="AU131">
        <f t="shared" si="124"/>
        <v>34</v>
      </c>
      <c r="AW131">
        <f t="shared" si="101"/>
        <v>2</v>
      </c>
    </row>
    <row r="132" spans="1:52" x14ac:dyDescent="0.2">
      <c r="A132" s="3">
        <v>130</v>
      </c>
      <c r="B132" s="5" t="s">
        <v>180</v>
      </c>
      <c r="C132" s="80">
        <v>46198</v>
      </c>
      <c r="D132" s="80" t="s">
        <v>1110</v>
      </c>
      <c r="E132" s="80" t="s">
        <v>81</v>
      </c>
      <c r="F132" s="80" t="s">
        <v>129</v>
      </c>
      <c r="G132" s="80">
        <v>46198</v>
      </c>
      <c r="H132" s="5">
        <v>3</v>
      </c>
      <c r="I132" s="5">
        <v>0</v>
      </c>
      <c r="J132" s="5">
        <v>2</v>
      </c>
      <c r="K132" s="4">
        <f t="shared" si="79"/>
        <v>46203</v>
      </c>
      <c r="L132" s="4">
        <f t="shared" si="80"/>
        <v>46203</v>
      </c>
      <c r="M132" s="4">
        <f t="shared" si="81"/>
        <v>46203</v>
      </c>
      <c r="N132" s="5">
        <v>0.5</v>
      </c>
      <c r="O132" s="4">
        <f t="shared" si="106"/>
        <v>46203</v>
      </c>
      <c r="P132" s="5">
        <v>0.5</v>
      </c>
      <c r="Q132" s="4">
        <f t="shared" si="107"/>
        <v>46203</v>
      </c>
      <c r="R132" s="4">
        <f t="shared" si="108"/>
        <v>46203</v>
      </c>
      <c r="S132" s="5">
        <v>0.5</v>
      </c>
      <c r="T132" s="4">
        <f t="shared" si="109"/>
        <v>46203</v>
      </c>
      <c r="U132" s="4">
        <f t="shared" si="104"/>
        <v>46203</v>
      </c>
      <c r="V132" s="4">
        <f t="shared" si="104"/>
        <v>46203</v>
      </c>
      <c r="W132" s="4">
        <f t="shared" si="110"/>
        <v>46204</v>
      </c>
      <c r="X132" s="4">
        <f t="shared" si="111"/>
        <v>46204</v>
      </c>
      <c r="Y132" s="5">
        <v>0.5</v>
      </c>
      <c r="Z132" s="4">
        <f t="shared" si="112"/>
        <v>46204</v>
      </c>
      <c r="AA132" s="5">
        <v>0.5</v>
      </c>
      <c r="AB132" s="4">
        <f t="shared" si="113"/>
        <v>46204</v>
      </c>
      <c r="AC132" s="5">
        <v>0.5</v>
      </c>
      <c r="AD132" s="4">
        <f t="shared" si="114"/>
        <v>46204</v>
      </c>
      <c r="AE132" s="4">
        <f t="shared" si="115"/>
        <v>46204</v>
      </c>
      <c r="AF132" s="4">
        <f t="shared" si="116"/>
        <v>46205</v>
      </c>
      <c r="AG132" s="4">
        <f t="shared" si="117"/>
        <v>46205</v>
      </c>
      <c r="AH132" s="5">
        <v>0.5</v>
      </c>
      <c r="AI132" s="4">
        <f t="shared" si="118"/>
        <v>46205</v>
      </c>
      <c r="AJ132" s="4">
        <f t="array" ref="AJ132">MAX(IF($B$2:$B$133=$B132, $AI$2:$AI$133))</f>
        <v>46205</v>
      </c>
      <c r="AK132" s="5">
        <v>1</v>
      </c>
      <c r="AL132" s="4">
        <f t="shared" si="119"/>
        <v>46206</v>
      </c>
      <c r="AM132" s="5">
        <v>0.5</v>
      </c>
      <c r="AN132" s="4">
        <f t="shared" si="120"/>
        <v>46206</v>
      </c>
      <c r="AO132" s="5">
        <v>0.5</v>
      </c>
      <c r="AP132" s="4">
        <f t="shared" si="121"/>
        <v>46206</v>
      </c>
      <c r="AQ132" s="4">
        <f t="shared" si="105"/>
        <v>46209</v>
      </c>
      <c r="AR132" s="4">
        <f t="shared" si="105"/>
        <v>46211</v>
      </c>
      <c r="AS132" s="4">
        <f t="shared" si="122"/>
        <v>46216</v>
      </c>
      <c r="AT132" s="4">
        <f t="shared" si="123"/>
        <v>46226</v>
      </c>
      <c r="AU132">
        <f t="shared" si="124"/>
        <v>23</v>
      </c>
      <c r="AW132">
        <f t="shared" si="101"/>
        <v>2</v>
      </c>
    </row>
    <row r="133" spans="1:52" x14ac:dyDescent="0.2">
      <c r="A133" s="3">
        <v>131</v>
      </c>
      <c r="B133" s="5" t="s">
        <v>180</v>
      </c>
      <c r="C133" s="80">
        <v>46198</v>
      </c>
      <c r="D133" s="80" t="s">
        <v>1187</v>
      </c>
      <c r="E133" s="80" t="s">
        <v>81</v>
      </c>
      <c r="F133" s="80" t="s">
        <v>167</v>
      </c>
      <c r="G133" s="80">
        <v>46198</v>
      </c>
      <c r="H133" s="5">
        <v>3</v>
      </c>
      <c r="I133" s="5">
        <v>0</v>
      </c>
      <c r="J133" s="5">
        <v>3</v>
      </c>
      <c r="K133" s="4">
        <f t="shared" si="79"/>
        <v>46203</v>
      </c>
      <c r="L133" s="4">
        <f t="shared" si="80"/>
        <v>46203</v>
      </c>
      <c r="M133" s="4">
        <f t="shared" si="81"/>
        <v>46203</v>
      </c>
      <c r="N133" s="5">
        <v>0.5</v>
      </c>
      <c r="O133" s="4">
        <f t="shared" si="106"/>
        <v>46203</v>
      </c>
      <c r="P133" s="5">
        <v>0.5</v>
      </c>
      <c r="Q133" s="4">
        <f t="shared" si="107"/>
        <v>46203</v>
      </c>
      <c r="R133" s="4">
        <f t="shared" si="108"/>
        <v>46203</v>
      </c>
      <c r="S133" s="5">
        <v>0.5</v>
      </c>
      <c r="T133" s="4">
        <f t="shared" si="109"/>
        <v>46203</v>
      </c>
      <c r="U133" s="4">
        <f t="shared" si="104"/>
        <v>46203</v>
      </c>
      <c r="V133" s="4">
        <f t="shared" si="104"/>
        <v>46203</v>
      </c>
      <c r="W133" s="4">
        <f t="shared" si="110"/>
        <v>46204</v>
      </c>
      <c r="X133" s="4">
        <f t="shared" si="111"/>
        <v>46204</v>
      </c>
      <c r="Y133" s="5">
        <v>0.5</v>
      </c>
      <c r="Z133" s="4">
        <f t="shared" si="112"/>
        <v>46204</v>
      </c>
      <c r="AA133" s="5">
        <v>0.5</v>
      </c>
      <c r="AB133" s="4">
        <f t="shared" si="113"/>
        <v>46204</v>
      </c>
      <c r="AC133" s="5">
        <v>0.5</v>
      </c>
      <c r="AD133" s="4">
        <f t="shared" si="114"/>
        <v>46204</v>
      </c>
      <c r="AE133" s="4">
        <f t="shared" si="115"/>
        <v>46204</v>
      </c>
      <c r="AF133" s="4">
        <f t="shared" si="116"/>
        <v>46205</v>
      </c>
      <c r="AG133" s="4">
        <f t="shared" si="117"/>
        <v>46205</v>
      </c>
      <c r="AH133" s="5">
        <v>0.5</v>
      </c>
      <c r="AI133" s="4">
        <f t="shared" si="118"/>
        <v>46205</v>
      </c>
      <c r="AJ133" s="4">
        <f t="array" ref="AJ133">MAX(IF($B$2:$B$133=$B133, $AI$2:$AI$133))</f>
        <v>46205</v>
      </c>
      <c r="AK133" s="5">
        <v>1</v>
      </c>
      <c r="AL133" s="4">
        <f t="shared" si="119"/>
        <v>46206</v>
      </c>
      <c r="AM133" s="5">
        <v>0.5</v>
      </c>
      <c r="AN133" s="4">
        <f t="shared" si="120"/>
        <v>46206</v>
      </c>
      <c r="AO133" s="5">
        <v>0.5</v>
      </c>
      <c r="AP133" s="4">
        <f t="shared" si="121"/>
        <v>46206</v>
      </c>
      <c r="AQ133" s="4">
        <f t="shared" si="105"/>
        <v>46209</v>
      </c>
      <c r="AR133" s="4">
        <f t="shared" si="105"/>
        <v>46211</v>
      </c>
      <c r="AS133" s="4">
        <f t="shared" si="122"/>
        <v>46216</v>
      </c>
      <c r="AT133" s="4">
        <f t="shared" si="123"/>
        <v>46226</v>
      </c>
      <c r="AU133">
        <f t="shared" si="124"/>
        <v>23</v>
      </c>
      <c r="AV133">
        <f>(AT133-AR133)</f>
        <v>15</v>
      </c>
      <c r="AW133">
        <f t="shared" si="101"/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4AA7-70CF-984C-852D-0CE5D6260652}">
  <sheetPr filterMode="1"/>
  <dimension ref="A1:BF133"/>
  <sheetViews>
    <sheetView topLeftCell="AG1" zoomScale="90" zoomScaleNormal="90" workbookViewId="0">
      <pane ySplit="1" topLeftCell="A17" activePane="bottomLeft" state="frozen"/>
      <selection pane="bottomLeft" activeCell="F17" sqref="F17:G106"/>
    </sheetView>
  </sheetViews>
  <sheetFormatPr baseColWidth="10" defaultColWidth="8.83203125" defaultRowHeight="15" x14ac:dyDescent="0.2"/>
  <cols>
    <col min="2" max="2" width="15.6640625" customWidth="1"/>
    <col min="3" max="3" width="13.1640625" customWidth="1"/>
    <col min="4" max="4" width="14" style="10" customWidth="1"/>
    <col min="5" max="5" width="15.83203125" customWidth="1"/>
    <col min="6" max="6" width="8.83203125" bestFit="1" customWidth="1"/>
    <col min="7" max="7" width="18.6640625" customWidth="1"/>
    <col min="8" max="8" width="11" style="10" customWidth="1"/>
    <col min="9" max="9" width="8.83203125" customWidth="1"/>
    <col min="10" max="10" width="8.83203125" hidden="1" customWidth="1"/>
    <col min="11" max="11" width="8.83203125" customWidth="1"/>
    <col min="12" max="12" width="14.33203125" customWidth="1"/>
    <col min="13" max="13" width="13.6640625" customWidth="1"/>
    <col min="14" max="14" width="12.5" customWidth="1"/>
    <col min="15" max="15" width="8.83203125" bestFit="1" customWidth="1"/>
    <col min="16" max="16" width="14.6640625" customWidth="1"/>
    <col min="17" max="17" width="12" style="7" customWidth="1"/>
    <col min="18" max="18" width="13.5" style="7" customWidth="1"/>
    <col min="19" max="19" width="12.83203125" style="7" customWidth="1"/>
    <col min="20" max="20" width="10.1640625" style="7" customWidth="1"/>
    <col min="21" max="21" width="12.6640625" style="7" customWidth="1"/>
    <col min="22" max="22" width="14.6640625" style="7" customWidth="1"/>
    <col min="23" max="23" width="12.83203125" style="7" customWidth="1"/>
    <col min="24" max="24" width="13.6640625" style="7" customWidth="1"/>
    <col min="25" max="25" width="13.83203125" style="7" customWidth="1"/>
    <col min="26" max="26" width="10.6640625" customWidth="1"/>
    <col min="27" max="27" width="12" customWidth="1"/>
    <col min="28" max="28" width="8.83203125" bestFit="1" customWidth="1"/>
    <col min="29" max="29" width="11.1640625" customWidth="1"/>
    <col min="30" max="30" width="9.83203125" customWidth="1"/>
    <col min="31" max="31" width="11.83203125" customWidth="1"/>
    <col min="32" max="34" width="15.5" customWidth="1"/>
    <col min="35" max="35" width="11.5" style="7" customWidth="1"/>
    <col min="36" max="38" width="12.5" customWidth="1"/>
    <col min="39" max="39" width="13.83203125" customWidth="1"/>
    <col min="40" max="40" width="13" customWidth="1"/>
    <col min="41" max="41" width="15.83203125" customWidth="1"/>
    <col min="42" max="42" width="15.6640625" style="7" customWidth="1"/>
    <col min="43" max="43" width="16.5" style="7" customWidth="1"/>
    <col min="44" max="44" width="12.83203125" style="7" customWidth="1"/>
    <col min="45" max="46" width="15.83203125" style="7" customWidth="1"/>
    <col min="47" max="47" width="16.33203125" style="7" customWidth="1"/>
    <col min="48" max="48" width="17.5" style="7" hidden="1" customWidth="1"/>
    <col min="49" max="49" width="17.5" customWidth="1"/>
    <col min="50" max="50" width="22.83203125" hidden="1" customWidth="1"/>
    <col min="51" max="51" width="21.5" customWidth="1"/>
    <col min="52" max="52" width="25.83203125" customWidth="1"/>
    <col min="53" max="55" width="18.33203125" customWidth="1"/>
    <col min="56" max="57" width="24.5" customWidth="1"/>
    <col min="58" max="58" width="46.1640625" customWidth="1"/>
  </cols>
  <sheetData>
    <row r="1" spans="1:58" ht="64" x14ac:dyDescent="0.2">
      <c r="A1" s="1" t="s">
        <v>0</v>
      </c>
      <c r="B1" s="1" t="s">
        <v>1</v>
      </c>
      <c r="C1" s="1" t="s">
        <v>3</v>
      </c>
      <c r="D1" s="9" t="s">
        <v>5</v>
      </c>
      <c r="E1" s="1" t="s">
        <v>7</v>
      </c>
      <c r="F1" s="1" t="s">
        <v>8</v>
      </c>
      <c r="G1" s="1" t="s">
        <v>9</v>
      </c>
      <c r="H1" s="9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19</v>
      </c>
      <c r="P1" s="1" t="s">
        <v>20</v>
      </c>
      <c r="Q1" s="6" t="s">
        <v>21</v>
      </c>
      <c r="R1" s="6" t="s">
        <v>22</v>
      </c>
      <c r="S1" s="6" t="s">
        <v>23</v>
      </c>
      <c r="T1" s="6" t="s">
        <v>19</v>
      </c>
      <c r="U1" s="6" t="s">
        <v>24</v>
      </c>
      <c r="V1" s="6" t="s">
        <v>25</v>
      </c>
      <c r="W1" s="6" t="s">
        <v>26</v>
      </c>
      <c r="X1" s="6" t="s">
        <v>27</v>
      </c>
      <c r="Y1" s="6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19</v>
      </c>
      <c r="AE1" s="1" t="s">
        <v>20</v>
      </c>
      <c r="AF1" s="1" t="s">
        <v>33</v>
      </c>
      <c r="AG1" s="1" t="s">
        <v>26</v>
      </c>
      <c r="AH1" s="1" t="s">
        <v>34</v>
      </c>
      <c r="AI1" s="6" t="s">
        <v>29</v>
      </c>
      <c r="AJ1" s="1" t="s">
        <v>35</v>
      </c>
      <c r="AK1" s="1" t="s">
        <v>36</v>
      </c>
      <c r="AL1" s="6" t="s">
        <v>37</v>
      </c>
      <c r="AM1" s="1" t="s">
        <v>38</v>
      </c>
      <c r="AN1" s="1" t="s">
        <v>39</v>
      </c>
      <c r="AO1" s="1" t="s">
        <v>40</v>
      </c>
      <c r="AP1" s="6" t="s">
        <v>31</v>
      </c>
      <c r="AQ1" s="6" t="s">
        <v>16</v>
      </c>
      <c r="AR1" s="6" t="s">
        <v>19</v>
      </c>
      <c r="AS1" s="6" t="s">
        <v>20</v>
      </c>
      <c r="AT1" s="6" t="s">
        <v>41</v>
      </c>
      <c r="AU1" s="1" t="s">
        <v>42</v>
      </c>
      <c r="AV1" s="6" t="s">
        <v>43</v>
      </c>
      <c r="AW1" s="1" t="s">
        <v>44</v>
      </c>
      <c r="AX1" s="9" t="s">
        <v>41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8" t="s">
        <v>51</v>
      </c>
      <c r="BF1" s="8" t="s">
        <v>52</v>
      </c>
    </row>
    <row r="2" spans="1:58" hidden="1" x14ac:dyDescent="0.2">
      <c r="A2" s="3">
        <v>1</v>
      </c>
      <c r="B2" s="5" t="s">
        <v>53</v>
      </c>
      <c r="C2" s="11" t="s">
        <v>54</v>
      </c>
      <c r="D2" s="80">
        <v>46127</v>
      </c>
      <c r="E2" s="80" t="s">
        <v>55</v>
      </c>
      <c r="F2" s="80" t="s">
        <v>81</v>
      </c>
      <c r="G2" s="80" t="s">
        <v>129</v>
      </c>
      <c r="H2" s="80">
        <f t="shared" ref="H2:H33" si="0">D2</f>
        <v>46127</v>
      </c>
      <c r="I2" s="5">
        <v>3</v>
      </c>
      <c r="J2" s="5">
        <v>0</v>
      </c>
      <c r="K2" s="5">
        <v>1</v>
      </c>
      <c r="L2" s="4">
        <f t="shared" ref="L2:L33" si="1">WORKDAY(H2-1, I2+J2, IndHolidays)</f>
        <v>46129</v>
      </c>
      <c r="M2" s="4">
        <f t="shared" ref="M2:M33" si="2">WORKDAY(H2-1, I2+J2, IndHolidays)</f>
        <v>46129</v>
      </c>
      <c r="N2" s="4">
        <f t="shared" ref="N2:N33" si="3">WORKDAY(H2-1, I2+J2, IndHolidays)</f>
        <v>46129</v>
      </c>
      <c r="O2" s="5">
        <v>3</v>
      </c>
      <c r="P2" s="4">
        <f t="shared" ref="P2:P33" si="4">WORKDAY(N2, O2, IndHolidays)</f>
        <v>46134</v>
      </c>
      <c r="Q2" s="5">
        <v>1.5</v>
      </c>
      <c r="R2" s="4">
        <f t="shared" ref="R2:R33" si="5">WORKDAY(P2, Q2, IndHolidays)</f>
        <v>46135</v>
      </c>
      <c r="S2" s="4">
        <f t="shared" ref="S2:S33" si="6">WORKDAY(R2,0, IndHolidays)</f>
        <v>46135</v>
      </c>
      <c r="T2" s="5">
        <v>3</v>
      </c>
      <c r="U2" s="4">
        <f t="shared" ref="U2:U33" si="7">WORKDAY(S2, T2, IndHolidays)</f>
        <v>46140</v>
      </c>
      <c r="V2" s="4">
        <f t="shared" ref="V2:W21" si="8">WORKDAY(U2, 0, IndHolidays)</f>
        <v>46140</v>
      </c>
      <c r="W2" s="4">
        <f t="shared" si="8"/>
        <v>46140</v>
      </c>
      <c r="X2" s="4">
        <f t="shared" ref="X2:X33" si="9">WORKDAY(W2, 1, IndHolidays)</f>
        <v>46141</v>
      </c>
      <c r="Y2" s="4">
        <f t="shared" ref="Y2:Y33" si="10">WORKDAY(X2, 0, IndHolidays)</f>
        <v>46141</v>
      </c>
      <c r="Z2" s="5"/>
      <c r="AA2" s="4">
        <f t="shared" ref="AA2:AA33" si="11">WORKDAY(Y2, Z2, IndHolidays)</f>
        <v>46141</v>
      </c>
      <c r="AB2" s="5">
        <v>2</v>
      </c>
      <c r="AC2" s="4">
        <f t="shared" ref="AC2:AC33" si="12">WORKDAY(AA2, AB2, IndHolidays)</f>
        <v>46146</v>
      </c>
      <c r="AD2" s="5">
        <v>3</v>
      </c>
      <c r="AE2" s="4">
        <f t="shared" ref="AE2:AE33" si="13">WORKDAY(AC2, AD2, IndHolidays)</f>
        <v>46149</v>
      </c>
      <c r="AF2" s="4">
        <f t="shared" ref="AF2:AF33" si="14">WORKDAY(AE2, 0, IndHolidays)</f>
        <v>46149</v>
      </c>
      <c r="AG2" s="4">
        <f t="shared" ref="AG2:AG33" si="15">WORKDAY(AF2, 1, IndHolidays)</f>
        <v>46150</v>
      </c>
      <c r="AH2" s="4">
        <f t="shared" ref="AH2:AH33" si="16">WORKDAY(AG2, 0, IndHolidays)</f>
        <v>46150</v>
      </c>
      <c r="AI2" s="5"/>
      <c r="AJ2" s="4">
        <f t="shared" ref="AJ2:AJ33" si="17">WORKDAY(AH2, AI2, IndHolidays)</f>
        <v>46150</v>
      </c>
      <c r="AK2" s="4">
        <f t="shared" ref="AK2:AL21" si="18">AJ2</f>
        <v>46150</v>
      </c>
      <c r="AL2" s="4">
        <f t="shared" si="18"/>
        <v>46150</v>
      </c>
      <c r="AM2" s="4">
        <f t="shared" ref="AM2:AM33" si="19">WORKDAY(AL2, 1, IndHolidays)</f>
        <v>46153</v>
      </c>
      <c r="AN2" s="5"/>
      <c r="AO2" s="4">
        <f t="shared" ref="AO2:AO33" si="20">WORKDAY(AM2, AN2, IndHolidays)</f>
        <v>46153</v>
      </c>
      <c r="AP2" s="5">
        <v>0</v>
      </c>
      <c r="AQ2" s="4">
        <f t="shared" ref="AQ2:AQ33" si="21">WORKDAY(AO2, AP2, IndHolidays)</f>
        <v>46153</v>
      </c>
      <c r="AR2" s="5">
        <v>0</v>
      </c>
      <c r="AS2" s="4">
        <f t="shared" ref="AS2:AS33" si="22">WORKDAY(AQ2, AR2, IndHolidays)</f>
        <v>46153</v>
      </c>
      <c r="AT2" s="4">
        <f>_xlfn.MINIFS(ReleaseTimeline!$A$2:$A$27, ReleaseTimeline!$A$2:$A$27, "&gt;="&amp;AJ2)</f>
        <v>46163</v>
      </c>
      <c r="AU2" s="4" t="str">
        <f>VLOOKUP(AT2,ReleaseTimeline!$A$1:$E$27,2,FALSE)</f>
        <v>Release 11</v>
      </c>
      <c r="AV2" s="4" t="e">
        <f>WORKDAY(AU2, 2, IndHolidays)</f>
        <v>#VALUE!</v>
      </c>
      <c r="AW2" s="4">
        <f>VLOOKUP(AU2,ReleaseTimeline!$B$2:$C$27,2,FALSE)</f>
        <v>46170</v>
      </c>
      <c r="AX2" s="4" t="e">
        <f>VLOOKUP(AV2,ReleaseTimeline!$B$2:$C$27,2,FALSE)</f>
        <v>#VALUE!</v>
      </c>
      <c r="AY2">
        <f t="shared" ref="AY2:AY33" si="23">(AW2 - M2)</f>
        <v>41</v>
      </c>
      <c r="BA2">
        <f t="shared" ref="BA2:BA33" si="24">(O2+T2+AD2+AR2)</f>
        <v>9</v>
      </c>
    </row>
    <row r="3" spans="1:58" hidden="1" x14ac:dyDescent="0.2">
      <c r="A3" s="3">
        <v>2</v>
      </c>
      <c r="B3" s="5" t="s">
        <v>53</v>
      </c>
      <c r="C3" s="11" t="s">
        <v>54</v>
      </c>
      <c r="D3" s="80">
        <v>46127</v>
      </c>
      <c r="E3" s="80" t="s">
        <v>59</v>
      </c>
      <c r="F3" s="80" t="s">
        <v>81</v>
      </c>
      <c r="G3" s="80" t="s">
        <v>167</v>
      </c>
      <c r="H3" s="80">
        <f t="shared" si="0"/>
        <v>46127</v>
      </c>
      <c r="I3" s="5">
        <v>3</v>
      </c>
      <c r="J3" s="5">
        <v>0</v>
      </c>
      <c r="K3" s="5">
        <v>2</v>
      </c>
      <c r="L3" s="4">
        <f t="shared" si="1"/>
        <v>46129</v>
      </c>
      <c r="M3" s="4">
        <f t="shared" si="2"/>
        <v>46129</v>
      </c>
      <c r="N3" s="4">
        <f t="shared" si="3"/>
        <v>46129</v>
      </c>
      <c r="O3" s="5">
        <v>3</v>
      </c>
      <c r="P3" s="4">
        <f t="shared" si="4"/>
        <v>46134</v>
      </c>
      <c r="Q3" s="5">
        <v>1.5</v>
      </c>
      <c r="R3" s="4">
        <f t="shared" si="5"/>
        <v>46135</v>
      </c>
      <c r="S3" s="4">
        <f t="shared" si="6"/>
        <v>46135</v>
      </c>
      <c r="T3" s="5">
        <v>3</v>
      </c>
      <c r="U3" s="4">
        <f t="shared" si="7"/>
        <v>46140</v>
      </c>
      <c r="V3" s="4">
        <f t="shared" si="8"/>
        <v>46140</v>
      </c>
      <c r="W3" s="4">
        <f t="shared" si="8"/>
        <v>46140</v>
      </c>
      <c r="X3" s="4">
        <f t="shared" si="9"/>
        <v>46141</v>
      </c>
      <c r="Y3" s="4">
        <f t="shared" si="10"/>
        <v>46141</v>
      </c>
      <c r="Z3" s="5"/>
      <c r="AA3" s="4">
        <f t="shared" si="11"/>
        <v>46141</v>
      </c>
      <c r="AB3" s="5">
        <v>2</v>
      </c>
      <c r="AC3" s="4">
        <f t="shared" si="12"/>
        <v>46146</v>
      </c>
      <c r="AD3" s="5">
        <v>3</v>
      </c>
      <c r="AE3" s="4">
        <f t="shared" si="13"/>
        <v>46149</v>
      </c>
      <c r="AF3" s="4">
        <f t="shared" si="14"/>
        <v>46149</v>
      </c>
      <c r="AG3" s="4">
        <f t="shared" si="15"/>
        <v>46150</v>
      </c>
      <c r="AH3" s="4">
        <f t="shared" si="16"/>
        <v>46150</v>
      </c>
      <c r="AI3" s="5"/>
      <c r="AJ3" s="4">
        <f t="shared" si="17"/>
        <v>46150</v>
      </c>
      <c r="AK3" s="4">
        <f t="shared" si="18"/>
        <v>46150</v>
      </c>
      <c r="AL3" s="4">
        <f t="shared" si="18"/>
        <v>46150</v>
      </c>
      <c r="AM3" s="4">
        <f t="shared" si="19"/>
        <v>46153</v>
      </c>
      <c r="AN3" s="5"/>
      <c r="AO3" s="4">
        <f t="shared" si="20"/>
        <v>46153</v>
      </c>
      <c r="AP3" s="5">
        <v>0</v>
      </c>
      <c r="AQ3" s="4">
        <f t="shared" si="21"/>
        <v>46153</v>
      </c>
      <c r="AR3" s="5">
        <v>0</v>
      </c>
      <c r="AS3" s="4">
        <f t="shared" si="22"/>
        <v>46153</v>
      </c>
      <c r="AT3" s="4">
        <f>_xlfn.MINIFS(ReleaseTimeline!$A$2:$A$27, ReleaseTimeline!$A$2:$A$27, "&gt;="&amp;AJ3)</f>
        <v>46163</v>
      </c>
      <c r="AU3" s="4" t="str">
        <f>VLOOKUP(AT3,ReleaseTimeline!$A$1:$E$27,2,FALSE)</f>
        <v>Release 11</v>
      </c>
      <c r="AV3" s="4" t="e">
        <f>WORKDAY(AU3, 2, IndHolidays)</f>
        <v>#VALUE!</v>
      </c>
      <c r="AW3" s="4">
        <f>VLOOKUP(AU3,ReleaseTimeline!$B$2:$C$27,2,FALSE)</f>
        <v>46170</v>
      </c>
      <c r="AX3" s="4">
        <f t="shared" ref="AX3:AX34" si="25">WORKDAY(AW3, -5)</f>
        <v>46163</v>
      </c>
      <c r="AY3">
        <f t="shared" si="23"/>
        <v>41</v>
      </c>
      <c r="BA3">
        <f t="shared" si="24"/>
        <v>9</v>
      </c>
    </row>
    <row r="4" spans="1:58" hidden="1" x14ac:dyDescent="0.2">
      <c r="A4" s="3">
        <v>3</v>
      </c>
      <c r="B4" s="5" t="s">
        <v>53</v>
      </c>
      <c r="C4" s="11" t="s">
        <v>54</v>
      </c>
      <c r="D4" s="80">
        <v>46127</v>
      </c>
      <c r="E4" s="80" t="s">
        <v>61</v>
      </c>
      <c r="F4" s="80" t="s">
        <v>81</v>
      </c>
      <c r="G4" s="80" t="s">
        <v>131</v>
      </c>
      <c r="H4" s="80">
        <f t="shared" si="0"/>
        <v>46127</v>
      </c>
      <c r="I4" s="5">
        <v>3</v>
      </c>
      <c r="J4" s="5">
        <v>0</v>
      </c>
      <c r="K4" s="5">
        <v>3</v>
      </c>
      <c r="L4" s="4">
        <f t="shared" si="1"/>
        <v>46129</v>
      </c>
      <c r="M4" s="4">
        <f t="shared" si="2"/>
        <v>46129</v>
      </c>
      <c r="N4" s="4">
        <f t="shared" si="3"/>
        <v>46129</v>
      </c>
      <c r="O4" s="5">
        <v>3</v>
      </c>
      <c r="P4" s="4">
        <f t="shared" si="4"/>
        <v>46134</v>
      </c>
      <c r="Q4" s="5">
        <v>1.5</v>
      </c>
      <c r="R4" s="4">
        <f t="shared" si="5"/>
        <v>46135</v>
      </c>
      <c r="S4" s="4">
        <f t="shared" si="6"/>
        <v>46135</v>
      </c>
      <c r="T4" s="5">
        <v>3</v>
      </c>
      <c r="U4" s="4">
        <f t="shared" si="7"/>
        <v>46140</v>
      </c>
      <c r="V4" s="4">
        <f t="shared" si="8"/>
        <v>46140</v>
      </c>
      <c r="W4" s="4">
        <f t="shared" si="8"/>
        <v>46140</v>
      </c>
      <c r="X4" s="4">
        <f t="shared" si="9"/>
        <v>46141</v>
      </c>
      <c r="Y4" s="4">
        <f t="shared" si="10"/>
        <v>46141</v>
      </c>
      <c r="Z4" s="5"/>
      <c r="AA4" s="4">
        <f t="shared" si="11"/>
        <v>46141</v>
      </c>
      <c r="AB4" s="5">
        <v>2</v>
      </c>
      <c r="AC4" s="4">
        <f t="shared" si="12"/>
        <v>46146</v>
      </c>
      <c r="AD4" s="5">
        <v>3</v>
      </c>
      <c r="AE4" s="4">
        <f t="shared" si="13"/>
        <v>46149</v>
      </c>
      <c r="AF4" s="4">
        <f t="shared" si="14"/>
        <v>46149</v>
      </c>
      <c r="AG4" s="4">
        <f t="shared" si="15"/>
        <v>46150</v>
      </c>
      <c r="AH4" s="4">
        <f t="shared" si="16"/>
        <v>46150</v>
      </c>
      <c r="AI4" s="5"/>
      <c r="AJ4" s="4">
        <f t="shared" si="17"/>
        <v>46150</v>
      </c>
      <c r="AK4" s="4">
        <f t="shared" si="18"/>
        <v>46150</v>
      </c>
      <c r="AL4" s="4">
        <f t="shared" si="18"/>
        <v>46150</v>
      </c>
      <c r="AM4" s="4">
        <f t="shared" si="19"/>
        <v>46153</v>
      </c>
      <c r="AN4" s="5"/>
      <c r="AO4" s="4">
        <f t="shared" si="20"/>
        <v>46153</v>
      </c>
      <c r="AP4" s="5">
        <v>0</v>
      </c>
      <c r="AQ4" s="4">
        <f t="shared" si="21"/>
        <v>46153</v>
      </c>
      <c r="AR4" s="5">
        <v>0</v>
      </c>
      <c r="AS4" s="4">
        <f t="shared" si="22"/>
        <v>46153</v>
      </c>
      <c r="AT4" s="4">
        <f>_xlfn.MINIFS(ReleaseTimeline!$A$2:$A$27, ReleaseTimeline!$A$2:$A$27, "&gt;="&amp;AJ4)</f>
        <v>46163</v>
      </c>
      <c r="AU4" s="4" t="str">
        <f>VLOOKUP(AT4,ReleaseTimeline!$A$1:$E$27,2,FALSE)</f>
        <v>Release 11</v>
      </c>
      <c r="AV4" s="4" t="e">
        <f>WORKDAY(AU4, 2, IndHolidays)</f>
        <v>#VALUE!</v>
      </c>
      <c r="AW4" s="4">
        <f>VLOOKUP(AU4,ReleaseTimeline!$B$2:$C$27,2,FALSE)</f>
        <v>46170</v>
      </c>
      <c r="AX4" s="4">
        <f t="shared" si="25"/>
        <v>46163</v>
      </c>
      <c r="AY4">
        <f t="shared" si="23"/>
        <v>41</v>
      </c>
      <c r="BA4">
        <f t="shared" si="24"/>
        <v>9</v>
      </c>
    </row>
    <row r="5" spans="1:58" hidden="1" x14ac:dyDescent="0.2">
      <c r="A5" s="3">
        <v>4</v>
      </c>
      <c r="B5" s="5" t="s">
        <v>53</v>
      </c>
      <c r="C5" s="11" t="s">
        <v>54</v>
      </c>
      <c r="D5" s="80">
        <v>46136</v>
      </c>
      <c r="E5" s="80" t="s">
        <v>63</v>
      </c>
      <c r="F5" s="80" t="s">
        <v>81</v>
      </c>
      <c r="G5" s="80" t="s">
        <v>129</v>
      </c>
      <c r="H5" s="80">
        <f t="shared" si="0"/>
        <v>46136</v>
      </c>
      <c r="I5" s="5">
        <v>3</v>
      </c>
      <c r="J5" s="5">
        <v>0</v>
      </c>
      <c r="K5" s="5">
        <v>4</v>
      </c>
      <c r="L5" s="4">
        <f t="shared" si="1"/>
        <v>46140</v>
      </c>
      <c r="M5" s="4">
        <f t="shared" si="2"/>
        <v>46140</v>
      </c>
      <c r="N5" s="4">
        <f t="shared" si="3"/>
        <v>46140</v>
      </c>
      <c r="O5" s="5">
        <v>3</v>
      </c>
      <c r="P5" s="4">
        <f t="shared" si="4"/>
        <v>46146</v>
      </c>
      <c r="Q5" s="5">
        <v>1.5</v>
      </c>
      <c r="R5" s="4">
        <f t="shared" si="5"/>
        <v>46147</v>
      </c>
      <c r="S5" s="4">
        <f t="shared" si="6"/>
        <v>46147</v>
      </c>
      <c r="T5" s="5">
        <v>3</v>
      </c>
      <c r="U5" s="4">
        <f t="shared" si="7"/>
        <v>46150</v>
      </c>
      <c r="V5" s="4">
        <f t="shared" si="8"/>
        <v>46150</v>
      </c>
      <c r="W5" s="4">
        <f t="shared" si="8"/>
        <v>46150</v>
      </c>
      <c r="X5" s="4">
        <f t="shared" si="9"/>
        <v>46153</v>
      </c>
      <c r="Y5" s="4">
        <f t="shared" si="10"/>
        <v>46153</v>
      </c>
      <c r="Z5" s="5"/>
      <c r="AA5" s="4">
        <f t="shared" si="11"/>
        <v>46153</v>
      </c>
      <c r="AB5" s="5">
        <v>2</v>
      </c>
      <c r="AC5" s="4">
        <f t="shared" si="12"/>
        <v>46155</v>
      </c>
      <c r="AD5" s="5">
        <v>3</v>
      </c>
      <c r="AE5" s="4">
        <f t="shared" si="13"/>
        <v>46160</v>
      </c>
      <c r="AF5" s="4">
        <f t="shared" si="14"/>
        <v>46160</v>
      </c>
      <c r="AG5" s="4">
        <f t="shared" si="15"/>
        <v>46161</v>
      </c>
      <c r="AH5" s="4">
        <f t="shared" si="16"/>
        <v>46161</v>
      </c>
      <c r="AI5" s="5"/>
      <c r="AJ5" s="4">
        <f t="shared" si="17"/>
        <v>46161</v>
      </c>
      <c r="AK5" s="4">
        <f t="shared" si="18"/>
        <v>46161</v>
      </c>
      <c r="AL5" s="4">
        <f t="shared" si="18"/>
        <v>46161</v>
      </c>
      <c r="AM5" s="4">
        <f t="shared" si="19"/>
        <v>46162</v>
      </c>
      <c r="AN5" s="5"/>
      <c r="AO5" s="4">
        <f t="shared" si="20"/>
        <v>46162</v>
      </c>
      <c r="AP5" s="5">
        <v>0</v>
      </c>
      <c r="AQ5" s="4">
        <f t="shared" si="21"/>
        <v>46162</v>
      </c>
      <c r="AR5" s="5">
        <v>0</v>
      </c>
      <c r="AS5" s="4">
        <f t="shared" si="22"/>
        <v>46162</v>
      </c>
      <c r="AT5" s="4">
        <f>_xlfn.MINIFS(ReleaseTimeline!$A$2:$A$27, ReleaseTimeline!$A$2:$A$27, "&gt;="&amp;AJ5)</f>
        <v>46163</v>
      </c>
      <c r="AU5" s="4" t="str">
        <f>VLOOKUP(AT5,ReleaseTimeline!$A$1:$E$27,2,FALSE)</f>
        <v>Release 11</v>
      </c>
      <c r="AV5" s="4" t="e">
        <f>WORKDAY(AU5, 2, IndHolidays)</f>
        <v>#VALUE!</v>
      </c>
      <c r="AW5" s="4">
        <f>VLOOKUP(AU5,ReleaseTimeline!$B$2:$C$27,2,FALSE)</f>
        <v>46170</v>
      </c>
      <c r="AX5" s="4">
        <f t="shared" si="25"/>
        <v>46163</v>
      </c>
      <c r="AY5">
        <f t="shared" si="23"/>
        <v>30</v>
      </c>
      <c r="BA5">
        <f t="shared" si="24"/>
        <v>9</v>
      </c>
    </row>
    <row r="6" spans="1:58" hidden="1" x14ac:dyDescent="0.2">
      <c r="A6" s="3">
        <v>5</v>
      </c>
      <c r="B6" s="5" t="s">
        <v>53</v>
      </c>
      <c r="C6" s="11" t="s">
        <v>54</v>
      </c>
      <c r="D6" s="80">
        <v>46136</v>
      </c>
      <c r="E6" s="80" t="s">
        <v>64</v>
      </c>
      <c r="F6" s="80" t="s">
        <v>81</v>
      </c>
      <c r="G6" s="80" t="s">
        <v>167</v>
      </c>
      <c r="H6" s="80">
        <f t="shared" si="0"/>
        <v>46136</v>
      </c>
      <c r="I6" s="5">
        <v>3</v>
      </c>
      <c r="J6" s="5">
        <v>0</v>
      </c>
      <c r="K6" s="5">
        <v>5</v>
      </c>
      <c r="L6" s="4">
        <f t="shared" si="1"/>
        <v>46140</v>
      </c>
      <c r="M6" s="4">
        <f t="shared" si="2"/>
        <v>46140</v>
      </c>
      <c r="N6" s="4">
        <f t="shared" si="3"/>
        <v>46140</v>
      </c>
      <c r="O6" s="5">
        <v>3</v>
      </c>
      <c r="P6" s="4">
        <f t="shared" si="4"/>
        <v>46146</v>
      </c>
      <c r="Q6" s="5">
        <v>1.5</v>
      </c>
      <c r="R6" s="4">
        <f t="shared" si="5"/>
        <v>46147</v>
      </c>
      <c r="S6" s="4">
        <f t="shared" si="6"/>
        <v>46147</v>
      </c>
      <c r="T6" s="5">
        <v>3</v>
      </c>
      <c r="U6" s="4">
        <f t="shared" si="7"/>
        <v>46150</v>
      </c>
      <c r="V6" s="4">
        <f t="shared" si="8"/>
        <v>46150</v>
      </c>
      <c r="W6" s="4">
        <f t="shared" si="8"/>
        <v>46150</v>
      </c>
      <c r="X6" s="4">
        <f t="shared" si="9"/>
        <v>46153</v>
      </c>
      <c r="Y6" s="4">
        <f t="shared" si="10"/>
        <v>46153</v>
      </c>
      <c r="Z6" s="5">
        <v>3</v>
      </c>
      <c r="AA6" s="4">
        <f t="shared" si="11"/>
        <v>46156</v>
      </c>
      <c r="AB6" s="5">
        <v>2</v>
      </c>
      <c r="AC6" s="4">
        <f t="shared" si="12"/>
        <v>46160</v>
      </c>
      <c r="AD6" s="5">
        <v>3</v>
      </c>
      <c r="AE6" s="4">
        <f t="shared" si="13"/>
        <v>46163</v>
      </c>
      <c r="AF6" s="4">
        <f t="shared" si="14"/>
        <v>46163</v>
      </c>
      <c r="AG6" s="4">
        <f t="shared" si="15"/>
        <v>46164</v>
      </c>
      <c r="AH6" s="4">
        <f t="shared" si="16"/>
        <v>46164</v>
      </c>
      <c r="AI6" s="5">
        <v>1</v>
      </c>
      <c r="AJ6" s="4">
        <f t="shared" si="17"/>
        <v>46167</v>
      </c>
      <c r="AK6" s="4">
        <f t="shared" si="18"/>
        <v>46167</v>
      </c>
      <c r="AL6" s="4">
        <f t="shared" si="18"/>
        <v>46167</v>
      </c>
      <c r="AM6" s="4">
        <f t="shared" si="19"/>
        <v>46168</v>
      </c>
      <c r="AN6" s="5">
        <v>3</v>
      </c>
      <c r="AO6" s="4">
        <f t="shared" si="20"/>
        <v>46174</v>
      </c>
      <c r="AP6" s="5">
        <v>0</v>
      </c>
      <c r="AQ6" s="4">
        <f t="shared" si="21"/>
        <v>46174</v>
      </c>
      <c r="AR6" s="5">
        <v>0</v>
      </c>
      <c r="AS6" s="4">
        <f t="shared" si="22"/>
        <v>46174</v>
      </c>
      <c r="AT6" s="4">
        <f>_xlfn.MINIFS(ReleaseTimeline!$A$2:$A$27, ReleaseTimeline!$A$2:$A$27, "&gt;="&amp;AJ6)</f>
        <v>46177</v>
      </c>
      <c r="AU6" s="4" t="str">
        <f>VLOOKUP(AT6,ReleaseTimeline!$A$1:$E$27,2,FALSE)</f>
        <v>Release 12</v>
      </c>
      <c r="AV6" s="4" t="e">
        <f>WORKDAY(AU6, 2, IndHolidays)</f>
        <v>#VALUE!</v>
      </c>
      <c r="AW6" s="4">
        <f>VLOOKUP(AU6,ReleaseTimeline!$B$2:$C$27,2,FALSE)</f>
        <v>46184</v>
      </c>
      <c r="AX6" s="4">
        <f t="shared" si="25"/>
        <v>46177</v>
      </c>
      <c r="AY6">
        <f t="shared" si="23"/>
        <v>44</v>
      </c>
      <c r="AZ6" t="e">
        <f>(AW6-AU6)</f>
        <v>#VALUE!</v>
      </c>
      <c r="BA6">
        <f t="shared" si="24"/>
        <v>9</v>
      </c>
      <c r="BD6" t="e">
        <f>(AZ6+BA6)</f>
        <v>#VALUE!</v>
      </c>
    </row>
    <row r="7" spans="1:58" hidden="1" x14ac:dyDescent="0.2">
      <c r="A7" s="3">
        <v>6</v>
      </c>
      <c r="B7" s="5" t="s">
        <v>65</v>
      </c>
      <c r="C7" s="11" t="s">
        <v>54</v>
      </c>
      <c r="D7" s="80">
        <v>46226</v>
      </c>
      <c r="E7" s="80" t="s">
        <v>55</v>
      </c>
      <c r="F7" s="80" t="s">
        <v>81</v>
      </c>
      <c r="G7" s="80" t="s">
        <v>167</v>
      </c>
      <c r="H7" s="80">
        <f t="shared" si="0"/>
        <v>46226</v>
      </c>
      <c r="I7" s="5">
        <v>3</v>
      </c>
      <c r="J7" s="5">
        <v>0</v>
      </c>
      <c r="K7" s="5">
        <v>1</v>
      </c>
      <c r="L7" s="4">
        <f t="shared" si="1"/>
        <v>46230</v>
      </c>
      <c r="M7" s="4">
        <f t="shared" si="2"/>
        <v>46230</v>
      </c>
      <c r="N7" s="4">
        <f t="shared" si="3"/>
        <v>46230</v>
      </c>
      <c r="O7" s="5">
        <v>3</v>
      </c>
      <c r="P7" s="4">
        <f t="shared" si="4"/>
        <v>46233</v>
      </c>
      <c r="Q7" s="5">
        <v>1.5</v>
      </c>
      <c r="R7" s="4">
        <f t="shared" si="5"/>
        <v>46234</v>
      </c>
      <c r="S7" s="4">
        <f t="shared" si="6"/>
        <v>46234</v>
      </c>
      <c r="T7" s="5">
        <v>3</v>
      </c>
      <c r="U7" s="4">
        <f t="shared" si="7"/>
        <v>46239</v>
      </c>
      <c r="V7" s="4">
        <f t="shared" si="8"/>
        <v>46239</v>
      </c>
      <c r="W7" s="4">
        <f t="shared" si="8"/>
        <v>46239</v>
      </c>
      <c r="X7" s="4">
        <f t="shared" si="9"/>
        <v>46240</v>
      </c>
      <c r="Y7" s="4">
        <f t="shared" si="10"/>
        <v>46240</v>
      </c>
      <c r="Z7" s="5"/>
      <c r="AA7" s="4">
        <f t="shared" si="11"/>
        <v>46240</v>
      </c>
      <c r="AB7" s="5">
        <v>2</v>
      </c>
      <c r="AC7" s="4">
        <f t="shared" si="12"/>
        <v>46244</v>
      </c>
      <c r="AD7" s="5">
        <v>3</v>
      </c>
      <c r="AE7" s="4">
        <f t="shared" si="13"/>
        <v>46247</v>
      </c>
      <c r="AF7" s="4">
        <f t="shared" si="14"/>
        <v>46247</v>
      </c>
      <c r="AG7" s="4">
        <f t="shared" si="15"/>
        <v>46248</v>
      </c>
      <c r="AH7" s="4">
        <f t="shared" si="16"/>
        <v>46248</v>
      </c>
      <c r="AI7" s="5"/>
      <c r="AJ7" s="4">
        <f t="shared" si="17"/>
        <v>46248</v>
      </c>
      <c r="AK7" s="4">
        <f t="shared" si="18"/>
        <v>46248</v>
      </c>
      <c r="AL7" s="4">
        <f t="shared" si="18"/>
        <v>46248</v>
      </c>
      <c r="AM7" s="4">
        <f t="shared" si="19"/>
        <v>46251</v>
      </c>
      <c r="AN7" s="5"/>
      <c r="AO7" s="4">
        <f t="shared" si="20"/>
        <v>46251</v>
      </c>
      <c r="AP7" s="5">
        <v>0</v>
      </c>
      <c r="AQ7" s="4">
        <f t="shared" si="21"/>
        <v>46251</v>
      </c>
      <c r="AR7" s="5">
        <v>0</v>
      </c>
      <c r="AS7" s="4">
        <f t="shared" si="22"/>
        <v>46251</v>
      </c>
      <c r="AT7" s="4">
        <f>_xlfn.MINIFS(ReleaseTimeline!$A$2:$A$27, ReleaseTimeline!$A$2:$A$27, "&gt;="&amp;AJ7)</f>
        <v>46261</v>
      </c>
      <c r="AU7" s="4" t="str">
        <f>VLOOKUP(AT7,ReleaseTimeline!$A$1:$E$27,2,FALSE)</f>
        <v>Release 18</v>
      </c>
      <c r="AV7" s="4" t="e">
        <f t="shared" ref="AV7:AV38" si="26">WORKDAY(AU7, 3, IndHolidays)</f>
        <v>#VALUE!</v>
      </c>
      <c r="AW7" s="4">
        <f>VLOOKUP(AU7,ReleaseTimeline!$B$2:$C$27,2,FALSE)</f>
        <v>46268</v>
      </c>
      <c r="AX7" s="4">
        <f t="shared" si="25"/>
        <v>46261</v>
      </c>
      <c r="AY7">
        <f t="shared" si="23"/>
        <v>38</v>
      </c>
      <c r="BA7">
        <f t="shared" si="24"/>
        <v>9</v>
      </c>
    </row>
    <row r="8" spans="1:58" hidden="1" x14ac:dyDescent="0.2">
      <c r="A8" s="3">
        <v>7</v>
      </c>
      <c r="B8" s="5" t="s">
        <v>65</v>
      </c>
      <c r="C8" s="11" t="s">
        <v>54</v>
      </c>
      <c r="D8" s="80">
        <v>46226</v>
      </c>
      <c r="E8" s="80" t="s">
        <v>59</v>
      </c>
      <c r="F8" s="80" t="s">
        <v>81</v>
      </c>
      <c r="G8" s="80" t="s">
        <v>131</v>
      </c>
      <c r="H8" s="80">
        <f t="shared" si="0"/>
        <v>46226</v>
      </c>
      <c r="I8" s="5">
        <v>3</v>
      </c>
      <c r="J8" s="5">
        <v>0</v>
      </c>
      <c r="K8" s="5">
        <v>2</v>
      </c>
      <c r="L8" s="4">
        <f t="shared" si="1"/>
        <v>46230</v>
      </c>
      <c r="M8" s="4">
        <f t="shared" si="2"/>
        <v>46230</v>
      </c>
      <c r="N8" s="4">
        <f t="shared" si="3"/>
        <v>46230</v>
      </c>
      <c r="O8" s="5">
        <v>3</v>
      </c>
      <c r="P8" s="4">
        <f t="shared" si="4"/>
        <v>46233</v>
      </c>
      <c r="Q8" s="5">
        <v>1.5</v>
      </c>
      <c r="R8" s="4">
        <f t="shared" si="5"/>
        <v>46234</v>
      </c>
      <c r="S8" s="4">
        <f t="shared" si="6"/>
        <v>46234</v>
      </c>
      <c r="T8" s="5">
        <v>3</v>
      </c>
      <c r="U8" s="4">
        <f t="shared" si="7"/>
        <v>46239</v>
      </c>
      <c r="V8" s="4">
        <f t="shared" si="8"/>
        <v>46239</v>
      </c>
      <c r="W8" s="4">
        <f t="shared" si="8"/>
        <v>46239</v>
      </c>
      <c r="X8" s="4">
        <f t="shared" si="9"/>
        <v>46240</v>
      </c>
      <c r="Y8" s="4">
        <f t="shared" si="10"/>
        <v>46240</v>
      </c>
      <c r="Z8" s="5"/>
      <c r="AA8" s="4">
        <f t="shared" si="11"/>
        <v>46240</v>
      </c>
      <c r="AB8" s="5">
        <v>2</v>
      </c>
      <c r="AC8" s="4">
        <f t="shared" si="12"/>
        <v>46244</v>
      </c>
      <c r="AD8" s="5">
        <v>3</v>
      </c>
      <c r="AE8" s="4">
        <f t="shared" si="13"/>
        <v>46247</v>
      </c>
      <c r="AF8" s="4">
        <f t="shared" si="14"/>
        <v>46247</v>
      </c>
      <c r="AG8" s="4">
        <f t="shared" si="15"/>
        <v>46248</v>
      </c>
      <c r="AH8" s="4">
        <f t="shared" si="16"/>
        <v>46248</v>
      </c>
      <c r="AI8" s="5"/>
      <c r="AJ8" s="4">
        <f t="shared" si="17"/>
        <v>46248</v>
      </c>
      <c r="AK8" s="4">
        <f t="shared" si="18"/>
        <v>46248</v>
      </c>
      <c r="AL8" s="4">
        <f t="shared" si="18"/>
        <v>46248</v>
      </c>
      <c r="AM8" s="4">
        <f t="shared" si="19"/>
        <v>46251</v>
      </c>
      <c r="AN8" s="5"/>
      <c r="AO8" s="4">
        <f t="shared" si="20"/>
        <v>46251</v>
      </c>
      <c r="AP8" s="5">
        <v>0</v>
      </c>
      <c r="AQ8" s="4">
        <f t="shared" si="21"/>
        <v>46251</v>
      </c>
      <c r="AR8" s="5">
        <v>0</v>
      </c>
      <c r="AS8" s="4">
        <f t="shared" si="22"/>
        <v>46251</v>
      </c>
      <c r="AT8" s="4">
        <f>_xlfn.MINIFS(ReleaseTimeline!$A$2:$A$27, ReleaseTimeline!$A$2:$A$27, "&gt;="&amp;AJ8)</f>
        <v>46261</v>
      </c>
      <c r="AU8" s="4" t="str">
        <f>VLOOKUP(AT8,ReleaseTimeline!$A$1:$E$27,2,FALSE)</f>
        <v>Release 18</v>
      </c>
      <c r="AV8" s="4" t="e">
        <f t="shared" si="26"/>
        <v>#VALUE!</v>
      </c>
      <c r="AW8" s="4">
        <f>VLOOKUP(AU8,ReleaseTimeline!$B$2:$C$27,2,FALSE)</f>
        <v>46268</v>
      </c>
      <c r="AX8" s="4">
        <f t="shared" si="25"/>
        <v>46261</v>
      </c>
      <c r="AY8">
        <f t="shared" si="23"/>
        <v>38</v>
      </c>
      <c r="BA8">
        <f t="shared" si="24"/>
        <v>9</v>
      </c>
    </row>
    <row r="9" spans="1:58" hidden="1" x14ac:dyDescent="0.2">
      <c r="A9" s="3">
        <v>8</v>
      </c>
      <c r="B9" s="5" t="s">
        <v>65</v>
      </c>
      <c r="C9" s="11" t="s">
        <v>54</v>
      </c>
      <c r="D9" s="80">
        <v>46234</v>
      </c>
      <c r="E9" s="80" t="s">
        <v>61</v>
      </c>
      <c r="F9" s="80" t="s">
        <v>67</v>
      </c>
      <c r="G9" s="80" t="s">
        <v>104</v>
      </c>
      <c r="H9" s="80">
        <f t="shared" si="0"/>
        <v>46234</v>
      </c>
      <c r="I9" s="5">
        <v>3</v>
      </c>
      <c r="J9" s="5">
        <v>0</v>
      </c>
      <c r="K9" s="5">
        <v>3</v>
      </c>
      <c r="L9" s="4">
        <f t="shared" si="1"/>
        <v>46238</v>
      </c>
      <c r="M9" s="4">
        <f t="shared" si="2"/>
        <v>46238</v>
      </c>
      <c r="N9" s="4">
        <f t="shared" si="3"/>
        <v>46238</v>
      </c>
      <c r="O9" s="5">
        <v>3</v>
      </c>
      <c r="P9" s="4">
        <f t="shared" si="4"/>
        <v>46241</v>
      </c>
      <c r="Q9" s="5">
        <v>1.5</v>
      </c>
      <c r="R9" s="4">
        <f t="shared" si="5"/>
        <v>46244</v>
      </c>
      <c r="S9" s="4">
        <f t="shared" si="6"/>
        <v>46244</v>
      </c>
      <c r="T9" s="5">
        <v>3</v>
      </c>
      <c r="U9" s="4">
        <f t="shared" si="7"/>
        <v>46247</v>
      </c>
      <c r="V9" s="4">
        <f t="shared" si="8"/>
        <v>46247</v>
      </c>
      <c r="W9" s="4">
        <f t="shared" si="8"/>
        <v>46247</v>
      </c>
      <c r="X9" s="4">
        <f t="shared" si="9"/>
        <v>46248</v>
      </c>
      <c r="Y9" s="4">
        <f t="shared" si="10"/>
        <v>46248</v>
      </c>
      <c r="Z9" s="5"/>
      <c r="AA9" s="4">
        <f t="shared" si="11"/>
        <v>46248</v>
      </c>
      <c r="AB9" s="5">
        <v>2</v>
      </c>
      <c r="AC9" s="4">
        <f t="shared" si="12"/>
        <v>46252</v>
      </c>
      <c r="AD9" s="5">
        <v>3</v>
      </c>
      <c r="AE9" s="4">
        <f t="shared" si="13"/>
        <v>46258</v>
      </c>
      <c r="AF9" s="4">
        <f t="shared" si="14"/>
        <v>46258</v>
      </c>
      <c r="AG9" s="4">
        <f t="shared" si="15"/>
        <v>46259</v>
      </c>
      <c r="AH9" s="4">
        <f t="shared" si="16"/>
        <v>46259</v>
      </c>
      <c r="AI9" s="5"/>
      <c r="AJ9" s="4">
        <f t="shared" si="17"/>
        <v>46259</v>
      </c>
      <c r="AK9" s="4">
        <f t="shared" si="18"/>
        <v>46259</v>
      </c>
      <c r="AL9" s="4">
        <f t="shared" si="18"/>
        <v>46259</v>
      </c>
      <c r="AM9" s="4">
        <f t="shared" si="19"/>
        <v>46261</v>
      </c>
      <c r="AN9" s="5"/>
      <c r="AO9" s="4">
        <f t="shared" si="20"/>
        <v>46261</v>
      </c>
      <c r="AP9" s="5">
        <v>0</v>
      </c>
      <c r="AQ9" s="4">
        <f t="shared" si="21"/>
        <v>46261</v>
      </c>
      <c r="AR9" s="5">
        <v>0</v>
      </c>
      <c r="AS9" s="4">
        <f t="shared" si="22"/>
        <v>46261</v>
      </c>
      <c r="AT9" s="4">
        <f>_xlfn.MINIFS(ReleaseTimeline!$A$2:$A$27, ReleaseTimeline!$A$2:$A$27, "&gt;="&amp;AJ9)</f>
        <v>46261</v>
      </c>
      <c r="AU9" s="4" t="str">
        <f>VLOOKUP(AT9,ReleaseTimeline!$A$1:$E$27,2,FALSE)</f>
        <v>Release 18</v>
      </c>
      <c r="AV9" s="4" t="e">
        <f t="shared" si="26"/>
        <v>#VALUE!</v>
      </c>
      <c r="AW9" s="4">
        <f>VLOOKUP(AU9,ReleaseTimeline!$B$2:$C$27,2,FALSE)</f>
        <v>46268</v>
      </c>
      <c r="AX9" s="4">
        <f t="shared" si="25"/>
        <v>46261</v>
      </c>
      <c r="AY9">
        <f t="shared" si="23"/>
        <v>30</v>
      </c>
      <c r="BA9">
        <f t="shared" si="24"/>
        <v>9</v>
      </c>
    </row>
    <row r="10" spans="1:58" hidden="1" x14ac:dyDescent="0.2">
      <c r="A10" s="3">
        <v>9</v>
      </c>
      <c r="B10" s="5" t="s">
        <v>65</v>
      </c>
      <c r="C10" s="11" t="s">
        <v>54</v>
      </c>
      <c r="D10" s="80">
        <v>46234</v>
      </c>
      <c r="E10" s="80" t="s">
        <v>63</v>
      </c>
      <c r="F10" s="80" t="s">
        <v>67</v>
      </c>
      <c r="G10" s="80" t="s">
        <v>102</v>
      </c>
      <c r="H10" s="80">
        <f t="shared" si="0"/>
        <v>46234</v>
      </c>
      <c r="I10" s="5">
        <v>3</v>
      </c>
      <c r="J10" s="5">
        <v>0</v>
      </c>
      <c r="K10" s="5">
        <v>4</v>
      </c>
      <c r="L10" s="4">
        <f t="shared" si="1"/>
        <v>46238</v>
      </c>
      <c r="M10" s="4">
        <f t="shared" si="2"/>
        <v>46238</v>
      </c>
      <c r="N10" s="4">
        <f t="shared" si="3"/>
        <v>46238</v>
      </c>
      <c r="O10" s="5">
        <v>3</v>
      </c>
      <c r="P10" s="4">
        <f t="shared" si="4"/>
        <v>46241</v>
      </c>
      <c r="Q10" s="5">
        <v>1.5</v>
      </c>
      <c r="R10" s="4">
        <f t="shared" si="5"/>
        <v>46244</v>
      </c>
      <c r="S10" s="4">
        <f t="shared" si="6"/>
        <v>46244</v>
      </c>
      <c r="T10" s="5">
        <v>3</v>
      </c>
      <c r="U10" s="4">
        <f t="shared" si="7"/>
        <v>46247</v>
      </c>
      <c r="V10" s="4">
        <f t="shared" si="8"/>
        <v>46247</v>
      </c>
      <c r="W10" s="4">
        <f t="shared" si="8"/>
        <v>46247</v>
      </c>
      <c r="X10" s="4">
        <f t="shared" si="9"/>
        <v>46248</v>
      </c>
      <c r="Y10" s="4">
        <f t="shared" si="10"/>
        <v>46248</v>
      </c>
      <c r="Z10" s="5"/>
      <c r="AA10" s="4">
        <f t="shared" si="11"/>
        <v>46248</v>
      </c>
      <c r="AB10" s="5">
        <v>2</v>
      </c>
      <c r="AC10" s="4">
        <f t="shared" si="12"/>
        <v>46252</v>
      </c>
      <c r="AD10" s="5">
        <v>3</v>
      </c>
      <c r="AE10" s="4">
        <f t="shared" si="13"/>
        <v>46258</v>
      </c>
      <c r="AF10" s="4">
        <f t="shared" si="14"/>
        <v>46258</v>
      </c>
      <c r="AG10" s="4">
        <f t="shared" si="15"/>
        <v>46259</v>
      </c>
      <c r="AH10" s="4">
        <f t="shared" si="16"/>
        <v>46259</v>
      </c>
      <c r="AI10" s="5"/>
      <c r="AJ10" s="4">
        <f t="shared" si="17"/>
        <v>46259</v>
      </c>
      <c r="AK10" s="4">
        <f t="shared" si="18"/>
        <v>46259</v>
      </c>
      <c r="AL10" s="4">
        <f t="shared" si="18"/>
        <v>46259</v>
      </c>
      <c r="AM10" s="4">
        <f t="shared" si="19"/>
        <v>46261</v>
      </c>
      <c r="AN10" s="5"/>
      <c r="AO10" s="4">
        <f t="shared" si="20"/>
        <v>46261</v>
      </c>
      <c r="AP10" s="5">
        <v>0</v>
      </c>
      <c r="AQ10" s="4">
        <f t="shared" si="21"/>
        <v>46261</v>
      </c>
      <c r="AR10" s="5">
        <v>0</v>
      </c>
      <c r="AS10" s="4">
        <f t="shared" si="22"/>
        <v>46261</v>
      </c>
      <c r="AT10" s="4">
        <f>_xlfn.MINIFS(ReleaseTimeline!$A$2:$A$27, ReleaseTimeline!$A$2:$A$27, "&gt;="&amp;AJ10)</f>
        <v>46261</v>
      </c>
      <c r="AU10" s="4" t="str">
        <f>VLOOKUP(AT10,ReleaseTimeline!$A$1:$E$27,2,FALSE)</f>
        <v>Release 18</v>
      </c>
      <c r="AV10" s="4" t="e">
        <f t="shared" si="26"/>
        <v>#VALUE!</v>
      </c>
      <c r="AW10" s="4">
        <f>VLOOKUP(AU10,ReleaseTimeline!$B$2:$C$27,2,FALSE)</f>
        <v>46268</v>
      </c>
      <c r="AX10" s="4">
        <f t="shared" si="25"/>
        <v>46261</v>
      </c>
      <c r="AY10">
        <f t="shared" si="23"/>
        <v>30</v>
      </c>
      <c r="BA10">
        <f t="shared" si="24"/>
        <v>9</v>
      </c>
    </row>
    <row r="11" spans="1:58" hidden="1" x14ac:dyDescent="0.2">
      <c r="A11" s="3">
        <v>10</v>
      </c>
      <c r="B11" s="5" t="s">
        <v>65</v>
      </c>
      <c r="C11" s="11" t="s">
        <v>54</v>
      </c>
      <c r="D11" s="80">
        <v>46234</v>
      </c>
      <c r="E11" s="80" t="s">
        <v>64</v>
      </c>
      <c r="F11" s="80" t="s">
        <v>67</v>
      </c>
      <c r="G11" s="80" t="s">
        <v>103</v>
      </c>
      <c r="H11" s="80">
        <f t="shared" si="0"/>
        <v>46234</v>
      </c>
      <c r="I11" s="5">
        <v>3</v>
      </c>
      <c r="J11" s="5">
        <v>0</v>
      </c>
      <c r="K11" s="5">
        <v>5</v>
      </c>
      <c r="L11" s="4">
        <f t="shared" si="1"/>
        <v>46238</v>
      </c>
      <c r="M11" s="4">
        <f t="shared" si="2"/>
        <v>46238</v>
      </c>
      <c r="N11" s="4">
        <f t="shared" si="3"/>
        <v>46238</v>
      </c>
      <c r="O11" s="5">
        <v>3</v>
      </c>
      <c r="P11" s="4">
        <f t="shared" si="4"/>
        <v>46241</v>
      </c>
      <c r="Q11" s="5">
        <v>1.5</v>
      </c>
      <c r="R11" s="4">
        <f t="shared" si="5"/>
        <v>46244</v>
      </c>
      <c r="S11" s="4">
        <f t="shared" si="6"/>
        <v>46244</v>
      </c>
      <c r="T11" s="5">
        <v>3</v>
      </c>
      <c r="U11" s="4">
        <f t="shared" si="7"/>
        <v>46247</v>
      </c>
      <c r="V11" s="4">
        <f t="shared" si="8"/>
        <v>46247</v>
      </c>
      <c r="W11" s="4">
        <f t="shared" si="8"/>
        <v>46247</v>
      </c>
      <c r="X11" s="4">
        <f t="shared" si="9"/>
        <v>46248</v>
      </c>
      <c r="Y11" s="4">
        <f t="shared" si="10"/>
        <v>46248</v>
      </c>
      <c r="Z11" s="5"/>
      <c r="AA11" s="4">
        <f t="shared" si="11"/>
        <v>46248</v>
      </c>
      <c r="AB11" s="5">
        <v>2</v>
      </c>
      <c r="AC11" s="4">
        <f t="shared" si="12"/>
        <v>46252</v>
      </c>
      <c r="AD11" s="5">
        <v>3</v>
      </c>
      <c r="AE11" s="4">
        <f t="shared" si="13"/>
        <v>46258</v>
      </c>
      <c r="AF11" s="4">
        <f t="shared" si="14"/>
        <v>46258</v>
      </c>
      <c r="AG11" s="4">
        <f t="shared" si="15"/>
        <v>46259</v>
      </c>
      <c r="AH11" s="4">
        <f t="shared" si="16"/>
        <v>46259</v>
      </c>
      <c r="AI11" s="5"/>
      <c r="AJ11" s="4">
        <f t="shared" si="17"/>
        <v>46259</v>
      </c>
      <c r="AK11" s="4">
        <f t="shared" si="18"/>
        <v>46259</v>
      </c>
      <c r="AL11" s="4">
        <f t="shared" si="18"/>
        <v>46259</v>
      </c>
      <c r="AM11" s="4">
        <f t="shared" si="19"/>
        <v>46261</v>
      </c>
      <c r="AN11" s="5"/>
      <c r="AO11" s="4">
        <f t="shared" si="20"/>
        <v>46261</v>
      </c>
      <c r="AP11" s="5">
        <v>0</v>
      </c>
      <c r="AQ11" s="4">
        <f t="shared" si="21"/>
        <v>46261</v>
      </c>
      <c r="AR11" s="5">
        <v>0</v>
      </c>
      <c r="AS11" s="4">
        <f t="shared" si="22"/>
        <v>46261</v>
      </c>
      <c r="AT11" s="4">
        <f>_xlfn.MINIFS(ReleaseTimeline!$A$2:$A$27, ReleaseTimeline!$A$2:$A$27, "&gt;="&amp;AJ11)</f>
        <v>46261</v>
      </c>
      <c r="AU11" s="4" t="str">
        <f>VLOOKUP(AT11,ReleaseTimeline!$A$1:$E$27,2,FALSE)</f>
        <v>Release 18</v>
      </c>
      <c r="AV11" s="4" t="e">
        <f t="shared" si="26"/>
        <v>#VALUE!</v>
      </c>
      <c r="AW11" s="4">
        <f>VLOOKUP(AU11,ReleaseTimeline!$B$2:$C$27,2,FALSE)</f>
        <v>46268</v>
      </c>
      <c r="AX11" s="4">
        <f t="shared" si="25"/>
        <v>46261</v>
      </c>
      <c r="AY11">
        <f t="shared" si="23"/>
        <v>30</v>
      </c>
      <c r="BA11">
        <f t="shared" si="24"/>
        <v>9</v>
      </c>
    </row>
    <row r="12" spans="1:58" hidden="1" x14ac:dyDescent="0.2">
      <c r="A12" s="3">
        <v>11</v>
      </c>
      <c r="B12" s="5" t="s">
        <v>65</v>
      </c>
      <c r="C12" s="11" t="s">
        <v>54</v>
      </c>
      <c r="D12" s="80">
        <v>46234</v>
      </c>
      <c r="E12" s="80" t="s">
        <v>120</v>
      </c>
      <c r="F12" s="80" t="s">
        <v>56</v>
      </c>
      <c r="G12" s="80" t="s">
        <v>57</v>
      </c>
      <c r="H12" s="80">
        <f t="shared" si="0"/>
        <v>46234</v>
      </c>
      <c r="I12" s="5">
        <v>3</v>
      </c>
      <c r="J12" s="5">
        <v>0</v>
      </c>
      <c r="K12" s="5">
        <v>6</v>
      </c>
      <c r="L12" s="4">
        <f t="shared" si="1"/>
        <v>46238</v>
      </c>
      <c r="M12" s="4">
        <f t="shared" si="2"/>
        <v>46238</v>
      </c>
      <c r="N12" s="4">
        <f t="shared" si="3"/>
        <v>46238</v>
      </c>
      <c r="O12" s="5">
        <v>3</v>
      </c>
      <c r="P12" s="4">
        <f t="shared" si="4"/>
        <v>46241</v>
      </c>
      <c r="Q12" s="5">
        <v>1.5</v>
      </c>
      <c r="R12" s="4">
        <f t="shared" si="5"/>
        <v>46244</v>
      </c>
      <c r="S12" s="4">
        <f t="shared" si="6"/>
        <v>46244</v>
      </c>
      <c r="T12" s="5">
        <v>3</v>
      </c>
      <c r="U12" s="4">
        <f t="shared" si="7"/>
        <v>46247</v>
      </c>
      <c r="V12" s="4">
        <f t="shared" si="8"/>
        <v>46247</v>
      </c>
      <c r="W12" s="4">
        <f t="shared" si="8"/>
        <v>46247</v>
      </c>
      <c r="X12" s="4">
        <f t="shared" si="9"/>
        <v>46248</v>
      </c>
      <c r="Y12" s="4">
        <f t="shared" si="10"/>
        <v>46248</v>
      </c>
      <c r="Z12" s="5"/>
      <c r="AA12" s="4">
        <f t="shared" si="11"/>
        <v>46248</v>
      </c>
      <c r="AB12" s="5">
        <v>2</v>
      </c>
      <c r="AC12" s="4">
        <f t="shared" si="12"/>
        <v>46252</v>
      </c>
      <c r="AD12" s="5">
        <v>3</v>
      </c>
      <c r="AE12" s="4">
        <f t="shared" si="13"/>
        <v>46258</v>
      </c>
      <c r="AF12" s="4">
        <f t="shared" si="14"/>
        <v>46258</v>
      </c>
      <c r="AG12" s="4">
        <f t="shared" si="15"/>
        <v>46259</v>
      </c>
      <c r="AH12" s="4">
        <f t="shared" si="16"/>
        <v>46259</v>
      </c>
      <c r="AI12" s="5"/>
      <c r="AJ12" s="4">
        <f t="shared" si="17"/>
        <v>46259</v>
      </c>
      <c r="AK12" s="4">
        <f t="shared" si="18"/>
        <v>46259</v>
      </c>
      <c r="AL12" s="4">
        <f t="shared" si="18"/>
        <v>46259</v>
      </c>
      <c r="AM12" s="4">
        <f t="shared" si="19"/>
        <v>46261</v>
      </c>
      <c r="AN12" s="5"/>
      <c r="AO12" s="4">
        <f t="shared" si="20"/>
        <v>46261</v>
      </c>
      <c r="AP12" s="5">
        <v>0</v>
      </c>
      <c r="AQ12" s="4">
        <f t="shared" si="21"/>
        <v>46261</v>
      </c>
      <c r="AR12" s="5">
        <v>0</v>
      </c>
      <c r="AS12" s="4">
        <f t="shared" si="22"/>
        <v>46261</v>
      </c>
      <c r="AT12" s="4">
        <f>_xlfn.MINIFS(ReleaseTimeline!$A$2:$A$27, ReleaseTimeline!$A$2:$A$27, "&gt;="&amp;AJ12)</f>
        <v>46261</v>
      </c>
      <c r="AU12" s="4" t="str">
        <f>VLOOKUP(AT12,ReleaseTimeline!$A$1:$E$27,2,FALSE)</f>
        <v>Release 18</v>
      </c>
      <c r="AV12" s="4" t="e">
        <f t="shared" si="26"/>
        <v>#VALUE!</v>
      </c>
      <c r="AW12" s="4">
        <f>VLOOKUP(AU12,ReleaseTimeline!$B$2:$C$27,2,FALSE)</f>
        <v>46268</v>
      </c>
      <c r="AX12" s="4">
        <f t="shared" si="25"/>
        <v>46261</v>
      </c>
      <c r="AY12">
        <f t="shared" si="23"/>
        <v>30</v>
      </c>
      <c r="BA12">
        <f t="shared" si="24"/>
        <v>9</v>
      </c>
    </row>
    <row r="13" spans="1:58" hidden="1" x14ac:dyDescent="0.2">
      <c r="A13" s="3">
        <v>12</v>
      </c>
      <c r="B13" s="5" t="s">
        <v>65</v>
      </c>
      <c r="C13" s="11" t="s">
        <v>54</v>
      </c>
      <c r="D13" s="80">
        <v>46234</v>
      </c>
      <c r="E13" s="80" t="s">
        <v>121</v>
      </c>
      <c r="F13" s="80" t="s">
        <v>56</v>
      </c>
      <c r="G13" s="80" t="s">
        <v>60</v>
      </c>
      <c r="H13" s="80">
        <f t="shared" si="0"/>
        <v>46234</v>
      </c>
      <c r="I13" s="5">
        <v>3</v>
      </c>
      <c r="J13" s="5">
        <v>0</v>
      </c>
      <c r="K13" s="5">
        <v>7</v>
      </c>
      <c r="L13" s="4">
        <f t="shared" si="1"/>
        <v>46238</v>
      </c>
      <c r="M13" s="4">
        <f t="shared" si="2"/>
        <v>46238</v>
      </c>
      <c r="N13" s="4">
        <f t="shared" si="3"/>
        <v>46238</v>
      </c>
      <c r="O13" s="5">
        <v>3</v>
      </c>
      <c r="P13" s="4">
        <f t="shared" si="4"/>
        <v>46241</v>
      </c>
      <c r="Q13" s="5">
        <v>1.5</v>
      </c>
      <c r="R13" s="4">
        <f t="shared" si="5"/>
        <v>46244</v>
      </c>
      <c r="S13" s="4">
        <f t="shared" si="6"/>
        <v>46244</v>
      </c>
      <c r="T13" s="5">
        <v>3</v>
      </c>
      <c r="U13" s="4">
        <f t="shared" si="7"/>
        <v>46247</v>
      </c>
      <c r="V13" s="4">
        <f t="shared" si="8"/>
        <v>46247</v>
      </c>
      <c r="W13" s="4">
        <f t="shared" si="8"/>
        <v>46247</v>
      </c>
      <c r="X13" s="4">
        <f t="shared" si="9"/>
        <v>46248</v>
      </c>
      <c r="Y13" s="4">
        <f t="shared" si="10"/>
        <v>46248</v>
      </c>
      <c r="Z13" s="5"/>
      <c r="AA13" s="4">
        <f t="shared" si="11"/>
        <v>46248</v>
      </c>
      <c r="AB13" s="5">
        <v>2</v>
      </c>
      <c r="AC13" s="4">
        <f t="shared" si="12"/>
        <v>46252</v>
      </c>
      <c r="AD13" s="5">
        <v>3</v>
      </c>
      <c r="AE13" s="4">
        <f t="shared" si="13"/>
        <v>46258</v>
      </c>
      <c r="AF13" s="4">
        <f t="shared" si="14"/>
        <v>46258</v>
      </c>
      <c r="AG13" s="4">
        <f t="shared" si="15"/>
        <v>46259</v>
      </c>
      <c r="AH13" s="4">
        <f t="shared" si="16"/>
        <v>46259</v>
      </c>
      <c r="AI13" s="5"/>
      <c r="AJ13" s="4">
        <f t="shared" si="17"/>
        <v>46259</v>
      </c>
      <c r="AK13" s="4">
        <f t="shared" si="18"/>
        <v>46259</v>
      </c>
      <c r="AL13" s="4">
        <f t="shared" si="18"/>
        <v>46259</v>
      </c>
      <c r="AM13" s="4">
        <f t="shared" si="19"/>
        <v>46261</v>
      </c>
      <c r="AN13" s="5"/>
      <c r="AO13" s="4">
        <f t="shared" si="20"/>
        <v>46261</v>
      </c>
      <c r="AP13" s="5">
        <v>0</v>
      </c>
      <c r="AQ13" s="4">
        <f t="shared" si="21"/>
        <v>46261</v>
      </c>
      <c r="AR13" s="5">
        <v>0</v>
      </c>
      <c r="AS13" s="4">
        <f t="shared" si="22"/>
        <v>46261</v>
      </c>
      <c r="AT13" s="4">
        <f>_xlfn.MINIFS(ReleaseTimeline!$A$2:$A$27, ReleaseTimeline!$A$2:$A$27, "&gt;="&amp;AJ13)</f>
        <v>46261</v>
      </c>
      <c r="AU13" s="4" t="str">
        <f>VLOOKUP(AT13,ReleaseTimeline!$A$1:$E$27,2,FALSE)</f>
        <v>Release 18</v>
      </c>
      <c r="AV13" s="4" t="e">
        <f t="shared" si="26"/>
        <v>#VALUE!</v>
      </c>
      <c r="AW13" s="4">
        <f>VLOOKUP(AU13,ReleaseTimeline!$B$2:$C$27,2,FALSE)</f>
        <v>46268</v>
      </c>
      <c r="AX13" s="4">
        <f t="shared" si="25"/>
        <v>46261</v>
      </c>
      <c r="AY13">
        <f t="shared" si="23"/>
        <v>30</v>
      </c>
      <c r="BA13">
        <f t="shared" si="24"/>
        <v>9</v>
      </c>
    </row>
    <row r="14" spans="1:58" hidden="1" x14ac:dyDescent="0.2">
      <c r="A14" s="3">
        <v>13</v>
      </c>
      <c r="B14" s="5" t="s">
        <v>65</v>
      </c>
      <c r="C14" s="11" t="s">
        <v>54</v>
      </c>
      <c r="D14" s="80">
        <v>46234</v>
      </c>
      <c r="E14" s="80" t="s">
        <v>122</v>
      </c>
      <c r="F14" s="80" t="s">
        <v>56</v>
      </c>
      <c r="G14" s="80" t="s">
        <v>62</v>
      </c>
      <c r="H14" s="80">
        <f t="shared" si="0"/>
        <v>46234</v>
      </c>
      <c r="I14" s="5">
        <v>3</v>
      </c>
      <c r="J14" s="5">
        <v>0</v>
      </c>
      <c r="K14" s="5">
        <v>8</v>
      </c>
      <c r="L14" s="4">
        <f t="shared" si="1"/>
        <v>46238</v>
      </c>
      <c r="M14" s="4">
        <f t="shared" si="2"/>
        <v>46238</v>
      </c>
      <c r="N14" s="4">
        <f t="shared" si="3"/>
        <v>46238</v>
      </c>
      <c r="O14" s="5">
        <v>3</v>
      </c>
      <c r="P14" s="4">
        <f t="shared" si="4"/>
        <v>46241</v>
      </c>
      <c r="Q14" s="5">
        <v>1.5</v>
      </c>
      <c r="R14" s="4">
        <f t="shared" si="5"/>
        <v>46244</v>
      </c>
      <c r="S14" s="4">
        <f t="shared" si="6"/>
        <v>46244</v>
      </c>
      <c r="T14" s="5">
        <v>3</v>
      </c>
      <c r="U14" s="4">
        <f t="shared" si="7"/>
        <v>46247</v>
      </c>
      <c r="V14" s="4">
        <f t="shared" si="8"/>
        <v>46247</v>
      </c>
      <c r="W14" s="4">
        <f t="shared" si="8"/>
        <v>46247</v>
      </c>
      <c r="X14" s="4">
        <f t="shared" si="9"/>
        <v>46248</v>
      </c>
      <c r="Y14" s="4">
        <f t="shared" si="10"/>
        <v>46248</v>
      </c>
      <c r="Z14" s="5"/>
      <c r="AA14" s="4">
        <f t="shared" si="11"/>
        <v>46248</v>
      </c>
      <c r="AB14" s="5">
        <v>2</v>
      </c>
      <c r="AC14" s="4">
        <f t="shared" si="12"/>
        <v>46252</v>
      </c>
      <c r="AD14" s="5">
        <v>3</v>
      </c>
      <c r="AE14" s="4">
        <f t="shared" si="13"/>
        <v>46258</v>
      </c>
      <c r="AF14" s="4">
        <f t="shared" si="14"/>
        <v>46258</v>
      </c>
      <c r="AG14" s="4">
        <f t="shared" si="15"/>
        <v>46259</v>
      </c>
      <c r="AH14" s="4">
        <f t="shared" si="16"/>
        <v>46259</v>
      </c>
      <c r="AI14" s="5"/>
      <c r="AJ14" s="4">
        <f t="shared" si="17"/>
        <v>46259</v>
      </c>
      <c r="AK14" s="4">
        <f t="shared" si="18"/>
        <v>46259</v>
      </c>
      <c r="AL14" s="4">
        <f t="shared" si="18"/>
        <v>46259</v>
      </c>
      <c r="AM14" s="4">
        <f t="shared" si="19"/>
        <v>46261</v>
      </c>
      <c r="AN14" s="5"/>
      <c r="AO14" s="4">
        <f t="shared" si="20"/>
        <v>46261</v>
      </c>
      <c r="AP14" s="5">
        <v>0</v>
      </c>
      <c r="AQ14" s="4">
        <f t="shared" si="21"/>
        <v>46261</v>
      </c>
      <c r="AR14" s="5">
        <v>0</v>
      </c>
      <c r="AS14" s="4">
        <f t="shared" si="22"/>
        <v>46261</v>
      </c>
      <c r="AT14" s="4">
        <f>_xlfn.MINIFS(ReleaseTimeline!$A$2:$A$27, ReleaseTimeline!$A$2:$A$27, "&gt;="&amp;AJ14)</f>
        <v>46261</v>
      </c>
      <c r="AU14" s="4" t="str">
        <f>VLOOKUP(AT14,ReleaseTimeline!$A$1:$E$27,2,FALSE)</f>
        <v>Release 18</v>
      </c>
      <c r="AV14" s="4" t="e">
        <f t="shared" si="26"/>
        <v>#VALUE!</v>
      </c>
      <c r="AW14" s="4">
        <f>VLOOKUP(AU14,ReleaseTimeline!$B$2:$C$27,2,FALSE)</f>
        <v>46268</v>
      </c>
      <c r="AX14" s="4">
        <f t="shared" si="25"/>
        <v>46261</v>
      </c>
      <c r="AY14">
        <f t="shared" si="23"/>
        <v>30</v>
      </c>
      <c r="AZ14" t="e">
        <f>(AW14-AU14)</f>
        <v>#VALUE!</v>
      </c>
      <c r="BA14">
        <f t="shared" si="24"/>
        <v>9</v>
      </c>
      <c r="BD14" t="e">
        <f>(AZ14+BA14)</f>
        <v>#VALUE!</v>
      </c>
    </row>
    <row r="15" spans="1:58" hidden="1" x14ac:dyDescent="0.2">
      <c r="A15" s="3">
        <v>14</v>
      </c>
      <c r="B15" s="5" t="s">
        <v>65</v>
      </c>
      <c r="C15" s="11" t="s">
        <v>54</v>
      </c>
      <c r="D15" s="80">
        <v>46234</v>
      </c>
      <c r="E15" s="80" t="s">
        <v>149</v>
      </c>
      <c r="F15" s="80" t="s">
        <v>81</v>
      </c>
      <c r="G15" s="80" t="s">
        <v>129</v>
      </c>
      <c r="H15" s="80">
        <f t="shared" si="0"/>
        <v>46234</v>
      </c>
      <c r="I15" s="5">
        <v>3</v>
      </c>
      <c r="J15" s="5">
        <v>0</v>
      </c>
      <c r="K15" s="5">
        <v>9</v>
      </c>
      <c r="L15" s="4">
        <f t="shared" si="1"/>
        <v>46238</v>
      </c>
      <c r="M15" s="4">
        <f t="shared" si="2"/>
        <v>46238</v>
      </c>
      <c r="N15" s="4">
        <f t="shared" si="3"/>
        <v>46238</v>
      </c>
      <c r="O15" s="5">
        <v>3</v>
      </c>
      <c r="P15" s="4">
        <f t="shared" si="4"/>
        <v>46241</v>
      </c>
      <c r="Q15" s="5">
        <v>1.5</v>
      </c>
      <c r="R15" s="4">
        <f t="shared" si="5"/>
        <v>46244</v>
      </c>
      <c r="S15" s="4">
        <f t="shared" si="6"/>
        <v>46244</v>
      </c>
      <c r="T15" s="5">
        <v>3</v>
      </c>
      <c r="U15" s="4">
        <f t="shared" si="7"/>
        <v>46247</v>
      </c>
      <c r="V15" s="4">
        <f t="shared" si="8"/>
        <v>46247</v>
      </c>
      <c r="W15" s="4">
        <f t="shared" si="8"/>
        <v>46247</v>
      </c>
      <c r="X15" s="4">
        <f t="shared" si="9"/>
        <v>46248</v>
      </c>
      <c r="Y15" s="4">
        <f t="shared" si="10"/>
        <v>46248</v>
      </c>
      <c r="Z15" s="5"/>
      <c r="AA15" s="4">
        <f t="shared" si="11"/>
        <v>46248</v>
      </c>
      <c r="AB15" s="5">
        <v>2</v>
      </c>
      <c r="AC15" s="4">
        <f t="shared" si="12"/>
        <v>46252</v>
      </c>
      <c r="AD15" s="5">
        <v>3</v>
      </c>
      <c r="AE15" s="4">
        <f t="shared" si="13"/>
        <v>46258</v>
      </c>
      <c r="AF15" s="4">
        <f t="shared" si="14"/>
        <v>46258</v>
      </c>
      <c r="AG15" s="4">
        <f t="shared" si="15"/>
        <v>46259</v>
      </c>
      <c r="AH15" s="4">
        <f t="shared" si="16"/>
        <v>46259</v>
      </c>
      <c r="AI15" s="5"/>
      <c r="AJ15" s="4">
        <f t="shared" si="17"/>
        <v>46259</v>
      </c>
      <c r="AK15" s="4">
        <f t="shared" si="18"/>
        <v>46259</v>
      </c>
      <c r="AL15" s="4">
        <f t="shared" si="18"/>
        <v>46259</v>
      </c>
      <c r="AM15" s="4">
        <f t="shared" si="19"/>
        <v>46261</v>
      </c>
      <c r="AN15" s="5"/>
      <c r="AO15" s="4">
        <f t="shared" si="20"/>
        <v>46261</v>
      </c>
      <c r="AP15" s="5">
        <v>0</v>
      </c>
      <c r="AQ15" s="4">
        <f t="shared" si="21"/>
        <v>46261</v>
      </c>
      <c r="AR15" s="5">
        <v>0</v>
      </c>
      <c r="AS15" s="4">
        <f t="shared" si="22"/>
        <v>46261</v>
      </c>
      <c r="AT15" s="4">
        <f>_xlfn.MINIFS(ReleaseTimeline!$A$2:$A$27, ReleaseTimeline!$A$2:$A$27, "&gt;="&amp;AJ15)</f>
        <v>46261</v>
      </c>
      <c r="AU15" s="4" t="str">
        <f>VLOOKUP(AT15,ReleaseTimeline!$A$1:$E$27,2,FALSE)</f>
        <v>Release 18</v>
      </c>
      <c r="AV15" s="4" t="e">
        <f t="shared" si="26"/>
        <v>#VALUE!</v>
      </c>
      <c r="AW15" s="4">
        <f>VLOOKUP(AU15,ReleaseTimeline!$B$2:$C$27,2,FALSE)</f>
        <v>46268</v>
      </c>
      <c r="AX15" s="4">
        <f t="shared" si="25"/>
        <v>46261</v>
      </c>
      <c r="AY15">
        <f t="shared" si="23"/>
        <v>30</v>
      </c>
      <c r="BA15">
        <f t="shared" si="24"/>
        <v>9</v>
      </c>
    </row>
    <row r="16" spans="1:58" hidden="1" x14ac:dyDescent="0.2">
      <c r="A16" s="3">
        <v>15</v>
      </c>
      <c r="B16" s="5" t="s">
        <v>65</v>
      </c>
      <c r="C16" s="11" t="s">
        <v>54</v>
      </c>
      <c r="D16" s="80">
        <v>46234</v>
      </c>
      <c r="E16" s="80" t="s">
        <v>85</v>
      </c>
      <c r="F16" s="80" t="s">
        <v>81</v>
      </c>
      <c r="G16" s="80" t="s">
        <v>167</v>
      </c>
      <c r="H16" s="80">
        <f t="shared" si="0"/>
        <v>46234</v>
      </c>
      <c r="I16" s="5">
        <v>3</v>
      </c>
      <c r="J16" s="5">
        <v>0</v>
      </c>
      <c r="K16" s="5">
        <v>10</v>
      </c>
      <c r="L16" s="4">
        <f t="shared" si="1"/>
        <v>46238</v>
      </c>
      <c r="M16" s="4">
        <f t="shared" si="2"/>
        <v>46238</v>
      </c>
      <c r="N16" s="4">
        <f t="shared" si="3"/>
        <v>46238</v>
      </c>
      <c r="O16" s="5">
        <v>3</v>
      </c>
      <c r="P16" s="4">
        <f t="shared" si="4"/>
        <v>46241</v>
      </c>
      <c r="Q16" s="5">
        <v>1.5</v>
      </c>
      <c r="R16" s="4">
        <f t="shared" si="5"/>
        <v>46244</v>
      </c>
      <c r="S16" s="4">
        <f t="shared" si="6"/>
        <v>46244</v>
      </c>
      <c r="T16" s="5">
        <v>3</v>
      </c>
      <c r="U16" s="4">
        <f t="shared" si="7"/>
        <v>46247</v>
      </c>
      <c r="V16" s="4">
        <f t="shared" si="8"/>
        <v>46247</v>
      </c>
      <c r="W16" s="4">
        <f t="shared" si="8"/>
        <v>46247</v>
      </c>
      <c r="X16" s="4">
        <f t="shared" si="9"/>
        <v>46248</v>
      </c>
      <c r="Y16" s="4">
        <f t="shared" si="10"/>
        <v>46248</v>
      </c>
      <c r="Z16" s="5">
        <v>3</v>
      </c>
      <c r="AA16" s="4">
        <f t="shared" si="11"/>
        <v>46253</v>
      </c>
      <c r="AB16" s="5">
        <v>2</v>
      </c>
      <c r="AC16" s="4">
        <f t="shared" si="12"/>
        <v>46258</v>
      </c>
      <c r="AD16" s="5">
        <v>3</v>
      </c>
      <c r="AE16" s="4">
        <f t="shared" si="13"/>
        <v>46262</v>
      </c>
      <c r="AF16" s="4">
        <f t="shared" si="14"/>
        <v>46262</v>
      </c>
      <c r="AG16" s="4">
        <f t="shared" si="15"/>
        <v>46265</v>
      </c>
      <c r="AH16" s="4">
        <f t="shared" si="16"/>
        <v>46265</v>
      </c>
      <c r="AI16" s="5">
        <v>1</v>
      </c>
      <c r="AJ16" s="4">
        <f t="shared" si="17"/>
        <v>46266</v>
      </c>
      <c r="AK16" s="4">
        <f t="shared" si="18"/>
        <v>46266</v>
      </c>
      <c r="AL16" s="4">
        <f t="shared" si="18"/>
        <v>46266</v>
      </c>
      <c r="AM16" s="4">
        <f t="shared" si="19"/>
        <v>46267</v>
      </c>
      <c r="AN16" s="5">
        <v>3</v>
      </c>
      <c r="AO16" s="4">
        <f t="shared" si="20"/>
        <v>46272</v>
      </c>
      <c r="AP16" s="5">
        <v>0</v>
      </c>
      <c r="AQ16" s="4">
        <f t="shared" si="21"/>
        <v>46272</v>
      </c>
      <c r="AR16" s="5">
        <v>0</v>
      </c>
      <c r="AS16" s="4">
        <f t="shared" si="22"/>
        <v>46272</v>
      </c>
      <c r="AT16" s="4">
        <f>_xlfn.MINIFS(ReleaseTimeline!$A$2:$A$27, ReleaseTimeline!$A$2:$A$27, "&gt;="&amp;AJ16)</f>
        <v>46275</v>
      </c>
      <c r="AU16" s="4" t="str">
        <f>VLOOKUP(AT16,ReleaseTimeline!$A$1:$E$27,2,FALSE)</f>
        <v>Release 19</v>
      </c>
      <c r="AV16" s="4" t="e">
        <f t="shared" si="26"/>
        <v>#VALUE!</v>
      </c>
      <c r="AW16" s="4">
        <f>VLOOKUP(AU16,ReleaseTimeline!$B$2:$C$27,2,FALSE)</f>
        <v>46282</v>
      </c>
      <c r="AX16" s="4">
        <f t="shared" si="25"/>
        <v>46275</v>
      </c>
      <c r="AY16">
        <f t="shared" si="23"/>
        <v>44</v>
      </c>
      <c r="BA16">
        <f t="shared" si="24"/>
        <v>9</v>
      </c>
    </row>
    <row r="17" spans="1:56" x14ac:dyDescent="0.2">
      <c r="A17" s="3">
        <v>16</v>
      </c>
      <c r="B17" s="5" t="s">
        <v>86</v>
      </c>
      <c r="C17" s="11" t="s">
        <v>87</v>
      </c>
      <c r="D17" s="80">
        <v>46157</v>
      </c>
      <c r="E17" s="80" t="s">
        <v>55</v>
      </c>
      <c r="F17" s="80" t="s">
        <v>1050</v>
      </c>
      <c r="G17" s="80" t="s">
        <v>1053</v>
      </c>
      <c r="H17" s="80">
        <f t="shared" si="0"/>
        <v>46157</v>
      </c>
      <c r="I17" s="5">
        <v>3</v>
      </c>
      <c r="J17" s="5">
        <v>0</v>
      </c>
      <c r="K17" s="5">
        <v>1</v>
      </c>
      <c r="L17" s="4">
        <f t="shared" si="1"/>
        <v>46161</v>
      </c>
      <c r="M17" s="4">
        <f t="shared" si="2"/>
        <v>46161</v>
      </c>
      <c r="N17" s="4">
        <f t="shared" si="3"/>
        <v>46161</v>
      </c>
      <c r="O17" s="5">
        <v>3</v>
      </c>
      <c r="P17" s="4">
        <f t="shared" si="4"/>
        <v>46164</v>
      </c>
      <c r="Q17" s="5">
        <v>1.5</v>
      </c>
      <c r="R17" s="4">
        <f t="shared" si="5"/>
        <v>46167</v>
      </c>
      <c r="S17" s="4">
        <f t="shared" si="6"/>
        <v>46167</v>
      </c>
      <c r="T17" s="5">
        <v>3</v>
      </c>
      <c r="U17" s="4">
        <f t="shared" si="7"/>
        <v>46171</v>
      </c>
      <c r="V17" s="4">
        <f t="shared" si="8"/>
        <v>46171</v>
      </c>
      <c r="W17" s="4">
        <f t="shared" si="8"/>
        <v>46171</v>
      </c>
      <c r="X17" s="4">
        <f t="shared" si="9"/>
        <v>46174</v>
      </c>
      <c r="Y17" s="4">
        <f t="shared" si="10"/>
        <v>46174</v>
      </c>
      <c r="Z17" s="5"/>
      <c r="AA17" s="4">
        <f t="shared" si="11"/>
        <v>46174</v>
      </c>
      <c r="AB17" s="5">
        <v>2</v>
      </c>
      <c r="AC17" s="4">
        <f t="shared" si="12"/>
        <v>46177</v>
      </c>
      <c r="AD17" s="5">
        <v>3</v>
      </c>
      <c r="AE17" s="4">
        <f t="shared" si="13"/>
        <v>46182</v>
      </c>
      <c r="AF17" s="4">
        <f t="shared" si="14"/>
        <v>46182</v>
      </c>
      <c r="AG17" s="4">
        <f t="shared" si="15"/>
        <v>46183</v>
      </c>
      <c r="AH17" s="4">
        <f t="shared" si="16"/>
        <v>46183</v>
      </c>
      <c r="AI17" s="5"/>
      <c r="AJ17" s="4">
        <f t="shared" si="17"/>
        <v>46183</v>
      </c>
      <c r="AK17" s="4">
        <f t="shared" si="18"/>
        <v>46183</v>
      </c>
      <c r="AL17" s="4">
        <f t="shared" si="18"/>
        <v>46183</v>
      </c>
      <c r="AM17" s="4">
        <f t="shared" si="19"/>
        <v>46184</v>
      </c>
      <c r="AN17" s="5"/>
      <c r="AO17" s="4">
        <f t="shared" si="20"/>
        <v>46184</v>
      </c>
      <c r="AP17" s="5">
        <v>0</v>
      </c>
      <c r="AQ17" s="4">
        <f t="shared" si="21"/>
        <v>46184</v>
      </c>
      <c r="AR17" s="5">
        <v>0</v>
      </c>
      <c r="AS17" s="4">
        <f t="shared" si="22"/>
        <v>46184</v>
      </c>
      <c r="AT17" s="4">
        <f>_xlfn.MINIFS(ReleaseTimeline!$A$2:$A$27, ReleaseTimeline!$A$2:$A$27, "&gt;="&amp;AJ17)</f>
        <v>46191</v>
      </c>
      <c r="AU17" s="4" t="str">
        <f>VLOOKUP(AT17,ReleaseTimeline!$A$1:$E$27,2,FALSE)</f>
        <v>Release 13</v>
      </c>
      <c r="AV17" s="4" t="e">
        <f t="shared" si="26"/>
        <v>#VALUE!</v>
      </c>
      <c r="AW17" s="4">
        <f>VLOOKUP(AU17,ReleaseTimeline!$B$2:$C$27,2,FALSE)</f>
        <v>46198</v>
      </c>
      <c r="AX17" s="4">
        <f t="shared" si="25"/>
        <v>46191</v>
      </c>
      <c r="AY17">
        <f t="shared" si="23"/>
        <v>37</v>
      </c>
      <c r="BA17">
        <f t="shared" si="24"/>
        <v>9</v>
      </c>
    </row>
    <row r="18" spans="1:56" x14ac:dyDescent="0.2">
      <c r="A18" s="3">
        <v>17</v>
      </c>
      <c r="B18" s="5" t="s">
        <v>86</v>
      </c>
      <c r="C18" s="11" t="s">
        <v>87</v>
      </c>
      <c r="D18" s="80">
        <v>46157</v>
      </c>
      <c r="E18" s="80" t="s">
        <v>59</v>
      </c>
      <c r="F18" s="80" t="s">
        <v>1050</v>
      </c>
      <c r="G18" s="80" t="s">
        <v>1053</v>
      </c>
      <c r="H18" s="80">
        <f t="shared" si="0"/>
        <v>46157</v>
      </c>
      <c r="I18" s="5">
        <v>3</v>
      </c>
      <c r="J18" s="5">
        <v>0</v>
      </c>
      <c r="K18" s="5">
        <v>2</v>
      </c>
      <c r="L18" s="4">
        <f t="shared" si="1"/>
        <v>46161</v>
      </c>
      <c r="M18" s="4">
        <f t="shared" si="2"/>
        <v>46161</v>
      </c>
      <c r="N18" s="4">
        <f t="shared" si="3"/>
        <v>46161</v>
      </c>
      <c r="O18" s="5">
        <v>3</v>
      </c>
      <c r="P18" s="4">
        <f t="shared" si="4"/>
        <v>46164</v>
      </c>
      <c r="Q18" s="5">
        <v>1.5</v>
      </c>
      <c r="R18" s="4">
        <f t="shared" si="5"/>
        <v>46167</v>
      </c>
      <c r="S18" s="4">
        <f t="shared" si="6"/>
        <v>46167</v>
      </c>
      <c r="T18" s="5">
        <v>3</v>
      </c>
      <c r="U18" s="4">
        <f t="shared" si="7"/>
        <v>46171</v>
      </c>
      <c r="V18" s="4">
        <f t="shared" si="8"/>
        <v>46171</v>
      </c>
      <c r="W18" s="4">
        <f t="shared" si="8"/>
        <v>46171</v>
      </c>
      <c r="X18" s="4">
        <f t="shared" si="9"/>
        <v>46174</v>
      </c>
      <c r="Y18" s="4">
        <f t="shared" si="10"/>
        <v>46174</v>
      </c>
      <c r="Z18" s="5"/>
      <c r="AA18" s="4">
        <f t="shared" si="11"/>
        <v>46174</v>
      </c>
      <c r="AB18" s="5">
        <v>2</v>
      </c>
      <c r="AC18" s="4">
        <f t="shared" si="12"/>
        <v>46177</v>
      </c>
      <c r="AD18" s="5">
        <v>3</v>
      </c>
      <c r="AE18" s="4">
        <f t="shared" si="13"/>
        <v>46182</v>
      </c>
      <c r="AF18" s="4">
        <f t="shared" si="14"/>
        <v>46182</v>
      </c>
      <c r="AG18" s="4">
        <f t="shared" si="15"/>
        <v>46183</v>
      </c>
      <c r="AH18" s="4">
        <f t="shared" si="16"/>
        <v>46183</v>
      </c>
      <c r="AI18" s="5"/>
      <c r="AJ18" s="4">
        <f t="shared" si="17"/>
        <v>46183</v>
      </c>
      <c r="AK18" s="4">
        <f t="shared" si="18"/>
        <v>46183</v>
      </c>
      <c r="AL18" s="4">
        <f t="shared" si="18"/>
        <v>46183</v>
      </c>
      <c r="AM18" s="4">
        <f t="shared" si="19"/>
        <v>46184</v>
      </c>
      <c r="AN18" s="5"/>
      <c r="AO18" s="4">
        <f t="shared" si="20"/>
        <v>46184</v>
      </c>
      <c r="AP18" s="5">
        <v>0</v>
      </c>
      <c r="AQ18" s="4">
        <f t="shared" si="21"/>
        <v>46184</v>
      </c>
      <c r="AR18" s="5">
        <v>0</v>
      </c>
      <c r="AS18" s="4">
        <f t="shared" si="22"/>
        <v>46184</v>
      </c>
      <c r="AT18" s="4">
        <f>_xlfn.MINIFS(ReleaseTimeline!$A$2:$A$27, ReleaseTimeline!$A$2:$A$27, "&gt;="&amp;AJ18)</f>
        <v>46191</v>
      </c>
      <c r="AU18" s="4" t="str">
        <f>VLOOKUP(AT18,ReleaseTimeline!$A$1:$E$27,2,FALSE)</f>
        <v>Release 13</v>
      </c>
      <c r="AV18" s="4" t="e">
        <f t="shared" si="26"/>
        <v>#VALUE!</v>
      </c>
      <c r="AW18" s="4">
        <f>VLOOKUP(AU18,ReleaseTimeline!$B$2:$C$27,2,FALSE)</f>
        <v>46198</v>
      </c>
      <c r="AX18" s="4">
        <f t="shared" si="25"/>
        <v>46191</v>
      </c>
      <c r="AY18">
        <f t="shared" si="23"/>
        <v>37</v>
      </c>
      <c r="BA18">
        <f t="shared" si="24"/>
        <v>9</v>
      </c>
    </row>
    <row r="19" spans="1:56" x14ac:dyDescent="0.2">
      <c r="A19" s="3">
        <v>18</v>
      </c>
      <c r="B19" s="5" t="s">
        <v>86</v>
      </c>
      <c r="C19" s="11" t="s">
        <v>87</v>
      </c>
      <c r="D19" s="80">
        <v>46157</v>
      </c>
      <c r="E19" s="80" t="s">
        <v>61</v>
      </c>
      <c r="F19" s="80" t="s">
        <v>1050</v>
      </c>
      <c r="G19" s="80" t="s">
        <v>1051</v>
      </c>
      <c r="H19" s="80">
        <f t="shared" si="0"/>
        <v>46157</v>
      </c>
      <c r="I19" s="5">
        <v>3</v>
      </c>
      <c r="J19" s="5">
        <v>0</v>
      </c>
      <c r="K19" s="5">
        <v>3</v>
      </c>
      <c r="L19" s="4">
        <f t="shared" si="1"/>
        <v>46161</v>
      </c>
      <c r="M19" s="4">
        <f t="shared" si="2"/>
        <v>46161</v>
      </c>
      <c r="N19" s="4">
        <f t="shared" si="3"/>
        <v>46161</v>
      </c>
      <c r="O19" s="5">
        <v>3</v>
      </c>
      <c r="P19" s="4">
        <f t="shared" si="4"/>
        <v>46164</v>
      </c>
      <c r="Q19" s="5">
        <v>1.5</v>
      </c>
      <c r="R19" s="4">
        <f t="shared" si="5"/>
        <v>46167</v>
      </c>
      <c r="S19" s="4">
        <f t="shared" si="6"/>
        <v>46167</v>
      </c>
      <c r="T19" s="5">
        <v>3</v>
      </c>
      <c r="U19" s="4">
        <f t="shared" si="7"/>
        <v>46171</v>
      </c>
      <c r="V19" s="4">
        <f t="shared" si="8"/>
        <v>46171</v>
      </c>
      <c r="W19" s="4">
        <f t="shared" si="8"/>
        <v>46171</v>
      </c>
      <c r="X19" s="4">
        <f t="shared" si="9"/>
        <v>46174</v>
      </c>
      <c r="Y19" s="4">
        <f t="shared" si="10"/>
        <v>46174</v>
      </c>
      <c r="Z19" s="5"/>
      <c r="AA19" s="4">
        <f t="shared" si="11"/>
        <v>46174</v>
      </c>
      <c r="AB19" s="5">
        <v>2</v>
      </c>
      <c r="AC19" s="4">
        <f t="shared" si="12"/>
        <v>46177</v>
      </c>
      <c r="AD19" s="5">
        <v>3</v>
      </c>
      <c r="AE19" s="4">
        <f t="shared" si="13"/>
        <v>46182</v>
      </c>
      <c r="AF19" s="4">
        <f t="shared" si="14"/>
        <v>46182</v>
      </c>
      <c r="AG19" s="4">
        <f t="shared" si="15"/>
        <v>46183</v>
      </c>
      <c r="AH19" s="4">
        <f t="shared" si="16"/>
        <v>46183</v>
      </c>
      <c r="AI19" s="5"/>
      <c r="AJ19" s="4">
        <f t="shared" si="17"/>
        <v>46183</v>
      </c>
      <c r="AK19" s="4">
        <f t="shared" si="18"/>
        <v>46183</v>
      </c>
      <c r="AL19" s="4">
        <f t="shared" si="18"/>
        <v>46183</v>
      </c>
      <c r="AM19" s="4">
        <f t="shared" si="19"/>
        <v>46184</v>
      </c>
      <c r="AN19" s="5"/>
      <c r="AO19" s="4">
        <f t="shared" si="20"/>
        <v>46184</v>
      </c>
      <c r="AP19" s="5">
        <v>0</v>
      </c>
      <c r="AQ19" s="4">
        <f t="shared" si="21"/>
        <v>46184</v>
      </c>
      <c r="AR19" s="5">
        <v>0</v>
      </c>
      <c r="AS19" s="4">
        <f t="shared" si="22"/>
        <v>46184</v>
      </c>
      <c r="AT19" s="4">
        <f>_xlfn.MINIFS(ReleaseTimeline!$A$2:$A$27, ReleaseTimeline!$A$2:$A$27, "&gt;="&amp;AJ19)</f>
        <v>46191</v>
      </c>
      <c r="AU19" s="4" t="str">
        <f>VLOOKUP(AT19,ReleaseTimeline!$A$1:$E$27,2,FALSE)</f>
        <v>Release 13</v>
      </c>
      <c r="AV19" s="4" t="e">
        <f t="shared" si="26"/>
        <v>#VALUE!</v>
      </c>
      <c r="AW19" s="4">
        <f>VLOOKUP(AU19,ReleaseTimeline!$B$2:$C$27,2,FALSE)</f>
        <v>46198</v>
      </c>
      <c r="AX19" s="4">
        <f t="shared" si="25"/>
        <v>46191</v>
      </c>
      <c r="AY19">
        <f t="shared" si="23"/>
        <v>37</v>
      </c>
      <c r="BA19">
        <f t="shared" si="24"/>
        <v>9</v>
      </c>
    </row>
    <row r="20" spans="1:56" x14ac:dyDescent="0.2">
      <c r="A20" s="3">
        <v>19</v>
      </c>
      <c r="B20" s="5" t="s">
        <v>86</v>
      </c>
      <c r="C20" s="11" t="s">
        <v>87</v>
      </c>
      <c r="D20" s="80">
        <v>46167</v>
      </c>
      <c r="E20" s="80" t="s">
        <v>63</v>
      </c>
      <c r="F20" s="80" t="s">
        <v>1050</v>
      </c>
      <c r="G20" s="80" t="s">
        <v>1052</v>
      </c>
      <c r="H20" s="80">
        <f t="shared" si="0"/>
        <v>46167</v>
      </c>
      <c r="I20" s="5">
        <v>3</v>
      </c>
      <c r="J20" s="5">
        <v>0</v>
      </c>
      <c r="K20" s="5">
        <v>4</v>
      </c>
      <c r="L20" s="4">
        <f t="shared" si="1"/>
        <v>46169</v>
      </c>
      <c r="M20" s="4">
        <f t="shared" si="2"/>
        <v>46169</v>
      </c>
      <c r="N20" s="4">
        <f t="shared" si="3"/>
        <v>46169</v>
      </c>
      <c r="O20" s="5">
        <v>3</v>
      </c>
      <c r="P20" s="4">
        <f t="shared" si="4"/>
        <v>46176</v>
      </c>
      <c r="Q20" s="5">
        <v>1.5</v>
      </c>
      <c r="R20" s="4">
        <f t="shared" si="5"/>
        <v>46177</v>
      </c>
      <c r="S20" s="4">
        <f t="shared" si="6"/>
        <v>46177</v>
      </c>
      <c r="T20" s="5">
        <v>3</v>
      </c>
      <c r="U20" s="4">
        <f t="shared" si="7"/>
        <v>46182</v>
      </c>
      <c r="V20" s="4">
        <f t="shared" si="8"/>
        <v>46182</v>
      </c>
      <c r="W20" s="4">
        <f t="shared" si="8"/>
        <v>46182</v>
      </c>
      <c r="X20" s="4">
        <f t="shared" si="9"/>
        <v>46183</v>
      </c>
      <c r="Y20" s="4">
        <f t="shared" si="10"/>
        <v>46183</v>
      </c>
      <c r="Z20" s="5">
        <v>3</v>
      </c>
      <c r="AA20" s="4">
        <f t="shared" si="11"/>
        <v>46188</v>
      </c>
      <c r="AB20" s="5">
        <v>2</v>
      </c>
      <c r="AC20" s="4">
        <f t="shared" si="12"/>
        <v>46190</v>
      </c>
      <c r="AD20" s="5">
        <v>3</v>
      </c>
      <c r="AE20" s="4">
        <f t="shared" si="13"/>
        <v>46195</v>
      </c>
      <c r="AF20" s="4">
        <f t="shared" si="14"/>
        <v>46195</v>
      </c>
      <c r="AG20" s="4">
        <f t="shared" si="15"/>
        <v>46196</v>
      </c>
      <c r="AH20" s="4">
        <f t="shared" si="16"/>
        <v>46196</v>
      </c>
      <c r="AI20" s="5">
        <v>1</v>
      </c>
      <c r="AJ20" s="4">
        <f t="shared" si="17"/>
        <v>46197</v>
      </c>
      <c r="AK20" s="4">
        <f t="shared" si="18"/>
        <v>46197</v>
      </c>
      <c r="AL20" s="4">
        <f t="shared" si="18"/>
        <v>46197</v>
      </c>
      <c r="AM20" s="4">
        <f t="shared" si="19"/>
        <v>46198</v>
      </c>
      <c r="AN20" s="5">
        <v>3</v>
      </c>
      <c r="AO20" s="4">
        <f t="shared" si="20"/>
        <v>46204</v>
      </c>
      <c r="AP20" s="5">
        <v>0</v>
      </c>
      <c r="AQ20" s="4">
        <f t="shared" si="21"/>
        <v>46204</v>
      </c>
      <c r="AR20" s="5">
        <v>0</v>
      </c>
      <c r="AS20" s="4">
        <f t="shared" si="22"/>
        <v>46204</v>
      </c>
      <c r="AT20" s="4">
        <f>_xlfn.MINIFS(ReleaseTimeline!$A$2:$A$27, ReleaseTimeline!$A$2:$A$27, "&gt;="&amp;AJ20)</f>
        <v>46205</v>
      </c>
      <c r="AU20" s="4" t="str">
        <f>VLOOKUP(AT20,ReleaseTimeline!$A$1:$E$27,2,FALSE)</f>
        <v>Release 14</v>
      </c>
      <c r="AV20" s="4" t="e">
        <f t="shared" si="26"/>
        <v>#VALUE!</v>
      </c>
      <c r="AW20" s="4">
        <f>VLOOKUP(AU20,ReleaseTimeline!$B$2:$C$27,2,FALSE)</f>
        <v>46212</v>
      </c>
      <c r="AX20" s="4">
        <f t="shared" si="25"/>
        <v>46205</v>
      </c>
      <c r="AY20">
        <f t="shared" si="23"/>
        <v>43</v>
      </c>
      <c r="BA20">
        <f t="shared" si="24"/>
        <v>9</v>
      </c>
    </row>
    <row r="21" spans="1:56" x14ac:dyDescent="0.2">
      <c r="A21" s="3">
        <v>20</v>
      </c>
      <c r="B21" s="5" t="s">
        <v>101</v>
      </c>
      <c r="C21" s="11" t="s">
        <v>87</v>
      </c>
      <c r="D21" s="80">
        <v>46167</v>
      </c>
      <c r="E21" s="80" t="s">
        <v>55</v>
      </c>
      <c r="F21" s="80" t="s">
        <v>1050</v>
      </c>
      <c r="G21" s="80" t="s">
        <v>1053</v>
      </c>
      <c r="H21" s="80">
        <f t="shared" si="0"/>
        <v>46167</v>
      </c>
      <c r="I21" s="5">
        <v>3</v>
      </c>
      <c r="J21" s="5">
        <v>0</v>
      </c>
      <c r="K21" s="5">
        <v>1</v>
      </c>
      <c r="L21" s="4">
        <f t="shared" si="1"/>
        <v>46169</v>
      </c>
      <c r="M21" s="4">
        <f t="shared" si="2"/>
        <v>46169</v>
      </c>
      <c r="N21" s="4">
        <f t="shared" si="3"/>
        <v>46169</v>
      </c>
      <c r="O21" s="5">
        <v>3</v>
      </c>
      <c r="P21" s="4">
        <f t="shared" si="4"/>
        <v>46176</v>
      </c>
      <c r="Q21" s="5">
        <v>1.5</v>
      </c>
      <c r="R21" s="4">
        <f t="shared" si="5"/>
        <v>46177</v>
      </c>
      <c r="S21" s="4">
        <f t="shared" si="6"/>
        <v>46177</v>
      </c>
      <c r="T21" s="5">
        <v>3</v>
      </c>
      <c r="U21" s="4">
        <f t="shared" si="7"/>
        <v>46182</v>
      </c>
      <c r="V21" s="4">
        <f t="shared" si="8"/>
        <v>46182</v>
      </c>
      <c r="W21" s="4">
        <f t="shared" si="8"/>
        <v>46182</v>
      </c>
      <c r="X21" s="4">
        <f t="shared" si="9"/>
        <v>46183</v>
      </c>
      <c r="Y21" s="4">
        <f t="shared" si="10"/>
        <v>46183</v>
      </c>
      <c r="Z21" s="5"/>
      <c r="AA21" s="4">
        <f t="shared" si="11"/>
        <v>46183</v>
      </c>
      <c r="AB21" s="5">
        <v>2</v>
      </c>
      <c r="AC21" s="4">
        <f t="shared" si="12"/>
        <v>46185</v>
      </c>
      <c r="AD21" s="5">
        <v>3</v>
      </c>
      <c r="AE21" s="4">
        <f t="shared" si="13"/>
        <v>46190</v>
      </c>
      <c r="AF21" s="4">
        <f t="shared" si="14"/>
        <v>46190</v>
      </c>
      <c r="AG21" s="4">
        <f t="shared" si="15"/>
        <v>46191</v>
      </c>
      <c r="AH21" s="4">
        <f t="shared" si="16"/>
        <v>46191</v>
      </c>
      <c r="AI21" s="5"/>
      <c r="AJ21" s="4">
        <f t="shared" si="17"/>
        <v>46191</v>
      </c>
      <c r="AK21" s="4">
        <f t="shared" si="18"/>
        <v>46191</v>
      </c>
      <c r="AL21" s="4">
        <f t="shared" si="18"/>
        <v>46191</v>
      </c>
      <c r="AM21" s="4">
        <f t="shared" si="19"/>
        <v>46192</v>
      </c>
      <c r="AN21" s="5"/>
      <c r="AO21" s="4">
        <f t="shared" si="20"/>
        <v>46192</v>
      </c>
      <c r="AP21" s="5">
        <v>0</v>
      </c>
      <c r="AQ21" s="4">
        <f t="shared" si="21"/>
        <v>46192</v>
      </c>
      <c r="AR21" s="5">
        <v>0</v>
      </c>
      <c r="AS21" s="4">
        <f t="shared" si="22"/>
        <v>46192</v>
      </c>
      <c r="AT21" s="4">
        <f>_xlfn.MINIFS(ReleaseTimeline!$A$2:$A$27, ReleaseTimeline!$A$2:$A$27, "&gt;="&amp;AJ21)</f>
        <v>46191</v>
      </c>
      <c r="AU21" s="4" t="str">
        <f>VLOOKUP(AT21,ReleaseTimeline!$A$1:$E$27,2,FALSE)</f>
        <v>Release 13</v>
      </c>
      <c r="AV21" s="4" t="e">
        <f t="shared" si="26"/>
        <v>#VALUE!</v>
      </c>
      <c r="AW21" s="4">
        <f>VLOOKUP(AU21,ReleaseTimeline!$B$2:$C$27,2,FALSE)</f>
        <v>46198</v>
      </c>
      <c r="AX21" s="4">
        <f t="shared" si="25"/>
        <v>46191</v>
      </c>
      <c r="AY21">
        <f t="shared" si="23"/>
        <v>29</v>
      </c>
      <c r="BA21">
        <f t="shared" si="24"/>
        <v>9</v>
      </c>
    </row>
    <row r="22" spans="1:56" x14ac:dyDescent="0.2">
      <c r="A22" s="3">
        <v>21</v>
      </c>
      <c r="B22" s="5" t="s">
        <v>101</v>
      </c>
      <c r="C22" s="11" t="s">
        <v>87</v>
      </c>
      <c r="D22" s="80">
        <v>46167</v>
      </c>
      <c r="E22" s="80" t="s">
        <v>59</v>
      </c>
      <c r="F22" s="80" t="s">
        <v>1050</v>
      </c>
      <c r="G22" s="80" t="s">
        <v>1051</v>
      </c>
      <c r="H22" s="80">
        <f t="shared" si="0"/>
        <v>46167</v>
      </c>
      <c r="I22" s="5">
        <v>3</v>
      </c>
      <c r="J22" s="5">
        <v>0</v>
      </c>
      <c r="K22" s="5">
        <v>2</v>
      </c>
      <c r="L22" s="4">
        <f t="shared" si="1"/>
        <v>46169</v>
      </c>
      <c r="M22" s="4">
        <f t="shared" si="2"/>
        <v>46169</v>
      </c>
      <c r="N22" s="4">
        <f t="shared" si="3"/>
        <v>46169</v>
      </c>
      <c r="O22" s="5">
        <v>3</v>
      </c>
      <c r="P22" s="4">
        <f t="shared" si="4"/>
        <v>46176</v>
      </c>
      <c r="Q22" s="5">
        <v>1.5</v>
      </c>
      <c r="R22" s="4">
        <f t="shared" si="5"/>
        <v>46177</v>
      </c>
      <c r="S22" s="4">
        <f t="shared" si="6"/>
        <v>46177</v>
      </c>
      <c r="T22" s="5">
        <v>3</v>
      </c>
      <c r="U22" s="4">
        <f t="shared" si="7"/>
        <v>46182</v>
      </c>
      <c r="V22" s="4">
        <f t="shared" ref="V22:W41" si="27">WORKDAY(U22, 0, IndHolidays)</f>
        <v>46182</v>
      </c>
      <c r="W22" s="4">
        <f t="shared" si="27"/>
        <v>46182</v>
      </c>
      <c r="X22" s="4">
        <f t="shared" si="9"/>
        <v>46183</v>
      </c>
      <c r="Y22" s="4">
        <f t="shared" si="10"/>
        <v>46183</v>
      </c>
      <c r="Z22" s="5"/>
      <c r="AA22" s="4">
        <f t="shared" si="11"/>
        <v>46183</v>
      </c>
      <c r="AB22" s="5">
        <v>2</v>
      </c>
      <c r="AC22" s="4">
        <f t="shared" si="12"/>
        <v>46185</v>
      </c>
      <c r="AD22" s="5">
        <v>3</v>
      </c>
      <c r="AE22" s="4">
        <f t="shared" si="13"/>
        <v>46190</v>
      </c>
      <c r="AF22" s="4">
        <f t="shared" si="14"/>
        <v>46190</v>
      </c>
      <c r="AG22" s="4">
        <f t="shared" si="15"/>
        <v>46191</v>
      </c>
      <c r="AH22" s="4">
        <f t="shared" si="16"/>
        <v>46191</v>
      </c>
      <c r="AI22" s="5"/>
      <c r="AJ22" s="4">
        <f t="shared" si="17"/>
        <v>46191</v>
      </c>
      <c r="AK22" s="4">
        <f t="shared" ref="AK22:AL41" si="28">AJ22</f>
        <v>46191</v>
      </c>
      <c r="AL22" s="4">
        <f t="shared" si="28"/>
        <v>46191</v>
      </c>
      <c r="AM22" s="4">
        <f t="shared" si="19"/>
        <v>46192</v>
      </c>
      <c r="AN22" s="5"/>
      <c r="AO22" s="4">
        <f t="shared" si="20"/>
        <v>46192</v>
      </c>
      <c r="AP22" s="5">
        <v>0</v>
      </c>
      <c r="AQ22" s="4">
        <f t="shared" si="21"/>
        <v>46192</v>
      </c>
      <c r="AR22" s="5">
        <v>0</v>
      </c>
      <c r="AS22" s="4">
        <f t="shared" si="22"/>
        <v>46192</v>
      </c>
      <c r="AT22" s="4">
        <f>_xlfn.MINIFS(ReleaseTimeline!$A$2:$A$27, ReleaseTimeline!$A$2:$A$27, "&gt;="&amp;AJ22)</f>
        <v>46191</v>
      </c>
      <c r="AU22" s="4" t="str">
        <f>VLOOKUP(AT22,ReleaseTimeline!$A$1:$E$27,2,FALSE)</f>
        <v>Release 13</v>
      </c>
      <c r="AV22" s="4" t="e">
        <f t="shared" si="26"/>
        <v>#VALUE!</v>
      </c>
      <c r="AW22" s="4">
        <f>VLOOKUP(AU22,ReleaseTimeline!$B$2:$C$27,2,FALSE)</f>
        <v>46198</v>
      </c>
      <c r="AX22" s="4">
        <f t="shared" si="25"/>
        <v>46191</v>
      </c>
      <c r="AY22">
        <f t="shared" si="23"/>
        <v>29</v>
      </c>
      <c r="BA22">
        <f t="shared" si="24"/>
        <v>9</v>
      </c>
    </row>
    <row r="23" spans="1:56" x14ac:dyDescent="0.2">
      <c r="A23" s="3">
        <v>22</v>
      </c>
      <c r="B23" s="5" t="s">
        <v>101</v>
      </c>
      <c r="C23" s="11" t="s">
        <v>87</v>
      </c>
      <c r="D23" s="80">
        <v>46175</v>
      </c>
      <c r="E23" s="80" t="s">
        <v>61</v>
      </c>
      <c r="F23" s="80" t="s">
        <v>1050</v>
      </c>
      <c r="G23" s="80" t="s">
        <v>1053</v>
      </c>
      <c r="H23" s="80">
        <f t="shared" si="0"/>
        <v>46175</v>
      </c>
      <c r="I23" s="5">
        <v>3</v>
      </c>
      <c r="J23" s="5">
        <v>0</v>
      </c>
      <c r="K23" s="5">
        <v>3</v>
      </c>
      <c r="L23" s="4">
        <f t="shared" si="1"/>
        <v>46178</v>
      </c>
      <c r="M23" s="4">
        <f t="shared" si="2"/>
        <v>46178</v>
      </c>
      <c r="N23" s="4">
        <f t="shared" si="3"/>
        <v>46178</v>
      </c>
      <c r="O23" s="5">
        <v>3</v>
      </c>
      <c r="P23" s="4">
        <f t="shared" si="4"/>
        <v>46183</v>
      </c>
      <c r="Q23" s="5">
        <v>1.5</v>
      </c>
      <c r="R23" s="4">
        <f t="shared" si="5"/>
        <v>46184</v>
      </c>
      <c r="S23" s="4">
        <f t="shared" si="6"/>
        <v>46184</v>
      </c>
      <c r="T23" s="5">
        <v>3</v>
      </c>
      <c r="U23" s="4">
        <f t="shared" si="7"/>
        <v>46189</v>
      </c>
      <c r="V23" s="4">
        <f t="shared" si="27"/>
        <v>46189</v>
      </c>
      <c r="W23" s="4">
        <f t="shared" si="27"/>
        <v>46189</v>
      </c>
      <c r="X23" s="4">
        <f t="shared" si="9"/>
        <v>46190</v>
      </c>
      <c r="Y23" s="4">
        <f t="shared" si="10"/>
        <v>46190</v>
      </c>
      <c r="Z23" s="5"/>
      <c r="AA23" s="4">
        <f t="shared" si="11"/>
        <v>46190</v>
      </c>
      <c r="AB23" s="5">
        <v>2</v>
      </c>
      <c r="AC23" s="4">
        <f t="shared" si="12"/>
        <v>46192</v>
      </c>
      <c r="AD23" s="5">
        <v>3</v>
      </c>
      <c r="AE23" s="4">
        <f t="shared" si="13"/>
        <v>46197</v>
      </c>
      <c r="AF23" s="4">
        <f t="shared" si="14"/>
        <v>46197</v>
      </c>
      <c r="AG23" s="4">
        <f t="shared" si="15"/>
        <v>46198</v>
      </c>
      <c r="AH23" s="4">
        <f t="shared" si="16"/>
        <v>46198</v>
      </c>
      <c r="AI23" s="5"/>
      <c r="AJ23" s="4">
        <f t="shared" si="17"/>
        <v>46198</v>
      </c>
      <c r="AK23" s="4">
        <f t="shared" si="28"/>
        <v>46198</v>
      </c>
      <c r="AL23" s="4">
        <f t="shared" si="28"/>
        <v>46198</v>
      </c>
      <c r="AM23" s="4">
        <f t="shared" si="19"/>
        <v>46202</v>
      </c>
      <c r="AN23" s="5"/>
      <c r="AO23" s="4">
        <f t="shared" si="20"/>
        <v>46202</v>
      </c>
      <c r="AP23" s="5">
        <v>0</v>
      </c>
      <c r="AQ23" s="4">
        <f t="shared" si="21"/>
        <v>46202</v>
      </c>
      <c r="AR23" s="5">
        <v>0</v>
      </c>
      <c r="AS23" s="4">
        <f t="shared" si="22"/>
        <v>46202</v>
      </c>
      <c r="AT23" s="4">
        <f>_xlfn.MINIFS(ReleaseTimeline!$A$2:$A$27, ReleaseTimeline!$A$2:$A$27, "&gt;="&amp;AJ23)</f>
        <v>46205</v>
      </c>
      <c r="AU23" s="4" t="str">
        <f>VLOOKUP(AT23,ReleaseTimeline!$A$1:$E$27,2,FALSE)</f>
        <v>Release 14</v>
      </c>
      <c r="AV23" s="4" t="e">
        <f t="shared" si="26"/>
        <v>#VALUE!</v>
      </c>
      <c r="AW23" s="4">
        <f>VLOOKUP(AU23,ReleaseTimeline!$B$2:$C$27,2,FALSE)</f>
        <v>46212</v>
      </c>
      <c r="AX23" s="4">
        <f t="shared" si="25"/>
        <v>46205</v>
      </c>
      <c r="AY23">
        <f t="shared" si="23"/>
        <v>34</v>
      </c>
      <c r="BA23">
        <f t="shared" si="24"/>
        <v>9</v>
      </c>
    </row>
    <row r="24" spans="1:56" x14ac:dyDescent="0.2">
      <c r="A24" s="3">
        <v>23</v>
      </c>
      <c r="B24" s="5" t="s">
        <v>101</v>
      </c>
      <c r="C24" s="11" t="s">
        <v>87</v>
      </c>
      <c r="D24" s="80">
        <v>46175</v>
      </c>
      <c r="E24" s="80" t="s">
        <v>63</v>
      </c>
      <c r="F24" s="80" t="s">
        <v>1050</v>
      </c>
      <c r="G24" s="80" t="s">
        <v>1052</v>
      </c>
      <c r="H24" s="80">
        <f t="shared" si="0"/>
        <v>46175</v>
      </c>
      <c r="I24" s="5">
        <v>3</v>
      </c>
      <c r="J24" s="5">
        <v>0</v>
      </c>
      <c r="K24" s="5">
        <v>4</v>
      </c>
      <c r="L24" s="4">
        <f t="shared" si="1"/>
        <v>46178</v>
      </c>
      <c r="M24" s="4">
        <f t="shared" si="2"/>
        <v>46178</v>
      </c>
      <c r="N24" s="4">
        <f t="shared" si="3"/>
        <v>46178</v>
      </c>
      <c r="O24" s="5">
        <v>3</v>
      </c>
      <c r="P24" s="4">
        <f t="shared" si="4"/>
        <v>46183</v>
      </c>
      <c r="Q24" s="5">
        <v>1.5</v>
      </c>
      <c r="R24" s="4">
        <f t="shared" si="5"/>
        <v>46184</v>
      </c>
      <c r="S24" s="4">
        <f t="shared" si="6"/>
        <v>46184</v>
      </c>
      <c r="T24" s="5">
        <v>3</v>
      </c>
      <c r="U24" s="4">
        <f t="shared" si="7"/>
        <v>46189</v>
      </c>
      <c r="V24" s="4">
        <f t="shared" si="27"/>
        <v>46189</v>
      </c>
      <c r="W24" s="4">
        <f t="shared" si="27"/>
        <v>46189</v>
      </c>
      <c r="X24" s="4">
        <f t="shared" si="9"/>
        <v>46190</v>
      </c>
      <c r="Y24" s="4">
        <f t="shared" si="10"/>
        <v>46190</v>
      </c>
      <c r="Z24" s="5">
        <v>3</v>
      </c>
      <c r="AA24" s="4">
        <f t="shared" si="11"/>
        <v>46195</v>
      </c>
      <c r="AB24" s="5">
        <v>2</v>
      </c>
      <c r="AC24" s="4">
        <f t="shared" si="12"/>
        <v>46197</v>
      </c>
      <c r="AD24" s="5">
        <v>3</v>
      </c>
      <c r="AE24" s="4">
        <f t="shared" si="13"/>
        <v>46203</v>
      </c>
      <c r="AF24" s="4">
        <f t="shared" si="14"/>
        <v>46203</v>
      </c>
      <c r="AG24" s="4">
        <f t="shared" si="15"/>
        <v>46204</v>
      </c>
      <c r="AH24" s="4">
        <f t="shared" si="16"/>
        <v>46204</v>
      </c>
      <c r="AI24" s="5">
        <v>1</v>
      </c>
      <c r="AJ24" s="4">
        <f t="shared" si="17"/>
        <v>46205</v>
      </c>
      <c r="AK24" s="4">
        <f t="shared" si="28"/>
        <v>46205</v>
      </c>
      <c r="AL24" s="4">
        <f t="shared" si="28"/>
        <v>46205</v>
      </c>
      <c r="AM24" s="4">
        <f t="shared" si="19"/>
        <v>46206</v>
      </c>
      <c r="AN24" s="5">
        <v>3</v>
      </c>
      <c r="AO24" s="4">
        <f t="shared" si="20"/>
        <v>46212</v>
      </c>
      <c r="AP24" s="5">
        <v>0</v>
      </c>
      <c r="AQ24" s="4">
        <f t="shared" si="21"/>
        <v>46212</v>
      </c>
      <c r="AR24" s="5">
        <v>0</v>
      </c>
      <c r="AS24" s="4">
        <f t="shared" si="22"/>
        <v>46212</v>
      </c>
      <c r="AT24" s="4">
        <f>_xlfn.MINIFS(ReleaseTimeline!$A$2:$A$27, ReleaseTimeline!$A$2:$A$27, "&gt;="&amp;AJ24)</f>
        <v>46205</v>
      </c>
      <c r="AU24" s="4" t="str">
        <f>VLOOKUP(AT24,ReleaseTimeline!$A$1:$E$27,2,FALSE)</f>
        <v>Release 14</v>
      </c>
      <c r="AV24" s="4" t="e">
        <f t="shared" si="26"/>
        <v>#VALUE!</v>
      </c>
      <c r="AW24" s="4">
        <f>VLOOKUP(AU24,ReleaseTimeline!$B$2:$C$27,2,FALSE)</f>
        <v>46212</v>
      </c>
      <c r="AX24" s="4">
        <f t="shared" si="25"/>
        <v>46205</v>
      </c>
      <c r="AY24">
        <f t="shared" si="23"/>
        <v>34</v>
      </c>
      <c r="AZ24" t="e">
        <f>(AW24-AU24)</f>
        <v>#VALUE!</v>
      </c>
      <c r="BA24">
        <f t="shared" si="24"/>
        <v>9</v>
      </c>
      <c r="BD24" t="e">
        <f>(AZ24+BA24)</f>
        <v>#VALUE!</v>
      </c>
    </row>
    <row r="25" spans="1:56" x14ac:dyDescent="0.2">
      <c r="A25" s="3">
        <v>24</v>
      </c>
      <c r="B25" s="5" t="s">
        <v>105</v>
      </c>
      <c r="C25" s="11" t="s">
        <v>87</v>
      </c>
      <c r="D25" s="80">
        <v>46175</v>
      </c>
      <c r="E25" s="80" t="s">
        <v>55</v>
      </c>
      <c r="F25" s="80" t="s">
        <v>1050</v>
      </c>
      <c r="G25" s="80" t="s">
        <v>1051</v>
      </c>
      <c r="H25" s="80">
        <f t="shared" si="0"/>
        <v>46175</v>
      </c>
      <c r="I25" s="5">
        <v>3</v>
      </c>
      <c r="J25" s="5">
        <v>0</v>
      </c>
      <c r="K25" s="5">
        <v>1</v>
      </c>
      <c r="L25" s="4">
        <f t="shared" si="1"/>
        <v>46178</v>
      </c>
      <c r="M25" s="4">
        <f t="shared" si="2"/>
        <v>46178</v>
      </c>
      <c r="N25" s="4">
        <f t="shared" si="3"/>
        <v>46178</v>
      </c>
      <c r="O25" s="5">
        <v>3</v>
      </c>
      <c r="P25" s="4">
        <f t="shared" si="4"/>
        <v>46183</v>
      </c>
      <c r="Q25" s="5">
        <v>1.5</v>
      </c>
      <c r="R25" s="4">
        <f t="shared" si="5"/>
        <v>46184</v>
      </c>
      <c r="S25" s="4">
        <f t="shared" si="6"/>
        <v>46184</v>
      </c>
      <c r="T25" s="5">
        <v>3</v>
      </c>
      <c r="U25" s="4">
        <f t="shared" si="7"/>
        <v>46189</v>
      </c>
      <c r="V25" s="4">
        <f t="shared" si="27"/>
        <v>46189</v>
      </c>
      <c r="W25" s="4">
        <f t="shared" si="27"/>
        <v>46189</v>
      </c>
      <c r="X25" s="4">
        <f t="shared" si="9"/>
        <v>46190</v>
      </c>
      <c r="Y25" s="4">
        <f t="shared" si="10"/>
        <v>46190</v>
      </c>
      <c r="Z25" s="5"/>
      <c r="AA25" s="4">
        <f t="shared" si="11"/>
        <v>46190</v>
      </c>
      <c r="AB25" s="5">
        <v>2</v>
      </c>
      <c r="AC25" s="4">
        <f t="shared" si="12"/>
        <v>46192</v>
      </c>
      <c r="AD25" s="5">
        <v>3</v>
      </c>
      <c r="AE25" s="4">
        <f t="shared" si="13"/>
        <v>46197</v>
      </c>
      <c r="AF25" s="4">
        <f t="shared" si="14"/>
        <v>46197</v>
      </c>
      <c r="AG25" s="4">
        <f t="shared" si="15"/>
        <v>46198</v>
      </c>
      <c r="AH25" s="4">
        <f t="shared" si="16"/>
        <v>46198</v>
      </c>
      <c r="AI25" s="5"/>
      <c r="AJ25" s="4">
        <f t="shared" si="17"/>
        <v>46198</v>
      </c>
      <c r="AK25" s="4">
        <f t="shared" si="28"/>
        <v>46198</v>
      </c>
      <c r="AL25" s="4">
        <f t="shared" si="28"/>
        <v>46198</v>
      </c>
      <c r="AM25" s="4">
        <f t="shared" si="19"/>
        <v>46202</v>
      </c>
      <c r="AN25" s="5"/>
      <c r="AO25" s="4">
        <f t="shared" si="20"/>
        <v>46202</v>
      </c>
      <c r="AP25" s="5">
        <v>0</v>
      </c>
      <c r="AQ25" s="4">
        <f t="shared" si="21"/>
        <v>46202</v>
      </c>
      <c r="AR25" s="5">
        <v>0</v>
      </c>
      <c r="AS25" s="4">
        <f t="shared" si="22"/>
        <v>46202</v>
      </c>
      <c r="AT25" s="4">
        <f>_xlfn.MINIFS(ReleaseTimeline!$A$2:$A$27, ReleaseTimeline!$A$2:$A$27, "&gt;="&amp;AJ25)</f>
        <v>46205</v>
      </c>
      <c r="AU25" s="4" t="str">
        <f>VLOOKUP(AT25,ReleaseTimeline!$A$1:$E$27,2,FALSE)</f>
        <v>Release 14</v>
      </c>
      <c r="AV25" s="4" t="e">
        <f t="shared" si="26"/>
        <v>#VALUE!</v>
      </c>
      <c r="AW25" s="4">
        <f>VLOOKUP(AU25,ReleaseTimeline!$B$2:$C$27,2,FALSE)</f>
        <v>46212</v>
      </c>
      <c r="AX25" s="4">
        <f t="shared" si="25"/>
        <v>46205</v>
      </c>
      <c r="AY25">
        <f t="shared" si="23"/>
        <v>34</v>
      </c>
      <c r="BA25">
        <f t="shared" si="24"/>
        <v>9</v>
      </c>
    </row>
    <row r="26" spans="1:56" x14ac:dyDescent="0.2">
      <c r="A26" s="3">
        <v>25</v>
      </c>
      <c r="B26" s="5" t="s">
        <v>105</v>
      </c>
      <c r="C26" s="11" t="s">
        <v>87</v>
      </c>
      <c r="D26" s="80">
        <v>46183</v>
      </c>
      <c r="E26" s="80" t="s">
        <v>59</v>
      </c>
      <c r="F26" s="80" t="s">
        <v>1050</v>
      </c>
      <c r="G26" s="80" t="s">
        <v>1053</v>
      </c>
      <c r="H26" s="80">
        <f t="shared" si="0"/>
        <v>46183</v>
      </c>
      <c r="I26" s="5">
        <v>3</v>
      </c>
      <c r="J26" s="5">
        <v>0</v>
      </c>
      <c r="K26" s="5">
        <v>2</v>
      </c>
      <c r="L26" s="4">
        <f t="shared" si="1"/>
        <v>46185</v>
      </c>
      <c r="M26" s="4">
        <f t="shared" si="2"/>
        <v>46185</v>
      </c>
      <c r="N26" s="4">
        <f t="shared" si="3"/>
        <v>46185</v>
      </c>
      <c r="O26" s="5">
        <v>3</v>
      </c>
      <c r="P26" s="4">
        <f t="shared" si="4"/>
        <v>46190</v>
      </c>
      <c r="Q26" s="5">
        <v>1.5</v>
      </c>
      <c r="R26" s="4">
        <f t="shared" si="5"/>
        <v>46191</v>
      </c>
      <c r="S26" s="4">
        <f t="shared" si="6"/>
        <v>46191</v>
      </c>
      <c r="T26" s="5">
        <v>3</v>
      </c>
      <c r="U26" s="4">
        <f t="shared" si="7"/>
        <v>46196</v>
      </c>
      <c r="V26" s="4">
        <f t="shared" si="27"/>
        <v>46196</v>
      </c>
      <c r="W26" s="4">
        <f t="shared" si="27"/>
        <v>46196</v>
      </c>
      <c r="X26" s="4">
        <f t="shared" si="9"/>
        <v>46197</v>
      </c>
      <c r="Y26" s="4">
        <f t="shared" si="10"/>
        <v>46197</v>
      </c>
      <c r="Z26" s="5"/>
      <c r="AA26" s="4">
        <f t="shared" si="11"/>
        <v>46197</v>
      </c>
      <c r="AB26" s="5">
        <v>2</v>
      </c>
      <c r="AC26" s="4">
        <f t="shared" si="12"/>
        <v>46202</v>
      </c>
      <c r="AD26" s="5">
        <v>3</v>
      </c>
      <c r="AE26" s="4">
        <f t="shared" si="13"/>
        <v>46205</v>
      </c>
      <c r="AF26" s="4">
        <f t="shared" si="14"/>
        <v>46205</v>
      </c>
      <c r="AG26" s="4">
        <f t="shared" si="15"/>
        <v>46206</v>
      </c>
      <c r="AH26" s="4">
        <f t="shared" si="16"/>
        <v>46206</v>
      </c>
      <c r="AI26" s="5"/>
      <c r="AJ26" s="4">
        <f t="shared" si="17"/>
        <v>46206</v>
      </c>
      <c r="AK26" s="4">
        <f t="shared" si="28"/>
        <v>46206</v>
      </c>
      <c r="AL26" s="4">
        <f t="shared" si="28"/>
        <v>46206</v>
      </c>
      <c r="AM26" s="4">
        <f t="shared" si="19"/>
        <v>46209</v>
      </c>
      <c r="AN26" s="5"/>
      <c r="AO26" s="4">
        <f t="shared" si="20"/>
        <v>46209</v>
      </c>
      <c r="AP26" s="5">
        <v>0</v>
      </c>
      <c r="AQ26" s="4">
        <f t="shared" si="21"/>
        <v>46209</v>
      </c>
      <c r="AR26" s="5">
        <v>0</v>
      </c>
      <c r="AS26" s="4">
        <f t="shared" si="22"/>
        <v>46209</v>
      </c>
      <c r="AT26" s="4">
        <f>_xlfn.MINIFS(ReleaseTimeline!$A$2:$A$27, ReleaseTimeline!$A$2:$A$27, "&gt;="&amp;AJ26)</f>
        <v>46219</v>
      </c>
      <c r="AU26" s="4" t="str">
        <f>VLOOKUP(AT26,ReleaseTimeline!$A$1:$E$27,2,FALSE)</f>
        <v>Release 15</v>
      </c>
      <c r="AV26" s="4" t="e">
        <f t="shared" si="26"/>
        <v>#VALUE!</v>
      </c>
      <c r="AW26" s="4">
        <f>VLOOKUP(AU26,ReleaseTimeline!$B$2:$C$27,2,FALSE)</f>
        <v>46226</v>
      </c>
      <c r="AX26" s="4">
        <f t="shared" si="25"/>
        <v>46219</v>
      </c>
      <c r="AY26">
        <f t="shared" si="23"/>
        <v>41</v>
      </c>
      <c r="BA26">
        <f t="shared" si="24"/>
        <v>9</v>
      </c>
    </row>
    <row r="27" spans="1:56" x14ac:dyDescent="0.2">
      <c r="A27" s="3">
        <v>26</v>
      </c>
      <c r="B27" s="5" t="s">
        <v>105</v>
      </c>
      <c r="C27" s="11" t="s">
        <v>87</v>
      </c>
      <c r="D27" s="80">
        <v>46183</v>
      </c>
      <c r="E27" s="80" t="s">
        <v>61</v>
      </c>
      <c r="F27" s="80" t="s">
        <v>1050</v>
      </c>
      <c r="G27" s="80" t="s">
        <v>1051</v>
      </c>
      <c r="H27" s="80">
        <f t="shared" si="0"/>
        <v>46183</v>
      </c>
      <c r="I27" s="5">
        <v>3</v>
      </c>
      <c r="J27" s="5">
        <v>0</v>
      </c>
      <c r="K27" s="5">
        <v>3</v>
      </c>
      <c r="L27" s="4">
        <f t="shared" si="1"/>
        <v>46185</v>
      </c>
      <c r="M27" s="4">
        <f t="shared" si="2"/>
        <v>46185</v>
      </c>
      <c r="N27" s="4">
        <f t="shared" si="3"/>
        <v>46185</v>
      </c>
      <c r="O27" s="5">
        <v>3</v>
      </c>
      <c r="P27" s="4">
        <f t="shared" si="4"/>
        <v>46190</v>
      </c>
      <c r="Q27" s="5">
        <v>1.5</v>
      </c>
      <c r="R27" s="4">
        <f t="shared" si="5"/>
        <v>46191</v>
      </c>
      <c r="S27" s="4">
        <f t="shared" si="6"/>
        <v>46191</v>
      </c>
      <c r="T27" s="5">
        <v>3</v>
      </c>
      <c r="U27" s="4">
        <f t="shared" si="7"/>
        <v>46196</v>
      </c>
      <c r="V27" s="4">
        <f t="shared" si="27"/>
        <v>46196</v>
      </c>
      <c r="W27" s="4">
        <f t="shared" si="27"/>
        <v>46196</v>
      </c>
      <c r="X27" s="4">
        <f t="shared" si="9"/>
        <v>46197</v>
      </c>
      <c r="Y27" s="4">
        <f t="shared" si="10"/>
        <v>46197</v>
      </c>
      <c r="Z27" s="5"/>
      <c r="AA27" s="4">
        <f t="shared" si="11"/>
        <v>46197</v>
      </c>
      <c r="AB27" s="5">
        <v>2</v>
      </c>
      <c r="AC27" s="4">
        <f t="shared" si="12"/>
        <v>46202</v>
      </c>
      <c r="AD27" s="5">
        <v>3</v>
      </c>
      <c r="AE27" s="4">
        <f t="shared" si="13"/>
        <v>46205</v>
      </c>
      <c r="AF27" s="4">
        <f t="shared" si="14"/>
        <v>46205</v>
      </c>
      <c r="AG27" s="4">
        <f t="shared" si="15"/>
        <v>46206</v>
      </c>
      <c r="AH27" s="4">
        <f t="shared" si="16"/>
        <v>46206</v>
      </c>
      <c r="AI27" s="5"/>
      <c r="AJ27" s="4">
        <f t="shared" si="17"/>
        <v>46206</v>
      </c>
      <c r="AK27" s="4">
        <f t="shared" si="28"/>
        <v>46206</v>
      </c>
      <c r="AL27" s="4">
        <f t="shared" si="28"/>
        <v>46206</v>
      </c>
      <c r="AM27" s="4">
        <f t="shared" si="19"/>
        <v>46209</v>
      </c>
      <c r="AN27" s="5"/>
      <c r="AO27" s="4">
        <f t="shared" si="20"/>
        <v>46209</v>
      </c>
      <c r="AP27" s="5">
        <v>0</v>
      </c>
      <c r="AQ27" s="4">
        <f t="shared" si="21"/>
        <v>46209</v>
      </c>
      <c r="AR27" s="5">
        <v>0</v>
      </c>
      <c r="AS27" s="4">
        <f t="shared" si="22"/>
        <v>46209</v>
      </c>
      <c r="AT27" s="4">
        <f>_xlfn.MINIFS(ReleaseTimeline!$A$2:$A$27, ReleaseTimeline!$A$2:$A$27, "&gt;="&amp;AJ27)</f>
        <v>46219</v>
      </c>
      <c r="AU27" s="4" t="str">
        <f>VLOOKUP(AT27,ReleaseTimeline!$A$1:$E$27,2,FALSE)</f>
        <v>Release 15</v>
      </c>
      <c r="AV27" s="4" t="e">
        <f t="shared" si="26"/>
        <v>#VALUE!</v>
      </c>
      <c r="AW27" s="4">
        <f>VLOOKUP(AU27,ReleaseTimeline!$B$2:$C$27,2,FALSE)</f>
        <v>46226</v>
      </c>
      <c r="AX27" s="4">
        <f t="shared" si="25"/>
        <v>46219</v>
      </c>
      <c r="AY27">
        <f t="shared" si="23"/>
        <v>41</v>
      </c>
      <c r="BA27">
        <f t="shared" si="24"/>
        <v>9</v>
      </c>
    </row>
    <row r="28" spans="1:56" x14ac:dyDescent="0.2">
      <c r="A28" s="3">
        <v>27</v>
      </c>
      <c r="B28" s="5" t="s">
        <v>105</v>
      </c>
      <c r="C28" s="11" t="s">
        <v>87</v>
      </c>
      <c r="D28" s="80">
        <v>46183</v>
      </c>
      <c r="E28" s="80" t="s">
        <v>63</v>
      </c>
      <c r="F28" s="80" t="s">
        <v>1050</v>
      </c>
      <c r="G28" s="80" t="s">
        <v>1052</v>
      </c>
      <c r="H28" s="80">
        <f t="shared" si="0"/>
        <v>46183</v>
      </c>
      <c r="I28" s="5">
        <v>3</v>
      </c>
      <c r="J28" s="5">
        <v>0</v>
      </c>
      <c r="K28" s="5">
        <v>4</v>
      </c>
      <c r="L28" s="4">
        <f t="shared" si="1"/>
        <v>46185</v>
      </c>
      <c r="M28" s="4">
        <f t="shared" si="2"/>
        <v>46185</v>
      </c>
      <c r="N28" s="4">
        <f t="shared" si="3"/>
        <v>46185</v>
      </c>
      <c r="O28" s="5">
        <v>3</v>
      </c>
      <c r="P28" s="4">
        <f t="shared" si="4"/>
        <v>46190</v>
      </c>
      <c r="Q28" s="5">
        <v>1.5</v>
      </c>
      <c r="R28" s="4">
        <f t="shared" si="5"/>
        <v>46191</v>
      </c>
      <c r="S28" s="4">
        <f t="shared" si="6"/>
        <v>46191</v>
      </c>
      <c r="T28" s="5">
        <v>3</v>
      </c>
      <c r="U28" s="4">
        <f t="shared" si="7"/>
        <v>46196</v>
      </c>
      <c r="V28" s="4">
        <f t="shared" si="27"/>
        <v>46196</v>
      </c>
      <c r="W28" s="4">
        <f t="shared" si="27"/>
        <v>46196</v>
      </c>
      <c r="X28" s="4">
        <f t="shared" si="9"/>
        <v>46197</v>
      </c>
      <c r="Y28" s="4">
        <f t="shared" si="10"/>
        <v>46197</v>
      </c>
      <c r="Z28" s="5">
        <v>3</v>
      </c>
      <c r="AA28" s="4">
        <f t="shared" si="11"/>
        <v>46203</v>
      </c>
      <c r="AB28" s="5">
        <v>2</v>
      </c>
      <c r="AC28" s="4">
        <f t="shared" si="12"/>
        <v>46205</v>
      </c>
      <c r="AD28" s="5">
        <v>3</v>
      </c>
      <c r="AE28" s="4">
        <f t="shared" si="13"/>
        <v>46211</v>
      </c>
      <c r="AF28" s="4">
        <f t="shared" si="14"/>
        <v>46211</v>
      </c>
      <c r="AG28" s="4">
        <f t="shared" si="15"/>
        <v>46212</v>
      </c>
      <c r="AH28" s="4">
        <f t="shared" si="16"/>
        <v>46212</v>
      </c>
      <c r="AI28" s="5">
        <v>1</v>
      </c>
      <c r="AJ28" s="4">
        <f t="shared" si="17"/>
        <v>46213</v>
      </c>
      <c r="AK28" s="4">
        <f t="shared" si="28"/>
        <v>46213</v>
      </c>
      <c r="AL28" s="4">
        <f t="shared" si="28"/>
        <v>46213</v>
      </c>
      <c r="AM28" s="4">
        <f t="shared" si="19"/>
        <v>46216</v>
      </c>
      <c r="AN28" s="5">
        <v>3</v>
      </c>
      <c r="AO28" s="4">
        <f t="shared" si="20"/>
        <v>46219</v>
      </c>
      <c r="AP28" s="5">
        <v>0</v>
      </c>
      <c r="AQ28" s="4">
        <f t="shared" si="21"/>
        <v>46219</v>
      </c>
      <c r="AR28" s="5">
        <v>0</v>
      </c>
      <c r="AS28" s="4">
        <f t="shared" si="22"/>
        <v>46219</v>
      </c>
      <c r="AT28" s="4">
        <f>_xlfn.MINIFS(ReleaseTimeline!$A$2:$A$27, ReleaseTimeline!$A$2:$A$27, "&gt;="&amp;AJ28)</f>
        <v>46219</v>
      </c>
      <c r="AU28" s="4" t="str">
        <f>VLOOKUP(AT28,ReleaseTimeline!$A$1:$E$27,2,FALSE)</f>
        <v>Release 15</v>
      </c>
      <c r="AV28" s="4" t="e">
        <f t="shared" si="26"/>
        <v>#VALUE!</v>
      </c>
      <c r="AW28" s="4">
        <f>VLOOKUP(AU28,ReleaseTimeline!$B$2:$C$27,2,FALSE)</f>
        <v>46226</v>
      </c>
      <c r="AX28" s="4">
        <f t="shared" si="25"/>
        <v>46219</v>
      </c>
      <c r="AY28">
        <f t="shared" si="23"/>
        <v>41</v>
      </c>
      <c r="BA28">
        <f t="shared" si="24"/>
        <v>9</v>
      </c>
    </row>
    <row r="29" spans="1:56" hidden="1" x14ac:dyDescent="0.2">
      <c r="A29" s="3">
        <v>28</v>
      </c>
      <c r="B29" s="5" t="s">
        <v>119</v>
      </c>
      <c r="C29" s="11" t="s">
        <v>87</v>
      </c>
      <c r="D29" s="80">
        <v>46147</v>
      </c>
      <c r="E29" s="80" t="s">
        <v>55</v>
      </c>
      <c r="F29" s="80" t="s">
        <v>56</v>
      </c>
      <c r="G29" s="80" t="s">
        <v>62</v>
      </c>
      <c r="H29" s="80">
        <f t="shared" si="0"/>
        <v>46147</v>
      </c>
      <c r="I29" s="5">
        <v>3</v>
      </c>
      <c r="J29" s="5">
        <v>0</v>
      </c>
      <c r="K29" s="5">
        <v>1</v>
      </c>
      <c r="L29" s="4">
        <f t="shared" si="1"/>
        <v>46149</v>
      </c>
      <c r="M29" s="4">
        <f t="shared" si="2"/>
        <v>46149</v>
      </c>
      <c r="N29" s="4">
        <f t="shared" si="3"/>
        <v>46149</v>
      </c>
      <c r="O29" s="5">
        <v>3</v>
      </c>
      <c r="P29" s="4">
        <f t="shared" si="4"/>
        <v>46154</v>
      </c>
      <c r="Q29" s="5">
        <v>1.5</v>
      </c>
      <c r="R29" s="4">
        <f t="shared" si="5"/>
        <v>46155</v>
      </c>
      <c r="S29" s="4">
        <f t="shared" si="6"/>
        <v>46155</v>
      </c>
      <c r="T29" s="5">
        <v>3</v>
      </c>
      <c r="U29" s="4">
        <f t="shared" si="7"/>
        <v>46160</v>
      </c>
      <c r="V29" s="4">
        <f t="shared" si="27"/>
        <v>46160</v>
      </c>
      <c r="W29" s="4">
        <f t="shared" si="27"/>
        <v>46160</v>
      </c>
      <c r="X29" s="4">
        <f t="shared" si="9"/>
        <v>46161</v>
      </c>
      <c r="Y29" s="4">
        <f t="shared" si="10"/>
        <v>46161</v>
      </c>
      <c r="Z29" s="5"/>
      <c r="AA29" s="4">
        <f t="shared" si="11"/>
        <v>46161</v>
      </c>
      <c r="AB29" s="5">
        <v>2</v>
      </c>
      <c r="AC29" s="4">
        <f t="shared" si="12"/>
        <v>46163</v>
      </c>
      <c r="AD29" s="5">
        <v>3</v>
      </c>
      <c r="AE29" s="4">
        <f t="shared" si="13"/>
        <v>46168</v>
      </c>
      <c r="AF29" s="4">
        <f t="shared" si="14"/>
        <v>46168</v>
      </c>
      <c r="AG29" s="4">
        <f t="shared" si="15"/>
        <v>46169</v>
      </c>
      <c r="AH29" s="4">
        <f t="shared" si="16"/>
        <v>46169</v>
      </c>
      <c r="AI29" s="5"/>
      <c r="AJ29" s="4">
        <f t="shared" si="17"/>
        <v>46169</v>
      </c>
      <c r="AK29" s="4">
        <f t="shared" si="28"/>
        <v>46169</v>
      </c>
      <c r="AL29" s="4">
        <f t="shared" si="28"/>
        <v>46169</v>
      </c>
      <c r="AM29" s="4">
        <f t="shared" si="19"/>
        <v>46171</v>
      </c>
      <c r="AN29" s="5"/>
      <c r="AO29" s="4">
        <f t="shared" si="20"/>
        <v>46171</v>
      </c>
      <c r="AP29" s="5">
        <v>0</v>
      </c>
      <c r="AQ29" s="4">
        <f t="shared" si="21"/>
        <v>46171</v>
      </c>
      <c r="AR29" s="5">
        <v>0</v>
      </c>
      <c r="AS29" s="4">
        <f t="shared" si="22"/>
        <v>46171</v>
      </c>
      <c r="AT29" s="4">
        <f>_xlfn.MINIFS(ReleaseTimeline!$A$2:$A$27, ReleaseTimeline!$A$2:$A$27, "&gt;="&amp;AJ29)</f>
        <v>46177</v>
      </c>
      <c r="AU29" s="4" t="str">
        <f>VLOOKUP(AT29,ReleaseTimeline!$A$1:$E$27,2,FALSE)</f>
        <v>Release 12</v>
      </c>
      <c r="AV29" s="4" t="e">
        <f t="shared" si="26"/>
        <v>#VALUE!</v>
      </c>
      <c r="AW29" s="4">
        <f>VLOOKUP(AU29,ReleaseTimeline!$B$2:$C$27,2,FALSE)</f>
        <v>46184</v>
      </c>
      <c r="AX29" s="4">
        <f t="shared" si="25"/>
        <v>46177</v>
      </c>
      <c r="AY29">
        <f t="shared" si="23"/>
        <v>35</v>
      </c>
      <c r="BA29">
        <f t="shared" si="24"/>
        <v>9</v>
      </c>
    </row>
    <row r="30" spans="1:56" hidden="1" x14ac:dyDescent="0.2">
      <c r="A30" s="3">
        <v>29</v>
      </c>
      <c r="B30" s="5" t="s">
        <v>119</v>
      </c>
      <c r="C30" s="11" t="s">
        <v>87</v>
      </c>
      <c r="D30" s="80">
        <v>46156</v>
      </c>
      <c r="E30" s="80" t="s">
        <v>59</v>
      </c>
      <c r="F30" s="80" t="s">
        <v>56</v>
      </c>
      <c r="G30" s="80" t="s">
        <v>57</v>
      </c>
      <c r="H30" s="80">
        <f t="shared" si="0"/>
        <v>46156</v>
      </c>
      <c r="I30" s="5">
        <v>3</v>
      </c>
      <c r="J30" s="5">
        <v>0</v>
      </c>
      <c r="K30" s="5">
        <v>2</v>
      </c>
      <c r="L30" s="4">
        <f t="shared" si="1"/>
        <v>46160</v>
      </c>
      <c r="M30" s="4">
        <f t="shared" si="2"/>
        <v>46160</v>
      </c>
      <c r="N30" s="4">
        <f t="shared" si="3"/>
        <v>46160</v>
      </c>
      <c r="O30" s="5">
        <v>3</v>
      </c>
      <c r="P30" s="4">
        <f t="shared" si="4"/>
        <v>46163</v>
      </c>
      <c r="Q30" s="5">
        <v>1.5</v>
      </c>
      <c r="R30" s="4">
        <f t="shared" si="5"/>
        <v>46164</v>
      </c>
      <c r="S30" s="4">
        <f t="shared" si="6"/>
        <v>46164</v>
      </c>
      <c r="T30" s="5">
        <v>3</v>
      </c>
      <c r="U30" s="4">
        <f t="shared" si="7"/>
        <v>46169</v>
      </c>
      <c r="V30" s="4">
        <f t="shared" si="27"/>
        <v>46169</v>
      </c>
      <c r="W30" s="4">
        <f t="shared" si="27"/>
        <v>46169</v>
      </c>
      <c r="X30" s="4">
        <f t="shared" si="9"/>
        <v>46171</v>
      </c>
      <c r="Y30" s="4">
        <f t="shared" si="10"/>
        <v>46171</v>
      </c>
      <c r="Z30" s="5"/>
      <c r="AA30" s="4">
        <f t="shared" si="11"/>
        <v>46171</v>
      </c>
      <c r="AB30" s="5">
        <v>2</v>
      </c>
      <c r="AC30" s="4">
        <f t="shared" si="12"/>
        <v>46176</v>
      </c>
      <c r="AD30" s="5">
        <v>3</v>
      </c>
      <c r="AE30" s="4">
        <f t="shared" si="13"/>
        <v>46181</v>
      </c>
      <c r="AF30" s="4">
        <f t="shared" si="14"/>
        <v>46181</v>
      </c>
      <c r="AG30" s="4">
        <f t="shared" si="15"/>
        <v>46182</v>
      </c>
      <c r="AH30" s="4">
        <f t="shared" si="16"/>
        <v>46182</v>
      </c>
      <c r="AI30" s="5"/>
      <c r="AJ30" s="4">
        <f t="shared" si="17"/>
        <v>46182</v>
      </c>
      <c r="AK30" s="4">
        <f t="shared" si="28"/>
        <v>46182</v>
      </c>
      <c r="AL30" s="4">
        <f t="shared" si="28"/>
        <v>46182</v>
      </c>
      <c r="AM30" s="4">
        <f t="shared" si="19"/>
        <v>46183</v>
      </c>
      <c r="AN30" s="5"/>
      <c r="AO30" s="4">
        <f t="shared" si="20"/>
        <v>46183</v>
      </c>
      <c r="AP30" s="5">
        <v>0</v>
      </c>
      <c r="AQ30" s="4">
        <f t="shared" si="21"/>
        <v>46183</v>
      </c>
      <c r="AR30" s="5">
        <v>0</v>
      </c>
      <c r="AS30" s="4">
        <f t="shared" si="22"/>
        <v>46183</v>
      </c>
      <c r="AT30" s="4">
        <f>_xlfn.MINIFS(ReleaseTimeline!$A$2:$A$27, ReleaseTimeline!$A$2:$A$27, "&gt;="&amp;AJ30)</f>
        <v>46191</v>
      </c>
      <c r="AU30" s="4" t="str">
        <f>VLOOKUP(AT30,ReleaseTimeline!$A$1:$E$27,2,FALSE)</f>
        <v>Release 13</v>
      </c>
      <c r="AV30" s="4" t="e">
        <f t="shared" si="26"/>
        <v>#VALUE!</v>
      </c>
      <c r="AW30" s="4">
        <f>VLOOKUP(AU30,ReleaseTimeline!$B$2:$C$27,2,FALSE)</f>
        <v>46198</v>
      </c>
      <c r="AX30" s="4">
        <f t="shared" si="25"/>
        <v>46191</v>
      </c>
      <c r="AY30">
        <f t="shared" si="23"/>
        <v>38</v>
      </c>
      <c r="BA30">
        <f t="shared" si="24"/>
        <v>9</v>
      </c>
    </row>
    <row r="31" spans="1:56" hidden="1" x14ac:dyDescent="0.2">
      <c r="A31" s="3">
        <v>30</v>
      </c>
      <c r="B31" s="5" t="s">
        <v>119</v>
      </c>
      <c r="C31" s="11" t="s">
        <v>87</v>
      </c>
      <c r="D31" s="80">
        <v>46156</v>
      </c>
      <c r="E31" s="80" t="s">
        <v>61</v>
      </c>
      <c r="F31" s="80" t="s">
        <v>56</v>
      </c>
      <c r="G31" s="80" t="s">
        <v>60</v>
      </c>
      <c r="H31" s="80">
        <f t="shared" si="0"/>
        <v>46156</v>
      </c>
      <c r="I31" s="5">
        <v>3</v>
      </c>
      <c r="J31" s="5">
        <v>0</v>
      </c>
      <c r="K31" s="5">
        <v>3</v>
      </c>
      <c r="L31" s="4">
        <f t="shared" si="1"/>
        <v>46160</v>
      </c>
      <c r="M31" s="4">
        <f t="shared" si="2"/>
        <v>46160</v>
      </c>
      <c r="N31" s="4">
        <f t="shared" si="3"/>
        <v>46160</v>
      </c>
      <c r="O31" s="5">
        <v>3</v>
      </c>
      <c r="P31" s="4">
        <f t="shared" si="4"/>
        <v>46163</v>
      </c>
      <c r="Q31" s="5">
        <v>1.5</v>
      </c>
      <c r="R31" s="4">
        <f t="shared" si="5"/>
        <v>46164</v>
      </c>
      <c r="S31" s="4">
        <f t="shared" si="6"/>
        <v>46164</v>
      </c>
      <c r="T31" s="5">
        <v>3</v>
      </c>
      <c r="U31" s="4">
        <f t="shared" si="7"/>
        <v>46169</v>
      </c>
      <c r="V31" s="4">
        <f t="shared" si="27"/>
        <v>46169</v>
      </c>
      <c r="W31" s="4">
        <f t="shared" si="27"/>
        <v>46169</v>
      </c>
      <c r="X31" s="4">
        <f t="shared" si="9"/>
        <v>46171</v>
      </c>
      <c r="Y31" s="4">
        <f t="shared" si="10"/>
        <v>46171</v>
      </c>
      <c r="Z31" s="5"/>
      <c r="AA31" s="4">
        <f t="shared" si="11"/>
        <v>46171</v>
      </c>
      <c r="AB31" s="5">
        <v>2</v>
      </c>
      <c r="AC31" s="4">
        <f t="shared" si="12"/>
        <v>46176</v>
      </c>
      <c r="AD31" s="5">
        <v>3</v>
      </c>
      <c r="AE31" s="4">
        <f t="shared" si="13"/>
        <v>46181</v>
      </c>
      <c r="AF31" s="4">
        <f t="shared" si="14"/>
        <v>46181</v>
      </c>
      <c r="AG31" s="4">
        <f t="shared" si="15"/>
        <v>46182</v>
      </c>
      <c r="AH31" s="4">
        <f t="shared" si="16"/>
        <v>46182</v>
      </c>
      <c r="AI31" s="5"/>
      <c r="AJ31" s="4">
        <f t="shared" si="17"/>
        <v>46182</v>
      </c>
      <c r="AK31" s="4">
        <f t="shared" si="28"/>
        <v>46182</v>
      </c>
      <c r="AL31" s="4">
        <f t="shared" si="28"/>
        <v>46182</v>
      </c>
      <c r="AM31" s="4">
        <f t="shared" si="19"/>
        <v>46183</v>
      </c>
      <c r="AN31" s="5"/>
      <c r="AO31" s="4">
        <f t="shared" si="20"/>
        <v>46183</v>
      </c>
      <c r="AP31" s="5">
        <v>0</v>
      </c>
      <c r="AQ31" s="4">
        <f t="shared" si="21"/>
        <v>46183</v>
      </c>
      <c r="AR31" s="5">
        <v>0</v>
      </c>
      <c r="AS31" s="4">
        <f t="shared" si="22"/>
        <v>46183</v>
      </c>
      <c r="AT31" s="4">
        <f>_xlfn.MINIFS(ReleaseTimeline!$A$2:$A$27, ReleaseTimeline!$A$2:$A$27, "&gt;="&amp;AJ31)</f>
        <v>46191</v>
      </c>
      <c r="AU31" s="4" t="str">
        <f>VLOOKUP(AT31,ReleaseTimeline!$A$1:$E$27,2,FALSE)</f>
        <v>Release 13</v>
      </c>
      <c r="AV31" s="4" t="e">
        <f t="shared" si="26"/>
        <v>#VALUE!</v>
      </c>
      <c r="AW31" s="4">
        <f>VLOOKUP(AU31,ReleaseTimeline!$B$2:$C$27,2,FALSE)</f>
        <v>46198</v>
      </c>
      <c r="AX31" s="4">
        <f t="shared" si="25"/>
        <v>46191</v>
      </c>
      <c r="AY31">
        <f t="shared" si="23"/>
        <v>38</v>
      </c>
      <c r="BA31">
        <f t="shared" si="24"/>
        <v>9</v>
      </c>
    </row>
    <row r="32" spans="1:56" hidden="1" x14ac:dyDescent="0.2">
      <c r="A32" s="3">
        <v>31</v>
      </c>
      <c r="B32" s="5" t="s">
        <v>119</v>
      </c>
      <c r="C32" s="11" t="s">
        <v>87</v>
      </c>
      <c r="D32" s="80">
        <v>46156</v>
      </c>
      <c r="E32" s="80" t="s">
        <v>63</v>
      </c>
      <c r="F32" s="80" t="s">
        <v>56</v>
      </c>
      <c r="G32" s="80" t="s">
        <v>62</v>
      </c>
      <c r="H32" s="80">
        <f t="shared" si="0"/>
        <v>46156</v>
      </c>
      <c r="I32" s="5">
        <v>3</v>
      </c>
      <c r="J32" s="5">
        <v>0</v>
      </c>
      <c r="K32" s="5">
        <v>4</v>
      </c>
      <c r="L32" s="4">
        <f t="shared" si="1"/>
        <v>46160</v>
      </c>
      <c r="M32" s="4">
        <f t="shared" si="2"/>
        <v>46160</v>
      </c>
      <c r="N32" s="4">
        <f t="shared" si="3"/>
        <v>46160</v>
      </c>
      <c r="O32" s="5">
        <v>3</v>
      </c>
      <c r="P32" s="4">
        <f t="shared" si="4"/>
        <v>46163</v>
      </c>
      <c r="Q32" s="5">
        <v>1.5</v>
      </c>
      <c r="R32" s="4">
        <f t="shared" si="5"/>
        <v>46164</v>
      </c>
      <c r="S32" s="4">
        <f t="shared" si="6"/>
        <v>46164</v>
      </c>
      <c r="T32" s="5">
        <v>3</v>
      </c>
      <c r="U32" s="4">
        <f t="shared" si="7"/>
        <v>46169</v>
      </c>
      <c r="V32" s="4">
        <f t="shared" si="27"/>
        <v>46169</v>
      </c>
      <c r="W32" s="4">
        <f t="shared" si="27"/>
        <v>46169</v>
      </c>
      <c r="X32" s="4">
        <f t="shared" si="9"/>
        <v>46171</v>
      </c>
      <c r="Y32" s="4">
        <f t="shared" si="10"/>
        <v>46171</v>
      </c>
      <c r="Z32" s="5"/>
      <c r="AA32" s="4">
        <f t="shared" si="11"/>
        <v>46171</v>
      </c>
      <c r="AB32" s="5">
        <v>2</v>
      </c>
      <c r="AC32" s="4">
        <f t="shared" si="12"/>
        <v>46176</v>
      </c>
      <c r="AD32" s="5">
        <v>3</v>
      </c>
      <c r="AE32" s="4">
        <f t="shared" si="13"/>
        <v>46181</v>
      </c>
      <c r="AF32" s="4">
        <f t="shared" si="14"/>
        <v>46181</v>
      </c>
      <c r="AG32" s="4">
        <f t="shared" si="15"/>
        <v>46182</v>
      </c>
      <c r="AH32" s="4">
        <f t="shared" si="16"/>
        <v>46182</v>
      </c>
      <c r="AI32" s="5"/>
      <c r="AJ32" s="4">
        <f t="shared" si="17"/>
        <v>46182</v>
      </c>
      <c r="AK32" s="4">
        <f t="shared" si="28"/>
        <v>46182</v>
      </c>
      <c r="AL32" s="4">
        <f t="shared" si="28"/>
        <v>46182</v>
      </c>
      <c r="AM32" s="4">
        <f t="shared" si="19"/>
        <v>46183</v>
      </c>
      <c r="AN32" s="5"/>
      <c r="AO32" s="4">
        <f t="shared" si="20"/>
        <v>46183</v>
      </c>
      <c r="AP32" s="5">
        <v>0</v>
      </c>
      <c r="AQ32" s="4">
        <f t="shared" si="21"/>
        <v>46183</v>
      </c>
      <c r="AR32" s="5">
        <v>0</v>
      </c>
      <c r="AS32" s="4">
        <f t="shared" si="22"/>
        <v>46183</v>
      </c>
      <c r="AT32" s="4">
        <f>_xlfn.MINIFS(ReleaseTimeline!$A$2:$A$27, ReleaseTimeline!$A$2:$A$27, "&gt;="&amp;AJ32)</f>
        <v>46191</v>
      </c>
      <c r="AU32" s="4" t="str">
        <f>VLOOKUP(AT32,ReleaseTimeline!$A$1:$E$27,2,FALSE)</f>
        <v>Release 13</v>
      </c>
      <c r="AV32" s="4" t="e">
        <f t="shared" si="26"/>
        <v>#VALUE!</v>
      </c>
      <c r="AW32" s="4">
        <f>VLOOKUP(AU32,ReleaseTimeline!$B$2:$C$27,2,FALSE)</f>
        <v>46198</v>
      </c>
      <c r="AX32" s="4">
        <f t="shared" si="25"/>
        <v>46191</v>
      </c>
      <c r="AY32">
        <f t="shared" si="23"/>
        <v>38</v>
      </c>
      <c r="BA32">
        <f t="shared" si="24"/>
        <v>9</v>
      </c>
    </row>
    <row r="33" spans="1:53" hidden="1" x14ac:dyDescent="0.2">
      <c r="A33" s="3">
        <v>32</v>
      </c>
      <c r="B33" s="5" t="s">
        <v>119</v>
      </c>
      <c r="C33" s="11" t="s">
        <v>87</v>
      </c>
      <c r="D33" s="80">
        <v>46164</v>
      </c>
      <c r="E33" s="80" t="s">
        <v>64</v>
      </c>
      <c r="F33" s="80" t="s">
        <v>56</v>
      </c>
      <c r="G33" s="80" t="s">
        <v>57</v>
      </c>
      <c r="H33" s="80">
        <f t="shared" si="0"/>
        <v>46164</v>
      </c>
      <c r="I33" s="5">
        <v>3</v>
      </c>
      <c r="J33" s="5">
        <v>0</v>
      </c>
      <c r="K33" s="5">
        <v>5</v>
      </c>
      <c r="L33" s="4">
        <f t="shared" si="1"/>
        <v>46168</v>
      </c>
      <c r="M33" s="4">
        <f t="shared" si="2"/>
        <v>46168</v>
      </c>
      <c r="N33" s="4">
        <f t="shared" si="3"/>
        <v>46168</v>
      </c>
      <c r="O33" s="5">
        <v>3</v>
      </c>
      <c r="P33" s="4">
        <f t="shared" si="4"/>
        <v>46174</v>
      </c>
      <c r="Q33" s="5">
        <v>1.5</v>
      </c>
      <c r="R33" s="4">
        <f t="shared" si="5"/>
        <v>46176</v>
      </c>
      <c r="S33" s="4">
        <f t="shared" si="6"/>
        <v>46176</v>
      </c>
      <c r="T33" s="5">
        <v>3</v>
      </c>
      <c r="U33" s="4">
        <f t="shared" si="7"/>
        <v>46181</v>
      </c>
      <c r="V33" s="4">
        <f t="shared" si="27"/>
        <v>46181</v>
      </c>
      <c r="W33" s="4">
        <f t="shared" si="27"/>
        <v>46181</v>
      </c>
      <c r="X33" s="4">
        <f t="shared" si="9"/>
        <v>46182</v>
      </c>
      <c r="Y33" s="4">
        <f t="shared" si="10"/>
        <v>46182</v>
      </c>
      <c r="Z33" s="5"/>
      <c r="AA33" s="4">
        <f t="shared" si="11"/>
        <v>46182</v>
      </c>
      <c r="AB33" s="5">
        <v>2</v>
      </c>
      <c r="AC33" s="4">
        <f t="shared" si="12"/>
        <v>46184</v>
      </c>
      <c r="AD33" s="5">
        <v>3</v>
      </c>
      <c r="AE33" s="4">
        <f t="shared" si="13"/>
        <v>46189</v>
      </c>
      <c r="AF33" s="4">
        <f t="shared" si="14"/>
        <v>46189</v>
      </c>
      <c r="AG33" s="4">
        <f t="shared" si="15"/>
        <v>46190</v>
      </c>
      <c r="AH33" s="4">
        <f t="shared" si="16"/>
        <v>46190</v>
      </c>
      <c r="AI33" s="5"/>
      <c r="AJ33" s="4">
        <f t="shared" si="17"/>
        <v>46190</v>
      </c>
      <c r="AK33" s="4">
        <f t="shared" si="28"/>
        <v>46190</v>
      </c>
      <c r="AL33" s="4">
        <f t="shared" si="28"/>
        <v>46190</v>
      </c>
      <c r="AM33" s="4">
        <f t="shared" si="19"/>
        <v>46191</v>
      </c>
      <c r="AN33" s="5"/>
      <c r="AO33" s="4">
        <f t="shared" si="20"/>
        <v>46191</v>
      </c>
      <c r="AP33" s="5">
        <v>0</v>
      </c>
      <c r="AQ33" s="4">
        <f t="shared" si="21"/>
        <v>46191</v>
      </c>
      <c r="AR33" s="5">
        <v>0</v>
      </c>
      <c r="AS33" s="4">
        <f t="shared" si="22"/>
        <v>46191</v>
      </c>
      <c r="AT33" s="4">
        <f>_xlfn.MINIFS(ReleaseTimeline!$A$2:$A$27, ReleaseTimeline!$A$2:$A$27, "&gt;="&amp;AJ33)</f>
        <v>46191</v>
      </c>
      <c r="AU33" s="4" t="str">
        <f>VLOOKUP(AT33,ReleaseTimeline!$A$1:$E$27,2,FALSE)</f>
        <v>Release 13</v>
      </c>
      <c r="AV33" s="4" t="e">
        <f t="shared" si="26"/>
        <v>#VALUE!</v>
      </c>
      <c r="AW33" s="4">
        <f>VLOOKUP(AU33,ReleaseTimeline!$B$2:$C$27,2,FALSE)</f>
        <v>46198</v>
      </c>
      <c r="AX33" s="4">
        <f t="shared" si="25"/>
        <v>46191</v>
      </c>
      <c r="AY33">
        <f t="shared" si="23"/>
        <v>30</v>
      </c>
      <c r="BA33">
        <f t="shared" si="24"/>
        <v>9</v>
      </c>
    </row>
    <row r="34" spans="1:53" hidden="1" x14ac:dyDescent="0.2">
      <c r="A34" s="3">
        <v>33</v>
      </c>
      <c r="B34" s="5" t="s">
        <v>119</v>
      </c>
      <c r="C34" s="11" t="s">
        <v>87</v>
      </c>
      <c r="D34" s="80">
        <v>46164</v>
      </c>
      <c r="E34" s="80" t="s">
        <v>120</v>
      </c>
      <c r="F34" s="80" t="s">
        <v>56</v>
      </c>
      <c r="G34" s="80" t="s">
        <v>60</v>
      </c>
      <c r="H34" s="80">
        <f t="shared" ref="H34:H65" si="29">D34</f>
        <v>46164</v>
      </c>
      <c r="I34" s="5">
        <v>3</v>
      </c>
      <c r="J34" s="5">
        <v>0</v>
      </c>
      <c r="K34" s="5">
        <v>6</v>
      </c>
      <c r="L34" s="4">
        <f t="shared" ref="L34:L65" si="30">WORKDAY(H34-1, I34+J34, IndHolidays)</f>
        <v>46168</v>
      </c>
      <c r="M34" s="4">
        <f t="shared" ref="M34:M65" si="31">WORKDAY(H34-1, I34+J34, IndHolidays)</f>
        <v>46168</v>
      </c>
      <c r="N34" s="4">
        <f t="shared" ref="N34:N65" si="32">WORKDAY(H34-1, I34+J34, IndHolidays)</f>
        <v>46168</v>
      </c>
      <c r="O34" s="5">
        <v>3</v>
      </c>
      <c r="P34" s="4">
        <f t="shared" ref="P34:P65" si="33">WORKDAY(N34, O34, IndHolidays)</f>
        <v>46174</v>
      </c>
      <c r="Q34" s="5">
        <v>1.5</v>
      </c>
      <c r="R34" s="4">
        <f t="shared" ref="R34:R65" si="34">WORKDAY(P34, Q34, IndHolidays)</f>
        <v>46176</v>
      </c>
      <c r="S34" s="4">
        <f t="shared" ref="S34:S65" si="35">WORKDAY(R34,0, IndHolidays)</f>
        <v>46176</v>
      </c>
      <c r="T34" s="5">
        <v>3</v>
      </c>
      <c r="U34" s="4">
        <f t="shared" ref="U34:U65" si="36">WORKDAY(S34, T34, IndHolidays)</f>
        <v>46181</v>
      </c>
      <c r="V34" s="4">
        <f t="shared" si="27"/>
        <v>46181</v>
      </c>
      <c r="W34" s="4">
        <f t="shared" si="27"/>
        <v>46181</v>
      </c>
      <c r="X34" s="4">
        <f t="shared" ref="X34:X65" si="37">WORKDAY(W34, 1, IndHolidays)</f>
        <v>46182</v>
      </c>
      <c r="Y34" s="4">
        <f t="shared" ref="Y34:Y65" si="38">WORKDAY(X34, 0, IndHolidays)</f>
        <v>46182</v>
      </c>
      <c r="Z34" s="5"/>
      <c r="AA34" s="4">
        <f t="shared" ref="AA34:AA65" si="39">WORKDAY(Y34, Z34, IndHolidays)</f>
        <v>46182</v>
      </c>
      <c r="AB34" s="5">
        <v>2</v>
      </c>
      <c r="AC34" s="4">
        <f t="shared" ref="AC34:AC65" si="40">WORKDAY(AA34, AB34, IndHolidays)</f>
        <v>46184</v>
      </c>
      <c r="AD34" s="5">
        <v>3</v>
      </c>
      <c r="AE34" s="4">
        <f t="shared" ref="AE34:AE65" si="41">WORKDAY(AC34, AD34, IndHolidays)</f>
        <v>46189</v>
      </c>
      <c r="AF34" s="4">
        <f t="shared" ref="AF34:AF65" si="42">WORKDAY(AE34, 0, IndHolidays)</f>
        <v>46189</v>
      </c>
      <c r="AG34" s="4">
        <f t="shared" ref="AG34:AG65" si="43">WORKDAY(AF34, 1, IndHolidays)</f>
        <v>46190</v>
      </c>
      <c r="AH34" s="4">
        <f t="shared" ref="AH34:AH65" si="44">WORKDAY(AG34, 0, IndHolidays)</f>
        <v>46190</v>
      </c>
      <c r="AI34" s="5"/>
      <c r="AJ34" s="4">
        <f t="shared" ref="AJ34:AJ65" si="45">WORKDAY(AH34, AI34, IndHolidays)</f>
        <v>46190</v>
      </c>
      <c r="AK34" s="4">
        <f t="shared" si="28"/>
        <v>46190</v>
      </c>
      <c r="AL34" s="4">
        <f t="shared" si="28"/>
        <v>46190</v>
      </c>
      <c r="AM34" s="4">
        <f t="shared" ref="AM34:AM65" si="46">WORKDAY(AL34, 1, IndHolidays)</f>
        <v>46191</v>
      </c>
      <c r="AN34" s="5"/>
      <c r="AO34" s="4">
        <f t="shared" ref="AO34:AO65" si="47">WORKDAY(AM34, AN34, IndHolidays)</f>
        <v>46191</v>
      </c>
      <c r="AP34" s="5">
        <v>0</v>
      </c>
      <c r="AQ34" s="4">
        <f t="shared" ref="AQ34:AQ65" si="48">WORKDAY(AO34, AP34, IndHolidays)</f>
        <v>46191</v>
      </c>
      <c r="AR34" s="5">
        <v>0</v>
      </c>
      <c r="AS34" s="4">
        <f t="shared" ref="AS34:AS65" si="49">WORKDAY(AQ34, AR34, IndHolidays)</f>
        <v>46191</v>
      </c>
      <c r="AT34" s="4">
        <f>_xlfn.MINIFS(ReleaseTimeline!$A$2:$A$27, ReleaseTimeline!$A$2:$A$27, "&gt;="&amp;AJ34)</f>
        <v>46191</v>
      </c>
      <c r="AU34" s="4" t="str">
        <f>VLOOKUP(AT34,ReleaseTimeline!$A$1:$E$27,2,FALSE)</f>
        <v>Release 13</v>
      </c>
      <c r="AV34" s="4" t="e">
        <f t="shared" si="26"/>
        <v>#VALUE!</v>
      </c>
      <c r="AW34" s="4">
        <f>VLOOKUP(AU34,ReleaseTimeline!$B$2:$C$27,2,FALSE)</f>
        <v>46198</v>
      </c>
      <c r="AX34" s="4">
        <f t="shared" si="25"/>
        <v>46191</v>
      </c>
      <c r="AY34">
        <f t="shared" ref="AY34:AY65" si="50">(AW34 - M34)</f>
        <v>30</v>
      </c>
      <c r="BA34">
        <f t="shared" ref="BA34:BA65" si="51">(O34+T34+AD34+AR34)</f>
        <v>9</v>
      </c>
    </row>
    <row r="35" spans="1:53" hidden="1" x14ac:dyDescent="0.2">
      <c r="A35" s="3">
        <v>34</v>
      </c>
      <c r="B35" s="5" t="s">
        <v>119</v>
      </c>
      <c r="C35" s="11" t="s">
        <v>87</v>
      </c>
      <c r="D35" s="80">
        <v>46164</v>
      </c>
      <c r="E35" s="80" t="s">
        <v>121</v>
      </c>
      <c r="F35" s="80" t="s">
        <v>56</v>
      </c>
      <c r="G35" s="80" t="s">
        <v>62</v>
      </c>
      <c r="H35" s="80">
        <f t="shared" si="29"/>
        <v>46164</v>
      </c>
      <c r="I35" s="5">
        <v>3</v>
      </c>
      <c r="J35" s="5">
        <v>0</v>
      </c>
      <c r="K35" s="5">
        <v>7</v>
      </c>
      <c r="L35" s="4">
        <f t="shared" si="30"/>
        <v>46168</v>
      </c>
      <c r="M35" s="4">
        <f t="shared" si="31"/>
        <v>46168</v>
      </c>
      <c r="N35" s="4">
        <f t="shared" si="32"/>
        <v>46168</v>
      </c>
      <c r="O35" s="5">
        <v>3</v>
      </c>
      <c r="P35" s="4">
        <f t="shared" si="33"/>
        <v>46174</v>
      </c>
      <c r="Q35" s="5">
        <v>1.5</v>
      </c>
      <c r="R35" s="4">
        <f t="shared" si="34"/>
        <v>46176</v>
      </c>
      <c r="S35" s="4">
        <f t="shared" si="35"/>
        <v>46176</v>
      </c>
      <c r="T35" s="5">
        <v>3</v>
      </c>
      <c r="U35" s="4">
        <f t="shared" si="36"/>
        <v>46181</v>
      </c>
      <c r="V35" s="4">
        <f t="shared" si="27"/>
        <v>46181</v>
      </c>
      <c r="W35" s="4">
        <f t="shared" si="27"/>
        <v>46181</v>
      </c>
      <c r="X35" s="4">
        <f t="shared" si="37"/>
        <v>46182</v>
      </c>
      <c r="Y35" s="4">
        <f t="shared" si="38"/>
        <v>46182</v>
      </c>
      <c r="Z35" s="5"/>
      <c r="AA35" s="4">
        <f t="shared" si="39"/>
        <v>46182</v>
      </c>
      <c r="AB35" s="5">
        <v>2</v>
      </c>
      <c r="AC35" s="4">
        <f t="shared" si="40"/>
        <v>46184</v>
      </c>
      <c r="AD35" s="5">
        <v>3</v>
      </c>
      <c r="AE35" s="4">
        <f t="shared" si="41"/>
        <v>46189</v>
      </c>
      <c r="AF35" s="4">
        <f t="shared" si="42"/>
        <v>46189</v>
      </c>
      <c r="AG35" s="4">
        <f t="shared" si="43"/>
        <v>46190</v>
      </c>
      <c r="AH35" s="4">
        <f t="shared" si="44"/>
        <v>46190</v>
      </c>
      <c r="AI35" s="5"/>
      <c r="AJ35" s="4">
        <f t="shared" si="45"/>
        <v>46190</v>
      </c>
      <c r="AK35" s="4">
        <f t="shared" si="28"/>
        <v>46190</v>
      </c>
      <c r="AL35" s="4">
        <f t="shared" si="28"/>
        <v>46190</v>
      </c>
      <c r="AM35" s="4">
        <f t="shared" si="46"/>
        <v>46191</v>
      </c>
      <c r="AN35" s="5"/>
      <c r="AO35" s="4">
        <f t="shared" si="47"/>
        <v>46191</v>
      </c>
      <c r="AP35" s="5">
        <v>0</v>
      </c>
      <c r="AQ35" s="4">
        <f t="shared" si="48"/>
        <v>46191</v>
      </c>
      <c r="AR35" s="5">
        <v>0</v>
      </c>
      <c r="AS35" s="4">
        <f t="shared" si="49"/>
        <v>46191</v>
      </c>
      <c r="AT35" s="4">
        <f>_xlfn.MINIFS(ReleaseTimeline!$A$2:$A$27, ReleaseTimeline!$A$2:$A$27, "&gt;="&amp;AJ35)</f>
        <v>46191</v>
      </c>
      <c r="AU35" s="4" t="str">
        <f>VLOOKUP(AT35,ReleaseTimeline!$A$1:$E$27,2,FALSE)</f>
        <v>Release 13</v>
      </c>
      <c r="AV35" s="4" t="e">
        <f t="shared" si="26"/>
        <v>#VALUE!</v>
      </c>
      <c r="AW35" s="4">
        <f>VLOOKUP(AU35,ReleaseTimeline!$B$2:$C$27,2,FALSE)</f>
        <v>46198</v>
      </c>
      <c r="AX35" s="4">
        <f t="shared" ref="AX35:AX66" si="52">WORKDAY(AW35, -5)</f>
        <v>46191</v>
      </c>
      <c r="AY35">
        <f t="shared" si="50"/>
        <v>30</v>
      </c>
      <c r="BA35">
        <f t="shared" si="51"/>
        <v>9</v>
      </c>
    </row>
    <row r="36" spans="1:53" hidden="1" x14ac:dyDescent="0.2">
      <c r="A36" s="3">
        <v>35</v>
      </c>
      <c r="B36" s="5" t="s">
        <v>119</v>
      </c>
      <c r="C36" s="11" t="s">
        <v>87</v>
      </c>
      <c r="D36" s="80">
        <v>46174</v>
      </c>
      <c r="E36" s="80" t="s">
        <v>122</v>
      </c>
      <c r="F36" s="80" t="s">
        <v>56</v>
      </c>
      <c r="G36" s="80" t="s">
        <v>57</v>
      </c>
      <c r="H36" s="80">
        <f t="shared" si="29"/>
        <v>46174</v>
      </c>
      <c r="I36" s="5">
        <v>3</v>
      </c>
      <c r="J36" s="5">
        <v>0</v>
      </c>
      <c r="K36" s="5">
        <v>8</v>
      </c>
      <c r="L36" s="4">
        <f t="shared" si="30"/>
        <v>46177</v>
      </c>
      <c r="M36" s="4">
        <f t="shared" si="31"/>
        <v>46177</v>
      </c>
      <c r="N36" s="4">
        <f t="shared" si="32"/>
        <v>46177</v>
      </c>
      <c r="O36" s="5">
        <v>3</v>
      </c>
      <c r="P36" s="4">
        <f t="shared" si="33"/>
        <v>46182</v>
      </c>
      <c r="Q36" s="5">
        <v>1.5</v>
      </c>
      <c r="R36" s="4">
        <f t="shared" si="34"/>
        <v>46183</v>
      </c>
      <c r="S36" s="4">
        <f t="shared" si="35"/>
        <v>46183</v>
      </c>
      <c r="T36" s="5">
        <v>3</v>
      </c>
      <c r="U36" s="4">
        <f t="shared" si="36"/>
        <v>46188</v>
      </c>
      <c r="V36" s="4">
        <f t="shared" si="27"/>
        <v>46188</v>
      </c>
      <c r="W36" s="4">
        <f t="shared" si="27"/>
        <v>46188</v>
      </c>
      <c r="X36" s="4">
        <f t="shared" si="37"/>
        <v>46189</v>
      </c>
      <c r="Y36" s="4">
        <f t="shared" si="38"/>
        <v>46189</v>
      </c>
      <c r="Z36" s="5">
        <v>3</v>
      </c>
      <c r="AA36" s="4">
        <f t="shared" si="39"/>
        <v>46192</v>
      </c>
      <c r="AB36" s="5">
        <v>2</v>
      </c>
      <c r="AC36" s="4">
        <f t="shared" si="40"/>
        <v>46196</v>
      </c>
      <c r="AD36" s="5">
        <v>3</v>
      </c>
      <c r="AE36" s="4">
        <f t="shared" si="41"/>
        <v>46202</v>
      </c>
      <c r="AF36" s="4">
        <f t="shared" si="42"/>
        <v>46202</v>
      </c>
      <c r="AG36" s="4">
        <f t="shared" si="43"/>
        <v>46203</v>
      </c>
      <c r="AH36" s="4">
        <f t="shared" si="44"/>
        <v>46203</v>
      </c>
      <c r="AI36" s="5">
        <v>1</v>
      </c>
      <c r="AJ36" s="4">
        <f t="shared" si="45"/>
        <v>46204</v>
      </c>
      <c r="AK36" s="4">
        <f t="shared" si="28"/>
        <v>46204</v>
      </c>
      <c r="AL36" s="4">
        <f t="shared" si="28"/>
        <v>46204</v>
      </c>
      <c r="AM36" s="4">
        <f t="shared" si="46"/>
        <v>46205</v>
      </c>
      <c r="AN36" s="5">
        <v>3</v>
      </c>
      <c r="AO36" s="4">
        <f t="shared" si="47"/>
        <v>46211</v>
      </c>
      <c r="AP36" s="5">
        <v>0</v>
      </c>
      <c r="AQ36" s="4">
        <f t="shared" si="48"/>
        <v>46211</v>
      </c>
      <c r="AR36" s="5">
        <v>0</v>
      </c>
      <c r="AS36" s="4">
        <f t="shared" si="49"/>
        <v>46211</v>
      </c>
      <c r="AT36" s="4">
        <f>_xlfn.MINIFS(ReleaseTimeline!$A$2:$A$27, ReleaseTimeline!$A$2:$A$27, "&gt;="&amp;AJ36)</f>
        <v>46205</v>
      </c>
      <c r="AU36" s="4" t="str">
        <f>VLOOKUP(AT36,ReleaseTimeline!$A$1:$E$27,2,FALSE)</f>
        <v>Release 14</v>
      </c>
      <c r="AV36" s="4" t="e">
        <f t="shared" si="26"/>
        <v>#VALUE!</v>
      </c>
      <c r="AW36" s="4">
        <f>VLOOKUP(AU36,ReleaseTimeline!$B$2:$C$27,2,FALSE)</f>
        <v>46212</v>
      </c>
      <c r="AX36" s="4">
        <f t="shared" si="52"/>
        <v>46205</v>
      </c>
      <c r="AY36">
        <f t="shared" si="50"/>
        <v>35</v>
      </c>
      <c r="BA36">
        <f t="shared" si="51"/>
        <v>9</v>
      </c>
    </row>
    <row r="37" spans="1:53" hidden="1" x14ac:dyDescent="0.2">
      <c r="A37" s="3">
        <v>36</v>
      </c>
      <c r="B37" s="5" t="s">
        <v>123</v>
      </c>
      <c r="C37" s="11" t="s">
        <v>54</v>
      </c>
      <c r="D37" s="80">
        <v>46127</v>
      </c>
      <c r="E37" s="80" t="s">
        <v>55</v>
      </c>
      <c r="F37" s="80" t="s">
        <v>56</v>
      </c>
      <c r="G37" s="80" t="s">
        <v>57</v>
      </c>
      <c r="H37" s="80">
        <f t="shared" si="29"/>
        <v>46127</v>
      </c>
      <c r="I37" s="5">
        <v>3</v>
      </c>
      <c r="J37" s="5">
        <v>0</v>
      </c>
      <c r="K37" s="5">
        <v>1</v>
      </c>
      <c r="L37" s="4">
        <f t="shared" si="30"/>
        <v>46129</v>
      </c>
      <c r="M37" s="4">
        <f t="shared" si="31"/>
        <v>46129</v>
      </c>
      <c r="N37" s="4">
        <f t="shared" si="32"/>
        <v>46129</v>
      </c>
      <c r="O37" s="5">
        <v>3</v>
      </c>
      <c r="P37" s="4">
        <f t="shared" si="33"/>
        <v>46134</v>
      </c>
      <c r="Q37" s="5">
        <v>1.5</v>
      </c>
      <c r="R37" s="4">
        <f t="shared" si="34"/>
        <v>46135</v>
      </c>
      <c r="S37" s="4">
        <f t="shared" si="35"/>
        <v>46135</v>
      </c>
      <c r="T37" s="5">
        <v>3</v>
      </c>
      <c r="U37" s="4">
        <f t="shared" si="36"/>
        <v>46140</v>
      </c>
      <c r="V37" s="4">
        <f t="shared" si="27"/>
        <v>46140</v>
      </c>
      <c r="W37" s="4">
        <f t="shared" si="27"/>
        <v>46140</v>
      </c>
      <c r="X37" s="4">
        <f t="shared" si="37"/>
        <v>46141</v>
      </c>
      <c r="Y37" s="4">
        <f t="shared" si="38"/>
        <v>46141</v>
      </c>
      <c r="Z37" s="5"/>
      <c r="AA37" s="4">
        <f t="shared" si="39"/>
        <v>46141</v>
      </c>
      <c r="AB37" s="5">
        <v>2</v>
      </c>
      <c r="AC37" s="4">
        <f t="shared" si="40"/>
        <v>46146</v>
      </c>
      <c r="AD37" s="5">
        <v>3</v>
      </c>
      <c r="AE37" s="4">
        <f t="shared" si="41"/>
        <v>46149</v>
      </c>
      <c r="AF37" s="4">
        <f t="shared" si="42"/>
        <v>46149</v>
      </c>
      <c r="AG37" s="4">
        <f t="shared" si="43"/>
        <v>46150</v>
      </c>
      <c r="AH37" s="4">
        <f t="shared" si="44"/>
        <v>46150</v>
      </c>
      <c r="AI37" s="5"/>
      <c r="AJ37" s="4">
        <f t="shared" si="45"/>
        <v>46150</v>
      </c>
      <c r="AK37" s="4">
        <f t="shared" si="28"/>
        <v>46150</v>
      </c>
      <c r="AL37" s="4">
        <f t="shared" si="28"/>
        <v>46150</v>
      </c>
      <c r="AM37" s="4">
        <f t="shared" si="46"/>
        <v>46153</v>
      </c>
      <c r="AN37" s="5"/>
      <c r="AO37" s="4">
        <f t="shared" si="47"/>
        <v>46153</v>
      </c>
      <c r="AP37" s="5">
        <v>0</v>
      </c>
      <c r="AQ37" s="4">
        <f t="shared" si="48"/>
        <v>46153</v>
      </c>
      <c r="AR37" s="5">
        <v>0</v>
      </c>
      <c r="AS37" s="4">
        <f t="shared" si="49"/>
        <v>46153</v>
      </c>
      <c r="AT37" s="4">
        <f>_xlfn.MINIFS(ReleaseTimeline!$A$2:$A$27, ReleaseTimeline!$A$2:$A$27, "&gt;="&amp;AJ37)</f>
        <v>46163</v>
      </c>
      <c r="AU37" s="4" t="str">
        <f>VLOOKUP(AT37,ReleaseTimeline!$A$1:$E$27,2,FALSE)</f>
        <v>Release 11</v>
      </c>
      <c r="AV37" s="4" t="e">
        <f t="shared" si="26"/>
        <v>#VALUE!</v>
      </c>
      <c r="AW37" s="4">
        <f>VLOOKUP(AU37,ReleaseTimeline!$B$2:$C$27,2,FALSE)</f>
        <v>46170</v>
      </c>
      <c r="AX37" s="4">
        <f t="shared" si="52"/>
        <v>46163</v>
      </c>
      <c r="AY37">
        <f t="shared" si="50"/>
        <v>41</v>
      </c>
      <c r="BA37">
        <f t="shared" si="51"/>
        <v>9</v>
      </c>
    </row>
    <row r="38" spans="1:53" hidden="1" x14ac:dyDescent="0.2">
      <c r="A38" s="3">
        <v>37</v>
      </c>
      <c r="B38" s="5" t="s">
        <v>123</v>
      </c>
      <c r="C38" s="11" t="s">
        <v>54</v>
      </c>
      <c r="D38" s="80">
        <v>46127</v>
      </c>
      <c r="E38" s="80" t="s">
        <v>59</v>
      </c>
      <c r="F38" s="80" t="s">
        <v>56</v>
      </c>
      <c r="G38" s="80" t="s">
        <v>60</v>
      </c>
      <c r="H38" s="80">
        <f t="shared" si="29"/>
        <v>46127</v>
      </c>
      <c r="I38" s="5">
        <v>3</v>
      </c>
      <c r="J38" s="5">
        <v>0</v>
      </c>
      <c r="K38" s="5">
        <v>2</v>
      </c>
      <c r="L38" s="4">
        <f t="shared" si="30"/>
        <v>46129</v>
      </c>
      <c r="M38" s="4">
        <f t="shared" si="31"/>
        <v>46129</v>
      </c>
      <c r="N38" s="4">
        <f t="shared" si="32"/>
        <v>46129</v>
      </c>
      <c r="O38" s="5">
        <v>3</v>
      </c>
      <c r="P38" s="4">
        <f t="shared" si="33"/>
        <v>46134</v>
      </c>
      <c r="Q38" s="5">
        <v>1.5</v>
      </c>
      <c r="R38" s="4">
        <f t="shared" si="34"/>
        <v>46135</v>
      </c>
      <c r="S38" s="4">
        <f t="shared" si="35"/>
        <v>46135</v>
      </c>
      <c r="T38" s="5">
        <v>3</v>
      </c>
      <c r="U38" s="4">
        <f t="shared" si="36"/>
        <v>46140</v>
      </c>
      <c r="V38" s="4">
        <f t="shared" si="27"/>
        <v>46140</v>
      </c>
      <c r="W38" s="4">
        <f t="shared" si="27"/>
        <v>46140</v>
      </c>
      <c r="X38" s="4">
        <f t="shared" si="37"/>
        <v>46141</v>
      </c>
      <c r="Y38" s="4">
        <f t="shared" si="38"/>
        <v>46141</v>
      </c>
      <c r="Z38" s="5"/>
      <c r="AA38" s="4">
        <f t="shared" si="39"/>
        <v>46141</v>
      </c>
      <c r="AB38" s="5">
        <v>2</v>
      </c>
      <c r="AC38" s="4">
        <f t="shared" si="40"/>
        <v>46146</v>
      </c>
      <c r="AD38" s="5">
        <v>3</v>
      </c>
      <c r="AE38" s="4">
        <f t="shared" si="41"/>
        <v>46149</v>
      </c>
      <c r="AF38" s="4">
        <f t="shared" si="42"/>
        <v>46149</v>
      </c>
      <c r="AG38" s="4">
        <f t="shared" si="43"/>
        <v>46150</v>
      </c>
      <c r="AH38" s="4">
        <f t="shared" si="44"/>
        <v>46150</v>
      </c>
      <c r="AI38" s="5"/>
      <c r="AJ38" s="4">
        <f t="shared" si="45"/>
        <v>46150</v>
      </c>
      <c r="AK38" s="4">
        <f t="shared" si="28"/>
        <v>46150</v>
      </c>
      <c r="AL38" s="4">
        <f t="shared" si="28"/>
        <v>46150</v>
      </c>
      <c r="AM38" s="4">
        <f t="shared" si="46"/>
        <v>46153</v>
      </c>
      <c r="AN38" s="5"/>
      <c r="AO38" s="4">
        <f t="shared" si="47"/>
        <v>46153</v>
      </c>
      <c r="AP38" s="5">
        <v>0</v>
      </c>
      <c r="AQ38" s="4">
        <f t="shared" si="48"/>
        <v>46153</v>
      </c>
      <c r="AR38" s="5">
        <v>0</v>
      </c>
      <c r="AS38" s="4">
        <f t="shared" si="49"/>
        <v>46153</v>
      </c>
      <c r="AT38" s="4">
        <f>_xlfn.MINIFS(ReleaseTimeline!$A$2:$A$27, ReleaseTimeline!$A$2:$A$27, "&gt;="&amp;AJ38)</f>
        <v>46163</v>
      </c>
      <c r="AU38" s="4" t="str">
        <f>VLOOKUP(AT38,ReleaseTimeline!$A$1:$E$27,2,FALSE)</f>
        <v>Release 11</v>
      </c>
      <c r="AV38" s="4" t="e">
        <f t="shared" si="26"/>
        <v>#VALUE!</v>
      </c>
      <c r="AW38" s="4">
        <f>VLOOKUP(AU38,ReleaseTimeline!$B$2:$C$27,2,FALSE)</f>
        <v>46170</v>
      </c>
      <c r="AX38" s="4">
        <f t="shared" si="52"/>
        <v>46163</v>
      </c>
      <c r="AY38">
        <f t="shared" si="50"/>
        <v>41</v>
      </c>
      <c r="BA38">
        <f t="shared" si="51"/>
        <v>9</v>
      </c>
    </row>
    <row r="39" spans="1:53" hidden="1" x14ac:dyDescent="0.2">
      <c r="A39" s="3">
        <v>38</v>
      </c>
      <c r="B39" s="5" t="s">
        <v>123</v>
      </c>
      <c r="C39" s="11" t="s">
        <v>54</v>
      </c>
      <c r="D39" s="80">
        <v>46127</v>
      </c>
      <c r="E39" s="80" t="s">
        <v>61</v>
      </c>
      <c r="F39" s="80" t="s">
        <v>56</v>
      </c>
      <c r="G39" s="80" t="s">
        <v>62</v>
      </c>
      <c r="H39" s="80">
        <f t="shared" si="29"/>
        <v>46127</v>
      </c>
      <c r="I39" s="5">
        <v>3</v>
      </c>
      <c r="J39" s="5">
        <v>0</v>
      </c>
      <c r="K39" s="5">
        <v>3</v>
      </c>
      <c r="L39" s="4">
        <f t="shared" si="30"/>
        <v>46129</v>
      </c>
      <c r="M39" s="4">
        <f t="shared" si="31"/>
        <v>46129</v>
      </c>
      <c r="N39" s="4">
        <f t="shared" si="32"/>
        <v>46129</v>
      </c>
      <c r="O39" s="5">
        <v>3</v>
      </c>
      <c r="P39" s="4">
        <f t="shared" si="33"/>
        <v>46134</v>
      </c>
      <c r="Q39" s="5">
        <v>1.5</v>
      </c>
      <c r="R39" s="4">
        <f t="shared" si="34"/>
        <v>46135</v>
      </c>
      <c r="S39" s="4">
        <f t="shared" si="35"/>
        <v>46135</v>
      </c>
      <c r="T39" s="5">
        <v>3</v>
      </c>
      <c r="U39" s="4">
        <f t="shared" si="36"/>
        <v>46140</v>
      </c>
      <c r="V39" s="4">
        <f t="shared" si="27"/>
        <v>46140</v>
      </c>
      <c r="W39" s="4">
        <f t="shared" si="27"/>
        <v>46140</v>
      </c>
      <c r="X39" s="4">
        <f t="shared" si="37"/>
        <v>46141</v>
      </c>
      <c r="Y39" s="4">
        <f t="shared" si="38"/>
        <v>46141</v>
      </c>
      <c r="Z39" s="5"/>
      <c r="AA39" s="4">
        <f t="shared" si="39"/>
        <v>46141</v>
      </c>
      <c r="AB39" s="5">
        <v>2</v>
      </c>
      <c r="AC39" s="4">
        <f t="shared" si="40"/>
        <v>46146</v>
      </c>
      <c r="AD39" s="5">
        <v>3</v>
      </c>
      <c r="AE39" s="4">
        <f t="shared" si="41"/>
        <v>46149</v>
      </c>
      <c r="AF39" s="4">
        <f t="shared" si="42"/>
        <v>46149</v>
      </c>
      <c r="AG39" s="4">
        <f t="shared" si="43"/>
        <v>46150</v>
      </c>
      <c r="AH39" s="4">
        <f t="shared" si="44"/>
        <v>46150</v>
      </c>
      <c r="AI39" s="5"/>
      <c r="AJ39" s="4">
        <f t="shared" si="45"/>
        <v>46150</v>
      </c>
      <c r="AK39" s="4">
        <f t="shared" si="28"/>
        <v>46150</v>
      </c>
      <c r="AL39" s="4">
        <f t="shared" si="28"/>
        <v>46150</v>
      </c>
      <c r="AM39" s="4">
        <f t="shared" si="46"/>
        <v>46153</v>
      </c>
      <c r="AN39" s="5"/>
      <c r="AO39" s="4">
        <f t="shared" si="47"/>
        <v>46153</v>
      </c>
      <c r="AP39" s="5">
        <v>0</v>
      </c>
      <c r="AQ39" s="4">
        <f t="shared" si="48"/>
        <v>46153</v>
      </c>
      <c r="AR39" s="5">
        <v>0</v>
      </c>
      <c r="AS39" s="4">
        <f t="shared" si="49"/>
        <v>46153</v>
      </c>
      <c r="AT39" s="4">
        <f>_xlfn.MINIFS(ReleaseTimeline!$A$2:$A$27, ReleaseTimeline!$A$2:$A$27, "&gt;="&amp;AJ39)</f>
        <v>46163</v>
      </c>
      <c r="AU39" s="4" t="str">
        <f>VLOOKUP(AT39,ReleaseTimeline!$A$1:$E$27,2,FALSE)</f>
        <v>Release 11</v>
      </c>
      <c r="AV39" s="4" t="e">
        <f t="shared" ref="AV39:AV70" si="53">WORKDAY(AU39, 3, IndHolidays)</f>
        <v>#VALUE!</v>
      </c>
      <c r="AW39" s="4">
        <f>VLOOKUP(AU39,ReleaseTimeline!$B$2:$C$27,2,FALSE)</f>
        <v>46170</v>
      </c>
      <c r="AX39" s="4">
        <f t="shared" si="52"/>
        <v>46163</v>
      </c>
      <c r="AY39">
        <f t="shared" si="50"/>
        <v>41</v>
      </c>
      <c r="BA39">
        <f t="shared" si="51"/>
        <v>9</v>
      </c>
    </row>
    <row r="40" spans="1:53" hidden="1" x14ac:dyDescent="0.2">
      <c r="A40" s="3">
        <v>39</v>
      </c>
      <c r="B40" s="5" t="s">
        <v>123</v>
      </c>
      <c r="C40" s="11" t="s">
        <v>54</v>
      </c>
      <c r="D40" s="80">
        <v>46136</v>
      </c>
      <c r="E40" s="80" t="s">
        <v>63</v>
      </c>
      <c r="F40" s="80" t="s">
        <v>56</v>
      </c>
      <c r="G40" s="80" t="s">
        <v>57</v>
      </c>
      <c r="H40" s="80">
        <f t="shared" si="29"/>
        <v>46136</v>
      </c>
      <c r="I40" s="5">
        <v>3</v>
      </c>
      <c r="J40" s="5">
        <v>0</v>
      </c>
      <c r="K40" s="5">
        <v>4</v>
      </c>
      <c r="L40" s="4">
        <f t="shared" si="30"/>
        <v>46140</v>
      </c>
      <c r="M40" s="4">
        <f t="shared" si="31"/>
        <v>46140</v>
      </c>
      <c r="N40" s="4">
        <f t="shared" si="32"/>
        <v>46140</v>
      </c>
      <c r="O40" s="5">
        <v>3</v>
      </c>
      <c r="P40" s="4">
        <f t="shared" si="33"/>
        <v>46146</v>
      </c>
      <c r="Q40" s="5">
        <v>1.5</v>
      </c>
      <c r="R40" s="4">
        <f t="shared" si="34"/>
        <v>46147</v>
      </c>
      <c r="S40" s="4">
        <f t="shared" si="35"/>
        <v>46147</v>
      </c>
      <c r="T40" s="5">
        <v>3</v>
      </c>
      <c r="U40" s="4">
        <f t="shared" si="36"/>
        <v>46150</v>
      </c>
      <c r="V40" s="4">
        <f t="shared" si="27"/>
        <v>46150</v>
      </c>
      <c r="W40" s="4">
        <f t="shared" si="27"/>
        <v>46150</v>
      </c>
      <c r="X40" s="4">
        <f t="shared" si="37"/>
        <v>46153</v>
      </c>
      <c r="Y40" s="4">
        <f t="shared" si="38"/>
        <v>46153</v>
      </c>
      <c r="Z40" s="5"/>
      <c r="AA40" s="4">
        <f t="shared" si="39"/>
        <v>46153</v>
      </c>
      <c r="AB40" s="5">
        <v>2</v>
      </c>
      <c r="AC40" s="4">
        <f t="shared" si="40"/>
        <v>46155</v>
      </c>
      <c r="AD40" s="5">
        <v>3</v>
      </c>
      <c r="AE40" s="4">
        <f t="shared" si="41"/>
        <v>46160</v>
      </c>
      <c r="AF40" s="4">
        <f t="shared" si="42"/>
        <v>46160</v>
      </c>
      <c r="AG40" s="4">
        <f t="shared" si="43"/>
        <v>46161</v>
      </c>
      <c r="AH40" s="4">
        <f t="shared" si="44"/>
        <v>46161</v>
      </c>
      <c r="AI40" s="5"/>
      <c r="AJ40" s="4">
        <f t="shared" si="45"/>
        <v>46161</v>
      </c>
      <c r="AK40" s="4">
        <f t="shared" si="28"/>
        <v>46161</v>
      </c>
      <c r="AL40" s="4">
        <f t="shared" si="28"/>
        <v>46161</v>
      </c>
      <c r="AM40" s="4">
        <f t="shared" si="46"/>
        <v>46162</v>
      </c>
      <c r="AN40" s="5"/>
      <c r="AO40" s="4">
        <f t="shared" si="47"/>
        <v>46162</v>
      </c>
      <c r="AP40" s="5">
        <v>0</v>
      </c>
      <c r="AQ40" s="4">
        <f t="shared" si="48"/>
        <v>46162</v>
      </c>
      <c r="AR40" s="5">
        <v>0</v>
      </c>
      <c r="AS40" s="4">
        <f t="shared" si="49"/>
        <v>46162</v>
      </c>
      <c r="AT40" s="4">
        <f>_xlfn.MINIFS(ReleaseTimeline!$A$2:$A$27, ReleaseTimeline!$A$2:$A$27, "&gt;="&amp;AJ40)</f>
        <v>46163</v>
      </c>
      <c r="AU40" s="4" t="str">
        <f>VLOOKUP(AT40,ReleaseTimeline!$A$1:$E$27,2,FALSE)</f>
        <v>Release 11</v>
      </c>
      <c r="AV40" s="4" t="e">
        <f t="shared" si="53"/>
        <v>#VALUE!</v>
      </c>
      <c r="AW40" s="4">
        <f>VLOOKUP(AU40,ReleaseTimeline!$B$2:$C$27,2,FALSE)</f>
        <v>46170</v>
      </c>
      <c r="AX40" s="4">
        <f t="shared" si="52"/>
        <v>46163</v>
      </c>
      <c r="AY40">
        <f t="shared" si="50"/>
        <v>30</v>
      </c>
      <c r="BA40">
        <f t="shared" si="51"/>
        <v>9</v>
      </c>
    </row>
    <row r="41" spans="1:53" hidden="1" x14ac:dyDescent="0.2">
      <c r="A41" s="3">
        <v>40</v>
      </c>
      <c r="B41" s="5" t="s">
        <v>123</v>
      </c>
      <c r="C41" s="11" t="s">
        <v>54</v>
      </c>
      <c r="D41" s="80">
        <v>46136</v>
      </c>
      <c r="E41" s="80" t="s">
        <v>64</v>
      </c>
      <c r="F41" s="80" t="s">
        <v>56</v>
      </c>
      <c r="G41" s="80" t="s">
        <v>60</v>
      </c>
      <c r="H41" s="80">
        <f t="shared" si="29"/>
        <v>46136</v>
      </c>
      <c r="I41" s="5">
        <v>3</v>
      </c>
      <c r="J41" s="5">
        <v>0</v>
      </c>
      <c r="K41" s="5">
        <v>5</v>
      </c>
      <c r="L41" s="4">
        <f t="shared" si="30"/>
        <v>46140</v>
      </c>
      <c r="M41" s="4">
        <f t="shared" si="31"/>
        <v>46140</v>
      </c>
      <c r="N41" s="4">
        <f t="shared" si="32"/>
        <v>46140</v>
      </c>
      <c r="O41" s="5">
        <v>3</v>
      </c>
      <c r="P41" s="4">
        <f t="shared" si="33"/>
        <v>46146</v>
      </c>
      <c r="Q41" s="5">
        <v>1.5</v>
      </c>
      <c r="R41" s="4">
        <f t="shared" si="34"/>
        <v>46147</v>
      </c>
      <c r="S41" s="4">
        <f t="shared" si="35"/>
        <v>46147</v>
      </c>
      <c r="T41" s="5">
        <v>3</v>
      </c>
      <c r="U41" s="4">
        <f t="shared" si="36"/>
        <v>46150</v>
      </c>
      <c r="V41" s="4">
        <f t="shared" si="27"/>
        <v>46150</v>
      </c>
      <c r="W41" s="4">
        <f t="shared" si="27"/>
        <v>46150</v>
      </c>
      <c r="X41" s="4">
        <f t="shared" si="37"/>
        <v>46153</v>
      </c>
      <c r="Y41" s="4">
        <f t="shared" si="38"/>
        <v>46153</v>
      </c>
      <c r="Z41" s="5"/>
      <c r="AA41" s="4">
        <f t="shared" si="39"/>
        <v>46153</v>
      </c>
      <c r="AB41" s="5">
        <v>2</v>
      </c>
      <c r="AC41" s="4">
        <f t="shared" si="40"/>
        <v>46155</v>
      </c>
      <c r="AD41" s="5">
        <v>3</v>
      </c>
      <c r="AE41" s="4">
        <f t="shared" si="41"/>
        <v>46160</v>
      </c>
      <c r="AF41" s="4">
        <f t="shared" si="42"/>
        <v>46160</v>
      </c>
      <c r="AG41" s="4">
        <f t="shared" si="43"/>
        <v>46161</v>
      </c>
      <c r="AH41" s="4">
        <f t="shared" si="44"/>
        <v>46161</v>
      </c>
      <c r="AI41" s="5"/>
      <c r="AJ41" s="4">
        <f t="shared" si="45"/>
        <v>46161</v>
      </c>
      <c r="AK41" s="4">
        <f t="shared" si="28"/>
        <v>46161</v>
      </c>
      <c r="AL41" s="4">
        <f t="shared" si="28"/>
        <v>46161</v>
      </c>
      <c r="AM41" s="4">
        <f t="shared" si="46"/>
        <v>46162</v>
      </c>
      <c r="AN41" s="5"/>
      <c r="AO41" s="4">
        <f t="shared" si="47"/>
        <v>46162</v>
      </c>
      <c r="AP41" s="5">
        <v>0</v>
      </c>
      <c r="AQ41" s="4">
        <f t="shared" si="48"/>
        <v>46162</v>
      </c>
      <c r="AR41" s="5">
        <v>0</v>
      </c>
      <c r="AS41" s="4">
        <f t="shared" si="49"/>
        <v>46162</v>
      </c>
      <c r="AT41" s="4">
        <f>_xlfn.MINIFS(ReleaseTimeline!$A$2:$A$27, ReleaseTimeline!$A$2:$A$27, "&gt;="&amp;AJ41)</f>
        <v>46163</v>
      </c>
      <c r="AU41" s="4" t="str">
        <f>VLOOKUP(AT41,ReleaseTimeline!$A$1:$E$27,2,FALSE)</f>
        <v>Release 11</v>
      </c>
      <c r="AV41" s="4" t="e">
        <f t="shared" si="53"/>
        <v>#VALUE!</v>
      </c>
      <c r="AW41" s="4">
        <f>VLOOKUP(AU41,ReleaseTimeline!$B$2:$C$27,2,FALSE)</f>
        <v>46170</v>
      </c>
      <c r="AX41" s="4">
        <f t="shared" si="52"/>
        <v>46163</v>
      </c>
      <c r="AY41">
        <f t="shared" si="50"/>
        <v>30</v>
      </c>
      <c r="BA41">
        <f t="shared" si="51"/>
        <v>9</v>
      </c>
    </row>
    <row r="42" spans="1:53" hidden="1" x14ac:dyDescent="0.2">
      <c r="A42" s="3">
        <v>41</v>
      </c>
      <c r="B42" s="5" t="s">
        <v>123</v>
      </c>
      <c r="C42" s="11" t="s">
        <v>54</v>
      </c>
      <c r="D42" s="80">
        <v>46136</v>
      </c>
      <c r="E42" s="80" t="s">
        <v>120</v>
      </c>
      <c r="F42" s="80" t="s">
        <v>56</v>
      </c>
      <c r="G42" s="80" t="s">
        <v>62</v>
      </c>
      <c r="H42" s="80">
        <f t="shared" si="29"/>
        <v>46136</v>
      </c>
      <c r="I42" s="5">
        <v>3</v>
      </c>
      <c r="J42" s="5">
        <v>0</v>
      </c>
      <c r="K42" s="5">
        <v>6</v>
      </c>
      <c r="L42" s="4">
        <f t="shared" si="30"/>
        <v>46140</v>
      </c>
      <c r="M42" s="4">
        <f t="shared" si="31"/>
        <v>46140</v>
      </c>
      <c r="N42" s="4">
        <f t="shared" si="32"/>
        <v>46140</v>
      </c>
      <c r="O42" s="5">
        <v>3</v>
      </c>
      <c r="P42" s="4">
        <f t="shared" si="33"/>
        <v>46146</v>
      </c>
      <c r="Q42" s="5">
        <v>1.5</v>
      </c>
      <c r="R42" s="4">
        <f t="shared" si="34"/>
        <v>46147</v>
      </c>
      <c r="S42" s="4">
        <f t="shared" si="35"/>
        <v>46147</v>
      </c>
      <c r="T42" s="5">
        <v>3</v>
      </c>
      <c r="U42" s="4">
        <f t="shared" si="36"/>
        <v>46150</v>
      </c>
      <c r="V42" s="4">
        <f t="shared" ref="V42:W61" si="54">WORKDAY(U42, 0, IndHolidays)</f>
        <v>46150</v>
      </c>
      <c r="W42" s="4">
        <f t="shared" si="54"/>
        <v>46150</v>
      </c>
      <c r="X42" s="4">
        <f t="shared" si="37"/>
        <v>46153</v>
      </c>
      <c r="Y42" s="4">
        <f t="shared" si="38"/>
        <v>46153</v>
      </c>
      <c r="Z42" s="5"/>
      <c r="AA42" s="4">
        <f t="shared" si="39"/>
        <v>46153</v>
      </c>
      <c r="AB42" s="5">
        <v>2</v>
      </c>
      <c r="AC42" s="4">
        <f t="shared" si="40"/>
        <v>46155</v>
      </c>
      <c r="AD42" s="5">
        <v>3</v>
      </c>
      <c r="AE42" s="4">
        <f t="shared" si="41"/>
        <v>46160</v>
      </c>
      <c r="AF42" s="4">
        <f t="shared" si="42"/>
        <v>46160</v>
      </c>
      <c r="AG42" s="4">
        <f t="shared" si="43"/>
        <v>46161</v>
      </c>
      <c r="AH42" s="4">
        <f t="shared" si="44"/>
        <v>46161</v>
      </c>
      <c r="AI42" s="5"/>
      <c r="AJ42" s="4">
        <f t="shared" si="45"/>
        <v>46161</v>
      </c>
      <c r="AK42" s="4">
        <f t="shared" ref="AK42:AL61" si="55">AJ42</f>
        <v>46161</v>
      </c>
      <c r="AL42" s="4">
        <f t="shared" si="55"/>
        <v>46161</v>
      </c>
      <c r="AM42" s="4">
        <f t="shared" si="46"/>
        <v>46162</v>
      </c>
      <c r="AN42" s="5"/>
      <c r="AO42" s="4">
        <f t="shared" si="47"/>
        <v>46162</v>
      </c>
      <c r="AP42" s="5">
        <v>0</v>
      </c>
      <c r="AQ42" s="4">
        <f t="shared" si="48"/>
        <v>46162</v>
      </c>
      <c r="AR42" s="5">
        <v>0</v>
      </c>
      <c r="AS42" s="4">
        <f t="shared" si="49"/>
        <v>46162</v>
      </c>
      <c r="AT42" s="4">
        <f>_xlfn.MINIFS(ReleaseTimeline!$A$2:$A$27, ReleaseTimeline!$A$2:$A$27, "&gt;="&amp;AJ42)</f>
        <v>46163</v>
      </c>
      <c r="AU42" s="4" t="str">
        <f>VLOOKUP(AT42,ReleaseTimeline!$A$1:$E$27,2,FALSE)</f>
        <v>Release 11</v>
      </c>
      <c r="AV42" s="4" t="e">
        <f t="shared" si="53"/>
        <v>#VALUE!</v>
      </c>
      <c r="AW42" s="4">
        <f>VLOOKUP(AU42,ReleaseTimeline!$B$2:$C$27,2,FALSE)</f>
        <v>46170</v>
      </c>
      <c r="AX42" s="4">
        <f t="shared" si="52"/>
        <v>46163</v>
      </c>
      <c r="AY42">
        <f t="shared" si="50"/>
        <v>30</v>
      </c>
      <c r="BA42">
        <f t="shared" si="51"/>
        <v>9</v>
      </c>
    </row>
    <row r="43" spans="1:53" hidden="1" x14ac:dyDescent="0.2">
      <c r="A43" s="3">
        <v>42</v>
      </c>
      <c r="B43" s="5" t="s">
        <v>123</v>
      </c>
      <c r="C43" s="11" t="s">
        <v>54</v>
      </c>
      <c r="D43" s="80">
        <v>46147</v>
      </c>
      <c r="E43" s="80" t="s">
        <v>121</v>
      </c>
      <c r="F43" s="80" t="s">
        <v>56</v>
      </c>
      <c r="G43" s="80" t="s">
        <v>57</v>
      </c>
      <c r="H43" s="80">
        <f t="shared" si="29"/>
        <v>46147</v>
      </c>
      <c r="I43" s="5">
        <v>3</v>
      </c>
      <c r="J43" s="5">
        <v>0</v>
      </c>
      <c r="K43" s="5">
        <v>7</v>
      </c>
      <c r="L43" s="4">
        <f t="shared" si="30"/>
        <v>46149</v>
      </c>
      <c r="M43" s="4">
        <f t="shared" si="31"/>
        <v>46149</v>
      </c>
      <c r="N43" s="4">
        <f t="shared" si="32"/>
        <v>46149</v>
      </c>
      <c r="O43" s="5">
        <v>3</v>
      </c>
      <c r="P43" s="4">
        <f t="shared" si="33"/>
        <v>46154</v>
      </c>
      <c r="Q43" s="5">
        <v>1.5</v>
      </c>
      <c r="R43" s="4">
        <f t="shared" si="34"/>
        <v>46155</v>
      </c>
      <c r="S43" s="4">
        <f t="shared" si="35"/>
        <v>46155</v>
      </c>
      <c r="T43" s="5">
        <v>3</v>
      </c>
      <c r="U43" s="4">
        <f t="shared" si="36"/>
        <v>46160</v>
      </c>
      <c r="V43" s="4">
        <f t="shared" si="54"/>
        <v>46160</v>
      </c>
      <c r="W43" s="4">
        <f t="shared" si="54"/>
        <v>46160</v>
      </c>
      <c r="X43" s="4">
        <f t="shared" si="37"/>
        <v>46161</v>
      </c>
      <c r="Y43" s="4">
        <f t="shared" si="38"/>
        <v>46161</v>
      </c>
      <c r="Z43" s="5"/>
      <c r="AA43" s="4">
        <f t="shared" si="39"/>
        <v>46161</v>
      </c>
      <c r="AB43" s="5">
        <v>2</v>
      </c>
      <c r="AC43" s="4">
        <f t="shared" si="40"/>
        <v>46163</v>
      </c>
      <c r="AD43" s="5">
        <v>3</v>
      </c>
      <c r="AE43" s="4">
        <f t="shared" si="41"/>
        <v>46168</v>
      </c>
      <c r="AF43" s="4">
        <f t="shared" si="42"/>
        <v>46168</v>
      </c>
      <c r="AG43" s="4">
        <f t="shared" si="43"/>
        <v>46169</v>
      </c>
      <c r="AH43" s="4">
        <f t="shared" si="44"/>
        <v>46169</v>
      </c>
      <c r="AI43" s="5"/>
      <c r="AJ43" s="4">
        <f t="shared" si="45"/>
        <v>46169</v>
      </c>
      <c r="AK43" s="4">
        <f t="shared" si="55"/>
        <v>46169</v>
      </c>
      <c r="AL43" s="4">
        <f t="shared" si="55"/>
        <v>46169</v>
      </c>
      <c r="AM43" s="4">
        <f t="shared" si="46"/>
        <v>46171</v>
      </c>
      <c r="AN43" s="5"/>
      <c r="AO43" s="4">
        <f t="shared" si="47"/>
        <v>46171</v>
      </c>
      <c r="AP43" s="5">
        <v>0</v>
      </c>
      <c r="AQ43" s="4">
        <f t="shared" si="48"/>
        <v>46171</v>
      </c>
      <c r="AR43" s="5">
        <v>0</v>
      </c>
      <c r="AS43" s="4">
        <f t="shared" si="49"/>
        <v>46171</v>
      </c>
      <c r="AT43" s="4">
        <f>_xlfn.MINIFS(ReleaseTimeline!$A$2:$A$27, ReleaseTimeline!$A$2:$A$27, "&gt;="&amp;AJ43)</f>
        <v>46177</v>
      </c>
      <c r="AU43" s="4" t="str">
        <f>VLOOKUP(AT43,ReleaseTimeline!$A$1:$E$27,2,FALSE)</f>
        <v>Release 12</v>
      </c>
      <c r="AV43" s="4" t="e">
        <f t="shared" si="53"/>
        <v>#VALUE!</v>
      </c>
      <c r="AW43" s="4">
        <f>VLOOKUP(AU43,ReleaseTimeline!$B$2:$C$27,2,FALSE)</f>
        <v>46184</v>
      </c>
      <c r="AX43" s="4">
        <f t="shared" si="52"/>
        <v>46177</v>
      </c>
      <c r="AY43">
        <f t="shared" si="50"/>
        <v>35</v>
      </c>
      <c r="BA43">
        <f t="shared" si="51"/>
        <v>9</v>
      </c>
    </row>
    <row r="44" spans="1:53" hidden="1" x14ac:dyDescent="0.2">
      <c r="A44" s="3">
        <v>43</v>
      </c>
      <c r="B44" s="5" t="s">
        <v>123</v>
      </c>
      <c r="C44" s="11" t="s">
        <v>54</v>
      </c>
      <c r="D44" s="80">
        <v>46147</v>
      </c>
      <c r="E44" s="80" t="s">
        <v>122</v>
      </c>
      <c r="F44" s="80" t="s">
        <v>56</v>
      </c>
      <c r="G44" s="80" t="s">
        <v>60</v>
      </c>
      <c r="H44" s="80">
        <f t="shared" si="29"/>
        <v>46147</v>
      </c>
      <c r="I44" s="5">
        <v>3</v>
      </c>
      <c r="J44" s="5">
        <v>0</v>
      </c>
      <c r="K44" s="5">
        <v>8</v>
      </c>
      <c r="L44" s="4">
        <f t="shared" si="30"/>
        <v>46149</v>
      </c>
      <c r="M44" s="4">
        <f t="shared" si="31"/>
        <v>46149</v>
      </c>
      <c r="N44" s="4">
        <f t="shared" si="32"/>
        <v>46149</v>
      </c>
      <c r="O44" s="5">
        <v>3</v>
      </c>
      <c r="P44" s="4">
        <f t="shared" si="33"/>
        <v>46154</v>
      </c>
      <c r="Q44" s="5">
        <v>1.5</v>
      </c>
      <c r="R44" s="4">
        <f t="shared" si="34"/>
        <v>46155</v>
      </c>
      <c r="S44" s="4">
        <f t="shared" si="35"/>
        <v>46155</v>
      </c>
      <c r="T44" s="5">
        <v>3</v>
      </c>
      <c r="U44" s="4">
        <f t="shared" si="36"/>
        <v>46160</v>
      </c>
      <c r="V44" s="4">
        <f t="shared" si="54"/>
        <v>46160</v>
      </c>
      <c r="W44" s="4">
        <f t="shared" si="54"/>
        <v>46160</v>
      </c>
      <c r="X44" s="4">
        <f t="shared" si="37"/>
        <v>46161</v>
      </c>
      <c r="Y44" s="4">
        <f t="shared" si="38"/>
        <v>46161</v>
      </c>
      <c r="Z44" s="5">
        <v>3</v>
      </c>
      <c r="AA44" s="4">
        <f t="shared" si="39"/>
        <v>46164</v>
      </c>
      <c r="AB44" s="5">
        <v>2</v>
      </c>
      <c r="AC44" s="4">
        <f t="shared" si="40"/>
        <v>46168</v>
      </c>
      <c r="AD44" s="5">
        <v>3</v>
      </c>
      <c r="AE44" s="4">
        <f t="shared" si="41"/>
        <v>46174</v>
      </c>
      <c r="AF44" s="4">
        <f t="shared" si="42"/>
        <v>46174</v>
      </c>
      <c r="AG44" s="4">
        <f t="shared" si="43"/>
        <v>46176</v>
      </c>
      <c r="AH44" s="4">
        <f t="shared" si="44"/>
        <v>46176</v>
      </c>
      <c r="AI44" s="5">
        <v>1</v>
      </c>
      <c r="AJ44" s="4">
        <f t="shared" si="45"/>
        <v>46177</v>
      </c>
      <c r="AK44" s="4">
        <f t="shared" si="55"/>
        <v>46177</v>
      </c>
      <c r="AL44" s="4">
        <f t="shared" si="55"/>
        <v>46177</v>
      </c>
      <c r="AM44" s="4">
        <f t="shared" si="46"/>
        <v>46178</v>
      </c>
      <c r="AN44" s="5">
        <v>3</v>
      </c>
      <c r="AO44" s="4">
        <f t="shared" si="47"/>
        <v>46183</v>
      </c>
      <c r="AP44" s="5">
        <v>0</v>
      </c>
      <c r="AQ44" s="4">
        <f t="shared" si="48"/>
        <v>46183</v>
      </c>
      <c r="AR44" s="5">
        <v>0</v>
      </c>
      <c r="AS44" s="4">
        <f t="shared" si="49"/>
        <v>46183</v>
      </c>
      <c r="AT44" s="4">
        <f>_xlfn.MINIFS(ReleaseTimeline!$A$2:$A$27, ReleaseTimeline!$A$2:$A$27, "&gt;="&amp;AJ44)</f>
        <v>46177</v>
      </c>
      <c r="AU44" s="4" t="str">
        <f>VLOOKUP(AT44,ReleaseTimeline!$A$1:$E$27,2,FALSE)</f>
        <v>Release 12</v>
      </c>
      <c r="AV44" s="4" t="e">
        <f t="shared" si="53"/>
        <v>#VALUE!</v>
      </c>
      <c r="AW44" s="4">
        <f>VLOOKUP(AU44,ReleaseTimeline!$B$2:$C$27,2,FALSE)</f>
        <v>46184</v>
      </c>
      <c r="AX44" s="4">
        <f t="shared" si="52"/>
        <v>46177</v>
      </c>
      <c r="AY44">
        <f t="shared" si="50"/>
        <v>35</v>
      </c>
      <c r="BA44">
        <f t="shared" si="51"/>
        <v>9</v>
      </c>
    </row>
    <row r="45" spans="1:53" hidden="1" x14ac:dyDescent="0.2">
      <c r="A45" s="3">
        <v>44</v>
      </c>
      <c r="B45" s="5" t="s">
        <v>124</v>
      </c>
      <c r="C45" s="11" t="s">
        <v>54</v>
      </c>
      <c r="D45" s="80">
        <v>46127</v>
      </c>
      <c r="E45" s="80" t="s">
        <v>61</v>
      </c>
      <c r="F45" s="80" t="s">
        <v>67</v>
      </c>
      <c r="G45" s="80" t="s">
        <v>102</v>
      </c>
      <c r="H45" s="80">
        <f t="shared" si="29"/>
        <v>46127</v>
      </c>
      <c r="I45" s="5">
        <v>3</v>
      </c>
      <c r="J45" s="5">
        <v>0</v>
      </c>
      <c r="K45" s="5">
        <v>1</v>
      </c>
      <c r="L45" s="4">
        <f t="shared" si="30"/>
        <v>46129</v>
      </c>
      <c r="M45" s="4">
        <f t="shared" si="31"/>
        <v>46129</v>
      </c>
      <c r="N45" s="4">
        <f t="shared" si="32"/>
        <v>46129</v>
      </c>
      <c r="O45" s="5">
        <v>3</v>
      </c>
      <c r="P45" s="4">
        <f t="shared" si="33"/>
        <v>46134</v>
      </c>
      <c r="Q45" s="5">
        <v>1.5</v>
      </c>
      <c r="R45" s="4">
        <f t="shared" si="34"/>
        <v>46135</v>
      </c>
      <c r="S45" s="4">
        <f t="shared" si="35"/>
        <v>46135</v>
      </c>
      <c r="T45" s="5">
        <v>3</v>
      </c>
      <c r="U45" s="4">
        <f t="shared" si="36"/>
        <v>46140</v>
      </c>
      <c r="V45" s="4">
        <f t="shared" si="54"/>
        <v>46140</v>
      </c>
      <c r="W45" s="4">
        <f t="shared" si="54"/>
        <v>46140</v>
      </c>
      <c r="X45" s="4">
        <f t="shared" si="37"/>
        <v>46141</v>
      </c>
      <c r="Y45" s="4">
        <f t="shared" si="38"/>
        <v>46141</v>
      </c>
      <c r="Z45" s="5">
        <v>3</v>
      </c>
      <c r="AA45" s="4">
        <f t="shared" si="39"/>
        <v>46147</v>
      </c>
      <c r="AB45" s="5">
        <v>2</v>
      </c>
      <c r="AC45" s="4">
        <f t="shared" si="40"/>
        <v>46149</v>
      </c>
      <c r="AD45" s="5">
        <v>3</v>
      </c>
      <c r="AE45" s="4">
        <f t="shared" si="41"/>
        <v>46154</v>
      </c>
      <c r="AF45" s="4">
        <f t="shared" si="42"/>
        <v>46154</v>
      </c>
      <c r="AG45" s="4">
        <f t="shared" si="43"/>
        <v>46155</v>
      </c>
      <c r="AH45" s="4">
        <f t="shared" si="44"/>
        <v>46155</v>
      </c>
      <c r="AI45" s="5">
        <v>1</v>
      </c>
      <c r="AJ45" s="4">
        <f t="shared" si="45"/>
        <v>46156</v>
      </c>
      <c r="AK45" s="4">
        <f t="shared" si="55"/>
        <v>46156</v>
      </c>
      <c r="AL45" s="4">
        <f t="shared" si="55"/>
        <v>46156</v>
      </c>
      <c r="AM45" s="4">
        <f t="shared" si="46"/>
        <v>46157</v>
      </c>
      <c r="AN45" s="5">
        <v>3</v>
      </c>
      <c r="AO45" s="4">
        <f t="shared" si="47"/>
        <v>46162</v>
      </c>
      <c r="AP45" s="5">
        <v>0</v>
      </c>
      <c r="AQ45" s="4">
        <f t="shared" si="48"/>
        <v>46162</v>
      </c>
      <c r="AR45" s="5">
        <v>0</v>
      </c>
      <c r="AS45" s="4">
        <f t="shared" si="49"/>
        <v>46162</v>
      </c>
      <c r="AT45" s="4">
        <f>_xlfn.MINIFS(ReleaseTimeline!$A$2:$A$27, ReleaseTimeline!$A$2:$A$27, "&gt;="&amp;AJ45)</f>
        <v>46163</v>
      </c>
      <c r="AU45" s="4" t="str">
        <f>VLOOKUP(AT45,ReleaseTimeline!$A$1:$E$27,2,FALSE)</f>
        <v>Release 11</v>
      </c>
      <c r="AV45" s="4" t="e">
        <f t="shared" si="53"/>
        <v>#VALUE!</v>
      </c>
      <c r="AW45" s="4">
        <f>VLOOKUP(AU45,ReleaseTimeline!$B$2:$C$27,2,FALSE)</f>
        <v>46170</v>
      </c>
      <c r="AX45" s="4">
        <f t="shared" si="52"/>
        <v>46163</v>
      </c>
      <c r="AY45">
        <f t="shared" si="50"/>
        <v>41</v>
      </c>
      <c r="BA45">
        <f t="shared" si="51"/>
        <v>9</v>
      </c>
    </row>
    <row r="46" spans="1:53" hidden="1" x14ac:dyDescent="0.2">
      <c r="A46" s="3">
        <v>45</v>
      </c>
      <c r="B46" s="5" t="s">
        <v>124</v>
      </c>
      <c r="C46" s="11" t="s">
        <v>54</v>
      </c>
      <c r="D46" s="80">
        <v>46127</v>
      </c>
      <c r="E46" s="80" t="s">
        <v>63</v>
      </c>
      <c r="F46" s="80" t="s">
        <v>67</v>
      </c>
      <c r="G46" s="80" t="s">
        <v>103</v>
      </c>
      <c r="H46" s="80">
        <f t="shared" si="29"/>
        <v>46127</v>
      </c>
      <c r="I46" s="5">
        <v>3</v>
      </c>
      <c r="J46" s="5">
        <v>0</v>
      </c>
      <c r="K46" s="5">
        <v>2</v>
      </c>
      <c r="L46" s="4">
        <f t="shared" si="30"/>
        <v>46129</v>
      </c>
      <c r="M46" s="4">
        <f t="shared" si="31"/>
        <v>46129</v>
      </c>
      <c r="N46" s="4">
        <f t="shared" si="32"/>
        <v>46129</v>
      </c>
      <c r="O46" s="5">
        <v>3</v>
      </c>
      <c r="P46" s="4">
        <f t="shared" si="33"/>
        <v>46134</v>
      </c>
      <c r="Q46" s="5">
        <v>1.5</v>
      </c>
      <c r="R46" s="4">
        <f t="shared" si="34"/>
        <v>46135</v>
      </c>
      <c r="S46" s="4">
        <f t="shared" si="35"/>
        <v>46135</v>
      </c>
      <c r="T46" s="5">
        <v>3</v>
      </c>
      <c r="U46" s="4">
        <f t="shared" si="36"/>
        <v>46140</v>
      </c>
      <c r="V46" s="4">
        <f t="shared" si="54"/>
        <v>46140</v>
      </c>
      <c r="W46" s="4">
        <f t="shared" si="54"/>
        <v>46140</v>
      </c>
      <c r="X46" s="4">
        <f t="shared" si="37"/>
        <v>46141</v>
      </c>
      <c r="Y46" s="4">
        <f t="shared" si="38"/>
        <v>46141</v>
      </c>
      <c r="Z46" s="5">
        <v>3</v>
      </c>
      <c r="AA46" s="4">
        <f t="shared" si="39"/>
        <v>46147</v>
      </c>
      <c r="AB46" s="5">
        <v>2</v>
      </c>
      <c r="AC46" s="4">
        <f t="shared" si="40"/>
        <v>46149</v>
      </c>
      <c r="AD46" s="5">
        <v>3</v>
      </c>
      <c r="AE46" s="4">
        <f t="shared" si="41"/>
        <v>46154</v>
      </c>
      <c r="AF46" s="4">
        <f t="shared" si="42"/>
        <v>46154</v>
      </c>
      <c r="AG46" s="4">
        <f t="shared" si="43"/>
        <v>46155</v>
      </c>
      <c r="AH46" s="4">
        <f t="shared" si="44"/>
        <v>46155</v>
      </c>
      <c r="AI46" s="5">
        <v>1</v>
      </c>
      <c r="AJ46" s="4">
        <f t="shared" si="45"/>
        <v>46156</v>
      </c>
      <c r="AK46" s="4">
        <f t="shared" si="55"/>
        <v>46156</v>
      </c>
      <c r="AL46" s="4">
        <f t="shared" si="55"/>
        <v>46156</v>
      </c>
      <c r="AM46" s="4">
        <f t="shared" si="46"/>
        <v>46157</v>
      </c>
      <c r="AN46" s="5">
        <v>3</v>
      </c>
      <c r="AO46" s="4">
        <f t="shared" si="47"/>
        <v>46162</v>
      </c>
      <c r="AP46" s="5">
        <v>1</v>
      </c>
      <c r="AQ46" s="4">
        <f t="shared" si="48"/>
        <v>46163</v>
      </c>
      <c r="AR46" s="5">
        <v>3</v>
      </c>
      <c r="AS46" s="4">
        <f t="shared" si="49"/>
        <v>46168</v>
      </c>
      <c r="AT46" s="4">
        <f>_xlfn.MINIFS(ReleaseTimeline!$A$2:$A$27, ReleaseTimeline!$A$2:$A$27, "&gt;="&amp;AJ46)</f>
        <v>46163</v>
      </c>
      <c r="AU46" s="4" t="str">
        <f>VLOOKUP(AT46,ReleaseTimeline!$A$1:$E$27,2,FALSE)</f>
        <v>Release 11</v>
      </c>
      <c r="AV46" s="4" t="e">
        <f t="shared" si="53"/>
        <v>#VALUE!</v>
      </c>
      <c r="AW46" s="4">
        <f>VLOOKUP(AU46,ReleaseTimeline!$B$2:$C$27,2,FALSE)</f>
        <v>46170</v>
      </c>
      <c r="AX46" s="4">
        <f t="shared" si="52"/>
        <v>46163</v>
      </c>
      <c r="AY46">
        <f t="shared" si="50"/>
        <v>41</v>
      </c>
      <c r="BA46">
        <f t="shared" si="51"/>
        <v>12</v>
      </c>
    </row>
    <row r="47" spans="1:53" hidden="1" x14ac:dyDescent="0.2">
      <c r="A47" s="3">
        <v>46</v>
      </c>
      <c r="B47" s="5" t="s">
        <v>126</v>
      </c>
      <c r="C47" s="11" t="s">
        <v>87</v>
      </c>
      <c r="D47" s="80">
        <v>46198</v>
      </c>
      <c r="E47" s="80" t="s">
        <v>55</v>
      </c>
      <c r="F47" s="80" t="s">
        <v>81</v>
      </c>
      <c r="G47" s="80" t="s">
        <v>131</v>
      </c>
      <c r="H47" s="80">
        <f t="shared" si="29"/>
        <v>46198</v>
      </c>
      <c r="I47" s="5">
        <v>3</v>
      </c>
      <c r="J47" s="5">
        <v>0</v>
      </c>
      <c r="K47" s="5">
        <v>1</v>
      </c>
      <c r="L47" s="4">
        <f t="shared" si="30"/>
        <v>46203</v>
      </c>
      <c r="M47" s="4">
        <f t="shared" si="31"/>
        <v>46203</v>
      </c>
      <c r="N47" s="4">
        <f t="shared" si="32"/>
        <v>46203</v>
      </c>
      <c r="O47" s="5">
        <v>3</v>
      </c>
      <c r="P47" s="4">
        <f t="shared" si="33"/>
        <v>46206</v>
      </c>
      <c r="Q47" s="5">
        <v>1.5</v>
      </c>
      <c r="R47" s="4">
        <f t="shared" si="34"/>
        <v>46209</v>
      </c>
      <c r="S47" s="4">
        <f t="shared" si="35"/>
        <v>46209</v>
      </c>
      <c r="T47" s="5">
        <v>3</v>
      </c>
      <c r="U47" s="4">
        <f t="shared" si="36"/>
        <v>46213</v>
      </c>
      <c r="V47" s="4">
        <f t="shared" si="54"/>
        <v>46213</v>
      </c>
      <c r="W47" s="4">
        <f t="shared" si="54"/>
        <v>46213</v>
      </c>
      <c r="X47" s="4">
        <f t="shared" si="37"/>
        <v>46216</v>
      </c>
      <c r="Y47" s="4">
        <f t="shared" si="38"/>
        <v>46216</v>
      </c>
      <c r="Z47" s="5"/>
      <c r="AA47" s="4">
        <f t="shared" si="39"/>
        <v>46216</v>
      </c>
      <c r="AB47" s="5">
        <v>2</v>
      </c>
      <c r="AC47" s="4">
        <f t="shared" si="40"/>
        <v>46218</v>
      </c>
      <c r="AD47" s="5">
        <v>3</v>
      </c>
      <c r="AE47" s="4">
        <f t="shared" si="41"/>
        <v>46223</v>
      </c>
      <c r="AF47" s="4">
        <f t="shared" si="42"/>
        <v>46223</v>
      </c>
      <c r="AG47" s="4">
        <f t="shared" si="43"/>
        <v>46224</v>
      </c>
      <c r="AH47" s="4">
        <f t="shared" si="44"/>
        <v>46224</v>
      </c>
      <c r="AI47" s="5"/>
      <c r="AJ47" s="4">
        <f t="shared" si="45"/>
        <v>46224</v>
      </c>
      <c r="AK47" s="4">
        <f t="shared" si="55"/>
        <v>46224</v>
      </c>
      <c r="AL47" s="4">
        <f t="shared" si="55"/>
        <v>46224</v>
      </c>
      <c r="AM47" s="4">
        <f t="shared" si="46"/>
        <v>46225</v>
      </c>
      <c r="AN47" s="5"/>
      <c r="AO47" s="4">
        <f t="shared" si="47"/>
        <v>46225</v>
      </c>
      <c r="AP47" s="5">
        <v>0</v>
      </c>
      <c r="AQ47" s="4">
        <f t="shared" si="48"/>
        <v>46225</v>
      </c>
      <c r="AR47" s="5">
        <v>0</v>
      </c>
      <c r="AS47" s="4">
        <f t="shared" si="49"/>
        <v>46225</v>
      </c>
      <c r="AT47" s="4">
        <f>_xlfn.MINIFS(ReleaseTimeline!$A$2:$A$27, ReleaseTimeline!$A$2:$A$27, "&gt;="&amp;AJ47)</f>
        <v>46233</v>
      </c>
      <c r="AU47" s="4" t="str">
        <f>VLOOKUP(AT47,ReleaseTimeline!$A$1:$E$27,2,FALSE)</f>
        <v>Release 16</v>
      </c>
      <c r="AV47" s="4" t="e">
        <f t="shared" si="53"/>
        <v>#VALUE!</v>
      </c>
      <c r="AW47" s="4">
        <f>VLOOKUP(AU47,ReleaseTimeline!$B$2:$C$27,2,FALSE)</f>
        <v>46240</v>
      </c>
      <c r="AX47" s="4">
        <f t="shared" si="52"/>
        <v>46233</v>
      </c>
      <c r="AY47">
        <f t="shared" si="50"/>
        <v>37</v>
      </c>
      <c r="BA47">
        <f t="shared" si="51"/>
        <v>9</v>
      </c>
    </row>
    <row r="48" spans="1:53" hidden="1" x14ac:dyDescent="0.2">
      <c r="A48" s="3">
        <v>47</v>
      </c>
      <c r="B48" s="5" t="s">
        <v>126</v>
      </c>
      <c r="C48" s="11" t="s">
        <v>87</v>
      </c>
      <c r="D48" s="80">
        <v>46206</v>
      </c>
      <c r="E48" s="80" t="s">
        <v>59</v>
      </c>
      <c r="F48" s="80" t="s">
        <v>81</v>
      </c>
      <c r="G48" s="80" t="s">
        <v>129</v>
      </c>
      <c r="H48" s="80">
        <f t="shared" si="29"/>
        <v>46206</v>
      </c>
      <c r="I48" s="5">
        <v>3</v>
      </c>
      <c r="J48" s="5">
        <v>0</v>
      </c>
      <c r="K48" s="5">
        <v>2</v>
      </c>
      <c r="L48" s="4">
        <f t="shared" si="30"/>
        <v>46211</v>
      </c>
      <c r="M48" s="4">
        <f t="shared" si="31"/>
        <v>46211</v>
      </c>
      <c r="N48" s="4">
        <f t="shared" si="32"/>
        <v>46211</v>
      </c>
      <c r="O48" s="5">
        <v>3</v>
      </c>
      <c r="P48" s="4">
        <f t="shared" si="33"/>
        <v>46216</v>
      </c>
      <c r="Q48" s="5">
        <v>1.5</v>
      </c>
      <c r="R48" s="4">
        <f t="shared" si="34"/>
        <v>46217</v>
      </c>
      <c r="S48" s="4">
        <f t="shared" si="35"/>
        <v>46217</v>
      </c>
      <c r="T48" s="5">
        <v>3</v>
      </c>
      <c r="U48" s="4">
        <f t="shared" si="36"/>
        <v>46220</v>
      </c>
      <c r="V48" s="4">
        <f t="shared" si="54"/>
        <v>46220</v>
      </c>
      <c r="W48" s="4">
        <f t="shared" si="54"/>
        <v>46220</v>
      </c>
      <c r="X48" s="4">
        <f t="shared" si="37"/>
        <v>46223</v>
      </c>
      <c r="Y48" s="4">
        <f t="shared" si="38"/>
        <v>46223</v>
      </c>
      <c r="Z48" s="5"/>
      <c r="AA48" s="4">
        <f t="shared" si="39"/>
        <v>46223</v>
      </c>
      <c r="AB48" s="5">
        <v>2</v>
      </c>
      <c r="AC48" s="4">
        <f t="shared" si="40"/>
        <v>46225</v>
      </c>
      <c r="AD48" s="5">
        <v>3</v>
      </c>
      <c r="AE48" s="4">
        <f t="shared" si="41"/>
        <v>46230</v>
      </c>
      <c r="AF48" s="4">
        <f t="shared" si="42"/>
        <v>46230</v>
      </c>
      <c r="AG48" s="4">
        <f t="shared" si="43"/>
        <v>46231</v>
      </c>
      <c r="AH48" s="4">
        <f t="shared" si="44"/>
        <v>46231</v>
      </c>
      <c r="AI48" s="5"/>
      <c r="AJ48" s="4">
        <f t="shared" si="45"/>
        <v>46231</v>
      </c>
      <c r="AK48" s="4">
        <f t="shared" si="55"/>
        <v>46231</v>
      </c>
      <c r="AL48" s="4">
        <f t="shared" si="55"/>
        <v>46231</v>
      </c>
      <c r="AM48" s="4">
        <f t="shared" si="46"/>
        <v>46232</v>
      </c>
      <c r="AN48" s="5"/>
      <c r="AO48" s="4">
        <f t="shared" si="47"/>
        <v>46232</v>
      </c>
      <c r="AP48" s="5">
        <v>0</v>
      </c>
      <c r="AQ48" s="4">
        <f t="shared" si="48"/>
        <v>46232</v>
      </c>
      <c r="AR48" s="5">
        <v>0</v>
      </c>
      <c r="AS48" s="4">
        <f t="shared" si="49"/>
        <v>46232</v>
      </c>
      <c r="AT48" s="4">
        <f>_xlfn.MINIFS(ReleaseTimeline!$A$2:$A$27, ReleaseTimeline!$A$2:$A$27, "&gt;="&amp;AJ48)</f>
        <v>46233</v>
      </c>
      <c r="AU48" s="4" t="str">
        <f>VLOOKUP(AT48,ReleaseTimeline!$A$1:$E$27,2,FALSE)</f>
        <v>Release 16</v>
      </c>
      <c r="AV48" s="4" t="e">
        <f t="shared" si="53"/>
        <v>#VALUE!</v>
      </c>
      <c r="AW48" s="4">
        <f>VLOOKUP(AU48,ReleaseTimeline!$B$2:$C$27,2,FALSE)</f>
        <v>46240</v>
      </c>
      <c r="AX48" s="4">
        <f t="shared" si="52"/>
        <v>46233</v>
      </c>
      <c r="AY48">
        <f t="shared" si="50"/>
        <v>29</v>
      </c>
      <c r="BA48">
        <f t="shared" si="51"/>
        <v>9</v>
      </c>
    </row>
    <row r="49" spans="1:56" hidden="1" x14ac:dyDescent="0.2">
      <c r="A49" s="3">
        <v>48</v>
      </c>
      <c r="B49" s="5" t="s">
        <v>126</v>
      </c>
      <c r="C49" s="11" t="s">
        <v>87</v>
      </c>
      <c r="D49" s="80">
        <v>46206</v>
      </c>
      <c r="E49" s="80" t="s">
        <v>61</v>
      </c>
      <c r="F49" s="80" t="s">
        <v>81</v>
      </c>
      <c r="G49" s="80" t="s">
        <v>167</v>
      </c>
      <c r="H49" s="80">
        <f t="shared" si="29"/>
        <v>46206</v>
      </c>
      <c r="I49" s="5">
        <v>3</v>
      </c>
      <c r="J49" s="5">
        <v>0</v>
      </c>
      <c r="K49" s="5">
        <v>3</v>
      </c>
      <c r="L49" s="4">
        <f t="shared" si="30"/>
        <v>46211</v>
      </c>
      <c r="M49" s="4">
        <f t="shared" si="31"/>
        <v>46211</v>
      </c>
      <c r="N49" s="4">
        <f t="shared" si="32"/>
        <v>46211</v>
      </c>
      <c r="O49" s="5">
        <v>3</v>
      </c>
      <c r="P49" s="4">
        <f t="shared" si="33"/>
        <v>46216</v>
      </c>
      <c r="Q49" s="5">
        <v>1.5</v>
      </c>
      <c r="R49" s="4">
        <f t="shared" si="34"/>
        <v>46217</v>
      </c>
      <c r="S49" s="4">
        <f t="shared" si="35"/>
        <v>46217</v>
      </c>
      <c r="T49" s="5">
        <v>3</v>
      </c>
      <c r="U49" s="4">
        <f t="shared" si="36"/>
        <v>46220</v>
      </c>
      <c r="V49" s="4">
        <f t="shared" si="54"/>
        <v>46220</v>
      </c>
      <c r="W49" s="4">
        <f t="shared" si="54"/>
        <v>46220</v>
      </c>
      <c r="X49" s="4">
        <f t="shared" si="37"/>
        <v>46223</v>
      </c>
      <c r="Y49" s="4">
        <f t="shared" si="38"/>
        <v>46223</v>
      </c>
      <c r="Z49" s="5"/>
      <c r="AA49" s="4">
        <f t="shared" si="39"/>
        <v>46223</v>
      </c>
      <c r="AB49" s="5">
        <v>2</v>
      </c>
      <c r="AC49" s="4">
        <f t="shared" si="40"/>
        <v>46225</v>
      </c>
      <c r="AD49" s="5">
        <v>3</v>
      </c>
      <c r="AE49" s="4">
        <f t="shared" si="41"/>
        <v>46230</v>
      </c>
      <c r="AF49" s="4">
        <f t="shared" si="42"/>
        <v>46230</v>
      </c>
      <c r="AG49" s="4">
        <f t="shared" si="43"/>
        <v>46231</v>
      </c>
      <c r="AH49" s="4">
        <f t="shared" si="44"/>
        <v>46231</v>
      </c>
      <c r="AI49" s="5"/>
      <c r="AJ49" s="4">
        <f t="shared" si="45"/>
        <v>46231</v>
      </c>
      <c r="AK49" s="4">
        <f t="shared" si="55"/>
        <v>46231</v>
      </c>
      <c r="AL49" s="4">
        <f t="shared" si="55"/>
        <v>46231</v>
      </c>
      <c r="AM49" s="4">
        <f t="shared" si="46"/>
        <v>46232</v>
      </c>
      <c r="AN49" s="5"/>
      <c r="AO49" s="4">
        <f t="shared" si="47"/>
        <v>46232</v>
      </c>
      <c r="AP49" s="5">
        <v>0</v>
      </c>
      <c r="AQ49" s="4">
        <f t="shared" si="48"/>
        <v>46232</v>
      </c>
      <c r="AR49" s="5">
        <v>0</v>
      </c>
      <c r="AS49" s="4">
        <f t="shared" si="49"/>
        <v>46232</v>
      </c>
      <c r="AT49" s="4">
        <f>_xlfn.MINIFS(ReleaseTimeline!$A$2:$A$27, ReleaseTimeline!$A$2:$A$27, "&gt;="&amp;AJ49)</f>
        <v>46233</v>
      </c>
      <c r="AU49" s="4" t="str">
        <f>VLOOKUP(AT49,ReleaseTimeline!$A$1:$E$27,2,FALSE)</f>
        <v>Release 16</v>
      </c>
      <c r="AV49" s="4" t="e">
        <f t="shared" si="53"/>
        <v>#VALUE!</v>
      </c>
      <c r="AW49" s="4">
        <f>VLOOKUP(AU49,ReleaseTimeline!$B$2:$C$27,2,FALSE)</f>
        <v>46240</v>
      </c>
      <c r="AX49" s="4">
        <f t="shared" si="52"/>
        <v>46233</v>
      </c>
      <c r="AY49">
        <f t="shared" si="50"/>
        <v>29</v>
      </c>
      <c r="BA49">
        <f t="shared" si="51"/>
        <v>9</v>
      </c>
    </row>
    <row r="50" spans="1:56" hidden="1" x14ac:dyDescent="0.2">
      <c r="A50" s="3">
        <v>49</v>
      </c>
      <c r="B50" s="5" t="s">
        <v>126</v>
      </c>
      <c r="C50" s="11" t="s">
        <v>87</v>
      </c>
      <c r="D50" s="80">
        <v>46206</v>
      </c>
      <c r="E50" s="80" t="s">
        <v>63</v>
      </c>
      <c r="F50" s="80" t="s">
        <v>81</v>
      </c>
      <c r="G50" s="80" t="s">
        <v>131</v>
      </c>
      <c r="H50" s="80">
        <f t="shared" si="29"/>
        <v>46206</v>
      </c>
      <c r="I50" s="5">
        <v>3</v>
      </c>
      <c r="J50" s="5">
        <v>0</v>
      </c>
      <c r="K50" s="5">
        <v>4</v>
      </c>
      <c r="L50" s="4">
        <f t="shared" si="30"/>
        <v>46211</v>
      </c>
      <c r="M50" s="4">
        <f t="shared" si="31"/>
        <v>46211</v>
      </c>
      <c r="N50" s="4">
        <f t="shared" si="32"/>
        <v>46211</v>
      </c>
      <c r="O50" s="5">
        <v>3</v>
      </c>
      <c r="P50" s="4">
        <f t="shared" si="33"/>
        <v>46216</v>
      </c>
      <c r="Q50" s="5">
        <v>1.5</v>
      </c>
      <c r="R50" s="4">
        <f t="shared" si="34"/>
        <v>46217</v>
      </c>
      <c r="S50" s="4">
        <f t="shared" si="35"/>
        <v>46217</v>
      </c>
      <c r="T50" s="5">
        <v>3</v>
      </c>
      <c r="U50" s="4">
        <f t="shared" si="36"/>
        <v>46220</v>
      </c>
      <c r="V50" s="4">
        <f t="shared" si="54"/>
        <v>46220</v>
      </c>
      <c r="W50" s="4">
        <f t="shared" si="54"/>
        <v>46220</v>
      </c>
      <c r="X50" s="4">
        <f t="shared" si="37"/>
        <v>46223</v>
      </c>
      <c r="Y50" s="4">
        <f t="shared" si="38"/>
        <v>46223</v>
      </c>
      <c r="Z50" s="5">
        <v>3</v>
      </c>
      <c r="AA50" s="4">
        <f t="shared" si="39"/>
        <v>46226</v>
      </c>
      <c r="AB50" s="5">
        <v>2</v>
      </c>
      <c r="AC50" s="4">
        <f t="shared" si="40"/>
        <v>46230</v>
      </c>
      <c r="AD50" s="5">
        <v>3</v>
      </c>
      <c r="AE50" s="4">
        <f t="shared" si="41"/>
        <v>46233</v>
      </c>
      <c r="AF50" s="4">
        <f t="shared" si="42"/>
        <v>46233</v>
      </c>
      <c r="AG50" s="4">
        <f t="shared" si="43"/>
        <v>46234</v>
      </c>
      <c r="AH50" s="4">
        <f t="shared" si="44"/>
        <v>46234</v>
      </c>
      <c r="AI50" s="5">
        <v>1</v>
      </c>
      <c r="AJ50" s="4">
        <f t="shared" si="45"/>
        <v>46237</v>
      </c>
      <c r="AK50" s="4">
        <f t="shared" si="55"/>
        <v>46237</v>
      </c>
      <c r="AL50" s="4">
        <f t="shared" si="55"/>
        <v>46237</v>
      </c>
      <c r="AM50" s="4">
        <f t="shared" si="46"/>
        <v>46238</v>
      </c>
      <c r="AN50" s="5">
        <v>3</v>
      </c>
      <c r="AO50" s="4">
        <f t="shared" si="47"/>
        <v>46241</v>
      </c>
      <c r="AP50" s="5">
        <v>0</v>
      </c>
      <c r="AQ50" s="4">
        <f t="shared" si="48"/>
        <v>46241</v>
      </c>
      <c r="AR50" s="5">
        <v>0</v>
      </c>
      <c r="AS50" s="4">
        <f t="shared" si="49"/>
        <v>46241</v>
      </c>
      <c r="AT50" s="4">
        <f>_xlfn.MINIFS(ReleaseTimeline!$A$2:$A$27, ReleaseTimeline!$A$2:$A$27, "&gt;="&amp;AJ50)</f>
        <v>46247</v>
      </c>
      <c r="AU50" s="4" t="str">
        <f>VLOOKUP(AT50,ReleaseTimeline!$A$1:$E$27,2,FALSE)</f>
        <v>Release 17</v>
      </c>
      <c r="AV50" s="4" t="e">
        <f t="shared" si="53"/>
        <v>#VALUE!</v>
      </c>
      <c r="AW50" s="4">
        <f>VLOOKUP(AU50,ReleaseTimeline!$B$2:$C$27,2,FALSE)</f>
        <v>46254</v>
      </c>
      <c r="AX50" s="4">
        <f t="shared" si="52"/>
        <v>46247</v>
      </c>
      <c r="AY50">
        <f t="shared" si="50"/>
        <v>43</v>
      </c>
      <c r="AZ50" t="e">
        <f>(AW50-AU50)</f>
        <v>#VALUE!</v>
      </c>
      <c r="BA50">
        <f t="shared" si="51"/>
        <v>9</v>
      </c>
      <c r="BD50" t="e">
        <f>(AZ50+BA50)</f>
        <v>#VALUE!</v>
      </c>
    </row>
    <row r="51" spans="1:56" hidden="1" x14ac:dyDescent="0.2">
      <c r="A51" s="3">
        <v>50</v>
      </c>
      <c r="B51" s="5" t="s">
        <v>132</v>
      </c>
      <c r="C51" s="11" t="s">
        <v>54</v>
      </c>
      <c r="D51" s="80">
        <v>46127</v>
      </c>
      <c r="E51" s="80" t="s">
        <v>55</v>
      </c>
      <c r="F51" s="80" t="s">
        <v>67</v>
      </c>
      <c r="G51" s="80" t="s">
        <v>104</v>
      </c>
      <c r="H51" s="80">
        <f t="shared" si="29"/>
        <v>46127</v>
      </c>
      <c r="I51" s="5">
        <v>3</v>
      </c>
      <c r="J51" s="5">
        <v>0</v>
      </c>
      <c r="K51" s="5">
        <v>1</v>
      </c>
      <c r="L51" s="4">
        <f t="shared" si="30"/>
        <v>46129</v>
      </c>
      <c r="M51" s="4">
        <f t="shared" si="31"/>
        <v>46129</v>
      </c>
      <c r="N51" s="4">
        <f t="shared" si="32"/>
        <v>46129</v>
      </c>
      <c r="O51" s="5">
        <v>3</v>
      </c>
      <c r="P51" s="4">
        <f t="shared" si="33"/>
        <v>46134</v>
      </c>
      <c r="Q51" s="5">
        <v>1.5</v>
      </c>
      <c r="R51" s="4">
        <f t="shared" si="34"/>
        <v>46135</v>
      </c>
      <c r="S51" s="4">
        <f t="shared" si="35"/>
        <v>46135</v>
      </c>
      <c r="T51" s="5">
        <v>3</v>
      </c>
      <c r="U51" s="4">
        <f t="shared" si="36"/>
        <v>46140</v>
      </c>
      <c r="V51" s="4">
        <f t="shared" si="54"/>
        <v>46140</v>
      </c>
      <c r="W51" s="4">
        <f t="shared" si="54"/>
        <v>46140</v>
      </c>
      <c r="X51" s="4">
        <f t="shared" si="37"/>
        <v>46141</v>
      </c>
      <c r="Y51" s="4">
        <f t="shared" si="38"/>
        <v>46141</v>
      </c>
      <c r="Z51" s="5"/>
      <c r="AA51" s="4">
        <f t="shared" si="39"/>
        <v>46141</v>
      </c>
      <c r="AB51" s="5">
        <v>2</v>
      </c>
      <c r="AC51" s="4">
        <f t="shared" si="40"/>
        <v>46146</v>
      </c>
      <c r="AD51" s="5">
        <v>3</v>
      </c>
      <c r="AE51" s="4">
        <f t="shared" si="41"/>
        <v>46149</v>
      </c>
      <c r="AF51" s="4">
        <f t="shared" si="42"/>
        <v>46149</v>
      </c>
      <c r="AG51" s="4">
        <f t="shared" si="43"/>
        <v>46150</v>
      </c>
      <c r="AH51" s="4">
        <f t="shared" si="44"/>
        <v>46150</v>
      </c>
      <c r="AI51" s="5"/>
      <c r="AJ51" s="4">
        <f t="shared" si="45"/>
        <v>46150</v>
      </c>
      <c r="AK51" s="4">
        <f t="shared" si="55"/>
        <v>46150</v>
      </c>
      <c r="AL51" s="4">
        <f t="shared" si="55"/>
        <v>46150</v>
      </c>
      <c r="AM51" s="4">
        <f t="shared" si="46"/>
        <v>46153</v>
      </c>
      <c r="AN51" s="5"/>
      <c r="AO51" s="4">
        <f t="shared" si="47"/>
        <v>46153</v>
      </c>
      <c r="AP51" s="5">
        <v>0</v>
      </c>
      <c r="AQ51" s="4">
        <f t="shared" si="48"/>
        <v>46153</v>
      </c>
      <c r="AR51" s="5">
        <v>0</v>
      </c>
      <c r="AS51" s="4">
        <f t="shared" si="49"/>
        <v>46153</v>
      </c>
      <c r="AT51" s="4">
        <f>_xlfn.MINIFS(ReleaseTimeline!$A$2:$A$27, ReleaseTimeline!$A$2:$A$27, "&gt;="&amp;AJ51)</f>
        <v>46163</v>
      </c>
      <c r="AU51" s="4" t="str">
        <f>VLOOKUP(AT51,ReleaseTimeline!$A$1:$E$27,2,FALSE)</f>
        <v>Release 11</v>
      </c>
      <c r="AV51" s="4" t="e">
        <f t="shared" si="53"/>
        <v>#VALUE!</v>
      </c>
      <c r="AW51" s="4">
        <f>VLOOKUP(AU51,ReleaseTimeline!$B$2:$C$27,2,FALSE)</f>
        <v>46170</v>
      </c>
      <c r="AX51" s="4">
        <f t="shared" si="52"/>
        <v>46163</v>
      </c>
      <c r="AY51">
        <f t="shared" si="50"/>
        <v>41</v>
      </c>
      <c r="BA51">
        <f t="shared" si="51"/>
        <v>9</v>
      </c>
    </row>
    <row r="52" spans="1:56" hidden="1" x14ac:dyDescent="0.2">
      <c r="A52" s="3">
        <v>51</v>
      </c>
      <c r="B52" s="5" t="s">
        <v>132</v>
      </c>
      <c r="C52" s="11" t="s">
        <v>54</v>
      </c>
      <c r="D52" s="80">
        <v>46136</v>
      </c>
      <c r="E52" s="80" t="s">
        <v>59</v>
      </c>
      <c r="F52" s="80" t="s">
        <v>67</v>
      </c>
      <c r="G52" s="80" t="s">
        <v>102</v>
      </c>
      <c r="H52" s="80">
        <f t="shared" si="29"/>
        <v>46136</v>
      </c>
      <c r="I52" s="5">
        <v>3</v>
      </c>
      <c r="J52" s="5">
        <v>0</v>
      </c>
      <c r="K52" s="5">
        <v>2</v>
      </c>
      <c r="L52" s="4">
        <f t="shared" si="30"/>
        <v>46140</v>
      </c>
      <c r="M52" s="4">
        <f t="shared" si="31"/>
        <v>46140</v>
      </c>
      <c r="N52" s="4">
        <f t="shared" si="32"/>
        <v>46140</v>
      </c>
      <c r="O52" s="5">
        <v>3</v>
      </c>
      <c r="P52" s="4">
        <f t="shared" si="33"/>
        <v>46146</v>
      </c>
      <c r="Q52" s="5">
        <v>1.5</v>
      </c>
      <c r="R52" s="4">
        <f t="shared" si="34"/>
        <v>46147</v>
      </c>
      <c r="S52" s="4">
        <f t="shared" si="35"/>
        <v>46147</v>
      </c>
      <c r="T52" s="5">
        <v>3</v>
      </c>
      <c r="U52" s="4">
        <f t="shared" si="36"/>
        <v>46150</v>
      </c>
      <c r="V52" s="4">
        <f t="shared" si="54"/>
        <v>46150</v>
      </c>
      <c r="W52" s="4">
        <f t="shared" si="54"/>
        <v>46150</v>
      </c>
      <c r="X52" s="4">
        <f t="shared" si="37"/>
        <v>46153</v>
      </c>
      <c r="Y52" s="4">
        <f t="shared" si="38"/>
        <v>46153</v>
      </c>
      <c r="Z52" s="5">
        <v>3</v>
      </c>
      <c r="AA52" s="4">
        <f t="shared" si="39"/>
        <v>46156</v>
      </c>
      <c r="AB52" s="5">
        <v>2</v>
      </c>
      <c r="AC52" s="4">
        <f t="shared" si="40"/>
        <v>46160</v>
      </c>
      <c r="AD52" s="5">
        <v>3</v>
      </c>
      <c r="AE52" s="4">
        <f t="shared" si="41"/>
        <v>46163</v>
      </c>
      <c r="AF52" s="4">
        <f t="shared" si="42"/>
        <v>46163</v>
      </c>
      <c r="AG52" s="4">
        <f t="shared" si="43"/>
        <v>46164</v>
      </c>
      <c r="AH52" s="4">
        <f t="shared" si="44"/>
        <v>46164</v>
      </c>
      <c r="AI52" s="5">
        <v>1</v>
      </c>
      <c r="AJ52" s="4">
        <f t="shared" si="45"/>
        <v>46167</v>
      </c>
      <c r="AK52" s="4">
        <f t="shared" si="55"/>
        <v>46167</v>
      </c>
      <c r="AL52" s="4">
        <f t="shared" si="55"/>
        <v>46167</v>
      </c>
      <c r="AM52" s="4">
        <f t="shared" si="46"/>
        <v>46168</v>
      </c>
      <c r="AN52" s="5">
        <v>3</v>
      </c>
      <c r="AO52" s="4">
        <f t="shared" si="47"/>
        <v>46174</v>
      </c>
      <c r="AP52" s="5">
        <v>0</v>
      </c>
      <c r="AQ52" s="4">
        <f t="shared" si="48"/>
        <v>46174</v>
      </c>
      <c r="AR52" s="5">
        <v>0</v>
      </c>
      <c r="AS52" s="4">
        <f t="shared" si="49"/>
        <v>46174</v>
      </c>
      <c r="AT52" s="4">
        <f>_xlfn.MINIFS(ReleaseTimeline!$A$2:$A$27, ReleaseTimeline!$A$2:$A$27, "&gt;="&amp;AJ52)</f>
        <v>46177</v>
      </c>
      <c r="AU52" s="4" t="str">
        <f>VLOOKUP(AT52,ReleaseTimeline!$A$1:$E$27,2,FALSE)</f>
        <v>Release 12</v>
      </c>
      <c r="AV52" s="4" t="e">
        <f t="shared" si="53"/>
        <v>#VALUE!</v>
      </c>
      <c r="AW52" s="4">
        <f>VLOOKUP(AU52,ReleaseTimeline!$B$2:$C$27,2,FALSE)</f>
        <v>46184</v>
      </c>
      <c r="AX52" s="4">
        <f t="shared" si="52"/>
        <v>46177</v>
      </c>
      <c r="AY52">
        <f t="shared" si="50"/>
        <v>44</v>
      </c>
      <c r="BA52">
        <f t="shared" si="51"/>
        <v>9</v>
      </c>
    </row>
    <row r="53" spans="1:56" hidden="1" x14ac:dyDescent="0.2">
      <c r="A53" s="3">
        <v>52</v>
      </c>
      <c r="B53" s="5" t="s">
        <v>280</v>
      </c>
      <c r="C53" s="11" t="s">
        <v>54</v>
      </c>
      <c r="D53" s="80">
        <v>46218</v>
      </c>
      <c r="E53" s="80" t="s">
        <v>55</v>
      </c>
      <c r="F53" s="80" t="s">
        <v>81</v>
      </c>
      <c r="G53" s="80" t="s">
        <v>129</v>
      </c>
      <c r="H53" s="80">
        <f t="shared" si="29"/>
        <v>46218</v>
      </c>
      <c r="I53" s="5">
        <v>3</v>
      </c>
      <c r="J53" s="5">
        <v>0</v>
      </c>
      <c r="K53" s="5">
        <v>1</v>
      </c>
      <c r="L53" s="4">
        <f t="shared" si="30"/>
        <v>46220</v>
      </c>
      <c r="M53" s="4">
        <f t="shared" si="31"/>
        <v>46220</v>
      </c>
      <c r="N53" s="4">
        <f t="shared" si="32"/>
        <v>46220</v>
      </c>
      <c r="O53" s="5">
        <v>3</v>
      </c>
      <c r="P53" s="4">
        <f t="shared" si="33"/>
        <v>46225</v>
      </c>
      <c r="Q53" s="5">
        <v>1.5</v>
      </c>
      <c r="R53" s="4">
        <f t="shared" si="34"/>
        <v>46226</v>
      </c>
      <c r="S53" s="4">
        <f t="shared" si="35"/>
        <v>46226</v>
      </c>
      <c r="T53" s="5">
        <v>3</v>
      </c>
      <c r="U53" s="4">
        <f t="shared" si="36"/>
        <v>46231</v>
      </c>
      <c r="V53" s="4">
        <f t="shared" si="54"/>
        <v>46231</v>
      </c>
      <c r="W53" s="4">
        <f t="shared" si="54"/>
        <v>46231</v>
      </c>
      <c r="X53" s="4">
        <f t="shared" si="37"/>
        <v>46232</v>
      </c>
      <c r="Y53" s="4">
        <f t="shared" si="38"/>
        <v>46232</v>
      </c>
      <c r="Z53" s="5"/>
      <c r="AA53" s="4">
        <f t="shared" si="39"/>
        <v>46232</v>
      </c>
      <c r="AB53" s="5">
        <v>2</v>
      </c>
      <c r="AC53" s="4">
        <f t="shared" si="40"/>
        <v>46234</v>
      </c>
      <c r="AD53" s="5">
        <v>3</v>
      </c>
      <c r="AE53" s="4">
        <f t="shared" si="41"/>
        <v>46239</v>
      </c>
      <c r="AF53" s="4">
        <f t="shared" si="42"/>
        <v>46239</v>
      </c>
      <c r="AG53" s="4">
        <f t="shared" si="43"/>
        <v>46240</v>
      </c>
      <c r="AH53" s="4">
        <f t="shared" si="44"/>
        <v>46240</v>
      </c>
      <c r="AI53" s="5"/>
      <c r="AJ53" s="4">
        <f t="shared" si="45"/>
        <v>46240</v>
      </c>
      <c r="AK53" s="4">
        <f t="shared" si="55"/>
        <v>46240</v>
      </c>
      <c r="AL53" s="4">
        <f t="shared" si="55"/>
        <v>46240</v>
      </c>
      <c r="AM53" s="4">
        <f t="shared" si="46"/>
        <v>46241</v>
      </c>
      <c r="AN53" s="5"/>
      <c r="AO53" s="4">
        <f t="shared" si="47"/>
        <v>46241</v>
      </c>
      <c r="AP53" s="5">
        <v>0</v>
      </c>
      <c r="AQ53" s="4">
        <f t="shared" si="48"/>
        <v>46241</v>
      </c>
      <c r="AR53" s="5">
        <v>0</v>
      </c>
      <c r="AS53" s="4">
        <f t="shared" si="49"/>
        <v>46241</v>
      </c>
      <c r="AT53" s="4">
        <f>_xlfn.MINIFS(ReleaseTimeline!$A$2:$A$27, ReleaseTimeline!$A$2:$A$27, "&gt;="&amp;AJ53)</f>
        <v>46247</v>
      </c>
      <c r="AU53" s="4" t="str">
        <f>VLOOKUP(AT53,ReleaseTimeline!$A$1:$E$27,2,FALSE)</f>
        <v>Release 17</v>
      </c>
      <c r="AV53" s="4" t="e">
        <f t="shared" si="53"/>
        <v>#VALUE!</v>
      </c>
      <c r="AW53" s="4">
        <f>VLOOKUP(AU53,ReleaseTimeline!$B$2:$C$27,2,FALSE)</f>
        <v>46254</v>
      </c>
      <c r="AX53" s="4">
        <f t="shared" si="52"/>
        <v>46247</v>
      </c>
      <c r="AY53">
        <f t="shared" si="50"/>
        <v>34</v>
      </c>
      <c r="BA53">
        <f t="shared" si="51"/>
        <v>9</v>
      </c>
    </row>
    <row r="54" spans="1:56" hidden="1" x14ac:dyDescent="0.2">
      <c r="A54" s="3">
        <v>53</v>
      </c>
      <c r="B54" s="5" t="s">
        <v>280</v>
      </c>
      <c r="C54" s="11" t="s">
        <v>54</v>
      </c>
      <c r="D54" s="80">
        <v>46218</v>
      </c>
      <c r="E54" s="80" t="s">
        <v>59</v>
      </c>
      <c r="F54" s="80" t="s">
        <v>81</v>
      </c>
      <c r="G54" s="80" t="s">
        <v>167</v>
      </c>
      <c r="H54" s="80">
        <f t="shared" si="29"/>
        <v>46218</v>
      </c>
      <c r="I54" s="5">
        <v>3</v>
      </c>
      <c r="J54" s="5">
        <v>0</v>
      </c>
      <c r="K54" s="5">
        <v>2</v>
      </c>
      <c r="L54" s="4">
        <f t="shared" si="30"/>
        <v>46220</v>
      </c>
      <c r="M54" s="4">
        <f t="shared" si="31"/>
        <v>46220</v>
      </c>
      <c r="N54" s="4">
        <f t="shared" si="32"/>
        <v>46220</v>
      </c>
      <c r="O54" s="5">
        <v>3</v>
      </c>
      <c r="P54" s="4">
        <f t="shared" si="33"/>
        <v>46225</v>
      </c>
      <c r="Q54" s="5">
        <v>1.5</v>
      </c>
      <c r="R54" s="4">
        <f t="shared" si="34"/>
        <v>46226</v>
      </c>
      <c r="S54" s="4">
        <f t="shared" si="35"/>
        <v>46226</v>
      </c>
      <c r="T54" s="5">
        <v>3</v>
      </c>
      <c r="U54" s="4">
        <f t="shared" si="36"/>
        <v>46231</v>
      </c>
      <c r="V54" s="4">
        <f t="shared" si="54"/>
        <v>46231</v>
      </c>
      <c r="W54" s="4">
        <f t="shared" si="54"/>
        <v>46231</v>
      </c>
      <c r="X54" s="4">
        <f t="shared" si="37"/>
        <v>46232</v>
      </c>
      <c r="Y54" s="4">
        <f t="shared" si="38"/>
        <v>46232</v>
      </c>
      <c r="Z54" s="5"/>
      <c r="AA54" s="4">
        <f t="shared" si="39"/>
        <v>46232</v>
      </c>
      <c r="AB54" s="5">
        <v>2</v>
      </c>
      <c r="AC54" s="4">
        <f t="shared" si="40"/>
        <v>46234</v>
      </c>
      <c r="AD54" s="5">
        <v>3</v>
      </c>
      <c r="AE54" s="4">
        <f t="shared" si="41"/>
        <v>46239</v>
      </c>
      <c r="AF54" s="4">
        <f t="shared" si="42"/>
        <v>46239</v>
      </c>
      <c r="AG54" s="4">
        <f t="shared" si="43"/>
        <v>46240</v>
      </c>
      <c r="AH54" s="4">
        <f t="shared" si="44"/>
        <v>46240</v>
      </c>
      <c r="AI54" s="5"/>
      <c r="AJ54" s="4">
        <f t="shared" si="45"/>
        <v>46240</v>
      </c>
      <c r="AK54" s="4">
        <f t="shared" si="55"/>
        <v>46240</v>
      </c>
      <c r="AL54" s="4">
        <f t="shared" si="55"/>
        <v>46240</v>
      </c>
      <c r="AM54" s="4">
        <f t="shared" si="46"/>
        <v>46241</v>
      </c>
      <c r="AN54" s="5"/>
      <c r="AO54" s="4">
        <f t="shared" si="47"/>
        <v>46241</v>
      </c>
      <c r="AP54" s="5">
        <v>0</v>
      </c>
      <c r="AQ54" s="4">
        <f t="shared" si="48"/>
        <v>46241</v>
      </c>
      <c r="AR54" s="5">
        <v>0</v>
      </c>
      <c r="AS54" s="4">
        <f t="shared" si="49"/>
        <v>46241</v>
      </c>
      <c r="AT54" s="4">
        <f>_xlfn.MINIFS(ReleaseTimeline!$A$2:$A$27, ReleaseTimeline!$A$2:$A$27, "&gt;="&amp;AJ54)</f>
        <v>46247</v>
      </c>
      <c r="AU54" s="4" t="str">
        <f>VLOOKUP(AT54,ReleaseTimeline!$A$1:$E$27,2,FALSE)</f>
        <v>Release 17</v>
      </c>
      <c r="AV54" s="4" t="e">
        <f t="shared" si="53"/>
        <v>#VALUE!</v>
      </c>
      <c r="AW54" s="4">
        <f>VLOOKUP(AU54,ReleaseTimeline!$B$2:$C$27,2,FALSE)</f>
        <v>46254</v>
      </c>
      <c r="AX54" s="4">
        <f t="shared" si="52"/>
        <v>46247</v>
      </c>
      <c r="AY54">
        <f t="shared" si="50"/>
        <v>34</v>
      </c>
      <c r="BA54">
        <f t="shared" si="51"/>
        <v>9</v>
      </c>
    </row>
    <row r="55" spans="1:56" hidden="1" x14ac:dyDescent="0.2">
      <c r="A55" s="3">
        <v>54</v>
      </c>
      <c r="B55" s="5" t="s">
        <v>280</v>
      </c>
      <c r="C55" s="11" t="s">
        <v>54</v>
      </c>
      <c r="D55" s="80">
        <v>46218</v>
      </c>
      <c r="E55" s="80" t="s">
        <v>61</v>
      </c>
      <c r="F55" s="80" t="s">
        <v>81</v>
      </c>
      <c r="G55" s="80" t="s">
        <v>131</v>
      </c>
      <c r="H55" s="80">
        <f t="shared" si="29"/>
        <v>46218</v>
      </c>
      <c r="I55" s="5">
        <v>3</v>
      </c>
      <c r="J55" s="5">
        <v>0</v>
      </c>
      <c r="K55" s="5">
        <v>3</v>
      </c>
      <c r="L55" s="4">
        <f t="shared" si="30"/>
        <v>46220</v>
      </c>
      <c r="M55" s="4">
        <f t="shared" si="31"/>
        <v>46220</v>
      </c>
      <c r="N55" s="4">
        <f t="shared" si="32"/>
        <v>46220</v>
      </c>
      <c r="O55" s="5">
        <v>3</v>
      </c>
      <c r="P55" s="4">
        <f t="shared" si="33"/>
        <v>46225</v>
      </c>
      <c r="Q55" s="5">
        <v>1.5</v>
      </c>
      <c r="R55" s="4">
        <f t="shared" si="34"/>
        <v>46226</v>
      </c>
      <c r="S55" s="4">
        <f t="shared" si="35"/>
        <v>46226</v>
      </c>
      <c r="T55" s="5">
        <v>3</v>
      </c>
      <c r="U55" s="4">
        <f t="shared" si="36"/>
        <v>46231</v>
      </c>
      <c r="V55" s="4">
        <f t="shared" si="54"/>
        <v>46231</v>
      </c>
      <c r="W55" s="4">
        <f t="shared" si="54"/>
        <v>46231</v>
      </c>
      <c r="X55" s="4">
        <f t="shared" si="37"/>
        <v>46232</v>
      </c>
      <c r="Y55" s="4">
        <f t="shared" si="38"/>
        <v>46232</v>
      </c>
      <c r="Z55" s="5">
        <v>3</v>
      </c>
      <c r="AA55" s="4">
        <f t="shared" si="39"/>
        <v>46237</v>
      </c>
      <c r="AB55" s="5">
        <v>2</v>
      </c>
      <c r="AC55" s="4">
        <f t="shared" si="40"/>
        <v>46239</v>
      </c>
      <c r="AD55" s="5">
        <v>3</v>
      </c>
      <c r="AE55" s="4">
        <f t="shared" si="41"/>
        <v>46244</v>
      </c>
      <c r="AF55" s="4">
        <f t="shared" si="42"/>
        <v>46244</v>
      </c>
      <c r="AG55" s="4">
        <f t="shared" si="43"/>
        <v>46245</v>
      </c>
      <c r="AH55" s="4">
        <f t="shared" si="44"/>
        <v>46245</v>
      </c>
      <c r="AI55" s="5">
        <v>1</v>
      </c>
      <c r="AJ55" s="4">
        <f t="shared" si="45"/>
        <v>46246</v>
      </c>
      <c r="AK55" s="4">
        <f t="shared" si="55"/>
        <v>46246</v>
      </c>
      <c r="AL55" s="4">
        <f t="shared" si="55"/>
        <v>46246</v>
      </c>
      <c r="AM55" s="4">
        <f t="shared" si="46"/>
        <v>46247</v>
      </c>
      <c r="AN55" s="5">
        <v>3</v>
      </c>
      <c r="AO55" s="4">
        <f t="shared" si="47"/>
        <v>46252</v>
      </c>
      <c r="AP55" s="5">
        <v>0</v>
      </c>
      <c r="AQ55" s="4">
        <f t="shared" si="48"/>
        <v>46252</v>
      </c>
      <c r="AR55" s="5">
        <v>0</v>
      </c>
      <c r="AS55" s="4">
        <f t="shared" si="49"/>
        <v>46252</v>
      </c>
      <c r="AT55" s="4">
        <f>_xlfn.MINIFS(ReleaseTimeline!$A$2:$A$27, ReleaseTimeline!$A$2:$A$27, "&gt;="&amp;AJ55)</f>
        <v>46247</v>
      </c>
      <c r="AU55" s="4" t="str">
        <f>VLOOKUP(AT55,ReleaseTimeline!$A$1:$E$27,2,FALSE)</f>
        <v>Release 17</v>
      </c>
      <c r="AV55" s="4" t="e">
        <f t="shared" si="53"/>
        <v>#VALUE!</v>
      </c>
      <c r="AW55" s="4">
        <f>VLOOKUP(AU55,ReleaseTimeline!$B$2:$C$27,2,FALSE)</f>
        <v>46254</v>
      </c>
      <c r="AX55" s="4">
        <f t="shared" si="52"/>
        <v>46247</v>
      </c>
      <c r="AY55">
        <f t="shared" si="50"/>
        <v>34</v>
      </c>
      <c r="BA55">
        <f t="shared" si="51"/>
        <v>9</v>
      </c>
    </row>
    <row r="56" spans="1:56" hidden="1" x14ac:dyDescent="0.2">
      <c r="A56" s="3">
        <v>55</v>
      </c>
      <c r="B56" s="5" t="s">
        <v>141</v>
      </c>
      <c r="C56" s="11" t="s">
        <v>54</v>
      </c>
      <c r="D56" s="80">
        <v>46136</v>
      </c>
      <c r="E56" s="80" t="s">
        <v>59</v>
      </c>
      <c r="F56" s="80" t="s">
        <v>67</v>
      </c>
      <c r="G56" s="80" t="s">
        <v>103</v>
      </c>
      <c r="H56" s="80">
        <f t="shared" si="29"/>
        <v>46136</v>
      </c>
      <c r="I56" s="5">
        <v>3</v>
      </c>
      <c r="J56" s="5">
        <v>0</v>
      </c>
      <c r="K56" s="5">
        <v>2</v>
      </c>
      <c r="L56" s="4">
        <f t="shared" si="30"/>
        <v>46140</v>
      </c>
      <c r="M56" s="4">
        <f t="shared" si="31"/>
        <v>46140</v>
      </c>
      <c r="N56" s="4">
        <f t="shared" si="32"/>
        <v>46140</v>
      </c>
      <c r="O56" s="5">
        <v>3</v>
      </c>
      <c r="P56" s="4">
        <f t="shared" si="33"/>
        <v>46146</v>
      </c>
      <c r="Q56" s="5">
        <v>1.5</v>
      </c>
      <c r="R56" s="4">
        <f t="shared" si="34"/>
        <v>46147</v>
      </c>
      <c r="S56" s="4">
        <f t="shared" si="35"/>
        <v>46147</v>
      </c>
      <c r="T56" s="5">
        <v>3</v>
      </c>
      <c r="U56" s="4">
        <f t="shared" si="36"/>
        <v>46150</v>
      </c>
      <c r="V56" s="4">
        <f t="shared" si="54"/>
        <v>46150</v>
      </c>
      <c r="W56" s="4">
        <f t="shared" si="54"/>
        <v>46150</v>
      </c>
      <c r="X56" s="4">
        <f t="shared" si="37"/>
        <v>46153</v>
      </c>
      <c r="Y56" s="4">
        <f t="shared" si="38"/>
        <v>46153</v>
      </c>
      <c r="Z56" s="5">
        <v>3</v>
      </c>
      <c r="AA56" s="4">
        <f t="shared" si="39"/>
        <v>46156</v>
      </c>
      <c r="AB56" s="5">
        <v>2</v>
      </c>
      <c r="AC56" s="4">
        <f t="shared" si="40"/>
        <v>46160</v>
      </c>
      <c r="AD56" s="5">
        <v>3</v>
      </c>
      <c r="AE56" s="4">
        <f t="shared" si="41"/>
        <v>46163</v>
      </c>
      <c r="AF56" s="4">
        <f t="shared" si="42"/>
        <v>46163</v>
      </c>
      <c r="AG56" s="4">
        <f t="shared" si="43"/>
        <v>46164</v>
      </c>
      <c r="AH56" s="4">
        <f t="shared" si="44"/>
        <v>46164</v>
      </c>
      <c r="AI56" s="5">
        <v>1</v>
      </c>
      <c r="AJ56" s="4">
        <f t="shared" si="45"/>
        <v>46167</v>
      </c>
      <c r="AK56" s="4">
        <f t="shared" si="55"/>
        <v>46167</v>
      </c>
      <c r="AL56" s="4">
        <f t="shared" si="55"/>
        <v>46167</v>
      </c>
      <c r="AM56" s="4">
        <f t="shared" si="46"/>
        <v>46168</v>
      </c>
      <c r="AN56" s="5">
        <v>3</v>
      </c>
      <c r="AO56" s="4">
        <f t="shared" si="47"/>
        <v>46174</v>
      </c>
      <c r="AP56" s="5">
        <v>0</v>
      </c>
      <c r="AQ56" s="4">
        <f t="shared" si="48"/>
        <v>46174</v>
      </c>
      <c r="AR56" s="5">
        <v>0</v>
      </c>
      <c r="AS56" s="4">
        <f t="shared" si="49"/>
        <v>46174</v>
      </c>
      <c r="AT56" s="4">
        <f>_xlfn.MINIFS(ReleaseTimeline!$A$2:$A$27, ReleaseTimeline!$A$2:$A$27, "&gt;="&amp;AJ56)</f>
        <v>46177</v>
      </c>
      <c r="AU56" s="4" t="str">
        <f>VLOOKUP(AT56,ReleaseTimeline!$A$1:$E$27,2,FALSE)</f>
        <v>Release 12</v>
      </c>
      <c r="AV56" s="4" t="e">
        <f t="shared" si="53"/>
        <v>#VALUE!</v>
      </c>
      <c r="AW56" s="4">
        <f>VLOOKUP(AU56,ReleaseTimeline!$B$2:$C$27,2,FALSE)</f>
        <v>46184</v>
      </c>
      <c r="AX56" s="4">
        <f t="shared" si="52"/>
        <v>46177</v>
      </c>
      <c r="AY56">
        <f t="shared" si="50"/>
        <v>44</v>
      </c>
      <c r="BA56">
        <f t="shared" si="51"/>
        <v>9</v>
      </c>
    </row>
    <row r="57" spans="1:56" hidden="1" x14ac:dyDescent="0.2">
      <c r="A57" s="3">
        <v>56</v>
      </c>
      <c r="B57" s="5" t="s">
        <v>141</v>
      </c>
      <c r="C57" s="11" t="s">
        <v>54</v>
      </c>
      <c r="D57" s="80">
        <v>46136</v>
      </c>
      <c r="E57" s="80" t="s">
        <v>61</v>
      </c>
      <c r="F57" s="80" t="s">
        <v>67</v>
      </c>
      <c r="G57" s="80" t="s">
        <v>104</v>
      </c>
      <c r="H57" s="80">
        <f t="shared" si="29"/>
        <v>46136</v>
      </c>
      <c r="I57" s="5">
        <v>3</v>
      </c>
      <c r="J57" s="5">
        <v>0</v>
      </c>
      <c r="K57" s="5">
        <v>3</v>
      </c>
      <c r="L57" s="4">
        <f t="shared" si="30"/>
        <v>46140</v>
      </c>
      <c r="M57" s="4">
        <f t="shared" si="31"/>
        <v>46140</v>
      </c>
      <c r="N57" s="4">
        <f t="shared" si="32"/>
        <v>46140</v>
      </c>
      <c r="O57" s="5">
        <v>3</v>
      </c>
      <c r="P57" s="4">
        <f t="shared" si="33"/>
        <v>46146</v>
      </c>
      <c r="Q57" s="5">
        <v>1.5</v>
      </c>
      <c r="R57" s="4">
        <f t="shared" si="34"/>
        <v>46147</v>
      </c>
      <c r="S57" s="4">
        <f t="shared" si="35"/>
        <v>46147</v>
      </c>
      <c r="T57" s="5">
        <v>3</v>
      </c>
      <c r="U57" s="4">
        <f t="shared" si="36"/>
        <v>46150</v>
      </c>
      <c r="V57" s="4">
        <f t="shared" si="54"/>
        <v>46150</v>
      </c>
      <c r="W57" s="4">
        <f t="shared" si="54"/>
        <v>46150</v>
      </c>
      <c r="X57" s="4">
        <f t="shared" si="37"/>
        <v>46153</v>
      </c>
      <c r="Y57" s="4">
        <f t="shared" si="38"/>
        <v>46153</v>
      </c>
      <c r="Z57" s="5"/>
      <c r="AA57" s="4">
        <f t="shared" si="39"/>
        <v>46153</v>
      </c>
      <c r="AB57" s="5">
        <v>2</v>
      </c>
      <c r="AC57" s="4">
        <f t="shared" si="40"/>
        <v>46155</v>
      </c>
      <c r="AD57" s="5">
        <v>3</v>
      </c>
      <c r="AE57" s="4">
        <f t="shared" si="41"/>
        <v>46160</v>
      </c>
      <c r="AF57" s="4">
        <f t="shared" si="42"/>
        <v>46160</v>
      </c>
      <c r="AG57" s="4">
        <f t="shared" si="43"/>
        <v>46161</v>
      </c>
      <c r="AH57" s="4">
        <f t="shared" si="44"/>
        <v>46161</v>
      </c>
      <c r="AI57" s="5"/>
      <c r="AJ57" s="4">
        <f t="shared" si="45"/>
        <v>46161</v>
      </c>
      <c r="AK57" s="4">
        <f t="shared" si="55"/>
        <v>46161</v>
      </c>
      <c r="AL57" s="4">
        <f t="shared" si="55"/>
        <v>46161</v>
      </c>
      <c r="AM57" s="4">
        <f t="shared" si="46"/>
        <v>46162</v>
      </c>
      <c r="AN57" s="5"/>
      <c r="AO57" s="4">
        <f t="shared" si="47"/>
        <v>46162</v>
      </c>
      <c r="AP57" s="5">
        <v>0</v>
      </c>
      <c r="AQ57" s="4">
        <f t="shared" si="48"/>
        <v>46162</v>
      </c>
      <c r="AR57" s="5">
        <v>0</v>
      </c>
      <c r="AS57" s="4">
        <f t="shared" si="49"/>
        <v>46162</v>
      </c>
      <c r="AT57" s="4">
        <f>_xlfn.MINIFS(ReleaseTimeline!$A$2:$A$27, ReleaseTimeline!$A$2:$A$27, "&gt;="&amp;AJ57)</f>
        <v>46163</v>
      </c>
      <c r="AU57" s="4" t="str">
        <f>VLOOKUP(AT57,ReleaseTimeline!$A$1:$E$27,2,FALSE)</f>
        <v>Release 11</v>
      </c>
      <c r="AV57" s="4" t="e">
        <f t="shared" si="53"/>
        <v>#VALUE!</v>
      </c>
      <c r="AW57" s="4">
        <f>VLOOKUP(AU57,ReleaseTimeline!$B$2:$C$27,2,FALSE)</f>
        <v>46170</v>
      </c>
      <c r="AX57" s="4">
        <f t="shared" si="52"/>
        <v>46163</v>
      </c>
      <c r="AY57">
        <f t="shared" si="50"/>
        <v>30</v>
      </c>
      <c r="AZ57" t="e">
        <f>(AW57-AU57)</f>
        <v>#VALUE!</v>
      </c>
      <c r="BA57">
        <f t="shared" si="51"/>
        <v>9</v>
      </c>
    </row>
    <row r="58" spans="1:56" hidden="1" x14ac:dyDescent="0.2">
      <c r="A58" s="3">
        <v>57</v>
      </c>
      <c r="B58" s="5" t="s">
        <v>141</v>
      </c>
      <c r="C58" s="11" t="s">
        <v>54</v>
      </c>
      <c r="D58" s="80">
        <v>46147</v>
      </c>
      <c r="E58" s="80" t="s">
        <v>55</v>
      </c>
      <c r="F58" s="80" t="s">
        <v>67</v>
      </c>
      <c r="G58" s="80" t="s">
        <v>102</v>
      </c>
      <c r="H58" s="80">
        <f t="shared" si="29"/>
        <v>46147</v>
      </c>
      <c r="I58" s="5">
        <v>3</v>
      </c>
      <c r="J58" s="5">
        <v>0</v>
      </c>
      <c r="K58" s="5">
        <v>1</v>
      </c>
      <c r="L58" s="4">
        <f t="shared" si="30"/>
        <v>46149</v>
      </c>
      <c r="M58" s="4">
        <f t="shared" si="31"/>
        <v>46149</v>
      </c>
      <c r="N58" s="4">
        <f t="shared" si="32"/>
        <v>46149</v>
      </c>
      <c r="O58" s="5">
        <v>3</v>
      </c>
      <c r="P58" s="4">
        <f t="shared" si="33"/>
        <v>46154</v>
      </c>
      <c r="Q58" s="5">
        <v>1.5</v>
      </c>
      <c r="R58" s="4">
        <f t="shared" si="34"/>
        <v>46155</v>
      </c>
      <c r="S58" s="4">
        <f t="shared" si="35"/>
        <v>46155</v>
      </c>
      <c r="T58" s="5">
        <v>3</v>
      </c>
      <c r="U58" s="4">
        <f t="shared" si="36"/>
        <v>46160</v>
      </c>
      <c r="V58" s="4">
        <f t="shared" si="54"/>
        <v>46160</v>
      </c>
      <c r="W58" s="4">
        <f t="shared" si="54"/>
        <v>46160</v>
      </c>
      <c r="X58" s="4">
        <f t="shared" si="37"/>
        <v>46161</v>
      </c>
      <c r="Y58" s="4">
        <f t="shared" si="38"/>
        <v>46161</v>
      </c>
      <c r="Z58" s="5">
        <v>3</v>
      </c>
      <c r="AA58" s="4">
        <f t="shared" si="39"/>
        <v>46164</v>
      </c>
      <c r="AB58" s="5">
        <v>2</v>
      </c>
      <c r="AC58" s="4">
        <f t="shared" si="40"/>
        <v>46168</v>
      </c>
      <c r="AD58" s="5">
        <v>3</v>
      </c>
      <c r="AE58" s="4">
        <f t="shared" si="41"/>
        <v>46174</v>
      </c>
      <c r="AF58" s="4">
        <f t="shared" si="42"/>
        <v>46174</v>
      </c>
      <c r="AG58" s="4">
        <f t="shared" si="43"/>
        <v>46176</v>
      </c>
      <c r="AH58" s="4">
        <f t="shared" si="44"/>
        <v>46176</v>
      </c>
      <c r="AI58" s="5">
        <v>1</v>
      </c>
      <c r="AJ58" s="4">
        <f t="shared" si="45"/>
        <v>46177</v>
      </c>
      <c r="AK58" s="4">
        <f t="shared" si="55"/>
        <v>46177</v>
      </c>
      <c r="AL58" s="4">
        <f t="shared" si="55"/>
        <v>46177</v>
      </c>
      <c r="AM58" s="4">
        <f t="shared" si="46"/>
        <v>46178</v>
      </c>
      <c r="AN58" s="5">
        <v>3</v>
      </c>
      <c r="AO58" s="4">
        <f t="shared" si="47"/>
        <v>46183</v>
      </c>
      <c r="AP58" s="5">
        <v>0</v>
      </c>
      <c r="AQ58" s="4">
        <f t="shared" si="48"/>
        <v>46183</v>
      </c>
      <c r="AR58" s="5">
        <v>0</v>
      </c>
      <c r="AS58" s="4">
        <f t="shared" si="49"/>
        <v>46183</v>
      </c>
      <c r="AT58" s="4">
        <f>_xlfn.MINIFS(ReleaseTimeline!$A$2:$A$27, ReleaseTimeline!$A$2:$A$27, "&gt;="&amp;AJ58)</f>
        <v>46177</v>
      </c>
      <c r="AU58" s="4" t="str">
        <f>VLOOKUP(AT58,ReleaseTimeline!$A$1:$E$27,2,FALSE)</f>
        <v>Release 12</v>
      </c>
      <c r="AV58" s="4" t="e">
        <f t="shared" si="53"/>
        <v>#VALUE!</v>
      </c>
      <c r="AW58" s="4">
        <f>VLOOKUP(AU58,ReleaseTimeline!$B$2:$C$27,2,FALSE)</f>
        <v>46184</v>
      </c>
      <c r="AX58" s="4">
        <f t="shared" si="52"/>
        <v>46177</v>
      </c>
      <c r="AY58">
        <f t="shared" si="50"/>
        <v>35</v>
      </c>
      <c r="BA58">
        <f t="shared" si="51"/>
        <v>9</v>
      </c>
    </row>
    <row r="59" spans="1:56" hidden="1" x14ac:dyDescent="0.2">
      <c r="A59" s="3">
        <v>58</v>
      </c>
      <c r="B59" s="5" t="s">
        <v>141</v>
      </c>
      <c r="C59" s="11" t="s">
        <v>54</v>
      </c>
      <c r="D59" s="80">
        <v>46147</v>
      </c>
      <c r="E59" s="80" t="s">
        <v>64</v>
      </c>
      <c r="F59" s="80" t="s">
        <v>67</v>
      </c>
      <c r="G59" s="80" t="s">
        <v>103</v>
      </c>
      <c r="H59" s="80">
        <f t="shared" si="29"/>
        <v>46147</v>
      </c>
      <c r="I59" s="5">
        <v>3</v>
      </c>
      <c r="J59" s="5">
        <v>0</v>
      </c>
      <c r="K59" s="5">
        <v>5</v>
      </c>
      <c r="L59" s="4">
        <f t="shared" si="30"/>
        <v>46149</v>
      </c>
      <c r="M59" s="4">
        <f t="shared" si="31"/>
        <v>46149</v>
      </c>
      <c r="N59" s="4">
        <f t="shared" si="32"/>
        <v>46149</v>
      </c>
      <c r="O59" s="5">
        <v>3</v>
      </c>
      <c r="P59" s="4">
        <f t="shared" si="33"/>
        <v>46154</v>
      </c>
      <c r="Q59" s="5">
        <v>1.5</v>
      </c>
      <c r="R59" s="4">
        <f t="shared" si="34"/>
        <v>46155</v>
      </c>
      <c r="S59" s="4">
        <f t="shared" si="35"/>
        <v>46155</v>
      </c>
      <c r="T59" s="5">
        <v>3</v>
      </c>
      <c r="U59" s="4">
        <f t="shared" si="36"/>
        <v>46160</v>
      </c>
      <c r="V59" s="4">
        <f t="shared" si="54"/>
        <v>46160</v>
      </c>
      <c r="W59" s="4">
        <f t="shared" si="54"/>
        <v>46160</v>
      </c>
      <c r="X59" s="4">
        <f t="shared" si="37"/>
        <v>46161</v>
      </c>
      <c r="Y59" s="4">
        <f t="shared" si="38"/>
        <v>46161</v>
      </c>
      <c r="Z59" s="5"/>
      <c r="AA59" s="4">
        <f t="shared" si="39"/>
        <v>46161</v>
      </c>
      <c r="AB59" s="5">
        <v>2</v>
      </c>
      <c r="AC59" s="4">
        <f t="shared" si="40"/>
        <v>46163</v>
      </c>
      <c r="AD59" s="5">
        <v>3</v>
      </c>
      <c r="AE59" s="4">
        <f t="shared" si="41"/>
        <v>46168</v>
      </c>
      <c r="AF59" s="4">
        <f t="shared" si="42"/>
        <v>46168</v>
      </c>
      <c r="AG59" s="4">
        <f t="shared" si="43"/>
        <v>46169</v>
      </c>
      <c r="AH59" s="4">
        <f t="shared" si="44"/>
        <v>46169</v>
      </c>
      <c r="AI59" s="5"/>
      <c r="AJ59" s="4">
        <f t="shared" si="45"/>
        <v>46169</v>
      </c>
      <c r="AK59" s="4">
        <f t="shared" si="55"/>
        <v>46169</v>
      </c>
      <c r="AL59" s="4">
        <f t="shared" si="55"/>
        <v>46169</v>
      </c>
      <c r="AM59" s="4">
        <f t="shared" si="46"/>
        <v>46171</v>
      </c>
      <c r="AN59" s="5"/>
      <c r="AO59" s="4">
        <f t="shared" si="47"/>
        <v>46171</v>
      </c>
      <c r="AP59" s="5">
        <v>0</v>
      </c>
      <c r="AQ59" s="4">
        <f t="shared" si="48"/>
        <v>46171</v>
      </c>
      <c r="AR59" s="5">
        <v>0</v>
      </c>
      <c r="AS59" s="4">
        <f t="shared" si="49"/>
        <v>46171</v>
      </c>
      <c r="AT59" s="4">
        <f>_xlfn.MINIFS(ReleaseTimeline!$A$2:$A$27, ReleaseTimeline!$A$2:$A$27, "&gt;="&amp;AJ59)</f>
        <v>46177</v>
      </c>
      <c r="AU59" s="4" t="str">
        <f>VLOOKUP(AT59,ReleaseTimeline!$A$1:$E$27,2,FALSE)</f>
        <v>Release 12</v>
      </c>
      <c r="AV59" s="4" t="e">
        <f t="shared" si="53"/>
        <v>#VALUE!</v>
      </c>
      <c r="AW59" s="4">
        <f>VLOOKUP(AU59,ReleaseTimeline!$B$2:$C$27,2,FALSE)</f>
        <v>46184</v>
      </c>
      <c r="AX59" s="4">
        <f t="shared" si="52"/>
        <v>46177</v>
      </c>
      <c r="AY59">
        <f t="shared" si="50"/>
        <v>35</v>
      </c>
      <c r="BA59">
        <f t="shared" si="51"/>
        <v>9</v>
      </c>
    </row>
    <row r="60" spans="1:56" hidden="1" x14ac:dyDescent="0.2">
      <c r="A60" s="3">
        <v>59</v>
      </c>
      <c r="B60" s="5" t="s">
        <v>141</v>
      </c>
      <c r="C60" s="11" t="s">
        <v>54</v>
      </c>
      <c r="D60" s="80">
        <v>46147</v>
      </c>
      <c r="E60" s="80" t="s">
        <v>120</v>
      </c>
      <c r="F60" s="80" t="s">
        <v>67</v>
      </c>
      <c r="G60" s="80" t="s">
        <v>104</v>
      </c>
      <c r="H60" s="80">
        <f t="shared" si="29"/>
        <v>46147</v>
      </c>
      <c r="I60" s="5">
        <v>3</v>
      </c>
      <c r="J60" s="5">
        <v>0</v>
      </c>
      <c r="K60" s="5">
        <v>6</v>
      </c>
      <c r="L60" s="4">
        <f t="shared" si="30"/>
        <v>46149</v>
      </c>
      <c r="M60" s="4">
        <f t="shared" si="31"/>
        <v>46149</v>
      </c>
      <c r="N60" s="4">
        <f t="shared" si="32"/>
        <v>46149</v>
      </c>
      <c r="O60" s="5">
        <v>3</v>
      </c>
      <c r="P60" s="4">
        <f t="shared" si="33"/>
        <v>46154</v>
      </c>
      <c r="Q60" s="5">
        <v>1.5</v>
      </c>
      <c r="R60" s="4">
        <f t="shared" si="34"/>
        <v>46155</v>
      </c>
      <c r="S60" s="4">
        <f t="shared" si="35"/>
        <v>46155</v>
      </c>
      <c r="T60" s="5">
        <v>3</v>
      </c>
      <c r="U60" s="4">
        <f t="shared" si="36"/>
        <v>46160</v>
      </c>
      <c r="V60" s="4">
        <f t="shared" si="54"/>
        <v>46160</v>
      </c>
      <c r="W60" s="4">
        <f t="shared" si="54"/>
        <v>46160</v>
      </c>
      <c r="X60" s="4">
        <f t="shared" si="37"/>
        <v>46161</v>
      </c>
      <c r="Y60" s="4">
        <f t="shared" si="38"/>
        <v>46161</v>
      </c>
      <c r="Z60" s="5">
        <v>3</v>
      </c>
      <c r="AA60" s="4">
        <f t="shared" si="39"/>
        <v>46164</v>
      </c>
      <c r="AB60" s="5">
        <v>2</v>
      </c>
      <c r="AC60" s="4">
        <f t="shared" si="40"/>
        <v>46168</v>
      </c>
      <c r="AD60" s="5">
        <v>3</v>
      </c>
      <c r="AE60" s="4">
        <f t="shared" si="41"/>
        <v>46174</v>
      </c>
      <c r="AF60" s="4">
        <f t="shared" si="42"/>
        <v>46174</v>
      </c>
      <c r="AG60" s="4">
        <f t="shared" si="43"/>
        <v>46176</v>
      </c>
      <c r="AH60" s="4">
        <f t="shared" si="44"/>
        <v>46176</v>
      </c>
      <c r="AI60" s="5">
        <v>1</v>
      </c>
      <c r="AJ60" s="4">
        <f t="shared" si="45"/>
        <v>46177</v>
      </c>
      <c r="AK60" s="4">
        <f t="shared" si="55"/>
        <v>46177</v>
      </c>
      <c r="AL60" s="4">
        <f t="shared" si="55"/>
        <v>46177</v>
      </c>
      <c r="AM60" s="4">
        <f t="shared" si="46"/>
        <v>46178</v>
      </c>
      <c r="AN60" s="5">
        <v>3</v>
      </c>
      <c r="AO60" s="4">
        <f t="shared" si="47"/>
        <v>46183</v>
      </c>
      <c r="AP60" s="5">
        <v>0</v>
      </c>
      <c r="AQ60" s="4">
        <f t="shared" si="48"/>
        <v>46183</v>
      </c>
      <c r="AR60" s="5">
        <v>0</v>
      </c>
      <c r="AS60" s="4">
        <f t="shared" si="49"/>
        <v>46183</v>
      </c>
      <c r="AT60" s="4">
        <f>_xlfn.MINIFS(ReleaseTimeline!$A$2:$A$27, ReleaseTimeline!$A$2:$A$27, "&gt;="&amp;AJ60)</f>
        <v>46177</v>
      </c>
      <c r="AU60" s="4" t="str">
        <f>VLOOKUP(AT60,ReleaseTimeline!$A$1:$E$27,2,FALSE)</f>
        <v>Release 12</v>
      </c>
      <c r="AV60" s="4" t="e">
        <f t="shared" si="53"/>
        <v>#VALUE!</v>
      </c>
      <c r="AW60" s="4">
        <f>VLOOKUP(AU60,ReleaseTimeline!$B$2:$C$27,2,FALSE)</f>
        <v>46184</v>
      </c>
      <c r="AX60" s="4">
        <f t="shared" si="52"/>
        <v>46177</v>
      </c>
      <c r="AY60">
        <f t="shared" si="50"/>
        <v>35</v>
      </c>
      <c r="AZ60" t="e">
        <f>(AW60-AU60)</f>
        <v>#VALUE!</v>
      </c>
      <c r="BA60">
        <f t="shared" si="51"/>
        <v>9</v>
      </c>
      <c r="BD60" t="e">
        <f>(AZ60+BA60)</f>
        <v>#VALUE!</v>
      </c>
    </row>
    <row r="61" spans="1:56" hidden="1" x14ac:dyDescent="0.2">
      <c r="A61" s="3">
        <v>60</v>
      </c>
      <c r="B61" s="5" t="s">
        <v>141</v>
      </c>
      <c r="C61" s="11" t="s">
        <v>54</v>
      </c>
      <c r="D61" s="80">
        <v>46156</v>
      </c>
      <c r="E61" s="80" t="s">
        <v>63</v>
      </c>
      <c r="F61" s="80" t="s">
        <v>67</v>
      </c>
      <c r="G61" s="80" t="s">
        <v>102</v>
      </c>
      <c r="H61" s="80">
        <f t="shared" si="29"/>
        <v>46156</v>
      </c>
      <c r="I61" s="5">
        <v>3</v>
      </c>
      <c r="J61" s="5">
        <v>0</v>
      </c>
      <c r="K61" s="5">
        <v>4</v>
      </c>
      <c r="L61" s="4">
        <f t="shared" si="30"/>
        <v>46160</v>
      </c>
      <c r="M61" s="4">
        <f t="shared" si="31"/>
        <v>46160</v>
      </c>
      <c r="N61" s="4">
        <f t="shared" si="32"/>
        <v>46160</v>
      </c>
      <c r="O61" s="5">
        <v>3</v>
      </c>
      <c r="P61" s="4">
        <f t="shared" si="33"/>
        <v>46163</v>
      </c>
      <c r="Q61" s="5">
        <v>1.5</v>
      </c>
      <c r="R61" s="4">
        <f t="shared" si="34"/>
        <v>46164</v>
      </c>
      <c r="S61" s="4">
        <f t="shared" si="35"/>
        <v>46164</v>
      </c>
      <c r="T61" s="5">
        <v>3</v>
      </c>
      <c r="U61" s="4">
        <f t="shared" si="36"/>
        <v>46169</v>
      </c>
      <c r="V61" s="4">
        <f t="shared" si="54"/>
        <v>46169</v>
      </c>
      <c r="W61" s="4">
        <f t="shared" si="54"/>
        <v>46169</v>
      </c>
      <c r="X61" s="4">
        <f t="shared" si="37"/>
        <v>46171</v>
      </c>
      <c r="Y61" s="4">
        <f t="shared" si="38"/>
        <v>46171</v>
      </c>
      <c r="Z61" s="5"/>
      <c r="AA61" s="4">
        <f t="shared" si="39"/>
        <v>46171</v>
      </c>
      <c r="AB61" s="5">
        <v>2</v>
      </c>
      <c r="AC61" s="4">
        <f t="shared" si="40"/>
        <v>46176</v>
      </c>
      <c r="AD61" s="5">
        <v>3</v>
      </c>
      <c r="AE61" s="4">
        <f t="shared" si="41"/>
        <v>46181</v>
      </c>
      <c r="AF61" s="4">
        <f t="shared" si="42"/>
        <v>46181</v>
      </c>
      <c r="AG61" s="4">
        <f t="shared" si="43"/>
        <v>46182</v>
      </c>
      <c r="AH61" s="4">
        <f t="shared" si="44"/>
        <v>46182</v>
      </c>
      <c r="AI61" s="5"/>
      <c r="AJ61" s="4">
        <f t="shared" si="45"/>
        <v>46182</v>
      </c>
      <c r="AK61" s="4">
        <f t="shared" si="55"/>
        <v>46182</v>
      </c>
      <c r="AL61" s="4">
        <f t="shared" si="55"/>
        <v>46182</v>
      </c>
      <c r="AM61" s="4">
        <f t="shared" si="46"/>
        <v>46183</v>
      </c>
      <c r="AN61" s="5"/>
      <c r="AO61" s="4">
        <f t="shared" si="47"/>
        <v>46183</v>
      </c>
      <c r="AP61" s="5">
        <v>0</v>
      </c>
      <c r="AQ61" s="4">
        <f t="shared" si="48"/>
        <v>46183</v>
      </c>
      <c r="AR61" s="5">
        <v>0</v>
      </c>
      <c r="AS61" s="4">
        <f t="shared" si="49"/>
        <v>46183</v>
      </c>
      <c r="AT61" s="4">
        <f>_xlfn.MINIFS(ReleaseTimeline!$A$2:$A$27, ReleaseTimeline!$A$2:$A$27, "&gt;="&amp;AJ61)</f>
        <v>46191</v>
      </c>
      <c r="AU61" s="4" t="str">
        <f>VLOOKUP(AT61,ReleaseTimeline!$A$1:$E$27,2,FALSE)</f>
        <v>Release 13</v>
      </c>
      <c r="AV61" s="4" t="e">
        <f t="shared" si="53"/>
        <v>#VALUE!</v>
      </c>
      <c r="AW61" s="4">
        <f>VLOOKUP(AU61,ReleaseTimeline!$B$2:$C$27,2,FALSE)</f>
        <v>46198</v>
      </c>
      <c r="AX61" s="4">
        <f t="shared" si="52"/>
        <v>46191</v>
      </c>
      <c r="AY61">
        <f t="shared" si="50"/>
        <v>38</v>
      </c>
      <c r="BA61">
        <f t="shared" si="51"/>
        <v>9</v>
      </c>
    </row>
    <row r="62" spans="1:56" hidden="1" x14ac:dyDescent="0.2">
      <c r="A62" s="3">
        <v>61</v>
      </c>
      <c r="B62" s="5" t="s">
        <v>141</v>
      </c>
      <c r="C62" s="11" t="s">
        <v>54</v>
      </c>
      <c r="D62" s="80">
        <v>46156</v>
      </c>
      <c r="E62" s="80" t="s">
        <v>122</v>
      </c>
      <c r="F62" s="80" t="s">
        <v>67</v>
      </c>
      <c r="G62" s="80" t="s">
        <v>103</v>
      </c>
      <c r="H62" s="80">
        <f t="shared" si="29"/>
        <v>46156</v>
      </c>
      <c r="I62" s="5">
        <v>3</v>
      </c>
      <c r="J62" s="5">
        <v>0</v>
      </c>
      <c r="K62" s="5">
        <v>8</v>
      </c>
      <c r="L62" s="4">
        <f t="shared" si="30"/>
        <v>46160</v>
      </c>
      <c r="M62" s="4">
        <f t="shared" si="31"/>
        <v>46160</v>
      </c>
      <c r="N62" s="4">
        <f t="shared" si="32"/>
        <v>46160</v>
      </c>
      <c r="O62" s="5">
        <v>3</v>
      </c>
      <c r="P62" s="4">
        <f t="shared" si="33"/>
        <v>46163</v>
      </c>
      <c r="Q62" s="5">
        <v>1.5</v>
      </c>
      <c r="R62" s="4">
        <f t="shared" si="34"/>
        <v>46164</v>
      </c>
      <c r="S62" s="4">
        <f t="shared" si="35"/>
        <v>46164</v>
      </c>
      <c r="T62" s="5">
        <v>3</v>
      </c>
      <c r="U62" s="4">
        <f t="shared" si="36"/>
        <v>46169</v>
      </c>
      <c r="V62" s="4">
        <f t="shared" ref="V62:W81" si="56">WORKDAY(U62, 0, IndHolidays)</f>
        <v>46169</v>
      </c>
      <c r="W62" s="4">
        <f t="shared" si="56"/>
        <v>46169</v>
      </c>
      <c r="X62" s="4">
        <f t="shared" si="37"/>
        <v>46171</v>
      </c>
      <c r="Y62" s="4">
        <f t="shared" si="38"/>
        <v>46171</v>
      </c>
      <c r="Z62" s="5">
        <v>3</v>
      </c>
      <c r="AA62" s="4">
        <f t="shared" si="39"/>
        <v>46177</v>
      </c>
      <c r="AB62" s="5">
        <v>2</v>
      </c>
      <c r="AC62" s="4">
        <f t="shared" si="40"/>
        <v>46181</v>
      </c>
      <c r="AD62" s="5">
        <v>3</v>
      </c>
      <c r="AE62" s="4">
        <f t="shared" si="41"/>
        <v>46184</v>
      </c>
      <c r="AF62" s="4">
        <f t="shared" si="42"/>
        <v>46184</v>
      </c>
      <c r="AG62" s="4">
        <f t="shared" si="43"/>
        <v>46185</v>
      </c>
      <c r="AH62" s="4">
        <f t="shared" si="44"/>
        <v>46185</v>
      </c>
      <c r="AI62" s="5">
        <v>1</v>
      </c>
      <c r="AJ62" s="4">
        <f t="shared" si="45"/>
        <v>46188</v>
      </c>
      <c r="AK62" s="4">
        <f t="shared" ref="AK62:AL81" si="57">AJ62</f>
        <v>46188</v>
      </c>
      <c r="AL62" s="4">
        <f t="shared" si="57"/>
        <v>46188</v>
      </c>
      <c r="AM62" s="4">
        <f t="shared" si="46"/>
        <v>46189</v>
      </c>
      <c r="AN62" s="5">
        <v>3</v>
      </c>
      <c r="AO62" s="4">
        <f t="shared" si="47"/>
        <v>46192</v>
      </c>
      <c r="AP62" s="5">
        <v>0</v>
      </c>
      <c r="AQ62" s="4">
        <f t="shared" si="48"/>
        <v>46192</v>
      </c>
      <c r="AR62" s="5">
        <v>0</v>
      </c>
      <c r="AS62" s="4">
        <f t="shared" si="49"/>
        <v>46192</v>
      </c>
      <c r="AT62" s="4">
        <f>_xlfn.MINIFS(ReleaseTimeline!$A$2:$A$27, ReleaseTimeline!$A$2:$A$27, "&gt;="&amp;AJ62)</f>
        <v>46191</v>
      </c>
      <c r="AU62" s="4" t="str">
        <f>VLOOKUP(AT62,ReleaseTimeline!$A$1:$E$27,2,FALSE)</f>
        <v>Release 13</v>
      </c>
      <c r="AV62" s="4" t="e">
        <f t="shared" si="53"/>
        <v>#VALUE!</v>
      </c>
      <c r="AW62" s="4">
        <f>VLOOKUP(AU62,ReleaseTimeline!$B$2:$C$27,2,FALSE)</f>
        <v>46198</v>
      </c>
      <c r="AX62" s="4">
        <f t="shared" si="52"/>
        <v>46191</v>
      </c>
      <c r="AY62">
        <f t="shared" si="50"/>
        <v>38</v>
      </c>
      <c r="BA62">
        <f t="shared" si="51"/>
        <v>9</v>
      </c>
    </row>
    <row r="63" spans="1:56" hidden="1" x14ac:dyDescent="0.2">
      <c r="A63" s="3">
        <v>62</v>
      </c>
      <c r="B63" s="5" t="s">
        <v>141</v>
      </c>
      <c r="C63" s="11" t="s">
        <v>54</v>
      </c>
      <c r="D63" s="80">
        <v>46156</v>
      </c>
      <c r="E63" s="80" t="s">
        <v>149</v>
      </c>
      <c r="F63" s="80" t="s">
        <v>67</v>
      </c>
      <c r="G63" s="80" t="s">
        <v>104</v>
      </c>
      <c r="H63" s="80">
        <f t="shared" si="29"/>
        <v>46156</v>
      </c>
      <c r="I63" s="5">
        <v>3</v>
      </c>
      <c r="J63" s="5">
        <v>0</v>
      </c>
      <c r="K63" s="5">
        <v>9</v>
      </c>
      <c r="L63" s="4">
        <f t="shared" si="30"/>
        <v>46160</v>
      </c>
      <c r="M63" s="4">
        <f t="shared" si="31"/>
        <v>46160</v>
      </c>
      <c r="N63" s="4">
        <f t="shared" si="32"/>
        <v>46160</v>
      </c>
      <c r="O63" s="5">
        <v>3</v>
      </c>
      <c r="P63" s="4">
        <f t="shared" si="33"/>
        <v>46163</v>
      </c>
      <c r="Q63" s="5">
        <v>1.5</v>
      </c>
      <c r="R63" s="4">
        <f t="shared" si="34"/>
        <v>46164</v>
      </c>
      <c r="S63" s="4">
        <f t="shared" si="35"/>
        <v>46164</v>
      </c>
      <c r="T63" s="5">
        <v>3</v>
      </c>
      <c r="U63" s="4">
        <f t="shared" si="36"/>
        <v>46169</v>
      </c>
      <c r="V63" s="4">
        <f t="shared" si="56"/>
        <v>46169</v>
      </c>
      <c r="W63" s="4">
        <f t="shared" si="56"/>
        <v>46169</v>
      </c>
      <c r="X63" s="4">
        <f t="shared" si="37"/>
        <v>46171</v>
      </c>
      <c r="Y63" s="4">
        <f t="shared" si="38"/>
        <v>46171</v>
      </c>
      <c r="Z63" s="5"/>
      <c r="AA63" s="4">
        <f t="shared" si="39"/>
        <v>46171</v>
      </c>
      <c r="AB63" s="5">
        <v>2</v>
      </c>
      <c r="AC63" s="4">
        <f t="shared" si="40"/>
        <v>46176</v>
      </c>
      <c r="AD63" s="5">
        <v>3</v>
      </c>
      <c r="AE63" s="4">
        <f t="shared" si="41"/>
        <v>46181</v>
      </c>
      <c r="AF63" s="4">
        <f t="shared" si="42"/>
        <v>46181</v>
      </c>
      <c r="AG63" s="4">
        <f t="shared" si="43"/>
        <v>46182</v>
      </c>
      <c r="AH63" s="4">
        <f t="shared" si="44"/>
        <v>46182</v>
      </c>
      <c r="AI63" s="5"/>
      <c r="AJ63" s="4">
        <f t="shared" si="45"/>
        <v>46182</v>
      </c>
      <c r="AK63" s="4">
        <f t="shared" si="57"/>
        <v>46182</v>
      </c>
      <c r="AL63" s="4">
        <f t="shared" si="57"/>
        <v>46182</v>
      </c>
      <c r="AM63" s="4">
        <f t="shared" si="46"/>
        <v>46183</v>
      </c>
      <c r="AN63" s="5"/>
      <c r="AO63" s="4">
        <f t="shared" si="47"/>
        <v>46183</v>
      </c>
      <c r="AP63" s="5">
        <v>0</v>
      </c>
      <c r="AQ63" s="4">
        <f t="shared" si="48"/>
        <v>46183</v>
      </c>
      <c r="AR63" s="5">
        <v>0</v>
      </c>
      <c r="AS63" s="4">
        <f t="shared" si="49"/>
        <v>46183</v>
      </c>
      <c r="AT63" s="4">
        <f>_xlfn.MINIFS(ReleaseTimeline!$A$2:$A$27, ReleaseTimeline!$A$2:$A$27, "&gt;="&amp;AJ63)</f>
        <v>46191</v>
      </c>
      <c r="AU63" s="4" t="str">
        <f>VLOOKUP(AT63,ReleaseTimeline!$A$1:$E$27,2,FALSE)</f>
        <v>Release 13</v>
      </c>
      <c r="AV63" s="4" t="e">
        <f t="shared" si="53"/>
        <v>#VALUE!</v>
      </c>
      <c r="AW63" s="4">
        <f>VLOOKUP(AU63,ReleaseTimeline!$B$2:$C$27,2,FALSE)</f>
        <v>46198</v>
      </c>
      <c r="AX63" s="4">
        <f t="shared" si="52"/>
        <v>46191</v>
      </c>
      <c r="AY63">
        <f t="shared" si="50"/>
        <v>38</v>
      </c>
      <c r="BA63">
        <f t="shared" si="51"/>
        <v>9</v>
      </c>
    </row>
    <row r="64" spans="1:56" hidden="1" x14ac:dyDescent="0.2">
      <c r="A64" s="3">
        <v>63</v>
      </c>
      <c r="B64" s="5" t="s">
        <v>141</v>
      </c>
      <c r="C64" s="11" t="s">
        <v>54</v>
      </c>
      <c r="D64" s="80">
        <v>46164</v>
      </c>
      <c r="E64" s="80" t="s">
        <v>121</v>
      </c>
      <c r="F64" s="80" t="s">
        <v>67</v>
      </c>
      <c r="G64" s="80" t="s">
        <v>102</v>
      </c>
      <c r="H64" s="80">
        <f t="shared" si="29"/>
        <v>46164</v>
      </c>
      <c r="I64" s="5">
        <v>3</v>
      </c>
      <c r="J64" s="5">
        <v>0</v>
      </c>
      <c r="K64" s="5">
        <v>7</v>
      </c>
      <c r="L64" s="4">
        <f t="shared" si="30"/>
        <v>46168</v>
      </c>
      <c r="M64" s="4">
        <f t="shared" si="31"/>
        <v>46168</v>
      </c>
      <c r="N64" s="4">
        <f t="shared" si="32"/>
        <v>46168</v>
      </c>
      <c r="O64" s="5">
        <v>3</v>
      </c>
      <c r="P64" s="4">
        <f t="shared" si="33"/>
        <v>46174</v>
      </c>
      <c r="Q64" s="5">
        <v>1.5</v>
      </c>
      <c r="R64" s="4">
        <f t="shared" si="34"/>
        <v>46176</v>
      </c>
      <c r="S64" s="4">
        <f t="shared" si="35"/>
        <v>46176</v>
      </c>
      <c r="T64" s="5">
        <v>3</v>
      </c>
      <c r="U64" s="4">
        <f t="shared" si="36"/>
        <v>46181</v>
      </c>
      <c r="V64" s="4">
        <f t="shared" si="56"/>
        <v>46181</v>
      </c>
      <c r="W64" s="4">
        <f t="shared" si="56"/>
        <v>46181</v>
      </c>
      <c r="X64" s="4">
        <f t="shared" si="37"/>
        <v>46182</v>
      </c>
      <c r="Y64" s="4">
        <f t="shared" si="38"/>
        <v>46182</v>
      </c>
      <c r="Z64" s="5">
        <v>3</v>
      </c>
      <c r="AA64" s="4">
        <f t="shared" si="39"/>
        <v>46185</v>
      </c>
      <c r="AB64" s="5">
        <v>2</v>
      </c>
      <c r="AC64" s="4">
        <f t="shared" si="40"/>
        <v>46189</v>
      </c>
      <c r="AD64" s="5">
        <v>3</v>
      </c>
      <c r="AE64" s="4">
        <f t="shared" si="41"/>
        <v>46192</v>
      </c>
      <c r="AF64" s="4">
        <f t="shared" si="42"/>
        <v>46192</v>
      </c>
      <c r="AG64" s="4">
        <f t="shared" si="43"/>
        <v>46195</v>
      </c>
      <c r="AH64" s="4">
        <f t="shared" si="44"/>
        <v>46195</v>
      </c>
      <c r="AI64" s="5">
        <v>1</v>
      </c>
      <c r="AJ64" s="4">
        <f t="shared" si="45"/>
        <v>46196</v>
      </c>
      <c r="AK64" s="4">
        <f t="shared" si="57"/>
        <v>46196</v>
      </c>
      <c r="AL64" s="4">
        <f t="shared" si="57"/>
        <v>46196</v>
      </c>
      <c r="AM64" s="4">
        <f t="shared" si="46"/>
        <v>46197</v>
      </c>
      <c r="AN64" s="5">
        <v>3</v>
      </c>
      <c r="AO64" s="4">
        <f t="shared" si="47"/>
        <v>46203</v>
      </c>
      <c r="AP64" s="5">
        <v>0</v>
      </c>
      <c r="AQ64" s="4">
        <f t="shared" si="48"/>
        <v>46203</v>
      </c>
      <c r="AR64" s="5">
        <v>0</v>
      </c>
      <c r="AS64" s="4">
        <f t="shared" si="49"/>
        <v>46203</v>
      </c>
      <c r="AT64" s="4">
        <f>_xlfn.MINIFS(ReleaseTimeline!$A$2:$A$27, ReleaseTimeline!$A$2:$A$27, "&gt;="&amp;AJ64)</f>
        <v>46205</v>
      </c>
      <c r="AU64" s="4" t="str">
        <f>VLOOKUP(AT64,ReleaseTimeline!$A$1:$E$27,2,FALSE)</f>
        <v>Release 14</v>
      </c>
      <c r="AV64" s="4" t="e">
        <f t="shared" si="53"/>
        <v>#VALUE!</v>
      </c>
      <c r="AW64" s="4">
        <f>VLOOKUP(AU64,ReleaseTimeline!$B$2:$C$27,2,FALSE)</f>
        <v>46212</v>
      </c>
      <c r="AX64" s="4">
        <f t="shared" si="52"/>
        <v>46205</v>
      </c>
      <c r="AY64">
        <f t="shared" si="50"/>
        <v>44</v>
      </c>
      <c r="BA64">
        <f t="shared" si="51"/>
        <v>9</v>
      </c>
    </row>
    <row r="65" spans="1:56" hidden="1" x14ac:dyDescent="0.2">
      <c r="A65" s="3">
        <v>64</v>
      </c>
      <c r="B65" s="5" t="s">
        <v>141</v>
      </c>
      <c r="C65" s="11" t="s">
        <v>54</v>
      </c>
      <c r="D65" s="80">
        <v>46164</v>
      </c>
      <c r="E65" s="80" t="s">
        <v>150</v>
      </c>
      <c r="F65" s="80" t="s">
        <v>67</v>
      </c>
      <c r="G65" s="80" t="s">
        <v>103</v>
      </c>
      <c r="H65" s="80">
        <f t="shared" si="29"/>
        <v>46164</v>
      </c>
      <c r="I65" s="5">
        <v>3</v>
      </c>
      <c r="J65" s="5">
        <v>0</v>
      </c>
      <c r="K65" s="5">
        <v>11</v>
      </c>
      <c r="L65" s="4">
        <f t="shared" si="30"/>
        <v>46168</v>
      </c>
      <c r="M65" s="4">
        <f t="shared" si="31"/>
        <v>46168</v>
      </c>
      <c r="N65" s="4">
        <f t="shared" si="32"/>
        <v>46168</v>
      </c>
      <c r="O65" s="5">
        <v>3</v>
      </c>
      <c r="P65" s="4">
        <f t="shared" si="33"/>
        <v>46174</v>
      </c>
      <c r="Q65" s="5">
        <v>1.5</v>
      </c>
      <c r="R65" s="4">
        <f t="shared" si="34"/>
        <v>46176</v>
      </c>
      <c r="S65" s="4">
        <f t="shared" si="35"/>
        <v>46176</v>
      </c>
      <c r="T65" s="5">
        <v>3</v>
      </c>
      <c r="U65" s="4">
        <f t="shared" si="36"/>
        <v>46181</v>
      </c>
      <c r="V65" s="4">
        <f t="shared" si="56"/>
        <v>46181</v>
      </c>
      <c r="W65" s="4">
        <f t="shared" si="56"/>
        <v>46181</v>
      </c>
      <c r="X65" s="4">
        <f t="shared" si="37"/>
        <v>46182</v>
      </c>
      <c r="Y65" s="4">
        <f t="shared" si="38"/>
        <v>46182</v>
      </c>
      <c r="Z65" s="5"/>
      <c r="AA65" s="4">
        <f t="shared" si="39"/>
        <v>46182</v>
      </c>
      <c r="AB65" s="5">
        <v>2</v>
      </c>
      <c r="AC65" s="4">
        <f t="shared" si="40"/>
        <v>46184</v>
      </c>
      <c r="AD65" s="5">
        <v>3</v>
      </c>
      <c r="AE65" s="4">
        <f t="shared" si="41"/>
        <v>46189</v>
      </c>
      <c r="AF65" s="4">
        <f t="shared" si="42"/>
        <v>46189</v>
      </c>
      <c r="AG65" s="4">
        <f t="shared" si="43"/>
        <v>46190</v>
      </c>
      <c r="AH65" s="4">
        <f t="shared" si="44"/>
        <v>46190</v>
      </c>
      <c r="AI65" s="5"/>
      <c r="AJ65" s="4">
        <f t="shared" si="45"/>
        <v>46190</v>
      </c>
      <c r="AK65" s="4">
        <f t="shared" si="57"/>
        <v>46190</v>
      </c>
      <c r="AL65" s="4">
        <f t="shared" si="57"/>
        <v>46190</v>
      </c>
      <c r="AM65" s="4">
        <f t="shared" si="46"/>
        <v>46191</v>
      </c>
      <c r="AN65" s="5"/>
      <c r="AO65" s="4">
        <f t="shared" si="47"/>
        <v>46191</v>
      </c>
      <c r="AP65" s="5">
        <v>0</v>
      </c>
      <c r="AQ65" s="4">
        <f t="shared" si="48"/>
        <v>46191</v>
      </c>
      <c r="AR65" s="5">
        <v>0</v>
      </c>
      <c r="AS65" s="4">
        <f t="shared" si="49"/>
        <v>46191</v>
      </c>
      <c r="AT65" s="4">
        <f>_xlfn.MINIFS(ReleaseTimeline!$A$2:$A$27, ReleaseTimeline!$A$2:$A$27, "&gt;="&amp;AJ65)</f>
        <v>46191</v>
      </c>
      <c r="AU65" s="4" t="str">
        <f>VLOOKUP(AT65,ReleaseTimeline!$A$1:$E$27,2,FALSE)</f>
        <v>Release 13</v>
      </c>
      <c r="AV65" s="4" t="e">
        <f t="shared" si="53"/>
        <v>#VALUE!</v>
      </c>
      <c r="AW65" s="4">
        <f>VLOOKUP(AU65,ReleaseTimeline!$B$2:$C$27,2,FALSE)</f>
        <v>46198</v>
      </c>
      <c r="AX65" s="4">
        <f t="shared" si="52"/>
        <v>46191</v>
      </c>
      <c r="AY65">
        <f t="shared" si="50"/>
        <v>30</v>
      </c>
      <c r="BA65">
        <f t="shared" si="51"/>
        <v>9</v>
      </c>
    </row>
    <row r="66" spans="1:56" hidden="1" x14ac:dyDescent="0.2">
      <c r="A66" s="3">
        <v>65</v>
      </c>
      <c r="B66" s="5" t="s">
        <v>141</v>
      </c>
      <c r="C66" s="11" t="s">
        <v>54</v>
      </c>
      <c r="D66" s="80">
        <v>46164</v>
      </c>
      <c r="E66" s="80" t="s">
        <v>151</v>
      </c>
      <c r="F66" s="80" t="s">
        <v>67</v>
      </c>
      <c r="G66" s="80" t="s">
        <v>104</v>
      </c>
      <c r="H66" s="80">
        <f t="shared" ref="H66:H97" si="58">D66</f>
        <v>46164</v>
      </c>
      <c r="I66" s="5">
        <v>3</v>
      </c>
      <c r="J66" s="5">
        <v>0</v>
      </c>
      <c r="K66" s="5">
        <v>12</v>
      </c>
      <c r="L66" s="4">
        <f t="shared" ref="L66:L97" si="59">WORKDAY(H66-1, I66+J66, IndHolidays)</f>
        <v>46168</v>
      </c>
      <c r="M66" s="4">
        <f t="shared" ref="M66:M97" si="60">WORKDAY(H66-1, I66+J66, IndHolidays)</f>
        <v>46168</v>
      </c>
      <c r="N66" s="4">
        <f t="shared" ref="N66:N97" si="61">WORKDAY(H66-1, I66+J66, IndHolidays)</f>
        <v>46168</v>
      </c>
      <c r="O66" s="5">
        <v>3</v>
      </c>
      <c r="P66" s="4">
        <f t="shared" ref="P66:P97" si="62">WORKDAY(N66, O66, IndHolidays)</f>
        <v>46174</v>
      </c>
      <c r="Q66" s="5">
        <v>1.5</v>
      </c>
      <c r="R66" s="4">
        <f t="shared" ref="R66:R97" si="63">WORKDAY(P66, Q66, IndHolidays)</f>
        <v>46176</v>
      </c>
      <c r="S66" s="4">
        <f t="shared" ref="S66:S97" si="64">WORKDAY(R66,0, IndHolidays)</f>
        <v>46176</v>
      </c>
      <c r="T66" s="5">
        <v>3</v>
      </c>
      <c r="U66" s="4">
        <f t="shared" ref="U66:U97" si="65">WORKDAY(S66, T66, IndHolidays)</f>
        <v>46181</v>
      </c>
      <c r="V66" s="4">
        <f t="shared" si="56"/>
        <v>46181</v>
      </c>
      <c r="W66" s="4">
        <f t="shared" si="56"/>
        <v>46181</v>
      </c>
      <c r="X66" s="4">
        <f t="shared" ref="X66:X97" si="66">WORKDAY(W66, 1, IndHolidays)</f>
        <v>46182</v>
      </c>
      <c r="Y66" s="4">
        <f t="shared" ref="Y66:Y97" si="67">WORKDAY(X66, 0, IndHolidays)</f>
        <v>46182</v>
      </c>
      <c r="Z66" s="5">
        <v>3</v>
      </c>
      <c r="AA66" s="4">
        <f t="shared" ref="AA66:AA97" si="68">WORKDAY(Y66, Z66, IndHolidays)</f>
        <v>46185</v>
      </c>
      <c r="AB66" s="5">
        <v>2</v>
      </c>
      <c r="AC66" s="4">
        <f t="shared" ref="AC66:AC97" si="69">WORKDAY(AA66, AB66, IndHolidays)</f>
        <v>46189</v>
      </c>
      <c r="AD66" s="5">
        <v>3</v>
      </c>
      <c r="AE66" s="4">
        <f t="shared" ref="AE66:AE97" si="70">WORKDAY(AC66, AD66, IndHolidays)</f>
        <v>46192</v>
      </c>
      <c r="AF66" s="4">
        <f t="shared" ref="AF66:AF97" si="71">WORKDAY(AE66, 0, IndHolidays)</f>
        <v>46192</v>
      </c>
      <c r="AG66" s="4">
        <f t="shared" ref="AG66:AG97" si="72">WORKDAY(AF66, 1, IndHolidays)</f>
        <v>46195</v>
      </c>
      <c r="AH66" s="4">
        <f t="shared" ref="AH66:AH97" si="73">WORKDAY(AG66, 0, IndHolidays)</f>
        <v>46195</v>
      </c>
      <c r="AI66" s="5">
        <v>1</v>
      </c>
      <c r="AJ66" s="4">
        <f t="shared" ref="AJ66:AJ97" si="74">WORKDAY(AH66, AI66, IndHolidays)</f>
        <v>46196</v>
      </c>
      <c r="AK66" s="4">
        <f t="shared" si="57"/>
        <v>46196</v>
      </c>
      <c r="AL66" s="4">
        <f t="shared" si="57"/>
        <v>46196</v>
      </c>
      <c r="AM66" s="4">
        <f t="shared" ref="AM66:AM97" si="75">WORKDAY(AL66, 1, IndHolidays)</f>
        <v>46197</v>
      </c>
      <c r="AN66" s="5">
        <v>3</v>
      </c>
      <c r="AO66" s="4">
        <f t="shared" ref="AO66:AO97" si="76">WORKDAY(AM66, AN66, IndHolidays)</f>
        <v>46203</v>
      </c>
      <c r="AP66" s="5">
        <v>0</v>
      </c>
      <c r="AQ66" s="4">
        <f t="shared" ref="AQ66:AQ97" si="77">WORKDAY(AO66, AP66, IndHolidays)</f>
        <v>46203</v>
      </c>
      <c r="AR66" s="5">
        <v>0</v>
      </c>
      <c r="AS66" s="4">
        <f t="shared" ref="AS66:AS97" si="78">WORKDAY(AQ66, AR66, IndHolidays)</f>
        <v>46203</v>
      </c>
      <c r="AT66" s="4">
        <f>_xlfn.MINIFS(ReleaseTimeline!$A$2:$A$27, ReleaseTimeline!$A$2:$A$27, "&gt;="&amp;AJ66)</f>
        <v>46205</v>
      </c>
      <c r="AU66" s="4" t="str">
        <f>VLOOKUP(AT66,ReleaseTimeline!$A$1:$E$27,2,FALSE)</f>
        <v>Release 14</v>
      </c>
      <c r="AV66" s="4" t="e">
        <f t="shared" si="53"/>
        <v>#VALUE!</v>
      </c>
      <c r="AW66" s="4">
        <f>VLOOKUP(AU66,ReleaseTimeline!$B$2:$C$27,2,FALSE)</f>
        <v>46212</v>
      </c>
      <c r="AX66" s="4">
        <f t="shared" si="52"/>
        <v>46205</v>
      </c>
      <c r="AY66">
        <f t="shared" ref="AY66:AY97" si="79">(AW66 - M66)</f>
        <v>44</v>
      </c>
      <c r="BA66">
        <f t="shared" ref="BA66:BA97" si="80">(O66+T66+AD66+AR66)</f>
        <v>9</v>
      </c>
    </row>
    <row r="67" spans="1:56" hidden="1" x14ac:dyDescent="0.2">
      <c r="A67" s="3">
        <v>66</v>
      </c>
      <c r="B67" s="5" t="s">
        <v>141</v>
      </c>
      <c r="C67" s="11" t="s">
        <v>54</v>
      </c>
      <c r="D67" s="80">
        <v>46174</v>
      </c>
      <c r="E67" s="80" t="s">
        <v>85</v>
      </c>
      <c r="F67" s="80" t="s">
        <v>67</v>
      </c>
      <c r="G67" s="80" t="s">
        <v>102</v>
      </c>
      <c r="H67" s="80">
        <f t="shared" si="58"/>
        <v>46174</v>
      </c>
      <c r="I67" s="5">
        <v>3</v>
      </c>
      <c r="J67" s="5">
        <v>0</v>
      </c>
      <c r="K67" s="5">
        <v>10</v>
      </c>
      <c r="L67" s="4">
        <f t="shared" si="59"/>
        <v>46177</v>
      </c>
      <c r="M67" s="4">
        <f t="shared" si="60"/>
        <v>46177</v>
      </c>
      <c r="N67" s="4">
        <f t="shared" si="61"/>
        <v>46177</v>
      </c>
      <c r="O67" s="5">
        <v>3</v>
      </c>
      <c r="P67" s="4">
        <f t="shared" si="62"/>
        <v>46182</v>
      </c>
      <c r="Q67" s="5">
        <v>1.5</v>
      </c>
      <c r="R67" s="4">
        <f t="shared" si="63"/>
        <v>46183</v>
      </c>
      <c r="S67" s="4">
        <f t="shared" si="64"/>
        <v>46183</v>
      </c>
      <c r="T67" s="5">
        <v>3</v>
      </c>
      <c r="U67" s="4">
        <f t="shared" si="65"/>
        <v>46188</v>
      </c>
      <c r="V67" s="4">
        <f t="shared" si="56"/>
        <v>46188</v>
      </c>
      <c r="W67" s="4">
        <f t="shared" si="56"/>
        <v>46188</v>
      </c>
      <c r="X67" s="4">
        <f t="shared" si="66"/>
        <v>46189</v>
      </c>
      <c r="Y67" s="4">
        <f t="shared" si="67"/>
        <v>46189</v>
      </c>
      <c r="Z67" s="5"/>
      <c r="AA67" s="4">
        <f t="shared" si="68"/>
        <v>46189</v>
      </c>
      <c r="AB67" s="5">
        <v>2</v>
      </c>
      <c r="AC67" s="4">
        <f t="shared" si="69"/>
        <v>46191</v>
      </c>
      <c r="AD67" s="5">
        <v>3</v>
      </c>
      <c r="AE67" s="4">
        <f t="shared" si="70"/>
        <v>46196</v>
      </c>
      <c r="AF67" s="4">
        <f t="shared" si="71"/>
        <v>46196</v>
      </c>
      <c r="AG67" s="4">
        <f t="shared" si="72"/>
        <v>46197</v>
      </c>
      <c r="AH67" s="4">
        <f t="shared" si="73"/>
        <v>46197</v>
      </c>
      <c r="AI67" s="5"/>
      <c r="AJ67" s="4">
        <f t="shared" si="74"/>
        <v>46197</v>
      </c>
      <c r="AK67" s="4">
        <f t="shared" si="57"/>
        <v>46197</v>
      </c>
      <c r="AL67" s="4">
        <f t="shared" si="57"/>
        <v>46197</v>
      </c>
      <c r="AM67" s="4">
        <f t="shared" si="75"/>
        <v>46198</v>
      </c>
      <c r="AN67" s="5"/>
      <c r="AO67" s="4">
        <f t="shared" si="76"/>
        <v>46198</v>
      </c>
      <c r="AP67" s="5">
        <v>0</v>
      </c>
      <c r="AQ67" s="4">
        <f t="shared" si="77"/>
        <v>46198</v>
      </c>
      <c r="AR67" s="5">
        <v>0</v>
      </c>
      <c r="AS67" s="4">
        <f t="shared" si="78"/>
        <v>46198</v>
      </c>
      <c r="AT67" s="4">
        <f>_xlfn.MINIFS(ReleaseTimeline!$A$2:$A$27, ReleaseTimeline!$A$2:$A$27, "&gt;="&amp;AJ67)</f>
        <v>46205</v>
      </c>
      <c r="AU67" s="4" t="str">
        <f>VLOOKUP(AT67,ReleaseTimeline!$A$1:$E$27,2,FALSE)</f>
        <v>Release 14</v>
      </c>
      <c r="AV67" s="4" t="e">
        <f t="shared" si="53"/>
        <v>#VALUE!</v>
      </c>
      <c r="AW67" s="4">
        <f>VLOOKUP(AU67,ReleaseTimeline!$B$2:$C$27,2,FALSE)</f>
        <v>46212</v>
      </c>
      <c r="AX67" s="4">
        <f t="shared" ref="AX67:AX98" si="81">WORKDAY(AW67, -5)</f>
        <v>46205</v>
      </c>
      <c r="AY67">
        <f t="shared" si="79"/>
        <v>35</v>
      </c>
      <c r="BA67">
        <f t="shared" si="80"/>
        <v>9</v>
      </c>
    </row>
    <row r="68" spans="1:56" hidden="1" x14ac:dyDescent="0.2">
      <c r="A68" s="3">
        <v>67</v>
      </c>
      <c r="B68" s="5" t="s">
        <v>141</v>
      </c>
      <c r="C68" s="11" t="s">
        <v>54</v>
      </c>
      <c r="D68" s="80">
        <v>46174</v>
      </c>
      <c r="E68" s="80" t="s">
        <v>152</v>
      </c>
      <c r="F68" s="80" t="s">
        <v>67</v>
      </c>
      <c r="G68" s="80" t="s">
        <v>103</v>
      </c>
      <c r="H68" s="80">
        <f t="shared" si="58"/>
        <v>46174</v>
      </c>
      <c r="I68" s="5">
        <v>3</v>
      </c>
      <c r="J68" s="5">
        <v>0</v>
      </c>
      <c r="K68" s="5">
        <v>14</v>
      </c>
      <c r="L68" s="4">
        <f t="shared" si="59"/>
        <v>46177</v>
      </c>
      <c r="M68" s="4">
        <f t="shared" si="60"/>
        <v>46177</v>
      </c>
      <c r="N68" s="4">
        <f t="shared" si="61"/>
        <v>46177</v>
      </c>
      <c r="O68" s="5">
        <v>3</v>
      </c>
      <c r="P68" s="4">
        <f t="shared" si="62"/>
        <v>46182</v>
      </c>
      <c r="Q68" s="5">
        <v>1.5</v>
      </c>
      <c r="R68" s="4">
        <f t="shared" si="63"/>
        <v>46183</v>
      </c>
      <c r="S68" s="4">
        <f t="shared" si="64"/>
        <v>46183</v>
      </c>
      <c r="T68" s="5">
        <v>3</v>
      </c>
      <c r="U68" s="4">
        <f t="shared" si="65"/>
        <v>46188</v>
      </c>
      <c r="V68" s="4">
        <f t="shared" si="56"/>
        <v>46188</v>
      </c>
      <c r="W68" s="4">
        <f t="shared" si="56"/>
        <v>46188</v>
      </c>
      <c r="X68" s="4">
        <f t="shared" si="66"/>
        <v>46189</v>
      </c>
      <c r="Y68" s="4">
        <f t="shared" si="67"/>
        <v>46189</v>
      </c>
      <c r="Z68" s="5">
        <v>3</v>
      </c>
      <c r="AA68" s="4">
        <f t="shared" si="68"/>
        <v>46192</v>
      </c>
      <c r="AB68" s="5">
        <v>2</v>
      </c>
      <c r="AC68" s="4">
        <f t="shared" si="69"/>
        <v>46196</v>
      </c>
      <c r="AD68" s="5">
        <v>3</v>
      </c>
      <c r="AE68" s="4">
        <f t="shared" si="70"/>
        <v>46202</v>
      </c>
      <c r="AF68" s="4">
        <f t="shared" si="71"/>
        <v>46202</v>
      </c>
      <c r="AG68" s="4">
        <f t="shared" si="72"/>
        <v>46203</v>
      </c>
      <c r="AH68" s="4">
        <f t="shared" si="73"/>
        <v>46203</v>
      </c>
      <c r="AI68" s="5">
        <v>1</v>
      </c>
      <c r="AJ68" s="4">
        <f t="shared" si="74"/>
        <v>46204</v>
      </c>
      <c r="AK68" s="4">
        <f t="shared" si="57"/>
        <v>46204</v>
      </c>
      <c r="AL68" s="4">
        <f t="shared" si="57"/>
        <v>46204</v>
      </c>
      <c r="AM68" s="4">
        <f t="shared" si="75"/>
        <v>46205</v>
      </c>
      <c r="AN68" s="5">
        <v>3</v>
      </c>
      <c r="AO68" s="4">
        <f t="shared" si="76"/>
        <v>46211</v>
      </c>
      <c r="AP68" s="5">
        <v>0</v>
      </c>
      <c r="AQ68" s="4">
        <f t="shared" si="77"/>
        <v>46211</v>
      </c>
      <c r="AR68" s="5">
        <v>0</v>
      </c>
      <c r="AS68" s="4">
        <f t="shared" si="78"/>
        <v>46211</v>
      </c>
      <c r="AT68" s="4">
        <f>_xlfn.MINIFS(ReleaseTimeline!$A$2:$A$27, ReleaseTimeline!$A$2:$A$27, "&gt;="&amp;AJ68)</f>
        <v>46205</v>
      </c>
      <c r="AU68" s="4" t="str">
        <f>VLOOKUP(AT68,ReleaseTimeline!$A$1:$E$27,2,FALSE)</f>
        <v>Release 14</v>
      </c>
      <c r="AV68" s="4" t="e">
        <f t="shared" si="53"/>
        <v>#VALUE!</v>
      </c>
      <c r="AW68" s="4">
        <f>VLOOKUP(AU68,ReleaseTimeline!$B$2:$C$27,2,FALSE)</f>
        <v>46212</v>
      </c>
      <c r="AX68" s="4">
        <f t="shared" si="81"/>
        <v>46205</v>
      </c>
      <c r="AY68">
        <f t="shared" si="79"/>
        <v>35</v>
      </c>
      <c r="AZ68" t="e">
        <f>(AW68-AU68)</f>
        <v>#VALUE!</v>
      </c>
      <c r="BA68">
        <f t="shared" si="80"/>
        <v>9</v>
      </c>
      <c r="BD68" t="e">
        <f>(AZ68+BA68)</f>
        <v>#VALUE!</v>
      </c>
    </row>
    <row r="69" spans="1:56" hidden="1" x14ac:dyDescent="0.2">
      <c r="A69" s="3">
        <v>68</v>
      </c>
      <c r="B69" s="5" t="s">
        <v>141</v>
      </c>
      <c r="C69" s="11" t="s">
        <v>54</v>
      </c>
      <c r="D69" s="80">
        <v>46174</v>
      </c>
      <c r="E69" s="80" t="s">
        <v>153</v>
      </c>
      <c r="F69" s="80" t="s">
        <v>67</v>
      </c>
      <c r="G69" s="80" t="s">
        <v>104</v>
      </c>
      <c r="H69" s="80">
        <f t="shared" si="58"/>
        <v>46174</v>
      </c>
      <c r="I69" s="5">
        <v>3</v>
      </c>
      <c r="J69" s="5">
        <v>0</v>
      </c>
      <c r="K69" s="5">
        <v>15</v>
      </c>
      <c r="L69" s="4">
        <f t="shared" si="59"/>
        <v>46177</v>
      </c>
      <c r="M69" s="4">
        <f t="shared" si="60"/>
        <v>46177</v>
      </c>
      <c r="N69" s="4">
        <f t="shared" si="61"/>
        <v>46177</v>
      </c>
      <c r="O69" s="5">
        <v>3</v>
      </c>
      <c r="P69" s="4">
        <f t="shared" si="62"/>
        <v>46182</v>
      </c>
      <c r="Q69" s="5">
        <v>1.5</v>
      </c>
      <c r="R69" s="4">
        <f t="shared" si="63"/>
        <v>46183</v>
      </c>
      <c r="S69" s="4">
        <f t="shared" si="64"/>
        <v>46183</v>
      </c>
      <c r="T69" s="5">
        <v>3</v>
      </c>
      <c r="U69" s="4">
        <f t="shared" si="65"/>
        <v>46188</v>
      </c>
      <c r="V69" s="4">
        <f t="shared" si="56"/>
        <v>46188</v>
      </c>
      <c r="W69" s="4">
        <f t="shared" si="56"/>
        <v>46188</v>
      </c>
      <c r="X69" s="4">
        <f t="shared" si="66"/>
        <v>46189</v>
      </c>
      <c r="Y69" s="4">
        <f t="shared" si="67"/>
        <v>46189</v>
      </c>
      <c r="Z69" s="5"/>
      <c r="AA69" s="4">
        <f t="shared" si="68"/>
        <v>46189</v>
      </c>
      <c r="AB69" s="5">
        <v>2</v>
      </c>
      <c r="AC69" s="4">
        <f t="shared" si="69"/>
        <v>46191</v>
      </c>
      <c r="AD69" s="5">
        <v>3</v>
      </c>
      <c r="AE69" s="4">
        <f t="shared" si="70"/>
        <v>46196</v>
      </c>
      <c r="AF69" s="4">
        <f t="shared" si="71"/>
        <v>46196</v>
      </c>
      <c r="AG69" s="4">
        <f t="shared" si="72"/>
        <v>46197</v>
      </c>
      <c r="AH69" s="4">
        <f t="shared" si="73"/>
        <v>46197</v>
      </c>
      <c r="AI69" s="5"/>
      <c r="AJ69" s="4">
        <f t="shared" si="74"/>
        <v>46197</v>
      </c>
      <c r="AK69" s="4">
        <f t="shared" si="57"/>
        <v>46197</v>
      </c>
      <c r="AL69" s="4">
        <f t="shared" si="57"/>
        <v>46197</v>
      </c>
      <c r="AM69" s="4">
        <f t="shared" si="75"/>
        <v>46198</v>
      </c>
      <c r="AN69" s="5"/>
      <c r="AO69" s="4">
        <f t="shared" si="76"/>
        <v>46198</v>
      </c>
      <c r="AP69" s="5">
        <v>0</v>
      </c>
      <c r="AQ69" s="4">
        <f t="shared" si="77"/>
        <v>46198</v>
      </c>
      <c r="AR69" s="5">
        <v>0</v>
      </c>
      <c r="AS69" s="4">
        <f t="shared" si="78"/>
        <v>46198</v>
      </c>
      <c r="AT69" s="4">
        <f>_xlfn.MINIFS(ReleaseTimeline!$A$2:$A$27, ReleaseTimeline!$A$2:$A$27, "&gt;="&amp;AJ69)</f>
        <v>46205</v>
      </c>
      <c r="AU69" s="4" t="str">
        <f>VLOOKUP(AT69,ReleaseTimeline!$A$1:$E$27,2,FALSE)</f>
        <v>Release 14</v>
      </c>
      <c r="AV69" s="4" t="e">
        <f t="shared" si="53"/>
        <v>#VALUE!</v>
      </c>
      <c r="AW69" s="4">
        <f>VLOOKUP(AU69,ReleaseTimeline!$B$2:$C$27,2,FALSE)</f>
        <v>46212</v>
      </c>
      <c r="AX69" s="4">
        <f t="shared" si="81"/>
        <v>46205</v>
      </c>
      <c r="AY69">
        <f t="shared" si="79"/>
        <v>35</v>
      </c>
      <c r="BA69">
        <f t="shared" si="80"/>
        <v>9</v>
      </c>
    </row>
    <row r="70" spans="1:56" hidden="1" x14ac:dyDescent="0.2">
      <c r="A70" s="3">
        <v>69</v>
      </c>
      <c r="B70" s="5" t="s">
        <v>141</v>
      </c>
      <c r="C70" s="11" t="s">
        <v>54</v>
      </c>
      <c r="D70" s="80">
        <v>46182</v>
      </c>
      <c r="E70" s="80" t="s">
        <v>154</v>
      </c>
      <c r="F70" s="80" t="s">
        <v>67</v>
      </c>
      <c r="G70" s="80" t="s">
        <v>102</v>
      </c>
      <c r="H70" s="80">
        <f t="shared" si="58"/>
        <v>46182</v>
      </c>
      <c r="I70" s="5">
        <v>3</v>
      </c>
      <c r="J70" s="5">
        <v>0</v>
      </c>
      <c r="K70" s="5">
        <v>13</v>
      </c>
      <c r="L70" s="4">
        <f t="shared" si="59"/>
        <v>46184</v>
      </c>
      <c r="M70" s="4">
        <f t="shared" si="60"/>
        <v>46184</v>
      </c>
      <c r="N70" s="4">
        <f t="shared" si="61"/>
        <v>46184</v>
      </c>
      <c r="O70" s="5">
        <v>3</v>
      </c>
      <c r="P70" s="4">
        <f t="shared" si="62"/>
        <v>46189</v>
      </c>
      <c r="Q70" s="5">
        <v>1.5</v>
      </c>
      <c r="R70" s="4">
        <f t="shared" si="63"/>
        <v>46190</v>
      </c>
      <c r="S70" s="4">
        <f t="shared" si="64"/>
        <v>46190</v>
      </c>
      <c r="T70" s="5">
        <v>3</v>
      </c>
      <c r="U70" s="4">
        <f t="shared" si="65"/>
        <v>46195</v>
      </c>
      <c r="V70" s="4">
        <f t="shared" si="56"/>
        <v>46195</v>
      </c>
      <c r="W70" s="4">
        <f t="shared" si="56"/>
        <v>46195</v>
      </c>
      <c r="X70" s="4">
        <f t="shared" si="66"/>
        <v>46196</v>
      </c>
      <c r="Y70" s="4">
        <f t="shared" si="67"/>
        <v>46196</v>
      </c>
      <c r="Z70" s="5">
        <v>3</v>
      </c>
      <c r="AA70" s="4">
        <f t="shared" si="68"/>
        <v>46202</v>
      </c>
      <c r="AB70" s="5">
        <v>2</v>
      </c>
      <c r="AC70" s="4">
        <f t="shared" si="69"/>
        <v>46204</v>
      </c>
      <c r="AD70" s="5">
        <v>3</v>
      </c>
      <c r="AE70" s="4">
        <f t="shared" si="70"/>
        <v>46209</v>
      </c>
      <c r="AF70" s="4">
        <f t="shared" si="71"/>
        <v>46209</v>
      </c>
      <c r="AG70" s="4">
        <f t="shared" si="72"/>
        <v>46211</v>
      </c>
      <c r="AH70" s="4">
        <f t="shared" si="73"/>
        <v>46211</v>
      </c>
      <c r="AI70" s="5">
        <v>1</v>
      </c>
      <c r="AJ70" s="4">
        <f t="shared" si="74"/>
        <v>46212</v>
      </c>
      <c r="AK70" s="4">
        <f t="shared" si="57"/>
        <v>46212</v>
      </c>
      <c r="AL70" s="4">
        <f t="shared" si="57"/>
        <v>46212</v>
      </c>
      <c r="AM70" s="4">
        <f t="shared" si="75"/>
        <v>46213</v>
      </c>
      <c r="AN70" s="5">
        <v>3</v>
      </c>
      <c r="AO70" s="4">
        <f t="shared" si="76"/>
        <v>46218</v>
      </c>
      <c r="AP70" s="5">
        <v>0</v>
      </c>
      <c r="AQ70" s="4">
        <f t="shared" si="77"/>
        <v>46218</v>
      </c>
      <c r="AR70" s="5">
        <v>0</v>
      </c>
      <c r="AS70" s="4">
        <f t="shared" si="78"/>
        <v>46218</v>
      </c>
      <c r="AT70" s="4">
        <f>_xlfn.MINIFS(ReleaseTimeline!$A$2:$A$27, ReleaseTimeline!$A$2:$A$27, "&gt;="&amp;AJ70)</f>
        <v>46219</v>
      </c>
      <c r="AU70" s="4" t="str">
        <f>VLOOKUP(AT70,ReleaseTimeline!$A$1:$E$27,2,FALSE)</f>
        <v>Release 15</v>
      </c>
      <c r="AV70" s="4" t="e">
        <f t="shared" si="53"/>
        <v>#VALUE!</v>
      </c>
      <c r="AW70" s="4">
        <f>VLOOKUP(AU70,ReleaseTimeline!$B$2:$C$27,2,FALSE)</f>
        <v>46226</v>
      </c>
      <c r="AX70" s="4">
        <f t="shared" si="81"/>
        <v>46219</v>
      </c>
      <c r="AY70">
        <f t="shared" si="79"/>
        <v>42</v>
      </c>
      <c r="BA70">
        <f t="shared" si="80"/>
        <v>9</v>
      </c>
    </row>
    <row r="71" spans="1:56" hidden="1" x14ac:dyDescent="0.2">
      <c r="A71" s="3">
        <v>70</v>
      </c>
      <c r="B71" s="5" t="s">
        <v>141</v>
      </c>
      <c r="C71" s="11" t="s">
        <v>54</v>
      </c>
      <c r="D71" s="80">
        <v>46182</v>
      </c>
      <c r="E71" s="80" t="s">
        <v>155</v>
      </c>
      <c r="F71" s="80" t="s">
        <v>67</v>
      </c>
      <c r="G71" s="80" t="s">
        <v>103</v>
      </c>
      <c r="H71" s="80">
        <f t="shared" si="58"/>
        <v>46182</v>
      </c>
      <c r="I71" s="5">
        <v>3</v>
      </c>
      <c r="J71" s="5">
        <v>0</v>
      </c>
      <c r="K71" s="5">
        <v>17</v>
      </c>
      <c r="L71" s="4">
        <f t="shared" si="59"/>
        <v>46184</v>
      </c>
      <c r="M71" s="4">
        <f t="shared" si="60"/>
        <v>46184</v>
      </c>
      <c r="N71" s="4">
        <f t="shared" si="61"/>
        <v>46184</v>
      </c>
      <c r="O71" s="5">
        <v>3</v>
      </c>
      <c r="P71" s="4">
        <f t="shared" si="62"/>
        <v>46189</v>
      </c>
      <c r="Q71" s="5">
        <v>1.5</v>
      </c>
      <c r="R71" s="4">
        <f t="shared" si="63"/>
        <v>46190</v>
      </c>
      <c r="S71" s="4">
        <f t="shared" si="64"/>
        <v>46190</v>
      </c>
      <c r="T71" s="5">
        <v>3</v>
      </c>
      <c r="U71" s="4">
        <f t="shared" si="65"/>
        <v>46195</v>
      </c>
      <c r="V71" s="4">
        <f t="shared" si="56"/>
        <v>46195</v>
      </c>
      <c r="W71" s="4">
        <f t="shared" si="56"/>
        <v>46195</v>
      </c>
      <c r="X71" s="4">
        <f t="shared" si="66"/>
        <v>46196</v>
      </c>
      <c r="Y71" s="4">
        <f t="shared" si="67"/>
        <v>46196</v>
      </c>
      <c r="Z71" s="5"/>
      <c r="AA71" s="4">
        <f t="shared" si="68"/>
        <v>46196</v>
      </c>
      <c r="AB71" s="5">
        <v>2</v>
      </c>
      <c r="AC71" s="4">
        <f t="shared" si="69"/>
        <v>46198</v>
      </c>
      <c r="AD71" s="5">
        <v>3</v>
      </c>
      <c r="AE71" s="4">
        <f t="shared" si="70"/>
        <v>46204</v>
      </c>
      <c r="AF71" s="4">
        <f t="shared" si="71"/>
        <v>46204</v>
      </c>
      <c r="AG71" s="4">
        <f t="shared" si="72"/>
        <v>46205</v>
      </c>
      <c r="AH71" s="4">
        <f t="shared" si="73"/>
        <v>46205</v>
      </c>
      <c r="AI71" s="5"/>
      <c r="AJ71" s="4">
        <f t="shared" si="74"/>
        <v>46205</v>
      </c>
      <c r="AK71" s="4">
        <f t="shared" si="57"/>
        <v>46205</v>
      </c>
      <c r="AL71" s="4">
        <f t="shared" si="57"/>
        <v>46205</v>
      </c>
      <c r="AM71" s="4">
        <f t="shared" si="75"/>
        <v>46206</v>
      </c>
      <c r="AN71" s="5"/>
      <c r="AO71" s="4">
        <f t="shared" si="76"/>
        <v>46206</v>
      </c>
      <c r="AP71" s="5">
        <v>0</v>
      </c>
      <c r="AQ71" s="4">
        <f t="shared" si="77"/>
        <v>46206</v>
      </c>
      <c r="AR71" s="5">
        <v>0</v>
      </c>
      <c r="AS71" s="4">
        <f t="shared" si="78"/>
        <v>46206</v>
      </c>
      <c r="AT71" s="4">
        <f>_xlfn.MINIFS(ReleaseTimeline!$A$2:$A$27, ReleaseTimeline!$A$2:$A$27, "&gt;="&amp;AJ71)</f>
        <v>46205</v>
      </c>
      <c r="AU71" s="4" t="str">
        <f>VLOOKUP(AT71,ReleaseTimeline!$A$1:$E$27,2,FALSE)</f>
        <v>Release 14</v>
      </c>
      <c r="AV71" s="4" t="e">
        <f t="shared" ref="AV71:AV102" si="82">WORKDAY(AU71, 3, IndHolidays)</f>
        <v>#VALUE!</v>
      </c>
      <c r="AW71" s="4">
        <f>VLOOKUP(AU71,ReleaseTimeline!$B$2:$C$27,2,FALSE)</f>
        <v>46212</v>
      </c>
      <c r="AX71" s="4">
        <f t="shared" si="81"/>
        <v>46205</v>
      </c>
      <c r="AY71">
        <f t="shared" si="79"/>
        <v>28</v>
      </c>
      <c r="BA71">
        <f t="shared" si="80"/>
        <v>9</v>
      </c>
    </row>
    <row r="72" spans="1:56" hidden="1" x14ac:dyDescent="0.2">
      <c r="A72" s="3">
        <v>71</v>
      </c>
      <c r="B72" s="5" t="s">
        <v>141</v>
      </c>
      <c r="C72" s="11" t="s">
        <v>54</v>
      </c>
      <c r="D72" s="80">
        <v>46182</v>
      </c>
      <c r="E72" s="80" t="s">
        <v>156</v>
      </c>
      <c r="F72" s="80" t="s">
        <v>67</v>
      </c>
      <c r="G72" s="80" t="s">
        <v>104</v>
      </c>
      <c r="H72" s="80">
        <f t="shared" si="58"/>
        <v>46182</v>
      </c>
      <c r="I72" s="5">
        <v>3</v>
      </c>
      <c r="J72" s="5">
        <v>0</v>
      </c>
      <c r="K72" s="5">
        <v>18</v>
      </c>
      <c r="L72" s="4">
        <f t="shared" si="59"/>
        <v>46184</v>
      </c>
      <c r="M72" s="4">
        <f t="shared" si="60"/>
        <v>46184</v>
      </c>
      <c r="N72" s="4">
        <f t="shared" si="61"/>
        <v>46184</v>
      </c>
      <c r="O72" s="5">
        <v>3</v>
      </c>
      <c r="P72" s="4">
        <f t="shared" si="62"/>
        <v>46189</v>
      </c>
      <c r="Q72" s="5">
        <v>1.5</v>
      </c>
      <c r="R72" s="4">
        <f t="shared" si="63"/>
        <v>46190</v>
      </c>
      <c r="S72" s="4">
        <f t="shared" si="64"/>
        <v>46190</v>
      </c>
      <c r="T72" s="5">
        <v>3</v>
      </c>
      <c r="U72" s="4">
        <f t="shared" si="65"/>
        <v>46195</v>
      </c>
      <c r="V72" s="4">
        <f t="shared" si="56"/>
        <v>46195</v>
      </c>
      <c r="W72" s="4">
        <f t="shared" si="56"/>
        <v>46195</v>
      </c>
      <c r="X72" s="4">
        <f t="shared" si="66"/>
        <v>46196</v>
      </c>
      <c r="Y72" s="4">
        <f t="shared" si="67"/>
        <v>46196</v>
      </c>
      <c r="Z72" s="5">
        <v>3</v>
      </c>
      <c r="AA72" s="4">
        <f t="shared" si="68"/>
        <v>46202</v>
      </c>
      <c r="AB72" s="5">
        <v>2</v>
      </c>
      <c r="AC72" s="4">
        <f t="shared" si="69"/>
        <v>46204</v>
      </c>
      <c r="AD72" s="5">
        <v>3</v>
      </c>
      <c r="AE72" s="4">
        <f t="shared" si="70"/>
        <v>46209</v>
      </c>
      <c r="AF72" s="4">
        <f t="shared" si="71"/>
        <v>46209</v>
      </c>
      <c r="AG72" s="4">
        <f t="shared" si="72"/>
        <v>46211</v>
      </c>
      <c r="AH72" s="4">
        <f t="shared" si="73"/>
        <v>46211</v>
      </c>
      <c r="AI72" s="5">
        <v>1</v>
      </c>
      <c r="AJ72" s="4">
        <f t="shared" si="74"/>
        <v>46212</v>
      </c>
      <c r="AK72" s="4">
        <f t="shared" si="57"/>
        <v>46212</v>
      </c>
      <c r="AL72" s="4">
        <f t="shared" si="57"/>
        <v>46212</v>
      </c>
      <c r="AM72" s="4">
        <f t="shared" si="75"/>
        <v>46213</v>
      </c>
      <c r="AN72" s="5">
        <v>3</v>
      </c>
      <c r="AO72" s="4">
        <f t="shared" si="76"/>
        <v>46218</v>
      </c>
      <c r="AP72" s="5">
        <v>0</v>
      </c>
      <c r="AQ72" s="4">
        <f t="shared" si="77"/>
        <v>46218</v>
      </c>
      <c r="AR72" s="5">
        <v>0</v>
      </c>
      <c r="AS72" s="4">
        <f t="shared" si="78"/>
        <v>46218</v>
      </c>
      <c r="AT72" s="4">
        <f>_xlfn.MINIFS(ReleaseTimeline!$A$2:$A$27, ReleaseTimeline!$A$2:$A$27, "&gt;="&amp;AJ72)</f>
        <v>46219</v>
      </c>
      <c r="AU72" s="4" t="str">
        <f>VLOOKUP(AT72,ReleaseTimeline!$A$1:$E$27,2,FALSE)</f>
        <v>Release 15</v>
      </c>
      <c r="AV72" s="4" t="e">
        <f t="shared" si="82"/>
        <v>#VALUE!</v>
      </c>
      <c r="AW72" s="4">
        <f>VLOOKUP(AU72,ReleaseTimeline!$B$2:$C$27,2,FALSE)</f>
        <v>46226</v>
      </c>
      <c r="AX72" s="4">
        <f t="shared" si="81"/>
        <v>46219</v>
      </c>
      <c r="AY72">
        <f t="shared" si="79"/>
        <v>42</v>
      </c>
      <c r="BA72">
        <f t="shared" si="80"/>
        <v>9</v>
      </c>
    </row>
    <row r="73" spans="1:56" hidden="1" x14ac:dyDescent="0.2">
      <c r="A73" s="3">
        <v>72</v>
      </c>
      <c r="B73" s="5" t="s">
        <v>141</v>
      </c>
      <c r="C73" s="11" t="s">
        <v>54</v>
      </c>
      <c r="D73" s="80">
        <v>46190</v>
      </c>
      <c r="E73" s="80" t="s">
        <v>157</v>
      </c>
      <c r="F73" s="80" t="s">
        <v>67</v>
      </c>
      <c r="G73" s="80" t="s">
        <v>102</v>
      </c>
      <c r="H73" s="80">
        <f t="shared" si="58"/>
        <v>46190</v>
      </c>
      <c r="I73" s="5">
        <v>3</v>
      </c>
      <c r="J73" s="5">
        <v>0</v>
      </c>
      <c r="K73" s="5">
        <v>16</v>
      </c>
      <c r="L73" s="4">
        <f t="shared" si="59"/>
        <v>46192</v>
      </c>
      <c r="M73" s="4">
        <f t="shared" si="60"/>
        <v>46192</v>
      </c>
      <c r="N73" s="4">
        <f t="shared" si="61"/>
        <v>46192</v>
      </c>
      <c r="O73" s="5">
        <v>3</v>
      </c>
      <c r="P73" s="4">
        <f t="shared" si="62"/>
        <v>46197</v>
      </c>
      <c r="Q73" s="5">
        <v>1.5</v>
      </c>
      <c r="R73" s="4">
        <f t="shared" si="63"/>
        <v>46198</v>
      </c>
      <c r="S73" s="4">
        <f t="shared" si="64"/>
        <v>46198</v>
      </c>
      <c r="T73" s="5">
        <v>3</v>
      </c>
      <c r="U73" s="4">
        <f t="shared" si="65"/>
        <v>46204</v>
      </c>
      <c r="V73" s="4">
        <f t="shared" si="56"/>
        <v>46204</v>
      </c>
      <c r="W73" s="4">
        <f t="shared" si="56"/>
        <v>46204</v>
      </c>
      <c r="X73" s="4">
        <f t="shared" si="66"/>
        <v>46205</v>
      </c>
      <c r="Y73" s="4">
        <f t="shared" si="67"/>
        <v>46205</v>
      </c>
      <c r="Z73" s="5"/>
      <c r="AA73" s="4">
        <f t="shared" si="68"/>
        <v>46205</v>
      </c>
      <c r="AB73" s="5">
        <v>2</v>
      </c>
      <c r="AC73" s="4">
        <f t="shared" si="69"/>
        <v>46209</v>
      </c>
      <c r="AD73" s="5">
        <v>3</v>
      </c>
      <c r="AE73" s="4">
        <f t="shared" si="70"/>
        <v>46213</v>
      </c>
      <c r="AF73" s="4">
        <f t="shared" si="71"/>
        <v>46213</v>
      </c>
      <c r="AG73" s="4">
        <f t="shared" si="72"/>
        <v>46216</v>
      </c>
      <c r="AH73" s="4">
        <f t="shared" si="73"/>
        <v>46216</v>
      </c>
      <c r="AI73" s="5"/>
      <c r="AJ73" s="4">
        <f t="shared" si="74"/>
        <v>46216</v>
      </c>
      <c r="AK73" s="4">
        <f t="shared" si="57"/>
        <v>46216</v>
      </c>
      <c r="AL73" s="4">
        <f t="shared" si="57"/>
        <v>46216</v>
      </c>
      <c r="AM73" s="4">
        <f t="shared" si="75"/>
        <v>46217</v>
      </c>
      <c r="AN73" s="5"/>
      <c r="AO73" s="4">
        <f t="shared" si="76"/>
        <v>46217</v>
      </c>
      <c r="AP73" s="5">
        <v>0</v>
      </c>
      <c r="AQ73" s="4">
        <f t="shared" si="77"/>
        <v>46217</v>
      </c>
      <c r="AR73" s="5">
        <v>0</v>
      </c>
      <c r="AS73" s="4">
        <f t="shared" si="78"/>
        <v>46217</v>
      </c>
      <c r="AT73" s="4">
        <f>_xlfn.MINIFS(ReleaseTimeline!$A$2:$A$27, ReleaseTimeline!$A$2:$A$27, "&gt;="&amp;AJ73)</f>
        <v>46219</v>
      </c>
      <c r="AU73" s="4" t="str">
        <f>VLOOKUP(AT73,ReleaseTimeline!$A$1:$E$27,2,FALSE)</f>
        <v>Release 15</v>
      </c>
      <c r="AV73" s="4" t="e">
        <f t="shared" si="82"/>
        <v>#VALUE!</v>
      </c>
      <c r="AW73" s="4">
        <f>VLOOKUP(AU73,ReleaseTimeline!$B$2:$C$27,2,FALSE)</f>
        <v>46226</v>
      </c>
      <c r="AX73" s="4">
        <f t="shared" si="81"/>
        <v>46219</v>
      </c>
      <c r="AY73">
        <f t="shared" si="79"/>
        <v>34</v>
      </c>
      <c r="BA73">
        <f t="shared" si="80"/>
        <v>9</v>
      </c>
    </row>
    <row r="74" spans="1:56" hidden="1" x14ac:dyDescent="0.2">
      <c r="A74" s="3">
        <v>73</v>
      </c>
      <c r="B74" s="5" t="s">
        <v>141</v>
      </c>
      <c r="C74" s="11" t="s">
        <v>54</v>
      </c>
      <c r="D74" s="80">
        <v>46190</v>
      </c>
      <c r="E74" s="80" t="s">
        <v>158</v>
      </c>
      <c r="F74" s="80" t="s">
        <v>67</v>
      </c>
      <c r="G74" s="80" t="s">
        <v>103</v>
      </c>
      <c r="H74" s="80">
        <f t="shared" si="58"/>
        <v>46190</v>
      </c>
      <c r="I74" s="5">
        <v>3</v>
      </c>
      <c r="J74" s="5">
        <v>0</v>
      </c>
      <c r="K74" s="5">
        <v>20</v>
      </c>
      <c r="L74" s="4">
        <f t="shared" si="59"/>
        <v>46192</v>
      </c>
      <c r="M74" s="4">
        <f t="shared" si="60"/>
        <v>46192</v>
      </c>
      <c r="N74" s="4">
        <f t="shared" si="61"/>
        <v>46192</v>
      </c>
      <c r="O74" s="5">
        <v>3</v>
      </c>
      <c r="P74" s="4">
        <f t="shared" si="62"/>
        <v>46197</v>
      </c>
      <c r="Q74" s="5">
        <v>1.5</v>
      </c>
      <c r="R74" s="4">
        <f t="shared" si="63"/>
        <v>46198</v>
      </c>
      <c r="S74" s="4">
        <f t="shared" si="64"/>
        <v>46198</v>
      </c>
      <c r="T74" s="5">
        <v>3</v>
      </c>
      <c r="U74" s="4">
        <f t="shared" si="65"/>
        <v>46204</v>
      </c>
      <c r="V74" s="4">
        <f t="shared" si="56"/>
        <v>46204</v>
      </c>
      <c r="W74" s="4">
        <f t="shared" si="56"/>
        <v>46204</v>
      </c>
      <c r="X74" s="4">
        <f t="shared" si="66"/>
        <v>46205</v>
      </c>
      <c r="Y74" s="4">
        <f t="shared" si="67"/>
        <v>46205</v>
      </c>
      <c r="Z74" s="5">
        <v>3</v>
      </c>
      <c r="AA74" s="4">
        <f t="shared" si="68"/>
        <v>46211</v>
      </c>
      <c r="AB74" s="5">
        <v>2</v>
      </c>
      <c r="AC74" s="4">
        <f t="shared" si="69"/>
        <v>46213</v>
      </c>
      <c r="AD74" s="5">
        <v>3</v>
      </c>
      <c r="AE74" s="4">
        <f t="shared" si="70"/>
        <v>46218</v>
      </c>
      <c r="AF74" s="4">
        <f t="shared" si="71"/>
        <v>46218</v>
      </c>
      <c r="AG74" s="4">
        <f t="shared" si="72"/>
        <v>46219</v>
      </c>
      <c r="AH74" s="4">
        <f t="shared" si="73"/>
        <v>46219</v>
      </c>
      <c r="AI74" s="5">
        <v>1</v>
      </c>
      <c r="AJ74" s="4">
        <f t="shared" si="74"/>
        <v>46220</v>
      </c>
      <c r="AK74" s="4">
        <f t="shared" si="57"/>
        <v>46220</v>
      </c>
      <c r="AL74" s="4">
        <f t="shared" si="57"/>
        <v>46220</v>
      </c>
      <c r="AM74" s="4">
        <f t="shared" si="75"/>
        <v>46223</v>
      </c>
      <c r="AN74" s="5">
        <v>3</v>
      </c>
      <c r="AO74" s="4">
        <f t="shared" si="76"/>
        <v>46226</v>
      </c>
      <c r="AP74" s="5">
        <v>0</v>
      </c>
      <c r="AQ74" s="4">
        <f t="shared" si="77"/>
        <v>46226</v>
      </c>
      <c r="AR74" s="5">
        <v>0</v>
      </c>
      <c r="AS74" s="4">
        <f t="shared" si="78"/>
        <v>46226</v>
      </c>
      <c r="AT74" s="4">
        <f>_xlfn.MINIFS(ReleaseTimeline!$A$2:$A$27, ReleaseTimeline!$A$2:$A$27, "&gt;="&amp;AJ74)</f>
        <v>46233</v>
      </c>
      <c r="AU74" s="4" t="str">
        <f>VLOOKUP(AT74,ReleaseTimeline!$A$1:$E$27,2,FALSE)</f>
        <v>Release 16</v>
      </c>
      <c r="AV74" s="4" t="e">
        <f t="shared" si="82"/>
        <v>#VALUE!</v>
      </c>
      <c r="AW74" s="4">
        <f>VLOOKUP(AU74,ReleaseTimeline!$B$2:$C$27,2,FALSE)</f>
        <v>46240</v>
      </c>
      <c r="AX74" s="4">
        <f t="shared" si="81"/>
        <v>46233</v>
      </c>
      <c r="AY74">
        <f t="shared" si="79"/>
        <v>48</v>
      </c>
      <c r="BA74">
        <f t="shared" si="80"/>
        <v>9</v>
      </c>
    </row>
    <row r="75" spans="1:56" hidden="1" x14ac:dyDescent="0.2">
      <c r="A75" s="3">
        <v>74</v>
      </c>
      <c r="B75" s="5" t="s">
        <v>141</v>
      </c>
      <c r="C75" s="11" t="s">
        <v>54</v>
      </c>
      <c r="D75" s="80">
        <v>46190</v>
      </c>
      <c r="E75" s="80" t="s">
        <v>159</v>
      </c>
      <c r="F75" s="80" t="s">
        <v>67</v>
      </c>
      <c r="G75" s="80" t="s">
        <v>104</v>
      </c>
      <c r="H75" s="80">
        <f t="shared" si="58"/>
        <v>46190</v>
      </c>
      <c r="I75" s="5">
        <v>3</v>
      </c>
      <c r="J75" s="5">
        <v>0</v>
      </c>
      <c r="K75" s="5">
        <v>21</v>
      </c>
      <c r="L75" s="4">
        <f t="shared" si="59"/>
        <v>46192</v>
      </c>
      <c r="M75" s="4">
        <f t="shared" si="60"/>
        <v>46192</v>
      </c>
      <c r="N75" s="4">
        <f t="shared" si="61"/>
        <v>46192</v>
      </c>
      <c r="O75" s="5">
        <v>3</v>
      </c>
      <c r="P75" s="4">
        <f t="shared" si="62"/>
        <v>46197</v>
      </c>
      <c r="Q75" s="5">
        <v>1.5</v>
      </c>
      <c r="R75" s="4">
        <f t="shared" si="63"/>
        <v>46198</v>
      </c>
      <c r="S75" s="4">
        <f t="shared" si="64"/>
        <v>46198</v>
      </c>
      <c r="T75" s="5">
        <v>3</v>
      </c>
      <c r="U75" s="4">
        <f t="shared" si="65"/>
        <v>46204</v>
      </c>
      <c r="V75" s="4">
        <f t="shared" si="56"/>
        <v>46204</v>
      </c>
      <c r="W75" s="4">
        <f t="shared" si="56"/>
        <v>46204</v>
      </c>
      <c r="X75" s="4">
        <f t="shared" si="66"/>
        <v>46205</v>
      </c>
      <c r="Y75" s="4">
        <f t="shared" si="67"/>
        <v>46205</v>
      </c>
      <c r="Z75" s="5"/>
      <c r="AA75" s="4">
        <f t="shared" si="68"/>
        <v>46205</v>
      </c>
      <c r="AB75" s="5">
        <v>2</v>
      </c>
      <c r="AC75" s="4">
        <f t="shared" si="69"/>
        <v>46209</v>
      </c>
      <c r="AD75" s="5">
        <v>3</v>
      </c>
      <c r="AE75" s="4">
        <f t="shared" si="70"/>
        <v>46213</v>
      </c>
      <c r="AF75" s="4">
        <f t="shared" si="71"/>
        <v>46213</v>
      </c>
      <c r="AG75" s="4">
        <f t="shared" si="72"/>
        <v>46216</v>
      </c>
      <c r="AH75" s="4">
        <f t="shared" si="73"/>
        <v>46216</v>
      </c>
      <c r="AI75" s="5"/>
      <c r="AJ75" s="4">
        <f t="shared" si="74"/>
        <v>46216</v>
      </c>
      <c r="AK75" s="4">
        <f t="shared" si="57"/>
        <v>46216</v>
      </c>
      <c r="AL75" s="4">
        <f t="shared" si="57"/>
        <v>46216</v>
      </c>
      <c r="AM75" s="4">
        <f t="shared" si="75"/>
        <v>46217</v>
      </c>
      <c r="AN75" s="5"/>
      <c r="AO75" s="4">
        <f t="shared" si="76"/>
        <v>46217</v>
      </c>
      <c r="AP75" s="5">
        <v>0</v>
      </c>
      <c r="AQ75" s="4">
        <f t="shared" si="77"/>
        <v>46217</v>
      </c>
      <c r="AR75" s="5">
        <v>0</v>
      </c>
      <c r="AS75" s="4">
        <f t="shared" si="78"/>
        <v>46217</v>
      </c>
      <c r="AT75" s="4">
        <f>_xlfn.MINIFS(ReleaseTimeline!$A$2:$A$27, ReleaseTimeline!$A$2:$A$27, "&gt;="&amp;AJ75)</f>
        <v>46219</v>
      </c>
      <c r="AU75" s="4" t="str">
        <f>VLOOKUP(AT75,ReleaseTimeline!$A$1:$E$27,2,FALSE)</f>
        <v>Release 15</v>
      </c>
      <c r="AV75" s="4" t="e">
        <f t="shared" si="82"/>
        <v>#VALUE!</v>
      </c>
      <c r="AW75" s="4">
        <f>VLOOKUP(AU75,ReleaseTimeline!$B$2:$C$27,2,FALSE)</f>
        <v>46226</v>
      </c>
      <c r="AX75" s="4">
        <f t="shared" si="81"/>
        <v>46219</v>
      </c>
      <c r="AY75">
        <f t="shared" si="79"/>
        <v>34</v>
      </c>
      <c r="BA75">
        <f t="shared" si="80"/>
        <v>9</v>
      </c>
    </row>
    <row r="76" spans="1:56" hidden="1" x14ac:dyDescent="0.2">
      <c r="A76" s="3">
        <v>75</v>
      </c>
      <c r="B76" s="5" t="s">
        <v>141</v>
      </c>
      <c r="C76" s="11" t="s">
        <v>54</v>
      </c>
      <c r="D76" s="80">
        <v>46198</v>
      </c>
      <c r="E76" s="80" t="s">
        <v>160</v>
      </c>
      <c r="F76" s="80" t="s">
        <v>67</v>
      </c>
      <c r="G76" s="80" t="s">
        <v>102</v>
      </c>
      <c r="H76" s="80">
        <f t="shared" si="58"/>
        <v>46198</v>
      </c>
      <c r="I76" s="5">
        <v>3</v>
      </c>
      <c r="J76" s="5">
        <v>0</v>
      </c>
      <c r="K76" s="5">
        <v>19</v>
      </c>
      <c r="L76" s="4">
        <f t="shared" si="59"/>
        <v>46203</v>
      </c>
      <c r="M76" s="4">
        <f t="shared" si="60"/>
        <v>46203</v>
      </c>
      <c r="N76" s="4">
        <f t="shared" si="61"/>
        <v>46203</v>
      </c>
      <c r="O76" s="5">
        <v>3</v>
      </c>
      <c r="P76" s="4">
        <f t="shared" si="62"/>
        <v>46206</v>
      </c>
      <c r="Q76" s="5">
        <v>1.5</v>
      </c>
      <c r="R76" s="4">
        <f t="shared" si="63"/>
        <v>46209</v>
      </c>
      <c r="S76" s="4">
        <f t="shared" si="64"/>
        <v>46209</v>
      </c>
      <c r="T76" s="5">
        <v>3</v>
      </c>
      <c r="U76" s="4">
        <f t="shared" si="65"/>
        <v>46213</v>
      </c>
      <c r="V76" s="4">
        <f t="shared" si="56"/>
        <v>46213</v>
      </c>
      <c r="W76" s="4">
        <f t="shared" si="56"/>
        <v>46213</v>
      </c>
      <c r="X76" s="4">
        <f t="shared" si="66"/>
        <v>46216</v>
      </c>
      <c r="Y76" s="4">
        <f t="shared" si="67"/>
        <v>46216</v>
      </c>
      <c r="Z76" s="5">
        <v>3</v>
      </c>
      <c r="AA76" s="4">
        <f t="shared" si="68"/>
        <v>46219</v>
      </c>
      <c r="AB76" s="5">
        <v>2</v>
      </c>
      <c r="AC76" s="4">
        <f t="shared" si="69"/>
        <v>46223</v>
      </c>
      <c r="AD76" s="5">
        <v>3</v>
      </c>
      <c r="AE76" s="4">
        <f t="shared" si="70"/>
        <v>46226</v>
      </c>
      <c r="AF76" s="4">
        <f t="shared" si="71"/>
        <v>46226</v>
      </c>
      <c r="AG76" s="4">
        <f t="shared" si="72"/>
        <v>46227</v>
      </c>
      <c r="AH76" s="4">
        <f t="shared" si="73"/>
        <v>46227</v>
      </c>
      <c r="AI76" s="5">
        <v>1</v>
      </c>
      <c r="AJ76" s="4">
        <f t="shared" si="74"/>
        <v>46230</v>
      </c>
      <c r="AK76" s="4">
        <f t="shared" si="57"/>
        <v>46230</v>
      </c>
      <c r="AL76" s="4">
        <f t="shared" si="57"/>
        <v>46230</v>
      </c>
      <c r="AM76" s="4">
        <f t="shared" si="75"/>
        <v>46231</v>
      </c>
      <c r="AN76" s="5">
        <v>3</v>
      </c>
      <c r="AO76" s="4">
        <f t="shared" si="76"/>
        <v>46234</v>
      </c>
      <c r="AP76" s="5">
        <v>0</v>
      </c>
      <c r="AQ76" s="4">
        <f t="shared" si="77"/>
        <v>46234</v>
      </c>
      <c r="AR76" s="5">
        <v>0</v>
      </c>
      <c r="AS76" s="4">
        <f t="shared" si="78"/>
        <v>46234</v>
      </c>
      <c r="AT76" s="4">
        <f>_xlfn.MINIFS(ReleaseTimeline!$A$2:$A$27, ReleaseTimeline!$A$2:$A$27, "&gt;="&amp;AJ76)</f>
        <v>46233</v>
      </c>
      <c r="AU76" s="4" t="str">
        <f>VLOOKUP(AT76,ReleaseTimeline!$A$1:$E$27,2,FALSE)</f>
        <v>Release 16</v>
      </c>
      <c r="AV76" s="4" t="e">
        <f t="shared" si="82"/>
        <v>#VALUE!</v>
      </c>
      <c r="AW76" s="4">
        <f>VLOOKUP(AU76,ReleaseTimeline!$B$2:$C$27,2,FALSE)</f>
        <v>46240</v>
      </c>
      <c r="AX76" s="4">
        <f t="shared" si="81"/>
        <v>46233</v>
      </c>
      <c r="AY76">
        <f t="shared" si="79"/>
        <v>37</v>
      </c>
      <c r="BA76">
        <f t="shared" si="80"/>
        <v>9</v>
      </c>
    </row>
    <row r="77" spans="1:56" hidden="1" x14ac:dyDescent="0.2">
      <c r="A77" s="3">
        <v>76</v>
      </c>
      <c r="B77" s="5" t="s">
        <v>141</v>
      </c>
      <c r="C77" s="11" t="s">
        <v>54</v>
      </c>
      <c r="D77" s="80">
        <v>46198</v>
      </c>
      <c r="E77" s="80" t="s">
        <v>161</v>
      </c>
      <c r="F77" s="80" t="s">
        <v>67</v>
      </c>
      <c r="G77" s="80" t="s">
        <v>103</v>
      </c>
      <c r="H77" s="80">
        <f t="shared" si="58"/>
        <v>46198</v>
      </c>
      <c r="I77" s="5">
        <v>3</v>
      </c>
      <c r="J77" s="5">
        <v>0</v>
      </c>
      <c r="K77" s="5">
        <v>23</v>
      </c>
      <c r="L77" s="4">
        <f t="shared" si="59"/>
        <v>46203</v>
      </c>
      <c r="M77" s="4">
        <f t="shared" si="60"/>
        <v>46203</v>
      </c>
      <c r="N77" s="4">
        <f t="shared" si="61"/>
        <v>46203</v>
      </c>
      <c r="O77" s="5">
        <v>3</v>
      </c>
      <c r="P77" s="4">
        <f t="shared" si="62"/>
        <v>46206</v>
      </c>
      <c r="Q77" s="5">
        <v>1.5</v>
      </c>
      <c r="R77" s="4">
        <f t="shared" si="63"/>
        <v>46209</v>
      </c>
      <c r="S77" s="4">
        <f t="shared" si="64"/>
        <v>46209</v>
      </c>
      <c r="T77" s="5">
        <v>3</v>
      </c>
      <c r="U77" s="4">
        <f t="shared" si="65"/>
        <v>46213</v>
      </c>
      <c r="V77" s="4">
        <f t="shared" si="56"/>
        <v>46213</v>
      </c>
      <c r="W77" s="4">
        <f t="shared" si="56"/>
        <v>46213</v>
      </c>
      <c r="X77" s="4">
        <f t="shared" si="66"/>
        <v>46216</v>
      </c>
      <c r="Y77" s="4">
        <f t="shared" si="67"/>
        <v>46216</v>
      </c>
      <c r="Z77" s="5"/>
      <c r="AA77" s="4">
        <f t="shared" si="68"/>
        <v>46216</v>
      </c>
      <c r="AB77" s="5">
        <v>2</v>
      </c>
      <c r="AC77" s="4">
        <f t="shared" si="69"/>
        <v>46218</v>
      </c>
      <c r="AD77" s="5">
        <v>3</v>
      </c>
      <c r="AE77" s="4">
        <f t="shared" si="70"/>
        <v>46223</v>
      </c>
      <c r="AF77" s="4">
        <f t="shared" si="71"/>
        <v>46223</v>
      </c>
      <c r="AG77" s="4">
        <f t="shared" si="72"/>
        <v>46224</v>
      </c>
      <c r="AH77" s="4">
        <f t="shared" si="73"/>
        <v>46224</v>
      </c>
      <c r="AI77" s="5"/>
      <c r="AJ77" s="4">
        <f t="shared" si="74"/>
        <v>46224</v>
      </c>
      <c r="AK77" s="4">
        <f t="shared" si="57"/>
        <v>46224</v>
      </c>
      <c r="AL77" s="4">
        <f t="shared" si="57"/>
        <v>46224</v>
      </c>
      <c r="AM77" s="4">
        <f t="shared" si="75"/>
        <v>46225</v>
      </c>
      <c r="AN77" s="5"/>
      <c r="AO77" s="4">
        <f t="shared" si="76"/>
        <v>46225</v>
      </c>
      <c r="AP77" s="5">
        <v>0</v>
      </c>
      <c r="AQ77" s="4">
        <f t="shared" si="77"/>
        <v>46225</v>
      </c>
      <c r="AR77" s="5">
        <v>0</v>
      </c>
      <c r="AS77" s="4">
        <f t="shared" si="78"/>
        <v>46225</v>
      </c>
      <c r="AT77" s="4">
        <f>_xlfn.MINIFS(ReleaseTimeline!$A$2:$A$27, ReleaseTimeline!$A$2:$A$27, "&gt;="&amp;AJ77)</f>
        <v>46233</v>
      </c>
      <c r="AU77" s="4" t="str">
        <f>VLOOKUP(AT77,ReleaseTimeline!$A$1:$E$27,2,FALSE)</f>
        <v>Release 16</v>
      </c>
      <c r="AV77" s="4" t="e">
        <f t="shared" si="82"/>
        <v>#VALUE!</v>
      </c>
      <c r="AW77" s="4">
        <f>VLOOKUP(AU77,ReleaseTimeline!$B$2:$C$27,2,FALSE)</f>
        <v>46240</v>
      </c>
      <c r="AX77" s="4">
        <f t="shared" si="81"/>
        <v>46233</v>
      </c>
      <c r="AY77">
        <f t="shared" si="79"/>
        <v>37</v>
      </c>
      <c r="BA77">
        <f t="shared" si="80"/>
        <v>9</v>
      </c>
    </row>
    <row r="78" spans="1:56" hidden="1" x14ac:dyDescent="0.2">
      <c r="A78" s="3">
        <v>77</v>
      </c>
      <c r="B78" s="5" t="s">
        <v>141</v>
      </c>
      <c r="C78" s="11" t="s">
        <v>54</v>
      </c>
      <c r="D78" s="80">
        <v>46198</v>
      </c>
      <c r="E78" s="80" t="s">
        <v>162</v>
      </c>
      <c r="F78" s="80" t="s">
        <v>67</v>
      </c>
      <c r="G78" s="80" t="s">
        <v>104</v>
      </c>
      <c r="H78" s="80">
        <f t="shared" si="58"/>
        <v>46198</v>
      </c>
      <c r="I78" s="5">
        <v>3</v>
      </c>
      <c r="J78" s="5">
        <v>0</v>
      </c>
      <c r="K78" s="5">
        <v>24</v>
      </c>
      <c r="L78" s="4">
        <f t="shared" si="59"/>
        <v>46203</v>
      </c>
      <c r="M78" s="4">
        <f t="shared" si="60"/>
        <v>46203</v>
      </c>
      <c r="N78" s="4">
        <f t="shared" si="61"/>
        <v>46203</v>
      </c>
      <c r="O78" s="5">
        <v>3</v>
      </c>
      <c r="P78" s="4">
        <f t="shared" si="62"/>
        <v>46206</v>
      </c>
      <c r="Q78" s="5">
        <v>1.5</v>
      </c>
      <c r="R78" s="4">
        <f t="shared" si="63"/>
        <v>46209</v>
      </c>
      <c r="S78" s="4">
        <f t="shared" si="64"/>
        <v>46209</v>
      </c>
      <c r="T78" s="5">
        <v>3</v>
      </c>
      <c r="U78" s="4">
        <f t="shared" si="65"/>
        <v>46213</v>
      </c>
      <c r="V78" s="4">
        <f t="shared" si="56"/>
        <v>46213</v>
      </c>
      <c r="W78" s="4">
        <f t="shared" si="56"/>
        <v>46213</v>
      </c>
      <c r="X78" s="4">
        <f t="shared" si="66"/>
        <v>46216</v>
      </c>
      <c r="Y78" s="4">
        <f t="shared" si="67"/>
        <v>46216</v>
      </c>
      <c r="Z78" s="5">
        <v>3</v>
      </c>
      <c r="AA78" s="4">
        <f t="shared" si="68"/>
        <v>46219</v>
      </c>
      <c r="AB78" s="5">
        <v>2</v>
      </c>
      <c r="AC78" s="4">
        <f t="shared" si="69"/>
        <v>46223</v>
      </c>
      <c r="AD78" s="5">
        <v>3</v>
      </c>
      <c r="AE78" s="4">
        <f t="shared" si="70"/>
        <v>46226</v>
      </c>
      <c r="AF78" s="4">
        <f t="shared" si="71"/>
        <v>46226</v>
      </c>
      <c r="AG78" s="4">
        <f t="shared" si="72"/>
        <v>46227</v>
      </c>
      <c r="AH78" s="4">
        <f t="shared" si="73"/>
        <v>46227</v>
      </c>
      <c r="AI78" s="5">
        <v>1</v>
      </c>
      <c r="AJ78" s="4">
        <f t="shared" si="74"/>
        <v>46230</v>
      </c>
      <c r="AK78" s="4">
        <f t="shared" si="57"/>
        <v>46230</v>
      </c>
      <c r="AL78" s="4">
        <f t="shared" si="57"/>
        <v>46230</v>
      </c>
      <c r="AM78" s="4">
        <f t="shared" si="75"/>
        <v>46231</v>
      </c>
      <c r="AN78" s="5">
        <v>3</v>
      </c>
      <c r="AO78" s="4">
        <f t="shared" si="76"/>
        <v>46234</v>
      </c>
      <c r="AP78" s="5">
        <v>0</v>
      </c>
      <c r="AQ78" s="4">
        <f t="shared" si="77"/>
        <v>46234</v>
      </c>
      <c r="AR78" s="5">
        <v>0</v>
      </c>
      <c r="AS78" s="4">
        <f t="shared" si="78"/>
        <v>46234</v>
      </c>
      <c r="AT78" s="4">
        <f>_xlfn.MINIFS(ReleaseTimeline!$A$2:$A$27, ReleaseTimeline!$A$2:$A$27, "&gt;="&amp;AJ78)</f>
        <v>46233</v>
      </c>
      <c r="AU78" s="4" t="str">
        <f>VLOOKUP(AT78,ReleaseTimeline!$A$1:$E$27,2,FALSE)</f>
        <v>Release 16</v>
      </c>
      <c r="AV78" s="4" t="e">
        <f t="shared" si="82"/>
        <v>#VALUE!</v>
      </c>
      <c r="AW78" s="4">
        <f>VLOOKUP(AU78,ReleaseTimeline!$B$2:$C$27,2,FALSE)</f>
        <v>46240</v>
      </c>
      <c r="AX78" s="4">
        <f t="shared" si="81"/>
        <v>46233</v>
      </c>
      <c r="AY78">
        <f t="shared" si="79"/>
        <v>37</v>
      </c>
      <c r="BA78">
        <f t="shared" si="80"/>
        <v>9</v>
      </c>
    </row>
    <row r="79" spans="1:56" hidden="1" x14ac:dyDescent="0.2">
      <c r="A79" s="3">
        <v>78</v>
      </c>
      <c r="B79" s="5" t="s">
        <v>141</v>
      </c>
      <c r="C79" s="11" t="s">
        <v>54</v>
      </c>
      <c r="D79" s="80">
        <v>46206</v>
      </c>
      <c r="E79" s="80" t="s">
        <v>163</v>
      </c>
      <c r="F79" s="80" t="s">
        <v>67</v>
      </c>
      <c r="G79" s="80" t="s">
        <v>102</v>
      </c>
      <c r="H79" s="80">
        <f t="shared" si="58"/>
        <v>46206</v>
      </c>
      <c r="I79" s="5">
        <v>3</v>
      </c>
      <c r="J79" s="5">
        <v>0</v>
      </c>
      <c r="K79" s="5">
        <v>22</v>
      </c>
      <c r="L79" s="4">
        <f t="shared" si="59"/>
        <v>46211</v>
      </c>
      <c r="M79" s="4">
        <f t="shared" si="60"/>
        <v>46211</v>
      </c>
      <c r="N79" s="4">
        <f t="shared" si="61"/>
        <v>46211</v>
      </c>
      <c r="O79" s="5">
        <v>3</v>
      </c>
      <c r="P79" s="4">
        <f t="shared" si="62"/>
        <v>46216</v>
      </c>
      <c r="Q79" s="5">
        <v>1.5</v>
      </c>
      <c r="R79" s="4">
        <f t="shared" si="63"/>
        <v>46217</v>
      </c>
      <c r="S79" s="4">
        <f t="shared" si="64"/>
        <v>46217</v>
      </c>
      <c r="T79" s="5">
        <v>3</v>
      </c>
      <c r="U79" s="4">
        <f t="shared" si="65"/>
        <v>46220</v>
      </c>
      <c r="V79" s="4">
        <f t="shared" si="56"/>
        <v>46220</v>
      </c>
      <c r="W79" s="4">
        <f t="shared" si="56"/>
        <v>46220</v>
      </c>
      <c r="X79" s="4">
        <f t="shared" si="66"/>
        <v>46223</v>
      </c>
      <c r="Y79" s="4">
        <f t="shared" si="67"/>
        <v>46223</v>
      </c>
      <c r="Z79" s="5"/>
      <c r="AA79" s="4">
        <f t="shared" si="68"/>
        <v>46223</v>
      </c>
      <c r="AB79" s="5">
        <v>2</v>
      </c>
      <c r="AC79" s="4">
        <f t="shared" si="69"/>
        <v>46225</v>
      </c>
      <c r="AD79" s="5">
        <v>3</v>
      </c>
      <c r="AE79" s="4">
        <f t="shared" si="70"/>
        <v>46230</v>
      </c>
      <c r="AF79" s="4">
        <f t="shared" si="71"/>
        <v>46230</v>
      </c>
      <c r="AG79" s="4">
        <f t="shared" si="72"/>
        <v>46231</v>
      </c>
      <c r="AH79" s="4">
        <f t="shared" si="73"/>
        <v>46231</v>
      </c>
      <c r="AI79" s="5"/>
      <c r="AJ79" s="4">
        <f t="shared" si="74"/>
        <v>46231</v>
      </c>
      <c r="AK79" s="4">
        <f t="shared" si="57"/>
        <v>46231</v>
      </c>
      <c r="AL79" s="4">
        <f t="shared" si="57"/>
        <v>46231</v>
      </c>
      <c r="AM79" s="4">
        <f t="shared" si="75"/>
        <v>46232</v>
      </c>
      <c r="AN79" s="5"/>
      <c r="AO79" s="4">
        <f t="shared" si="76"/>
        <v>46232</v>
      </c>
      <c r="AP79" s="5">
        <v>0</v>
      </c>
      <c r="AQ79" s="4">
        <f t="shared" si="77"/>
        <v>46232</v>
      </c>
      <c r="AR79" s="5">
        <v>0</v>
      </c>
      <c r="AS79" s="4">
        <f t="shared" si="78"/>
        <v>46232</v>
      </c>
      <c r="AT79" s="4">
        <f>_xlfn.MINIFS(ReleaseTimeline!$A$2:$A$27, ReleaseTimeline!$A$2:$A$27, "&gt;="&amp;AJ79)</f>
        <v>46233</v>
      </c>
      <c r="AU79" s="4" t="str">
        <f>VLOOKUP(AT79,ReleaseTimeline!$A$1:$E$27,2,FALSE)</f>
        <v>Release 16</v>
      </c>
      <c r="AV79" s="4" t="e">
        <f t="shared" si="82"/>
        <v>#VALUE!</v>
      </c>
      <c r="AW79" s="4">
        <f>VLOOKUP(AU79,ReleaseTimeline!$B$2:$C$27,2,FALSE)</f>
        <v>46240</v>
      </c>
      <c r="AX79" s="4">
        <f t="shared" si="81"/>
        <v>46233</v>
      </c>
      <c r="AY79">
        <f t="shared" si="79"/>
        <v>29</v>
      </c>
      <c r="AZ79" t="e">
        <f>(AW79-AU79)</f>
        <v>#VALUE!</v>
      </c>
      <c r="BA79">
        <f t="shared" si="80"/>
        <v>9</v>
      </c>
      <c r="BD79" t="e">
        <f>(AZ79+BA79)</f>
        <v>#VALUE!</v>
      </c>
    </row>
    <row r="80" spans="1:56" hidden="1" x14ac:dyDescent="0.2">
      <c r="A80" s="3">
        <v>79</v>
      </c>
      <c r="B80" s="5" t="s">
        <v>141</v>
      </c>
      <c r="C80" s="11" t="s">
        <v>54</v>
      </c>
      <c r="D80" s="80">
        <v>46206</v>
      </c>
      <c r="E80" s="80" t="s">
        <v>164</v>
      </c>
      <c r="F80" s="80" t="s">
        <v>67</v>
      </c>
      <c r="G80" s="80" t="s">
        <v>104</v>
      </c>
      <c r="H80" s="80">
        <f t="shared" si="58"/>
        <v>46206</v>
      </c>
      <c r="I80" s="5">
        <v>3</v>
      </c>
      <c r="J80" s="5">
        <v>0</v>
      </c>
      <c r="K80" s="5">
        <v>25</v>
      </c>
      <c r="L80" s="4">
        <f t="shared" si="59"/>
        <v>46211</v>
      </c>
      <c r="M80" s="4">
        <f t="shared" si="60"/>
        <v>46211</v>
      </c>
      <c r="N80" s="4">
        <f t="shared" si="61"/>
        <v>46211</v>
      </c>
      <c r="O80" s="5">
        <v>3</v>
      </c>
      <c r="P80" s="4">
        <f t="shared" si="62"/>
        <v>46216</v>
      </c>
      <c r="Q80" s="5">
        <v>1.5</v>
      </c>
      <c r="R80" s="4">
        <f t="shared" si="63"/>
        <v>46217</v>
      </c>
      <c r="S80" s="4">
        <f t="shared" si="64"/>
        <v>46217</v>
      </c>
      <c r="T80" s="5">
        <v>3</v>
      </c>
      <c r="U80" s="4">
        <f t="shared" si="65"/>
        <v>46220</v>
      </c>
      <c r="V80" s="4">
        <f t="shared" si="56"/>
        <v>46220</v>
      </c>
      <c r="W80" s="4">
        <f t="shared" si="56"/>
        <v>46220</v>
      </c>
      <c r="X80" s="4">
        <f t="shared" si="66"/>
        <v>46223</v>
      </c>
      <c r="Y80" s="4">
        <f t="shared" si="67"/>
        <v>46223</v>
      </c>
      <c r="Z80" s="5"/>
      <c r="AA80" s="4">
        <f t="shared" si="68"/>
        <v>46223</v>
      </c>
      <c r="AB80" s="5">
        <v>2</v>
      </c>
      <c r="AC80" s="4">
        <f t="shared" si="69"/>
        <v>46225</v>
      </c>
      <c r="AD80" s="5">
        <v>3</v>
      </c>
      <c r="AE80" s="4">
        <f t="shared" si="70"/>
        <v>46230</v>
      </c>
      <c r="AF80" s="4">
        <f t="shared" si="71"/>
        <v>46230</v>
      </c>
      <c r="AG80" s="4">
        <f t="shared" si="72"/>
        <v>46231</v>
      </c>
      <c r="AH80" s="4">
        <f t="shared" si="73"/>
        <v>46231</v>
      </c>
      <c r="AI80" s="5"/>
      <c r="AJ80" s="4">
        <f t="shared" si="74"/>
        <v>46231</v>
      </c>
      <c r="AK80" s="4">
        <f t="shared" si="57"/>
        <v>46231</v>
      </c>
      <c r="AL80" s="4">
        <f t="shared" si="57"/>
        <v>46231</v>
      </c>
      <c r="AM80" s="4">
        <f t="shared" si="75"/>
        <v>46232</v>
      </c>
      <c r="AN80" s="5"/>
      <c r="AO80" s="4">
        <f t="shared" si="76"/>
        <v>46232</v>
      </c>
      <c r="AP80" s="5">
        <v>1</v>
      </c>
      <c r="AQ80" s="4">
        <f t="shared" si="77"/>
        <v>46233</v>
      </c>
      <c r="AR80" s="5">
        <v>3</v>
      </c>
      <c r="AS80" s="4">
        <f t="shared" si="78"/>
        <v>46238</v>
      </c>
      <c r="AT80" s="4">
        <f>_xlfn.MINIFS(ReleaseTimeline!$A$2:$A$27, ReleaseTimeline!$A$2:$A$27, "&gt;="&amp;AJ80)</f>
        <v>46233</v>
      </c>
      <c r="AU80" s="4" t="str">
        <f>VLOOKUP(AT80,ReleaseTimeline!$A$1:$E$27,2,FALSE)</f>
        <v>Release 16</v>
      </c>
      <c r="AV80" s="4" t="e">
        <f t="shared" si="82"/>
        <v>#VALUE!</v>
      </c>
      <c r="AW80" s="4">
        <f>VLOOKUP(AU80,ReleaseTimeline!$B$2:$C$27,2,FALSE)</f>
        <v>46240</v>
      </c>
      <c r="AX80" s="4">
        <f t="shared" si="81"/>
        <v>46233</v>
      </c>
      <c r="AY80">
        <f t="shared" si="79"/>
        <v>29</v>
      </c>
      <c r="BA80">
        <f t="shared" si="80"/>
        <v>12</v>
      </c>
    </row>
    <row r="81" spans="1:56" hidden="1" x14ac:dyDescent="0.2">
      <c r="A81" s="3">
        <v>80</v>
      </c>
      <c r="B81" s="5" t="s">
        <v>141</v>
      </c>
      <c r="C81" s="11" t="s">
        <v>54</v>
      </c>
      <c r="D81" s="80">
        <v>46206</v>
      </c>
      <c r="E81" s="80" t="s">
        <v>165</v>
      </c>
      <c r="F81" s="80" t="s">
        <v>67</v>
      </c>
      <c r="G81" s="80" t="s">
        <v>103</v>
      </c>
      <c r="H81" s="80">
        <f t="shared" si="58"/>
        <v>46206</v>
      </c>
      <c r="I81" s="5">
        <v>3</v>
      </c>
      <c r="J81" s="5">
        <v>0</v>
      </c>
      <c r="K81" s="5">
        <v>26</v>
      </c>
      <c r="L81" s="4">
        <f t="shared" si="59"/>
        <v>46211</v>
      </c>
      <c r="M81" s="4">
        <f t="shared" si="60"/>
        <v>46211</v>
      </c>
      <c r="N81" s="4">
        <f t="shared" si="61"/>
        <v>46211</v>
      </c>
      <c r="O81" s="5">
        <v>3</v>
      </c>
      <c r="P81" s="4">
        <f t="shared" si="62"/>
        <v>46216</v>
      </c>
      <c r="Q81" s="5">
        <v>1.5</v>
      </c>
      <c r="R81" s="4">
        <f t="shared" si="63"/>
        <v>46217</v>
      </c>
      <c r="S81" s="4">
        <f t="shared" si="64"/>
        <v>46217</v>
      </c>
      <c r="T81" s="5">
        <v>3</v>
      </c>
      <c r="U81" s="4">
        <f t="shared" si="65"/>
        <v>46220</v>
      </c>
      <c r="V81" s="4">
        <f t="shared" si="56"/>
        <v>46220</v>
      </c>
      <c r="W81" s="4">
        <f t="shared" si="56"/>
        <v>46220</v>
      </c>
      <c r="X81" s="4">
        <f t="shared" si="66"/>
        <v>46223</v>
      </c>
      <c r="Y81" s="4">
        <f t="shared" si="67"/>
        <v>46223</v>
      </c>
      <c r="Z81" s="5">
        <v>3</v>
      </c>
      <c r="AA81" s="4">
        <f t="shared" si="68"/>
        <v>46226</v>
      </c>
      <c r="AB81" s="5">
        <v>2</v>
      </c>
      <c r="AC81" s="4">
        <f t="shared" si="69"/>
        <v>46230</v>
      </c>
      <c r="AD81" s="5">
        <v>3</v>
      </c>
      <c r="AE81" s="4">
        <f t="shared" si="70"/>
        <v>46233</v>
      </c>
      <c r="AF81" s="4">
        <f t="shared" si="71"/>
        <v>46233</v>
      </c>
      <c r="AG81" s="4">
        <f t="shared" si="72"/>
        <v>46234</v>
      </c>
      <c r="AH81" s="4">
        <f t="shared" si="73"/>
        <v>46234</v>
      </c>
      <c r="AI81" s="5">
        <v>1</v>
      </c>
      <c r="AJ81" s="4">
        <f t="shared" si="74"/>
        <v>46237</v>
      </c>
      <c r="AK81" s="4">
        <f t="shared" si="57"/>
        <v>46237</v>
      </c>
      <c r="AL81" s="4">
        <f t="shared" si="57"/>
        <v>46237</v>
      </c>
      <c r="AM81" s="4">
        <f t="shared" si="75"/>
        <v>46238</v>
      </c>
      <c r="AN81" s="5">
        <v>3</v>
      </c>
      <c r="AO81" s="4">
        <f t="shared" si="76"/>
        <v>46241</v>
      </c>
      <c r="AP81" s="5">
        <v>1</v>
      </c>
      <c r="AQ81" s="4">
        <f t="shared" si="77"/>
        <v>46244</v>
      </c>
      <c r="AR81" s="5">
        <v>3</v>
      </c>
      <c r="AS81" s="4">
        <f t="shared" si="78"/>
        <v>46247</v>
      </c>
      <c r="AT81" s="4">
        <f>_xlfn.MINIFS(ReleaseTimeline!$A$2:$A$27, ReleaseTimeline!$A$2:$A$27, "&gt;="&amp;AJ81)</f>
        <v>46247</v>
      </c>
      <c r="AU81" s="4" t="str">
        <f>VLOOKUP(AT81,ReleaseTimeline!$A$1:$E$27,2,FALSE)</f>
        <v>Release 17</v>
      </c>
      <c r="AV81" s="4" t="e">
        <f t="shared" si="82"/>
        <v>#VALUE!</v>
      </c>
      <c r="AW81" s="4">
        <f>VLOOKUP(AU81,ReleaseTimeline!$B$2:$C$27,2,FALSE)</f>
        <v>46254</v>
      </c>
      <c r="AX81" s="4">
        <f t="shared" si="81"/>
        <v>46247</v>
      </c>
      <c r="AY81">
        <f t="shared" si="79"/>
        <v>43</v>
      </c>
      <c r="BA81">
        <f t="shared" si="80"/>
        <v>12</v>
      </c>
    </row>
    <row r="82" spans="1:56" hidden="1" x14ac:dyDescent="0.2">
      <c r="A82" s="3">
        <v>81</v>
      </c>
      <c r="B82" s="5" t="s">
        <v>166</v>
      </c>
      <c r="C82" s="11" t="s">
        <v>54</v>
      </c>
      <c r="D82" s="80">
        <v>46136</v>
      </c>
      <c r="E82" s="80" t="s">
        <v>55</v>
      </c>
      <c r="F82" s="80" t="s">
        <v>81</v>
      </c>
      <c r="G82" s="80" t="s">
        <v>131</v>
      </c>
      <c r="H82" s="80">
        <f t="shared" si="58"/>
        <v>46136</v>
      </c>
      <c r="I82" s="5">
        <v>3</v>
      </c>
      <c r="J82" s="5">
        <v>0</v>
      </c>
      <c r="K82" s="5">
        <v>1</v>
      </c>
      <c r="L82" s="4">
        <f t="shared" si="59"/>
        <v>46140</v>
      </c>
      <c r="M82" s="4">
        <f t="shared" si="60"/>
        <v>46140</v>
      </c>
      <c r="N82" s="4">
        <f t="shared" si="61"/>
        <v>46140</v>
      </c>
      <c r="O82" s="5">
        <v>3</v>
      </c>
      <c r="P82" s="4">
        <f t="shared" si="62"/>
        <v>46146</v>
      </c>
      <c r="Q82" s="5">
        <v>1.5</v>
      </c>
      <c r="R82" s="4">
        <f t="shared" si="63"/>
        <v>46147</v>
      </c>
      <c r="S82" s="4">
        <f t="shared" si="64"/>
        <v>46147</v>
      </c>
      <c r="T82" s="5">
        <v>3</v>
      </c>
      <c r="U82" s="4">
        <f t="shared" si="65"/>
        <v>46150</v>
      </c>
      <c r="V82" s="4">
        <f t="shared" ref="V82:W101" si="83">WORKDAY(U82, 0, IndHolidays)</f>
        <v>46150</v>
      </c>
      <c r="W82" s="4">
        <f t="shared" si="83"/>
        <v>46150</v>
      </c>
      <c r="X82" s="4">
        <f t="shared" si="66"/>
        <v>46153</v>
      </c>
      <c r="Y82" s="4">
        <f t="shared" si="67"/>
        <v>46153</v>
      </c>
      <c r="Z82" s="5"/>
      <c r="AA82" s="4">
        <f t="shared" si="68"/>
        <v>46153</v>
      </c>
      <c r="AB82" s="5">
        <v>2</v>
      </c>
      <c r="AC82" s="4">
        <f t="shared" si="69"/>
        <v>46155</v>
      </c>
      <c r="AD82" s="5">
        <v>3</v>
      </c>
      <c r="AE82" s="4">
        <f t="shared" si="70"/>
        <v>46160</v>
      </c>
      <c r="AF82" s="4">
        <f t="shared" si="71"/>
        <v>46160</v>
      </c>
      <c r="AG82" s="4">
        <f t="shared" si="72"/>
        <v>46161</v>
      </c>
      <c r="AH82" s="4">
        <f t="shared" si="73"/>
        <v>46161</v>
      </c>
      <c r="AI82" s="5"/>
      <c r="AJ82" s="4">
        <f t="shared" si="74"/>
        <v>46161</v>
      </c>
      <c r="AK82" s="4">
        <f t="shared" ref="AK82:AL101" si="84">AJ82</f>
        <v>46161</v>
      </c>
      <c r="AL82" s="4">
        <f t="shared" si="84"/>
        <v>46161</v>
      </c>
      <c r="AM82" s="4">
        <f t="shared" si="75"/>
        <v>46162</v>
      </c>
      <c r="AN82" s="5"/>
      <c r="AO82" s="4">
        <f t="shared" si="76"/>
        <v>46162</v>
      </c>
      <c r="AP82" s="5">
        <v>0</v>
      </c>
      <c r="AQ82" s="4">
        <f t="shared" si="77"/>
        <v>46162</v>
      </c>
      <c r="AR82" s="5">
        <v>0</v>
      </c>
      <c r="AS82" s="4">
        <f t="shared" si="78"/>
        <v>46162</v>
      </c>
      <c r="AT82" s="4">
        <f>_xlfn.MINIFS(ReleaseTimeline!$A$2:$A$27, ReleaseTimeline!$A$2:$A$27, "&gt;="&amp;AJ82)</f>
        <v>46163</v>
      </c>
      <c r="AU82" s="4" t="str">
        <f>VLOOKUP(AT82,ReleaseTimeline!$A$1:$E$27,2,FALSE)</f>
        <v>Release 11</v>
      </c>
      <c r="AV82" s="4" t="e">
        <f t="shared" si="82"/>
        <v>#VALUE!</v>
      </c>
      <c r="AW82" s="4">
        <f>VLOOKUP(AU82,ReleaseTimeline!$B$2:$C$27,2,FALSE)</f>
        <v>46170</v>
      </c>
      <c r="AX82" s="4">
        <f t="shared" si="81"/>
        <v>46163</v>
      </c>
      <c r="AY82">
        <f t="shared" si="79"/>
        <v>30</v>
      </c>
      <c r="BA82">
        <f t="shared" si="80"/>
        <v>9</v>
      </c>
    </row>
    <row r="83" spans="1:56" hidden="1" x14ac:dyDescent="0.2">
      <c r="A83" s="3">
        <v>82</v>
      </c>
      <c r="B83" s="5" t="s">
        <v>166</v>
      </c>
      <c r="C83" s="11" t="s">
        <v>54</v>
      </c>
      <c r="D83" s="80">
        <v>46147</v>
      </c>
      <c r="E83" s="80" t="s">
        <v>59</v>
      </c>
      <c r="F83" s="80" t="s">
        <v>81</v>
      </c>
      <c r="G83" s="80" t="s">
        <v>129</v>
      </c>
      <c r="H83" s="80">
        <f t="shared" si="58"/>
        <v>46147</v>
      </c>
      <c r="I83" s="5">
        <v>3</v>
      </c>
      <c r="J83" s="5">
        <v>0</v>
      </c>
      <c r="K83" s="5">
        <v>2</v>
      </c>
      <c r="L83" s="4">
        <f t="shared" si="59"/>
        <v>46149</v>
      </c>
      <c r="M83" s="4">
        <f t="shared" si="60"/>
        <v>46149</v>
      </c>
      <c r="N83" s="4">
        <f t="shared" si="61"/>
        <v>46149</v>
      </c>
      <c r="O83" s="5">
        <v>3</v>
      </c>
      <c r="P83" s="4">
        <f t="shared" si="62"/>
        <v>46154</v>
      </c>
      <c r="Q83" s="5">
        <v>1.5</v>
      </c>
      <c r="R83" s="4">
        <f t="shared" si="63"/>
        <v>46155</v>
      </c>
      <c r="S83" s="4">
        <f t="shared" si="64"/>
        <v>46155</v>
      </c>
      <c r="T83" s="5">
        <v>3</v>
      </c>
      <c r="U83" s="4">
        <f t="shared" si="65"/>
        <v>46160</v>
      </c>
      <c r="V83" s="4">
        <f t="shared" si="83"/>
        <v>46160</v>
      </c>
      <c r="W83" s="4">
        <f t="shared" si="83"/>
        <v>46160</v>
      </c>
      <c r="X83" s="4">
        <f t="shared" si="66"/>
        <v>46161</v>
      </c>
      <c r="Y83" s="4">
        <f t="shared" si="67"/>
        <v>46161</v>
      </c>
      <c r="Z83" s="5"/>
      <c r="AA83" s="4">
        <f t="shared" si="68"/>
        <v>46161</v>
      </c>
      <c r="AB83" s="5">
        <v>2</v>
      </c>
      <c r="AC83" s="4">
        <f t="shared" si="69"/>
        <v>46163</v>
      </c>
      <c r="AD83" s="5">
        <v>3</v>
      </c>
      <c r="AE83" s="4">
        <f t="shared" si="70"/>
        <v>46168</v>
      </c>
      <c r="AF83" s="4">
        <f t="shared" si="71"/>
        <v>46168</v>
      </c>
      <c r="AG83" s="4">
        <f t="shared" si="72"/>
        <v>46169</v>
      </c>
      <c r="AH83" s="4">
        <f t="shared" si="73"/>
        <v>46169</v>
      </c>
      <c r="AI83" s="5"/>
      <c r="AJ83" s="4">
        <f t="shared" si="74"/>
        <v>46169</v>
      </c>
      <c r="AK83" s="4">
        <f t="shared" si="84"/>
        <v>46169</v>
      </c>
      <c r="AL83" s="4">
        <f t="shared" si="84"/>
        <v>46169</v>
      </c>
      <c r="AM83" s="4">
        <f t="shared" si="75"/>
        <v>46171</v>
      </c>
      <c r="AN83" s="5"/>
      <c r="AO83" s="4">
        <f t="shared" si="76"/>
        <v>46171</v>
      </c>
      <c r="AP83" s="5">
        <v>0</v>
      </c>
      <c r="AQ83" s="4">
        <f t="shared" si="77"/>
        <v>46171</v>
      </c>
      <c r="AR83" s="5">
        <v>0</v>
      </c>
      <c r="AS83" s="4">
        <f t="shared" si="78"/>
        <v>46171</v>
      </c>
      <c r="AT83" s="4">
        <f>_xlfn.MINIFS(ReleaseTimeline!$A$2:$A$27, ReleaseTimeline!$A$2:$A$27, "&gt;="&amp;AJ83)</f>
        <v>46177</v>
      </c>
      <c r="AU83" s="4" t="str">
        <f>VLOOKUP(AT83,ReleaseTimeline!$A$1:$E$27,2,FALSE)</f>
        <v>Release 12</v>
      </c>
      <c r="AV83" s="4" t="e">
        <f t="shared" si="82"/>
        <v>#VALUE!</v>
      </c>
      <c r="AW83" s="4">
        <f>VLOOKUP(AU83,ReleaseTimeline!$B$2:$C$27,2,FALSE)</f>
        <v>46184</v>
      </c>
      <c r="AX83" s="4">
        <f t="shared" si="81"/>
        <v>46177</v>
      </c>
      <c r="AY83">
        <f t="shared" si="79"/>
        <v>35</v>
      </c>
      <c r="AZ83" t="e">
        <f>(AW83-AU83)</f>
        <v>#VALUE!</v>
      </c>
      <c r="BA83">
        <f t="shared" si="80"/>
        <v>9</v>
      </c>
      <c r="BD83" t="e">
        <f>(AZ83+BA83)</f>
        <v>#VALUE!</v>
      </c>
    </row>
    <row r="84" spans="1:56" hidden="1" x14ac:dyDescent="0.2">
      <c r="A84" s="3">
        <v>83</v>
      </c>
      <c r="B84" s="5" t="s">
        <v>166</v>
      </c>
      <c r="C84" s="11" t="s">
        <v>54</v>
      </c>
      <c r="D84" s="80">
        <v>46147</v>
      </c>
      <c r="E84" s="80" t="s">
        <v>61</v>
      </c>
      <c r="F84" s="80" t="s">
        <v>81</v>
      </c>
      <c r="G84" s="80" t="s">
        <v>167</v>
      </c>
      <c r="H84" s="80">
        <f t="shared" si="58"/>
        <v>46147</v>
      </c>
      <c r="I84" s="5">
        <v>3</v>
      </c>
      <c r="J84" s="5">
        <v>0</v>
      </c>
      <c r="K84" s="5">
        <v>3</v>
      </c>
      <c r="L84" s="4">
        <f t="shared" si="59"/>
        <v>46149</v>
      </c>
      <c r="M84" s="4">
        <f t="shared" si="60"/>
        <v>46149</v>
      </c>
      <c r="N84" s="4">
        <f t="shared" si="61"/>
        <v>46149</v>
      </c>
      <c r="O84" s="5">
        <v>3</v>
      </c>
      <c r="P84" s="4">
        <f t="shared" si="62"/>
        <v>46154</v>
      </c>
      <c r="Q84" s="5">
        <v>1.5</v>
      </c>
      <c r="R84" s="4">
        <f t="shared" si="63"/>
        <v>46155</v>
      </c>
      <c r="S84" s="4">
        <f t="shared" si="64"/>
        <v>46155</v>
      </c>
      <c r="T84" s="5">
        <v>3</v>
      </c>
      <c r="U84" s="4">
        <f t="shared" si="65"/>
        <v>46160</v>
      </c>
      <c r="V84" s="4">
        <f t="shared" si="83"/>
        <v>46160</v>
      </c>
      <c r="W84" s="4">
        <f t="shared" si="83"/>
        <v>46160</v>
      </c>
      <c r="X84" s="4">
        <f t="shared" si="66"/>
        <v>46161</v>
      </c>
      <c r="Y84" s="4">
        <f t="shared" si="67"/>
        <v>46161</v>
      </c>
      <c r="Z84" s="5"/>
      <c r="AA84" s="4">
        <f t="shared" si="68"/>
        <v>46161</v>
      </c>
      <c r="AB84" s="5">
        <v>2</v>
      </c>
      <c r="AC84" s="4">
        <f t="shared" si="69"/>
        <v>46163</v>
      </c>
      <c r="AD84" s="5">
        <v>3</v>
      </c>
      <c r="AE84" s="4">
        <f t="shared" si="70"/>
        <v>46168</v>
      </c>
      <c r="AF84" s="4">
        <f t="shared" si="71"/>
        <v>46168</v>
      </c>
      <c r="AG84" s="4">
        <f t="shared" si="72"/>
        <v>46169</v>
      </c>
      <c r="AH84" s="4">
        <f t="shared" si="73"/>
        <v>46169</v>
      </c>
      <c r="AI84" s="5"/>
      <c r="AJ84" s="4">
        <f t="shared" si="74"/>
        <v>46169</v>
      </c>
      <c r="AK84" s="4">
        <f t="shared" si="84"/>
        <v>46169</v>
      </c>
      <c r="AL84" s="4">
        <f t="shared" si="84"/>
        <v>46169</v>
      </c>
      <c r="AM84" s="4">
        <f t="shared" si="75"/>
        <v>46171</v>
      </c>
      <c r="AN84" s="5"/>
      <c r="AO84" s="4">
        <f t="shared" si="76"/>
        <v>46171</v>
      </c>
      <c r="AP84" s="5">
        <v>0</v>
      </c>
      <c r="AQ84" s="4">
        <f t="shared" si="77"/>
        <v>46171</v>
      </c>
      <c r="AR84" s="5">
        <v>0</v>
      </c>
      <c r="AS84" s="4">
        <f t="shared" si="78"/>
        <v>46171</v>
      </c>
      <c r="AT84" s="4">
        <f>_xlfn.MINIFS(ReleaseTimeline!$A$2:$A$27, ReleaseTimeline!$A$2:$A$27, "&gt;="&amp;AJ84)</f>
        <v>46177</v>
      </c>
      <c r="AU84" s="4" t="str">
        <f>VLOOKUP(AT84,ReleaseTimeline!$A$1:$E$27,2,FALSE)</f>
        <v>Release 12</v>
      </c>
      <c r="AV84" s="4" t="e">
        <f t="shared" si="82"/>
        <v>#VALUE!</v>
      </c>
      <c r="AW84" s="4">
        <f>VLOOKUP(AU84,ReleaseTimeline!$B$2:$C$27,2,FALSE)</f>
        <v>46184</v>
      </c>
      <c r="AX84" s="4">
        <f t="shared" si="81"/>
        <v>46177</v>
      </c>
      <c r="AY84">
        <f t="shared" si="79"/>
        <v>35</v>
      </c>
      <c r="BA84">
        <f t="shared" si="80"/>
        <v>9</v>
      </c>
    </row>
    <row r="85" spans="1:56" hidden="1" x14ac:dyDescent="0.2">
      <c r="A85" s="3">
        <v>84</v>
      </c>
      <c r="B85" s="5" t="s">
        <v>166</v>
      </c>
      <c r="C85" s="11" t="s">
        <v>54</v>
      </c>
      <c r="D85" s="80">
        <v>46147</v>
      </c>
      <c r="E85" s="80" t="s">
        <v>63</v>
      </c>
      <c r="F85" s="80" t="s">
        <v>81</v>
      </c>
      <c r="G85" s="80" t="s">
        <v>131</v>
      </c>
      <c r="H85" s="80">
        <f t="shared" si="58"/>
        <v>46147</v>
      </c>
      <c r="I85" s="5">
        <v>3</v>
      </c>
      <c r="J85" s="5">
        <v>0</v>
      </c>
      <c r="K85" s="5">
        <v>4</v>
      </c>
      <c r="L85" s="4">
        <f t="shared" si="59"/>
        <v>46149</v>
      </c>
      <c r="M85" s="4">
        <f t="shared" si="60"/>
        <v>46149</v>
      </c>
      <c r="N85" s="4">
        <f t="shared" si="61"/>
        <v>46149</v>
      </c>
      <c r="O85" s="5">
        <v>3</v>
      </c>
      <c r="P85" s="4">
        <f t="shared" si="62"/>
        <v>46154</v>
      </c>
      <c r="Q85" s="5">
        <v>1.5</v>
      </c>
      <c r="R85" s="4">
        <f t="shared" si="63"/>
        <v>46155</v>
      </c>
      <c r="S85" s="4">
        <f t="shared" si="64"/>
        <v>46155</v>
      </c>
      <c r="T85" s="5">
        <v>3</v>
      </c>
      <c r="U85" s="4">
        <f t="shared" si="65"/>
        <v>46160</v>
      </c>
      <c r="V85" s="4">
        <f t="shared" si="83"/>
        <v>46160</v>
      </c>
      <c r="W85" s="4">
        <f t="shared" si="83"/>
        <v>46160</v>
      </c>
      <c r="X85" s="4">
        <f t="shared" si="66"/>
        <v>46161</v>
      </c>
      <c r="Y85" s="4">
        <f t="shared" si="67"/>
        <v>46161</v>
      </c>
      <c r="Z85" s="5"/>
      <c r="AA85" s="4">
        <f t="shared" si="68"/>
        <v>46161</v>
      </c>
      <c r="AB85" s="5">
        <v>2</v>
      </c>
      <c r="AC85" s="4">
        <f t="shared" si="69"/>
        <v>46163</v>
      </c>
      <c r="AD85" s="5">
        <v>3</v>
      </c>
      <c r="AE85" s="4">
        <f t="shared" si="70"/>
        <v>46168</v>
      </c>
      <c r="AF85" s="4">
        <f t="shared" si="71"/>
        <v>46168</v>
      </c>
      <c r="AG85" s="4">
        <f t="shared" si="72"/>
        <v>46169</v>
      </c>
      <c r="AH85" s="4">
        <f t="shared" si="73"/>
        <v>46169</v>
      </c>
      <c r="AI85" s="5"/>
      <c r="AJ85" s="4">
        <f t="shared" si="74"/>
        <v>46169</v>
      </c>
      <c r="AK85" s="4">
        <f t="shared" si="84"/>
        <v>46169</v>
      </c>
      <c r="AL85" s="4">
        <f t="shared" si="84"/>
        <v>46169</v>
      </c>
      <c r="AM85" s="4">
        <f t="shared" si="75"/>
        <v>46171</v>
      </c>
      <c r="AN85" s="5"/>
      <c r="AO85" s="4">
        <f t="shared" si="76"/>
        <v>46171</v>
      </c>
      <c r="AP85" s="5">
        <v>0</v>
      </c>
      <c r="AQ85" s="4">
        <f t="shared" si="77"/>
        <v>46171</v>
      </c>
      <c r="AR85" s="5">
        <v>0</v>
      </c>
      <c r="AS85" s="4">
        <f t="shared" si="78"/>
        <v>46171</v>
      </c>
      <c r="AT85" s="4">
        <f>_xlfn.MINIFS(ReleaseTimeline!$A$2:$A$27, ReleaseTimeline!$A$2:$A$27, "&gt;="&amp;AJ85)</f>
        <v>46177</v>
      </c>
      <c r="AU85" s="4" t="str">
        <f>VLOOKUP(AT85,ReleaseTimeline!$A$1:$E$27,2,FALSE)</f>
        <v>Release 12</v>
      </c>
      <c r="AV85" s="4" t="e">
        <f t="shared" si="82"/>
        <v>#VALUE!</v>
      </c>
      <c r="AW85" s="4">
        <f>VLOOKUP(AU85,ReleaseTimeline!$B$2:$C$27,2,FALSE)</f>
        <v>46184</v>
      </c>
      <c r="AX85" s="4">
        <f t="shared" si="81"/>
        <v>46177</v>
      </c>
      <c r="AY85">
        <f t="shared" si="79"/>
        <v>35</v>
      </c>
      <c r="BA85">
        <f t="shared" si="80"/>
        <v>9</v>
      </c>
    </row>
    <row r="86" spans="1:56" hidden="1" x14ac:dyDescent="0.2">
      <c r="A86" s="3">
        <v>85</v>
      </c>
      <c r="B86" s="5" t="s">
        <v>166</v>
      </c>
      <c r="C86" s="11" t="s">
        <v>54</v>
      </c>
      <c r="D86" s="80">
        <v>46156</v>
      </c>
      <c r="E86" s="80" t="s">
        <v>64</v>
      </c>
      <c r="F86" s="80" t="s">
        <v>81</v>
      </c>
      <c r="G86" s="80" t="s">
        <v>129</v>
      </c>
      <c r="H86" s="80">
        <f t="shared" si="58"/>
        <v>46156</v>
      </c>
      <c r="I86" s="5">
        <v>3</v>
      </c>
      <c r="J86" s="5">
        <v>0</v>
      </c>
      <c r="K86" s="5">
        <v>5</v>
      </c>
      <c r="L86" s="4">
        <f t="shared" si="59"/>
        <v>46160</v>
      </c>
      <c r="M86" s="4">
        <f t="shared" si="60"/>
        <v>46160</v>
      </c>
      <c r="N86" s="4">
        <f t="shared" si="61"/>
        <v>46160</v>
      </c>
      <c r="O86" s="5">
        <v>3</v>
      </c>
      <c r="P86" s="4">
        <f t="shared" si="62"/>
        <v>46163</v>
      </c>
      <c r="Q86" s="5">
        <v>1.5</v>
      </c>
      <c r="R86" s="4">
        <f t="shared" si="63"/>
        <v>46164</v>
      </c>
      <c r="S86" s="4">
        <f t="shared" si="64"/>
        <v>46164</v>
      </c>
      <c r="T86" s="5">
        <v>3</v>
      </c>
      <c r="U86" s="4">
        <f t="shared" si="65"/>
        <v>46169</v>
      </c>
      <c r="V86" s="4">
        <f t="shared" si="83"/>
        <v>46169</v>
      </c>
      <c r="W86" s="4">
        <f t="shared" si="83"/>
        <v>46169</v>
      </c>
      <c r="X86" s="4">
        <f t="shared" si="66"/>
        <v>46171</v>
      </c>
      <c r="Y86" s="4">
        <f t="shared" si="67"/>
        <v>46171</v>
      </c>
      <c r="Z86" s="5"/>
      <c r="AA86" s="4">
        <f t="shared" si="68"/>
        <v>46171</v>
      </c>
      <c r="AB86" s="5">
        <v>2</v>
      </c>
      <c r="AC86" s="4">
        <f t="shared" si="69"/>
        <v>46176</v>
      </c>
      <c r="AD86" s="5">
        <v>3</v>
      </c>
      <c r="AE86" s="4">
        <f t="shared" si="70"/>
        <v>46181</v>
      </c>
      <c r="AF86" s="4">
        <f t="shared" si="71"/>
        <v>46181</v>
      </c>
      <c r="AG86" s="4">
        <f t="shared" si="72"/>
        <v>46182</v>
      </c>
      <c r="AH86" s="4">
        <f t="shared" si="73"/>
        <v>46182</v>
      </c>
      <c r="AI86" s="5"/>
      <c r="AJ86" s="4">
        <f t="shared" si="74"/>
        <v>46182</v>
      </c>
      <c r="AK86" s="4">
        <f t="shared" si="84"/>
        <v>46182</v>
      </c>
      <c r="AL86" s="4">
        <f t="shared" si="84"/>
        <v>46182</v>
      </c>
      <c r="AM86" s="4">
        <f t="shared" si="75"/>
        <v>46183</v>
      </c>
      <c r="AN86" s="5"/>
      <c r="AO86" s="4">
        <f t="shared" si="76"/>
        <v>46183</v>
      </c>
      <c r="AP86" s="5">
        <v>0</v>
      </c>
      <c r="AQ86" s="4">
        <f t="shared" si="77"/>
        <v>46183</v>
      </c>
      <c r="AR86" s="5">
        <v>0</v>
      </c>
      <c r="AS86" s="4">
        <f t="shared" si="78"/>
        <v>46183</v>
      </c>
      <c r="AT86" s="4">
        <f>_xlfn.MINIFS(ReleaseTimeline!$A$2:$A$27, ReleaseTimeline!$A$2:$A$27, "&gt;="&amp;AJ86)</f>
        <v>46191</v>
      </c>
      <c r="AU86" s="4" t="str">
        <f>VLOOKUP(AT86,ReleaseTimeline!$A$1:$E$27,2,FALSE)</f>
        <v>Release 13</v>
      </c>
      <c r="AV86" s="4" t="e">
        <f t="shared" si="82"/>
        <v>#VALUE!</v>
      </c>
      <c r="AW86" s="4">
        <f>VLOOKUP(AU86,ReleaseTimeline!$B$2:$C$27,2,FALSE)</f>
        <v>46198</v>
      </c>
      <c r="AX86" s="4">
        <f t="shared" si="81"/>
        <v>46191</v>
      </c>
      <c r="AY86">
        <f t="shared" si="79"/>
        <v>38</v>
      </c>
      <c r="BA86">
        <f t="shared" si="80"/>
        <v>9</v>
      </c>
    </row>
    <row r="87" spans="1:56" hidden="1" x14ac:dyDescent="0.2">
      <c r="A87" s="3">
        <v>86</v>
      </c>
      <c r="B87" s="5" t="s">
        <v>166</v>
      </c>
      <c r="C87" s="11" t="s">
        <v>54</v>
      </c>
      <c r="D87" s="80">
        <v>46156</v>
      </c>
      <c r="E87" s="80" t="s">
        <v>120</v>
      </c>
      <c r="F87" s="80" t="s">
        <v>81</v>
      </c>
      <c r="G87" s="80" t="s">
        <v>167</v>
      </c>
      <c r="H87" s="80">
        <f t="shared" si="58"/>
        <v>46156</v>
      </c>
      <c r="I87" s="5">
        <v>3</v>
      </c>
      <c r="J87" s="5">
        <v>0</v>
      </c>
      <c r="K87" s="5">
        <v>6</v>
      </c>
      <c r="L87" s="4">
        <f t="shared" si="59"/>
        <v>46160</v>
      </c>
      <c r="M87" s="4">
        <f t="shared" si="60"/>
        <v>46160</v>
      </c>
      <c r="N87" s="4">
        <f t="shared" si="61"/>
        <v>46160</v>
      </c>
      <c r="O87" s="5">
        <v>3</v>
      </c>
      <c r="P87" s="4">
        <f t="shared" si="62"/>
        <v>46163</v>
      </c>
      <c r="Q87" s="5">
        <v>1.5</v>
      </c>
      <c r="R87" s="4">
        <f t="shared" si="63"/>
        <v>46164</v>
      </c>
      <c r="S87" s="4">
        <f t="shared" si="64"/>
        <v>46164</v>
      </c>
      <c r="T87" s="5">
        <v>3</v>
      </c>
      <c r="U87" s="4">
        <f t="shared" si="65"/>
        <v>46169</v>
      </c>
      <c r="V87" s="4">
        <f t="shared" si="83"/>
        <v>46169</v>
      </c>
      <c r="W87" s="4">
        <f t="shared" si="83"/>
        <v>46169</v>
      </c>
      <c r="X87" s="4">
        <f t="shared" si="66"/>
        <v>46171</v>
      </c>
      <c r="Y87" s="4">
        <f t="shared" si="67"/>
        <v>46171</v>
      </c>
      <c r="Z87" s="5"/>
      <c r="AA87" s="4">
        <f t="shared" si="68"/>
        <v>46171</v>
      </c>
      <c r="AB87" s="5">
        <v>2</v>
      </c>
      <c r="AC87" s="4">
        <f t="shared" si="69"/>
        <v>46176</v>
      </c>
      <c r="AD87" s="5">
        <v>3</v>
      </c>
      <c r="AE87" s="4">
        <f t="shared" si="70"/>
        <v>46181</v>
      </c>
      <c r="AF87" s="4">
        <f t="shared" si="71"/>
        <v>46181</v>
      </c>
      <c r="AG87" s="4">
        <f t="shared" si="72"/>
        <v>46182</v>
      </c>
      <c r="AH87" s="4">
        <f t="shared" si="73"/>
        <v>46182</v>
      </c>
      <c r="AI87" s="5"/>
      <c r="AJ87" s="4">
        <f t="shared" si="74"/>
        <v>46182</v>
      </c>
      <c r="AK87" s="4">
        <f t="shared" si="84"/>
        <v>46182</v>
      </c>
      <c r="AL87" s="4">
        <f t="shared" si="84"/>
        <v>46182</v>
      </c>
      <c r="AM87" s="4">
        <f t="shared" si="75"/>
        <v>46183</v>
      </c>
      <c r="AN87" s="5"/>
      <c r="AO87" s="4">
        <f t="shared" si="76"/>
        <v>46183</v>
      </c>
      <c r="AP87" s="5">
        <v>0</v>
      </c>
      <c r="AQ87" s="4">
        <f t="shared" si="77"/>
        <v>46183</v>
      </c>
      <c r="AR87" s="5">
        <v>0</v>
      </c>
      <c r="AS87" s="4">
        <f t="shared" si="78"/>
        <v>46183</v>
      </c>
      <c r="AT87" s="4">
        <f>_xlfn.MINIFS(ReleaseTimeline!$A$2:$A$27, ReleaseTimeline!$A$2:$A$27, "&gt;="&amp;AJ87)</f>
        <v>46191</v>
      </c>
      <c r="AU87" s="4" t="str">
        <f>VLOOKUP(AT87,ReleaseTimeline!$A$1:$E$27,2,FALSE)</f>
        <v>Release 13</v>
      </c>
      <c r="AV87" s="4" t="e">
        <f t="shared" si="82"/>
        <v>#VALUE!</v>
      </c>
      <c r="AW87" s="4">
        <f>VLOOKUP(AU87,ReleaseTimeline!$B$2:$C$27,2,FALSE)</f>
        <v>46198</v>
      </c>
      <c r="AX87" s="4">
        <f t="shared" si="81"/>
        <v>46191</v>
      </c>
      <c r="AY87">
        <f t="shared" si="79"/>
        <v>38</v>
      </c>
      <c r="BA87">
        <f t="shared" si="80"/>
        <v>9</v>
      </c>
    </row>
    <row r="88" spans="1:56" hidden="1" x14ac:dyDescent="0.2">
      <c r="A88" s="3">
        <v>87</v>
      </c>
      <c r="B88" s="5" t="s">
        <v>166</v>
      </c>
      <c r="C88" s="11" t="s">
        <v>54</v>
      </c>
      <c r="D88" s="80">
        <v>46156</v>
      </c>
      <c r="E88" s="80" t="s">
        <v>121</v>
      </c>
      <c r="F88" s="80" t="s">
        <v>81</v>
      </c>
      <c r="G88" s="80" t="s">
        <v>131</v>
      </c>
      <c r="H88" s="80">
        <f t="shared" si="58"/>
        <v>46156</v>
      </c>
      <c r="I88" s="5">
        <v>3</v>
      </c>
      <c r="J88" s="5">
        <v>0</v>
      </c>
      <c r="K88" s="5">
        <v>7</v>
      </c>
      <c r="L88" s="4">
        <f t="shared" si="59"/>
        <v>46160</v>
      </c>
      <c r="M88" s="4">
        <f t="shared" si="60"/>
        <v>46160</v>
      </c>
      <c r="N88" s="4">
        <f t="shared" si="61"/>
        <v>46160</v>
      </c>
      <c r="O88" s="5">
        <v>3</v>
      </c>
      <c r="P88" s="4">
        <f t="shared" si="62"/>
        <v>46163</v>
      </c>
      <c r="Q88" s="5">
        <v>1.5</v>
      </c>
      <c r="R88" s="4">
        <f t="shared" si="63"/>
        <v>46164</v>
      </c>
      <c r="S88" s="4">
        <f t="shared" si="64"/>
        <v>46164</v>
      </c>
      <c r="T88" s="5">
        <v>3</v>
      </c>
      <c r="U88" s="4">
        <f t="shared" si="65"/>
        <v>46169</v>
      </c>
      <c r="V88" s="4">
        <f t="shared" si="83"/>
        <v>46169</v>
      </c>
      <c r="W88" s="4">
        <f t="shared" si="83"/>
        <v>46169</v>
      </c>
      <c r="X88" s="4">
        <f t="shared" si="66"/>
        <v>46171</v>
      </c>
      <c r="Y88" s="4">
        <f t="shared" si="67"/>
        <v>46171</v>
      </c>
      <c r="Z88" s="5"/>
      <c r="AA88" s="4">
        <f t="shared" si="68"/>
        <v>46171</v>
      </c>
      <c r="AB88" s="5">
        <v>2</v>
      </c>
      <c r="AC88" s="4">
        <f t="shared" si="69"/>
        <v>46176</v>
      </c>
      <c r="AD88" s="5">
        <v>3</v>
      </c>
      <c r="AE88" s="4">
        <f t="shared" si="70"/>
        <v>46181</v>
      </c>
      <c r="AF88" s="4">
        <f t="shared" si="71"/>
        <v>46181</v>
      </c>
      <c r="AG88" s="4">
        <f t="shared" si="72"/>
        <v>46182</v>
      </c>
      <c r="AH88" s="4">
        <f t="shared" si="73"/>
        <v>46182</v>
      </c>
      <c r="AI88" s="5"/>
      <c r="AJ88" s="4">
        <f t="shared" si="74"/>
        <v>46182</v>
      </c>
      <c r="AK88" s="4">
        <f t="shared" si="84"/>
        <v>46182</v>
      </c>
      <c r="AL88" s="4">
        <f t="shared" si="84"/>
        <v>46182</v>
      </c>
      <c r="AM88" s="4">
        <f t="shared" si="75"/>
        <v>46183</v>
      </c>
      <c r="AN88" s="5"/>
      <c r="AO88" s="4">
        <f t="shared" si="76"/>
        <v>46183</v>
      </c>
      <c r="AP88" s="5">
        <v>0</v>
      </c>
      <c r="AQ88" s="4">
        <f t="shared" si="77"/>
        <v>46183</v>
      </c>
      <c r="AR88" s="5">
        <v>0</v>
      </c>
      <c r="AS88" s="4">
        <f t="shared" si="78"/>
        <v>46183</v>
      </c>
      <c r="AT88" s="4">
        <f>_xlfn.MINIFS(ReleaseTimeline!$A$2:$A$27, ReleaseTimeline!$A$2:$A$27, "&gt;="&amp;AJ88)</f>
        <v>46191</v>
      </c>
      <c r="AU88" s="4" t="str">
        <f>VLOOKUP(AT88,ReleaseTimeline!$A$1:$E$27,2,FALSE)</f>
        <v>Release 13</v>
      </c>
      <c r="AV88" s="4" t="e">
        <f t="shared" si="82"/>
        <v>#VALUE!</v>
      </c>
      <c r="AW88" s="4">
        <f>VLOOKUP(AU88,ReleaseTimeline!$B$2:$C$27,2,FALSE)</f>
        <v>46198</v>
      </c>
      <c r="AX88" s="4">
        <f t="shared" si="81"/>
        <v>46191</v>
      </c>
      <c r="AY88">
        <f t="shared" si="79"/>
        <v>38</v>
      </c>
      <c r="BA88">
        <f t="shared" si="80"/>
        <v>9</v>
      </c>
    </row>
    <row r="89" spans="1:56" hidden="1" x14ac:dyDescent="0.2">
      <c r="A89" s="3">
        <v>88</v>
      </c>
      <c r="B89" s="5" t="s">
        <v>166</v>
      </c>
      <c r="C89" s="11" t="s">
        <v>54</v>
      </c>
      <c r="D89" s="80">
        <v>46164</v>
      </c>
      <c r="E89" s="80" t="s">
        <v>122</v>
      </c>
      <c r="F89" s="80" t="s">
        <v>81</v>
      </c>
      <c r="G89" s="80" t="s">
        <v>129</v>
      </c>
      <c r="H89" s="80">
        <f t="shared" si="58"/>
        <v>46164</v>
      </c>
      <c r="I89" s="5">
        <v>3</v>
      </c>
      <c r="J89" s="5">
        <v>0</v>
      </c>
      <c r="K89" s="5">
        <v>8</v>
      </c>
      <c r="L89" s="4">
        <f t="shared" si="59"/>
        <v>46168</v>
      </c>
      <c r="M89" s="4">
        <f t="shared" si="60"/>
        <v>46168</v>
      </c>
      <c r="N89" s="4">
        <f t="shared" si="61"/>
        <v>46168</v>
      </c>
      <c r="O89" s="5">
        <v>3</v>
      </c>
      <c r="P89" s="4">
        <f t="shared" si="62"/>
        <v>46174</v>
      </c>
      <c r="Q89" s="5">
        <v>1.5</v>
      </c>
      <c r="R89" s="4">
        <f t="shared" si="63"/>
        <v>46176</v>
      </c>
      <c r="S89" s="4">
        <f t="shared" si="64"/>
        <v>46176</v>
      </c>
      <c r="T89" s="5">
        <v>3</v>
      </c>
      <c r="U89" s="4">
        <f t="shared" si="65"/>
        <v>46181</v>
      </c>
      <c r="V89" s="4">
        <f t="shared" si="83"/>
        <v>46181</v>
      </c>
      <c r="W89" s="4">
        <f t="shared" si="83"/>
        <v>46181</v>
      </c>
      <c r="X89" s="4">
        <f t="shared" si="66"/>
        <v>46182</v>
      </c>
      <c r="Y89" s="4">
        <f t="shared" si="67"/>
        <v>46182</v>
      </c>
      <c r="Z89" s="5"/>
      <c r="AA89" s="4">
        <f t="shared" si="68"/>
        <v>46182</v>
      </c>
      <c r="AB89" s="5">
        <v>2</v>
      </c>
      <c r="AC89" s="4">
        <f t="shared" si="69"/>
        <v>46184</v>
      </c>
      <c r="AD89" s="5">
        <v>3</v>
      </c>
      <c r="AE89" s="4">
        <f t="shared" si="70"/>
        <v>46189</v>
      </c>
      <c r="AF89" s="4">
        <f t="shared" si="71"/>
        <v>46189</v>
      </c>
      <c r="AG89" s="4">
        <f t="shared" si="72"/>
        <v>46190</v>
      </c>
      <c r="AH89" s="4">
        <f t="shared" si="73"/>
        <v>46190</v>
      </c>
      <c r="AI89" s="5"/>
      <c r="AJ89" s="4">
        <f t="shared" si="74"/>
        <v>46190</v>
      </c>
      <c r="AK89" s="4">
        <f t="shared" si="84"/>
        <v>46190</v>
      </c>
      <c r="AL89" s="4">
        <f t="shared" si="84"/>
        <v>46190</v>
      </c>
      <c r="AM89" s="4">
        <f t="shared" si="75"/>
        <v>46191</v>
      </c>
      <c r="AN89" s="5"/>
      <c r="AO89" s="4">
        <f t="shared" si="76"/>
        <v>46191</v>
      </c>
      <c r="AP89" s="5">
        <v>0</v>
      </c>
      <c r="AQ89" s="4">
        <f t="shared" si="77"/>
        <v>46191</v>
      </c>
      <c r="AR89" s="5">
        <v>0</v>
      </c>
      <c r="AS89" s="4">
        <f t="shared" si="78"/>
        <v>46191</v>
      </c>
      <c r="AT89" s="4">
        <f>_xlfn.MINIFS(ReleaseTimeline!$A$2:$A$27, ReleaseTimeline!$A$2:$A$27, "&gt;="&amp;AJ89)</f>
        <v>46191</v>
      </c>
      <c r="AU89" s="4" t="str">
        <f>VLOOKUP(AT89,ReleaseTimeline!$A$1:$E$27,2,FALSE)</f>
        <v>Release 13</v>
      </c>
      <c r="AV89" s="4" t="e">
        <f t="shared" si="82"/>
        <v>#VALUE!</v>
      </c>
      <c r="AW89" s="4">
        <f>VLOOKUP(AU89,ReleaseTimeline!$B$2:$C$27,2,FALSE)</f>
        <v>46198</v>
      </c>
      <c r="AX89" s="4">
        <f t="shared" si="81"/>
        <v>46191</v>
      </c>
      <c r="AY89">
        <f t="shared" si="79"/>
        <v>30</v>
      </c>
      <c r="BA89">
        <f t="shared" si="80"/>
        <v>9</v>
      </c>
    </row>
    <row r="90" spans="1:56" hidden="1" x14ac:dyDescent="0.2">
      <c r="A90" s="3">
        <v>89</v>
      </c>
      <c r="B90" s="5" t="s">
        <v>166</v>
      </c>
      <c r="C90" s="11" t="s">
        <v>54</v>
      </c>
      <c r="D90" s="80">
        <v>46164</v>
      </c>
      <c r="E90" s="80" t="s">
        <v>149</v>
      </c>
      <c r="F90" s="80" t="s">
        <v>81</v>
      </c>
      <c r="G90" s="80" t="s">
        <v>167</v>
      </c>
      <c r="H90" s="80">
        <f t="shared" si="58"/>
        <v>46164</v>
      </c>
      <c r="I90" s="5">
        <v>3</v>
      </c>
      <c r="J90" s="5">
        <v>0</v>
      </c>
      <c r="K90" s="5">
        <v>9</v>
      </c>
      <c r="L90" s="4">
        <f t="shared" si="59"/>
        <v>46168</v>
      </c>
      <c r="M90" s="4">
        <f t="shared" si="60"/>
        <v>46168</v>
      </c>
      <c r="N90" s="4">
        <f t="shared" si="61"/>
        <v>46168</v>
      </c>
      <c r="O90" s="5">
        <v>3</v>
      </c>
      <c r="P90" s="4">
        <f t="shared" si="62"/>
        <v>46174</v>
      </c>
      <c r="Q90" s="5">
        <v>1.5</v>
      </c>
      <c r="R90" s="4">
        <f t="shared" si="63"/>
        <v>46176</v>
      </c>
      <c r="S90" s="4">
        <f t="shared" si="64"/>
        <v>46176</v>
      </c>
      <c r="T90" s="5">
        <v>3</v>
      </c>
      <c r="U90" s="4">
        <f t="shared" si="65"/>
        <v>46181</v>
      </c>
      <c r="V90" s="4">
        <f t="shared" si="83"/>
        <v>46181</v>
      </c>
      <c r="W90" s="4">
        <f t="shared" si="83"/>
        <v>46181</v>
      </c>
      <c r="X90" s="4">
        <f t="shared" si="66"/>
        <v>46182</v>
      </c>
      <c r="Y90" s="4">
        <f t="shared" si="67"/>
        <v>46182</v>
      </c>
      <c r="Z90" s="5"/>
      <c r="AA90" s="4">
        <f t="shared" si="68"/>
        <v>46182</v>
      </c>
      <c r="AB90" s="5">
        <v>2</v>
      </c>
      <c r="AC90" s="4">
        <f t="shared" si="69"/>
        <v>46184</v>
      </c>
      <c r="AD90" s="5">
        <v>3</v>
      </c>
      <c r="AE90" s="4">
        <f t="shared" si="70"/>
        <v>46189</v>
      </c>
      <c r="AF90" s="4">
        <f t="shared" si="71"/>
        <v>46189</v>
      </c>
      <c r="AG90" s="4">
        <f t="shared" si="72"/>
        <v>46190</v>
      </c>
      <c r="AH90" s="4">
        <f t="shared" si="73"/>
        <v>46190</v>
      </c>
      <c r="AI90" s="5"/>
      <c r="AJ90" s="4">
        <f t="shared" si="74"/>
        <v>46190</v>
      </c>
      <c r="AK90" s="4">
        <f t="shared" si="84"/>
        <v>46190</v>
      </c>
      <c r="AL90" s="4">
        <f t="shared" si="84"/>
        <v>46190</v>
      </c>
      <c r="AM90" s="4">
        <f t="shared" si="75"/>
        <v>46191</v>
      </c>
      <c r="AN90" s="5"/>
      <c r="AO90" s="4">
        <f t="shared" si="76"/>
        <v>46191</v>
      </c>
      <c r="AP90" s="5">
        <v>0</v>
      </c>
      <c r="AQ90" s="4">
        <f t="shared" si="77"/>
        <v>46191</v>
      </c>
      <c r="AR90" s="5">
        <v>0</v>
      </c>
      <c r="AS90" s="4">
        <f t="shared" si="78"/>
        <v>46191</v>
      </c>
      <c r="AT90" s="4">
        <f>_xlfn.MINIFS(ReleaseTimeline!$A$2:$A$27, ReleaseTimeline!$A$2:$A$27, "&gt;="&amp;AJ90)</f>
        <v>46191</v>
      </c>
      <c r="AU90" s="4" t="str">
        <f>VLOOKUP(AT90,ReleaseTimeline!$A$1:$E$27,2,FALSE)</f>
        <v>Release 13</v>
      </c>
      <c r="AV90" s="4" t="e">
        <f t="shared" si="82"/>
        <v>#VALUE!</v>
      </c>
      <c r="AW90" s="4">
        <f>VLOOKUP(AU90,ReleaseTimeline!$B$2:$C$27,2,FALSE)</f>
        <v>46198</v>
      </c>
      <c r="AX90" s="4">
        <f t="shared" si="81"/>
        <v>46191</v>
      </c>
      <c r="AY90">
        <f t="shared" si="79"/>
        <v>30</v>
      </c>
      <c r="BA90">
        <f t="shared" si="80"/>
        <v>9</v>
      </c>
    </row>
    <row r="91" spans="1:56" hidden="1" x14ac:dyDescent="0.2">
      <c r="A91" s="3">
        <v>90</v>
      </c>
      <c r="B91" s="5" t="s">
        <v>166</v>
      </c>
      <c r="C91" s="11" t="s">
        <v>54</v>
      </c>
      <c r="D91" s="80">
        <v>46164</v>
      </c>
      <c r="E91" s="80" t="s">
        <v>85</v>
      </c>
      <c r="F91" s="80" t="s">
        <v>81</v>
      </c>
      <c r="G91" s="80" t="s">
        <v>131</v>
      </c>
      <c r="H91" s="80">
        <f t="shared" si="58"/>
        <v>46164</v>
      </c>
      <c r="I91" s="5">
        <v>3</v>
      </c>
      <c r="J91" s="5">
        <v>0</v>
      </c>
      <c r="K91" s="5">
        <v>10</v>
      </c>
      <c r="L91" s="4">
        <f t="shared" si="59"/>
        <v>46168</v>
      </c>
      <c r="M91" s="4">
        <f t="shared" si="60"/>
        <v>46168</v>
      </c>
      <c r="N91" s="4">
        <f t="shared" si="61"/>
        <v>46168</v>
      </c>
      <c r="O91" s="5">
        <v>3</v>
      </c>
      <c r="P91" s="4">
        <f t="shared" si="62"/>
        <v>46174</v>
      </c>
      <c r="Q91" s="5">
        <v>1.5</v>
      </c>
      <c r="R91" s="4">
        <f t="shared" si="63"/>
        <v>46176</v>
      </c>
      <c r="S91" s="4">
        <f t="shared" si="64"/>
        <v>46176</v>
      </c>
      <c r="T91" s="5">
        <v>3</v>
      </c>
      <c r="U91" s="4">
        <f t="shared" si="65"/>
        <v>46181</v>
      </c>
      <c r="V91" s="4">
        <f t="shared" si="83"/>
        <v>46181</v>
      </c>
      <c r="W91" s="4">
        <f t="shared" si="83"/>
        <v>46181</v>
      </c>
      <c r="X91" s="4">
        <f t="shared" si="66"/>
        <v>46182</v>
      </c>
      <c r="Y91" s="4">
        <f t="shared" si="67"/>
        <v>46182</v>
      </c>
      <c r="Z91" s="5"/>
      <c r="AA91" s="4">
        <f t="shared" si="68"/>
        <v>46182</v>
      </c>
      <c r="AB91" s="5">
        <v>2</v>
      </c>
      <c r="AC91" s="4">
        <f t="shared" si="69"/>
        <v>46184</v>
      </c>
      <c r="AD91" s="5">
        <v>3</v>
      </c>
      <c r="AE91" s="4">
        <f t="shared" si="70"/>
        <v>46189</v>
      </c>
      <c r="AF91" s="4">
        <f t="shared" si="71"/>
        <v>46189</v>
      </c>
      <c r="AG91" s="4">
        <f t="shared" si="72"/>
        <v>46190</v>
      </c>
      <c r="AH91" s="4">
        <f t="shared" si="73"/>
        <v>46190</v>
      </c>
      <c r="AI91" s="5"/>
      <c r="AJ91" s="4">
        <f t="shared" si="74"/>
        <v>46190</v>
      </c>
      <c r="AK91" s="4">
        <f t="shared" si="84"/>
        <v>46190</v>
      </c>
      <c r="AL91" s="4">
        <f t="shared" si="84"/>
        <v>46190</v>
      </c>
      <c r="AM91" s="4">
        <f t="shared" si="75"/>
        <v>46191</v>
      </c>
      <c r="AN91" s="5"/>
      <c r="AO91" s="4">
        <f t="shared" si="76"/>
        <v>46191</v>
      </c>
      <c r="AP91" s="5">
        <v>0</v>
      </c>
      <c r="AQ91" s="4">
        <f t="shared" si="77"/>
        <v>46191</v>
      </c>
      <c r="AR91" s="5">
        <v>0</v>
      </c>
      <c r="AS91" s="4">
        <f t="shared" si="78"/>
        <v>46191</v>
      </c>
      <c r="AT91" s="4">
        <f>_xlfn.MINIFS(ReleaseTimeline!$A$2:$A$27, ReleaseTimeline!$A$2:$A$27, "&gt;="&amp;AJ91)</f>
        <v>46191</v>
      </c>
      <c r="AU91" s="4" t="str">
        <f>VLOOKUP(AT91,ReleaseTimeline!$A$1:$E$27,2,FALSE)</f>
        <v>Release 13</v>
      </c>
      <c r="AV91" s="4" t="e">
        <f t="shared" si="82"/>
        <v>#VALUE!</v>
      </c>
      <c r="AW91" s="4">
        <f>VLOOKUP(AU91,ReleaseTimeline!$B$2:$C$27,2,FALSE)</f>
        <v>46198</v>
      </c>
      <c r="AX91" s="4">
        <f t="shared" si="81"/>
        <v>46191</v>
      </c>
      <c r="AY91">
        <f t="shared" si="79"/>
        <v>30</v>
      </c>
      <c r="BA91">
        <f t="shared" si="80"/>
        <v>9</v>
      </c>
    </row>
    <row r="92" spans="1:56" hidden="1" x14ac:dyDescent="0.2">
      <c r="A92" s="3">
        <v>91</v>
      </c>
      <c r="B92" s="5" t="s">
        <v>166</v>
      </c>
      <c r="C92" s="11" t="s">
        <v>54</v>
      </c>
      <c r="D92" s="80">
        <v>46174</v>
      </c>
      <c r="E92" s="80" t="s">
        <v>150</v>
      </c>
      <c r="F92" s="80" t="s">
        <v>81</v>
      </c>
      <c r="G92" s="80" t="s">
        <v>129</v>
      </c>
      <c r="H92" s="80">
        <f t="shared" si="58"/>
        <v>46174</v>
      </c>
      <c r="I92" s="5">
        <v>3</v>
      </c>
      <c r="J92" s="5">
        <v>0</v>
      </c>
      <c r="K92" s="5">
        <v>11</v>
      </c>
      <c r="L92" s="4">
        <f t="shared" si="59"/>
        <v>46177</v>
      </c>
      <c r="M92" s="4">
        <f t="shared" si="60"/>
        <v>46177</v>
      </c>
      <c r="N92" s="4">
        <f t="shared" si="61"/>
        <v>46177</v>
      </c>
      <c r="O92" s="5">
        <v>3</v>
      </c>
      <c r="P92" s="4">
        <f t="shared" si="62"/>
        <v>46182</v>
      </c>
      <c r="Q92" s="5">
        <v>1.5</v>
      </c>
      <c r="R92" s="4">
        <f t="shared" si="63"/>
        <v>46183</v>
      </c>
      <c r="S92" s="4">
        <f t="shared" si="64"/>
        <v>46183</v>
      </c>
      <c r="T92" s="5">
        <v>3</v>
      </c>
      <c r="U92" s="4">
        <f t="shared" si="65"/>
        <v>46188</v>
      </c>
      <c r="V92" s="4">
        <f t="shared" si="83"/>
        <v>46188</v>
      </c>
      <c r="W92" s="4">
        <f t="shared" si="83"/>
        <v>46188</v>
      </c>
      <c r="X92" s="4">
        <f t="shared" si="66"/>
        <v>46189</v>
      </c>
      <c r="Y92" s="4">
        <f t="shared" si="67"/>
        <v>46189</v>
      </c>
      <c r="Z92" s="5">
        <v>3</v>
      </c>
      <c r="AA92" s="4">
        <f t="shared" si="68"/>
        <v>46192</v>
      </c>
      <c r="AB92" s="5">
        <v>2</v>
      </c>
      <c r="AC92" s="4">
        <f t="shared" si="69"/>
        <v>46196</v>
      </c>
      <c r="AD92" s="5">
        <v>3</v>
      </c>
      <c r="AE92" s="4">
        <f t="shared" si="70"/>
        <v>46202</v>
      </c>
      <c r="AF92" s="4">
        <f t="shared" si="71"/>
        <v>46202</v>
      </c>
      <c r="AG92" s="4">
        <f t="shared" si="72"/>
        <v>46203</v>
      </c>
      <c r="AH92" s="4">
        <f t="shared" si="73"/>
        <v>46203</v>
      </c>
      <c r="AI92" s="5">
        <v>1</v>
      </c>
      <c r="AJ92" s="4">
        <f t="shared" si="74"/>
        <v>46204</v>
      </c>
      <c r="AK92" s="4">
        <f t="shared" si="84"/>
        <v>46204</v>
      </c>
      <c r="AL92" s="4">
        <f t="shared" si="84"/>
        <v>46204</v>
      </c>
      <c r="AM92" s="4">
        <f t="shared" si="75"/>
        <v>46205</v>
      </c>
      <c r="AN92" s="5">
        <v>3</v>
      </c>
      <c r="AO92" s="4">
        <f t="shared" si="76"/>
        <v>46211</v>
      </c>
      <c r="AP92" s="5">
        <v>0</v>
      </c>
      <c r="AQ92" s="4">
        <f t="shared" si="77"/>
        <v>46211</v>
      </c>
      <c r="AR92" s="5">
        <v>0</v>
      </c>
      <c r="AS92" s="4">
        <f t="shared" si="78"/>
        <v>46211</v>
      </c>
      <c r="AT92" s="4">
        <f>_xlfn.MINIFS(ReleaseTimeline!$A$2:$A$27, ReleaseTimeline!$A$2:$A$27, "&gt;="&amp;AJ92)</f>
        <v>46205</v>
      </c>
      <c r="AU92" s="4" t="str">
        <f>VLOOKUP(AT92,ReleaseTimeline!$A$1:$E$27,2,FALSE)</f>
        <v>Release 14</v>
      </c>
      <c r="AV92" s="4" t="e">
        <f t="shared" si="82"/>
        <v>#VALUE!</v>
      </c>
      <c r="AW92" s="4">
        <f>VLOOKUP(AU92,ReleaseTimeline!$B$2:$C$27,2,FALSE)</f>
        <v>46212</v>
      </c>
      <c r="AX92" s="4">
        <f t="shared" si="81"/>
        <v>46205</v>
      </c>
      <c r="AY92">
        <f t="shared" si="79"/>
        <v>35</v>
      </c>
      <c r="BA92">
        <f t="shared" si="80"/>
        <v>9</v>
      </c>
    </row>
    <row r="93" spans="1:56" hidden="1" x14ac:dyDescent="0.2">
      <c r="A93" s="3">
        <v>92</v>
      </c>
      <c r="B93" s="5" t="s">
        <v>168</v>
      </c>
      <c r="C93" s="11" t="s">
        <v>54</v>
      </c>
      <c r="D93" s="80">
        <v>46218</v>
      </c>
      <c r="E93" s="80" t="s">
        <v>55</v>
      </c>
      <c r="F93" s="80" t="s">
        <v>67</v>
      </c>
      <c r="G93" s="80" t="s">
        <v>102</v>
      </c>
      <c r="H93" s="80">
        <f t="shared" si="58"/>
        <v>46218</v>
      </c>
      <c r="I93" s="5">
        <v>3</v>
      </c>
      <c r="J93" s="5">
        <v>0</v>
      </c>
      <c r="K93" s="5">
        <v>1</v>
      </c>
      <c r="L93" s="4">
        <f t="shared" si="59"/>
        <v>46220</v>
      </c>
      <c r="M93" s="4">
        <f t="shared" si="60"/>
        <v>46220</v>
      </c>
      <c r="N93" s="4">
        <f t="shared" si="61"/>
        <v>46220</v>
      </c>
      <c r="O93" s="5">
        <v>3</v>
      </c>
      <c r="P93" s="4">
        <f t="shared" si="62"/>
        <v>46225</v>
      </c>
      <c r="Q93" s="5">
        <v>1.5</v>
      </c>
      <c r="R93" s="4">
        <f t="shared" si="63"/>
        <v>46226</v>
      </c>
      <c r="S93" s="4">
        <f t="shared" si="64"/>
        <v>46226</v>
      </c>
      <c r="T93" s="5">
        <v>3</v>
      </c>
      <c r="U93" s="4">
        <f t="shared" si="65"/>
        <v>46231</v>
      </c>
      <c r="V93" s="4">
        <f t="shared" si="83"/>
        <v>46231</v>
      </c>
      <c r="W93" s="4">
        <f t="shared" si="83"/>
        <v>46231</v>
      </c>
      <c r="X93" s="4">
        <f t="shared" si="66"/>
        <v>46232</v>
      </c>
      <c r="Y93" s="4">
        <f t="shared" si="67"/>
        <v>46232</v>
      </c>
      <c r="Z93" s="5"/>
      <c r="AA93" s="4">
        <f t="shared" si="68"/>
        <v>46232</v>
      </c>
      <c r="AB93" s="5">
        <v>2</v>
      </c>
      <c r="AC93" s="4">
        <f t="shared" si="69"/>
        <v>46234</v>
      </c>
      <c r="AD93" s="5">
        <v>3</v>
      </c>
      <c r="AE93" s="4">
        <f t="shared" si="70"/>
        <v>46239</v>
      </c>
      <c r="AF93" s="4">
        <f t="shared" si="71"/>
        <v>46239</v>
      </c>
      <c r="AG93" s="4">
        <f t="shared" si="72"/>
        <v>46240</v>
      </c>
      <c r="AH93" s="4">
        <f t="shared" si="73"/>
        <v>46240</v>
      </c>
      <c r="AI93" s="5"/>
      <c r="AJ93" s="4">
        <f t="shared" si="74"/>
        <v>46240</v>
      </c>
      <c r="AK93" s="4">
        <f t="shared" si="84"/>
        <v>46240</v>
      </c>
      <c r="AL93" s="4">
        <f t="shared" si="84"/>
        <v>46240</v>
      </c>
      <c r="AM93" s="4">
        <f t="shared" si="75"/>
        <v>46241</v>
      </c>
      <c r="AN93" s="5"/>
      <c r="AO93" s="4">
        <f t="shared" si="76"/>
        <v>46241</v>
      </c>
      <c r="AP93" s="5">
        <v>0</v>
      </c>
      <c r="AQ93" s="4">
        <f t="shared" si="77"/>
        <v>46241</v>
      </c>
      <c r="AR93" s="5">
        <v>0</v>
      </c>
      <c r="AS93" s="4">
        <f t="shared" si="78"/>
        <v>46241</v>
      </c>
      <c r="AT93" s="4">
        <f>_xlfn.MINIFS(ReleaseTimeline!$A$2:$A$27, ReleaseTimeline!$A$2:$A$27, "&gt;="&amp;AJ93)</f>
        <v>46247</v>
      </c>
      <c r="AU93" s="4" t="str">
        <f>VLOOKUP(AT93,ReleaseTimeline!$A$1:$E$27,2,FALSE)</f>
        <v>Release 17</v>
      </c>
      <c r="AV93" s="4" t="e">
        <f t="shared" si="82"/>
        <v>#VALUE!</v>
      </c>
      <c r="AW93" s="4">
        <f>VLOOKUP(AU93,ReleaseTimeline!$B$2:$C$27,2,FALSE)</f>
        <v>46254</v>
      </c>
      <c r="AX93" s="4">
        <f t="shared" si="81"/>
        <v>46247</v>
      </c>
      <c r="AY93">
        <f t="shared" si="79"/>
        <v>34</v>
      </c>
      <c r="AZ93" t="e">
        <f>(AW93-AU93)</f>
        <v>#VALUE!</v>
      </c>
      <c r="BA93">
        <f t="shared" si="80"/>
        <v>9</v>
      </c>
      <c r="BD93" t="e">
        <f>(AZ93+BA93)</f>
        <v>#VALUE!</v>
      </c>
    </row>
    <row r="94" spans="1:56" hidden="1" x14ac:dyDescent="0.2">
      <c r="A94" s="3">
        <v>93</v>
      </c>
      <c r="B94" s="5" t="s">
        <v>168</v>
      </c>
      <c r="C94" s="11" t="s">
        <v>54</v>
      </c>
      <c r="D94" s="80">
        <v>46218</v>
      </c>
      <c r="E94" s="80" t="s">
        <v>59</v>
      </c>
      <c r="F94" s="80" t="s">
        <v>67</v>
      </c>
      <c r="G94" s="80" t="s">
        <v>103</v>
      </c>
      <c r="H94" s="80">
        <f t="shared" si="58"/>
        <v>46218</v>
      </c>
      <c r="I94" s="5">
        <v>3</v>
      </c>
      <c r="J94" s="5">
        <v>0</v>
      </c>
      <c r="K94" s="5">
        <v>2</v>
      </c>
      <c r="L94" s="4">
        <f t="shared" si="59"/>
        <v>46220</v>
      </c>
      <c r="M94" s="4">
        <f t="shared" si="60"/>
        <v>46220</v>
      </c>
      <c r="N94" s="4">
        <f t="shared" si="61"/>
        <v>46220</v>
      </c>
      <c r="O94" s="5">
        <v>3</v>
      </c>
      <c r="P94" s="4">
        <f t="shared" si="62"/>
        <v>46225</v>
      </c>
      <c r="Q94" s="5">
        <v>1.5</v>
      </c>
      <c r="R94" s="4">
        <f t="shared" si="63"/>
        <v>46226</v>
      </c>
      <c r="S94" s="4">
        <f t="shared" si="64"/>
        <v>46226</v>
      </c>
      <c r="T94" s="5">
        <v>3</v>
      </c>
      <c r="U94" s="4">
        <f t="shared" si="65"/>
        <v>46231</v>
      </c>
      <c r="V94" s="4">
        <f t="shared" si="83"/>
        <v>46231</v>
      </c>
      <c r="W94" s="4">
        <f t="shared" si="83"/>
        <v>46231</v>
      </c>
      <c r="X94" s="4">
        <f t="shared" si="66"/>
        <v>46232</v>
      </c>
      <c r="Y94" s="4">
        <f t="shared" si="67"/>
        <v>46232</v>
      </c>
      <c r="Z94" s="5"/>
      <c r="AA94" s="4">
        <f t="shared" si="68"/>
        <v>46232</v>
      </c>
      <c r="AB94" s="5">
        <v>2</v>
      </c>
      <c r="AC94" s="4">
        <f t="shared" si="69"/>
        <v>46234</v>
      </c>
      <c r="AD94" s="5">
        <v>3</v>
      </c>
      <c r="AE94" s="4">
        <f t="shared" si="70"/>
        <v>46239</v>
      </c>
      <c r="AF94" s="4">
        <f t="shared" si="71"/>
        <v>46239</v>
      </c>
      <c r="AG94" s="4">
        <f t="shared" si="72"/>
        <v>46240</v>
      </c>
      <c r="AH94" s="4">
        <f t="shared" si="73"/>
        <v>46240</v>
      </c>
      <c r="AI94" s="5"/>
      <c r="AJ94" s="4">
        <f t="shared" si="74"/>
        <v>46240</v>
      </c>
      <c r="AK94" s="4">
        <f t="shared" si="84"/>
        <v>46240</v>
      </c>
      <c r="AL94" s="4">
        <f t="shared" si="84"/>
        <v>46240</v>
      </c>
      <c r="AM94" s="4">
        <f t="shared" si="75"/>
        <v>46241</v>
      </c>
      <c r="AN94" s="5"/>
      <c r="AO94" s="4">
        <f t="shared" si="76"/>
        <v>46241</v>
      </c>
      <c r="AP94" s="5">
        <v>0</v>
      </c>
      <c r="AQ94" s="4">
        <f t="shared" si="77"/>
        <v>46241</v>
      </c>
      <c r="AR94" s="5">
        <v>0</v>
      </c>
      <c r="AS94" s="4">
        <f t="shared" si="78"/>
        <v>46241</v>
      </c>
      <c r="AT94" s="4">
        <f>_xlfn.MINIFS(ReleaseTimeline!$A$2:$A$27, ReleaseTimeline!$A$2:$A$27, "&gt;="&amp;AJ94)</f>
        <v>46247</v>
      </c>
      <c r="AU94" s="4" t="str">
        <f>VLOOKUP(AT94,ReleaseTimeline!$A$1:$E$27,2,FALSE)</f>
        <v>Release 17</v>
      </c>
      <c r="AV94" s="4" t="e">
        <f t="shared" si="82"/>
        <v>#VALUE!</v>
      </c>
      <c r="AW94" s="4">
        <f>VLOOKUP(AU94,ReleaseTimeline!$B$2:$C$27,2,FALSE)</f>
        <v>46254</v>
      </c>
      <c r="AX94" s="4">
        <f t="shared" si="81"/>
        <v>46247</v>
      </c>
      <c r="AY94">
        <f t="shared" si="79"/>
        <v>34</v>
      </c>
      <c r="BA94">
        <f t="shared" si="80"/>
        <v>9</v>
      </c>
    </row>
    <row r="95" spans="1:56" hidden="1" x14ac:dyDescent="0.2">
      <c r="A95" s="3">
        <v>94</v>
      </c>
      <c r="B95" s="5" t="s">
        <v>168</v>
      </c>
      <c r="C95" s="11" t="s">
        <v>54</v>
      </c>
      <c r="D95" s="80">
        <v>46218</v>
      </c>
      <c r="E95" s="80" t="s">
        <v>61</v>
      </c>
      <c r="F95" s="80" t="s">
        <v>67</v>
      </c>
      <c r="G95" s="80" t="s">
        <v>104</v>
      </c>
      <c r="H95" s="80">
        <f t="shared" si="58"/>
        <v>46218</v>
      </c>
      <c r="I95" s="5">
        <v>3</v>
      </c>
      <c r="J95" s="5">
        <v>0</v>
      </c>
      <c r="K95" s="5">
        <v>3</v>
      </c>
      <c r="L95" s="4">
        <f t="shared" si="59"/>
        <v>46220</v>
      </c>
      <c r="M95" s="4">
        <f t="shared" si="60"/>
        <v>46220</v>
      </c>
      <c r="N95" s="4">
        <f t="shared" si="61"/>
        <v>46220</v>
      </c>
      <c r="O95" s="5">
        <v>3</v>
      </c>
      <c r="P95" s="4">
        <f t="shared" si="62"/>
        <v>46225</v>
      </c>
      <c r="Q95" s="5">
        <v>1.5</v>
      </c>
      <c r="R95" s="4">
        <f t="shared" si="63"/>
        <v>46226</v>
      </c>
      <c r="S95" s="4">
        <f t="shared" si="64"/>
        <v>46226</v>
      </c>
      <c r="T95" s="5">
        <v>3</v>
      </c>
      <c r="U95" s="4">
        <f t="shared" si="65"/>
        <v>46231</v>
      </c>
      <c r="V95" s="4">
        <f t="shared" si="83"/>
        <v>46231</v>
      </c>
      <c r="W95" s="4">
        <f t="shared" si="83"/>
        <v>46231</v>
      </c>
      <c r="X95" s="4">
        <f t="shared" si="66"/>
        <v>46232</v>
      </c>
      <c r="Y95" s="4">
        <f t="shared" si="67"/>
        <v>46232</v>
      </c>
      <c r="Z95" s="5"/>
      <c r="AA95" s="4">
        <f t="shared" si="68"/>
        <v>46232</v>
      </c>
      <c r="AB95" s="5">
        <v>2</v>
      </c>
      <c r="AC95" s="4">
        <f t="shared" si="69"/>
        <v>46234</v>
      </c>
      <c r="AD95" s="5">
        <v>3</v>
      </c>
      <c r="AE95" s="4">
        <f t="shared" si="70"/>
        <v>46239</v>
      </c>
      <c r="AF95" s="4">
        <f t="shared" si="71"/>
        <v>46239</v>
      </c>
      <c r="AG95" s="4">
        <f t="shared" si="72"/>
        <v>46240</v>
      </c>
      <c r="AH95" s="4">
        <f t="shared" si="73"/>
        <v>46240</v>
      </c>
      <c r="AI95" s="5"/>
      <c r="AJ95" s="4">
        <f t="shared" si="74"/>
        <v>46240</v>
      </c>
      <c r="AK95" s="4">
        <f t="shared" si="84"/>
        <v>46240</v>
      </c>
      <c r="AL95" s="4">
        <f t="shared" si="84"/>
        <v>46240</v>
      </c>
      <c r="AM95" s="4">
        <f t="shared" si="75"/>
        <v>46241</v>
      </c>
      <c r="AN95" s="5"/>
      <c r="AO95" s="4">
        <f t="shared" si="76"/>
        <v>46241</v>
      </c>
      <c r="AP95" s="5">
        <v>0</v>
      </c>
      <c r="AQ95" s="4">
        <f t="shared" si="77"/>
        <v>46241</v>
      </c>
      <c r="AR95" s="5">
        <v>0</v>
      </c>
      <c r="AS95" s="4">
        <f t="shared" si="78"/>
        <v>46241</v>
      </c>
      <c r="AT95" s="4">
        <f>_xlfn.MINIFS(ReleaseTimeline!$A$2:$A$27, ReleaseTimeline!$A$2:$A$27, "&gt;="&amp;AJ95)</f>
        <v>46247</v>
      </c>
      <c r="AU95" s="4" t="str">
        <f>VLOOKUP(AT95,ReleaseTimeline!$A$1:$E$27,2,FALSE)</f>
        <v>Release 17</v>
      </c>
      <c r="AV95" s="4" t="e">
        <f t="shared" si="82"/>
        <v>#VALUE!</v>
      </c>
      <c r="AW95" s="4">
        <f>VLOOKUP(AU95,ReleaseTimeline!$B$2:$C$27,2,FALSE)</f>
        <v>46254</v>
      </c>
      <c r="AX95" s="4">
        <f t="shared" si="81"/>
        <v>46247</v>
      </c>
      <c r="AY95">
        <f t="shared" si="79"/>
        <v>34</v>
      </c>
      <c r="BA95">
        <f t="shared" si="80"/>
        <v>9</v>
      </c>
    </row>
    <row r="96" spans="1:56" hidden="1" x14ac:dyDescent="0.2">
      <c r="A96" s="3">
        <v>95</v>
      </c>
      <c r="B96" s="5" t="s">
        <v>168</v>
      </c>
      <c r="C96" s="11" t="s">
        <v>54</v>
      </c>
      <c r="D96" s="80">
        <v>46226</v>
      </c>
      <c r="E96" s="80" t="s">
        <v>63</v>
      </c>
      <c r="F96" s="80" t="s">
        <v>67</v>
      </c>
      <c r="G96" s="80" t="s">
        <v>102</v>
      </c>
      <c r="H96" s="80">
        <f t="shared" si="58"/>
        <v>46226</v>
      </c>
      <c r="I96" s="5">
        <v>3</v>
      </c>
      <c r="J96" s="5">
        <v>0</v>
      </c>
      <c r="K96" s="5">
        <v>4</v>
      </c>
      <c r="L96" s="4">
        <f t="shared" si="59"/>
        <v>46230</v>
      </c>
      <c r="M96" s="4">
        <f t="shared" si="60"/>
        <v>46230</v>
      </c>
      <c r="N96" s="4">
        <f t="shared" si="61"/>
        <v>46230</v>
      </c>
      <c r="O96" s="5">
        <v>3</v>
      </c>
      <c r="P96" s="4">
        <f t="shared" si="62"/>
        <v>46233</v>
      </c>
      <c r="Q96" s="5">
        <v>1.5</v>
      </c>
      <c r="R96" s="4">
        <f t="shared" si="63"/>
        <v>46234</v>
      </c>
      <c r="S96" s="4">
        <f t="shared" si="64"/>
        <v>46234</v>
      </c>
      <c r="T96" s="5">
        <v>3</v>
      </c>
      <c r="U96" s="4">
        <f t="shared" si="65"/>
        <v>46239</v>
      </c>
      <c r="V96" s="4">
        <f t="shared" si="83"/>
        <v>46239</v>
      </c>
      <c r="W96" s="4">
        <f t="shared" si="83"/>
        <v>46239</v>
      </c>
      <c r="X96" s="4">
        <f t="shared" si="66"/>
        <v>46240</v>
      </c>
      <c r="Y96" s="4">
        <f t="shared" si="67"/>
        <v>46240</v>
      </c>
      <c r="Z96" s="5"/>
      <c r="AA96" s="4">
        <f t="shared" si="68"/>
        <v>46240</v>
      </c>
      <c r="AB96" s="5">
        <v>2</v>
      </c>
      <c r="AC96" s="4">
        <f t="shared" si="69"/>
        <v>46244</v>
      </c>
      <c r="AD96" s="5">
        <v>3</v>
      </c>
      <c r="AE96" s="4">
        <f t="shared" si="70"/>
        <v>46247</v>
      </c>
      <c r="AF96" s="4">
        <f t="shared" si="71"/>
        <v>46247</v>
      </c>
      <c r="AG96" s="4">
        <f t="shared" si="72"/>
        <v>46248</v>
      </c>
      <c r="AH96" s="4">
        <f t="shared" si="73"/>
        <v>46248</v>
      </c>
      <c r="AI96" s="5"/>
      <c r="AJ96" s="4">
        <f t="shared" si="74"/>
        <v>46248</v>
      </c>
      <c r="AK96" s="4">
        <f t="shared" si="84"/>
        <v>46248</v>
      </c>
      <c r="AL96" s="4">
        <f t="shared" si="84"/>
        <v>46248</v>
      </c>
      <c r="AM96" s="4">
        <f t="shared" si="75"/>
        <v>46251</v>
      </c>
      <c r="AN96" s="5"/>
      <c r="AO96" s="4">
        <f t="shared" si="76"/>
        <v>46251</v>
      </c>
      <c r="AP96" s="5">
        <v>0</v>
      </c>
      <c r="AQ96" s="4">
        <f t="shared" si="77"/>
        <v>46251</v>
      </c>
      <c r="AR96" s="5">
        <v>0</v>
      </c>
      <c r="AS96" s="4">
        <f t="shared" si="78"/>
        <v>46251</v>
      </c>
      <c r="AT96" s="4">
        <f>_xlfn.MINIFS(ReleaseTimeline!$A$2:$A$27, ReleaseTimeline!$A$2:$A$27, "&gt;="&amp;AJ96)</f>
        <v>46261</v>
      </c>
      <c r="AU96" s="4" t="str">
        <f>VLOOKUP(AT96,ReleaseTimeline!$A$1:$E$27,2,FALSE)</f>
        <v>Release 18</v>
      </c>
      <c r="AV96" s="4" t="e">
        <f t="shared" si="82"/>
        <v>#VALUE!</v>
      </c>
      <c r="AW96" s="4">
        <f>VLOOKUP(AU96,ReleaseTimeline!$B$2:$C$27,2,FALSE)</f>
        <v>46268</v>
      </c>
      <c r="AX96" s="4">
        <f t="shared" si="81"/>
        <v>46261</v>
      </c>
      <c r="AY96">
        <f t="shared" si="79"/>
        <v>38</v>
      </c>
      <c r="BA96">
        <f t="shared" si="80"/>
        <v>9</v>
      </c>
    </row>
    <row r="97" spans="1:56" hidden="1" x14ac:dyDescent="0.2">
      <c r="A97" s="3">
        <v>96</v>
      </c>
      <c r="B97" s="5" t="s">
        <v>168</v>
      </c>
      <c r="C97" s="11" t="s">
        <v>54</v>
      </c>
      <c r="D97" s="80">
        <v>46226</v>
      </c>
      <c r="E97" s="80" t="s">
        <v>64</v>
      </c>
      <c r="F97" s="80" t="s">
        <v>67</v>
      </c>
      <c r="G97" s="80" t="s">
        <v>103</v>
      </c>
      <c r="H97" s="80">
        <f t="shared" si="58"/>
        <v>46226</v>
      </c>
      <c r="I97" s="5">
        <v>3</v>
      </c>
      <c r="J97" s="5">
        <v>0</v>
      </c>
      <c r="K97" s="5">
        <v>5</v>
      </c>
      <c r="L97" s="4">
        <f t="shared" si="59"/>
        <v>46230</v>
      </c>
      <c r="M97" s="4">
        <f t="shared" si="60"/>
        <v>46230</v>
      </c>
      <c r="N97" s="4">
        <f t="shared" si="61"/>
        <v>46230</v>
      </c>
      <c r="O97" s="5">
        <v>3</v>
      </c>
      <c r="P97" s="4">
        <f t="shared" si="62"/>
        <v>46233</v>
      </c>
      <c r="Q97" s="5">
        <v>1.5</v>
      </c>
      <c r="R97" s="4">
        <f t="shared" si="63"/>
        <v>46234</v>
      </c>
      <c r="S97" s="4">
        <f t="shared" si="64"/>
        <v>46234</v>
      </c>
      <c r="T97" s="5">
        <v>3</v>
      </c>
      <c r="U97" s="4">
        <f t="shared" si="65"/>
        <v>46239</v>
      </c>
      <c r="V97" s="4">
        <f t="shared" si="83"/>
        <v>46239</v>
      </c>
      <c r="W97" s="4">
        <f t="shared" si="83"/>
        <v>46239</v>
      </c>
      <c r="X97" s="4">
        <f t="shared" si="66"/>
        <v>46240</v>
      </c>
      <c r="Y97" s="4">
        <f t="shared" si="67"/>
        <v>46240</v>
      </c>
      <c r="Z97" s="5"/>
      <c r="AA97" s="4">
        <f t="shared" si="68"/>
        <v>46240</v>
      </c>
      <c r="AB97" s="5">
        <v>2</v>
      </c>
      <c r="AC97" s="4">
        <f t="shared" si="69"/>
        <v>46244</v>
      </c>
      <c r="AD97" s="5">
        <v>3</v>
      </c>
      <c r="AE97" s="4">
        <f t="shared" si="70"/>
        <v>46247</v>
      </c>
      <c r="AF97" s="4">
        <f t="shared" si="71"/>
        <v>46247</v>
      </c>
      <c r="AG97" s="4">
        <f t="shared" si="72"/>
        <v>46248</v>
      </c>
      <c r="AH97" s="4">
        <f t="shared" si="73"/>
        <v>46248</v>
      </c>
      <c r="AI97" s="5"/>
      <c r="AJ97" s="4">
        <f t="shared" si="74"/>
        <v>46248</v>
      </c>
      <c r="AK97" s="4">
        <f t="shared" si="84"/>
        <v>46248</v>
      </c>
      <c r="AL97" s="4">
        <f t="shared" si="84"/>
        <v>46248</v>
      </c>
      <c r="AM97" s="4">
        <f t="shared" si="75"/>
        <v>46251</v>
      </c>
      <c r="AN97" s="5"/>
      <c r="AO97" s="4">
        <f t="shared" si="76"/>
        <v>46251</v>
      </c>
      <c r="AP97" s="5">
        <v>0</v>
      </c>
      <c r="AQ97" s="4">
        <f t="shared" si="77"/>
        <v>46251</v>
      </c>
      <c r="AR97" s="5">
        <v>0</v>
      </c>
      <c r="AS97" s="4">
        <f t="shared" si="78"/>
        <v>46251</v>
      </c>
      <c r="AT97" s="4">
        <f>_xlfn.MINIFS(ReleaseTimeline!$A$2:$A$27, ReleaseTimeline!$A$2:$A$27, "&gt;="&amp;AJ97)</f>
        <v>46261</v>
      </c>
      <c r="AU97" s="4" t="str">
        <f>VLOOKUP(AT97,ReleaseTimeline!$A$1:$E$27,2,FALSE)</f>
        <v>Release 18</v>
      </c>
      <c r="AV97" s="4" t="e">
        <f t="shared" si="82"/>
        <v>#VALUE!</v>
      </c>
      <c r="AW97" s="4">
        <f>VLOOKUP(AU97,ReleaseTimeline!$B$2:$C$27,2,FALSE)</f>
        <v>46268</v>
      </c>
      <c r="AX97" s="4">
        <f t="shared" si="81"/>
        <v>46261</v>
      </c>
      <c r="AY97">
        <f t="shared" si="79"/>
        <v>38</v>
      </c>
      <c r="BA97">
        <f t="shared" si="80"/>
        <v>9</v>
      </c>
    </row>
    <row r="98" spans="1:56" hidden="1" x14ac:dyDescent="0.2">
      <c r="A98" s="3">
        <v>97</v>
      </c>
      <c r="B98" s="5" t="s">
        <v>168</v>
      </c>
      <c r="C98" s="11" t="s">
        <v>54</v>
      </c>
      <c r="D98" s="80">
        <v>46226</v>
      </c>
      <c r="E98" s="80" t="s">
        <v>120</v>
      </c>
      <c r="F98" s="80" t="s">
        <v>67</v>
      </c>
      <c r="G98" s="80" t="s">
        <v>104</v>
      </c>
      <c r="H98" s="80">
        <f t="shared" ref="H98:H133" si="85">D98</f>
        <v>46226</v>
      </c>
      <c r="I98" s="5">
        <v>3</v>
      </c>
      <c r="J98" s="5">
        <v>0</v>
      </c>
      <c r="K98" s="5">
        <v>6</v>
      </c>
      <c r="L98" s="4">
        <f t="shared" ref="L98:L133" si="86">WORKDAY(H98-1, I98+J98, IndHolidays)</f>
        <v>46230</v>
      </c>
      <c r="M98" s="4">
        <f t="shared" ref="M98:M133" si="87">WORKDAY(H98-1, I98+J98, IndHolidays)</f>
        <v>46230</v>
      </c>
      <c r="N98" s="4">
        <f t="shared" ref="N98:N133" si="88">WORKDAY(H98-1, I98+J98, IndHolidays)</f>
        <v>46230</v>
      </c>
      <c r="O98" s="5">
        <v>3</v>
      </c>
      <c r="P98" s="4">
        <f t="shared" ref="P98:P129" si="89">WORKDAY(N98, O98, IndHolidays)</f>
        <v>46233</v>
      </c>
      <c r="Q98" s="5">
        <v>1.5</v>
      </c>
      <c r="R98" s="4">
        <f t="shared" ref="R98:R129" si="90">WORKDAY(P98, Q98, IndHolidays)</f>
        <v>46234</v>
      </c>
      <c r="S98" s="4">
        <f t="shared" ref="S98:S129" si="91">WORKDAY(R98,0, IndHolidays)</f>
        <v>46234</v>
      </c>
      <c r="T98" s="5">
        <v>3</v>
      </c>
      <c r="U98" s="4">
        <f t="shared" ref="U98:U129" si="92">WORKDAY(S98, T98, IndHolidays)</f>
        <v>46239</v>
      </c>
      <c r="V98" s="4">
        <f t="shared" si="83"/>
        <v>46239</v>
      </c>
      <c r="W98" s="4">
        <f t="shared" si="83"/>
        <v>46239</v>
      </c>
      <c r="X98" s="4">
        <f t="shared" ref="X98:X129" si="93">WORKDAY(W98, 1, IndHolidays)</f>
        <v>46240</v>
      </c>
      <c r="Y98" s="4">
        <f t="shared" ref="Y98:Y129" si="94">WORKDAY(X98, 0, IndHolidays)</f>
        <v>46240</v>
      </c>
      <c r="Z98" s="5"/>
      <c r="AA98" s="4">
        <f t="shared" ref="AA98:AA129" si="95">WORKDAY(Y98, Z98, IndHolidays)</f>
        <v>46240</v>
      </c>
      <c r="AB98" s="5">
        <v>2</v>
      </c>
      <c r="AC98" s="4">
        <f t="shared" ref="AC98:AC129" si="96">WORKDAY(AA98, AB98, IndHolidays)</f>
        <v>46244</v>
      </c>
      <c r="AD98" s="5">
        <v>3</v>
      </c>
      <c r="AE98" s="4">
        <f t="shared" ref="AE98:AE129" si="97">WORKDAY(AC98, AD98, IndHolidays)</f>
        <v>46247</v>
      </c>
      <c r="AF98" s="4">
        <f t="shared" ref="AF98:AF129" si="98">WORKDAY(AE98, 0, IndHolidays)</f>
        <v>46247</v>
      </c>
      <c r="AG98" s="4">
        <f t="shared" ref="AG98:AG129" si="99">WORKDAY(AF98, 1, IndHolidays)</f>
        <v>46248</v>
      </c>
      <c r="AH98" s="4">
        <f t="shared" ref="AH98:AH129" si="100">WORKDAY(AG98, 0, IndHolidays)</f>
        <v>46248</v>
      </c>
      <c r="AI98" s="5"/>
      <c r="AJ98" s="4">
        <f t="shared" ref="AJ98:AJ129" si="101">WORKDAY(AH98, AI98, IndHolidays)</f>
        <v>46248</v>
      </c>
      <c r="AK98" s="4">
        <f t="shared" si="84"/>
        <v>46248</v>
      </c>
      <c r="AL98" s="4">
        <f t="shared" si="84"/>
        <v>46248</v>
      </c>
      <c r="AM98" s="4">
        <f t="shared" ref="AM98:AM129" si="102">WORKDAY(AL98, 1, IndHolidays)</f>
        <v>46251</v>
      </c>
      <c r="AN98" s="5"/>
      <c r="AO98" s="4">
        <f t="shared" ref="AO98:AO129" si="103">WORKDAY(AM98, AN98, IndHolidays)</f>
        <v>46251</v>
      </c>
      <c r="AP98" s="5">
        <v>0</v>
      </c>
      <c r="AQ98" s="4">
        <f t="shared" ref="AQ98:AQ129" si="104">WORKDAY(AO98, AP98, IndHolidays)</f>
        <v>46251</v>
      </c>
      <c r="AR98" s="5">
        <v>0</v>
      </c>
      <c r="AS98" s="4">
        <f t="shared" ref="AS98:AS129" si="105">WORKDAY(AQ98, AR98, IndHolidays)</f>
        <v>46251</v>
      </c>
      <c r="AT98" s="4">
        <f>_xlfn.MINIFS(ReleaseTimeline!$A$2:$A$27, ReleaseTimeline!$A$2:$A$27, "&gt;="&amp;AJ98)</f>
        <v>46261</v>
      </c>
      <c r="AU98" s="4" t="str">
        <f>VLOOKUP(AT98,ReleaseTimeline!$A$1:$E$27,2,FALSE)</f>
        <v>Release 18</v>
      </c>
      <c r="AV98" s="4" t="e">
        <f t="shared" si="82"/>
        <v>#VALUE!</v>
      </c>
      <c r="AW98" s="4">
        <f>VLOOKUP(AU98,ReleaseTimeline!$B$2:$C$27,2,FALSE)</f>
        <v>46268</v>
      </c>
      <c r="AX98" s="4">
        <f t="shared" si="81"/>
        <v>46261</v>
      </c>
      <c r="AY98">
        <f t="shared" ref="AY98:AY129" si="106">(AW98 - M98)</f>
        <v>38</v>
      </c>
      <c r="BA98">
        <f t="shared" ref="BA98:BA129" si="107">(O98+T98+AD98+AR98)</f>
        <v>9</v>
      </c>
    </row>
    <row r="99" spans="1:56" hidden="1" x14ac:dyDescent="0.2">
      <c r="A99" s="3">
        <v>98</v>
      </c>
      <c r="B99" s="5" t="s">
        <v>168</v>
      </c>
      <c r="C99" s="11" t="s">
        <v>54</v>
      </c>
      <c r="D99" s="80">
        <v>46226</v>
      </c>
      <c r="E99" s="80" t="s">
        <v>121</v>
      </c>
      <c r="F99" s="80" t="s">
        <v>56</v>
      </c>
      <c r="G99" s="80" t="s">
        <v>57</v>
      </c>
      <c r="H99" s="80">
        <f t="shared" si="85"/>
        <v>46226</v>
      </c>
      <c r="I99" s="5">
        <v>3</v>
      </c>
      <c r="J99" s="5">
        <v>0</v>
      </c>
      <c r="K99" s="5">
        <v>7</v>
      </c>
      <c r="L99" s="4">
        <f t="shared" si="86"/>
        <v>46230</v>
      </c>
      <c r="M99" s="4">
        <f t="shared" si="87"/>
        <v>46230</v>
      </c>
      <c r="N99" s="4">
        <f t="shared" si="88"/>
        <v>46230</v>
      </c>
      <c r="O99" s="5">
        <v>3</v>
      </c>
      <c r="P99" s="4">
        <f t="shared" si="89"/>
        <v>46233</v>
      </c>
      <c r="Q99" s="5">
        <v>1.5</v>
      </c>
      <c r="R99" s="4">
        <f t="shared" si="90"/>
        <v>46234</v>
      </c>
      <c r="S99" s="4">
        <f t="shared" si="91"/>
        <v>46234</v>
      </c>
      <c r="T99" s="5">
        <v>3</v>
      </c>
      <c r="U99" s="4">
        <f t="shared" si="92"/>
        <v>46239</v>
      </c>
      <c r="V99" s="4">
        <f t="shared" si="83"/>
        <v>46239</v>
      </c>
      <c r="W99" s="4">
        <f t="shared" si="83"/>
        <v>46239</v>
      </c>
      <c r="X99" s="4">
        <f t="shared" si="93"/>
        <v>46240</v>
      </c>
      <c r="Y99" s="4">
        <f t="shared" si="94"/>
        <v>46240</v>
      </c>
      <c r="Z99" s="5"/>
      <c r="AA99" s="4">
        <f t="shared" si="95"/>
        <v>46240</v>
      </c>
      <c r="AB99" s="5">
        <v>2</v>
      </c>
      <c r="AC99" s="4">
        <f t="shared" si="96"/>
        <v>46244</v>
      </c>
      <c r="AD99" s="5">
        <v>3</v>
      </c>
      <c r="AE99" s="4">
        <f t="shared" si="97"/>
        <v>46247</v>
      </c>
      <c r="AF99" s="4">
        <f t="shared" si="98"/>
        <v>46247</v>
      </c>
      <c r="AG99" s="4">
        <f t="shared" si="99"/>
        <v>46248</v>
      </c>
      <c r="AH99" s="4">
        <f t="shared" si="100"/>
        <v>46248</v>
      </c>
      <c r="AI99" s="5"/>
      <c r="AJ99" s="4">
        <f t="shared" si="101"/>
        <v>46248</v>
      </c>
      <c r="AK99" s="4">
        <f t="shared" si="84"/>
        <v>46248</v>
      </c>
      <c r="AL99" s="4">
        <f t="shared" si="84"/>
        <v>46248</v>
      </c>
      <c r="AM99" s="4">
        <f t="shared" si="102"/>
        <v>46251</v>
      </c>
      <c r="AN99" s="5"/>
      <c r="AO99" s="4">
        <f t="shared" si="103"/>
        <v>46251</v>
      </c>
      <c r="AP99" s="5">
        <v>0</v>
      </c>
      <c r="AQ99" s="4">
        <f t="shared" si="104"/>
        <v>46251</v>
      </c>
      <c r="AR99" s="5">
        <v>0</v>
      </c>
      <c r="AS99" s="4">
        <f t="shared" si="105"/>
        <v>46251</v>
      </c>
      <c r="AT99" s="4">
        <f>_xlfn.MINIFS(ReleaseTimeline!$A$2:$A$27, ReleaseTimeline!$A$2:$A$27, "&gt;="&amp;AJ99)</f>
        <v>46261</v>
      </c>
      <c r="AU99" s="4" t="str">
        <f>VLOOKUP(AT99,ReleaseTimeline!$A$1:$E$27,2,FALSE)</f>
        <v>Release 18</v>
      </c>
      <c r="AV99" s="4" t="e">
        <f t="shared" si="82"/>
        <v>#VALUE!</v>
      </c>
      <c r="AW99" s="4">
        <f>VLOOKUP(AU99,ReleaseTimeline!$B$2:$C$27,2,FALSE)</f>
        <v>46268</v>
      </c>
      <c r="AX99" s="4">
        <f t="shared" ref="AX99:AX130" si="108">WORKDAY(AW99, -5)</f>
        <v>46261</v>
      </c>
      <c r="AY99">
        <f t="shared" si="106"/>
        <v>38</v>
      </c>
      <c r="BA99">
        <f t="shared" si="107"/>
        <v>9</v>
      </c>
    </row>
    <row r="100" spans="1:56" hidden="1" x14ac:dyDescent="0.2">
      <c r="A100" s="3">
        <v>99</v>
      </c>
      <c r="B100" s="5" t="s">
        <v>168</v>
      </c>
      <c r="C100" s="11" t="s">
        <v>54</v>
      </c>
      <c r="D100" s="80">
        <v>46226</v>
      </c>
      <c r="E100" s="80" t="s">
        <v>122</v>
      </c>
      <c r="F100" s="80" t="s">
        <v>56</v>
      </c>
      <c r="G100" s="80" t="s">
        <v>60</v>
      </c>
      <c r="H100" s="80">
        <f t="shared" si="85"/>
        <v>46226</v>
      </c>
      <c r="I100" s="5">
        <v>3</v>
      </c>
      <c r="J100" s="5">
        <v>0</v>
      </c>
      <c r="K100" s="5">
        <v>8</v>
      </c>
      <c r="L100" s="4">
        <f t="shared" si="86"/>
        <v>46230</v>
      </c>
      <c r="M100" s="4">
        <f t="shared" si="87"/>
        <v>46230</v>
      </c>
      <c r="N100" s="4">
        <f t="shared" si="88"/>
        <v>46230</v>
      </c>
      <c r="O100" s="5">
        <v>3</v>
      </c>
      <c r="P100" s="4">
        <f t="shared" si="89"/>
        <v>46233</v>
      </c>
      <c r="Q100" s="5">
        <v>1.5</v>
      </c>
      <c r="R100" s="4">
        <f t="shared" si="90"/>
        <v>46234</v>
      </c>
      <c r="S100" s="4">
        <f t="shared" si="91"/>
        <v>46234</v>
      </c>
      <c r="T100" s="5">
        <v>3</v>
      </c>
      <c r="U100" s="4">
        <f t="shared" si="92"/>
        <v>46239</v>
      </c>
      <c r="V100" s="4">
        <f t="shared" si="83"/>
        <v>46239</v>
      </c>
      <c r="W100" s="4">
        <f t="shared" si="83"/>
        <v>46239</v>
      </c>
      <c r="X100" s="4">
        <f t="shared" si="93"/>
        <v>46240</v>
      </c>
      <c r="Y100" s="4">
        <f t="shared" si="94"/>
        <v>46240</v>
      </c>
      <c r="Z100" s="5"/>
      <c r="AA100" s="4">
        <f t="shared" si="95"/>
        <v>46240</v>
      </c>
      <c r="AB100" s="5">
        <v>2</v>
      </c>
      <c r="AC100" s="4">
        <f t="shared" si="96"/>
        <v>46244</v>
      </c>
      <c r="AD100" s="5">
        <v>3</v>
      </c>
      <c r="AE100" s="4">
        <f t="shared" si="97"/>
        <v>46247</v>
      </c>
      <c r="AF100" s="4">
        <f t="shared" si="98"/>
        <v>46247</v>
      </c>
      <c r="AG100" s="4">
        <f t="shared" si="99"/>
        <v>46248</v>
      </c>
      <c r="AH100" s="4">
        <f t="shared" si="100"/>
        <v>46248</v>
      </c>
      <c r="AI100" s="5"/>
      <c r="AJ100" s="4">
        <f t="shared" si="101"/>
        <v>46248</v>
      </c>
      <c r="AK100" s="4">
        <f t="shared" si="84"/>
        <v>46248</v>
      </c>
      <c r="AL100" s="4">
        <f t="shared" si="84"/>
        <v>46248</v>
      </c>
      <c r="AM100" s="4">
        <f t="shared" si="102"/>
        <v>46251</v>
      </c>
      <c r="AN100" s="5"/>
      <c r="AO100" s="4">
        <f t="shared" si="103"/>
        <v>46251</v>
      </c>
      <c r="AP100" s="5">
        <v>0</v>
      </c>
      <c r="AQ100" s="4">
        <f t="shared" si="104"/>
        <v>46251</v>
      </c>
      <c r="AR100" s="5">
        <v>0</v>
      </c>
      <c r="AS100" s="4">
        <f t="shared" si="105"/>
        <v>46251</v>
      </c>
      <c r="AT100" s="4">
        <f>_xlfn.MINIFS(ReleaseTimeline!$A$2:$A$27, ReleaseTimeline!$A$2:$A$27, "&gt;="&amp;AJ100)</f>
        <v>46261</v>
      </c>
      <c r="AU100" s="4" t="str">
        <f>VLOOKUP(AT100,ReleaseTimeline!$A$1:$E$27,2,FALSE)</f>
        <v>Release 18</v>
      </c>
      <c r="AV100" s="4" t="e">
        <f t="shared" si="82"/>
        <v>#VALUE!</v>
      </c>
      <c r="AW100" s="4">
        <f>VLOOKUP(AU100,ReleaseTimeline!$B$2:$C$27,2,FALSE)</f>
        <v>46268</v>
      </c>
      <c r="AX100" s="4">
        <f t="shared" si="108"/>
        <v>46261</v>
      </c>
      <c r="AY100">
        <f t="shared" si="106"/>
        <v>38</v>
      </c>
      <c r="BA100">
        <f t="shared" si="107"/>
        <v>9</v>
      </c>
    </row>
    <row r="101" spans="1:56" hidden="1" x14ac:dyDescent="0.2">
      <c r="A101" s="3">
        <v>100</v>
      </c>
      <c r="B101" s="5" t="s">
        <v>168</v>
      </c>
      <c r="C101" s="11" t="s">
        <v>54</v>
      </c>
      <c r="D101" s="80">
        <v>46226</v>
      </c>
      <c r="E101" s="80" t="s">
        <v>149</v>
      </c>
      <c r="F101" s="80" t="s">
        <v>56</v>
      </c>
      <c r="G101" s="80" t="s">
        <v>62</v>
      </c>
      <c r="H101" s="80">
        <f t="shared" si="85"/>
        <v>46226</v>
      </c>
      <c r="I101" s="5">
        <v>3</v>
      </c>
      <c r="J101" s="5">
        <v>0</v>
      </c>
      <c r="K101" s="5">
        <v>9</v>
      </c>
      <c r="L101" s="4">
        <f t="shared" si="86"/>
        <v>46230</v>
      </c>
      <c r="M101" s="4">
        <f t="shared" si="87"/>
        <v>46230</v>
      </c>
      <c r="N101" s="4">
        <f t="shared" si="88"/>
        <v>46230</v>
      </c>
      <c r="O101" s="5">
        <v>3</v>
      </c>
      <c r="P101" s="4">
        <f t="shared" si="89"/>
        <v>46233</v>
      </c>
      <c r="Q101" s="5">
        <v>1.5</v>
      </c>
      <c r="R101" s="4">
        <f t="shared" si="90"/>
        <v>46234</v>
      </c>
      <c r="S101" s="4">
        <f t="shared" si="91"/>
        <v>46234</v>
      </c>
      <c r="T101" s="5">
        <v>3</v>
      </c>
      <c r="U101" s="4">
        <f t="shared" si="92"/>
        <v>46239</v>
      </c>
      <c r="V101" s="4">
        <f t="shared" si="83"/>
        <v>46239</v>
      </c>
      <c r="W101" s="4">
        <f t="shared" si="83"/>
        <v>46239</v>
      </c>
      <c r="X101" s="4">
        <f t="shared" si="93"/>
        <v>46240</v>
      </c>
      <c r="Y101" s="4">
        <f t="shared" si="94"/>
        <v>46240</v>
      </c>
      <c r="Z101" s="5"/>
      <c r="AA101" s="4">
        <f t="shared" si="95"/>
        <v>46240</v>
      </c>
      <c r="AB101" s="5">
        <v>2</v>
      </c>
      <c r="AC101" s="4">
        <f t="shared" si="96"/>
        <v>46244</v>
      </c>
      <c r="AD101" s="5">
        <v>3</v>
      </c>
      <c r="AE101" s="4">
        <f t="shared" si="97"/>
        <v>46247</v>
      </c>
      <c r="AF101" s="4">
        <f t="shared" si="98"/>
        <v>46247</v>
      </c>
      <c r="AG101" s="4">
        <f t="shared" si="99"/>
        <v>46248</v>
      </c>
      <c r="AH101" s="4">
        <f t="shared" si="100"/>
        <v>46248</v>
      </c>
      <c r="AI101" s="5"/>
      <c r="AJ101" s="4">
        <f t="shared" si="101"/>
        <v>46248</v>
      </c>
      <c r="AK101" s="4">
        <f t="shared" si="84"/>
        <v>46248</v>
      </c>
      <c r="AL101" s="4">
        <f t="shared" si="84"/>
        <v>46248</v>
      </c>
      <c r="AM101" s="4">
        <f t="shared" si="102"/>
        <v>46251</v>
      </c>
      <c r="AN101" s="5"/>
      <c r="AO101" s="4">
        <f t="shared" si="103"/>
        <v>46251</v>
      </c>
      <c r="AP101" s="5">
        <v>0</v>
      </c>
      <c r="AQ101" s="4">
        <f t="shared" si="104"/>
        <v>46251</v>
      </c>
      <c r="AR101" s="5">
        <v>0</v>
      </c>
      <c r="AS101" s="4">
        <f t="shared" si="105"/>
        <v>46251</v>
      </c>
      <c r="AT101" s="4">
        <f>_xlfn.MINIFS(ReleaseTimeline!$A$2:$A$27, ReleaseTimeline!$A$2:$A$27, "&gt;="&amp;AJ101)</f>
        <v>46261</v>
      </c>
      <c r="AU101" s="4" t="str">
        <f>VLOOKUP(AT101,ReleaseTimeline!$A$1:$E$27,2,FALSE)</f>
        <v>Release 18</v>
      </c>
      <c r="AV101" s="4" t="e">
        <f t="shared" si="82"/>
        <v>#VALUE!</v>
      </c>
      <c r="AW101" s="4">
        <f>VLOOKUP(AU101,ReleaseTimeline!$B$2:$C$27,2,FALSE)</f>
        <v>46268</v>
      </c>
      <c r="AX101" s="4">
        <f t="shared" si="108"/>
        <v>46261</v>
      </c>
      <c r="AY101">
        <f t="shared" si="106"/>
        <v>38</v>
      </c>
      <c r="BA101">
        <f t="shared" si="107"/>
        <v>9</v>
      </c>
    </row>
    <row r="102" spans="1:56" hidden="1" x14ac:dyDescent="0.2">
      <c r="A102" s="3">
        <v>101</v>
      </c>
      <c r="B102" s="5" t="s">
        <v>168</v>
      </c>
      <c r="C102" s="11" t="s">
        <v>54</v>
      </c>
      <c r="D102" s="80">
        <v>46226</v>
      </c>
      <c r="E102" s="80" t="s">
        <v>85</v>
      </c>
      <c r="F102" s="80" t="s">
        <v>81</v>
      </c>
      <c r="G102" s="80" t="s">
        <v>129</v>
      </c>
      <c r="H102" s="80">
        <f t="shared" si="85"/>
        <v>46226</v>
      </c>
      <c r="I102" s="5">
        <v>3</v>
      </c>
      <c r="J102" s="5">
        <v>0</v>
      </c>
      <c r="K102" s="5">
        <v>10</v>
      </c>
      <c r="L102" s="4">
        <f t="shared" si="86"/>
        <v>46230</v>
      </c>
      <c r="M102" s="4">
        <f t="shared" si="87"/>
        <v>46230</v>
      </c>
      <c r="N102" s="4">
        <f t="shared" si="88"/>
        <v>46230</v>
      </c>
      <c r="O102" s="5">
        <v>3</v>
      </c>
      <c r="P102" s="4">
        <f t="shared" si="89"/>
        <v>46233</v>
      </c>
      <c r="Q102" s="5">
        <v>1.5</v>
      </c>
      <c r="R102" s="4">
        <f t="shared" si="90"/>
        <v>46234</v>
      </c>
      <c r="S102" s="4">
        <f t="shared" si="91"/>
        <v>46234</v>
      </c>
      <c r="T102" s="5">
        <v>3</v>
      </c>
      <c r="U102" s="4">
        <f t="shared" si="92"/>
        <v>46239</v>
      </c>
      <c r="V102" s="4">
        <f t="shared" ref="V102:W121" si="109">WORKDAY(U102, 0, IndHolidays)</f>
        <v>46239</v>
      </c>
      <c r="W102" s="4">
        <f t="shared" si="109"/>
        <v>46239</v>
      </c>
      <c r="X102" s="4">
        <f t="shared" si="93"/>
        <v>46240</v>
      </c>
      <c r="Y102" s="4">
        <f t="shared" si="94"/>
        <v>46240</v>
      </c>
      <c r="Z102" s="5">
        <v>3</v>
      </c>
      <c r="AA102" s="4">
        <f t="shared" si="95"/>
        <v>46245</v>
      </c>
      <c r="AB102" s="5">
        <v>2</v>
      </c>
      <c r="AC102" s="4">
        <f t="shared" si="96"/>
        <v>46247</v>
      </c>
      <c r="AD102" s="5">
        <v>3</v>
      </c>
      <c r="AE102" s="4">
        <f t="shared" si="97"/>
        <v>46252</v>
      </c>
      <c r="AF102" s="4">
        <f t="shared" si="98"/>
        <v>46252</v>
      </c>
      <c r="AG102" s="4">
        <f t="shared" si="99"/>
        <v>46253</v>
      </c>
      <c r="AH102" s="4">
        <f t="shared" si="100"/>
        <v>46253</v>
      </c>
      <c r="AI102" s="5">
        <v>1</v>
      </c>
      <c r="AJ102" s="4">
        <f t="shared" si="101"/>
        <v>46254</v>
      </c>
      <c r="AK102" s="4">
        <f t="shared" ref="AK102:AL121" si="110">AJ102</f>
        <v>46254</v>
      </c>
      <c r="AL102" s="4">
        <f t="shared" si="110"/>
        <v>46254</v>
      </c>
      <c r="AM102" s="4">
        <f t="shared" si="102"/>
        <v>46258</v>
      </c>
      <c r="AN102" s="5">
        <v>3</v>
      </c>
      <c r="AO102" s="4">
        <f t="shared" si="103"/>
        <v>46262</v>
      </c>
      <c r="AP102" s="5">
        <v>0</v>
      </c>
      <c r="AQ102" s="4">
        <f t="shared" si="104"/>
        <v>46262</v>
      </c>
      <c r="AR102" s="5">
        <v>0</v>
      </c>
      <c r="AS102" s="4">
        <f t="shared" si="105"/>
        <v>46262</v>
      </c>
      <c r="AT102" s="4">
        <f>_xlfn.MINIFS(ReleaseTimeline!$A$2:$A$27, ReleaseTimeline!$A$2:$A$27, "&gt;="&amp;AJ102)</f>
        <v>46261</v>
      </c>
      <c r="AU102" s="4" t="str">
        <f>VLOOKUP(AT102,ReleaseTimeline!$A$1:$E$27,2,FALSE)</f>
        <v>Release 18</v>
      </c>
      <c r="AV102" s="4" t="e">
        <f t="shared" si="82"/>
        <v>#VALUE!</v>
      </c>
      <c r="AW102" s="4">
        <f>VLOOKUP(AU102,ReleaseTimeline!$B$2:$C$27,2,FALSE)</f>
        <v>46268</v>
      </c>
      <c r="AX102" s="4">
        <f t="shared" si="108"/>
        <v>46261</v>
      </c>
      <c r="AY102">
        <f t="shared" si="106"/>
        <v>38</v>
      </c>
      <c r="AZ102" t="e">
        <f>(AW102-AU102)</f>
        <v>#VALUE!</v>
      </c>
      <c r="BA102">
        <f t="shared" si="107"/>
        <v>9</v>
      </c>
      <c r="BD102" t="e">
        <f>(AZ102+BA102)</f>
        <v>#VALUE!</v>
      </c>
    </row>
    <row r="103" spans="1:56" x14ac:dyDescent="0.2">
      <c r="A103" s="3">
        <v>102</v>
      </c>
      <c r="B103" s="5" t="s">
        <v>169</v>
      </c>
      <c r="C103" s="11" t="s">
        <v>54</v>
      </c>
      <c r="D103" s="80">
        <v>46191</v>
      </c>
      <c r="E103" s="80" t="s">
        <v>64</v>
      </c>
      <c r="F103" s="80" t="s">
        <v>1050</v>
      </c>
      <c r="G103" s="80" t="s">
        <v>1052</v>
      </c>
      <c r="H103" s="80">
        <f t="shared" si="85"/>
        <v>46191</v>
      </c>
      <c r="I103" s="5">
        <v>3</v>
      </c>
      <c r="J103" s="5">
        <v>0</v>
      </c>
      <c r="K103" s="5">
        <v>1</v>
      </c>
      <c r="L103" s="4">
        <f t="shared" si="86"/>
        <v>46195</v>
      </c>
      <c r="M103" s="4">
        <f t="shared" si="87"/>
        <v>46195</v>
      </c>
      <c r="N103" s="4">
        <f t="shared" si="88"/>
        <v>46195</v>
      </c>
      <c r="O103" s="5">
        <v>3</v>
      </c>
      <c r="P103" s="4">
        <f t="shared" si="89"/>
        <v>46198</v>
      </c>
      <c r="Q103" s="5">
        <v>1.5</v>
      </c>
      <c r="R103" s="4">
        <f t="shared" si="90"/>
        <v>46202</v>
      </c>
      <c r="S103" s="4">
        <f t="shared" si="91"/>
        <v>46202</v>
      </c>
      <c r="T103" s="5">
        <v>3</v>
      </c>
      <c r="U103" s="4">
        <f t="shared" si="92"/>
        <v>46205</v>
      </c>
      <c r="V103" s="4">
        <f t="shared" si="109"/>
        <v>46205</v>
      </c>
      <c r="W103" s="4">
        <f t="shared" si="109"/>
        <v>46205</v>
      </c>
      <c r="X103" s="4">
        <f t="shared" si="93"/>
        <v>46206</v>
      </c>
      <c r="Y103" s="4">
        <f t="shared" si="94"/>
        <v>46206</v>
      </c>
      <c r="Z103" s="5"/>
      <c r="AA103" s="4">
        <f t="shared" si="95"/>
        <v>46206</v>
      </c>
      <c r="AB103" s="5">
        <v>2</v>
      </c>
      <c r="AC103" s="4">
        <f t="shared" si="96"/>
        <v>46211</v>
      </c>
      <c r="AD103" s="5">
        <v>3</v>
      </c>
      <c r="AE103" s="4">
        <f t="shared" si="97"/>
        <v>46216</v>
      </c>
      <c r="AF103" s="4">
        <f t="shared" si="98"/>
        <v>46216</v>
      </c>
      <c r="AG103" s="4">
        <f t="shared" si="99"/>
        <v>46217</v>
      </c>
      <c r="AH103" s="4">
        <f t="shared" si="100"/>
        <v>46217</v>
      </c>
      <c r="AI103" s="5"/>
      <c r="AJ103" s="4">
        <f t="shared" si="101"/>
        <v>46217</v>
      </c>
      <c r="AK103" s="4">
        <f t="shared" si="110"/>
        <v>46217</v>
      </c>
      <c r="AL103" s="4">
        <f t="shared" si="110"/>
        <v>46217</v>
      </c>
      <c r="AM103" s="4">
        <f t="shared" si="102"/>
        <v>46218</v>
      </c>
      <c r="AN103" s="5"/>
      <c r="AO103" s="4">
        <f t="shared" si="103"/>
        <v>46218</v>
      </c>
      <c r="AP103" s="5">
        <v>0</v>
      </c>
      <c r="AQ103" s="4">
        <f t="shared" si="104"/>
        <v>46218</v>
      </c>
      <c r="AR103" s="5">
        <v>0</v>
      </c>
      <c r="AS103" s="4">
        <f t="shared" si="105"/>
        <v>46218</v>
      </c>
      <c r="AT103" s="4">
        <f>_xlfn.MINIFS(ReleaseTimeline!$A$2:$A$27, ReleaseTimeline!$A$2:$A$27, "&gt;="&amp;AJ103)</f>
        <v>46219</v>
      </c>
      <c r="AU103" s="4" t="str">
        <f>VLOOKUP(AT103,ReleaseTimeline!$A$1:$E$27,2,FALSE)</f>
        <v>Release 15</v>
      </c>
      <c r="AV103" s="4" t="e">
        <f t="shared" ref="AV103:AV133" si="111">WORKDAY(AU103, 3, IndHolidays)</f>
        <v>#VALUE!</v>
      </c>
      <c r="AW103" s="4">
        <f>VLOOKUP(AU103,ReleaseTimeline!$B$2:$C$27,2,FALSE)</f>
        <v>46226</v>
      </c>
      <c r="AX103" s="4">
        <f t="shared" si="108"/>
        <v>46219</v>
      </c>
      <c r="AY103">
        <f t="shared" si="106"/>
        <v>31</v>
      </c>
      <c r="BA103">
        <f t="shared" si="107"/>
        <v>9</v>
      </c>
    </row>
    <row r="104" spans="1:56" x14ac:dyDescent="0.2">
      <c r="A104" s="3">
        <v>103</v>
      </c>
      <c r="B104" s="5" t="s">
        <v>169</v>
      </c>
      <c r="C104" s="11" t="s">
        <v>54</v>
      </c>
      <c r="D104" s="80">
        <v>46191</v>
      </c>
      <c r="E104" s="80" t="s">
        <v>120</v>
      </c>
      <c r="F104" s="80" t="s">
        <v>1050</v>
      </c>
      <c r="G104" s="80" t="s">
        <v>1051</v>
      </c>
      <c r="H104" s="80">
        <f t="shared" si="85"/>
        <v>46191</v>
      </c>
      <c r="I104" s="5">
        <v>3</v>
      </c>
      <c r="J104" s="5">
        <v>0</v>
      </c>
      <c r="K104" s="5">
        <v>2</v>
      </c>
      <c r="L104" s="4">
        <f t="shared" si="86"/>
        <v>46195</v>
      </c>
      <c r="M104" s="4">
        <f t="shared" si="87"/>
        <v>46195</v>
      </c>
      <c r="N104" s="4">
        <f t="shared" si="88"/>
        <v>46195</v>
      </c>
      <c r="O104" s="5">
        <v>3</v>
      </c>
      <c r="P104" s="4">
        <f t="shared" si="89"/>
        <v>46198</v>
      </c>
      <c r="Q104" s="5">
        <v>1.5</v>
      </c>
      <c r="R104" s="4">
        <f t="shared" si="90"/>
        <v>46202</v>
      </c>
      <c r="S104" s="4">
        <f t="shared" si="91"/>
        <v>46202</v>
      </c>
      <c r="T104" s="5">
        <v>3</v>
      </c>
      <c r="U104" s="4">
        <f t="shared" si="92"/>
        <v>46205</v>
      </c>
      <c r="V104" s="4">
        <f t="shared" si="109"/>
        <v>46205</v>
      </c>
      <c r="W104" s="4">
        <f t="shared" si="109"/>
        <v>46205</v>
      </c>
      <c r="X104" s="4">
        <f t="shared" si="93"/>
        <v>46206</v>
      </c>
      <c r="Y104" s="4">
        <f t="shared" si="94"/>
        <v>46206</v>
      </c>
      <c r="Z104" s="5"/>
      <c r="AA104" s="4">
        <f t="shared" si="95"/>
        <v>46206</v>
      </c>
      <c r="AB104" s="5">
        <v>2</v>
      </c>
      <c r="AC104" s="4">
        <f t="shared" si="96"/>
        <v>46211</v>
      </c>
      <c r="AD104" s="5">
        <v>3</v>
      </c>
      <c r="AE104" s="4">
        <f t="shared" si="97"/>
        <v>46216</v>
      </c>
      <c r="AF104" s="4">
        <f t="shared" si="98"/>
        <v>46216</v>
      </c>
      <c r="AG104" s="4">
        <f t="shared" si="99"/>
        <v>46217</v>
      </c>
      <c r="AH104" s="4">
        <f t="shared" si="100"/>
        <v>46217</v>
      </c>
      <c r="AI104" s="5"/>
      <c r="AJ104" s="4">
        <f t="shared" si="101"/>
        <v>46217</v>
      </c>
      <c r="AK104" s="4">
        <f t="shared" si="110"/>
        <v>46217</v>
      </c>
      <c r="AL104" s="4">
        <f t="shared" si="110"/>
        <v>46217</v>
      </c>
      <c r="AM104" s="4">
        <f t="shared" si="102"/>
        <v>46218</v>
      </c>
      <c r="AN104" s="5"/>
      <c r="AO104" s="4">
        <f t="shared" si="103"/>
        <v>46218</v>
      </c>
      <c r="AP104" s="5">
        <v>0</v>
      </c>
      <c r="AQ104" s="4">
        <f t="shared" si="104"/>
        <v>46218</v>
      </c>
      <c r="AR104" s="5">
        <v>0</v>
      </c>
      <c r="AS104" s="4">
        <f t="shared" si="105"/>
        <v>46218</v>
      </c>
      <c r="AT104" s="4">
        <f>_xlfn.MINIFS(ReleaseTimeline!$A$2:$A$27, ReleaseTimeline!$A$2:$A$27, "&gt;="&amp;AJ104)</f>
        <v>46219</v>
      </c>
      <c r="AU104" s="4" t="str">
        <f>VLOOKUP(AT104,ReleaseTimeline!$A$1:$E$27,2,FALSE)</f>
        <v>Release 15</v>
      </c>
      <c r="AV104" s="4" t="e">
        <f t="shared" si="111"/>
        <v>#VALUE!</v>
      </c>
      <c r="AW104" s="4">
        <f>VLOOKUP(AU104,ReleaseTimeline!$B$2:$C$27,2,FALSE)</f>
        <v>46226</v>
      </c>
      <c r="AX104" s="4">
        <f t="shared" si="108"/>
        <v>46219</v>
      </c>
      <c r="AY104">
        <f t="shared" si="106"/>
        <v>31</v>
      </c>
      <c r="BA104">
        <f t="shared" si="107"/>
        <v>9</v>
      </c>
    </row>
    <row r="105" spans="1:56" x14ac:dyDescent="0.2">
      <c r="A105" s="3">
        <v>104</v>
      </c>
      <c r="B105" s="5" t="s">
        <v>169</v>
      </c>
      <c r="C105" s="11" t="s">
        <v>54</v>
      </c>
      <c r="D105" s="80">
        <v>46191</v>
      </c>
      <c r="E105" s="80" t="s">
        <v>121</v>
      </c>
      <c r="F105" s="80" t="s">
        <v>1050</v>
      </c>
      <c r="G105" s="80" t="s">
        <v>1053</v>
      </c>
      <c r="H105" s="80">
        <f t="shared" si="85"/>
        <v>46191</v>
      </c>
      <c r="I105" s="5">
        <v>3</v>
      </c>
      <c r="J105" s="5">
        <v>0</v>
      </c>
      <c r="K105" s="5">
        <v>3</v>
      </c>
      <c r="L105" s="4">
        <f t="shared" si="86"/>
        <v>46195</v>
      </c>
      <c r="M105" s="4">
        <f t="shared" si="87"/>
        <v>46195</v>
      </c>
      <c r="N105" s="4">
        <f t="shared" si="88"/>
        <v>46195</v>
      </c>
      <c r="O105" s="5">
        <v>3</v>
      </c>
      <c r="P105" s="4">
        <f t="shared" si="89"/>
        <v>46198</v>
      </c>
      <c r="Q105" s="5">
        <v>1.5</v>
      </c>
      <c r="R105" s="4">
        <f t="shared" si="90"/>
        <v>46202</v>
      </c>
      <c r="S105" s="4">
        <f t="shared" si="91"/>
        <v>46202</v>
      </c>
      <c r="T105" s="5">
        <v>3</v>
      </c>
      <c r="U105" s="4">
        <f t="shared" si="92"/>
        <v>46205</v>
      </c>
      <c r="V105" s="4">
        <f t="shared" si="109"/>
        <v>46205</v>
      </c>
      <c r="W105" s="4">
        <f t="shared" si="109"/>
        <v>46205</v>
      </c>
      <c r="X105" s="4">
        <f t="shared" si="93"/>
        <v>46206</v>
      </c>
      <c r="Y105" s="4">
        <f t="shared" si="94"/>
        <v>46206</v>
      </c>
      <c r="Z105" s="5"/>
      <c r="AA105" s="4">
        <f t="shared" si="95"/>
        <v>46206</v>
      </c>
      <c r="AB105" s="5">
        <v>2</v>
      </c>
      <c r="AC105" s="4">
        <f t="shared" si="96"/>
        <v>46211</v>
      </c>
      <c r="AD105" s="5">
        <v>3</v>
      </c>
      <c r="AE105" s="4">
        <f t="shared" si="97"/>
        <v>46216</v>
      </c>
      <c r="AF105" s="4">
        <f t="shared" si="98"/>
        <v>46216</v>
      </c>
      <c r="AG105" s="4">
        <f t="shared" si="99"/>
        <v>46217</v>
      </c>
      <c r="AH105" s="4">
        <f t="shared" si="100"/>
        <v>46217</v>
      </c>
      <c r="AI105" s="5"/>
      <c r="AJ105" s="4">
        <f t="shared" si="101"/>
        <v>46217</v>
      </c>
      <c r="AK105" s="4">
        <f t="shared" si="110"/>
        <v>46217</v>
      </c>
      <c r="AL105" s="4">
        <f t="shared" si="110"/>
        <v>46217</v>
      </c>
      <c r="AM105" s="4">
        <f t="shared" si="102"/>
        <v>46218</v>
      </c>
      <c r="AN105" s="5"/>
      <c r="AO105" s="4">
        <f t="shared" si="103"/>
        <v>46218</v>
      </c>
      <c r="AP105" s="5">
        <v>0</v>
      </c>
      <c r="AQ105" s="4">
        <f t="shared" si="104"/>
        <v>46218</v>
      </c>
      <c r="AR105" s="5">
        <v>0</v>
      </c>
      <c r="AS105" s="4">
        <f t="shared" si="105"/>
        <v>46218</v>
      </c>
      <c r="AT105" s="4">
        <f>_xlfn.MINIFS(ReleaseTimeline!$A$2:$A$27, ReleaseTimeline!$A$2:$A$27, "&gt;="&amp;AJ105)</f>
        <v>46219</v>
      </c>
      <c r="AU105" s="4" t="str">
        <f>VLOOKUP(AT105,ReleaseTimeline!$A$1:$E$27,2,FALSE)</f>
        <v>Release 15</v>
      </c>
      <c r="AV105" s="4" t="e">
        <f t="shared" si="111"/>
        <v>#VALUE!</v>
      </c>
      <c r="AW105" s="4">
        <f>VLOOKUP(AU105,ReleaseTimeline!$B$2:$C$27,2,FALSE)</f>
        <v>46226</v>
      </c>
      <c r="AX105" s="4">
        <f t="shared" si="108"/>
        <v>46219</v>
      </c>
      <c r="AY105">
        <f t="shared" si="106"/>
        <v>31</v>
      </c>
      <c r="BA105">
        <f t="shared" si="107"/>
        <v>9</v>
      </c>
    </row>
    <row r="106" spans="1:56" x14ac:dyDescent="0.2">
      <c r="A106" s="3">
        <v>105</v>
      </c>
      <c r="B106" s="5" t="s">
        <v>169</v>
      </c>
      <c r="C106" s="11" t="s">
        <v>54</v>
      </c>
      <c r="D106" s="80">
        <v>46199</v>
      </c>
      <c r="E106" s="80" t="s">
        <v>122</v>
      </c>
      <c r="F106" s="80" t="s">
        <v>1050</v>
      </c>
      <c r="G106" s="80" t="s">
        <v>1052</v>
      </c>
      <c r="H106" s="80">
        <f t="shared" si="85"/>
        <v>46199</v>
      </c>
      <c r="I106" s="5">
        <v>3</v>
      </c>
      <c r="J106" s="5">
        <v>0</v>
      </c>
      <c r="K106" s="5">
        <v>4</v>
      </c>
      <c r="L106" s="4">
        <f t="shared" si="86"/>
        <v>46204</v>
      </c>
      <c r="M106" s="4">
        <f t="shared" si="87"/>
        <v>46204</v>
      </c>
      <c r="N106" s="4">
        <f t="shared" si="88"/>
        <v>46204</v>
      </c>
      <c r="O106" s="5">
        <v>3</v>
      </c>
      <c r="P106" s="4">
        <f t="shared" si="89"/>
        <v>46209</v>
      </c>
      <c r="Q106" s="5">
        <v>1.5</v>
      </c>
      <c r="R106" s="4">
        <f t="shared" si="90"/>
        <v>46211</v>
      </c>
      <c r="S106" s="4">
        <f t="shared" si="91"/>
        <v>46211</v>
      </c>
      <c r="T106" s="5">
        <v>3</v>
      </c>
      <c r="U106" s="4">
        <f t="shared" si="92"/>
        <v>46216</v>
      </c>
      <c r="V106" s="4">
        <f t="shared" si="109"/>
        <v>46216</v>
      </c>
      <c r="W106" s="4">
        <f t="shared" si="109"/>
        <v>46216</v>
      </c>
      <c r="X106" s="4">
        <f t="shared" si="93"/>
        <v>46217</v>
      </c>
      <c r="Y106" s="4">
        <f t="shared" si="94"/>
        <v>46217</v>
      </c>
      <c r="Z106" s="5">
        <v>3</v>
      </c>
      <c r="AA106" s="4">
        <f t="shared" si="95"/>
        <v>46220</v>
      </c>
      <c r="AB106" s="5">
        <v>2</v>
      </c>
      <c r="AC106" s="4">
        <f t="shared" si="96"/>
        <v>46224</v>
      </c>
      <c r="AD106" s="5">
        <v>3</v>
      </c>
      <c r="AE106" s="4">
        <f t="shared" si="97"/>
        <v>46227</v>
      </c>
      <c r="AF106" s="4">
        <f t="shared" si="98"/>
        <v>46227</v>
      </c>
      <c r="AG106" s="4">
        <f t="shared" si="99"/>
        <v>46230</v>
      </c>
      <c r="AH106" s="4">
        <f t="shared" si="100"/>
        <v>46230</v>
      </c>
      <c r="AI106" s="5">
        <v>1</v>
      </c>
      <c r="AJ106" s="4">
        <f t="shared" si="101"/>
        <v>46231</v>
      </c>
      <c r="AK106" s="4">
        <f t="shared" si="110"/>
        <v>46231</v>
      </c>
      <c r="AL106" s="4">
        <f t="shared" si="110"/>
        <v>46231</v>
      </c>
      <c r="AM106" s="4">
        <f t="shared" si="102"/>
        <v>46232</v>
      </c>
      <c r="AN106" s="5">
        <v>3</v>
      </c>
      <c r="AO106" s="4">
        <f t="shared" si="103"/>
        <v>46237</v>
      </c>
      <c r="AP106" s="5">
        <v>1</v>
      </c>
      <c r="AQ106" s="4">
        <f t="shared" si="104"/>
        <v>46238</v>
      </c>
      <c r="AR106" s="5">
        <v>3</v>
      </c>
      <c r="AS106" s="4">
        <f t="shared" si="105"/>
        <v>46241</v>
      </c>
      <c r="AT106" s="4">
        <f>_xlfn.MINIFS(ReleaseTimeline!$A$2:$A$27, ReleaseTimeline!$A$2:$A$27, "&gt;="&amp;AJ106)</f>
        <v>46233</v>
      </c>
      <c r="AU106" s="4" t="str">
        <f>VLOOKUP(AT106,ReleaseTimeline!$A$1:$E$27,2,FALSE)</f>
        <v>Release 16</v>
      </c>
      <c r="AV106" s="4" t="e">
        <f t="shared" si="111"/>
        <v>#VALUE!</v>
      </c>
      <c r="AW106" s="4">
        <f>VLOOKUP(AU106,ReleaseTimeline!$B$2:$C$27,2,FALSE)</f>
        <v>46240</v>
      </c>
      <c r="AX106" s="4">
        <f t="shared" si="108"/>
        <v>46233</v>
      </c>
      <c r="AY106">
        <f t="shared" si="106"/>
        <v>36</v>
      </c>
      <c r="BA106">
        <f t="shared" si="107"/>
        <v>12</v>
      </c>
    </row>
    <row r="107" spans="1:56" hidden="1" x14ac:dyDescent="0.2">
      <c r="A107" s="3">
        <v>106</v>
      </c>
      <c r="B107" s="5" t="s">
        <v>177</v>
      </c>
      <c r="C107" s="11" t="s">
        <v>87</v>
      </c>
      <c r="D107" s="80">
        <v>46174</v>
      </c>
      <c r="E107" s="80" t="s">
        <v>55</v>
      </c>
      <c r="F107" s="80" t="s">
        <v>56</v>
      </c>
      <c r="G107" s="80" t="s">
        <v>60</v>
      </c>
      <c r="H107" s="80">
        <f t="shared" si="85"/>
        <v>46174</v>
      </c>
      <c r="I107" s="5">
        <v>3</v>
      </c>
      <c r="J107" s="5">
        <v>0</v>
      </c>
      <c r="K107" s="5">
        <v>1</v>
      </c>
      <c r="L107" s="4">
        <f t="shared" si="86"/>
        <v>46177</v>
      </c>
      <c r="M107" s="4">
        <f t="shared" si="87"/>
        <v>46177</v>
      </c>
      <c r="N107" s="4">
        <f t="shared" si="88"/>
        <v>46177</v>
      </c>
      <c r="O107" s="5">
        <v>3</v>
      </c>
      <c r="P107" s="4">
        <f t="shared" si="89"/>
        <v>46182</v>
      </c>
      <c r="Q107" s="5">
        <v>1.5</v>
      </c>
      <c r="R107" s="4">
        <f t="shared" si="90"/>
        <v>46183</v>
      </c>
      <c r="S107" s="4">
        <f t="shared" si="91"/>
        <v>46183</v>
      </c>
      <c r="T107" s="5">
        <v>3</v>
      </c>
      <c r="U107" s="4">
        <f t="shared" si="92"/>
        <v>46188</v>
      </c>
      <c r="V107" s="4">
        <f t="shared" si="109"/>
        <v>46188</v>
      </c>
      <c r="W107" s="4">
        <f t="shared" si="109"/>
        <v>46188</v>
      </c>
      <c r="X107" s="4">
        <f t="shared" si="93"/>
        <v>46189</v>
      </c>
      <c r="Y107" s="4">
        <f t="shared" si="94"/>
        <v>46189</v>
      </c>
      <c r="Z107" s="5"/>
      <c r="AA107" s="4">
        <f t="shared" si="95"/>
        <v>46189</v>
      </c>
      <c r="AB107" s="5">
        <v>2</v>
      </c>
      <c r="AC107" s="4">
        <f t="shared" si="96"/>
        <v>46191</v>
      </c>
      <c r="AD107" s="5">
        <v>3</v>
      </c>
      <c r="AE107" s="4">
        <f t="shared" si="97"/>
        <v>46196</v>
      </c>
      <c r="AF107" s="4">
        <f t="shared" si="98"/>
        <v>46196</v>
      </c>
      <c r="AG107" s="4">
        <f t="shared" si="99"/>
        <v>46197</v>
      </c>
      <c r="AH107" s="4">
        <f t="shared" si="100"/>
        <v>46197</v>
      </c>
      <c r="AI107" s="5"/>
      <c r="AJ107" s="4">
        <f t="shared" si="101"/>
        <v>46197</v>
      </c>
      <c r="AK107" s="4">
        <f t="shared" si="110"/>
        <v>46197</v>
      </c>
      <c r="AL107" s="4">
        <f t="shared" si="110"/>
        <v>46197</v>
      </c>
      <c r="AM107" s="4">
        <f t="shared" si="102"/>
        <v>46198</v>
      </c>
      <c r="AN107" s="5"/>
      <c r="AO107" s="4">
        <f t="shared" si="103"/>
        <v>46198</v>
      </c>
      <c r="AP107" s="5">
        <v>0</v>
      </c>
      <c r="AQ107" s="4">
        <f t="shared" si="104"/>
        <v>46198</v>
      </c>
      <c r="AR107" s="5">
        <v>0</v>
      </c>
      <c r="AS107" s="4">
        <f t="shared" si="105"/>
        <v>46198</v>
      </c>
      <c r="AT107" s="4">
        <f>_xlfn.MINIFS(ReleaseTimeline!$A$2:$A$27, ReleaseTimeline!$A$2:$A$27, "&gt;="&amp;AJ107)</f>
        <v>46205</v>
      </c>
      <c r="AU107" s="4" t="str">
        <f>VLOOKUP(AT107,ReleaseTimeline!$A$1:$E$27,2,FALSE)</f>
        <v>Release 14</v>
      </c>
      <c r="AV107" s="4" t="e">
        <f t="shared" si="111"/>
        <v>#VALUE!</v>
      </c>
      <c r="AW107" s="4">
        <f>VLOOKUP(AU107,ReleaseTimeline!$B$2:$C$27,2,FALSE)</f>
        <v>46212</v>
      </c>
      <c r="AX107" s="4">
        <f t="shared" si="108"/>
        <v>46205</v>
      </c>
      <c r="AY107">
        <f t="shared" si="106"/>
        <v>35</v>
      </c>
      <c r="BA107">
        <f t="shared" si="107"/>
        <v>9</v>
      </c>
    </row>
    <row r="108" spans="1:56" hidden="1" x14ac:dyDescent="0.2">
      <c r="A108" s="3">
        <v>107</v>
      </c>
      <c r="B108" s="5" t="s">
        <v>177</v>
      </c>
      <c r="C108" s="11" t="s">
        <v>87</v>
      </c>
      <c r="D108" s="80">
        <v>46174</v>
      </c>
      <c r="E108" s="80" t="s">
        <v>59</v>
      </c>
      <c r="F108" s="80" t="s">
        <v>56</v>
      </c>
      <c r="G108" s="80" t="s">
        <v>62</v>
      </c>
      <c r="H108" s="80">
        <f t="shared" si="85"/>
        <v>46174</v>
      </c>
      <c r="I108" s="5">
        <v>3</v>
      </c>
      <c r="J108" s="5">
        <v>0</v>
      </c>
      <c r="K108" s="5">
        <v>2</v>
      </c>
      <c r="L108" s="4">
        <f t="shared" si="86"/>
        <v>46177</v>
      </c>
      <c r="M108" s="4">
        <f t="shared" si="87"/>
        <v>46177</v>
      </c>
      <c r="N108" s="4">
        <f t="shared" si="88"/>
        <v>46177</v>
      </c>
      <c r="O108" s="5">
        <v>3</v>
      </c>
      <c r="P108" s="4">
        <f t="shared" si="89"/>
        <v>46182</v>
      </c>
      <c r="Q108" s="5">
        <v>1.5</v>
      </c>
      <c r="R108" s="4">
        <f t="shared" si="90"/>
        <v>46183</v>
      </c>
      <c r="S108" s="4">
        <f t="shared" si="91"/>
        <v>46183</v>
      </c>
      <c r="T108" s="5">
        <v>3</v>
      </c>
      <c r="U108" s="4">
        <f t="shared" si="92"/>
        <v>46188</v>
      </c>
      <c r="V108" s="4">
        <f t="shared" si="109"/>
        <v>46188</v>
      </c>
      <c r="W108" s="4">
        <f t="shared" si="109"/>
        <v>46188</v>
      </c>
      <c r="X108" s="4">
        <f t="shared" si="93"/>
        <v>46189</v>
      </c>
      <c r="Y108" s="4">
        <f t="shared" si="94"/>
        <v>46189</v>
      </c>
      <c r="Z108" s="5"/>
      <c r="AA108" s="4">
        <f t="shared" si="95"/>
        <v>46189</v>
      </c>
      <c r="AB108" s="5">
        <v>2</v>
      </c>
      <c r="AC108" s="4">
        <f t="shared" si="96"/>
        <v>46191</v>
      </c>
      <c r="AD108" s="5">
        <v>3</v>
      </c>
      <c r="AE108" s="4">
        <f t="shared" si="97"/>
        <v>46196</v>
      </c>
      <c r="AF108" s="4">
        <f t="shared" si="98"/>
        <v>46196</v>
      </c>
      <c r="AG108" s="4">
        <f t="shared" si="99"/>
        <v>46197</v>
      </c>
      <c r="AH108" s="4">
        <f t="shared" si="100"/>
        <v>46197</v>
      </c>
      <c r="AI108" s="5"/>
      <c r="AJ108" s="4">
        <f t="shared" si="101"/>
        <v>46197</v>
      </c>
      <c r="AK108" s="4">
        <f t="shared" si="110"/>
        <v>46197</v>
      </c>
      <c r="AL108" s="4">
        <f t="shared" si="110"/>
        <v>46197</v>
      </c>
      <c r="AM108" s="4">
        <f t="shared" si="102"/>
        <v>46198</v>
      </c>
      <c r="AN108" s="5"/>
      <c r="AO108" s="4">
        <f t="shared" si="103"/>
        <v>46198</v>
      </c>
      <c r="AP108" s="5">
        <v>0</v>
      </c>
      <c r="AQ108" s="4">
        <f t="shared" si="104"/>
        <v>46198</v>
      </c>
      <c r="AR108" s="5">
        <v>0</v>
      </c>
      <c r="AS108" s="4">
        <f t="shared" si="105"/>
        <v>46198</v>
      </c>
      <c r="AT108" s="4">
        <f>_xlfn.MINIFS(ReleaseTimeline!$A$2:$A$27, ReleaseTimeline!$A$2:$A$27, "&gt;="&amp;AJ108)</f>
        <v>46205</v>
      </c>
      <c r="AU108" s="4" t="str">
        <f>VLOOKUP(AT108,ReleaseTimeline!$A$1:$E$27,2,FALSE)</f>
        <v>Release 14</v>
      </c>
      <c r="AV108" s="4" t="e">
        <f t="shared" si="111"/>
        <v>#VALUE!</v>
      </c>
      <c r="AW108" s="4">
        <f>VLOOKUP(AU108,ReleaseTimeline!$B$2:$C$27,2,FALSE)</f>
        <v>46212</v>
      </c>
      <c r="AX108" s="4">
        <f t="shared" si="108"/>
        <v>46205</v>
      </c>
      <c r="AY108">
        <f t="shared" si="106"/>
        <v>35</v>
      </c>
      <c r="BA108">
        <f t="shared" si="107"/>
        <v>9</v>
      </c>
    </row>
    <row r="109" spans="1:56" hidden="1" x14ac:dyDescent="0.2">
      <c r="A109" s="3">
        <v>108</v>
      </c>
      <c r="B109" s="5" t="s">
        <v>177</v>
      </c>
      <c r="C109" s="11" t="s">
        <v>87</v>
      </c>
      <c r="D109" s="80">
        <v>46182</v>
      </c>
      <c r="E109" s="80" t="s">
        <v>61</v>
      </c>
      <c r="F109" s="80" t="s">
        <v>56</v>
      </c>
      <c r="G109" s="80" t="s">
        <v>57</v>
      </c>
      <c r="H109" s="80">
        <f t="shared" si="85"/>
        <v>46182</v>
      </c>
      <c r="I109" s="5">
        <v>3</v>
      </c>
      <c r="J109" s="5">
        <v>0</v>
      </c>
      <c r="K109" s="5">
        <v>3</v>
      </c>
      <c r="L109" s="4">
        <f t="shared" si="86"/>
        <v>46184</v>
      </c>
      <c r="M109" s="4">
        <f t="shared" si="87"/>
        <v>46184</v>
      </c>
      <c r="N109" s="4">
        <f t="shared" si="88"/>
        <v>46184</v>
      </c>
      <c r="O109" s="5">
        <v>3</v>
      </c>
      <c r="P109" s="4">
        <f t="shared" si="89"/>
        <v>46189</v>
      </c>
      <c r="Q109" s="5">
        <v>1.5</v>
      </c>
      <c r="R109" s="4">
        <f t="shared" si="90"/>
        <v>46190</v>
      </c>
      <c r="S109" s="4">
        <f t="shared" si="91"/>
        <v>46190</v>
      </c>
      <c r="T109" s="5">
        <v>3</v>
      </c>
      <c r="U109" s="4">
        <f t="shared" si="92"/>
        <v>46195</v>
      </c>
      <c r="V109" s="4">
        <f t="shared" si="109"/>
        <v>46195</v>
      </c>
      <c r="W109" s="4">
        <f t="shared" si="109"/>
        <v>46195</v>
      </c>
      <c r="X109" s="4">
        <f t="shared" si="93"/>
        <v>46196</v>
      </c>
      <c r="Y109" s="4">
        <f t="shared" si="94"/>
        <v>46196</v>
      </c>
      <c r="Z109" s="5"/>
      <c r="AA109" s="4">
        <f t="shared" si="95"/>
        <v>46196</v>
      </c>
      <c r="AB109" s="5">
        <v>2</v>
      </c>
      <c r="AC109" s="4">
        <f t="shared" si="96"/>
        <v>46198</v>
      </c>
      <c r="AD109" s="5">
        <v>3</v>
      </c>
      <c r="AE109" s="4">
        <f t="shared" si="97"/>
        <v>46204</v>
      </c>
      <c r="AF109" s="4">
        <f t="shared" si="98"/>
        <v>46204</v>
      </c>
      <c r="AG109" s="4">
        <f t="shared" si="99"/>
        <v>46205</v>
      </c>
      <c r="AH109" s="4">
        <f t="shared" si="100"/>
        <v>46205</v>
      </c>
      <c r="AI109" s="5"/>
      <c r="AJ109" s="4">
        <f t="shared" si="101"/>
        <v>46205</v>
      </c>
      <c r="AK109" s="4">
        <f t="shared" si="110"/>
        <v>46205</v>
      </c>
      <c r="AL109" s="4">
        <f t="shared" si="110"/>
        <v>46205</v>
      </c>
      <c r="AM109" s="4">
        <f t="shared" si="102"/>
        <v>46206</v>
      </c>
      <c r="AN109" s="5"/>
      <c r="AO109" s="4">
        <f t="shared" si="103"/>
        <v>46206</v>
      </c>
      <c r="AP109" s="5">
        <v>0</v>
      </c>
      <c r="AQ109" s="4">
        <f t="shared" si="104"/>
        <v>46206</v>
      </c>
      <c r="AR109" s="5">
        <v>0</v>
      </c>
      <c r="AS109" s="4">
        <f t="shared" si="105"/>
        <v>46206</v>
      </c>
      <c r="AT109" s="4">
        <f>_xlfn.MINIFS(ReleaseTimeline!$A$2:$A$27, ReleaseTimeline!$A$2:$A$27, "&gt;="&amp;AJ109)</f>
        <v>46205</v>
      </c>
      <c r="AU109" s="4" t="str">
        <f>VLOOKUP(AT109,ReleaseTimeline!$A$1:$E$27,2,FALSE)</f>
        <v>Release 14</v>
      </c>
      <c r="AV109" s="4" t="e">
        <f t="shared" si="111"/>
        <v>#VALUE!</v>
      </c>
      <c r="AW109" s="4">
        <f>VLOOKUP(AU109,ReleaseTimeline!$B$2:$C$27,2,FALSE)</f>
        <v>46212</v>
      </c>
      <c r="AX109" s="4">
        <f t="shared" si="108"/>
        <v>46205</v>
      </c>
      <c r="AY109">
        <f t="shared" si="106"/>
        <v>28</v>
      </c>
      <c r="BA109">
        <f t="shared" si="107"/>
        <v>9</v>
      </c>
    </row>
    <row r="110" spans="1:56" hidden="1" x14ac:dyDescent="0.2">
      <c r="A110" s="3">
        <v>109</v>
      </c>
      <c r="B110" s="5" t="s">
        <v>177</v>
      </c>
      <c r="C110" s="11" t="s">
        <v>87</v>
      </c>
      <c r="D110" s="80">
        <v>46182</v>
      </c>
      <c r="E110" s="80" t="s">
        <v>63</v>
      </c>
      <c r="F110" s="80" t="s">
        <v>56</v>
      </c>
      <c r="G110" s="80" t="s">
        <v>60</v>
      </c>
      <c r="H110" s="80">
        <f t="shared" si="85"/>
        <v>46182</v>
      </c>
      <c r="I110" s="5">
        <v>3</v>
      </c>
      <c r="J110" s="5">
        <v>0</v>
      </c>
      <c r="K110" s="5">
        <v>4</v>
      </c>
      <c r="L110" s="4">
        <f t="shared" si="86"/>
        <v>46184</v>
      </c>
      <c r="M110" s="4">
        <f t="shared" si="87"/>
        <v>46184</v>
      </c>
      <c r="N110" s="4">
        <f t="shared" si="88"/>
        <v>46184</v>
      </c>
      <c r="O110" s="5">
        <v>3</v>
      </c>
      <c r="P110" s="4">
        <f t="shared" si="89"/>
        <v>46189</v>
      </c>
      <c r="Q110" s="5">
        <v>1.5</v>
      </c>
      <c r="R110" s="4">
        <f t="shared" si="90"/>
        <v>46190</v>
      </c>
      <c r="S110" s="4">
        <f t="shared" si="91"/>
        <v>46190</v>
      </c>
      <c r="T110" s="5">
        <v>3</v>
      </c>
      <c r="U110" s="4">
        <f t="shared" si="92"/>
        <v>46195</v>
      </c>
      <c r="V110" s="4">
        <f t="shared" si="109"/>
        <v>46195</v>
      </c>
      <c r="W110" s="4">
        <f t="shared" si="109"/>
        <v>46195</v>
      </c>
      <c r="X110" s="4">
        <f t="shared" si="93"/>
        <v>46196</v>
      </c>
      <c r="Y110" s="4">
        <f t="shared" si="94"/>
        <v>46196</v>
      </c>
      <c r="Z110" s="5"/>
      <c r="AA110" s="4">
        <f t="shared" si="95"/>
        <v>46196</v>
      </c>
      <c r="AB110" s="5">
        <v>2</v>
      </c>
      <c r="AC110" s="4">
        <f t="shared" si="96"/>
        <v>46198</v>
      </c>
      <c r="AD110" s="5">
        <v>3</v>
      </c>
      <c r="AE110" s="4">
        <f t="shared" si="97"/>
        <v>46204</v>
      </c>
      <c r="AF110" s="4">
        <f t="shared" si="98"/>
        <v>46204</v>
      </c>
      <c r="AG110" s="4">
        <f t="shared" si="99"/>
        <v>46205</v>
      </c>
      <c r="AH110" s="4">
        <f t="shared" si="100"/>
        <v>46205</v>
      </c>
      <c r="AI110" s="5"/>
      <c r="AJ110" s="4">
        <f t="shared" si="101"/>
        <v>46205</v>
      </c>
      <c r="AK110" s="4">
        <f t="shared" si="110"/>
        <v>46205</v>
      </c>
      <c r="AL110" s="4">
        <f t="shared" si="110"/>
        <v>46205</v>
      </c>
      <c r="AM110" s="4">
        <f t="shared" si="102"/>
        <v>46206</v>
      </c>
      <c r="AN110" s="5"/>
      <c r="AO110" s="4">
        <f t="shared" si="103"/>
        <v>46206</v>
      </c>
      <c r="AP110" s="5">
        <v>0</v>
      </c>
      <c r="AQ110" s="4">
        <f t="shared" si="104"/>
        <v>46206</v>
      </c>
      <c r="AR110" s="5">
        <v>0</v>
      </c>
      <c r="AS110" s="4">
        <f t="shared" si="105"/>
        <v>46206</v>
      </c>
      <c r="AT110" s="4">
        <f>_xlfn.MINIFS(ReleaseTimeline!$A$2:$A$27, ReleaseTimeline!$A$2:$A$27, "&gt;="&amp;AJ110)</f>
        <v>46205</v>
      </c>
      <c r="AU110" s="4" t="str">
        <f>VLOOKUP(AT110,ReleaseTimeline!$A$1:$E$27,2,FALSE)</f>
        <v>Release 14</v>
      </c>
      <c r="AV110" s="4" t="e">
        <f t="shared" si="111"/>
        <v>#VALUE!</v>
      </c>
      <c r="AW110" s="4">
        <f>VLOOKUP(AU110,ReleaseTimeline!$B$2:$C$27,2,FALSE)</f>
        <v>46212</v>
      </c>
      <c r="AX110" s="4">
        <f t="shared" si="108"/>
        <v>46205</v>
      </c>
      <c r="AY110">
        <f t="shared" si="106"/>
        <v>28</v>
      </c>
      <c r="BA110">
        <f t="shared" si="107"/>
        <v>9</v>
      </c>
    </row>
    <row r="111" spans="1:56" hidden="1" x14ac:dyDescent="0.2">
      <c r="A111" s="3">
        <v>110</v>
      </c>
      <c r="B111" s="5" t="s">
        <v>177</v>
      </c>
      <c r="C111" s="11" t="s">
        <v>87</v>
      </c>
      <c r="D111" s="80">
        <v>46182</v>
      </c>
      <c r="E111" s="80" t="s">
        <v>64</v>
      </c>
      <c r="F111" s="80" t="s">
        <v>56</v>
      </c>
      <c r="G111" s="80" t="s">
        <v>62</v>
      </c>
      <c r="H111" s="80">
        <f t="shared" si="85"/>
        <v>46182</v>
      </c>
      <c r="I111" s="5">
        <v>3</v>
      </c>
      <c r="J111" s="5">
        <v>0</v>
      </c>
      <c r="K111" s="5">
        <v>5</v>
      </c>
      <c r="L111" s="4">
        <f t="shared" si="86"/>
        <v>46184</v>
      </c>
      <c r="M111" s="4">
        <f t="shared" si="87"/>
        <v>46184</v>
      </c>
      <c r="N111" s="4">
        <f t="shared" si="88"/>
        <v>46184</v>
      </c>
      <c r="O111" s="5">
        <v>3</v>
      </c>
      <c r="P111" s="4">
        <f t="shared" si="89"/>
        <v>46189</v>
      </c>
      <c r="Q111" s="5">
        <v>1.5</v>
      </c>
      <c r="R111" s="4">
        <f t="shared" si="90"/>
        <v>46190</v>
      </c>
      <c r="S111" s="4">
        <f t="shared" si="91"/>
        <v>46190</v>
      </c>
      <c r="T111" s="5">
        <v>3</v>
      </c>
      <c r="U111" s="4">
        <f t="shared" si="92"/>
        <v>46195</v>
      </c>
      <c r="V111" s="4">
        <f t="shared" si="109"/>
        <v>46195</v>
      </c>
      <c r="W111" s="4">
        <f t="shared" si="109"/>
        <v>46195</v>
      </c>
      <c r="X111" s="4">
        <f t="shared" si="93"/>
        <v>46196</v>
      </c>
      <c r="Y111" s="4">
        <f t="shared" si="94"/>
        <v>46196</v>
      </c>
      <c r="Z111" s="5"/>
      <c r="AA111" s="4">
        <f t="shared" si="95"/>
        <v>46196</v>
      </c>
      <c r="AB111" s="5">
        <v>2</v>
      </c>
      <c r="AC111" s="4">
        <f t="shared" si="96"/>
        <v>46198</v>
      </c>
      <c r="AD111" s="5">
        <v>3</v>
      </c>
      <c r="AE111" s="4">
        <f t="shared" si="97"/>
        <v>46204</v>
      </c>
      <c r="AF111" s="4">
        <f t="shared" si="98"/>
        <v>46204</v>
      </c>
      <c r="AG111" s="4">
        <f t="shared" si="99"/>
        <v>46205</v>
      </c>
      <c r="AH111" s="4">
        <f t="shared" si="100"/>
        <v>46205</v>
      </c>
      <c r="AI111" s="5"/>
      <c r="AJ111" s="4">
        <f t="shared" si="101"/>
        <v>46205</v>
      </c>
      <c r="AK111" s="4">
        <f t="shared" si="110"/>
        <v>46205</v>
      </c>
      <c r="AL111" s="4">
        <f t="shared" si="110"/>
        <v>46205</v>
      </c>
      <c r="AM111" s="4">
        <f t="shared" si="102"/>
        <v>46206</v>
      </c>
      <c r="AN111" s="5"/>
      <c r="AO111" s="4">
        <f t="shared" si="103"/>
        <v>46206</v>
      </c>
      <c r="AP111" s="5">
        <v>0</v>
      </c>
      <c r="AQ111" s="4">
        <f t="shared" si="104"/>
        <v>46206</v>
      </c>
      <c r="AR111" s="5">
        <v>0</v>
      </c>
      <c r="AS111" s="4">
        <f t="shared" si="105"/>
        <v>46206</v>
      </c>
      <c r="AT111" s="4">
        <f>_xlfn.MINIFS(ReleaseTimeline!$A$2:$A$27, ReleaseTimeline!$A$2:$A$27, "&gt;="&amp;AJ111)</f>
        <v>46205</v>
      </c>
      <c r="AU111" s="4" t="str">
        <f>VLOOKUP(AT111,ReleaseTimeline!$A$1:$E$27,2,FALSE)</f>
        <v>Release 14</v>
      </c>
      <c r="AV111" s="4" t="e">
        <f t="shared" si="111"/>
        <v>#VALUE!</v>
      </c>
      <c r="AW111" s="4">
        <f>VLOOKUP(AU111,ReleaseTimeline!$B$2:$C$27,2,FALSE)</f>
        <v>46212</v>
      </c>
      <c r="AX111" s="4">
        <f t="shared" si="108"/>
        <v>46205</v>
      </c>
      <c r="AY111">
        <f t="shared" si="106"/>
        <v>28</v>
      </c>
      <c r="BA111">
        <f t="shared" si="107"/>
        <v>9</v>
      </c>
    </row>
    <row r="112" spans="1:56" hidden="1" x14ac:dyDescent="0.2">
      <c r="A112" s="3">
        <v>111</v>
      </c>
      <c r="B112" s="5" t="s">
        <v>177</v>
      </c>
      <c r="C112" s="11" t="s">
        <v>87</v>
      </c>
      <c r="D112" s="80">
        <v>46190</v>
      </c>
      <c r="E112" s="80" t="s">
        <v>120</v>
      </c>
      <c r="F112" s="80" t="s">
        <v>56</v>
      </c>
      <c r="G112" s="80" t="s">
        <v>57</v>
      </c>
      <c r="H112" s="80">
        <f t="shared" si="85"/>
        <v>46190</v>
      </c>
      <c r="I112" s="5">
        <v>3</v>
      </c>
      <c r="J112" s="5">
        <v>0</v>
      </c>
      <c r="K112" s="5">
        <v>6</v>
      </c>
      <c r="L112" s="4">
        <f t="shared" si="86"/>
        <v>46192</v>
      </c>
      <c r="M112" s="4">
        <f t="shared" si="87"/>
        <v>46192</v>
      </c>
      <c r="N112" s="4">
        <f t="shared" si="88"/>
        <v>46192</v>
      </c>
      <c r="O112" s="5">
        <v>3</v>
      </c>
      <c r="P112" s="4">
        <f t="shared" si="89"/>
        <v>46197</v>
      </c>
      <c r="Q112" s="5">
        <v>1.5</v>
      </c>
      <c r="R112" s="4">
        <f t="shared" si="90"/>
        <v>46198</v>
      </c>
      <c r="S112" s="4">
        <f t="shared" si="91"/>
        <v>46198</v>
      </c>
      <c r="T112" s="5">
        <v>3</v>
      </c>
      <c r="U112" s="4">
        <f t="shared" si="92"/>
        <v>46204</v>
      </c>
      <c r="V112" s="4">
        <f t="shared" si="109"/>
        <v>46204</v>
      </c>
      <c r="W112" s="4">
        <f t="shared" si="109"/>
        <v>46204</v>
      </c>
      <c r="X112" s="4">
        <f t="shared" si="93"/>
        <v>46205</v>
      </c>
      <c r="Y112" s="4">
        <f t="shared" si="94"/>
        <v>46205</v>
      </c>
      <c r="Z112" s="5"/>
      <c r="AA112" s="4">
        <f t="shared" si="95"/>
        <v>46205</v>
      </c>
      <c r="AB112" s="5">
        <v>2</v>
      </c>
      <c r="AC112" s="4">
        <f t="shared" si="96"/>
        <v>46209</v>
      </c>
      <c r="AD112" s="5">
        <v>3</v>
      </c>
      <c r="AE112" s="4">
        <f t="shared" si="97"/>
        <v>46213</v>
      </c>
      <c r="AF112" s="4">
        <f t="shared" si="98"/>
        <v>46213</v>
      </c>
      <c r="AG112" s="4">
        <f t="shared" si="99"/>
        <v>46216</v>
      </c>
      <c r="AH112" s="4">
        <f t="shared" si="100"/>
        <v>46216</v>
      </c>
      <c r="AI112" s="5"/>
      <c r="AJ112" s="4">
        <f t="shared" si="101"/>
        <v>46216</v>
      </c>
      <c r="AK112" s="4">
        <f t="shared" si="110"/>
        <v>46216</v>
      </c>
      <c r="AL112" s="4">
        <f t="shared" si="110"/>
        <v>46216</v>
      </c>
      <c r="AM112" s="4">
        <f t="shared" si="102"/>
        <v>46217</v>
      </c>
      <c r="AN112" s="5"/>
      <c r="AO112" s="4">
        <f t="shared" si="103"/>
        <v>46217</v>
      </c>
      <c r="AP112" s="5">
        <v>0</v>
      </c>
      <c r="AQ112" s="4">
        <f t="shared" si="104"/>
        <v>46217</v>
      </c>
      <c r="AR112" s="5">
        <v>0</v>
      </c>
      <c r="AS112" s="4">
        <f t="shared" si="105"/>
        <v>46217</v>
      </c>
      <c r="AT112" s="4">
        <f>_xlfn.MINIFS(ReleaseTimeline!$A$2:$A$27, ReleaseTimeline!$A$2:$A$27, "&gt;="&amp;AJ112)</f>
        <v>46219</v>
      </c>
      <c r="AU112" s="4" t="str">
        <f>VLOOKUP(AT112,ReleaseTimeline!$A$1:$E$27,2,FALSE)</f>
        <v>Release 15</v>
      </c>
      <c r="AV112" s="4" t="e">
        <f t="shared" si="111"/>
        <v>#VALUE!</v>
      </c>
      <c r="AW112" s="4">
        <f>VLOOKUP(AU112,ReleaseTimeline!$B$2:$C$27,2,FALSE)</f>
        <v>46226</v>
      </c>
      <c r="AX112" s="4">
        <f t="shared" si="108"/>
        <v>46219</v>
      </c>
      <c r="AY112">
        <f t="shared" si="106"/>
        <v>34</v>
      </c>
      <c r="AZ112" t="e">
        <f>(AW112-AU112)</f>
        <v>#VALUE!</v>
      </c>
      <c r="BA112">
        <f t="shared" si="107"/>
        <v>9</v>
      </c>
      <c r="BD112" t="e">
        <f>(AZ112+BA112)</f>
        <v>#VALUE!</v>
      </c>
    </row>
    <row r="113" spans="1:56" hidden="1" x14ac:dyDescent="0.2">
      <c r="A113" s="3">
        <v>112</v>
      </c>
      <c r="B113" s="5" t="s">
        <v>177</v>
      </c>
      <c r="C113" s="11" t="s">
        <v>87</v>
      </c>
      <c r="D113" s="80">
        <v>46190</v>
      </c>
      <c r="E113" s="80" t="s">
        <v>121</v>
      </c>
      <c r="F113" s="80" t="s">
        <v>56</v>
      </c>
      <c r="G113" s="80" t="s">
        <v>60</v>
      </c>
      <c r="H113" s="80">
        <f t="shared" si="85"/>
        <v>46190</v>
      </c>
      <c r="I113" s="5">
        <v>3</v>
      </c>
      <c r="J113" s="5">
        <v>0</v>
      </c>
      <c r="K113" s="5">
        <v>7</v>
      </c>
      <c r="L113" s="4">
        <f t="shared" si="86"/>
        <v>46192</v>
      </c>
      <c r="M113" s="4">
        <f t="shared" si="87"/>
        <v>46192</v>
      </c>
      <c r="N113" s="4">
        <f t="shared" si="88"/>
        <v>46192</v>
      </c>
      <c r="O113" s="5">
        <v>3</v>
      </c>
      <c r="P113" s="4">
        <f t="shared" si="89"/>
        <v>46197</v>
      </c>
      <c r="Q113" s="5">
        <v>1.5</v>
      </c>
      <c r="R113" s="4">
        <f t="shared" si="90"/>
        <v>46198</v>
      </c>
      <c r="S113" s="4">
        <f t="shared" si="91"/>
        <v>46198</v>
      </c>
      <c r="T113" s="5">
        <v>3</v>
      </c>
      <c r="U113" s="4">
        <f t="shared" si="92"/>
        <v>46204</v>
      </c>
      <c r="V113" s="4">
        <f t="shared" si="109"/>
        <v>46204</v>
      </c>
      <c r="W113" s="4">
        <f t="shared" si="109"/>
        <v>46204</v>
      </c>
      <c r="X113" s="4">
        <f t="shared" si="93"/>
        <v>46205</v>
      </c>
      <c r="Y113" s="4">
        <f t="shared" si="94"/>
        <v>46205</v>
      </c>
      <c r="Z113" s="5">
        <v>3</v>
      </c>
      <c r="AA113" s="4">
        <f t="shared" si="95"/>
        <v>46211</v>
      </c>
      <c r="AB113" s="5">
        <v>2</v>
      </c>
      <c r="AC113" s="4">
        <f t="shared" si="96"/>
        <v>46213</v>
      </c>
      <c r="AD113" s="5">
        <v>3</v>
      </c>
      <c r="AE113" s="4">
        <f t="shared" si="97"/>
        <v>46218</v>
      </c>
      <c r="AF113" s="4">
        <f t="shared" si="98"/>
        <v>46218</v>
      </c>
      <c r="AG113" s="4">
        <f t="shared" si="99"/>
        <v>46219</v>
      </c>
      <c r="AH113" s="4">
        <f t="shared" si="100"/>
        <v>46219</v>
      </c>
      <c r="AI113" s="5">
        <v>1</v>
      </c>
      <c r="AJ113" s="4">
        <f t="shared" si="101"/>
        <v>46220</v>
      </c>
      <c r="AK113" s="4">
        <f t="shared" si="110"/>
        <v>46220</v>
      </c>
      <c r="AL113" s="4">
        <f t="shared" si="110"/>
        <v>46220</v>
      </c>
      <c r="AM113" s="4">
        <f t="shared" si="102"/>
        <v>46223</v>
      </c>
      <c r="AN113" s="5">
        <v>3</v>
      </c>
      <c r="AO113" s="4">
        <f t="shared" si="103"/>
        <v>46226</v>
      </c>
      <c r="AP113" s="5">
        <v>0</v>
      </c>
      <c r="AQ113" s="4">
        <f t="shared" si="104"/>
        <v>46226</v>
      </c>
      <c r="AR113" s="5">
        <v>0</v>
      </c>
      <c r="AS113" s="4">
        <f t="shared" si="105"/>
        <v>46226</v>
      </c>
      <c r="AT113" s="4">
        <f>_xlfn.MINIFS(ReleaseTimeline!$A$2:$A$27, ReleaseTimeline!$A$2:$A$27, "&gt;="&amp;AJ113)</f>
        <v>46233</v>
      </c>
      <c r="AU113" s="4" t="str">
        <f>VLOOKUP(AT113,ReleaseTimeline!$A$1:$E$27,2,FALSE)</f>
        <v>Release 16</v>
      </c>
      <c r="AV113" s="4" t="e">
        <f t="shared" si="111"/>
        <v>#VALUE!</v>
      </c>
      <c r="AW113" s="4">
        <f>VLOOKUP(AU113,ReleaseTimeline!$B$2:$C$27,2,FALSE)</f>
        <v>46240</v>
      </c>
      <c r="AX113" s="4">
        <f t="shared" si="108"/>
        <v>46233</v>
      </c>
      <c r="AY113">
        <f t="shared" si="106"/>
        <v>48</v>
      </c>
      <c r="BA113">
        <f t="shared" si="107"/>
        <v>9</v>
      </c>
    </row>
    <row r="114" spans="1:56" hidden="1" x14ac:dyDescent="0.2">
      <c r="A114" s="3">
        <v>113</v>
      </c>
      <c r="B114" s="5" t="s">
        <v>178</v>
      </c>
      <c r="C114" s="11" t="s">
        <v>87</v>
      </c>
      <c r="D114" s="80">
        <v>46190</v>
      </c>
      <c r="E114" s="80" t="s">
        <v>55</v>
      </c>
      <c r="F114" s="80" t="s">
        <v>56</v>
      </c>
      <c r="G114" s="80" t="s">
        <v>62</v>
      </c>
      <c r="H114" s="80">
        <f t="shared" si="85"/>
        <v>46190</v>
      </c>
      <c r="I114" s="5">
        <v>3</v>
      </c>
      <c r="J114" s="5">
        <v>0</v>
      </c>
      <c r="K114" s="5">
        <v>1</v>
      </c>
      <c r="L114" s="4">
        <f t="shared" si="86"/>
        <v>46192</v>
      </c>
      <c r="M114" s="4">
        <f t="shared" si="87"/>
        <v>46192</v>
      </c>
      <c r="N114" s="4">
        <f t="shared" si="88"/>
        <v>46192</v>
      </c>
      <c r="O114" s="5">
        <v>3</v>
      </c>
      <c r="P114" s="4">
        <f t="shared" si="89"/>
        <v>46197</v>
      </c>
      <c r="Q114" s="5">
        <v>1.5</v>
      </c>
      <c r="R114" s="4">
        <f t="shared" si="90"/>
        <v>46198</v>
      </c>
      <c r="S114" s="4">
        <f t="shared" si="91"/>
        <v>46198</v>
      </c>
      <c r="T114" s="5">
        <v>3</v>
      </c>
      <c r="U114" s="4">
        <f t="shared" si="92"/>
        <v>46204</v>
      </c>
      <c r="V114" s="4">
        <f t="shared" si="109"/>
        <v>46204</v>
      </c>
      <c r="W114" s="4">
        <f t="shared" si="109"/>
        <v>46204</v>
      </c>
      <c r="X114" s="4">
        <f t="shared" si="93"/>
        <v>46205</v>
      </c>
      <c r="Y114" s="4">
        <f t="shared" si="94"/>
        <v>46205</v>
      </c>
      <c r="Z114" s="5"/>
      <c r="AA114" s="4">
        <f t="shared" si="95"/>
        <v>46205</v>
      </c>
      <c r="AB114" s="5">
        <v>2</v>
      </c>
      <c r="AC114" s="4">
        <f t="shared" si="96"/>
        <v>46209</v>
      </c>
      <c r="AD114" s="5">
        <v>3</v>
      </c>
      <c r="AE114" s="4">
        <f t="shared" si="97"/>
        <v>46213</v>
      </c>
      <c r="AF114" s="4">
        <f t="shared" si="98"/>
        <v>46213</v>
      </c>
      <c r="AG114" s="4">
        <f t="shared" si="99"/>
        <v>46216</v>
      </c>
      <c r="AH114" s="4">
        <f t="shared" si="100"/>
        <v>46216</v>
      </c>
      <c r="AI114" s="5"/>
      <c r="AJ114" s="4">
        <f t="shared" si="101"/>
        <v>46216</v>
      </c>
      <c r="AK114" s="4">
        <f t="shared" si="110"/>
        <v>46216</v>
      </c>
      <c r="AL114" s="4">
        <f t="shared" si="110"/>
        <v>46216</v>
      </c>
      <c r="AM114" s="4">
        <f t="shared" si="102"/>
        <v>46217</v>
      </c>
      <c r="AN114" s="5"/>
      <c r="AO114" s="4">
        <f t="shared" si="103"/>
        <v>46217</v>
      </c>
      <c r="AP114" s="5">
        <v>0</v>
      </c>
      <c r="AQ114" s="4">
        <f t="shared" si="104"/>
        <v>46217</v>
      </c>
      <c r="AR114" s="5">
        <v>0</v>
      </c>
      <c r="AS114" s="4">
        <f t="shared" si="105"/>
        <v>46217</v>
      </c>
      <c r="AT114" s="4">
        <f>_xlfn.MINIFS(ReleaseTimeline!$A$2:$A$27, ReleaseTimeline!$A$2:$A$27, "&gt;="&amp;AJ114)</f>
        <v>46219</v>
      </c>
      <c r="AU114" s="4" t="str">
        <f>VLOOKUP(AT114,ReleaseTimeline!$A$1:$E$27,2,FALSE)</f>
        <v>Release 15</v>
      </c>
      <c r="AV114" s="4" t="e">
        <f t="shared" si="111"/>
        <v>#VALUE!</v>
      </c>
      <c r="AW114" s="4">
        <f>VLOOKUP(AU114,ReleaseTimeline!$B$2:$C$27,2,FALSE)</f>
        <v>46226</v>
      </c>
      <c r="AX114" s="4">
        <f t="shared" si="108"/>
        <v>46219</v>
      </c>
      <c r="AY114">
        <f t="shared" si="106"/>
        <v>34</v>
      </c>
      <c r="BA114">
        <f t="shared" si="107"/>
        <v>9</v>
      </c>
    </row>
    <row r="115" spans="1:56" hidden="1" x14ac:dyDescent="0.2">
      <c r="A115" s="3">
        <v>114</v>
      </c>
      <c r="B115" s="5" t="s">
        <v>178</v>
      </c>
      <c r="C115" s="11" t="s">
        <v>87</v>
      </c>
      <c r="D115" s="80">
        <v>46198</v>
      </c>
      <c r="E115" s="80" t="s">
        <v>59</v>
      </c>
      <c r="F115" s="80" t="s">
        <v>56</v>
      </c>
      <c r="G115" s="80" t="s">
        <v>57</v>
      </c>
      <c r="H115" s="80">
        <f t="shared" si="85"/>
        <v>46198</v>
      </c>
      <c r="I115" s="5">
        <v>3</v>
      </c>
      <c r="J115" s="5">
        <v>0</v>
      </c>
      <c r="K115" s="5">
        <v>2</v>
      </c>
      <c r="L115" s="4">
        <f t="shared" si="86"/>
        <v>46203</v>
      </c>
      <c r="M115" s="4">
        <f t="shared" si="87"/>
        <v>46203</v>
      </c>
      <c r="N115" s="4">
        <f t="shared" si="88"/>
        <v>46203</v>
      </c>
      <c r="O115" s="5">
        <v>3</v>
      </c>
      <c r="P115" s="4">
        <f t="shared" si="89"/>
        <v>46206</v>
      </c>
      <c r="Q115" s="5">
        <v>1.5</v>
      </c>
      <c r="R115" s="4">
        <f t="shared" si="90"/>
        <v>46209</v>
      </c>
      <c r="S115" s="4">
        <f t="shared" si="91"/>
        <v>46209</v>
      </c>
      <c r="T115" s="5">
        <v>3</v>
      </c>
      <c r="U115" s="4">
        <f t="shared" si="92"/>
        <v>46213</v>
      </c>
      <c r="V115" s="4">
        <f t="shared" si="109"/>
        <v>46213</v>
      </c>
      <c r="W115" s="4">
        <f t="shared" si="109"/>
        <v>46213</v>
      </c>
      <c r="X115" s="4">
        <f t="shared" si="93"/>
        <v>46216</v>
      </c>
      <c r="Y115" s="4">
        <f t="shared" si="94"/>
        <v>46216</v>
      </c>
      <c r="Z115" s="5"/>
      <c r="AA115" s="4">
        <f t="shared" si="95"/>
        <v>46216</v>
      </c>
      <c r="AB115" s="5">
        <v>2</v>
      </c>
      <c r="AC115" s="4">
        <f t="shared" si="96"/>
        <v>46218</v>
      </c>
      <c r="AD115" s="5">
        <v>3</v>
      </c>
      <c r="AE115" s="4">
        <f t="shared" si="97"/>
        <v>46223</v>
      </c>
      <c r="AF115" s="4">
        <f t="shared" si="98"/>
        <v>46223</v>
      </c>
      <c r="AG115" s="4">
        <f t="shared" si="99"/>
        <v>46224</v>
      </c>
      <c r="AH115" s="4">
        <f t="shared" si="100"/>
        <v>46224</v>
      </c>
      <c r="AI115" s="5"/>
      <c r="AJ115" s="4">
        <f t="shared" si="101"/>
        <v>46224</v>
      </c>
      <c r="AK115" s="4">
        <f t="shared" si="110"/>
        <v>46224</v>
      </c>
      <c r="AL115" s="4">
        <f t="shared" si="110"/>
        <v>46224</v>
      </c>
      <c r="AM115" s="4">
        <f t="shared" si="102"/>
        <v>46225</v>
      </c>
      <c r="AN115" s="5"/>
      <c r="AO115" s="4">
        <f t="shared" si="103"/>
        <v>46225</v>
      </c>
      <c r="AP115" s="5">
        <v>0</v>
      </c>
      <c r="AQ115" s="4">
        <f t="shared" si="104"/>
        <v>46225</v>
      </c>
      <c r="AR115" s="5">
        <v>0</v>
      </c>
      <c r="AS115" s="4">
        <f t="shared" si="105"/>
        <v>46225</v>
      </c>
      <c r="AT115" s="4">
        <f>_xlfn.MINIFS(ReleaseTimeline!$A$2:$A$27, ReleaseTimeline!$A$2:$A$27, "&gt;="&amp;AJ115)</f>
        <v>46233</v>
      </c>
      <c r="AU115" s="4" t="str">
        <f>VLOOKUP(AT115,ReleaseTimeline!$A$1:$E$27,2,FALSE)</f>
        <v>Release 16</v>
      </c>
      <c r="AV115" s="4" t="e">
        <f t="shared" si="111"/>
        <v>#VALUE!</v>
      </c>
      <c r="AW115" s="4">
        <f>VLOOKUP(AU115,ReleaseTimeline!$B$2:$C$27,2,FALSE)</f>
        <v>46240</v>
      </c>
      <c r="AX115" s="4">
        <f t="shared" si="108"/>
        <v>46233</v>
      </c>
      <c r="AY115">
        <f t="shared" si="106"/>
        <v>37</v>
      </c>
      <c r="BA115">
        <f t="shared" si="107"/>
        <v>9</v>
      </c>
    </row>
    <row r="116" spans="1:56" hidden="1" x14ac:dyDescent="0.2">
      <c r="A116" s="3">
        <v>115</v>
      </c>
      <c r="B116" s="5" t="s">
        <v>178</v>
      </c>
      <c r="C116" s="11" t="s">
        <v>87</v>
      </c>
      <c r="D116" s="80">
        <v>46198</v>
      </c>
      <c r="E116" s="80" t="s">
        <v>61</v>
      </c>
      <c r="F116" s="80" t="s">
        <v>56</v>
      </c>
      <c r="G116" s="80" t="s">
        <v>60</v>
      </c>
      <c r="H116" s="80">
        <f t="shared" si="85"/>
        <v>46198</v>
      </c>
      <c r="I116" s="5">
        <v>3</v>
      </c>
      <c r="J116" s="5">
        <v>0</v>
      </c>
      <c r="K116" s="5">
        <v>3</v>
      </c>
      <c r="L116" s="4">
        <f t="shared" si="86"/>
        <v>46203</v>
      </c>
      <c r="M116" s="4">
        <f t="shared" si="87"/>
        <v>46203</v>
      </c>
      <c r="N116" s="4">
        <f t="shared" si="88"/>
        <v>46203</v>
      </c>
      <c r="O116" s="5">
        <v>3</v>
      </c>
      <c r="P116" s="4">
        <f t="shared" si="89"/>
        <v>46206</v>
      </c>
      <c r="Q116" s="5">
        <v>1.5</v>
      </c>
      <c r="R116" s="4">
        <f t="shared" si="90"/>
        <v>46209</v>
      </c>
      <c r="S116" s="4">
        <f t="shared" si="91"/>
        <v>46209</v>
      </c>
      <c r="T116" s="5">
        <v>3</v>
      </c>
      <c r="U116" s="4">
        <f t="shared" si="92"/>
        <v>46213</v>
      </c>
      <c r="V116" s="4">
        <f t="shared" si="109"/>
        <v>46213</v>
      </c>
      <c r="W116" s="4">
        <f t="shared" si="109"/>
        <v>46213</v>
      </c>
      <c r="X116" s="4">
        <f t="shared" si="93"/>
        <v>46216</v>
      </c>
      <c r="Y116" s="4">
        <f t="shared" si="94"/>
        <v>46216</v>
      </c>
      <c r="Z116" s="5"/>
      <c r="AA116" s="4">
        <f t="shared" si="95"/>
        <v>46216</v>
      </c>
      <c r="AB116" s="5">
        <v>2</v>
      </c>
      <c r="AC116" s="4">
        <f t="shared" si="96"/>
        <v>46218</v>
      </c>
      <c r="AD116" s="5">
        <v>3</v>
      </c>
      <c r="AE116" s="4">
        <f t="shared" si="97"/>
        <v>46223</v>
      </c>
      <c r="AF116" s="4">
        <f t="shared" si="98"/>
        <v>46223</v>
      </c>
      <c r="AG116" s="4">
        <f t="shared" si="99"/>
        <v>46224</v>
      </c>
      <c r="AH116" s="4">
        <f t="shared" si="100"/>
        <v>46224</v>
      </c>
      <c r="AI116" s="5"/>
      <c r="AJ116" s="4">
        <f t="shared" si="101"/>
        <v>46224</v>
      </c>
      <c r="AK116" s="4">
        <f t="shared" si="110"/>
        <v>46224</v>
      </c>
      <c r="AL116" s="4">
        <f t="shared" si="110"/>
        <v>46224</v>
      </c>
      <c r="AM116" s="4">
        <f t="shared" si="102"/>
        <v>46225</v>
      </c>
      <c r="AN116" s="5"/>
      <c r="AO116" s="4">
        <f t="shared" si="103"/>
        <v>46225</v>
      </c>
      <c r="AP116" s="5">
        <v>0</v>
      </c>
      <c r="AQ116" s="4">
        <f t="shared" si="104"/>
        <v>46225</v>
      </c>
      <c r="AR116" s="5">
        <v>0</v>
      </c>
      <c r="AS116" s="4">
        <f t="shared" si="105"/>
        <v>46225</v>
      </c>
      <c r="AT116" s="4">
        <f>_xlfn.MINIFS(ReleaseTimeline!$A$2:$A$27, ReleaseTimeline!$A$2:$A$27, "&gt;="&amp;AJ116)</f>
        <v>46233</v>
      </c>
      <c r="AU116" s="4" t="str">
        <f>VLOOKUP(AT116,ReleaseTimeline!$A$1:$E$27,2,FALSE)</f>
        <v>Release 16</v>
      </c>
      <c r="AV116" s="4" t="e">
        <f t="shared" si="111"/>
        <v>#VALUE!</v>
      </c>
      <c r="AW116" s="4">
        <f>VLOOKUP(AU116,ReleaseTimeline!$B$2:$C$27,2,FALSE)</f>
        <v>46240</v>
      </c>
      <c r="AX116" s="4">
        <f t="shared" si="108"/>
        <v>46233</v>
      </c>
      <c r="AY116">
        <f t="shared" si="106"/>
        <v>37</v>
      </c>
      <c r="BA116">
        <f t="shared" si="107"/>
        <v>9</v>
      </c>
    </row>
    <row r="117" spans="1:56" hidden="1" x14ac:dyDescent="0.2">
      <c r="A117" s="3">
        <v>116</v>
      </c>
      <c r="B117" s="5" t="s">
        <v>178</v>
      </c>
      <c r="C117" s="11" t="s">
        <v>87</v>
      </c>
      <c r="D117" s="80">
        <v>46198</v>
      </c>
      <c r="E117" s="80" t="s">
        <v>63</v>
      </c>
      <c r="F117" s="80" t="s">
        <v>56</v>
      </c>
      <c r="G117" s="80" t="s">
        <v>62</v>
      </c>
      <c r="H117" s="80">
        <f t="shared" si="85"/>
        <v>46198</v>
      </c>
      <c r="I117" s="5">
        <v>3</v>
      </c>
      <c r="J117" s="5">
        <v>0</v>
      </c>
      <c r="K117" s="5">
        <v>4</v>
      </c>
      <c r="L117" s="4">
        <f t="shared" si="86"/>
        <v>46203</v>
      </c>
      <c r="M117" s="4">
        <f t="shared" si="87"/>
        <v>46203</v>
      </c>
      <c r="N117" s="4">
        <f t="shared" si="88"/>
        <v>46203</v>
      </c>
      <c r="O117" s="5">
        <v>3</v>
      </c>
      <c r="P117" s="4">
        <f t="shared" si="89"/>
        <v>46206</v>
      </c>
      <c r="Q117" s="5">
        <v>1.5</v>
      </c>
      <c r="R117" s="4">
        <f t="shared" si="90"/>
        <v>46209</v>
      </c>
      <c r="S117" s="4">
        <f t="shared" si="91"/>
        <v>46209</v>
      </c>
      <c r="T117" s="5">
        <v>3</v>
      </c>
      <c r="U117" s="4">
        <f t="shared" si="92"/>
        <v>46213</v>
      </c>
      <c r="V117" s="4">
        <f t="shared" si="109"/>
        <v>46213</v>
      </c>
      <c r="W117" s="4">
        <f t="shared" si="109"/>
        <v>46213</v>
      </c>
      <c r="X117" s="4">
        <f t="shared" si="93"/>
        <v>46216</v>
      </c>
      <c r="Y117" s="4">
        <f t="shared" si="94"/>
        <v>46216</v>
      </c>
      <c r="Z117" s="5"/>
      <c r="AA117" s="4">
        <f t="shared" si="95"/>
        <v>46216</v>
      </c>
      <c r="AB117" s="5">
        <v>2</v>
      </c>
      <c r="AC117" s="4">
        <f t="shared" si="96"/>
        <v>46218</v>
      </c>
      <c r="AD117" s="5">
        <v>3</v>
      </c>
      <c r="AE117" s="4">
        <f t="shared" si="97"/>
        <v>46223</v>
      </c>
      <c r="AF117" s="4">
        <f t="shared" si="98"/>
        <v>46223</v>
      </c>
      <c r="AG117" s="4">
        <f t="shared" si="99"/>
        <v>46224</v>
      </c>
      <c r="AH117" s="4">
        <f t="shared" si="100"/>
        <v>46224</v>
      </c>
      <c r="AI117" s="5"/>
      <c r="AJ117" s="4">
        <f t="shared" si="101"/>
        <v>46224</v>
      </c>
      <c r="AK117" s="4">
        <f t="shared" si="110"/>
        <v>46224</v>
      </c>
      <c r="AL117" s="4">
        <f t="shared" si="110"/>
        <v>46224</v>
      </c>
      <c r="AM117" s="4">
        <f t="shared" si="102"/>
        <v>46225</v>
      </c>
      <c r="AN117" s="5"/>
      <c r="AO117" s="4">
        <f t="shared" si="103"/>
        <v>46225</v>
      </c>
      <c r="AP117" s="5">
        <v>0</v>
      </c>
      <c r="AQ117" s="4">
        <f t="shared" si="104"/>
        <v>46225</v>
      </c>
      <c r="AR117" s="5">
        <v>0</v>
      </c>
      <c r="AS117" s="4">
        <f t="shared" si="105"/>
        <v>46225</v>
      </c>
      <c r="AT117" s="4">
        <f>_xlfn.MINIFS(ReleaseTimeline!$A$2:$A$27, ReleaseTimeline!$A$2:$A$27, "&gt;="&amp;AJ117)</f>
        <v>46233</v>
      </c>
      <c r="AU117" s="4" t="str">
        <f>VLOOKUP(AT117,ReleaseTimeline!$A$1:$E$27,2,FALSE)</f>
        <v>Release 16</v>
      </c>
      <c r="AV117" s="4" t="e">
        <f t="shared" si="111"/>
        <v>#VALUE!</v>
      </c>
      <c r="AW117" s="4">
        <f>VLOOKUP(AU117,ReleaseTimeline!$B$2:$C$27,2,FALSE)</f>
        <v>46240</v>
      </c>
      <c r="AX117" s="4">
        <f t="shared" si="108"/>
        <v>46233</v>
      </c>
      <c r="AY117">
        <f t="shared" si="106"/>
        <v>37</v>
      </c>
      <c r="AZ117" t="e">
        <f>(AW117-AU117)</f>
        <v>#VALUE!</v>
      </c>
      <c r="BA117">
        <f t="shared" si="107"/>
        <v>9</v>
      </c>
      <c r="BD117" t="e">
        <f>(AZ117+BA117)</f>
        <v>#VALUE!</v>
      </c>
    </row>
    <row r="118" spans="1:56" hidden="1" x14ac:dyDescent="0.2">
      <c r="A118" s="3">
        <v>117</v>
      </c>
      <c r="B118" s="5" t="s">
        <v>178</v>
      </c>
      <c r="C118" s="11" t="s">
        <v>87</v>
      </c>
      <c r="D118" s="80">
        <v>46206</v>
      </c>
      <c r="E118" s="80" t="s">
        <v>64</v>
      </c>
      <c r="F118" s="80" t="s">
        <v>56</v>
      </c>
      <c r="G118" s="80" t="s">
        <v>57</v>
      </c>
      <c r="H118" s="80">
        <f t="shared" si="85"/>
        <v>46206</v>
      </c>
      <c r="I118" s="5">
        <v>3</v>
      </c>
      <c r="J118" s="5">
        <v>0</v>
      </c>
      <c r="K118" s="5">
        <v>5</v>
      </c>
      <c r="L118" s="4">
        <f t="shared" si="86"/>
        <v>46211</v>
      </c>
      <c r="M118" s="4">
        <f t="shared" si="87"/>
        <v>46211</v>
      </c>
      <c r="N118" s="4">
        <f t="shared" si="88"/>
        <v>46211</v>
      </c>
      <c r="O118" s="5">
        <v>3</v>
      </c>
      <c r="P118" s="4">
        <f t="shared" si="89"/>
        <v>46216</v>
      </c>
      <c r="Q118" s="5">
        <v>1.5</v>
      </c>
      <c r="R118" s="4">
        <f t="shared" si="90"/>
        <v>46217</v>
      </c>
      <c r="S118" s="4">
        <f t="shared" si="91"/>
        <v>46217</v>
      </c>
      <c r="T118" s="5">
        <v>3</v>
      </c>
      <c r="U118" s="4">
        <f t="shared" si="92"/>
        <v>46220</v>
      </c>
      <c r="V118" s="4">
        <f t="shared" si="109"/>
        <v>46220</v>
      </c>
      <c r="W118" s="4">
        <f t="shared" si="109"/>
        <v>46220</v>
      </c>
      <c r="X118" s="4">
        <f t="shared" si="93"/>
        <v>46223</v>
      </c>
      <c r="Y118" s="4">
        <f t="shared" si="94"/>
        <v>46223</v>
      </c>
      <c r="Z118" s="5">
        <v>3</v>
      </c>
      <c r="AA118" s="4">
        <f t="shared" si="95"/>
        <v>46226</v>
      </c>
      <c r="AB118" s="5">
        <v>2</v>
      </c>
      <c r="AC118" s="4">
        <f t="shared" si="96"/>
        <v>46230</v>
      </c>
      <c r="AD118" s="5">
        <v>3</v>
      </c>
      <c r="AE118" s="4">
        <f t="shared" si="97"/>
        <v>46233</v>
      </c>
      <c r="AF118" s="4">
        <f t="shared" si="98"/>
        <v>46233</v>
      </c>
      <c r="AG118" s="4">
        <f t="shared" si="99"/>
        <v>46234</v>
      </c>
      <c r="AH118" s="4">
        <f t="shared" si="100"/>
        <v>46234</v>
      </c>
      <c r="AI118" s="5">
        <v>1</v>
      </c>
      <c r="AJ118" s="4">
        <f t="shared" si="101"/>
        <v>46237</v>
      </c>
      <c r="AK118" s="4">
        <f t="shared" si="110"/>
        <v>46237</v>
      </c>
      <c r="AL118" s="4">
        <f t="shared" si="110"/>
        <v>46237</v>
      </c>
      <c r="AM118" s="4">
        <f t="shared" si="102"/>
        <v>46238</v>
      </c>
      <c r="AN118" s="5">
        <v>3</v>
      </c>
      <c r="AO118" s="4">
        <f t="shared" si="103"/>
        <v>46241</v>
      </c>
      <c r="AP118" s="5">
        <v>0</v>
      </c>
      <c r="AQ118" s="4">
        <f t="shared" si="104"/>
        <v>46241</v>
      </c>
      <c r="AR118" s="5">
        <v>0</v>
      </c>
      <c r="AS118" s="4">
        <f t="shared" si="105"/>
        <v>46241</v>
      </c>
      <c r="AT118" s="4">
        <f>_xlfn.MINIFS(ReleaseTimeline!$A$2:$A$27, ReleaseTimeline!$A$2:$A$27, "&gt;="&amp;AJ118)</f>
        <v>46247</v>
      </c>
      <c r="AU118" s="4" t="str">
        <f>VLOOKUP(AT118,ReleaseTimeline!$A$1:$E$27,2,FALSE)</f>
        <v>Release 17</v>
      </c>
      <c r="AV118" s="4" t="e">
        <f t="shared" si="111"/>
        <v>#VALUE!</v>
      </c>
      <c r="AW118" s="4">
        <f>VLOOKUP(AU118,ReleaseTimeline!$B$2:$C$27,2,FALSE)</f>
        <v>46254</v>
      </c>
      <c r="AX118" s="4">
        <f t="shared" si="108"/>
        <v>46247</v>
      </c>
      <c r="AY118">
        <f t="shared" si="106"/>
        <v>43</v>
      </c>
      <c r="AZ118" t="e">
        <f>(AW118-AU118)</f>
        <v>#VALUE!</v>
      </c>
      <c r="BA118">
        <f t="shared" si="107"/>
        <v>9</v>
      </c>
      <c r="BD118" t="e">
        <f>(AZ118+BA118)</f>
        <v>#VALUE!</v>
      </c>
    </row>
    <row r="119" spans="1:56" hidden="1" x14ac:dyDescent="0.2">
      <c r="A119" s="3">
        <v>118</v>
      </c>
      <c r="B119" s="5" t="s">
        <v>179</v>
      </c>
      <c r="C119" s="11" t="s">
        <v>87</v>
      </c>
      <c r="D119" s="80">
        <v>46206</v>
      </c>
      <c r="E119" s="80" t="s">
        <v>55</v>
      </c>
      <c r="F119" s="80" t="s">
        <v>56</v>
      </c>
      <c r="G119" s="80" t="s">
        <v>60</v>
      </c>
      <c r="H119" s="80">
        <f t="shared" si="85"/>
        <v>46206</v>
      </c>
      <c r="I119" s="5">
        <v>3</v>
      </c>
      <c r="J119" s="5">
        <v>0</v>
      </c>
      <c r="K119" s="5">
        <v>1</v>
      </c>
      <c r="L119" s="4">
        <f t="shared" si="86"/>
        <v>46211</v>
      </c>
      <c r="M119" s="4">
        <f t="shared" si="87"/>
        <v>46211</v>
      </c>
      <c r="N119" s="4">
        <f t="shared" si="88"/>
        <v>46211</v>
      </c>
      <c r="O119" s="5">
        <v>3</v>
      </c>
      <c r="P119" s="4">
        <f t="shared" si="89"/>
        <v>46216</v>
      </c>
      <c r="Q119" s="5">
        <v>1.5</v>
      </c>
      <c r="R119" s="4">
        <f t="shared" si="90"/>
        <v>46217</v>
      </c>
      <c r="S119" s="4">
        <f t="shared" si="91"/>
        <v>46217</v>
      </c>
      <c r="T119" s="5">
        <v>3</v>
      </c>
      <c r="U119" s="4">
        <f t="shared" si="92"/>
        <v>46220</v>
      </c>
      <c r="V119" s="4">
        <f t="shared" si="109"/>
        <v>46220</v>
      </c>
      <c r="W119" s="4">
        <f t="shared" si="109"/>
        <v>46220</v>
      </c>
      <c r="X119" s="4">
        <f t="shared" si="93"/>
        <v>46223</v>
      </c>
      <c r="Y119" s="4">
        <f t="shared" si="94"/>
        <v>46223</v>
      </c>
      <c r="Z119" s="5"/>
      <c r="AA119" s="4">
        <f t="shared" si="95"/>
        <v>46223</v>
      </c>
      <c r="AB119" s="5">
        <v>2</v>
      </c>
      <c r="AC119" s="4">
        <f t="shared" si="96"/>
        <v>46225</v>
      </c>
      <c r="AD119" s="5">
        <v>3</v>
      </c>
      <c r="AE119" s="4">
        <f t="shared" si="97"/>
        <v>46230</v>
      </c>
      <c r="AF119" s="4">
        <f t="shared" si="98"/>
        <v>46230</v>
      </c>
      <c r="AG119" s="4">
        <f t="shared" si="99"/>
        <v>46231</v>
      </c>
      <c r="AH119" s="4">
        <f t="shared" si="100"/>
        <v>46231</v>
      </c>
      <c r="AI119" s="5"/>
      <c r="AJ119" s="4">
        <f t="shared" si="101"/>
        <v>46231</v>
      </c>
      <c r="AK119" s="4">
        <f t="shared" si="110"/>
        <v>46231</v>
      </c>
      <c r="AL119" s="4">
        <f t="shared" si="110"/>
        <v>46231</v>
      </c>
      <c r="AM119" s="4">
        <f t="shared" si="102"/>
        <v>46232</v>
      </c>
      <c r="AN119" s="5"/>
      <c r="AO119" s="4">
        <f t="shared" si="103"/>
        <v>46232</v>
      </c>
      <c r="AP119" s="5">
        <v>0</v>
      </c>
      <c r="AQ119" s="4">
        <f t="shared" si="104"/>
        <v>46232</v>
      </c>
      <c r="AR119" s="5">
        <v>0</v>
      </c>
      <c r="AS119" s="4">
        <f t="shared" si="105"/>
        <v>46232</v>
      </c>
      <c r="AT119" s="4">
        <f>_xlfn.MINIFS(ReleaseTimeline!$A$2:$A$27, ReleaseTimeline!$A$2:$A$27, "&gt;="&amp;AJ119)</f>
        <v>46233</v>
      </c>
      <c r="AU119" s="4" t="str">
        <f>VLOOKUP(AT119,ReleaseTimeline!$A$1:$E$27,2,FALSE)</f>
        <v>Release 16</v>
      </c>
      <c r="AV119" s="4" t="e">
        <f t="shared" si="111"/>
        <v>#VALUE!</v>
      </c>
      <c r="AW119" s="4">
        <f>VLOOKUP(AU119,ReleaseTimeline!$B$2:$C$27,2,FALSE)</f>
        <v>46240</v>
      </c>
      <c r="AX119" s="4">
        <f t="shared" si="108"/>
        <v>46233</v>
      </c>
      <c r="AY119">
        <f t="shared" si="106"/>
        <v>29</v>
      </c>
      <c r="BA119">
        <f t="shared" si="107"/>
        <v>9</v>
      </c>
    </row>
    <row r="120" spans="1:56" hidden="1" x14ac:dyDescent="0.2">
      <c r="A120" s="3">
        <v>119</v>
      </c>
      <c r="B120" s="5" t="s">
        <v>179</v>
      </c>
      <c r="C120" s="11" t="s">
        <v>87</v>
      </c>
      <c r="D120" s="80">
        <v>46206</v>
      </c>
      <c r="E120" s="80" t="s">
        <v>59</v>
      </c>
      <c r="F120" s="80" t="s">
        <v>56</v>
      </c>
      <c r="G120" s="80" t="s">
        <v>62</v>
      </c>
      <c r="H120" s="80">
        <f t="shared" si="85"/>
        <v>46206</v>
      </c>
      <c r="I120" s="5">
        <v>3</v>
      </c>
      <c r="J120" s="5">
        <v>0</v>
      </c>
      <c r="K120" s="5">
        <v>2</v>
      </c>
      <c r="L120" s="4">
        <f t="shared" si="86"/>
        <v>46211</v>
      </c>
      <c r="M120" s="4">
        <f t="shared" si="87"/>
        <v>46211</v>
      </c>
      <c r="N120" s="4">
        <f t="shared" si="88"/>
        <v>46211</v>
      </c>
      <c r="O120" s="5">
        <v>3</v>
      </c>
      <c r="P120" s="4">
        <f t="shared" si="89"/>
        <v>46216</v>
      </c>
      <c r="Q120" s="5">
        <v>1.5</v>
      </c>
      <c r="R120" s="4">
        <f t="shared" si="90"/>
        <v>46217</v>
      </c>
      <c r="S120" s="4">
        <f t="shared" si="91"/>
        <v>46217</v>
      </c>
      <c r="T120" s="5">
        <v>3</v>
      </c>
      <c r="U120" s="4">
        <f t="shared" si="92"/>
        <v>46220</v>
      </c>
      <c r="V120" s="4">
        <f t="shared" si="109"/>
        <v>46220</v>
      </c>
      <c r="W120" s="4">
        <f t="shared" si="109"/>
        <v>46220</v>
      </c>
      <c r="X120" s="4">
        <f t="shared" si="93"/>
        <v>46223</v>
      </c>
      <c r="Y120" s="4">
        <f t="shared" si="94"/>
        <v>46223</v>
      </c>
      <c r="Z120" s="5"/>
      <c r="AA120" s="4">
        <f t="shared" si="95"/>
        <v>46223</v>
      </c>
      <c r="AB120" s="5">
        <v>2</v>
      </c>
      <c r="AC120" s="4">
        <f t="shared" si="96"/>
        <v>46225</v>
      </c>
      <c r="AD120" s="5">
        <v>3</v>
      </c>
      <c r="AE120" s="4">
        <f t="shared" si="97"/>
        <v>46230</v>
      </c>
      <c r="AF120" s="4">
        <f t="shared" si="98"/>
        <v>46230</v>
      </c>
      <c r="AG120" s="4">
        <f t="shared" si="99"/>
        <v>46231</v>
      </c>
      <c r="AH120" s="4">
        <f t="shared" si="100"/>
        <v>46231</v>
      </c>
      <c r="AI120" s="5"/>
      <c r="AJ120" s="4">
        <f t="shared" si="101"/>
        <v>46231</v>
      </c>
      <c r="AK120" s="4">
        <f t="shared" si="110"/>
        <v>46231</v>
      </c>
      <c r="AL120" s="4">
        <f t="shared" si="110"/>
        <v>46231</v>
      </c>
      <c r="AM120" s="4">
        <f t="shared" si="102"/>
        <v>46232</v>
      </c>
      <c r="AN120" s="5"/>
      <c r="AO120" s="4">
        <f t="shared" si="103"/>
        <v>46232</v>
      </c>
      <c r="AP120" s="5">
        <v>0</v>
      </c>
      <c r="AQ120" s="4">
        <f t="shared" si="104"/>
        <v>46232</v>
      </c>
      <c r="AR120" s="5">
        <v>0</v>
      </c>
      <c r="AS120" s="4">
        <f t="shared" si="105"/>
        <v>46232</v>
      </c>
      <c r="AT120" s="4">
        <f>_xlfn.MINIFS(ReleaseTimeline!$A$2:$A$27, ReleaseTimeline!$A$2:$A$27, "&gt;="&amp;AJ120)</f>
        <v>46233</v>
      </c>
      <c r="AU120" s="4" t="str">
        <f>VLOOKUP(AT120,ReleaseTimeline!$A$1:$E$27,2,FALSE)</f>
        <v>Release 16</v>
      </c>
      <c r="AV120" s="4" t="e">
        <f t="shared" si="111"/>
        <v>#VALUE!</v>
      </c>
      <c r="AW120" s="4">
        <f>VLOOKUP(AU120,ReleaseTimeline!$B$2:$C$27,2,FALSE)</f>
        <v>46240</v>
      </c>
      <c r="AX120" s="4">
        <f t="shared" si="108"/>
        <v>46233</v>
      </c>
      <c r="AY120">
        <f t="shared" si="106"/>
        <v>29</v>
      </c>
      <c r="BA120">
        <f t="shared" si="107"/>
        <v>9</v>
      </c>
    </row>
    <row r="121" spans="1:56" hidden="1" x14ac:dyDescent="0.2">
      <c r="A121" s="3">
        <v>120</v>
      </c>
      <c r="B121" s="5" t="s">
        <v>179</v>
      </c>
      <c r="C121" s="11" t="s">
        <v>87</v>
      </c>
      <c r="D121" s="80">
        <v>46218</v>
      </c>
      <c r="E121" s="80" t="s">
        <v>61</v>
      </c>
      <c r="F121" s="80" t="s">
        <v>56</v>
      </c>
      <c r="G121" s="80" t="s">
        <v>57</v>
      </c>
      <c r="H121" s="80">
        <f t="shared" si="85"/>
        <v>46218</v>
      </c>
      <c r="I121" s="5">
        <v>3</v>
      </c>
      <c r="J121" s="5">
        <v>0</v>
      </c>
      <c r="K121" s="5">
        <v>3</v>
      </c>
      <c r="L121" s="4">
        <f t="shared" si="86"/>
        <v>46220</v>
      </c>
      <c r="M121" s="4">
        <f t="shared" si="87"/>
        <v>46220</v>
      </c>
      <c r="N121" s="4">
        <f t="shared" si="88"/>
        <v>46220</v>
      </c>
      <c r="O121" s="5">
        <v>3</v>
      </c>
      <c r="P121" s="4">
        <f t="shared" si="89"/>
        <v>46225</v>
      </c>
      <c r="Q121" s="5">
        <v>1.5</v>
      </c>
      <c r="R121" s="4">
        <f t="shared" si="90"/>
        <v>46226</v>
      </c>
      <c r="S121" s="4">
        <f t="shared" si="91"/>
        <v>46226</v>
      </c>
      <c r="T121" s="5">
        <v>3</v>
      </c>
      <c r="U121" s="4">
        <f t="shared" si="92"/>
        <v>46231</v>
      </c>
      <c r="V121" s="4">
        <f t="shared" si="109"/>
        <v>46231</v>
      </c>
      <c r="W121" s="4">
        <f t="shared" si="109"/>
        <v>46231</v>
      </c>
      <c r="X121" s="4">
        <f t="shared" si="93"/>
        <v>46232</v>
      </c>
      <c r="Y121" s="4">
        <f t="shared" si="94"/>
        <v>46232</v>
      </c>
      <c r="Z121" s="5"/>
      <c r="AA121" s="4">
        <f t="shared" si="95"/>
        <v>46232</v>
      </c>
      <c r="AB121" s="5">
        <v>2</v>
      </c>
      <c r="AC121" s="4">
        <f t="shared" si="96"/>
        <v>46234</v>
      </c>
      <c r="AD121" s="5">
        <v>3</v>
      </c>
      <c r="AE121" s="4">
        <f t="shared" si="97"/>
        <v>46239</v>
      </c>
      <c r="AF121" s="4">
        <f t="shared" si="98"/>
        <v>46239</v>
      </c>
      <c r="AG121" s="4">
        <f t="shared" si="99"/>
        <v>46240</v>
      </c>
      <c r="AH121" s="4">
        <f t="shared" si="100"/>
        <v>46240</v>
      </c>
      <c r="AI121" s="5"/>
      <c r="AJ121" s="4">
        <f t="shared" si="101"/>
        <v>46240</v>
      </c>
      <c r="AK121" s="4">
        <f t="shared" si="110"/>
        <v>46240</v>
      </c>
      <c r="AL121" s="4">
        <f t="shared" si="110"/>
        <v>46240</v>
      </c>
      <c r="AM121" s="4">
        <f t="shared" si="102"/>
        <v>46241</v>
      </c>
      <c r="AN121" s="5"/>
      <c r="AO121" s="4">
        <f t="shared" si="103"/>
        <v>46241</v>
      </c>
      <c r="AP121" s="5">
        <v>0</v>
      </c>
      <c r="AQ121" s="4">
        <f t="shared" si="104"/>
        <v>46241</v>
      </c>
      <c r="AR121" s="5">
        <v>0</v>
      </c>
      <c r="AS121" s="4">
        <f t="shared" si="105"/>
        <v>46241</v>
      </c>
      <c r="AT121" s="4">
        <f>_xlfn.MINIFS(ReleaseTimeline!$A$2:$A$27, ReleaseTimeline!$A$2:$A$27, "&gt;="&amp;AJ121)</f>
        <v>46247</v>
      </c>
      <c r="AU121" s="4" t="str">
        <f>VLOOKUP(AT121,ReleaseTimeline!$A$1:$E$27,2,FALSE)</f>
        <v>Release 17</v>
      </c>
      <c r="AV121" s="4" t="e">
        <f t="shared" si="111"/>
        <v>#VALUE!</v>
      </c>
      <c r="AW121" s="4">
        <f>VLOOKUP(AU121,ReleaseTimeline!$B$2:$C$27,2,FALSE)</f>
        <v>46254</v>
      </c>
      <c r="AX121" s="4">
        <f t="shared" si="108"/>
        <v>46247</v>
      </c>
      <c r="AY121">
        <f t="shared" si="106"/>
        <v>34</v>
      </c>
      <c r="BA121">
        <f t="shared" si="107"/>
        <v>9</v>
      </c>
    </row>
    <row r="122" spans="1:56" hidden="1" x14ac:dyDescent="0.2">
      <c r="A122" s="3">
        <v>121</v>
      </c>
      <c r="B122" s="5" t="s">
        <v>179</v>
      </c>
      <c r="C122" s="11" t="s">
        <v>87</v>
      </c>
      <c r="D122" s="80">
        <v>46218</v>
      </c>
      <c r="E122" s="80" t="s">
        <v>63</v>
      </c>
      <c r="F122" s="80" t="s">
        <v>56</v>
      </c>
      <c r="G122" s="80" t="s">
        <v>62</v>
      </c>
      <c r="H122" s="80">
        <f t="shared" si="85"/>
        <v>46218</v>
      </c>
      <c r="I122" s="5">
        <v>3</v>
      </c>
      <c r="J122" s="5">
        <v>0</v>
      </c>
      <c r="K122" s="5">
        <v>4</v>
      </c>
      <c r="L122" s="4">
        <f t="shared" si="86"/>
        <v>46220</v>
      </c>
      <c r="M122" s="4">
        <f t="shared" si="87"/>
        <v>46220</v>
      </c>
      <c r="N122" s="4">
        <f t="shared" si="88"/>
        <v>46220</v>
      </c>
      <c r="O122" s="5">
        <v>3</v>
      </c>
      <c r="P122" s="4">
        <f t="shared" si="89"/>
        <v>46225</v>
      </c>
      <c r="Q122" s="5">
        <v>1.5</v>
      </c>
      <c r="R122" s="4">
        <f t="shared" si="90"/>
        <v>46226</v>
      </c>
      <c r="S122" s="4">
        <f t="shared" si="91"/>
        <v>46226</v>
      </c>
      <c r="T122" s="5">
        <v>3</v>
      </c>
      <c r="U122" s="4">
        <f t="shared" si="92"/>
        <v>46231</v>
      </c>
      <c r="V122" s="4">
        <f t="shared" ref="V122:W133" si="112">WORKDAY(U122, 0, IndHolidays)</f>
        <v>46231</v>
      </c>
      <c r="W122" s="4">
        <f t="shared" si="112"/>
        <v>46231</v>
      </c>
      <c r="X122" s="4">
        <f t="shared" si="93"/>
        <v>46232</v>
      </c>
      <c r="Y122" s="4">
        <f t="shared" si="94"/>
        <v>46232</v>
      </c>
      <c r="Z122" s="5"/>
      <c r="AA122" s="4">
        <f t="shared" si="95"/>
        <v>46232</v>
      </c>
      <c r="AB122" s="5">
        <v>2</v>
      </c>
      <c r="AC122" s="4">
        <f t="shared" si="96"/>
        <v>46234</v>
      </c>
      <c r="AD122" s="5">
        <v>3</v>
      </c>
      <c r="AE122" s="4">
        <f t="shared" si="97"/>
        <v>46239</v>
      </c>
      <c r="AF122" s="4">
        <f t="shared" si="98"/>
        <v>46239</v>
      </c>
      <c r="AG122" s="4">
        <f t="shared" si="99"/>
        <v>46240</v>
      </c>
      <c r="AH122" s="4">
        <f t="shared" si="100"/>
        <v>46240</v>
      </c>
      <c r="AI122" s="5"/>
      <c r="AJ122" s="4">
        <f t="shared" si="101"/>
        <v>46240</v>
      </c>
      <c r="AK122" s="4">
        <f t="shared" ref="AK122:AL133" si="113">AJ122</f>
        <v>46240</v>
      </c>
      <c r="AL122" s="4">
        <f t="shared" si="113"/>
        <v>46240</v>
      </c>
      <c r="AM122" s="4">
        <f t="shared" si="102"/>
        <v>46241</v>
      </c>
      <c r="AN122" s="5"/>
      <c r="AO122" s="4">
        <f t="shared" si="103"/>
        <v>46241</v>
      </c>
      <c r="AP122" s="5">
        <v>0</v>
      </c>
      <c r="AQ122" s="4">
        <f t="shared" si="104"/>
        <v>46241</v>
      </c>
      <c r="AR122" s="5">
        <v>0</v>
      </c>
      <c r="AS122" s="4">
        <f t="shared" si="105"/>
        <v>46241</v>
      </c>
      <c r="AT122" s="4">
        <f>_xlfn.MINIFS(ReleaseTimeline!$A$2:$A$27, ReleaseTimeline!$A$2:$A$27, "&gt;="&amp;AJ122)</f>
        <v>46247</v>
      </c>
      <c r="AU122" s="4" t="str">
        <f>VLOOKUP(AT122,ReleaseTimeline!$A$1:$E$27,2,FALSE)</f>
        <v>Release 17</v>
      </c>
      <c r="AV122" s="4" t="e">
        <f t="shared" si="111"/>
        <v>#VALUE!</v>
      </c>
      <c r="AW122" s="4">
        <f>VLOOKUP(AU122,ReleaseTimeline!$B$2:$C$27,2,FALSE)</f>
        <v>46254</v>
      </c>
      <c r="AX122" s="4">
        <f t="shared" si="108"/>
        <v>46247</v>
      </c>
      <c r="AY122">
        <f t="shared" si="106"/>
        <v>34</v>
      </c>
      <c r="AZ122" t="e">
        <f>(AW122-AU122)</f>
        <v>#VALUE!</v>
      </c>
      <c r="BA122">
        <f t="shared" si="107"/>
        <v>9</v>
      </c>
      <c r="BD122" t="e">
        <f>(AZ122+BA122)</f>
        <v>#VALUE!</v>
      </c>
    </row>
    <row r="123" spans="1:56" hidden="1" x14ac:dyDescent="0.2">
      <c r="A123" s="3">
        <v>122</v>
      </c>
      <c r="B123" s="5" t="s">
        <v>179</v>
      </c>
      <c r="C123" s="11" t="s">
        <v>87</v>
      </c>
      <c r="D123" s="80">
        <v>46218</v>
      </c>
      <c r="E123" s="80" t="s">
        <v>64</v>
      </c>
      <c r="F123" s="80" t="s">
        <v>56</v>
      </c>
      <c r="G123" s="80" t="s">
        <v>60</v>
      </c>
      <c r="H123" s="80">
        <f t="shared" si="85"/>
        <v>46218</v>
      </c>
      <c r="I123" s="5">
        <v>3</v>
      </c>
      <c r="J123" s="5">
        <v>0</v>
      </c>
      <c r="K123" s="5">
        <v>5</v>
      </c>
      <c r="L123" s="4">
        <f t="shared" si="86"/>
        <v>46220</v>
      </c>
      <c r="M123" s="4">
        <f t="shared" si="87"/>
        <v>46220</v>
      </c>
      <c r="N123" s="4">
        <f t="shared" si="88"/>
        <v>46220</v>
      </c>
      <c r="O123" s="5">
        <v>3</v>
      </c>
      <c r="P123" s="4">
        <f t="shared" si="89"/>
        <v>46225</v>
      </c>
      <c r="Q123" s="5">
        <v>1.5</v>
      </c>
      <c r="R123" s="4">
        <f t="shared" si="90"/>
        <v>46226</v>
      </c>
      <c r="S123" s="4">
        <f t="shared" si="91"/>
        <v>46226</v>
      </c>
      <c r="T123" s="5">
        <v>3</v>
      </c>
      <c r="U123" s="4">
        <f t="shared" si="92"/>
        <v>46231</v>
      </c>
      <c r="V123" s="4">
        <f t="shared" si="112"/>
        <v>46231</v>
      </c>
      <c r="W123" s="4">
        <f t="shared" si="112"/>
        <v>46231</v>
      </c>
      <c r="X123" s="4">
        <f t="shared" si="93"/>
        <v>46232</v>
      </c>
      <c r="Y123" s="4">
        <f t="shared" si="94"/>
        <v>46232</v>
      </c>
      <c r="Z123" s="5">
        <v>3</v>
      </c>
      <c r="AA123" s="4">
        <f t="shared" si="95"/>
        <v>46237</v>
      </c>
      <c r="AB123" s="5">
        <v>2</v>
      </c>
      <c r="AC123" s="4">
        <f t="shared" si="96"/>
        <v>46239</v>
      </c>
      <c r="AD123" s="5">
        <v>3</v>
      </c>
      <c r="AE123" s="4">
        <f t="shared" si="97"/>
        <v>46244</v>
      </c>
      <c r="AF123" s="4">
        <f t="shared" si="98"/>
        <v>46244</v>
      </c>
      <c r="AG123" s="4">
        <f t="shared" si="99"/>
        <v>46245</v>
      </c>
      <c r="AH123" s="4">
        <f t="shared" si="100"/>
        <v>46245</v>
      </c>
      <c r="AI123" s="5">
        <v>1</v>
      </c>
      <c r="AJ123" s="4">
        <f t="shared" si="101"/>
        <v>46246</v>
      </c>
      <c r="AK123" s="4">
        <f t="shared" si="113"/>
        <v>46246</v>
      </c>
      <c r="AL123" s="4">
        <f t="shared" si="113"/>
        <v>46246</v>
      </c>
      <c r="AM123" s="4">
        <f t="shared" si="102"/>
        <v>46247</v>
      </c>
      <c r="AN123" s="5">
        <v>3</v>
      </c>
      <c r="AO123" s="4">
        <f t="shared" si="103"/>
        <v>46252</v>
      </c>
      <c r="AP123" s="5">
        <v>0</v>
      </c>
      <c r="AQ123" s="4">
        <f t="shared" si="104"/>
        <v>46252</v>
      </c>
      <c r="AR123" s="5">
        <v>0</v>
      </c>
      <c r="AS123" s="4">
        <f t="shared" si="105"/>
        <v>46252</v>
      </c>
      <c r="AT123" s="4">
        <f>_xlfn.MINIFS(ReleaseTimeline!$A$2:$A$27, ReleaseTimeline!$A$2:$A$27, "&gt;="&amp;AJ123)</f>
        <v>46247</v>
      </c>
      <c r="AU123" s="4" t="str">
        <f>VLOOKUP(AT123,ReleaseTimeline!$A$1:$E$27,2,FALSE)</f>
        <v>Release 17</v>
      </c>
      <c r="AV123" s="4" t="e">
        <f t="shared" si="111"/>
        <v>#VALUE!</v>
      </c>
      <c r="AW123" s="4">
        <f>VLOOKUP(AU123,ReleaseTimeline!$B$2:$C$27,2,FALSE)</f>
        <v>46254</v>
      </c>
      <c r="AX123" s="4">
        <f t="shared" si="108"/>
        <v>46247</v>
      </c>
      <c r="AY123">
        <f t="shared" si="106"/>
        <v>34</v>
      </c>
      <c r="BA123">
        <f t="shared" si="107"/>
        <v>9</v>
      </c>
    </row>
    <row r="124" spans="1:56" hidden="1" x14ac:dyDescent="0.2">
      <c r="A124" s="3">
        <v>123</v>
      </c>
      <c r="B124" s="5" t="s">
        <v>180</v>
      </c>
      <c r="C124" s="11" t="s">
        <v>87</v>
      </c>
      <c r="D124" s="80">
        <v>46174</v>
      </c>
      <c r="E124" s="80" t="s">
        <v>55</v>
      </c>
      <c r="F124" s="80" t="s">
        <v>81</v>
      </c>
      <c r="G124" s="80" t="s">
        <v>167</v>
      </c>
      <c r="H124" s="80">
        <f t="shared" si="85"/>
        <v>46174</v>
      </c>
      <c r="I124" s="5">
        <v>3</v>
      </c>
      <c r="J124" s="5">
        <v>0</v>
      </c>
      <c r="K124" s="5">
        <v>1</v>
      </c>
      <c r="L124" s="4">
        <f t="shared" si="86"/>
        <v>46177</v>
      </c>
      <c r="M124" s="4">
        <f t="shared" si="87"/>
        <v>46177</v>
      </c>
      <c r="N124" s="4">
        <f t="shared" si="88"/>
        <v>46177</v>
      </c>
      <c r="O124" s="5">
        <v>3</v>
      </c>
      <c r="P124" s="4">
        <f t="shared" si="89"/>
        <v>46182</v>
      </c>
      <c r="Q124" s="5">
        <v>1.5</v>
      </c>
      <c r="R124" s="4">
        <f t="shared" si="90"/>
        <v>46183</v>
      </c>
      <c r="S124" s="4">
        <f t="shared" si="91"/>
        <v>46183</v>
      </c>
      <c r="T124" s="5">
        <v>3</v>
      </c>
      <c r="U124" s="4">
        <f t="shared" si="92"/>
        <v>46188</v>
      </c>
      <c r="V124" s="4">
        <f t="shared" si="112"/>
        <v>46188</v>
      </c>
      <c r="W124" s="4">
        <f t="shared" si="112"/>
        <v>46188</v>
      </c>
      <c r="X124" s="4">
        <f t="shared" si="93"/>
        <v>46189</v>
      </c>
      <c r="Y124" s="4">
        <f t="shared" si="94"/>
        <v>46189</v>
      </c>
      <c r="Z124" s="5"/>
      <c r="AA124" s="4">
        <f t="shared" si="95"/>
        <v>46189</v>
      </c>
      <c r="AB124" s="5">
        <v>2</v>
      </c>
      <c r="AC124" s="4">
        <f t="shared" si="96"/>
        <v>46191</v>
      </c>
      <c r="AD124" s="5">
        <v>3</v>
      </c>
      <c r="AE124" s="4">
        <f t="shared" si="97"/>
        <v>46196</v>
      </c>
      <c r="AF124" s="4">
        <f t="shared" si="98"/>
        <v>46196</v>
      </c>
      <c r="AG124" s="4">
        <f t="shared" si="99"/>
        <v>46197</v>
      </c>
      <c r="AH124" s="4">
        <f t="shared" si="100"/>
        <v>46197</v>
      </c>
      <c r="AI124" s="5"/>
      <c r="AJ124" s="4">
        <f t="shared" si="101"/>
        <v>46197</v>
      </c>
      <c r="AK124" s="4">
        <f t="shared" si="113"/>
        <v>46197</v>
      </c>
      <c r="AL124" s="4">
        <f t="shared" si="113"/>
        <v>46197</v>
      </c>
      <c r="AM124" s="4">
        <f t="shared" si="102"/>
        <v>46198</v>
      </c>
      <c r="AN124" s="5"/>
      <c r="AO124" s="4">
        <f t="shared" si="103"/>
        <v>46198</v>
      </c>
      <c r="AP124" s="5">
        <v>0</v>
      </c>
      <c r="AQ124" s="4">
        <f t="shared" si="104"/>
        <v>46198</v>
      </c>
      <c r="AR124" s="5">
        <v>0</v>
      </c>
      <c r="AS124" s="4">
        <f t="shared" si="105"/>
        <v>46198</v>
      </c>
      <c r="AT124" s="4">
        <f>_xlfn.MINIFS(ReleaseTimeline!$A$2:$A$27, ReleaseTimeline!$A$2:$A$27, "&gt;="&amp;AJ124)</f>
        <v>46205</v>
      </c>
      <c r="AU124" s="4" t="str">
        <f>VLOOKUP(AT124,ReleaseTimeline!$A$1:$E$27,2,FALSE)</f>
        <v>Release 14</v>
      </c>
      <c r="AV124" s="4" t="e">
        <f t="shared" si="111"/>
        <v>#VALUE!</v>
      </c>
      <c r="AW124" s="4">
        <f>VLOOKUP(AU124,ReleaseTimeline!$B$2:$C$27,2,FALSE)</f>
        <v>46212</v>
      </c>
      <c r="AX124" s="4">
        <f t="shared" si="108"/>
        <v>46205</v>
      </c>
      <c r="AY124">
        <f t="shared" si="106"/>
        <v>35</v>
      </c>
      <c r="BA124">
        <f t="shared" si="107"/>
        <v>9</v>
      </c>
    </row>
    <row r="125" spans="1:56" hidden="1" x14ac:dyDescent="0.2">
      <c r="A125" s="3">
        <v>124</v>
      </c>
      <c r="B125" s="5" t="s">
        <v>180</v>
      </c>
      <c r="C125" s="11" t="s">
        <v>87</v>
      </c>
      <c r="D125" s="80">
        <v>46174</v>
      </c>
      <c r="E125" s="80" t="s">
        <v>59</v>
      </c>
      <c r="F125" s="80" t="s">
        <v>81</v>
      </c>
      <c r="G125" s="80" t="s">
        <v>131</v>
      </c>
      <c r="H125" s="80">
        <f t="shared" si="85"/>
        <v>46174</v>
      </c>
      <c r="I125" s="5">
        <v>3</v>
      </c>
      <c r="J125" s="5">
        <v>0</v>
      </c>
      <c r="K125" s="5">
        <v>2</v>
      </c>
      <c r="L125" s="4">
        <f t="shared" si="86"/>
        <v>46177</v>
      </c>
      <c r="M125" s="4">
        <f t="shared" si="87"/>
        <v>46177</v>
      </c>
      <c r="N125" s="4">
        <f t="shared" si="88"/>
        <v>46177</v>
      </c>
      <c r="O125" s="5">
        <v>3</v>
      </c>
      <c r="P125" s="4">
        <f t="shared" si="89"/>
        <v>46182</v>
      </c>
      <c r="Q125" s="5">
        <v>1.5</v>
      </c>
      <c r="R125" s="4">
        <f t="shared" si="90"/>
        <v>46183</v>
      </c>
      <c r="S125" s="4">
        <f t="shared" si="91"/>
        <v>46183</v>
      </c>
      <c r="T125" s="5">
        <v>3</v>
      </c>
      <c r="U125" s="4">
        <f t="shared" si="92"/>
        <v>46188</v>
      </c>
      <c r="V125" s="4">
        <f t="shared" si="112"/>
        <v>46188</v>
      </c>
      <c r="W125" s="4">
        <f t="shared" si="112"/>
        <v>46188</v>
      </c>
      <c r="X125" s="4">
        <f t="shared" si="93"/>
        <v>46189</v>
      </c>
      <c r="Y125" s="4">
        <f t="shared" si="94"/>
        <v>46189</v>
      </c>
      <c r="Z125" s="5"/>
      <c r="AA125" s="4">
        <f t="shared" si="95"/>
        <v>46189</v>
      </c>
      <c r="AB125" s="5">
        <v>2</v>
      </c>
      <c r="AC125" s="4">
        <f t="shared" si="96"/>
        <v>46191</v>
      </c>
      <c r="AD125" s="5">
        <v>3</v>
      </c>
      <c r="AE125" s="4">
        <f t="shared" si="97"/>
        <v>46196</v>
      </c>
      <c r="AF125" s="4">
        <f t="shared" si="98"/>
        <v>46196</v>
      </c>
      <c r="AG125" s="4">
        <f t="shared" si="99"/>
        <v>46197</v>
      </c>
      <c r="AH125" s="4">
        <f t="shared" si="100"/>
        <v>46197</v>
      </c>
      <c r="AI125" s="5"/>
      <c r="AJ125" s="4">
        <f t="shared" si="101"/>
        <v>46197</v>
      </c>
      <c r="AK125" s="4">
        <f t="shared" si="113"/>
        <v>46197</v>
      </c>
      <c r="AL125" s="4">
        <f t="shared" si="113"/>
        <v>46197</v>
      </c>
      <c r="AM125" s="4">
        <f t="shared" si="102"/>
        <v>46198</v>
      </c>
      <c r="AN125" s="5"/>
      <c r="AO125" s="4">
        <f t="shared" si="103"/>
        <v>46198</v>
      </c>
      <c r="AP125" s="5">
        <v>0</v>
      </c>
      <c r="AQ125" s="4">
        <f t="shared" si="104"/>
        <v>46198</v>
      </c>
      <c r="AR125" s="5">
        <v>0</v>
      </c>
      <c r="AS125" s="4">
        <f t="shared" si="105"/>
        <v>46198</v>
      </c>
      <c r="AT125" s="4">
        <f>_xlfn.MINIFS(ReleaseTimeline!$A$2:$A$27, ReleaseTimeline!$A$2:$A$27, "&gt;="&amp;AJ125)</f>
        <v>46205</v>
      </c>
      <c r="AU125" s="4" t="str">
        <f>VLOOKUP(AT125,ReleaseTimeline!$A$1:$E$27,2,FALSE)</f>
        <v>Release 14</v>
      </c>
      <c r="AV125" s="4" t="e">
        <f t="shared" si="111"/>
        <v>#VALUE!</v>
      </c>
      <c r="AW125" s="4">
        <f>VLOOKUP(AU125,ReleaseTimeline!$B$2:$C$27,2,FALSE)</f>
        <v>46212</v>
      </c>
      <c r="AX125" s="4">
        <f t="shared" si="108"/>
        <v>46205</v>
      </c>
      <c r="AY125">
        <f t="shared" si="106"/>
        <v>35</v>
      </c>
      <c r="AZ125" t="e">
        <f>(AW125-AU125)</f>
        <v>#VALUE!</v>
      </c>
      <c r="BA125">
        <f t="shared" si="107"/>
        <v>9</v>
      </c>
    </row>
    <row r="126" spans="1:56" hidden="1" x14ac:dyDescent="0.2">
      <c r="A126" s="3">
        <v>125</v>
      </c>
      <c r="B126" s="5" t="s">
        <v>180</v>
      </c>
      <c r="C126" s="11" t="s">
        <v>87</v>
      </c>
      <c r="D126" s="80">
        <v>46182</v>
      </c>
      <c r="E126" s="80" t="s">
        <v>61</v>
      </c>
      <c r="F126" s="80" t="s">
        <v>81</v>
      </c>
      <c r="G126" s="80" t="s">
        <v>129</v>
      </c>
      <c r="H126" s="80">
        <f t="shared" si="85"/>
        <v>46182</v>
      </c>
      <c r="I126" s="5">
        <v>3</v>
      </c>
      <c r="J126" s="5">
        <v>0</v>
      </c>
      <c r="K126" s="5">
        <v>3</v>
      </c>
      <c r="L126" s="4">
        <f t="shared" si="86"/>
        <v>46184</v>
      </c>
      <c r="M126" s="4">
        <f t="shared" si="87"/>
        <v>46184</v>
      </c>
      <c r="N126" s="4">
        <f t="shared" si="88"/>
        <v>46184</v>
      </c>
      <c r="O126" s="5">
        <v>3</v>
      </c>
      <c r="P126" s="4">
        <f t="shared" si="89"/>
        <v>46189</v>
      </c>
      <c r="Q126" s="5">
        <v>1.5</v>
      </c>
      <c r="R126" s="4">
        <f t="shared" si="90"/>
        <v>46190</v>
      </c>
      <c r="S126" s="4">
        <f t="shared" si="91"/>
        <v>46190</v>
      </c>
      <c r="T126" s="5">
        <v>3</v>
      </c>
      <c r="U126" s="4">
        <f t="shared" si="92"/>
        <v>46195</v>
      </c>
      <c r="V126" s="4">
        <f t="shared" si="112"/>
        <v>46195</v>
      </c>
      <c r="W126" s="4">
        <f t="shared" si="112"/>
        <v>46195</v>
      </c>
      <c r="X126" s="4">
        <f t="shared" si="93"/>
        <v>46196</v>
      </c>
      <c r="Y126" s="4">
        <f t="shared" si="94"/>
        <v>46196</v>
      </c>
      <c r="Z126" s="5"/>
      <c r="AA126" s="4">
        <f t="shared" si="95"/>
        <v>46196</v>
      </c>
      <c r="AB126" s="5">
        <v>2</v>
      </c>
      <c r="AC126" s="4">
        <f t="shared" si="96"/>
        <v>46198</v>
      </c>
      <c r="AD126" s="5">
        <v>3</v>
      </c>
      <c r="AE126" s="4">
        <f t="shared" si="97"/>
        <v>46204</v>
      </c>
      <c r="AF126" s="4">
        <f t="shared" si="98"/>
        <v>46204</v>
      </c>
      <c r="AG126" s="4">
        <f t="shared" si="99"/>
        <v>46205</v>
      </c>
      <c r="AH126" s="4">
        <f t="shared" si="100"/>
        <v>46205</v>
      </c>
      <c r="AI126" s="5"/>
      <c r="AJ126" s="4">
        <f t="shared" si="101"/>
        <v>46205</v>
      </c>
      <c r="AK126" s="4">
        <f t="shared" si="113"/>
        <v>46205</v>
      </c>
      <c r="AL126" s="4">
        <f t="shared" si="113"/>
        <v>46205</v>
      </c>
      <c r="AM126" s="4">
        <f t="shared" si="102"/>
        <v>46206</v>
      </c>
      <c r="AN126" s="5"/>
      <c r="AO126" s="4">
        <f t="shared" si="103"/>
        <v>46206</v>
      </c>
      <c r="AP126" s="5">
        <v>0</v>
      </c>
      <c r="AQ126" s="4">
        <f t="shared" si="104"/>
        <v>46206</v>
      </c>
      <c r="AR126" s="5">
        <v>0</v>
      </c>
      <c r="AS126" s="4">
        <f t="shared" si="105"/>
        <v>46206</v>
      </c>
      <c r="AT126" s="4">
        <f>_xlfn.MINIFS(ReleaseTimeline!$A$2:$A$27, ReleaseTimeline!$A$2:$A$27, "&gt;="&amp;AJ126)</f>
        <v>46205</v>
      </c>
      <c r="AU126" s="4" t="str">
        <f>VLOOKUP(AT126,ReleaseTimeline!$A$1:$E$27,2,FALSE)</f>
        <v>Release 14</v>
      </c>
      <c r="AV126" s="4" t="e">
        <f t="shared" si="111"/>
        <v>#VALUE!</v>
      </c>
      <c r="AW126" s="4">
        <f>VLOOKUP(AU126,ReleaseTimeline!$B$2:$C$27,2,FALSE)</f>
        <v>46212</v>
      </c>
      <c r="AX126" s="4">
        <f t="shared" si="108"/>
        <v>46205</v>
      </c>
      <c r="AY126">
        <f t="shared" si="106"/>
        <v>28</v>
      </c>
      <c r="AZ126" t="e">
        <f>(AW126-AU126)</f>
        <v>#VALUE!</v>
      </c>
      <c r="BA126">
        <f t="shared" si="107"/>
        <v>9</v>
      </c>
    </row>
    <row r="127" spans="1:56" hidden="1" x14ac:dyDescent="0.2">
      <c r="A127" s="3">
        <v>126</v>
      </c>
      <c r="B127" s="5" t="s">
        <v>180</v>
      </c>
      <c r="C127" s="11" t="s">
        <v>87</v>
      </c>
      <c r="D127" s="80">
        <v>46182</v>
      </c>
      <c r="E127" s="80" t="s">
        <v>63</v>
      </c>
      <c r="F127" s="80" t="s">
        <v>81</v>
      </c>
      <c r="G127" s="80" t="s">
        <v>167</v>
      </c>
      <c r="H127" s="80">
        <f t="shared" si="85"/>
        <v>46182</v>
      </c>
      <c r="I127" s="5">
        <v>3</v>
      </c>
      <c r="J127" s="5">
        <v>0</v>
      </c>
      <c r="K127" s="5">
        <v>4</v>
      </c>
      <c r="L127" s="4">
        <f t="shared" si="86"/>
        <v>46184</v>
      </c>
      <c r="M127" s="4">
        <f t="shared" si="87"/>
        <v>46184</v>
      </c>
      <c r="N127" s="4">
        <f t="shared" si="88"/>
        <v>46184</v>
      </c>
      <c r="O127" s="5">
        <v>3</v>
      </c>
      <c r="P127" s="4">
        <f t="shared" si="89"/>
        <v>46189</v>
      </c>
      <c r="Q127" s="5">
        <v>1.5</v>
      </c>
      <c r="R127" s="4">
        <f t="shared" si="90"/>
        <v>46190</v>
      </c>
      <c r="S127" s="4">
        <f t="shared" si="91"/>
        <v>46190</v>
      </c>
      <c r="T127" s="5">
        <v>3</v>
      </c>
      <c r="U127" s="4">
        <f t="shared" si="92"/>
        <v>46195</v>
      </c>
      <c r="V127" s="4">
        <f t="shared" si="112"/>
        <v>46195</v>
      </c>
      <c r="W127" s="4">
        <f t="shared" si="112"/>
        <v>46195</v>
      </c>
      <c r="X127" s="4">
        <f t="shared" si="93"/>
        <v>46196</v>
      </c>
      <c r="Y127" s="4">
        <f t="shared" si="94"/>
        <v>46196</v>
      </c>
      <c r="Z127" s="5"/>
      <c r="AA127" s="4">
        <f t="shared" si="95"/>
        <v>46196</v>
      </c>
      <c r="AB127" s="5">
        <v>2</v>
      </c>
      <c r="AC127" s="4">
        <f t="shared" si="96"/>
        <v>46198</v>
      </c>
      <c r="AD127" s="5">
        <v>3</v>
      </c>
      <c r="AE127" s="4">
        <f t="shared" si="97"/>
        <v>46204</v>
      </c>
      <c r="AF127" s="4">
        <f t="shared" si="98"/>
        <v>46204</v>
      </c>
      <c r="AG127" s="4">
        <f t="shared" si="99"/>
        <v>46205</v>
      </c>
      <c r="AH127" s="4">
        <f t="shared" si="100"/>
        <v>46205</v>
      </c>
      <c r="AI127" s="5"/>
      <c r="AJ127" s="4">
        <f t="shared" si="101"/>
        <v>46205</v>
      </c>
      <c r="AK127" s="4">
        <f t="shared" si="113"/>
        <v>46205</v>
      </c>
      <c r="AL127" s="4">
        <f t="shared" si="113"/>
        <v>46205</v>
      </c>
      <c r="AM127" s="4">
        <f t="shared" si="102"/>
        <v>46206</v>
      </c>
      <c r="AN127" s="5"/>
      <c r="AO127" s="4">
        <f t="shared" si="103"/>
        <v>46206</v>
      </c>
      <c r="AP127" s="5">
        <v>0</v>
      </c>
      <c r="AQ127" s="4">
        <f t="shared" si="104"/>
        <v>46206</v>
      </c>
      <c r="AR127" s="5">
        <v>0</v>
      </c>
      <c r="AS127" s="4">
        <f t="shared" si="105"/>
        <v>46206</v>
      </c>
      <c r="AT127" s="4">
        <f>_xlfn.MINIFS(ReleaseTimeline!$A$2:$A$27, ReleaseTimeline!$A$2:$A$27, "&gt;="&amp;AJ127)</f>
        <v>46205</v>
      </c>
      <c r="AU127" s="4" t="str">
        <f>VLOOKUP(AT127,ReleaseTimeline!$A$1:$E$27,2,FALSE)</f>
        <v>Release 14</v>
      </c>
      <c r="AV127" s="4" t="e">
        <f t="shared" si="111"/>
        <v>#VALUE!</v>
      </c>
      <c r="AW127" s="4">
        <f>VLOOKUP(AU127,ReleaseTimeline!$B$2:$C$27,2,FALSE)</f>
        <v>46212</v>
      </c>
      <c r="AX127" s="4">
        <f t="shared" si="108"/>
        <v>46205</v>
      </c>
      <c r="AY127">
        <f t="shared" si="106"/>
        <v>28</v>
      </c>
      <c r="BA127">
        <f t="shared" si="107"/>
        <v>9</v>
      </c>
    </row>
    <row r="128" spans="1:56" hidden="1" x14ac:dyDescent="0.2">
      <c r="A128" s="3">
        <v>127</v>
      </c>
      <c r="B128" s="5" t="s">
        <v>180</v>
      </c>
      <c r="C128" s="11" t="s">
        <v>87</v>
      </c>
      <c r="D128" s="80">
        <v>46182</v>
      </c>
      <c r="E128" s="80" t="s">
        <v>64</v>
      </c>
      <c r="F128" s="80" t="s">
        <v>81</v>
      </c>
      <c r="G128" s="80" t="s">
        <v>131</v>
      </c>
      <c r="H128" s="80">
        <f t="shared" si="85"/>
        <v>46182</v>
      </c>
      <c r="I128" s="5">
        <v>3</v>
      </c>
      <c r="J128" s="5">
        <v>0</v>
      </c>
      <c r="K128" s="5">
        <v>5</v>
      </c>
      <c r="L128" s="4">
        <f t="shared" si="86"/>
        <v>46184</v>
      </c>
      <c r="M128" s="4">
        <f t="shared" si="87"/>
        <v>46184</v>
      </c>
      <c r="N128" s="4">
        <f t="shared" si="88"/>
        <v>46184</v>
      </c>
      <c r="O128" s="5">
        <v>3</v>
      </c>
      <c r="P128" s="4">
        <f t="shared" si="89"/>
        <v>46189</v>
      </c>
      <c r="Q128" s="5">
        <v>1.5</v>
      </c>
      <c r="R128" s="4">
        <f t="shared" si="90"/>
        <v>46190</v>
      </c>
      <c r="S128" s="4">
        <f t="shared" si="91"/>
        <v>46190</v>
      </c>
      <c r="T128" s="5">
        <v>3</v>
      </c>
      <c r="U128" s="4">
        <f t="shared" si="92"/>
        <v>46195</v>
      </c>
      <c r="V128" s="4">
        <f t="shared" si="112"/>
        <v>46195</v>
      </c>
      <c r="W128" s="4">
        <f t="shared" si="112"/>
        <v>46195</v>
      </c>
      <c r="X128" s="4">
        <f t="shared" si="93"/>
        <v>46196</v>
      </c>
      <c r="Y128" s="4">
        <f t="shared" si="94"/>
        <v>46196</v>
      </c>
      <c r="Z128" s="5"/>
      <c r="AA128" s="4">
        <f t="shared" si="95"/>
        <v>46196</v>
      </c>
      <c r="AB128" s="5">
        <v>2</v>
      </c>
      <c r="AC128" s="4">
        <f t="shared" si="96"/>
        <v>46198</v>
      </c>
      <c r="AD128" s="5">
        <v>3</v>
      </c>
      <c r="AE128" s="4">
        <f t="shared" si="97"/>
        <v>46204</v>
      </c>
      <c r="AF128" s="4">
        <f t="shared" si="98"/>
        <v>46204</v>
      </c>
      <c r="AG128" s="4">
        <f t="shared" si="99"/>
        <v>46205</v>
      </c>
      <c r="AH128" s="4">
        <f t="shared" si="100"/>
        <v>46205</v>
      </c>
      <c r="AI128" s="5"/>
      <c r="AJ128" s="4">
        <f t="shared" si="101"/>
        <v>46205</v>
      </c>
      <c r="AK128" s="4">
        <f t="shared" si="113"/>
        <v>46205</v>
      </c>
      <c r="AL128" s="4">
        <f t="shared" si="113"/>
        <v>46205</v>
      </c>
      <c r="AM128" s="4">
        <f t="shared" si="102"/>
        <v>46206</v>
      </c>
      <c r="AN128" s="5"/>
      <c r="AO128" s="4">
        <f t="shared" si="103"/>
        <v>46206</v>
      </c>
      <c r="AP128" s="5">
        <v>0</v>
      </c>
      <c r="AQ128" s="4">
        <f t="shared" si="104"/>
        <v>46206</v>
      </c>
      <c r="AR128" s="5">
        <v>0</v>
      </c>
      <c r="AS128" s="4">
        <f t="shared" si="105"/>
        <v>46206</v>
      </c>
      <c r="AT128" s="4">
        <f>_xlfn.MINIFS(ReleaseTimeline!$A$2:$A$27, ReleaseTimeline!$A$2:$A$27, "&gt;="&amp;AJ128)</f>
        <v>46205</v>
      </c>
      <c r="AU128" s="4" t="str">
        <f>VLOOKUP(AT128,ReleaseTimeline!$A$1:$E$27,2,FALSE)</f>
        <v>Release 14</v>
      </c>
      <c r="AV128" s="4" t="e">
        <f t="shared" si="111"/>
        <v>#VALUE!</v>
      </c>
      <c r="AW128" s="4">
        <f>VLOOKUP(AU128,ReleaseTimeline!$B$2:$C$27,2,FALSE)</f>
        <v>46212</v>
      </c>
      <c r="AX128" s="4">
        <f t="shared" si="108"/>
        <v>46205</v>
      </c>
      <c r="AY128">
        <f t="shared" si="106"/>
        <v>28</v>
      </c>
      <c r="AZ128" t="e">
        <f>(AW128-AU128)</f>
        <v>#VALUE!</v>
      </c>
      <c r="BA128">
        <f t="shared" si="107"/>
        <v>9</v>
      </c>
    </row>
    <row r="129" spans="1:53" hidden="1" x14ac:dyDescent="0.2">
      <c r="A129" s="3">
        <v>128</v>
      </c>
      <c r="B129" s="5" t="s">
        <v>180</v>
      </c>
      <c r="C129" s="11" t="s">
        <v>87</v>
      </c>
      <c r="D129" s="80">
        <v>46190</v>
      </c>
      <c r="E129" s="80" t="s">
        <v>55</v>
      </c>
      <c r="F129" s="80" t="s">
        <v>81</v>
      </c>
      <c r="G129" s="80" t="s">
        <v>129</v>
      </c>
      <c r="H129" s="80">
        <f t="shared" si="85"/>
        <v>46190</v>
      </c>
      <c r="I129" s="5">
        <v>3</v>
      </c>
      <c r="J129" s="5">
        <v>0</v>
      </c>
      <c r="K129" s="5">
        <v>6</v>
      </c>
      <c r="L129" s="4">
        <f t="shared" si="86"/>
        <v>46192</v>
      </c>
      <c r="M129" s="4">
        <f t="shared" si="87"/>
        <v>46192</v>
      </c>
      <c r="N129" s="4">
        <f t="shared" si="88"/>
        <v>46192</v>
      </c>
      <c r="O129" s="5">
        <v>3</v>
      </c>
      <c r="P129" s="4">
        <f t="shared" si="89"/>
        <v>46197</v>
      </c>
      <c r="Q129" s="5">
        <v>1.5</v>
      </c>
      <c r="R129" s="4">
        <f t="shared" si="90"/>
        <v>46198</v>
      </c>
      <c r="S129" s="4">
        <f t="shared" si="91"/>
        <v>46198</v>
      </c>
      <c r="T129" s="5">
        <v>3</v>
      </c>
      <c r="U129" s="4">
        <f t="shared" si="92"/>
        <v>46204</v>
      </c>
      <c r="V129" s="4">
        <f t="shared" si="112"/>
        <v>46204</v>
      </c>
      <c r="W129" s="4">
        <f t="shared" si="112"/>
        <v>46204</v>
      </c>
      <c r="X129" s="4">
        <f t="shared" si="93"/>
        <v>46205</v>
      </c>
      <c r="Y129" s="4">
        <f t="shared" si="94"/>
        <v>46205</v>
      </c>
      <c r="Z129" s="5"/>
      <c r="AA129" s="4">
        <f t="shared" si="95"/>
        <v>46205</v>
      </c>
      <c r="AB129" s="5">
        <v>2</v>
      </c>
      <c r="AC129" s="4">
        <f t="shared" si="96"/>
        <v>46209</v>
      </c>
      <c r="AD129" s="5">
        <v>3</v>
      </c>
      <c r="AE129" s="4">
        <f t="shared" si="97"/>
        <v>46213</v>
      </c>
      <c r="AF129" s="4">
        <f t="shared" si="98"/>
        <v>46213</v>
      </c>
      <c r="AG129" s="4">
        <f t="shared" si="99"/>
        <v>46216</v>
      </c>
      <c r="AH129" s="4">
        <f t="shared" si="100"/>
        <v>46216</v>
      </c>
      <c r="AI129" s="5"/>
      <c r="AJ129" s="4">
        <f t="shared" si="101"/>
        <v>46216</v>
      </c>
      <c r="AK129" s="4">
        <f t="shared" si="113"/>
        <v>46216</v>
      </c>
      <c r="AL129" s="4">
        <f t="shared" si="113"/>
        <v>46216</v>
      </c>
      <c r="AM129" s="4">
        <f t="shared" si="102"/>
        <v>46217</v>
      </c>
      <c r="AN129" s="5"/>
      <c r="AO129" s="4">
        <f t="shared" si="103"/>
        <v>46217</v>
      </c>
      <c r="AP129" s="5">
        <v>0</v>
      </c>
      <c r="AQ129" s="4">
        <f t="shared" si="104"/>
        <v>46217</v>
      </c>
      <c r="AR129" s="5">
        <v>0</v>
      </c>
      <c r="AS129" s="4">
        <f t="shared" si="105"/>
        <v>46217</v>
      </c>
      <c r="AT129" s="4">
        <f>_xlfn.MINIFS(ReleaseTimeline!$A$2:$A$27, ReleaseTimeline!$A$2:$A$27, "&gt;="&amp;AJ129)</f>
        <v>46219</v>
      </c>
      <c r="AU129" s="4" t="str">
        <f>VLOOKUP(AT129,ReleaseTimeline!$A$1:$E$27,2,FALSE)</f>
        <v>Release 15</v>
      </c>
      <c r="AV129" s="4" t="e">
        <f t="shared" si="111"/>
        <v>#VALUE!</v>
      </c>
      <c r="AW129" s="4">
        <f>VLOOKUP(AU129,ReleaseTimeline!$B$2:$C$27,2,FALSE)</f>
        <v>46226</v>
      </c>
      <c r="AX129" s="4">
        <f t="shared" si="108"/>
        <v>46219</v>
      </c>
      <c r="AY129">
        <f t="shared" si="106"/>
        <v>34</v>
      </c>
      <c r="AZ129" t="e">
        <f>(AW129-AU129)</f>
        <v>#VALUE!</v>
      </c>
      <c r="BA129">
        <f t="shared" si="107"/>
        <v>9</v>
      </c>
    </row>
    <row r="130" spans="1:53" hidden="1" x14ac:dyDescent="0.2">
      <c r="A130" s="3">
        <v>129</v>
      </c>
      <c r="B130" s="5" t="s">
        <v>180</v>
      </c>
      <c r="C130" s="11" t="s">
        <v>87</v>
      </c>
      <c r="D130" s="80">
        <v>46190</v>
      </c>
      <c r="E130" s="80" t="s">
        <v>59</v>
      </c>
      <c r="F130" s="80" t="s">
        <v>81</v>
      </c>
      <c r="G130" s="80" t="s">
        <v>167</v>
      </c>
      <c r="H130" s="80">
        <f t="shared" si="85"/>
        <v>46190</v>
      </c>
      <c r="I130" s="5">
        <v>3</v>
      </c>
      <c r="K130" s="5">
        <v>7</v>
      </c>
      <c r="L130" s="4">
        <f t="shared" si="86"/>
        <v>46192</v>
      </c>
      <c r="M130" s="4">
        <f t="shared" si="87"/>
        <v>46192</v>
      </c>
      <c r="N130" s="4">
        <f t="shared" si="88"/>
        <v>46192</v>
      </c>
      <c r="O130" s="5">
        <v>3</v>
      </c>
      <c r="P130" s="4">
        <f t="shared" ref="P130:P133" si="114">WORKDAY(N130, O130, IndHolidays)</f>
        <v>46197</v>
      </c>
      <c r="Q130" s="5">
        <v>1.5</v>
      </c>
      <c r="R130" s="4">
        <f t="shared" ref="R130:R133" si="115">WORKDAY(P130, Q130, IndHolidays)</f>
        <v>46198</v>
      </c>
      <c r="S130" s="4">
        <f t="shared" ref="S130:S133" si="116">WORKDAY(R130,0, IndHolidays)</f>
        <v>46198</v>
      </c>
      <c r="T130" s="5">
        <v>3</v>
      </c>
      <c r="U130" s="4">
        <f t="shared" ref="U130:U133" si="117">WORKDAY(S130, T130, IndHolidays)</f>
        <v>46204</v>
      </c>
      <c r="V130" s="4">
        <f t="shared" si="112"/>
        <v>46204</v>
      </c>
      <c r="W130" s="4">
        <f t="shared" si="112"/>
        <v>46204</v>
      </c>
      <c r="X130" s="4">
        <f t="shared" ref="X130:X133" si="118">WORKDAY(W130, 1, IndHolidays)</f>
        <v>46205</v>
      </c>
      <c r="Y130" s="4">
        <f t="shared" ref="Y130:Y133" si="119">WORKDAY(X130, 0, IndHolidays)</f>
        <v>46205</v>
      </c>
      <c r="Z130" s="5"/>
      <c r="AA130" s="4">
        <f t="shared" ref="AA130:AA133" si="120">WORKDAY(Y130, Z130, IndHolidays)</f>
        <v>46205</v>
      </c>
      <c r="AB130" s="5">
        <v>2</v>
      </c>
      <c r="AC130" s="4">
        <f t="shared" ref="AC130:AC133" si="121">WORKDAY(AA130, AB130, IndHolidays)</f>
        <v>46209</v>
      </c>
      <c r="AD130" s="5">
        <v>3</v>
      </c>
      <c r="AE130" s="4">
        <f t="shared" ref="AE130:AE133" si="122">WORKDAY(AC130, AD130, IndHolidays)</f>
        <v>46213</v>
      </c>
      <c r="AF130" s="4">
        <f t="shared" ref="AF130:AF133" si="123">WORKDAY(AE130, 0, IndHolidays)</f>
        <v>46213</v>
      </c>
      <c r="AG130" s="4">
        <f t="shared" ref="AG130:AG133" si="124">WORKDAY(AF130, 1, IndHolidays)</f>
        <v>46216</v>
      </c>
      <c r="AH130" s="4">
        <f t="shared" ref="AH130:AH133" si="125">WORKDAY(AG130, 0, IndHolidays)</f>
        <v>46216</v>
      </c>
      <c r="AI130" s="5"/>
      <c r="AJ130" s="4">
        <f t="shared" ref="AJ130:AJ133" si="126">WORKDAY(AH130, AI130, IndHolidays)</f>
        <v>46216</v>
      </c>
      <c r="AK130" s="4">
        <f t="shared" si="113"/>
        <v>46216</v>
      </c>
      <c r="AL130" s="4">
        <f t="shared" si="113"/>
        <v>46216</v>
      </c>
      <c r="AM130" s="4">
        <f t="shared" ref="AM130:AM133" si="127">WORKDAY(AL130, 1, IndHolidays)</f>
        <v>46217</v>
      </c>
      <c r="AN130" s="5"/>
      <c r="AO130" s="4">
        <f t="shared" ref="AO130:AO133" si="128">WORKDAY(AM130, AN130, IndHolidays)</f>
        <v>46217</v>
      </c>
      <c r="AP130" s="5">
        <v>0</v>
      </c>
      <c r="AQ130" s="4">
        <f t="shared" ref="AQ130:AQ133" si="129">WORKDAY(AO130, AP130, IndHolidays)</f>
        <v>46217</v>
      </c>
      <c r="AR130" s="5">
        <v>0</v>
      </c>
      <c r="AS130" s="4">
        <f t="shared" ref="AS130:AS133" si="130">WORKDAY(AQ130, AR130, IndHolidays)</f>
        <v>46217</v>
      </c>
      <c r="AT130" s="4">
        <f>_xlfn.MINIFS(ReleaseTimeline!$A$2:$A$27, ReleaseTimeline!$A$2:$A$27, "&gt;="&amp;AJ130)</f>
        <v>46219</v>
      </c>
      <c r="AU130" s="4" t="str">
        <f>VLOOKUP(AT130,ReleaseTimeline!$A$1:$E$27,2,FALSE)</f>
        <v>Release 15</v>
      </c>
      <c r="AV130" s="4" t="e">
        <f t="shared" si="111"/>
        <v>#VALUE!</v>
      </c>
      <c r="AW130" s="4">
        <f>VLOOKUP(AU130,ReleaseTimeline!$B$2:$C$27,2,FALSE)</f>
        <v>46226</v>
      </c>
      <c r="AX130" s="4">
        <f t="shared" si="108"/>
        <v>46219</v>
      </c>
    </row>
    <row r="131" spans="1:53" hidden="1" x14ac:dyDescent="0.2">
      <c r="A131" s="3">
        <v>130</v>
      </c>
      <c r="B131" s="5" t="s">
        <v>180</v>
      </c>
      <c r="C131" s="11" t="s">
        <v>87</v>
      </c>
      <c r="D131" s="80">
        <v>46190</v>
      </c>
      <c r="E131" s="80" t="s">
        <v>61</v>
      </c>
      <c r="F131" s="80" t="s">
        <v>81</v>
      </c>
      <c r="G131" s="80" t="s">
        <v>131</v>
      </c>
      <c r="H131" s="80">
        <f t="shared" si="85"/>
        <v>46190</v>
      </c>
      <c r="I131" s="5">
        <v>3</v>
      </c>
      <c r="K131" s="5">
        <v>8</v>
      </c>
      <c r="L131" s="4">
        <f t="shared" si="86"/>
        <v>46192</v>
      </c>
      <c r="M131" s="4">
        <f t="shared" si="87"/>
        <v>46192</v>
      </c>
      <c r="N131" s="4">
        <f t="shared" si="88"/>
        <v>46192</v>
      </c>
      <c r="O131" s="5">
        <v>3</v>
      </c>
      <c r="P131" s="4">
        <f t="shared" si="114"/>
        <v>46197</v>
      </c>
      <c r="Q131" s="5">
        <v>1.5</v>
      </c>
      <c r="R131" s="4">
        <f t="shared" si="115"/>
        <v>46198</v>
      </c>
      <c r="S131" s="4">
        <f t="shared" si="116"/>
        <v>46198</v>
      </c>
      <c r="T131" s="5">
        <v>3</v>
      </c>
      <c r="U131" s="4">
        <f t="shared" si="117"/>
        <v>46204</v>
      </c>
      <c r="V131" s="4">
        <f t="shared" si="112"/>
        <v>46204</v>
      </c>
      <c r="W131" s="4">
        <f t="shared" si="112"/>
        <v>46204</v>
      </c>
      <c r="X131" s="4">
        <f t="shared" si="118"/>
        <v>46205</v>
      </c>
      <c r="Y131" s="4">
        <f t="shared" si="119"/>
        <v>46205</v>
      </c>
      <c r="Z131" s="5"/>
      <c r="AA131" s="4">
        <f t="shared" si="120"/>
        <v>46205</v>
      </c>
      <c r="AB131" s="5">
        <v>2</v>
      </c>
      <c r="AC131" s="4">
        <f t="shared" si="121"/>
        <v>46209</v>
      </c>
      <c r="AD131" s="5">
        <v>3</v>
      </c>
      <c r="AE131" s="4">
        <f t="shared" si="122"/>
        <v>46213</v>
      </c>
      <c r="AF131" s="4">
        <f t="shared" si="123"/>
        <v>46213</v>
      </c>
      <c r="AG131" s="4">
        <f t="shared" si="124"/>
        <v>46216</v>
      </c>
      <c r="AH131" s="4">
        <f t="shared" si="125"/>
        <v>46216</v>
      </c>
      <c r="AI131" s="5"/>
      <c r="AJ131" s="4">
        <f t="shared" si="126"/>
        <v>46216</v>
      </c>
      <c r="AK131" s="4">
        <f t="shared" si="113"/>
        <v>46216</v>
      </c>
      <c r="AL131" s="4">
        <f t="shared" si="113"/>
        <v>46216</v>
      </c>
      <c r="AM131" s="4">
        <f t="shared" si="127"/>
        <v>46217</v>
      </c>
      <c r="AN131" s="5"/>
      <c r="AO131" s="4">
        <f t="shared" si="128"/>
        <v>46217</v>
      </c>
      <c r="AP131" s="5">
        <v>0</v>
      </c>
      <c r="AQ131" s="4">
        <f t="shared" si="129"/>
        <v>46217</v>
      </c>
      <c r="AR131" s="5">
        <v>0</v>
      </c>
      <c r="AS131" s="4">
        <f t="shared" si="130"/>
        <v>46217</v>
      </c>
      <c r="AT131" s="4">
        <f>_xlfn.MINIFS(ReleaseTimeline!$A$2:$A$27, ReleaseTimeline!$A$2:$A$27, "&gt;="&amp;AJ131)</f>
        <v>46219</v>
      </c>
      <c r="AU131" s="4" t="str">
        <f>VLOOKUP(AT131,ReleaseTimeline!$A$1:$E$27,2,FALSE)</f>
        <v>Release 15</v>
      </c>
      <c r="AV131" s="4" t="e">
        <f t="shared" si="111"/>
        <v>#VALUE!</v>
      </c>
      <c r="AW131" s="4">
        <f>VLOOKUP(AU131,ReleaseTimeline!$B$2:$C$27,2,FALSE)</f>
        <v>46226</v>
      </c>
      <c r="AX131" s="4">
        <f t="shared" ref="AX131:AX133" si="131">WORKDAY(AW131, -5)</f>
        <v>46219</v>
      </c>
    </row>
    <row r="132" spans="1:53" hidden="1" x14ac:dyDescent="0.2">
      <c r="A132" s="3">
        <v>131</v>
      </c>
      <c r="B132" s="5" t="s">
        <v>180</v>
      </c>
      <c r="C132" s="11" t="s">
        <v>87</v>
      </c>
      <c r="D132" s="80">
        <v>46198</v>
      </c>
      <c r="E132" s="80" t="s">
        <v>63</v>
      </c>
      <c r="F132" s="80" t="s">
        <v>81</v>
      </c>
      <c r="G132" s="80" t="s">
        <v>129</v>
      </c>
      <c r="H132" s="80">
        <f t="shared" si="85"/>
        <v>46198</v>
      </c>
      <c r="I132" s="5">
        <v>3</v>
      </c>
      <c r="K132" s="5">
        <v>9</v>
      </c>
      <c r="L132" s="4">
        <f t="shared" si="86"/>
        <v>46203</v>
      </c>
      <c r="M132" s="4">
        <f t="shared" si="87"/>
        <v>46203</v>
      </c>
      <c r="N132" s="4">
        <f t="shared" si="88"/>
        <v>46203</v>
      </c>
      <c r="O132" s="5">
        <v>3</v>
      </c>
      <c r="P132" s="4">
        <f t="shared" si="114"/>
        <v>46206</v>
      </c>
      <c r="Q132" s="5">
        <v>1.5</v>
      </c>
      <c r="R132" s="4">
        <f t="shared" si="115"/>
        <v>46209</v>
      </c>
      <c r="S132" s="4">
        <f t="shared" si="116"/>
        <v>46209</v>
      </c>
      <c r="T132" s="5">
        <v>3</v>
      </c>
      <c r="U132" s="4">
        <f t="shared" si="117"/>
        <v>46213</v>
      </c>
      <c r="V132" s="4">
        <f t="shared" si="112"/>
        <v>46213</v>
      </c>
      <c r="W132" s="4">
        <f t="shared" si="112"/>
        <v>46213</v>
      </c>
      <c r="X132" s="4">
        <f t="shared" si="118"/>
        <v>46216</v>
      </c>
      <c r="Y132" s="4">
        <f t="shared" si="119"/>
        <v>46216</v>
      </c>
      <c r="Z132" s="5"/>
      <c r="AA132" s="4">
        <f t="shared" si="120"/>
        <v>46216</v>
      </c>
      <c r="AB132" s="5">
        <v>2</v>
      </c>
      <c r="AC132" s="4">
        <f t="shared" si="121"/>
        <v>46218</v>
      </c>
      <c r="AD132" s="5">
        <v>3</v>
      </c>
      <c r="AE132" s="4">
        <f t="shared" si="122"/>
        <v>46223</v>
      </c>
      <c r="AF132" s="4">
        <f t="shared" si="123"/>
        <v>46223</v>
      </c>
      <c r="AG132" s="4">
        <f t="shared" si="124"/>
        <v>46224</v>
      </c>
      <c r="AH132" s="4">
        <f t="shared" si="125"/>
        <v>46224</v>
      </c>
      <c r="AI132" s="5"/>
      <c r="AJ132" s="4">
        <f t="shared" si="126"/>
        <v>46224</v>
      </c>
      <c r="AK132" s="4">
        <f t="shared" si="113"/>
        <v>46224</v>
      </c>
      <c r="AL132" s="4">
        <f t="shared" si="113"/>
        <v>46224</v>
      </c>
      <c r="AM132" s="4">
        <f t="shared" si="127"/>
        <v>46225</v>
      </c>
      <c r="AN132" s="5"/>
      <c r="AO132" s="4">
        <f t="shared" si="128"/>
        <v>46225</v>
      </c>
      <c r="AP132" s="5">
        <v>0</v>
      </c>
      <c r="AQ132" s="4">
        <f t="shared" si="129"/>
        <v>46225</v>
      </c>
      <c r="AR132" s="5">
        <v>0</v>
      </c>
      <c r="AS132" s="4">
        <f t="shared" si="130"/>
        <v>46225</v>
      </c>
      <c r="AT132" s="4">
        <f>_xlfn.MINIFS(ReleaseTimeline!$A$2:$A$27, ReleaseTimeline!$A$2:$A$27, "&gt;="&amp;AJ132)</f>
        <v>46233</v>
      </c>
      <c r="AU132" s="4" t="str">
        <f>VLOOKUP(AT132,ReleaseTimeline!$A$1:$E$27,2,FALSE)</f>
        <v>Release 16</v>
      </c>
      <c r="AV132" s="4" t="e">
        <f t="shared" si="111"/>
        <v>#VALUE!</v>
      </c>
      <c r="AW132" s="4">
        <f>VLOOKUP(AU132,ReleaseTimeline!$B$2:$C$27,2,FALSE)</f>
        <v>46240</v>
      </c>
      <c r="AX132" s="4">
        <f t="shared" si="131"/>
        <v>46233</v>
      </c>
    </row>
    <row r="133" spans="1:53" hidden="1" x14ac:dyDescent="0.2">
      <c r="A133" s="3">
        <v>132</v>
      </c>
      <c r="B133" s="5" t="s">
        <v>180</v>
      </c>
      <c r="C133" s="11" t="s">
        <v>87</v>
      </c>
      <c r="D133" s="80">
        <v>46198</v>
      </c>
      <c r="E133" s="80" t="s">
        <v>64</v>
      </c>
      <c r="F133" s="80" t="s">
        <v>81</v>
      </c>
      <c r="G133" s="80" t="s">
        <v>167</v>
      </c>
      <c r="H133" s="80">
        <f t="shared" si="85"/>
        <v>46198</v>
      </c>
      <c r="I133" s="5">
        <v>3</v>
      </c>
      <c r="K133" s="5">
        <v>10</v>
      </c>
      <c r="L133" s="4">
        <f t="shared" si="86"/>
        <v>46203</v>
      </c>
      <c r="M133" s="4">
        <f t="shared" si="87"/>
        <v>46203</v>
      </c>
      <c r="N133" s="4">
        <f t="shared" si="88"/>
        <v>46203</v>
      </c>
      <c r="O133" s="5">
        <v>3</v>
      </c>
      <c r="P133" s="4">
        <f t="shared" si="114"/>
        <v>46206</v>
      </c>
      <c r="Q133" s="5">
        <v>1.5</v>
      </c>
      <c r="R133" s="4">
        <f t="shared" si="115"/>
        <v>46209</v>
      </c>
      <c r="S133" s="4">
        <f t="shared" si="116"/>
        <v>46209</v>
      </c>
      <c r="T133" s="5">
        <v>3</v>
      </c>
      <c r="U133" s="4">
        <f t="shared" si="117"/>
        <v>46213</v>
      </c>
      <c r="V133" s="4">
        <f t="shared" si="112"/>
        <v>46213</v>
      </c>
      <c r="W133" s="4">
        <f t="shared" si="112"/>
        <v>46213</v>
      </c>
      <c r="X133" s="4">
        <f t="shared" si="118"/>
        <v>46216</v>
      </c>
      <c r="Y133" s="4">
        <f t="shared" si="119"/>
        <v>46216</v>
      </c>
      <c r="Z133" s="5">
        <v>3</v>
      </c>
      <c r="AA133" s="4">
        <f t="shared" si="120"/>
        <v>46219</v>
      </c>
      <c r="AB133" s="5">
        <v>2</v>
      </c>
      <c r="AC133" s="4">
        <f t="shared" si="121"/>
        <v>46223</v>
      </c>
      <c r="AD133" s="5">
        <v>3</v>
      </c>
      <c r="AE133" s="4">
        <f t="shared" si="122"/>
        <v>46226</v>
      </c>
      <c r="AF133" s="4">
        <f t="shared" si="123"/>
        <v>46226</v>
      </c>
      <c r="AG133" s="4">
        <f t="shared" si="124"/>
        <v>46227</v>
      </c>
      <c r="AH133" s="4">
        <f t="shared" si="125"/>
        <v>46227</v>
      </c>
      <c r="AI133" s="5">
        <v>1</v>
      </c>
      <c r="AJ133" s="4">
        <f t="shared" si="126"/>
        <v>46230</v>
      </c>
      <c r="AK133" s="4">
        <f t="shared" si="113"/>
        <v>46230</v>
      </c>
      <c r="AL133" s="4">
        <f t="shared" si="113"/>
        <v>46230</v>
      </c>
      <c r="AM133" s="4">
        <f t="shared" si="127"/>
        <v>46231</v>
      </c>
      <c r="AN133" s="5">
        <v>3</v>
      </c>
      <c r="AO133" s="4">
        <f t="shared" si="128"/>
        <v>46234</v>
      </c>
      <c r="AP133" s="5">
        <v>0</v>
      </c>
      <c r="AQ133" s="4">
        <f t="shared" si="129"/>
        <v>46234</v>
      </c>
      <c r="AR133" s="5">
        <v>0</v>
      </c>
      <c r="AS133" s="4">
        <f t="shared" si="130"/>
        <v>46234</v>
      </c>
      <c r="AT133" s="4">
        <f>_xlfn.MINIFS(ReleaseTimeline!$A$2:$A$27, ReleaseTimeline!$A$2:$A$27, "&gt;="&amp;AJ133)</f>
        <v>46233</v>
      </c>
      <c r="AU133" s="4" t="str">
        <f>VLOOKUP(AT133,ReleaseTimeline!$A$1:$E$27,2,FALSE)</f>
        <v>Release 16</v>
      </c>
      <c r="AV133" s="4" t="e">
        <f t="shared" si="111"/>
        <v>#VALUE!</v>
      </c>
      <c r="AW133" s="4">
        <f>VLOOKUP(AU133,ReleaseTimeline!$B$2:$C$27,2,FALSE)</f>
        <v>46240</v>
      </c>
      <c r="AX133" s="4">
        <f t="shared" si="131"/>
        <v>46233</v>
      </c>
    </row>
  </sheetData>
  <autoFilter ref="A1:BF133" xr:uid="{B519E61A-DABD-40CB-9031-B26A803F636F}">
    <filterColumn colId="5">
      <filters>
        <filter val="Pod 4"/>
      </filters>
    </filterColumn>
  </autoFilter>
  <phoneticPr fontId="1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60B9-839E-401D-836F-E72B48022724}">
  <dimension ref="A1:BC133"/>
  <sheetViews>
    <sheetView workbookViewId="0">
      <selection activeCell="A2" sqref="A2"/>
    </sheetView>
  </sheetViews>
  <sheetFormatPr baseColWidth="10" defaultColWidth="8.83203125" defaultRowHeight="15" x14ac:dyDescent="0.2"/>
  <cols>
    <col min="2" max="2" width="21" customWidth="1"/>
    <col min="3" max="3" width="21" hidden="1" customWidth="1"/>
    <col min="4" max="4" width="34.1640625" style="10" customWidth="1"/>
    <col min="5" max="5" width="22.33203125" customWidth="1"/>
    <col min="7" max="7" width="18.6640625" customWidth="1"/>
    <col min="8" max="8" width="25.1640625" style="10" customWidth="1"/>
    <col min="10" max="10" width="0" hidden="1" customWidth="1"/>
    <col min="12" max="12" width="14.33203125" customWidth="1"/>
    <col min="13" max="13" width="19.83203125" customWidth="1"/>
    <col min="14" max="14" width="16.6640625" customWidth="1"/>
    <col min="16" max="16" width="20.5" customWidth="1"/>
    <col min="17" max="19" width="20.5" style="7" customWidth="1"/>
    <col min="20" max="25" width="28.6640625" style="7" customWidth="1"/>
    <col min="26" max="26" width="23" customWidth="1"/>
    <col min="27" max="27" width="38.6640625" customWidth="1"/>
    <col min="29" max="29" width="26.5" customWidth="1"/>
    <col min="30" max="34" width="15.5" customWidth="1"/>
    <col min="35" max="35" width="15.5" style="7" customWidth="1"/>
    <col min="36" max="36" width="26.5" customWidth="1"/>
    <col min="37" max="37" width="25.5" customWidth="1"/>
    <col min="38" max="38" width="27" customWidth="1"/>
    <col min="39" max="39" width="23.83203125" customWidth="1"/>
    <col min="40" max="46" width="23.83203125" style="7" customWidth="1"/>
    <col min="47" max="47" width="22.83203125" customWidth="1"/>
    <col min="48" max="48" width="21.5" customWidth="1"/>
    <col min="49" max="49" width="25.83203125" customWidth="1"/>
    <col min="50" max="52" width="18.33203125" customWidth="1"/>
    <col min="53" max="54" width="24.5" customWidth="1"/>
    <col min="55" max="55" width="46.1640625" customWidth="1"/>
  </cols>
  <sheetData>
    <row r="1" spans="1:55" ht="48" x14ac:dyDescent="0.2">
      <c r="A1" s="1" t="s">
        <v>0</v>
      </c>
      <c r="B1" s="1" t="s">
        <v>1</v>
      </c>
      <c r="C1" s="1" t="s">
        <v>3</v>
      </c>
      <c r="D1" s="9" t="s">
        <v>5</v>
      </c>
      <c r="E1" s="1" t="s">
        <v>7</v>
      </c>
      <c r="F1" s="1" t="s">
        <v>8</v>
      </c>
      <c r="G1" s="1" t="s">
        <v>9</v>
      </c>
      <c r="H1" s="9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19</v>
      </c>
      <c r="P1" s="1" t="s">
        <v>20</v>
      </c>
      <c r="Q1" s="6" t="s">
        <v>21</v>
      </c>
      <c r="R1" s="6" t="s">
        <v>22</v>
      </c>
      <c r="S1" s="6" t="s">
        <v>23</v>
      </c>
      <c r="T1" s="6" t="s">
        <v>19</v>
      </c>
      <c r="U1" s="6" t="s">
        <v>24</v>
      </c>
      <c r="V1" s="6" t="s">
        <v>25</v>
      </c>
      <c r="W1" s="6" t="s">
        <v>26</v>
      </c>
      <c r="X1" s="6" t="s">
        <v>27</v>
      </c>
      <c r="Y1" s="6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19</v>
      </c>
      <c r="AE1" s="1" t="s">
        <v>20</v>
      </c>
      <c r="AF1" s="1" t="s">
        <v>33</v>
      </c>
      <c r="AG1" s="1" t="s">
        <v>26</v>
      </c>
      <c r="AH1" s="1" t="s">
        <v>34</v>
      </c>
      <c r="AI1" s="6" t="s">
        <v>29</v>
      </c>
      <c r="AJ1" s="1" t="s">
        <v>35</v>
      </c>
      <c r="AK1" s="1" t="s">
        <v>38</v>
      </c>
      <c r="AL1" s="1" t="s">
        <v>39</v>
      </c>
      <c r="AM1" s="1" t="s">
        <v>40</v>
      </c>
      <c r="AN1" s="6" t="s">
        <v>31</v>
      </c>
      <c r="AO1" s="6" t="s">
        <v>16</v>
      </c>
      <c r="AP1" s="6" t="s">
        <v>19</v>
      </c>
      <c r="AQ1" s="6" t="s">
        <v>20</v>
      </c>
      <c r="AR1" s="6" t="s">
        <v>37</v>
      </c>
      <c r="AS1" s="6" t="s">
        <v>1097</v>
      </c>
      <c r="AT1" s="6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8" t="s">
        <v>51</v>
      </c>
      <c r="BC1" s="8" t="s">
        <v>52</v>
      </c>
    </row>
    <row r="2" spans="1:55" x14ac:dyDescent="0.2">
      <c r="A2" s="3">
        <v>1</v>
      </c>
      <c r="B2" s="5" t="s">
        <v>53</v>
      </c>
      <c r="C2" s="11"/>
      <c r="D2" s="80">
        <v>46127</v>
      </c>
      <c r="E2" s="80" t="s">
        <v>55</v>
      </c>
      <c r="F2" s="80" t="s">
        <v>81</v>
      </c>
      <c r="G2" s="80" t="s">
        <v>129</v>
      </c>
      <c r="H2" s="80">
        <v>46127</v>
      </c>
      <c r="I2" s="5">
        <v>3</v>
      </c>
      <c r="J2" s="5">
        <v>0</v>
      </c>
      <c r="K2" s="5">
        <v>12</v>
      </c>
      <c r="L2" s="80">
        <f t="shared" ref="L2" si="0">WORKDAY(H2-1, I2+J2, IndHolidays)</f>
        <v>46129</v>
      </c>
      <c r="M2" s="80">
        <f t="shared" ref="M2" si="1">WORKDAY(H2-1, I2+J2, IndHolidays)</f>
        <v>46129</v>
      </c>
      <c r="N2" s="80">
        <f t="shared" ref="N2" si="2">WORKDAY(H2-1, I2+J2, IndHolidays)</f>
        <v>46129</v>
      </c>
      <c r="O2" s="5">
        <v>3</v>
      </c>
      <c r="P2" s="80">
        <f t="shared" ref="P2" si="3">WORKDAY(N2, O2, IndHolidays)</f>
        <v>46134</v>
      </c>
      <c r="Q2" s="5">
        <v>2</v>
      </c>
      <c r="R2" s="80">
        <f t="shared" ref="R2" si="4">WORKDAY(P2, Q2, IndHolidays)</f>
        <v>46136</v>
      </c>
      <c r="S2" s="80">
        <f t="shared" ref="S2" si="5">WORKDAY(R2,0, IndHolidays)</f>
        <v>46136</v>
      </c>
      <c r="T2" s="5">
        <v>3</v>
      </c>
      <c r="U2" s="80">
        <f t="shared" ref="U2" si="6">WORKDAY(S2, T2, IndHolidays)</f>
        <v>46141</v>
      </c>
      <c r="V2" s="80">
        <f t="shared" ref="V2:W2" si="7">WORKDAY(U2, 0, IndHolidays)</f>
        <v>46141</v>
      </c>
      <c r="W2" s="80">
        <f t="shared" si="7"/>
        <v>46141</v>
      </c>
      <c r="X2" s="80">
        <f t="shared" ref="X2" si="8">WORKDAY(W2, 1, IndHolidays)</f>
        <v>46142</v>
      </c>
      <c r="Y2" s="80">
        <f t="shared" ref="Y2" si="9">WORKDAY(X2, 0, IndHolidays)</f>
        <v>46142</v>
      </c>
      <c r="Z2" s="5">
        <v>3</v>
      </c>
      <c r="AA2" s="80">
        <f t="shared" ref="AA2" si="10">WORKDAY(Y2, Z2, IndHolidays)</f>
        <v>46148</v>
      </c>
      <c r="AB2" s="5">
        <v>2</v>
      </c>
      <c r="AC2" s="80">
        <f t="shared" ref="AC2" si="11">WORKDAY(AA2, AB2, IndHolidays)</f>
        <v>46150</v>
      </c>
      <c r="AD2" s="5">
        <v>3</v>
      </c>
      <c r="AE2" s="80">
        <f t="shared" ref="AE2" si="12">WORKDAY(AC2, AD2, IndHolidays)</f>
        <v>46155</v>
      </c>
      <c r="AF2" s="80">
        <f t="shared" ref="AF2" si="13">WORKDAY(AE2, 0, IndHolidays)</f>
        <v>46155</v>
      </c>
      <c r="AG2" s="80">
        <f t="shared" ref="AG2" si="14">WORKDAY(AF2, 1, IndHolidays)</f>
        <v>46156</v>
      </c>
      <c r="AH2" s="80">
        <f t="shared" ref="AH2" si="15">WORKDAY(AG2, 0, IndHolidays)</f>
        <v>46156</v>
      </c>
      <c r="AI2" s="5">
        <v>1</v>
      </c>
      <c r="AJ2" s="80">
        <f t="shared" ref="AJ2" si="16">WORKDAY(AH2, AI2, IndHolidays)</f>
        <v>46157</v>
      </c>
      <c r="AK2" s="80">
        <f t="array" ref="AK2">MAX(IF($B$2:$B$125=$B2, $AJ$2:$AJ$125))</f>
        <v>46168</v>
      </c>
      <c r="AL2" s="5">
        <v>3</v>
      </c>
      <c r="AM2" s="80">
        <f t="shared" ref="AM2" si="17">WORKDAY(AK2, AL2, IndHolidays)</f>
        <v>46174</v>
      </c>
      <c r="AN2" s="5">
        <v>1</v>
      </c>
      <c r="AO2" s="80">
        <f t="shared" ref="AO2" si="18">WORKDAY(AM2, AN2, IndHolidays)</f>
        <v>46176</v>
      </c>
      <c r="AP2" s="5">
        <v>3</v>
      </c>
      <c r="AQ2" s="80">
        <f t="shared" ref="AQ2" si="19">WORKDAY(AO2, AP2, IndHolidays)</f>
        <v>46181</v>
      </c>
      <c r="AR2" s="80">
        <f t="shared" ref="AR2:AS2" si="20">WORKDAY(AQ2, 1, IndHolidays)</f>
        <v>46182</v>
      </c>
      <c r="AS2" s="80">
        <f t="shared" si="20"/>
        <v>46183</v>
      </c>
      <c r="AT2" s="80">
        <f t="shared" ref="AT2" si="21">WORKDAY(AS2, 3, IndHolidays)</f>
        <v>46188</v>
      </c>
      <c r="AU2" s="80">
        <f t="shared" ref="AU2:AU65" si="22">CEILING(AT2-DATE(2026,4,16), 14)+DATE(2026,4,16)</f>
        <v>46198</v>
      </c>
      <c r="AX2">
        <f t="shared" ref="AX2:AX65" si="23">(O2+T2+AD2+AP2)</f>
        <v>12</v>
      </c>
    </row>
    <row r="3" spans="1:55" x14ac:dyDescent="0.2">
      <c r="A3" s="3">
        <v>2</v>
      </c>
      <c r="B3" s="5" t="s">
        <v>53</v>
      </c>
      <c r="C3" s="11"/>
      <c r="D3" s="80">
        <v>46127</v>
      </c>
      <c r="E3" s="80" t="s">
        <v>59</v>
      </c>
      <c r="F3" s="80" t="s">
        <v>81</v>
      </c>
      <c r="G3" s="80" t="s">
        <v>167</v>
      </c>
      <c r="H3" s="80">
        <v>46127</v>
      </c>
      <c r="I3" s="5">
        <v>3</v>
      </c>
      <c r="J3" s="5">
        <v>0</v>
      </c>
      <c r="K3" s="5">
        <v>13</v>
      </c>
      <c r="L3" s="80">
        <f t="shared" ref="L3" si="24">WORKDAY(H3-1, I3+J3, IndHolidays)</f>
        <v>46129</v>
      </c>
      <c r="M3" s="80">
        <f t="shared" ref="M3" si="25">WORKDAY(H3-1, I3+J3, IndHolidays)</f>
        <v>46129</v>
      </c>
      <c r="N3" s="80">
        <f t="shared" ref="N3" si="26">WORKDAY(H3-1, I3+J3, IndHolidays)</f>
        <v>46129</v>
      </c>
      <c r="O3" s="5">
        <v>3</v>
      </c>
      <c r="P3" s="80">
        <f t="shared" ref="P3" si="27">WORKDAY(N3, O3, IndHolidays)</f>
        <v>46134</v>
      </c>
      <c r="Q3" s="5">
        <v>2</v>
      </c>
      <c r="R3" s="80">
        <f t="shared" ref="R3" si="28">WORKDAY(P3, Q3, IndHolidays)</f>
        <v>46136</v>
      </c>
      <c r="S3" s="80">
        <f t="shared" ref="S3" si="29">WORKDAY(R3,0, IndHolidays)</f>
        <v>46136</v>
      </c>
      <c r="T3" s="5">
        <v>3</v>
      </c>
      <c r="U3" s="80">
        <f t="shared" ref="U3" si="30">WORKDAY(S3, T3, IndHolidays)</f>
        <v>46141</v>
      </c>
      <c r="V3" s="80">
        <f t="shared" ref="V3:W3" si="31">WORKDAY(U3, 0, IndHolidays)</f>
        <v>46141</v>
      </c>
      <c r="W3" s="80">
        <f t="shared" si="31"/>
        <v>46141</v>
      </c>
      <c r="X3" s="80">
        <f t="shared" ref="X3" si="32">WORKDAY(W3, 1, IndHolidays)</f>
        <v>46142</v>
      </c>
      <c r="Y3" s="80">
        <f t="shared" ref="Y3" si="33">WORKDAY(X3, 0, IndHolidays)</f>
        <v>46142</v>
      </c>
      <c r="Z3" s="5">
        <v>3</v>
      </c>
      <c r="AA3" s="80">
        <f t="shared" ref="AA3" si="34">WORKDAY(Y3, Z3, IndHolidays)</f>
        <v>46148</v>
      </c>
      <c r="AB3" s="5">
        <v>2</v>
      </c>
      <c r="AC3" s="80">
        <f t="shared" ref="AC3" si="35">WORKDAY(AA3, AB3, IndHolidays)</f>
        <v>46150</v>
      </c>
      <c r="AD3" s="5">
        <v>3</v>
      </c>
      <c r="AE3" s="80">
        <f t="shared" ref="AE3" si="36">WORKDAY(AC3, AD3, IndHolidays)</f>
        <v>46155</v>
      </c>
      <c r="AF3" s="80">
        <f t="shared" ref="AF3" si="37">WORKDAY(AE3, 0, IndHolidays)</f>
        <v>46155</v>
      </c>
      <c r="AG3" s="80">
        <f t="shared" ref="AG3" si="38">WORKDAY(AF3, 1, IndHolidays)</f>
        <v>46156</v>
      </c>
      <c r="AH3" s="80">
        <f t="shared" ref="AH3" si="39">WORKDAY(AG3, 0, IndHolidays)</f>
        <v>46156</v>
      </c>
      <c r="AI3" s="5">
        <v>1</v>
      </c>
      <c r="AJ3" s="80">
        <f t="shared" ref="AJ3" si="40">WORKDAY(AH3, AI3, IndHolidays)</f>
        <v>46157</v>
      </c>
      <c r="AK3" s="80">
        <f t="array" ref="AK3">MAX(IF($B$2:$B$125=$B3, $AJ$2:$AJ$125))</f>
        <v>46168</v>
      </c>
      <c r="AL3" s="5">
        <v>3</v>
      </c>
      <c r="AM3" s="80">
        <f t="shared" ref="AM3" si="41">WORKDAY(AK3, AL3, IndHolidays)</f>
        <v>46174</v>
      </c>
      <c r="AN3" s="5">
        <v>1</v>
      </c>
      <c r="AO3" s="80">
        <f t="shared" ref="AO3" si="42">WORKDAY(AM3, AN3, IndHolidays)</f>
        <v>46176</v>
      </c>
      <c r="AP3" s="5">
        <v>3</v>
      </c>
      <c r="AQ3" s="80">
        <f t="shared" ref="AQ3" si="43">WORKDAY(AO3, AP3, IndHolidays)</f>
        <v>46181</v>
      </c>
      <c r="AR3" s="80">
        <f t="shared" ref="AR3:AS3" si="44">WORKDAY(AQ3, 1, IndHolidays)</f>
        <v>46182</v>
      </c>
      <c r="AS3" s="80">
        <f t="shared" si="44"/>
        <v>46183</v>
      </c>
      <c r="AT3" s="80">
        <f t="shared" ref="AT3" si="45">WORKDAY(AS3, 3, IndHolidays)</f>
        <v>46188</v>
      </c>
      <c r="AU3" s="80">
        <f t="shared" si="22"/>
        <v>46198</v>
      </c>
      <c r="AX3">
        <f t="shared" si="23"/>
        <v>12</v>
      </c>
    </row>
    <row r="4" spans="1:55" x14ac:dyDescent="0.2">
      <c r="A4" s="3">
        <v>3</v>
      </c>
      <c r="B4" s="5" t="s">
        <v>53</v>
      </c>
      <c r="C4" s="11"/>
      <c r="D4" s="80">
        <v>46127</v>
      </c>
      <c r="E4" s="80" t="s">
        <v>61</v>
      </c>
      <c r="F4" s="80" t="s">
        <v>81</v>
      </c>
      <c r="G4" s="80" t="s">
        <v>131</v>
      </c>
      <c r="H4" s="80">
        <v>46127</v>
      </c>
      <c r="I4" s="5">
        <v>3</v>
      </c>
      <c r="J4" s="5">
        <v>0</v>
      </c>
      <c r="K4" s="5">
        <v>14</v>
      </c>
      <c r="L4" s="80">
        <f t="shared" ref="L4" si="46">WORKDAY(H4-1, I4+J4, IndHolidays)</f>
        <v>46129</v>
      </c>
      <c r="M4" s="80">
        <f t="shared" ref="M4" si="47">WORKDAY(H4-1, I4+J4, IndHolidays)</f>
        <v>46129</v>
      </c>
      <c r="N4" s="80">
        <f t="shared" ref="N4" si="48">WORKDAY(H4-1, I4+J4, IndHolidays)</f>
        <v>46129</v>
      </c>
      <c r="O4" s="5">
        <v>3</v>
      </c>
      <c r="P4" s="80">
        <f t="shared" ref="P4" si="49">WORKDAY(N4, O4, IndHolidays)</f>
        <v>46134</v>
      </c>
      <c r="Q4" s="5">
        <v>2</v>
      </c>
      <c r="R4" s="80">
        <f t="shared" ref="R4" si="50">WORKDAY(P4, Q4, IndHolidays)</f>
        <v>46136</v>
      </c>
      <c r="S4" s="80">
        <f t="shared" ref="S4" si="51">WORKDAY(R4,0, IndHolidays)</f>
        <v>46136</v>
      </c>
      <c r="T4" s="5">
        <v>3</v>
      </c>
      <c r="U4" s="80">
        <f t="shared" ref="U4" si="52">WORKDAY(S4, T4, IndHolidays)</f>
        <v>46141</v>
      </c>
      <c r="V4" s="80">
        <f t="shared" ref="V4:W4" si="53">WORKDAY(U4, 0, IndHolidays)</f>
        <v>46141</v>
      </c>
      <c r="W4" s="80">
        <f t="shared" si="53"/>
        <v>46141</v>
      </c>
      <c r="X4" s="80">
        <f t="shared" ref="X4" si="54">WORKDAY(W4, 1, IndHolidays)</f>
        <v>46142</v>
      </c>
      <c r="Y4" s="80">
        <f t="shared" ref="Y4" si="55">WORKDAY(X4, 0, IndHolidays)</f>
        <v>46142</v>
      </c>
      <c r="Z4" s="5">
        <v>3</v>
      </c>
      <c r="AA4" s="80">
        <f t="shared" ref="AA4" si="56">WORKDAY(Y4, Z4, IndHolidays)</f>
        <v>46148</v>
      </c>
      <c r="AB4" s="5">
        <v>2</v>
      </c>
      <c r="AC4" s="80">
        <f t="shared" ref="AC4" si="57">WORKDAY(AA4, AB4, IndHolidays)</f>
        <v>46150</v>
      </c>
      <c r="AD4" s="5">
        <v>3</v>
      </c>
      <c r="AE4" s="80">
        <f t="shared" ref="AE4" si="58">WORKDAY(AC4, AD4, IndHolidays)</f>
        <v>46155</v>
      </c>
      <c r="AF4" s="80">
        <f t="shared" ref="AF4" si="59">WORKDAY(AE4, 0, IndHolidays)</f>
        <v>46155</v>
      </c>
      <c r="AG4" s="80">
        <f t="shared" ref="AG4" si="60">WORKDAY(AF4, 1, IndHolidays)</f>
        <v>46156</v>
      </c>
      <c r="AH4" s="80">
        <f t="shared" ref="AH4" si="61">WORKDAY(AG4, 0, IndHolidays)</f>
        <v>46156</v>
      </c>
      <c r="AI4" s="5">
        <v>1</v>
      </c>
      <c r="AJ4" s="80">
        <f t="shared" ref="AJ4" si="62">WORKDAY(AH4, AI4, IndHolidays)</f>
        <v>46157</v>
      </c>
      <c r="AK4" s="80">
        <f t="array" ref="AK4">MAX(IF($B$2:$B$125=$B4, $AJ$2:$AJ$125))</f>
        <v>46168</v>
      </c>
      <c r="AL4" s="5">
        <v>3</v>
      </c>
      <c r="AM4" s="80">
        <f t="shared" ref="AM4" si="63">WORKDAY(AK4, AL4, IndHolidays)</f>
        <v>46174</v>
      </c>
      <c r="AN4" s="5">
        <v>1</v>
      </c>
      <c r="AO4" s="80">
        <f t="shared" ref="AO4" si="64">WORKDAY(AM4, AN4, IndHolidays)</f>
        <v>46176</v>
      </c>
      <c r="AP4" s="5">
        <v>3</v>
      </c>
      <c r="AQ4" s="80">
        <f t="shared" ref="AQ4" si="65">WORKDAY(AO4, AP4, IndHolidays)</f>
        <v>46181</v>
      </c>
      <c r="AR4" s="80">
        <f t="shared" ref="AR4:AS4" si="66">WORKDAY(AQ4, 1, IndHolidays)</f>
        <v>46182</v>
      </c>
      <c r="AS4" s="80">
        <f t="shared" si="66"/>
        <v>46183</v>
      </c>
      <c r="AT4" s="80">
        <f t="shared" ref="AT4" si="67">WORKDAY(AS4, 3, IndHolidays)</f>
        <v>46188</v>
      </c>
      <c r="AU4" s="80">
        <f t="shared" si="22"/>
        <v>46198</v>
      </c>
      <c r="AX4">
        <f t="shared" si="23"/>
        <v>12</v>
      </c>
    </row>
    <row r="5" spans="1:55" x14ac:dyDescent="0.2">
      <c r="A5" s="3">
        <v>4</v>
      </c>
      <c r="B5" s="5" t="s">
        <v>53</v>
      </c>
      <c r="C5" s="11"/>
      <c r="D5" s="80">
        <v>46136</v>
      </c>
      <c r="E5" s="80" t="s">
        <v>63</v>
      </c>
      <c r="F5" s="80" t="s">
        <v>81</v>
      </c>
      <c r="G5" s="80" t="s">
        <v>129</v>
      </c>
      <c r="H5" s="80">
        <v>46136</v>
      </c>
      <c r="I5" s="5">
        <v>3</v>
      </c>
      <c r="J5" s="5">
        <v>0</v>
      </c>
      <c r="K5" s="5">
        <v>15</v>
      </c>
      <c r="L5" s="80">
        <f t="shared" ref="L5" si="68">WORKDAY(H5-1, I5+J5, IndHolidays)</f>
        <v>46140</v>
      </c>
      <c r="M5" s="80">
        <f t="shared" ref="M5" si="69">WORKDAY(H5-1, I5+J5, IndHolidays)</f>
        <v>46140</v>
      </c>
      <c r="N5" s="80">
        <f t="shared" ref="N5" si="70">WORKDAY(H5-1, I5+J5, IndHolidays)</f>
        <v>46140</v>
      </c>
      <c r="O5" s="5">
        <v>3</v>
      </c>
      <c r="P5" s="80">
        <f t="shared" ref="P5" si="71">WORKDAY(N5, O5, IndHolidays)</f>
        <v>46146</v>
      </c>
      <c r="Q5" s="5">
        <v>2</v>
      </c>
      <c r="R5" s="80">
        <f t="shared" ref="R5" si="72">WORKDAY(P5, Q5, IndHolidays)</f>
        <v>46148</v>
      </c>
      <c r="S5" s="80">
        <f t="shared" ref="S5" si="73">WORKDAY(R5,0, IndHolidays)</f>
        <v>46148</v>
      </c>
      <c r="T5" s="5">
        <v>3</v>
      </c>
      <c r="U5" s="80">
        <f t="shared" ref="U5" si="74">WORKDAY(S5, T5, IndHolidays)</f>
        <v>46153</v>
      </c>
      <c r="V5" s="80">
        <f t="shared" ref="V5:W5" si="75">WORKDAY(U5, 0, IndHolidays)</f>
        <v>46153</v>
      </c>
      <c r="W5" s="80">
        <f t="shared" si="75"/>
        <v>46153</v>
      </c>
      <c r="X5" s="80">
        <f t="shared" ref="X5" si="76">WORKDAY(W5, 1, IndHolidays)</f>
        <v>46154</v>
      </c>
      <c r="Y5" s="80">
        <f t="shared" ref="Y5" si="77">WORKDAY(X5, 0, IndHolidays)</f>
        <v>46154</v>
      </c>
      <c r="Z5" s="5">
        <v>3</v>
      </c>
      <c r="AA5" s="80">
        <f t="shared" ref="AA5" si="78">WORKDAY(Y5, Z5, IndHolidays)</f>
        <v>46157</v>
      </c>
      <c r="AB5" s="5">
        <v>2</v>
      </c>
      <c r="AC5" s="80">
        <f t="shared" ref="AC5" si="79">WORKDAY(AA5, AB5, IndHolidays)</f>
        <v>46161</v>
      </c>
      <c r="AD5" s="5">
        <v>3</v>
      </c>
      <c r="AE5" s="80">
        <f t="shared" ref="AE5" si="80">WORKDAY(AC5, AD5, IndHolidays)</f>
        <v>46164</v>
      </c>
      <c r="AF5" s="80">
        <f t="shared" ref="AF5" si="81">WORKDAY(AE5, 0, IndHolidays)</f>
        <v>46164</v>
      </c>
      <c r="AG5" s="80">
        <f t="shared" ref="AG5" si="82">WORKDAY(AF5, 1, IndHolidays)</f>
        <v>46167</v>
      </c>
      <c r="AH5" s="80">
        <f t="shared" ref="AH5" si="83">WORKDAY(AG5, 0, IndHolidays)</f>
        <v>46167</v>
      </c>
      <c r="AI5" s="5">
        <v>1</v>
      </c>
      <c r="AJ5" s="80">
        <f t="shared" ref="AJ5" si="84">WORKDAY(AH5, AI5, IndHolidays)</f>
        <v>46168</v>
      </c>
      <c r="AK5" s="80">
        <f t="array" ref="AK5">MAX(IF($B$2:$B$125=$B5, $AJ$2:$AJ$125))</f>
        <v>46168</v>
      </c>
      <c r="AL5" s="5">
        <v>3</v>
      </c>
      <c r="AM5" s="80">
        <f t="shared" ref="AM5" si="85">WORKDAY(AK5, AL5, IndHolidays)</f>
        <v>46174</v>
      </c>
      <c r="AN5" s="5">
        <v>1</v>
      </c>
      <c r="AO5" s="80">
        <f t="shared" ref="AO5" si="86">WORKDAY(AM5, AN5, IndHolidays)</f>
        <v>46176</v>
      </c>
      <c r="AP5" s="5">
        <v>3</v>
      </c>
      <c r="AQ5" s="80">
        <f t="shared" ref="AQ5" si="87">WORKDAY(AO5, AP5, IndHolidays)</f>
        <v>46181</v>
      </c>
      <c r="AR5" s="80">
        <f t="shared" ref="AR5:AS5" si="88">WORKDAY(AQ5, 1, IndHolidays)</f>
        <v>46182</v>
      </c>
      <c r="AS5" s="80">
        <f t="shared" si="88"/>
        <v>46183</v>
      </c>
      <c r="AT5" s="80">
        <f t="shared" ref="AT5" si="89">WORKDAY(AS5, 3, IndHolidays)</f>
        <v>46188</v>
      </c>
      <c r="AU5" s="80">
        <f t="shared" si="22"/>
        <v>46198</v>
      </c>
      <c r="AX5">
        <f t="shared" si="23"/>
        <v>12</v>
      </c>
    </row>
    <row r="6" spans="1:55" x14ac:dyDescent="0.2">
      <c r="A6" s="3">
        <v>5</v>
      </c>
      <c r="B6" s="5" t="s">
        <v>53</v>
      </c>
      <c r="C6" s="11"/>
      <c r="D6" s="80">
        <v>46136</v>
      </c>
      <c r="E6" s="80" t="s">
        <v>64</v>
      </c>
      <c r="F6" s="80" t="s">
        <v>81</v>
      </c>
      <c r="G6" s="80" t="s">
        <v>167</v>
      </c>
      <c r="H6" s="80">
        <v>46136</v>
      </c>
      <c r="I6" s="5">
        <v>3</v>
      </c>
      <c r="J6" s="5">
        <v>0</v>
      </c>
      <c r="K6" s="5">
        <v>16</v>
      </c>
      <c r="L6" s="80">
        <f t="shared" ref="L6" si="90">WORKDAY(H6-1, I6+J6, IndHolidays)</f>
        <v>46140</v>
      </c>
      <c r="M6" s="80">
        <f t="shared" ref="M6" si="91">WORKDAY(H6-1, I6+J6, IndHolidays)</f>
        <v>46140</v>
      </c>
      <c r="N6" s="80">
        <f t="shared" ref="N6" si="92">WORKDAY(H6-1, I6+J6, IndHolidays)</f>
        <v>46140</v>
      </c>
      <c r="O6" s="5">
        <v>3</v>
      </c>
      <c r="P6" s="80">
        <f t="shared" ref="P6" si="93">WORKDAY(N6, O6, IndHolidays)</f>
        <v>46146</v>
      </c>
      <c r="Q6" s="5">
        <v>2</v>
      </c>
      <c r="R6" s="80">
        <f t="shared" ref="R6" si="94">WORKDAY(P6, Q6, IndHolidays)</f>
        <v>46148</v>
      </c>
      <c r="S6" s="80">
        <f t="shared" ref="S6" si="95">WORKDAY(R6,0, IndHolidays)</f>
        <v>46148</v>
      </c>
      <c r="T6" s="5">
        <v>3</v>
      </c>
      <c r="U6" s="80">
        <f t="shared" ref="U6" si="96">WORKDAY(S6, T6, IndHolidays)</f>
        <v>46153</v>
      </c>
      <c r="V6" s="80">
        <f t="shared" ref="V6:W6" si="97">WORKDAY(U6, 0, IndHolidays)</f>
        <v>46153</v>
      </c>
      <c r="W6" s="80">
        <f t="shared" si="97"/>
        <v>46153</v>
      </c>
      <c r="X6" s="80">
        <f t="shared" ref="X6" si="98">WORKDAY(W6, 1, IndHolidays)</f>
        <v>46154</v>
      </c>
      <c r="Y6" s="80">
        <f t="shared" ref="Y6" si="99">WORKDAY(X6, 0, IndHolidays)</f>
        <v>46154</v>
      </c>
      <c r="Z6" s="5">
        <v>3</v>
      </c>
      <c r="AA6" s="80">
        <f t="shared" ref="AA6" si="100">WORKDAY(Y6, Z6, IndHolidays)</f>
        <v>46157</v>
      </c>
      <c r="AB6" s="5">
        <v>2</v>
      </c>
      <c r="AC6" s="80">
        <f t="shared" ref="AC6" si="101">WORKDAY(AA6, AB6, IndHolidays)</f>
        <v>46161</v>
      </c>
      <c r="AD6" s="5">
        <v>3</v>
      </c>
      <c r="AE6" s="80">
        <f t="shared" ref="AE6" si="102">WORKDAY(AC6, AD6, IndHolidays)</f>
        <v>46164</v>
      </c>
      <c r="AF6" s="80">
        <f t="shared" ref="AF6" si="103">WORKDAY(AE6, 0, IndHolidays)</f>
        <v>46164</v>
      </c>
      <c r="AG6" s="80">
        <f t="shared" ref="AG6" si="104">WORKDAY(AF6, 1, IndHolidays)</f>
        <v>46167</v>
      </c>
      <c r="AH6" s="80">
        <f t="shared" ref="AH6" si="105">WORKDAY(AG6, 0, IndHolidays)</f>
        <v>46167</v>
      </c>
      <c r="AI6" s="5">
        <v>1</v>
      </c>
      <c r="AJ6" s="80">
        <f t="shared" ref="AJ6" si="106">WORKDAY(AH6, AI6, IndHolidays)</f>
        <v>46168</v>
      </c>
      <c r="AK6" s="80" cm="1">
        <f t="array" ref="AK6">MAX(IF($B$2:$B$6=$B6, $AJ$2:$AJ$6))</f>
        <v>46168</v>
      </c>
      <c r="AL6" s="5">
        <v>3</v>
      </c>
      <c r="AM6" s="80">
        <f t="shared" ref="AM6" si="107">WORKDAY(AK6, AL6, IndHolidays)</f>
        <v>46174</v>
      </c>
      <c r="AN6" s="5">
        <v>1</v>
      </c>
      <c r="AO6" s="80">
        <f t="shared" ref="AO6" si="108">WORKDAY(AM6, AN6, IndHolidays)</f>
        <v>46176</v>
      </c>
      <c r="AP6" s="5">
        <v>3</v>
      </c>
      <c r="AQ6" s="80">
        <f t="shared" ref="AQ6" si="109">WORKDAY(AO6, AP6, IndHolidays)</f>
        <v>46181</v>
      </c>
      <c r="AR6" s="80">
        <f t="shared" ref="AR6:AS6" si="110">WORKDAY(AQ6, 1, IndHolidays)</f>
        <v>46182</v>
      </c>
      <c r="AS6" s="80">
        <f t="shared" si="110"/>
        <v>46183</v>
      </c>
      <c r="AT6" s="80">
        <f t="shared" ref="AT6" si="111">WORKDAY(AS6, 3, IndHolidays)</f>
        <v>46188</v>
      </c>
      <c r="AU6" s="80">
        <f t="shared" si="22"/>
        <v>46198</v>
      </c>
      <c r="AV6">
        <f>(AU6 - M6)</f>
        <v>58</v>
      </c>
      <c r="AX6">
        <f t="shared" si="23"/>
        <v>12</v>
      </c>
    </row>
    <row r="7" spans="1:55" x14ac:dyDescent="0.2">
      <c r="A7" s="3">
        <v>6</v>
      </c>
      <c r="B7" s="5" t="s">
        <v>65</v>
      </c>
      <c r="C7" s="11"/>
      <c r="D7" s="80">
        <v>46226</v>
      </c>
      <c r="E7" s="80" t="s">
        <v>55</v>
      </c>
      <c r="F7" s="80" t="s">
        <v>67</v>
      </c>
      <c r="G7" s="80" t="s">
        <v>167</v>
      </c>
      <c r="H7" s="80">
        <v>46226</v>
      </c>
      <c r="I7" s="5">
        <v>3</v>
      </c>
      <c r="J7" s="5">
        <v>0</v>
      </c>
      <c r="K7" s="5">
        <v>4</v>
      </c>
      <c r="L7" s="80">
        <f t="shared" ref="L7" si="112">WORKDAY(H7-1, I7+J7, IndHolidays)</f>
        <v>46230</v>
      </c>
      <c r="M7" s="80">
        <f t="shared" ref="M7" si="113">WORKDAY(H7-1, I7+J7, IndHolidays)</f>
        <v>46230</v>
      </c>
      <c r="N7" s="80">
        <f t="shared" ref="N7" si="114">WORKDAY(H7-1, I7+J7, IndHolidays)</f>
        <v>46230</v>
      </c>
      <c r="O7" s="5">
        <v>3</v>
      </c>
      <c r="P7" s="80">
        <f t="shared" ref="P7" si="115">WORKDAY(N7, O7, IndHolidays)</f>
        <v>46233</v>
      </c>
      <c r="Q7" s="5">
        <v>2</v>
      </c>
      <c r="R7" s="80">
        <f t="shared" ref="R7" si="116">WORKDAY(P7, Q7, IndHolidays)</f>
        <v>46237</v>
      </c>
      <c r="S7" s="80">
        <f t="shared" ref="S7" si="117">WORKDAY(R7,0, IndHolidays)</f>
        <v>46237</v>
      </c>
      <c r="T7" s="5">
        <v>3</v>
      </c>
      <c r="U7" s="80">
        <f t="shared" ref="U7" si="118">WORKDAY(S7, T7, IndHolidays)</f>
        <v>46240</v>
      </c>
      <c r="V7" s="80">
        <f t="shared" ref="V7:W7" si="119">WORKDAY(U7, 0, IndHolidays)</f>
        <v>46240</v>
      </c>
      <c r="W7" s="80">
        <f t="shared" si="119"/>
        <v>46240</v>
      </c>
      <c r="X7" s="80">
        <f t="shared" ref="X7" si="120">WORKDAY(W7, 1, IndHolidays)</f>
        <v>46241</v>
      </c>
      <c r="Y7" s="80">
        <f t="shared" ref="Y7" si="121">WORKDAY(X7, 0, IndHolidays)</f>
        <v>46241</v>
      </c>
      <c r="Z7" s="5">
        <v>3</v>
      </c>
      <c r="AA7" s="80">
        <f t="shared" ref="AA7" si="122">WORKDAY(Y7, Z7, IndHolidays)</f>
        <v>46246</v>
      </c>
      <c r="AB7" s="5">
        <v>2</v>
      </c>
      <c r="AC7" s="80">
        <f t="shared" ref="AC7" si="123">WORKDAY(AA7, AB7, IndHolidays)</f>
        <v>46248</v>
      </c>
      <c r="AD7" s="5">
        <v>3</v>
      </c>
      <c r="AE7" s="80">
        <f t="shared" ref="AE7" si="124">WORKDAY(AC7, AD7, IndHolidays)</f>
        <v>46253</v>
      </c>
      <c r="AF7" s="80">
        <f t="shared" ref="AF7" si="125">WORKDAY(AE7, 0, IndHolidays)</f>
        <v>46253</v>
      </c>
      <c r="AG7" s="80">
        <f t="shared" ref="AG7" si="126">WORKDAY(AF7, 1, IndHolidays)</f>
        <v>46254</v>
      </c>
      <c r="AH7" s="80">
        <f t="shared" ref="AH7" si="127">WORKDAY(AG7, 0, IndHolidays)</f>
        <v>46254</v>
      </c>
      <c r="AI7" s="5">
        <v>1</v>
      </c>
      <c r="AJ7" s="80">
        <f t="shared" ref="AJ7" si="128">WORKDAY(AH7, AI7, IndHolidays)</f>
        <v>46258</v>
      </c>
      <c r="AK7" s="80">
        <f t="array" ref="AK7">MAX(IF($B$2:$B$125=$B7, $AJ$2:$AJ$125))</f>
        <v>46267</v>
      </c>
      <c r="AL7" s="5">
        <v>3</v>
      </c>
      <c r="AM7" s="80">
        <f t="shared" ref="AM7" si="129">WORKDAY(AK7, AL7, IndHolidays)</f>
        <v>46272</v>
      </c>
      <c r="AN7" s="5">
        <v>1</v>
      </c>
      <c r="AO7" s="80">
        <f t="shared" ref="AO7" si="130">WORKDAY(AM7, AN7, IndHolidays)</f>
        <v>46273</v>
      </c>
      <c r="AP7" s="5">
        <v>3</v>
      </c>
      <c r="AQ7" s="80">
        <f t="shared" ref="AQ7" si="131">WORKDAY(AO7, AP7, IndHolidays)</f>
        <v>46276</v>
      </c>
      <c r="AR7" s="80">
        <f t="shared" ref="AR7:AS7" si="132">WORKDAY(AQ7, 1, IndHolidays)</f>
        <v>46280</v>
      </c>
      <c r="AS7" s="80">
        <f t="shared" si="132"/>
        <v>46281</v>
      </c>
      <c r="AT7" s="80">
        <f t="shared" ref="AT7" si="133">WORKDAY(AS7, 3, IndHolidays)</f>
        <v>46286</v>
      </c>
      <c r="AU7" s="80">
        <f t="shared" si="22"/>
        <v>46296</v>
      </c>
      <c r="AX7">
        <f t="shared" si="23"/>
        <v>12</v>
      </c>
    </row>
    <row r="8" spans="1:55" x14ac:dyDescent="0.2">
      <c r="A8" s="3">
        <v>7</v>
      </c>
      <c r="B8" s="5" t="s">
        <v>65</v>
      </c>
      <c r="C8" s="11"/>
      <c r="D8" s="80">
        <v>46226</v>
      </c>
      <c r="E8" s="80" t="s">
        <v>59</v>
      </c>
      <c r="F8" s="80" t="s">
        <v>67</v>
      </c>
      <c r="G8" s="80" t="s">
        <v>131</v>
      </c>
      <c r="H8" s="80">
        <v>46226</v>
      </c>
      <c r="I8" s="5">
        <v>3</v>
      </c>
      <c r="J8" s="5">
        <v>0</v>
      </c>
      <c r="K8" s="5">
        <v>5</v>
      </c>
      <c r="L8" s="80">
        <f t="shared" ref="L8" si="134">WORKDAY(H8-1, I8+J8, IndHolidays)</f>
        <v>46230</v>
      </c>
      <c r="M8" s="80">
        <f t="shared" ref="M8" si="135">WORKDAY(H8-1, I8+J8, IndHolidays)</f>
        <v>46230</v>
      </c>
      <c r="N8" s="80">
        <f t="shared" ref="N8" si="136">WORKDAY(H8-1, I8+J8, IndHolidays)</f>
        <v>46230</v>
      </c>
      <c r="O8" s="5">
        <v>3</v>
      </c>
      <c r="P8" s="80">
        <f t="shared" ref="P8" si="137">WORKDAY(N8, O8, IndHolidays)</f>
        <v>46233</v>
      </c>
      <c r="Q8" s="5">
        <v>2</v>
      </c>
      <c r="R8" s="80">
        <f t="shared" ref="R8" si="138">WORKDAY(P8, Q8, IndHolidays)</f>
        <v>46237</v>
      </c>
      <c r="S8" s="80">
        <f t="shared" ref="S8" si="139">WORKDAY(R8,0, IndHolidays)</f>
        <v>46237</v>
      </c>
      <c r="T8" s="5">
        <v>3</v>
      </c>
      <c r="U8" s="80">
        <f t="shared" ref="U8" si="140">WORKDAY(S8, T8, IndHolidays)</f>
        <v>46240</v>
      </c>
      <c r="V8" s="80">
        <f t="shared" ref="V8:W8" si="141">WORKDAY(U8, 0, IndHolidays)</f>
        <v>46240</v>
      </c>
      <c r="W8" s="80">
        <f t="shared" si="141"/>
        <v>46240</v>
      </c>
      <c r="X8" s="80">
        <f t="shared" ref="X8" si="142">WORKDAY(W8, 1, IndHolidays)</f>
        <v>46241</v>
      </c>
      <c r="Y8" s="80">
        <f t="shared" ref="Y8" si="143">WORKDAY(X8, 0, IndHolidays)</f>
        <v>46241</v>
      </c>
      <c r="Z8" s="5">
        <v>3</v>
      </c>
      <c r="AA8" s="80">
        <f t="shared" ref="AA8" si="144">WORKDAY(Y8, Z8, IndHolidays)</f>
        <v>46246</v>
      </c>
      <c r="AB8" s="5">
        <v>2</v>
      </c>
      <c r="AC8" s="80">
        <f t="shared" ref="AC8" si="145">WORKDAY(AA8, AB8, IndHolidays)</f>
        <v>46248</v>
      </c>
      <c r="AD8" s="5">
        <v>3</v>
      </c>
      <c r="AE8" s="80">
        <f t="shared" ref="AE8" si="146">WORKDAY(AC8, AD8, IndHolidays)</f>
        <v>46253</v>
      </c>
      <c r="AF8" s="80">
        <f t="shared" ref="AF8" si="147">WORKDAY(AE8, 0, IndHolidays)</f>
        <v>46253</v>
      </c>
      <c r="AG8" s="80">
        <f t="shared" ref="AG8" si="148">WORKDAY(AF8, 1, IndHolidays)</f>
        <v>46254</v>
      </c>
      <c r="AH8" s="80">
        <f t="shared" ref="AH8" si="149">WORKDAY(AG8, 0, IndHolidays)</f>
        <v>46254</v>
      </c>
      <c r="AI8" s="5">
        <v>1</v>
      </c>
      <c r="AJ8" s="80">
        <f t="shared" ref="AJ8" si="150">WORKDAY(AH8, AI8, IndHolidays)</f>
        <v>46258</v>
      </c>
      <c r="AK8" s="80">
        <f t="array" ref="AK8">MAX(IF($B$2:$B$125=$B8, $AJ$2:$AJ$125))</f>
        <v>46267</v>
      </c>
      <c r="AL8" s="5">
        <v>3</v>
      </c>
      <c r="AM8" s="80">
        <f t="shared" ref="AM8" si="151">WORKDAY(AK8, AL8, IndHolidays)</f>
        <v>46272</v>
      </c>
      <c r="AN8" s="5">
        <v>1</v>
      </c>
      <c r="AO8" s="80">
        <f t="shared" ref="AO8" si="152">WORKDAY(AM8, AN8, IndHolidays)</f>
        <v>46273</v>
      </c>
      <c r="AP8" s="5">
        <v>3</v>
      </c>
      <c r="AQ8" s="80">
        <f t="shared" ref="AQ8" si="153">WORKDAY(AO8, AP8, IndHolidays)</f>
        <v>46276</v>
      </c>
      <c r="AR8" s="80">
        <f t="shared" ref="AR8:AS8" si="154">WORKDAY(AQ8, 1, IndHolidays)</f>
        <v>46280</v>
      </c>
      <c r="AS8" s="80">
        <f t="shared" si="154"/>
        <v>46281</v>
      </c>
      <c r="AT8" s="80">
        <f t="shared" ref="AT8" si="155">WORKDAY(AS8, 3, IndHolidays)</f>
        <v>46286</v>
      </c>
      <c r="AU8" s="80">
        <f t="shared" si="22"/>
        <v>46296</v>
      </c>
      <c r="AX8">
        <f t="shared" si="23"/>
        <v>12</v>
      </c>
    </row>
    <row r="9" spans="1:55" x14ac:dyDescent="0.2">
      <c r="A9" s="3">
        <v>8</v>
      </c>
      <c r="B9" s="5" t="s">
        <v>65</v>
      </c>
      <c r="C9" s="11"/>
      <c r="D9" s="80">
        <v>46234</v>
      </c>
      <c r="E9" s="80" t="s">
        <v>61</v>
      </c>
      <c r="F9" s="80" t="s">
        <v>67</v>
      </c>
      <c r="G9" s="80" t="s">
        <v>104</v>
      </c>
      <c r="H9" s="80">
        <v>46234</v>
      </c>
      <c r="I9" s="5">
        <v>3</v>
      </c>
      <c r="J9" s="5">
        <v>0</v>
      </c>
      <c r="K9" s="5">
        <v>6</v>
      </c>
      <c r="L9" s="80">
        <f t="shared" ref="L9" si="156">WORKDAY(H9-1, I9+J9, IndHolidays)</f>
        <v>46238</v>
      </c>
      <c r="M9" s="80">
        <f t="shared" ref="M9" si="157">WORKDAY(H9-1, I9+J9, IndHolidays)</f>
        <v>46238</v>
      </c>
      <c r="N9" s="80">
        <f t="shared" ref="N9" si="158">WORKDAY(H9-1, I9+J9, IndHolidays)</f>
        <v>46238</v>
      </c>
      <c r="O9" s="5">
        <v>3</v>
      </c>
      <c r="P9" s="80">
        <f t="shared" ref="P9" si="159">WORKDAY(N9, O9, IndHolidays)</f>
        <v>46241</v>
      </c>
      <c r="Q9" s="5">
        <v>2</v>
      </c>
      <c r="R9" s="80">
        <f t="shared" ref="R9" si="160">WORKDAY(P9, Q9, IndHolidays)</f>
        <v>46245</v>
      </c>
      <c r="S9" s="80">
        <f t="shared" ref="S9" si="161">WORKDAY(R9,0, IndHolidays)</f>
        <v>46245</v>
      </c>
      <c r="T9" s="5">
        <v>3</v>
      </c>
      <c r="U9" s="80">
        <f t="shared" ref="U9" si="162">WORKDAY(S9, T9, IndHolidays)</f>
        <v>46248</v>
      </c>
      <c r="V9" s="80">
        <f t="shared" ref="V9:W9" si="163">WORKDAY(U9, 0, IndHolidays)</f>
        <v>46248</v>
      </c>
      <c r="W9" s="80">
        <f t="shared" si="163"/>
        <v>46248</v>
      </c>
      <c r="X9" s="80">
        <f t="shared" ref="X9" si="164">WORKDAY(W9, 1, IndHolidays)</f>
        <v>46251</v>
      </c>
      <c r="Y9" s="80">
        <f t="shared" ref="Y9" si="165">WORKDAY(X9, 0, IndHolidays)</f>
        <v>46251</v>
      </c>
      <c r="Z9" s="5">
        <v>3</v>
      </c>
      <c r="AA9" s="80">
        <f t="shared" ref="AA9" si="166">WORKDAY(Y9, Z9, IndHolidays)</f>
        <v>46254</v>
      </c>
      <c r="AB9" s="5">
        <v>2</v>
      </c>
      <c r="AC9" s="80">
        <f t="shared" ref="AC9" si="167">WORKDAY(AA9, AB9, IndHolidays)</f>
        <v>46259</v>
      </c>
      <c r="AD9" s="5">
        <v>3</v>
      </c>
      <c r="AE9" s="80">
        <f t="shared" ref="AE9" si="168">WORKDAY(AC9, AD9, IndHolidays)</f>
        <v>46265</v>
      </c>
      <c r="AF9" s="80">
        <f t="shared" ref="AF9" si="169">WORKDAY(AE9, 0, IndHolidays)</f>
        <v>46265</v>
      </c>
      <c r="AG9" s="80">
        <f t="shared" ref="AG9" si="170">WORKDAY(AF9, 1, IndHolidays)</f>
        <v>46266</v>
      </c>
      <c r="AH9" s="80">
        <f t="shared" ref="AH9" si="171">WORKDAY(AG9, 0, IndHolidays)</f>
        <v>46266</v>
      </c>
      <c r="AI9" s="5">
        <v>1</v>
      </c>
      <c r="AJ9" s="80">
        <f t="shared" ref="AJ9" si="172">WORKDAY(AH9, AI9, IndHolidays)</f>
        <v>46267</v>
      </c>
      <c r="AK9" s="80">
        <f t="array" ref="AK9">MAX(IF($B$2:$B$125=$B9, $AJ$2:$AJ$125))</f>
        <v>46267</v>
      </c>
      <c r="AL9" s="5">
        <v>3</v>
      </c>
      <c r="AM9" s="80">
        <f t="shared" ref="AM9" si="173">WORKDAY(AK9, AL9, IndHolidays)</f>
        <v>46272</v>
      </c>
      <c r="AN9" s="5">
        <v>1</v>
      </c>
      <c r="AO9" s="80">
        <f t="shared" ref="AO9" si="174">WORKDAY(AM9, AN9, IndHolidays)</f>
        <v>46273</v>
      </c>
      <c r="AP9" s="5">
        <v>3</v>
      </c>
      <c r="AQ9" s="80">
        <f t="shared" ref="AQ9" si="175">WORKDAY(AO9, AP9, IndHolidays)</f>
        <v>46276</v>
      </c>
      <c r="AR9" s="80">
        <f t="shared" ref="AR9:AS9" si="176">WORKDAY(AQ9, 1, IndHolidays)</f>
        <v>46280</v>
      </c>
      <c r="AS9" s="80">
        <f t="shared" si="176"/>
        <v>46281</v>
      </c>
      <c r="AT9" s="80">
        <f t="shared" ref="AT9" si="177">WORKDAY(AS9, 3, IndHolidays)</f>
        <v>46286</v>
      </c>
      <c r="AU9" s="80">
        <f t="shared" si="22"/>
        <v>46296</v>
      </c>
      <c r="AX9">
        <f t="shared" si="23"/>
        <v>12</v>
      </c>
    </row>
    <row r="10" spans="1:55" x14ac:dyDescent="0.2">
      <c r="A10" s="3">
        <v>9</v>
      </c>
      <c r="B10" s="5" t="s">
        <v>65</v>
      </c>
      <c r="C10" s="11"/>
      <c r="D10" s="80">
        <v>46234</v>
      </c>
      <c r="E10" s="80" t="s">
        <v>1153</v>
      </c>
      <c r="F10" s="80" t="s">
        <v>67</v>
      </c>
      <c r="G10" s="80" t="s">
        <v>102</v>
      </c>
      <c r="H10" s="80">
        <v>46234</v>
      </c>
      <c r="I10" s="5">
        <v>3</v>
      </c>
      <c r="J10" s="5">
        <v>0</v>
      </c>
      <c r="K10" s="5">
        <v>7</v>
      </c>
      <c r="L10" s="80">
        <f t="shared" ref="L10" si="178">WORKDAY(H10-1, I10+J10, IndHolidays)</f>
        <v>46238</v>
      </c>
      <c r="M10" s="80">
        <f t="shared" ref="M10" si="179">WORKDAY(H10-1, I10+J10, IndHolidays)</f>
        <v>46238</v>
      </c>
      <c r="N10" s="80">
        <f t="shared" ref="N10" si="180">WORKDAY(H10-1, I10+J10, IndHolidays)</f>
        <v>46238</v>
      </c>
      <c r="O10" s="5">
        <v>3</v>
      </c>
      <c r="P10" s="80">
        <f t="shared" ref="P10" si="181">WORKDAY(N10, O10, IndHolidays)</f>
        <v>46241</v>
      </c>
      <c r="Q10" s="5">
        <v>2</v>
      </c>
      <c r="R10" s="80">
        <f t="shared" ref="R10" si="182">WORKDAY(P10, Q10, IndHolidays)</f>
        <v>46245</v>
      </c>
      <c r="S10" s="80">
        <f t="shared" ref="S10" si="183">WORKDAY(R10,0, IndHolidays)</f>
        <v>46245</v>
      </c>
      <c r="T10" s="5">
        <v>3</v>
      </c>
      <c r="U10" s="80">
        <f t="shared" ref="U10" si="184">WORKDAY(S10, T10, IndHolidays)</f>
        <v>46248</v>
      </c>
      <c r="V10" s="80">
        <f t="shared" ref="V10:W10" si="185">WORKDAY(U10, 0, IndHolidays)</f>
        <v>46248</v>
      </c>
      <c r="W10" s="80">
        <f t="shared" si="185"/>
        <v>46248</v>
      </c>
      <c r="X10" s="80">
        <f t="shared" ref="X10" si="186">WORKDAY(W10, 1, IndHolidays)</f>
        <v>46251</v>
      </c>
      <c r="Y10" s="80">
        <f t="shared" ref="Y10" si="187">WORKDAY(X10, 0, IndHolidays)</f>
        <v>46251</v>
      </c>
      <c r="Z10" s="5">
        <v>3</v>
      </c>
      <c r="AA10" s="80">
        <f t="shared" ref="AA10" si="188">WORKDAY(Y10, Z10, IndHolidays)</f>
        <v>46254</v>
      </c>
      <c r="AB10" s="5">
        <v>2</v>
      </c>
      <c r="AC10" s="80">
        <f t="shared" ref="AC10" si="189">WORKDAY(AA10, AB10, IndHolidays)</f>
        <v>46259</v>
      </c>
      <c r="AD10" s="5">
        <v>3</v>
      </c>
      <c r="AE10" s="80">
        <f t="shared" ref="AE10" si="190">WORKDAY(AC10, AD10, IndHolidays)</f>
        <v>46265</v>
      </c>
      <c r="AF10" s="80">
        <f t="shared" ref="AF10" si="191">WORKDAY(AE10, 0, IndHolidays)</f>
        <v>46265</v>
      </c>
      <c r="AG10" s="80">
        <f t="shared" ref="AG10" si="192">WORKDAY(AF10, 1, IndHolidays)</f>
        <v>46266</v>
      </c>
      <c r="AH10" s="80">
        <f t="shared" ref="AH10" si="193">WORKDAY(AG10, 0, IndHolidays)</f>
        <v>46266</v>
      </c>
      <c r="AI10" s="5">
        <v>1</v>
      </c>
      <c r="AJ10" s="80">
        <f t="shared" ref="AJ10" si="194">WORKDAY(AH10, AI10, IndHolidays)</f>
        <v>46267</v>
      </c>
      <c r="AK10" s="80">
        <f t="array" ref="AK10">MAX(IF($B$2:$B$125=$B10, $AJ$2:$AJ$125))</f>
        <v>46267</v>
      </c>
      <c r="AL10" s="5">
        <v>3</v>
      </c>
      <c r="AM10" s="80">
        <f t="shared" ref="AM10" si="195">WORKDAY(AK10, AL10, IndHolidays)</f>
        <v>46272</v>
      </c>
      <c r="AN10" s="5">
        <v>1</v>
      </c>
      <c r="AO10" s="80">
        <f t="shared" ref="AO10" si="196">WORKDAY(AM10, AN10, IndHolidays)</f>
        <v>46273</v>
      </c>
      <c r="AP10" s="5">
        <v>3</v>
      </c>
      <c r="AQ10" s="80">
        <f t="shared" ref="AQ10" si="197">WORKDAY(AO10, AP10, IndHolidays)</f>
        <v>46276</v>
      </c>
      <c r="AR10" s="80">
        <f t="shared" ref="AR10:AS10" si="198">WORKDAY(AQ10, 1, IndHolidays)</f>
        <v>46280</v>
      </c>
      <c r="AS10" s="80">
        <f t="shared" si="198"/>
        <v>46281</v>
      </c>
      <c r="AT10" s="80">
        <f t="shared" ref="AT10" si="199">WORKDAY(AS10, 3, IndHolidays)</f>
        <v>46286</v>
      </c>
      <c r="AU10" s="80">
        <f t="shared" si="22"/>
        <v>46296</v>
      </c>
      <c r="AX10">
        <f t="shared" si="23"/>
        <v>12</v>
      </c>
    </row>
    <row r="11" spans="1:55" x14ac:dyDescent="0.2">
      <c r="A11" s="3">
        <v>10</v>
      </c>
      <c r="B11" s="5" t="s">
        <v>65</v>
      </c>
      <c r="C11" s="11"/>
      <c r="D11" s="80">
        <v>46234</v>
      </c>
      <c r="E11" s="80" t="s">
        <v>1154</v>
      </c>
      <c r="F11" s="80" t="s">
        <v>67</v>
      </c>
      <c r="G11" s="80" t="s">
        <v>103</v>
      </c>
      <c r="H11" s="80">
        <v>46234</v>
      </c>
      <c r="I11" s="5">
        <v>3</v>
      </c>
      <c r="J11" s="5">
        <v>0</v>
      </c>
      <c r="K11" s="5">
        <v>8</v>
      </c>
      <c r="L11" s="80">
        <f t="shared" ref="L11" si="200">WORKDAY(H11-1, I11+J11, IndHolidays)</f>
        <v>46238</v>
      </c>
      <c r="M11" s="80">
        <f t="shared" ref="M11" si="201">WORKDAY(H11-1, I11+J11, IndHolidays)</f>
        <v>46238</v>
      </c>
      <c r="N11" s="80">
        <f t="shared" ref="N11" si="202">WORKDAY(H11-1, I11+J11, IndHolidays)</f>
        <v>46238</v>
      </c>
      <c r="O11" s="5">
        <v>3</v>
      </c>
      <c r="P11" s="80">
        <f t="shared" ref="P11" si="203">WORKDAY(N11, O11, IndHolidays)</f>
        <v>46241</v>
      </c>
      <c r="Q11" s="5">
        <v>2</v>
      </c>
      <c r="R11" s="80">
        <f t="shared" ref="R11" si="204">WORKDAY(P11, Q11, IndHolidays)</f>
        <v>46245</v>
      </c>
      <c r="S11" s="80">
        <f t="shared" ref="S11" si="205">WORKDAY(R11,0, IndHolidays)</f>
        <v>46245</v>
      </c>
      <c r="T11" s="5">
        <v>3</v>
      </c>
      <c r="U11" s="80">
        <f t="shared" ref="U11" si="206">WORKDAY(S11, T11, IndHolidays)</f>
        <v>46248</v>
      </c>
      <c r="V11" s="80">
        <f t="shared" ref="V11:W11" si="207">WORKDAY(U11, 0, IndHolidays)</f>
        <v>46248</v>
      </c>
      <c r="W11" s="80">
        <f t="shared" si="207"/>
        <v>46248</v>
      </c>
      <c r="X11" s="80">
        <f t="shared" ref="X11" si="208">WORKDAY(W11, 1, IndHolidays)</f>
        <v>46251</v>
      </c>
      <c r="Y11" s="80">
        <f t="shared" ref="Y11" si="209">WORKDAY(X11, 0, IndHolidays)</f>
        <v>46251</v>
      </c>
      <c r="Z11" s="5">
        <v>3</v>
      </c>
      <c r="AA11" s="80">
        <f t="shared" ref="AA11" si="210">WORKDAY(Y11, Z11, IndHolidays)</f>
        <v>46254</v>
      </c>
      <c r="AB11" s="5">
        <v>2</v>
      </c>
      <c r="AC11" s="80">
        <f t="shared" ref="AC11" si="211">WORKDAY(AA11, AB11, IndHolidays)</f>
        <v>46259</v>
      </c>
      <c r="AD11" s="5">
        <v>3</v>
      </c>
      <c r="AE11" s="80">
        <f t="shared" ref="AE11" si="212">WORKDAY(AC11, AD11, IndHolidays)</f>
        <v>46265</v>
      </c>
      <c r="AF11" s="80">
        <f t="shared" ref="AF11" si="213">WORKDAY(AE11, 0, IndHolidays)</f>
        <v>46265</v>
      </c>
      <c r="AG11" s="80">
        <f t="shared" ref="AG11" si="214">WORKDAY(AF11, 1, IndHolidays)</f>
        <v>46266</v>
      </c>
      <c r="AH11" s="80">
        <f t="shared" ref="AH11" si="215">WORKDAY(AG11, 0, IndHolidays)</f>
        <v>46266</v>
      </c>
      <c r="AI11" s="5">
        <v>1</v>
      </c>
      <c r="AJ11" s="80">
        <f t="shared" ref="AJ11" si="216">WORKDAY(AH11, AI11, IndHolidays)</f>
        <v>46267</v>
      </c>
      <c r="AK11" s="80">
        <f t="array" ref="AK11">MAX(IF($B$2:$B$125=$B11, $AJ$2:$AJ$125))</f>
        <v>46267</v>
      </c>
      <c r="AL11" s="5">
        <v>3</v>
      </c>
      <c r="AM11" s="80">
        <f t="shared" ref="AM11" si="217">WORKDAY(AK11, AL11, IndHolidays)</f>
        <v>46272</v>
      </c>
      <c r="AN11" s="5">
        <v>1</v>
      </c>
      <c r="AO11" s="80">
        <f t="shared" ref="AO11" si="218">WORKDAY(AM11, AN11, IndHolidays)</f>
        <v>46273</v>
      </c>
      <c r="AP11" s="5">
        <v>3</v>
      </c>
      <c r="AQ11" s="80">
        <f t="shared" ref="AQ11" si="219">WORKDAY(AO11, AP11, IndHolidays)</f>
        <v>46276</v>
      </c>
      <c r="AR11" s="80">
        <f t="shared" ref="AR11:AS11" si="220">WORKDAY(AQ11, 1, IndHolidays)</f>
        <v>46280</v>
      </c>
      <c r="AS11" s="80">
        <f t="shared" si="220"/>
        <v>46281</v>
      </c>
      <c r="AT11" s="80">
        <f t="shared" ref="AT11" si="221">WORKDAY(AS11, 3, IndHolidays)</f>
        <v>46286</v>
      </c>
      <c r="AU11" s="80">
        <f t="shared" si="22"/>
        <v>46296</v>
      </c>
      <c r="AX11">
        <f t="shared" si="23"/>
        <v>12</v>
      </c>
    </row>
    <row r="12" spans="1:55" x14ac:dyDescent="0.2">
      <c r="A12" s="3">
        <v>11</v>
      </c>
      <c r="B12" s="5" t="s">
        <v>65</v>
      </c>
      <c r="C12" s="11"/>
      <c r="D12" s="80">
        <v>46234</v>
      </c>
      <c r="E12" s="80" t="s">
        <v>1155</v>
      </c>
      <c r="F12" s="80" t="s">
        <v>67</v>
      </c>
      <c r="G12" s="80" t="s">
        <v>57</v>
      </c>
      <c r="H12" s="80">
        <v>46234</v>
      </c>
      <c r="I12" s="5">
        <v>3</v>
      </c>
      <c r="J12" s="5">
        <v>0</v>
      </c>
      <c r="K12" s="5">
        <v>9</v>
      </c>
      <c r="L12" s="80">
        <f t="shared" ref="L12" si="222">WORKDAY(H12-1, I12+J12, IndHolidays)</f>
        <v>46238</v>
      </c>
      <c r="M12" s="80">
        <f t="shared" ref="M12" si="223">WORKDAY(H12-1, I12+J12, IndHolidays)</f>
        <v>46238</v>
      </c>
      <c r="N12" s="80">
        <f t="shared" ref="N12" si="224">WORKDAY(H12-1, I12+J12, IndHolidays)</f>
        <v>46238</v>
      </c>
      <c r="O12" s="5">
        <v>3</v>
      </c>
      <c r="P12" s="80">
        <f t="shared" ref="P12" si="225">WORKDAY(N12, O12, IndHolidays)</f>
        <v>46241</v>
      </c>
      <c r="Q12" s="5">
        <v>2</v>
      </c>
      <c r="R12" s="80">
        <f t="shared" ref="R12" si="226">WORKDAY(P12, Q12, IndHolidays)</f>
        <v>46245</v>
      </c>
      <c r="S12" s="80">
        <f t="shared" ref="S12" si="227">WORKDAY(R12,0, IndHolidays)</f>
        <v>46245</v>
      </c>
      <c r="T12" s="5">
        <v>3</v>
      </c>
      <c r="U12" s="80">
        <f t="shared" ref="U12" si="228">WORKDAY(S12, T12, IndHolidays)</f>
        <v>46248</v>
      </c>
      <c r="V12" s="80">
        <f t="shared" ref="V12:W12" si="229">WORKDAY(U12, 0, IndHolidays)</f>
        <v>46248</v>
      </c>
      <c r="W12" s="80">
        <f t="shared" si="229"/>
        <v>46248</v>
      </c>
      <c r="X12" s="80">
        <f t="shared" ref="X12" si="230">WORKDAY(W12, 1, IndHolidays)</f>
        <v>46251</v>
      </c>
      <c r="Y12" s="80">
        <f t="shared" ref="Y12" si="231">WORKDAY(X12, 0, IndHolidays)</f>
        <v>46251</v>
      </c>
      <c r="Z12" s="5">
        <v>3</v>
      </c>
      <c r="AA12" s="80">
        <f t="shared" ref="AA12" si="232">WORKDAY(Y12, Z12, IndHolidays)</f>
        <v>46254</v>
      </c>
      <c r="AB12" s="5">
        <v>2</v>
      </c>
      <c r="AC12" s="80">
        <f t="shared" ref="AC12" si="233">WORKDAY(AA12, AB12, IndHolidays)</f>
        <v>46259</v>
      </c>
      <c r="AD12" s="5">
        <v>3</v>
      </c>
      <c r="AE12" s="80">
        <f t="shared" ref="AE12" si="234">WORKDAY(AC12, AD12, IndHolidays)</f>
        <v>46265</v>
      </c>
      <c r="AF12" s="80">
        <f t="shared" ref="AF12" si="235">WORKDAY(AE12, 0, IndHolidays)</f>
        <v>46265</v>
      </c>
      <c r="AG12" s="80">
        <f t="shared" ref="AG12" si="236">WORKDAY(AF12, 1, IndHolidays)</f>
        <v>46266</v>
      </c>
      <c r="AH12" s="80">
        <f t="shared" ref="AH12" si="237">WORKDAY(AG12, 0, IndHolidays)</f>
        <v>46266</v>
      </c>
      <c r="AI12" s="5">
        <v>1</v>
      </c>
      <c r="AJ12" s="80">
        <f t="shared" ref="AJ12" si="238">WORKDAY(AH12, AI12, IndHolidays)</f>
        <v>46267</v>
      </c>
      <c r="AK12" s="80">
        <f t="array" ref="AK12">MAX(IF($B$2:$B$125=$B12, $AJ$2:$AJ$125))</f>
        <v>46267</v>
      </c>
      <c r="AL12" s="5">
        <v>3</v>
      </c>
      <c r="AM12" s="80">
        <f t="shared" ref="AM12" si="239">WORKDAY(AK12, AL12, IndHolidays)</f>
        <v>46272</v>
      </c>
      <c r="AN12" s="5">
        <v>1</v>
      </c>
      <c r="AO12" s="80">
        <f t="shared" ref="AO12" si="240">WORKDAY(AM12, AN12, IndHolidays)</f>
        <v>46273</v>
      </c>
      <c r="AP12" s="5">
        <v>3</v>
      </c>
      <c r="AQ12" s="80">
        <f t="shared" ref="AQ12" si="241">WORKDAY(AO12, AP12, IndHolidays)</f>
        <v>46276</v>
      </c>
      <c r="AR12" s="80">
        <f t="shared" ref="AR12:AS12" si="242">WORKDAY(AQ12, 1, IndHolidays)</f>
        <v>46280</v>
      </c>
      <c r="AS12" s="80">
        <f t="shared" si="242"/>
        <v>46281</v>
      </c>
      <c r="AT12" s="80">
        <f t="shared" ref="AT12" si="243">WORKDAY(AS12, 3, IndHolidays)</f>
        <v>46286</v>
      </c>
      <c r="AU12" s="80">
        <f t="shared" si="22"/>
        <v>46296</v>
      </c>
      <c r="AX12">
        <f t="shared" si="23"/>
        <v>12</v>
      </c>
    </row>
    <row r="13" spans="1:55" x14ac:dyDescent="0.2">
      <c r="A13" s="3">
        <v>12</v>
      </c>
      <c r="B13" s="5" t="s">
        <v>65</v>
      </c>
      <c r="C13" s="11"/>
      <c r="D13" s="80">
        <v>46234</v>
      </c>
      <c r="E13" s="80" t="s">
        <v>1156</v>
      </c>
      <c r="F13" s="80" t="s">
        <v>67</v>
      </c>
      <c r="G13" s="80" t="s">
        <v>60</v>
      </c>
      <c r="H13" s="80">
        <v>46234</v>
      </c>
      <c r="I13" s="5">
        <v>3</v>
      </c>
      <c r="J13" s="5">
        <v>0</v>
      </c>
      <c r="K13" s="5">
        <v>10</v>
      </c>
      <c r="L13" s="80">
        <f t="shared" ref="L13" si="244">WORKDAY(H13-1, I13+J13, IndHolidays)</f>
        <v>46238</v>
      </c>
      <c r="M13" s="80">
        <f t="shared" ref="M13" si="245">WORKDAY(H13-1, I13+J13, IndHolidays)</f>
        <v>46238</v>
      </c>
      <c r="N13" s="80">
        <f t="shared" ref="N13" si="246">WORKDAY(H13-1, I13+J13, IndHolidays)</f>
        <v>46238</v>
      </c>
      <c r="O13" s="5">
        <v>3</v>
      </c>
      <c r="P13" s="80">
        <f t="shared" ref="P13" si="247">WORKDAY(N13, O13, IndHolidays)</f>
        <v>46241</v>
      </c>
      <c r="Q13" s="5">
        <v>2</v>
      </c>
      <c r="R13" s="80">
        <f t="shared" ref="R13" si="248">WORKDAY(P13, Q13, IndHolidays)</f>
        <v>46245</v>
      </c>
      <c r="S13" s="80">
        <f t="shared" ref="S13" si="249">WORKDAY(R13,0, IndHolidays)</f>
        <v>46245</v>
      </c>
      <c r="T13" s="5">
        <v>3</v>
      </c>
      <c r="U13" s="80">
        <f t="shared" ref="U13" si="250">WORKDAY(S13, T13, IndHolidays)</f>
        <v>46248</v>
      </c>
      <c r="V13" s="80">
        <f t="shared" ref="V13:W13" si="251">WORKDAY(U13, 0, IndHolidays)</f>
        <v>46248</v>
      </c>
      <c r="W13" s="80">
        <f t="shared" si="251"/>
        <v>46248</v>
      </c>
      <c r="X13" s="80">
        <f t="shared" ref="X13" si="252">WORKDAY(W13, 1, IndHolidays)</f>
        <v>46251</v>
      </c>
      <c r="Y13" s="80">
        <f t="shared" ref="Y13" si="253">WORKDAY(X13, 0, IndHolidays)</f>
        <v>46251</v>
      </c>
      <c r="Z13" s="5">
        <v>3</v>
      </c>
      <c r="AA13" s="80">
        <f t="shared" ref="AA13" si="254">WORKDAY(Y13, Z13, IndHolidays)</f>
        <v>46254</v>
      </c>
      <c r="AB13" s="5">
        <v>2</v>
      </c>
      <c r="AC13" s="80">
        <f t="shared" ref="AC13" si="255">WORKDAY(AA13, AB13, IndHolidays)</f>
        <v>46259</v>
      </c>
      <c r="AD13" s="5">
        <v>3</v>
      </c>
      <c r="AE13" s="80">
        <f t="shared" ref="AE13" si="256">WORKDAY(AC13, AD13, IndHolidays)</f>
        <v>46265</v>
      </c>
      <c r="AF13" s="80">
        <f t="shared" ref="AF13" si="257">WORKDAY(AE13, 0, IndHolidays)</f>
        <v>46265</v>
      </c>
      <c r="AG13" s="80">
        <f t="shared" ref="AG13" si="258">WORKDAY(AF13, 1, IndHolidays)</f>
        <v>46266</v>
      </c>
      <c r="AH13" s="80">
        <f t="shared" ref="AH13" si="259">WORKDAY(AG13, 0, IndHolidays)</f>
        <v>46266</v>
      </c>
      <c r="AI13" s="5">
        <v>1</v>
      </c>
      <c r="AJ13" s="80">
        <f t="shared" ref="AJ13" si="260">WORKDAY(AH13, AI13, IndHolidays)</f>
        <v>46267</v>
      </c>
      <c r="AK13" s="80">
        <f t="array" ref="AK13">MAX(IF($B$2:$B$125=$B13, $AJ$2:$AJ$125))</f>
        <v>46267</v>
      </c>
      <c r="AL13" s="5">
        <v>3</v>
      </c>
      <c r="AM13" s="80">
        <f t="shared" ref="AM13" si="261">WORKDAY(AK13, AL13, IndHolidays)</f>
        <v>46272</v>
      </c>
      <c r="AN13" s="5">
        <v>1</v>
      </c>
      <c r="AO13" s="80">
        <f t="shared" ref="AO13" si="262">WORKDAY(AM13, AN13, IndHolidays)</f>
        <v>46273</v>
      </c>
      <c r="AP13" s="5">
        <v>3</v>
      </c>
      <c r="AQ13" s="80">
        <f t="shared" ref="AQ13" si="263">WORKDAY(AO13, AP13, IndHolidays)</f>
        <v>46276</v>
      </c>
      <c r="AR13" s="80">
        <f t="shared" ref="AR13:AS13" si="264">WORKDAY(AQ13, 1, IndHolidays)</f>
        <v>46280</v>
      </c>
      <c r="AS13" s="80">
        <f t="shared" si="264"/>
        <v>46281</v>
      </c>
      <c r="AT13" s="80">
        <f t="shared" ref="AT13" si="265">WORKDAY(AS13, 3, IndHolidays)</f>
        <v>46286</v>
      </c>
      <c r="AU13" s="80">
        <f t="shared" si="22"/>
        <v>46296</v>
      </c>
      <c r="AX13">
        <f t="shared" si="23"/>
        <v>12</v>
      </c>
    </row>
    <row r="14" spans="1:55" x14ac:dyDescent="0.2">
      <c r="A14" s="3">
        <v>13</v>
      </c>
      <c r="B14" s="5" t="s">
        <v>65</v>
      </c>
      <c r="C14" s="11"/>
      <c r="D14" s="80">
        <v>46234</v>
      </c>
      <c r="E14" s="80" t="s">
        <v>1157</v>
      </c>
      <c r="F14" s="80" t="s">
        <v>67</v>
      </c>
      <c r="G14" s="80" t="s">
        <v>62</v>
      </c>
      <c r="H14" s="80">
        <v>46234</v>
      </c>
      <c r="I14" s="5">
        <v>3</v>
      </c>
      <c r="J14" s="5">
        <v>0</v>
      </c>
      <c r="K14" s="5">
        <v>1</v>
      </c>
      <c r="L14" s="80">
        <f t="shared" ref="L14" si="266">WORKDAY(H14-1, I14+J14, IndHolidays)</f>
        <v>46238</v>
      </c>
      <c r="M14" s="80">
        <f t="shared" ref="M14" si="267">WORKDAY(H14-1, I14+J14, IndHolidays)</f>
        <v>46238</v>
      </c>
      <c r="N14" s="80">
        <f t="shared" ref="N14" si="268">WORKDAY(H14-1, I14+J14, IndHolidays)</f>
        <v>46238</v>
      </c>
      <c r="O14" s="5">
        <v>3</v>
      </c>
      <c r="P14" s="80">
        <f t="shared" ref="P14" si="269">WORKDAY(N14, O14, IndHolidays)</f>
        <v>46241</v>
      </c>
      <c r="Q14" s="5">
        <v>2</v>
      </c>
      <c r="R14" s="80">
        <f t="shared" ref="R14" si="270">WORKDAY(P14, Q14, IndHolidays)</f>
        <v>46245</v>
      </c>
      <c r="S14" s="80">
        <f t="shared" ref="S14" si="271">WORKDAY(R14,0, IndHolidays)</f>
        <v>46245</v>
      </c>
      <c r="T14" s="5">
        <v>3</v>
      </c>
      <c r="U14" s="80">
        <f t="shared" ref="U14" si="272">WORKDAY(S14, T14, IndHolidays)</f>
        <v>46248</v>
      </c>
      <c r="V14" s="80">
        <f t="shared" ref="V14:W14" si="273">WORKDAY(U14, 0, IndHolidays)</f>
        <v>46248</v>
      </c>
      <c r="W14" s="80">
        <f t="shared" si="273"/>
        <v>46248</v>
      </c>
      <c r="X14" s="80">
        <f t="shared" ref="X14" si="274">WORKDAY(W14, 1, IndHolidays)</f>
        <v>46251</v>
      </c>
      <c r="Y14" s="80">
        <f t="shared" ref="Y14" si="275">WORKDAY(X14, 0, IndHolidays)</f>
        <v>46251</v>
      </c>
      <c r="Z14" s="5">
        <v>3</v>
      </c>
      <c r="AA14" s="80">
        <f t="shared" ref="AA14" si="276">WORKDAY(Y14, Z14, IndHolidays)</f>
        <v>46254</v>
      </c>
      <c r="AB14" s="5">
        <v>2</v>
      </c>
      <c r="AC14" s="80">
        <f t="shared" ref="AC14" si="277">WORKDAY(AA14, AB14, IndHolidays)</f>
        <v>46259</v>
      </c>
      <c r="AD14" s="5">
        <v>3</v>
      </c>
      <c r="AE14" s="80">
        <f t="shared" ref="AE14" si="278">WORKDAY(AC14, AD14, IndHolidays)</f>
        <v>46265</v>
      </c>
      <c r="AF14" s="80">
        <f t="shared" ref="AF14" si="279">WORKDAY(AE14, 0, IndHolidays)</f>
        <v>46265</v>
      </c>
      <c r="AG14" s="80">
        <f t="shared" ref="AG14" si="280">WORKDAY(AF14, 1, IndHolidays)</f>
        <v>46266</v>
      </c>
      <c r="AH14" s="80">
        <f t="shared" ref="AH14" si="281">WORKDAY(AG14, 0, IndHolidays)</f>
        <v>46266</v>
      </c>
      <c r="AI14" s="5">
        <v>1</v>
      </c>
      <c r="AJ14" s="80">
        <f t="shared" ref="AJ14" si="282">WORKDAY(AH14, AI14, IndHolidays)</f>
        <v>46267</v>
      </c>
      <c r="AK14" s="80">
        <f t="array" ref="AK14">MAX(IF($B$2:$B$125=$B14, $AJ$2:$AJ$125))</f>
        <v>46267</v>
      </c>
      <c r="AL14" s="5">
        <v>3</v>
      </c>
      <c r="AM14" s="80">
        <f t="shared" ref="AM14" si="283">WORKDAY(AK14, AL14, IndHolidays)</f>
        <v>46272</v>
      </c>
      <c r="AN14" s="5">
        <v>1</v>
      </c>
      <c r="AO14" s="80">
        <f t="shared" ref="AO14" si="284">WORKDAY(AM14, AN14, IndHolidays)</f>
        <v>46273</v>
      </c>
      <c r="AP14" s="5">
        <v>3</v>
      </c>
      <c r="AQ14" s="80">
        <f t="shared" ref="AQ14" si="285">WORKDAY(AO14, AP14, IndHolidays)</f>
        <v>46276</v>
      </c>
      <c r="AR14" s="80">
        <f t="shared" ref="AR14:AS14" si="286">WORKDAY(AQ14, 1, IndHolidays)</f>
        <v>46280</v>
      </c>
      <c r="AS14" s="80">
        <f t="shared" si="286"/>
        <v>46281</v>
      </c>
      <c r="AT14" s="80">
        <f t="shared" ref="AT14" si="287">WORKDAY(AS14, 3, IndHolidays)</f>
        <v>46286</v>
      </c>
      <c r="AU14" s="80">
        <f t="shared" si="22"/>
        <v>46296</v>
      </c>
      <c r="AX14">
        <f t="shared" si="23"/>
        <v>12</v>
      </c>
    </row>
    <row r="15" spans="1:55" x14ac:dyDescent="0.2">
      <c r="A15" s="3">
        <v>14</v>
      </c>
      <c r="B15" s="5" t="s">
        <v>65</v>
      </c>
      <c r="C15" s="11"/>
      <c r="D15" s="80">
        <v>46234</v>
      </c>
      <c r="E15" s="80" t="s">
        <v>1158</v>
      </c>
      <c r="F15" s="80" t="s">
        <v>67</v>
      </c>
      <c r="G15" s="80" t="s">
        <v>129</v>
      </c>
      <c r="H15" s="80">
        <v>46234</v>
      </c>
      <c r="I15" s="5">
        <v>3</v>
      </c>
      <c r="J15" s="5">
        <v>0</v>
      </c>
      <c r="K15" s="5">
        <v>2</v>
      </c>
      <c r="L15" s="80">
        <f t="shared" ref="L15" si="288">WORKDAY(H15-1, I15+J15, IndHolidays)</f>
        <v>46238</v>
      </c>
      <c r="M15" s="80">
        <f t="shared" ref="M15" si="289">WORKDAY(H15-1, I15+J15, IndHolidays)</f>
        <v>46238</v>
      </c>
      <c r="N15" s="80">
        <f t="shared" ref="N15" si="290">WORKDAY(H15-1, I15+J15, IndHolidays)</f>
        <v>46238</v>
      </c>
      <c r="O15" s="5">
        <v>3</v>
      </c>
      <c r="P15" s="80">
        <f t="shared" ref="P15" si="291">WORKDAY(N15, O15, IndHolidays)</f>
        <v>46241</v>
      </c>
      <c r="Q15" s="5">
        <v>2</v>
      </c>
      <c r="R15" s="80">
        <f t="shared" ref="R15" si="292">WORKDAY(P15, Q15, IndHolidays)</f>
        <v>46245</v>
      </c>
      <c r="S15" s="80">
        <f t="shared" ref="S15" si="293">WORKDAY(R15,0, IndHolidays)</f>
        <v>46245</v>
      </c>
      <c r="T15" s="5">
        <v>3</v>
      </c>
      <c r="U15" s="80">
        <f t="shared" ref="U15" si="294">WORKDAY(S15, T15, IndHolidays)</f>
        <v>46248</v>
      </c>
      <c r="V15" s="80">
        <f t="shared" ref="V15:W15" si="295">WORKDAY(U15, 0, IndHolidays)</f>
        <v>46248</v>
      </c>
      <c r="W15" s="80">
        <f t="shared" si="295"/>
        <v>46248</v>
      </c>
      <c r="X15" s="80">
        <f t="shared" ref="X15" si="296">WORKDAY(W15, 1, IndHolidays)</f>
        <v>46251</v>
      </c>
      <c r="Y15" s="80">
        <f t="shared" ref="Y15" si="297">WORKDAY(X15, 0, IndHolidays)</f>
        <v>46251</v>
      </c>
      <c r="Z15" s="5">
        <v>3</v>
      </c>
      <c r="AA15" s="80">
        <f t="shared" ref="AA15" si="298">WORKDAY(Y15, Z15, IndHolidays)</f>
        <v>46254</v>
      </c>
      <c r="AB15" s="5">
        <v>2</v>
      </c>
      <c r="AC15" s="80">
        <f t="shared" ref="AC15" si="299">WORKDAY(AA15, AB15, IndHolidays)</f>
        <v>46259</v>
      </c>
      <c r="AD15" s="5">
        <v>3</v>
      </c>
      <c r="AE15" s="80">
        <f t="shared" ref="AE15" si="300">WORKDAY(AC15, AD15, IndHolidays)</f>
        <v>46265</v>
      </c>
      <c r="AF15" s="80">
        <f t="shared" ref="AF15" si="301">WORKDAY(AE15, 0, IndHolidays)</f>
        <v>46265</v>
      </c>
      <c r="AG15" s="80">
        <f t="shared" ref="AG15" si="302">WORKDAY(AF15, 1, IndHolidays)</f>
        <v>46266</v>
      </c>
      <c r="AH15" s="80">
        <f t="shared" ref="AH15" si="303">WORKDAY(AG15, 0, IndHolidays)</f>
        <v>46266</v>
      </c>
      <c r="AI15" s="5">
        <v>1</v>
      </c>
      <c r="AJ15" s="80">
        <f t="shared" ref="AJ15" si="304">WORKDAY(AH15, AI15, IndHolidays)</f>
        <v>46267</v>
      </c>
      <c r="AK15" s="80">
        <f t="array" ref="AK15">MAX(IF($B$2:$B$125=$B15, $AJ$2:$AJ$125))</f>
        <v>46267</v>
      </c>
      <c r="AL15" s="5">
        <v>3</v>
      </c>
      <c r="AM15" s="80">
        <f t="shared" ref="AM15" si="305">WORKDAY(AK15, AL15, IndHolidays)</f>
        <v>46272</v>
      </c>
      <c r="AN15" s="5">
        <v>1</v>
      </c>
      <c r="AO15" s="80">
        <f t="shared" ref="AO15" si="306">WORKDAY(AM15, AN15, IndHolidays)</f>
        <v>46273</v>
      </c>
      <c r="AP15" s="5">
        <v>3</v>
      </c>
      <c r="AQ15" s="80">
        <f t="shared" ref="AQ15" si="307">WORKDAY(AO15, AP15, IndHolidays)</f>
        <v>46276</v>
      </c>
      <c r="AR15" s="80">
        <f t="shared" ref="AR15:AS15" si="308">WORKDAY(AQ15, 1, IndHolidays)</f>
        <v>46280</v>
      </c>
      <c r="AS15" s="80">
        <f t="shared" si="308"/>
        <v>46281</v>
      </c>
      <c r="AT15" s="80">
        <f t="shared" ref="AT15" si="309">WORKDAY(AS15, 3, IndHolidays)</f>
        <v>46286</v>
      </c>
      <c r="AU15" s="80">
        <f t="shared" si="22"/>
        <v>46296</v>
      </c>
      <c r="AX15">
        <f t="shared" si="23"/>
        <v>12</v>
      </c>
    </row>
    <row r="16" spans="1:55" x14ac:dyDescent="0.2">
      <c r="A16" s="3">
        <v>15</v>
      </c>
      <c r="B16" s="5" t="s">
        <v>65</v>
      </c>
      <c r="C16" s="11"/>
      <c r="D16" s="80">
        <v>46234</v>
      </c>
      <c r="E16" s="80" t="s">
        <v>1159</v>
      </c>
      <c r="F16" s="80" t="s">
        <v>67</v>
      </c>
      <c r="G16" s="80" t="s">
        <v>167</v>
      </c>
      <c r="H16" s="80">
        <v>46234</v>
      </c>
      <c r="I16" s="5">
        <v>3</v>
      </c>
      <c r="J16" s="5">
        <v>0</v>
      </c>
      <c r="K16" s="5">
        <v>3</v>
      </c>
      <c r="L16" s="80">
        <f t="shared" ref="L16" si="310">WORKDAY(H16-1, I16+J16, IndHolidays)</f>
        <v>46238</v>
      </c>
      <c r="M16" s="80">
        <f t="shared" ref="M16" si="311">WORKDAY(H16-1, I16+J16, IndHolidays)</f>
        <v>46238</v>
      </c>
      <c r="N16" s="80">
        <f t="shared" ref="N16" si="312">WORKDAY(H16-1, I16+J16, IndHolidays)</f>
        <v>46238</v>
      </c>
      <c r="O16" s="5">
        <v>3</v>
      </c>
      <c r="P16" s="80">
        <f t="shared" ref="P16" si="313">WORKDAY(N16, O16, IndHolidays)</f>
        <v>46241</v>
      </c>
      <c r="Q16" s="5">
        <v>2</v>
      </c>
      <c r="R16" s="80">
        <f t="shared" ref="R16" si="314">WORKDAY(P16, Q16, IndHolidays)</f>
        <v>46245</v>
      </c>
      <c r="S16" s="80">
        <f t="shared" ref="S16" si="315">WORKDAY(R16,0, IndHolidays)</f>
        <v>46245</v>
      </c>
      <c r="T16" s="5">
        <v>3</v>
      </c>
      <c r="U16" s="80">
        <f t="shared" ref="U16" si="316">WORKDAY(S16, T16, IndHolidays)</f>
        <v>46248</v>
      </c>
      <c r="V16" s="80">
        <f t="shared" ref="V16:W16" si="317">WORKDAY(U16, 0, IndHolidays)</f>
        <v>46248</v>
      </c>
      <c r="W16" s="80">
        <f t="shared" si="317"/>
        <v>46248</v>
      </c>
      <c r="X16" s="80">
        <f t="shared" ref="X16" si="318">WORKDAY(W16, 1, IndHolidays)</f>
        <v>46251</v>
      </c>
      <c r="Y16" s="80">
        <f t="shared" ref="Y16" si="319">WORKDAY(X16, 0, IndHolidays)</f>
        <v>46251</v>
      </c>
      <c r="Z16" s="5">
        <v>3</v>
      </c>
      <c r="AA16" s="80">
        <f t="shared" ref="AA16" si="320">WORKDAY(Y16, Z16, IndHolidays)</f>
        <v>46254</v>
      </c>
      <c r="AB16" s="5">
        <v>2</v>
      </c>
      <c r="AC16" s="80">
        <f t="shared" ref="AC16" si="321">WORKDAY(AA16, AB16, IndHolidays)</f>
        <v>46259</v>
      </c>
      <c r="AD16" s="5">
        <v>3</v>
      </c>
      <c r="AE16" s="80">
        <f t="shared" ref="AE16" si="322">WORKDAY(AC16, AD16, IndHolidays)</f>
        <v>46265</v>
      </c>
      <c r="AF16" s="80">
        <f t="shared" ref="AF16" si="323">WORKDAY(AE16, 0, IndHolidays)</f>
        <v>46265</v>
      </c>
      <c r="AG16" s="80">
        <f t="shared" ref="AG16" si="324">WORKDAY(AF16, 1, IndHolidays)</f>
        <v>46266</v>
      </c>
      <c r="AH16" s="80">
        <f t="shared" ref="AH16" si="325">WORKDAY(AG16, 0, IndHolidays)</f>
        <v>46266</v>
      </c>
      <c r="AI16" s="5">
        <v>1</v>
      </c>
      <c r="AJ16" s="80">
        <f t="shared" ref="AJ16" si="326">WORKDAY(AH16, AI16, IndHolidays)</f>
        <v>46267</v>
      </c>
      <c r="AK16" s="80" cm="1">
        <f t="array" ref="AK16">MAX(IF($B$7:$B$16=$B16, $AJ$7:$AJ$16))</f>
        <v>46267</v>
      </c>
      <c r="AL16" s="5">
        <v>3</v>
      </c>
      <c r="AM16" s="80">
        <f t="shared" ref="AM16" si="327">WORKDAY(AK16, AL16, IndHolidays)</f>
        <v>46272</v>
      </c>
      <c r="AN16" s="5">
        <v>1</v>
      </c>
      <c r="AO16" s="80">
        <f t="shared" ref="AO16" si="328">WORKDAY(AM16, AN16, IndHolidays)</f>
        <v>46273</v>
      </c>
      <c r="AP16" s="5">
        <v>3</v>
      </c>
      <c r="AQ16" s="80">
        <f t="shared" ref="AQ16" si="329">WORKDAY(AO16, AP16, IndHolidays)</f>
        <v>46276</v>
      </c>
      <c r="AR16" s="80">
        <f t="shared" ref="AR16:AS16" si="330">WORKDAY(AQ16, 1, IndHolidays)</f>
        <v>46280</v>
      </c>
      <c r="AS16" s="80">
        <f t="shared" si="330"/>
        <v>46281</v>
      </c>
      <c r="AT16" s="80">
        <f t="shared" ref="AT16" si="331">WORKDAY(AS16, 3, IndHolidays)</f>
        <v>46286</v>
      </c>
      <c r="AU16" s="80">
        <f t="shared" si="22"/>
        <v>46296</v>
      </c>
      <c r="AX16">
        <f t="shared" si="23"/>
        <v>12</v>
      </c>
    </row>
    <row r="17" spans="1:50" x14ac:dyDescent="0.2">
      <c r="A17" s="3">
        <v>16</v>
      </c>
      <c r="B17" s="5" t="s">
        <v>86</v>
      </c>
      <c r="C17" s="11"/>
      <c r="D17" s="80">
        <v>46157</v>
      </c>
      <c r="E17" s="80" t="s">
        <v>1133</v>
      </c>
      <c r="F17" s="80" t="s">
        <v>1050</v>
      </c>
      <c r="G17" s="80" t="s">
        <v>102</v>
      </c>
      <c r="H17" s="80">
        <v>46157</v>
      </c>
      <c r="I17" s="5">
        <v>3</v>
      </c>
      <c r="J17" s="5">
        <v>0</v>
      </c>
      <c r="K17" s="5">
        <v>1</v>
      </c>
      <c r="L17" s="80">
        <f t="shared" ref="L17" si="332">WORKDAY(H17-1, I17+J17, IndHolidays)</f>
        <v>46161</v>
      </c>
      <c r="M17" s="80">
        <f t="shared" ref="M17" si="333">WORKDAY(H17-1, I17+J17, IndHolidays)</f>
        <v>46161</v>
      </c>
      <c r="N17" s="80">
        <f t="shared" ref="N17" si="334">WORKDAY(H17-1, I17+J17, IndHolidays)</f>
        <v>46161</v>
      </c>
      <c r="O17" s="5">
        <v>3</v>
      </c>
      <c r="P17" s="80">
        <f t="shared" ref="P17" si="335">WORKDAY(N17, O17, IndHolidays)</f>
        <v>46164</v>
      </c>
      <c r="Q17" s="5">
        <v>2</v>
      </c>
      <c r="R17" s="80">
        <f t="shared" ref="R17" si="336">WORKDAY(P17, Q17, IndHolidays)</f>
        <v>46168</v>
      </c>
      <c r="S17" s="80">
        <f t="shared" ref="S17" si="337">WORKDAY(R17,0, IndHolidays)</f>
        <v>46168</v>
      </c>
      <c r="T17" s="5">
        <v>3</v>
      </c>
      <c r="U17" s="80">
        <f t="shared" ref="U17" si="338">WORKDAY(S17, T17, IndHolidays)</f>
        <v>46174</v>
      </c>
      <c r="V17" s="80">
        <f t="shared" ref="V17:W17" si="339">WORKDAY(U17, 0, IndHolidays)</f>
        <v>46174</v>
      </c>
      <c r="W17" s="80">
        <f t="shared" si="339"/>
        <v>46174</v>
      </c>
      <c r="X17" s="80">
        <f t="shared" ref="X17" si="340">WORKDAY(W17, 1, IndHolidays)</f>
        <v>46176</v>
      </c>
      <c r="Y17" s="80">
        <f t="shared" ref="Y17" si="341">WORKDAY(X17, 0, IndHolidays)</f>
        <v>46176</v>
      </c>
      <c r="Z17" s="5">
        <v>3</v>
      </c>
      <c r="AA17" s="80">
        <f t="shared" ref="AA17" si="342">WORKDAY(Y17, Z17, IndHolidays)</f>
        <v>46181</v>
      </c>
      <c r="AB17" s="5">
        <v>2</v>
      </c>
      <c r="AC17" s="80">
        <f t="shared" ref="AC17" si="343">WORKDAY(AA17, AB17, IndHolidays)</f>
        <v>46183</v>
      </c>
      <c r="AD17" s="5">
        <v>3</v>
      </c>
      <c r="AE17" s="80">
        <f t="shared" ref="AE17" si="344">WORKDAY(AC17, AD17, IndHolidays)</f>
        <v>46188</v>
      </c>
      <c r="AF17" s="80">
        <f t="shared" ref="AF17" si="345">WORKDAY(AE17, 0, IndHolidays)</f>
        <v>46188</v>
      </c>
      <c r="AG17" s="80">
        <f t="shared" ref="AG17" si="346">WORKDAY(AF17, 1, IndHolidays)</f>
        <v>46189</v>
      </c>
      <c r="AH17" s="80">
        <f t="shared" ref="AH17" si="347">WORKDAY(AG17, 0, IndHolidays)</f>
        <v>46189</v>
      </c>
      <c r="AI17" s="5">
        <v>1</v>
      </c>
      <c r="AJ17" s="80">
        <f t="shared" ref="AJ17" si="348">WORKDAY(AH17, AI17, IndHolidays)</f>
        <v>46190</v>
      </c>
      <c r="AK17" s="80">
        <f t="array" ref="AK17">MAX(IF($B$2:$B$125=$B17, $AJ$2:$AJ$125))</f>
        <v>46198</v>
      </c>
      <c r="AL17" s="5">
        <v>3</v>
      </c>
      <c r="AM17" s="80">
        <f t="shared" ref="AM17" si="349">WORKDAY(AK17, AL17, IndHolidays)</f>
        <v>46204</v>
      </c>
      <c r="AN17" s="5">
        <v>1</v>
      </c>
      <c r="AO17" s="80">
        <f t="shared" ref="AO17" si="350">WORKDAY(AM17, AN17, IndHolidays)</f>
        <v>46205</v>
      </c>
      <c r="AP17" s="5">
        <v>3</v>
      </c>
      <c r="AQ17" s="80">
        <f t="shared" ref="AQ17" si="351">WORKDAY(AO17, AP17, IndHolidays)</f>
        <v>46211</v>
      </c>
      <c r="AR17" s="80">
        <f t="shared" ref="AR17:AS17" si="352">WORKDAY(AQ17, 1, IndHolidays)</f>
        <v>46212</v>
      </c>
      <c r="AS17" s="80">
        <f t="shared" si="352"/>
        <v>46213</v>
      </c>
      <c r="AT17" s="80">
        <f t="shared" ref="AT17" si="353">WORKDAY(AS17, 3, IndHolidays)</f>
        <v>46218</v>
      </c>
      <c r="AU17" s="80">
        <f t="shared" si="22"/>
        <v>46226</v>
      </c>
      <c r="AX17">
        <f t="shared" si="23"/>
        <v>12</v>
      </c>
    </row>
    <row r="18" spans="1:50" x14ac:dyDescent="0.2">
      <c r="A18" s="3">
        <v>17</v>
      </c>
      <c r="B18" s="5" t="s">
        <v>86</v>
      </c>
      <c r="C18" s="11"/>
      <c r="D18" s="80">
        <v>46157</v>
      </c>
      <c r="E18" s="80" t="s">
        <v>1134</v>
      </c>
      <c r="F18" s="80" t="s">
        <v>1050</v>
      </c>
      <c r="G18" s="80" t="s">
        <v>57</v>
      </c>
      <c r="H18" s="80">
        <v>46157</v>
      </c>
      <c r="I18" s="5">
        <v>3</v>
      </c>
      <c r="J18" s="5">
        <v>0</v>
      </c>
      <c r="K18" s="5">
        <v>2</v>
      </c>
      <c r="L18" s="80">
        <f t="shared" ref="L18" si="354">WORKDAY(H18-1, I18+J18, IndHolidays)</f>
        <v>46161</v>
      </c>
      <c r="M18" s="80">
        <f t="shared" ref="M18" si="355">WORKDAY(H18-1, I18+J18, IndHolidays)</f>
        <v>46161</v>
      </c>
      <c r="N18" s="80">
        <f t="shared" ref="N18" si="356">WORKDAY(H18-1, I18+J18, IndHolidays)</f>
        <v>46161</v>
      </c>
      <c r="O18" s="5">
        <v>3</v>
      </c>
      <c r="P18" s="80">
        <f t="shared" ref="P18" si="357">WORKDAY(N18, O18, IndHolidays)</f>
        <v>46164</v>
      </c>
      <c r="Q18" s="5">
        <v>2</v>
      </c>
      <c r="R18" s="80">
        <f t="shared" ref="R18" si="358">WORKDAY(P18, Q18, IndHolidays)</f>
        <v>46168</v>
      </c>
      <c r="S18" s="80">
        <f t="shared" ref="S18" si="359">WORKDAY(R18,0, IndHolidays)</f>
        <v>46168</v>
      </c>
      <c r="T18" s="5">
        <v>3</v>
      </c>
      <c r="U18" s="80">
        <f t="shared" ref="U18" si="360">WORKDAY(S18, T18, IndHolidays)</f>
        <v>46174</v>
      </c>
      <c r="V18" s="80">
        <f t="shared" ref="V18:W18" si="361">WORKDAY(U18, 0, IndHolidays)</f>
        <v>46174</v>
      </c>
      <c r="W18" s="80">
        <f t="shared" si="361"/>
        <v>46174</v>
      </c>
      <c r="X18" s="80">
        <f t="shared" ref="X18" si="362">WORKDAY(W18, 1, IndHolidays)</f>
        <v>46176</v>
      </c>
      <c r="Y18" s="80">
        <f t="shared" ref="Y18" si="363">WORKDAY(X18, 0, IndHolidays)</f>
        <v>46176</v>
      </c>
      <c r="Z18" s="5">
        <v>3</v>
      </c>
      <c r="AA18" s="80">
        <f t="shared" ref="AA18" si="364">WORKDAY(Y18, Z18, IndHolidays)</f>
        <v>46181</v>
      </c>
      <c r="AB18" s="5">
        <v>2</v>
      </c>
      <c r="AC18" s="80">
        <f t="shared" ref="AC18" si="365">WORKDAY(AA18, AB18, IndHolidays)</f>
        <v>46183</v>
      </c>
      <c r="AD18" s="5">
        <v>3</v>
      </c>
      <c r="AE18" s="80">
        <f t="shared" ref="AE18" si="366">WORKDAY(AC18, AD18, IndHolidays)</f>
        <v>46188</v>
      </c>
      <c r="AF18" s="80">
        <f t="shared" ref="AF18" si="367">WORKDAY(AE18, 0, IndHolidays)</f>
        <v>46188</v>
      </c>
      <c r="AG18" s="80">
        <f t="shared" ref="AG18" si="368">WORKDAY(AF18, 1, IndHolidays)</f>
        <v>46189</v>
      </c>
      <c r="AH18" s="80">
        <f t="shared" ref="AH18" si="369">WORKDAY(AG18, 0, IndHolidays)</f>
        <v>46189</v>
      </c>
      <c r="AI18" s="5">
        <v>1</v>
      </c>
      <c r="AJ18" s="80">
        <f t="shared" ref="AJ18" si="370">WORKDAY(AH18, AI18, IndHolidays)</f>
        <v>46190</v>
      </c>
      <c r="AK18" s="80">
        <f t="array" ref="AK18">MAX(IF($B$2:$B$125=$B18, $AJ$2:$AJ$125))</f>
        <v>46198</v>
      </c>
      <c r="AL18" s="5">
        <v>3</v>
      </c>
      <c r="AM18" s="80">
        <f t="shared" ref="AM18" si="371">WORKDAY(AK18, AL18, IndHolidays)</f>
        <v>46204</v>
      </c>
      <c r="AN18" s="5">
        <v>1</v>
      </c>
      <c r="AO18" s="80">
        <f t="shared" ref="AO18" si="372">WORKDAY(AM18, AN18, IndHolidays)</f>
        <v>46205</v>
      </c>
      <c r="AP18" s="5">
        <v>3</v>
      </c>
      <c r="AQ18" s="80">
        <f t="shared" ref="AQ18" si="373">WORKDAY(AO18, AP18, IndHolidays)</f>
        <v>46211</v>
      </c>
      <c r="AR18" s="80">
        <f t="shared" ref="AR18:AS18" si="374">WORKDAY(AQ18, 1, IndHolidays)</f>
        <v>46212</v>
      </c>
      <c r="AS18" s="80">
        <f t="shared" si="374"/>
        <v>46213</v>
      </c>
      <c r="AT18" s="80">
        <f t="shared" ref="AT18" si="375">WORKDAY(AS18, 3, IndHolidays)</f>
        <v>46218</v>
      </c>
      <c r="AU18" s="80">
        <f t="shared" si="22"/>
        <v>46226</v>
      </c>
      <c r="AX18">
        <f t="shared" si="23"/>
        <v>12</v>
      </c>
    </row>
    <row r="19" spans="1:50" x14ac:dyDescent="0.2">
      <c r="A19" s="3">
        <v>18</v>
      </c>
      <c r="B19" s="5" t="s">
        <v>86</v>
      </c>
      <c r="C19" s="11"/>
      <c r="D19" s="80">
        <v>46157</v>
      </c>
      <c r="E19" s="80" t="s">
        <v>1136</v>
      </c>
      <c r="F19" s="80" t="s">
        <v>1050</v>
      </c>
      <c r="G19" s="80" t="s">
        <v>129</v>
      </c>
      <c r="H19" s="80">
        <v>46157</v>
      </c>
      <c r="I19" s="5">
        <v>3</v>
      </c>
      <c r="J19" s="5">
        <v>0</v>
      </c>
      <c r="K19" s="5">
        <v>4</v>
      </c>
      <c r="L19" s="80">
        <f t="shared" ref="L19" si="376">WORKDAY(H19-1, I19+J19, IndHolidays)</f>
        <v>46161</v>
      </c>
      <c r="M19" s="80">
        <f t="shared" ref="M19" si="377">WORKDAY(H19-1, I19+J19, IndHolidays)</f>
        <v>46161</v>
      </c>
      <c r="N19" s="80">
        <f t="shared" ref="N19" si="378">WORKDAY(H19-1, I19+J19, IndHolidays)</f>
        <v>46161</v>
      </c>
      <c r="O19" s="5">
        <v>3</v>
      </c>
      <c r="P19" s="80">
        <f t="shared" ref="P19" si="379">WORKDAY(N19, O19, IndHolidays)</f>
        <v>46164</v>
      </c>
      <c r="Q19" s="5">
        <v>2</v>
      </c>
      <c r="R19" s="80">
        <f t="shared" ref="R19" si="380">WORKDAY(P19, Q19, IndHolidays)</f>
        <v>46168</v>
      </c>
      <c r="S19" s="80">
        <f t="shared" ref="S19" si="381">WORKDAY(R19,0, IndHolidays)</f>
        <v>46168</v>
      </c>
      <c r="T19" s="5">
        <v>3</v>
      </c>
      <c r="U19" s="80">
        <f t="shared" ref="U19" si="382">WORKDAY(S19, T19, IndHolidays)</f>
        <v>46174</v>
      </c>
      <c r="V19" s="80">
        <f t="shared" ref="V19:W19" si="383">WORKDAY(U19, 0, IndHolidays)</f>
        <v>46174</v>
      </c>
      <c r="W19" s="80">
        <f t="shared" si="383"/>
        <v>46174</v>
      </c>
      <c r="X19" s="80">
        <f t="shared" ref="X19" si="384">WORKDAY(W19, 1, IndHolidays)</f>
        <v>46176</v>
      </c>
      <c r="Y19" s="80">
        <f t="shared" ref="Y19" si="385">WORKDAY(X19, 0, IndHolidays)</f>
        <v>46176</v>
      </c>
      <c r="Z19" s="5">
        <v>3</v>
      </c>
      <c r="AA19" s="80">
        <f t="shared" ref="AA19" si="386">WORKDAY(Y19, Z19, IndHolidays)</f>
        <v>46181</v>
      </c>
      <c r="AB19" s="5">
        <v>2</v>
      </c>
      <c r="AC19" s="80">
        <f t="shared" ref="AC19" si="387">WORKDAY(AA19, AB19, IndHolidays)</f>
        <v>46183</v>
      </c>
      <c r="AD19" s="5">
        <v>3</v>
      </c>
      <c r="AE19" s="80">
        <f t="shared" ref="AE19" si="388">WORKDAY(AC19, AD19, IndHolidays)</f>
        <v>46188</v>
      </c>
      <c r="AF19" s="80">
        <f t="shared" ref="AF19" si="389">WORKDAY(AE19, 0, IndHolidays)</f>
        <v>46188</v>
      </c>
      <c r="AG19" s="80">
        <f t="shared" ref="AG19" si="390">WORKDAY(AF19, 1, IndHolidays)</f>
        <v>46189</v>
      </c>
      <c r="AH19" s="80">
        <f t="shared" ref="AH19" si="391">WORKDAY(AG19, 0, IndHolidays)</f>
        <v>46189</v>
      </c>
      <c r="AI19" s="5">
        <v>1</v>
      </c>
      <c r="AJ19" s="80">
        <f t="shared" ref="AJ19" si="392">WORKDAY(AH19, AI19, IndHolidays)</f>
        <v>46190</v>
      </c>
      <c r="AK19" s="80">
        <f t="array" ref="AK19">MAX(IF($B$2:$B$125=$B19, $AJ$2:$AJ$125))</f>
        <v>46198</v>
      </c>
      <c r="AL19" s="5">
        <v>3</v>
      </c>
      <c r="AM19" s="80">
        <f t="shared" ref="AM19" si="393">WORKDAY(AK19, AL19, IndHolidays)</f>
        <v>46204</v>
      </c>
      <c r="AN19" s="5">
        <v>1</v>
      </c>
      <c r="AO19" s="80">
        <f t="shared" ref="AO19" si="394">WORKDAY(AM19, AN19, IndHolidays)</f>
        <v>46205</v>
      </c>
      <c r="AP19" s="5">
        <v>3</v>
      </c>
      <c r="AQ19" s="80">
        <f t="shared" ref="AQ19" si="395">WORKDAY(AO19, AP19, IndHolidays)</f>
        <v>46211</v>
      </c>
      <c r="AR19" s="80">
        <f t="shared" ref="AR19:AS19" si="396">WORKDAY(AQ19, 1, IndHolidays)</f>
        <v>46212</v>
      </c>
      <c r="AS19" s="80">
        <f t="shared" si="396"/>
        <v>46213</v>
      </c>
      <c r="AT19" s="80">
        <f t="shared" ref="AT19" si="397">WORKDAY(AS19, 3, IndHolidays)</f>
        <v>46218</v>
      </c>
      <c r="AU19" s="80">
        <f t="shared" si="22"/>
        <v>46226</v>
      </c>
      <c r="AX19">
        <f t="shared" si="23"/>
        <v>12</v>
      </c>
    </row>
    <row r="20" spans="1:50" x14ac:dyDescent="0.2">
      <c r="A20" s="3">
        <v>19</v>
      </c>
      <c r="B20" s="5" t="s">
        <v>86</v>
      </c>
      <c r="C20" s="11"/>
      <c r="D20" s="80">
        <v>46167</v>
      </c>
      <c r="E20" s="80" t="s">
        <v>1135</v>
      </c>
      <c r="F20" s="80" t="s">
        <v>1050</v>
      </c>
      <c r="G20" s="80" t="s">
        <v>102</v>
      </c>
      <c r="H20" s="80">
        <v>46167</v>
      </c>
      <c r="I20" s="5">
        <v>3</v>
      </c>
      <c r="J20" s="5">
        <v>0</v>
      </c>
      <c r="K20" s="5">
        <v>3</v>
      </c>
      <c r="L20" s="80">
        <f t="shared" ref="L20" si="398">WORKDAY(H20-1, I20+J20, IndHolidays)</f>
        <v>46169</v>
      </c>
      <c r="M20" s="80">
        <f t="shared" ref="M20" si="399">WORKDAY(H20-1, I20+J20, IndHolidays)</f>
        <v>46169</v>
      </c>
      <c r="N20" s="80">
        <f t="shared" ref="N20" si="400">WORKDAY(H20-1, I20+J20, IndHolidays)</f>
        <v>46169</v>
      </c>
      <c r="O20" s="5">
        <v>3</v>
      </c>
      <c r="P20" s="80">
        <f t="shared" ref="P20" si="401">WORKDAY(N20, O20, IndHolidays)</f>
        <v>46176</v>
      </c>
      <c r="Q20" s="5">
        <v>2</v>
      </c>
      <c r="R20" s="80">
        <f t="shared" ref="R20" si="402">WORKDAY(P20, Q20, IndHolidays)</f>
        <v>46178</v>
      </c>
      <c r="S20" s="80">
        <f t="shared" ref="S20" si="403">WORKDAY(R20,0, IndHolidays)</f>
        <v>46178</v>
      </c>
      <c r="T20" s="5">
        <v>3</v>
      </c>
      <c r="U20" s="80">
        <f t="shared" ref="U20" si="404">WORKDAY(S20, T20, IndHolidays)</f>
        <v>46183</v>
      </c>
      <c r="V20" s="80">
        <f t="shared" ref="V20:W20" si="405">WORKDAY(U20, 0, IndHolidays)</f>
        <v>46183</v>
      </c>
      <c r="W20" s="80">
        <f t="shared" si="405"/>
        <v>46183</v>
      </c>
      <c r="X20" s="80">
        <f t="shared" ref="X20" si="406">WORKDAY(W20, 1, IndHolidays)</f>
        <v>46184</v>
      </c>
      <c r="Y20" s="80">
        <f t="shared" ref="Y20" si="407">WORKDAY(X20, 0, IndHolidays)</f>
        <v>46184</v>
      </c>
      <c r="Z20" s="5">
        <v>3</v>
      </c>
      <c r="AA20" s="80">
        <f t="shared" ref="AA20" si="408">WORKDAY(Y20, Z20, IndHolidays)</f>
        <v>46189</v>
      </c>
      <c r="AB20" s="5">
        <v>2</v>
      </c>
      <c r="AC20" s="80">
        <f t="shared" ref="AC20" si="409">WORKDAY(AA20, AB20, IndHolidays)</f>
        <v>46191</v>
      </c>
      <c r="AD20" s="5">
        <v>3</v>
      </c>
      <c r="AE20" s="80">
        <f t="shared" ref="AE20" si="410">WORKDAY(AC20, AD20, IndHolidays)</f>
        <v>46196</v>
      </c>
      <c r="AF20" s="80">
        <f t="shared" ref="AF20" si="411">WORKDAY(AE20, 0, IndHolidays)</f>
        <v>46196</v>
      </c>
      <c r="AG20" s="80">
        <f t="shared" ref="AG20" si="412">WORKDAY(AF20, 1, IndHolidays)</f>
        <v>46197</v>
      </c>
      <c r="AH20" s="80">
        <f t="shared" ref="AH20" si="413">WORKDAY(AG20, 0, IndHolidays)</f>
        <v>46197</v>
      </c>
      <c r="AI20" s="5">
        <v>1</v>
      </c>
      <c r="AJ20" s="80">
        <f t="shared" ref="AJ20" si="414">WORKDAY(AH20, AI20, IndHolidays)</f>
        <v>46198</v>
      </c>
      <c r="AK20" s="80" cm="1">
        <f t="array" ref="AK20">MAX(IF($B$17:$B$20=$B20, $AJ$17:$AJ$20))</f>
        <v>46198</v>
      </c>
      <c r="AL20" s="5">
        <v>3</v>
      </c>
      <c r="AM20" s="80">
        <f t="shared" ref="AM20" si="415">WORKDAY(AK20, AL20, IndHolidays)</f>
        <v>46204</v>
      </c>
      <c r="AN20" s="5">
        <v>1</v>
      </c>
      <c r="AO20" s="80">
        <f t="shared" ref="AO20" si="416">WORKDAY(AM20, AN20, IndHolidays)</f>
        <v>46205</v>
      </c>
      <c r="AP20" s="5">
        <v>3</v>
      </c>
      <c r="AQ20" s="80">
        <f t="shared" ref="AQ20" si="417">WORKDAY(AO20, AP20, IndHolidays)</f>
        <v>46211</v>
      </c>
      <c r="AR20" s="80">
        <f t="shared" ref="AR20:AS20" si="418">WORKDAY(AQ20, 1, IndHolidays)</f>
        <v>46212</v>
      </c>
      <c r="AS20" s="80">
        <f t="shared" si="418"/>
        <v>46213</v>
      </c>
      <c r="AT20" s="80">
        <f t="shared" ref="AT20" si="419">WORKDAY(AS20, 3, IndHolidays)</f>
        <v>46218</v>
      </c>
      <c r="AU20" s="80">
        <f t="shared" si="22"/>
        <v>46226</v>
      </c>
      <c r="AV20">
        <f>(AU20 - M20)</f>
        <v>57</v>
      </c>
      <c r="AX20">
        <f t="shared" si="23"/>
        <v>12</v>
      </c>
    </row>
    <row r="21" spans="1:50" x14ac:dyDescent="0.2">
      <c r="A21" s="3">
        <v>20</v>
      </c>
      <c r="B21" s="5" t="s">
        <v>101</v>
      </c>
      <c r="C21" s="11"/>
      <c r="D21" s="80">
        <v>46167</v>
      </c>
      <c r="E21" s="80" t="s">
        <v>1166</v>
      </c>
      <c r="F21" s="80" t="s">
        <v>1050</v>
      </c>
      <c r="G21" s="80" t="s">
        <v>57</v>
      </c>
      <c r="H21" s="80">
        <v>46167</v>
      </c>
      <c r="I21" s="5">
        <v>3</v>
      </c>
      <c r="J21" s="5">
        <v>0</v>
      </c>
      <c r="K21" s="5">
        <v>4</v>
      </c>
      <c r="L21" s="80">
        <f t="shared" ref="L21" si="420">WORKDAY(H21-1, I21+J21, IndHolidays)</f>
        <v>46169</v>
      </c>
      <c r="M21" s="80">
        <f t="shared" ref="M21" si="421">WORKDAY(H21-1, I21+J21, IndHolidays)</f>
        <v>46169</v>
      </c>
      <c r="N21" s="80">
        <f t="shared" ref="N21" si="422">WORKDAY(H21-1, I21+J21, IndHolidays)</f>
        <v>46169</v>
      </c>
      <c r="O21" s="5">
        <v>3</v>
      </c>
      <c r="P21" s="80">
        <f t="shared" ref="P21" si="423">WORKDAY(N21, O21, IndHolidays)</f>
        <v>46176</v>
      </c>
      <c r="Q21" s="5">
        <v>2</v>
      </c>
      <c r="R21" s="80">
        <f t="shared" ref="R21" si="424">WORKDAY(P21, Q21, IndHolidays)</f>
        <v>46178</v>
      </c>
      <c r="S21" s="80">
        <f t="shared" ref="S21" si="425">WORKDAY(R21,0, IndHolidays)</f>
        <v>46178</v>
      </c>
      <c r="T21" s="5">
        <v>3</v>
      </c>
      <c r="U21" s="80">
        <f t="shared" ref="U21" si="426">WORKDAY(S21, T21, IndHolidays)</f>
        <v>46183</v>
      </c>
      <c r="V21" s="80">
        <f t="shared" ref="V21:W21" si="427">WORKDAY(U21, 0, IndHolidays)</f>
        <v>46183</v>
      </c>
      <c r="W21" s="80">
        <f t="shared" si="427"/>
        <v>46183</v>
      </c>
      <c r="X21" s="80">
        <f t="shared" ref="X21" si="428">WORKDAY(W21, 1, IndHolidays)</f>
        <v>46184</v>
      </c>
      <c r="Y21" s="80">
        <f t="shared" ref="Y21" si="429">WORKDAY(X21, 0, IndHolidays)</f>
        <v>46184</v>
      </c>
      <c r="Z21" s="5">
        <v>3</v>
      </c>
      <c r="AA21" s="80">
        <f t="shared" ref="AA21" si="430">WORKDAY(Y21, Z21, IndHolidays)</f>
        <v>46189</v>
      </c>
      <c r="AB21" s="5">
        <v>2</v>
      </c>
      <c r="AC21" s="80">
        <f t="shared" ref="AC21" si="431">WORKDAY(AA21, AB21, IndHolidays)</f>
        <v>46191</v>
      </c>
      <c r="AD21" s="5">
        <v>3</v>
      </c>
      <c r="AE21" s="80">
        <f t="shared" ref="AE21" si="432">WORKDAY(AC21, AD21, IndHolidays)</f>
        <v>46196</v>
      </c>
      <c r="AF21" s="80">
        <f t="shared" ref="AF21" si="433">WORKDAY(AE21, 0, IndHolidays)</f>
        <v>46196</v>
      </c>
      <c r="AG21" s="80">
        <f t="shared" ref="AG21" si="434">WORKDAY(AF21, 1, IndHolidays)</f>
        <v>46197</v>
      </c>
      <c r="AH21" s="80">
        <f t="shared" ref="AH21" si="435">WORKDAY(AG21, 0, IndHolidays)</f>
        <v>46197</v>
      </c>
      <c r="AI21" s="5">
        <v>1</v>
      </c>
      <c r="AJ21" s="80">
        <f t="shared" ref="AJ21" si="436">WORKDAY(AH21, AI21, IndHolidays)</f>
        <v>46198</v>
      </c>
      <c r="AK21" s="80">
        <f t="array" ref="AK21">MAX(IF($B$2:$B$125=$B21, $AJ$2:$AJ$125))</f>
        <v>46206</v>
      </c>
      <c r="AL21" s="5">
        <v>3</v>
      </c>
      <c r="AM21" s="80">
        <f t="shared" ref="AM21" si="437">WORKDAY(AK21, AL21, IndHolidays)</f>
        <v>46212</v>
      </c>
      <c r="AN21" s="5">
        <v>1</v>
      </c>
      <c r="AO21" s="80">
        <f t="shared" ref="AO21" si="438">WORKDAY(AM21, AN21, IndHolidays)</f>
        <v>46213</v>
      </c>
      <c r="AP21" s="5">
        <v>3</v>
      </c>
      <c r="AQ21" s="80">
        <f t="shared" ref="AQ21" si="439">WORKDAY(AO21, AP21, IndHolidays)</f>
        <v>46218</v>
      </c>
      <c r="AR21" s="80">
        <f t="shared" ref="AR21:AS21" si="440">WORKDAY(AQ21, 1, IndHolidays)</f>
        <v>46219</v>
      </c>
      <c r="AS21" s="80">
        <f t="shared" si="440"/>
        <v>46220</v>
      </c>
      <c r="AT21" s="80">
        <f t="shared" ref="AT21" si="441">WORKDAY(AS21, 3, IndHolidays)</f>
        <v>46225</v>
      </c>
      <c r="AU21" s="80">
        <f t="shared" si="22"/>
        <v>46226</v>
      </c>
      <c r="AX21">
        <f t="shared" si="23"/>
        <v>12</v>
      </c>
    </row>
    <row r="22" spans="1:50" x14ac:dyDescent="0.2">
      <c r="A22" s="3">
        <v>21</v>
      </c>
      <c r="B22" s="5" t="s">
        <v>101</v>
      </c>
      <c r="C22" s="11"/>
      <c r="D22" s="80">
        <v>46167</v>
      </c>
      <c r="E22" s="80" t="s">
        <v>1167</v>
      </c>
      <c r="F22" s="80" t="s">
        <v>1050</v>
      </c>
      <c r="G22" s="80" t="s">
        <v>129</v>
      </c>
      <c r="H22" s="80">
        <v>46167</v>
      </c>
      <c r="I22" s="5">
        <v>3</v>
      </c>
      <c r="J22" s="5">
        <v>0</v>
      </c>
      <c r="K22" s="5">
        <v>1</v>
      </c>
      <c r="L22" s="80">
        <f t="shared" ref="L22" si="442">WORKDAY(H22-1, I22+J22, IndHolidays)</f>
        <v>46169</v>
      </c>
      <c r="M22" s="80">
        <f t="shared" ref="M22" si="443">WORKDAY(H22-1, I22+J22, IndHolidays)</f>
        <v>46169</v>
      </c>
      <c r="N22" s="80">
        <f t="shared" ref="N22" si="444">WORKDAY(H22-1, I22+J22, IndHolidays)</f>
        <v>46169</v>
      </c>
      <c r="O22" s="5">
        <v>3</v>
      </c>
      <c r="P22" s="80">
        <f t="shared" ref="P22" si="445">WORKDAY(N22, O22, IndHolidays)</f>
        <v>46176</v>
      </c>
      <c r="Q22" s="5">
        <v>2</v>
      </c>
      <c r="R22" s="80">
        <f t="shared" ref="R22" si="446">WORKDAY(P22, Q22, IndHolidays)</f>
        <v>46178</v>
      </c>
      <c r="S22" s="80">
        <f t="shared" ref="S22" si="447">WORKDAY(R22,0, IndHolidays)</f>
        <v>46178</v>
      </c>
      <c r="T22" s="5">
        <v>3</v>
      </c>
      <c r="U22" s="80">
        <f t="shared" ref="U22" si="448">WORKDAY(S22, T22, IndHolidays)</f>
        <v>46183</v>
      </c>
      <c r="V22" s="80">
        <f t="shared" ref="V22:W22" si="449">WORKDAY(U22, 0, IndHolidays)</f>
        <v>46183</v>
      </c>
      <c r="W22" s="80">
        <f t="shared" si="449"/>
        <v>46183</v>
      </c>
      <c r="X22" s="80">
        <f t="shared" ref="X22" si="450">WORKDAY(W22, 1, IndHolidays)</f>
        <v>46184</v>
      </c>
      <c r="Y22" s="80">
        <f t="shared" ref="Y22" si="451">WORKDAY(X22, 0, IndHolidays)</f>
        <v>46184</v>
      </c>
      <c r="Z22" s="5">
        <v>3</v>
      </c>
      <c r="AA22" s="80">
        <f t="shared" ref="AA22" si="452">WORKDAY(Y22, Z22, IndHolidays)</f>
        <v>46189</v>
      </c>
      <c r="AB22" s="5">
        <v>2</v>
      </c>
      <c r="AC22" s="80">
        <f t="shared" ref="AC22" si="453">WORKDAY(AA22, AB22, IndHolidays)</f>
        <v>46191</v>
      </c>
      <c r="AD22" s="5">
        <v>3</v>
      </c>
      <c r="AE22" s="80">
        <f t="shared" ref="AE22" si="454">WORKDAY(AC22, AD22, IndHolidays)</f>
        <v>46196</v>
      </c>
      <c r="AF22" s="80">
        <f t="shared" ref="AF22" si="455">WORKDAY(AE22, 0, IndHolidays)</f>
        <v>46196</v>
      </c>
      <c r="AG22" s="80">
        <f t="shared" ref="AG22" si="456">WORKDAY(AF22, 1, IndHolidays)</f>
        <v>46197</v>
      </c>
      <c r="AH22" s="80">
        <f t="shared" ref="AH22" si="457">WORKDAY(AG22, 0, IndHolidays)</f>
        <v>46197</v>
      </c>
      <c r="AI22" s="5">
        <v>1</v>
      </c>
      <c r="AJ22" s="80">
        <f t="shared" ref="AJ22" si="458">WORKDAY(AH22, AI22, IndHolidays)</f>
        <v>46198</v>
      </c>
      <c r="AK22" s="80">
        <f t="array" ref="AK22">MAX(IF($B$2:$B$125=$B22, $AJ$2:$AJ$125))</f>
        <v>46206</v>
      </c>
      <c r="AL22" s="5">
        <v>3</v>
      </c>
      <c r="AM22" s="80">
        <f t="shared" ref="AM22" si="459">WORKDAY(AK22, AL22, IndHolidays)</f>
        <v>46212</v>
      </c>
      <c r="AN22" s="5">
        <v>1</v>
      </c>
      <c r="AO22" s="80">
        <f t="shared" ref="AO22" si="460">WORKDAY(AM22, AN22, IndHolidays)</f>
        <v>46213</v>
      </c>
      <c r="AP22" s="5">
        <v>3</v>
      </c>
      <c r="AQ22" s="80">
        <f t="shared" ref="AQ22" si="461">WORKDAY(AO22, AP22, IndHolidays)</f>
        <v>46218</v>
      </c>
      <c r="AR22" s="80">
        <f t="shared" ref="AR22:AS22" si="462">WORKDAY(AQ22, 1, IndHolidays)</f>
        <v>46219</v>
      </c>
      <c r="AS22" s="80">
        <f t="shared" si="462"/>
        <v>46220</v>
      </c>
      <c r="AT22" s="80">
        <f t="shared" ref="AT22" si="463">WORKDAY(AS22, 3, IndHolidays)</f>
        <v>46225</v>
      </c>
      <c r="AU22" s="80">
        <f t="shared" si="22"/>
        <v>46226</v>
      </c>
      <c r="AX22">
        <f t="shared" si="23"/>
        <v>12</v>
      </c>
    </row>
    <row r="23" spans="1:50" x14ac:dyDescent="0.2">
      <c r="A23" s="3">
        <v>22</v>
      </c>
      <c r="B23" s="5" t="s">
        <v>101</v>
      </c>
      <c r="C23" s="11"/>
      <c r="D23" s="80">
        <v>46175</v>
      </c>
      <c r="E23" s="80" t="s">
        <v>1171</v>
      </c>
      <c r="F23" s="80" t="s">
        <v>1050</v>
      </c>
      <c r="G23" s="80" t="s">
        <v>57</v>
      </c>
      <c r="H23" s="80">
        <v>46175</v>
      </c>
      <c r="I23" s="5">
        <v>3</v>
      </c>
      <c r="J23" s="5">
        <v>0</v>
      </c>
      <c r="K23" s="5">
        <v>2</v>
      </c>
      <c r="L23" s="80">
        <f t="shared" ref="L23" si="464">WORKDAY(H23-1, I23+J23, IndHolidays)</f>
        <v>46178</v>
      </c>
      <c r="M23" s="80">
        <f t="shared" ref="M23" si="465">WORKDAY(H23-1, I23+J23, IndHolidays)</f>
        <v>46178</v>
      </c>
      <c r="N23" s="80">
        <f t="shared" ref="N23" si="466">WORKDAY(H23-1, I23+J23, IndHolidays)</f>
        <v>46178</v>
      </c>
      <c r="O23" s="5">
        <v>3</v>
      </c>
      <c r="P23" s="80">
        <f t="shared" ref="P23" si="467">WORKDAY(N23, O23, IndHolidays)</f>
        <v>46183</v>
      </c>
      <c r="Q23" s="5">
        <v>2</v>
      </c>
      <c r="R23" s="80">
        <f t="shared" ref="R23" si="468">WORKDAY(P23, Q23, IndHolidays)</f>
        <v>46185</v>
      </c>
      <c r="S23" s="80">
        <f t="shared" ref="S23" si="469">WORKDAY(R23,0, IndHolidays)</f>
        <v>46185</v>
      </c>
      <c r="T23" s="5">
        <v>3</v>
      </c>
      <c r="U23" s="80">
        <f t="shared" ref="U23" si="470">WORKDAY(S23, T23, IndHolidays)</f>
        <v>46190</v>
      </c>
      <c r="V23" s="80">
        <f t="shared" ref="V23:W23" si="471">WORKDAY(U23, 0, IndHolidays)</f>
        <v>46190</v>
      </c>
      <c r="W23" s="80">
        <f t="shared" si="471"/>
        <v>46190</v>
      </c>
      <c r="X23" s="80">
        <f t="shared" ref="X23" si="472">WORKDAY(W23, 1, IndHolidays)</f>
        <v>46191</v>
      </c>
      <c r="Y23" s="80">
        <f t="shared" ref="Y23" si="473">WORKDAY(X23, 0, IndHolidays)</f>
        <v>46191</v>
      </c>
      <c r="Z23" s="5">
        <v>3</v>
      </c>
      <c r="AA23" s="80">
        <f t="shared" ref="AA23" si="474">WORKDAY(Y23, Z23, IndHolidays)</f>
        <v>46196</v>
      </c>
      <c r="AB23" s="5">
        <v>2</v>
      </c>
      <c r="AC23" s="80">
        <f t="shared" ref="AC23" si="475">WORKDAY(AA23, AB23, IndHolidays)</f>
        <v>46198</v>
      </c>
      <c r="AD23" s="5">
        <v>3</v>
      </c>
      <c r="AE23" s="80">
        <f t="shared" ref="AE23" si="476">WORKDAY(AC23, AD23, IndHolidays)</f>
        <v>46204</v>
      </c>
      <c r="AF23" s="80">
        <f t="shared" ref="AF23" si="477">WORKDAY(AE23, 0, IndHolidays)</f>
        <v>46204</v>
      </c>
      <c r="AG23" s="80">
        <f t="shared" ref="AG23" si="478">WORKDAY(AF23, 1, IndHolidays)</f>
        <v>46205</v>
      </c>
      <c r="AH23" s="80">
        <f t="shared" ref="AH23" si="479">WORKDAY(AG23, 0, IndHolidays)</f>
        <v>46205</v>
      </c>
      <c r="AI23" s="5">
        <v>1</v>
      </c>
      <c r="AJ23" s="80">
        <f t="shared" ref="AJ23" si="480">WORKDAY(AH23, AI23, IndHolidays)</f>
        <v>46206</v>
      </c>
      <c r="AK23" s="80">
        <f t="array" ref="AK23">MAX(IF($B$2:$B$125=$B23, $AJ$2:$AJ$125))</f>
        <v>46206</v>
      </c>
      <c r="AL23" s="5">
        <v>3</v>
      </c>
      <c r="AM23" s="80">
        <f t="shared" ref="AM23" si="481">WORKDAY(AK23, AL23, IndHolidays)</f>
        <v>46212</v>
      </c>
      <c r="AN23" s="5">
        <v>1</v>
      </c>
      <c r="AO23" s="80">
        <f t="shared" ref="AO23" si="482">WORKDAY(AM23, AN23, IndHolidays)</f>
        <v>46213</v>
      </c>
      <c r="AP23" s="5">
        <v>3</v>
      </c>
      <c r="AQ23" s="80">
        <f t="shared" ref="AQ23" si="483">WORKDAY(AO23, AP23, IndHolidays)</f>
        <v>46218</v>
      </c>
      <c r="AR23" s="80">
        <f t="shared" ref="AR23:AS23" si="484">WORKDAY(AQ23, 1, IndHolidays)</f>
        <v>46219</v>
      </c>
      <c r="AS23" s="80">
        <f t="shared" si="484"/>
        <v>46220</v>
      </c>
      <c r="AT23" s="80">
        <f t="shared" ref="AT23" si="485">WORKDAY(AS23, 3, IndHolidays)</f>
        <v>46225</v>
      </c>
      <c r="AU23" s="80">
        <f t="shared" si="22"/>
        <v>46226</v>
      </c>
      <c r="AX23">
        <f t="shared" si="23"/>
        <v>12</v>
      </c>
    </row>
    <row r="24" spans="1:50" x14ac:dyDescent="0.2">
      <c r="A24" s="3">
        <v>23</v>
      </c>
      <c r="B24" s="5" t="s">
        <v>101</v>
      </c>
      <c r="C24" s="11"/>
      <c r="D24" s="80">
        <v>46175</v>
      </c>
      <c r="E24" s="80" t="s">
        <v>1172</v>
      </c>
      <c r="F24" s="80" t="s">
        <v>1050</v>
      </c>
      <c r="G24" s="80" t="s">
        <v>102</v>
      </c>
      <c r="H24" s="80">
        <v>46175</v>
      </c>
      <c r="I24" s="5">
        <v>3</v>
      </c>
      <c r="J24" s="5">
        <v>0</v>
      </c>
      <c r="K24" s="5">
        <v>3</v>
      </c>
      <c r="L24" s="80">
        <f t="shared" ref="L24" si="486">WORKDAY(H24-1, I24+J24, IndHolidays)</f>
        <v>46178</v>
      </c>
      <c r="M24" s="80">
        <f t="shared" ref="M24" si="487">WORKDAY(H24-1, I24+J24, IndHolidays)</f>
        <v>46178</v>
      </c>
      <c r="N24" s="80">
        <f t="shared" ref="N24" si="488">WORKDAY(H24-1, I24+J24, IndHolidays)</f>
        <v>46178</v>
      </c>
      <c r="O24" s="5">
        <v>1</v>
      </c>
      <c r="P24" s="80">
        <f t="shared" ref="P24" si="489">WORKDAY(N24, O24, IndHolidays)</f>
        <v>46181</v>
      </c>
      <c r="Q24" s="5">
        <v>1</v>
      </c>
      <c r="R24" s="80">
        <f t="shared" ref="R24" si="490">WORKDAY(P24, Q24, IndHolidays)</f>
        <v>46182</v>
      </c>
      <c r="S24" s="80">
        <f t="shared" ref="S24" si="491">WORKDAY(R24,0, IndHolidays)</f>
        <v>46182</v>
      </c>
      <c r="T24" s="5">
        <v>1</v>
      </c>
      <c r="U24" s="80">
        <f t="shared" ref="U24" si="492">WORKDAY(S24, T24, IndHolidays)</f>
        <v>46183</v>
      </c>
      <c r="V24" s="80">
        <f t="shared" ref="V24:W24" si="493">WORKDAY(U24, 0, IndHolidays)</f>
        <v>46183</v>
      </c>
      <c r="W24" s="80">
        <f t="shared" si="493"/>
        <v>46183</v>
      </c>
      <c r="X24" s="80">
        <f t="shared" ref="X24" si="494">WORKDAY(W24, 1, IndHolidays)</f>
        <v>46184</v>
      </c>
      <c r="Y24" s="80">
        <f t="shared" ref="Y24" si="495">WORKDAY(X24, 0, IndHolidays)</f>
        <v>46184</v>
      </c>
      <c r="Z24" s="5">
        <v>1</v>
      </c>
      <c r="AA24" s="80">
        <f t="shared" ref="AA24" si="496">WORKDAY(Y24, Z24, IndHolidays)</f>
        <v>46185</v>
      </c>
      <c r="AB24" s="5">
        <v>1</v>
      </c>
      <c r="AC24" s="80">
        <f t="shared" ref="AC24" si="497">WORKDAY(AA24, AB24, IndHolidays)</f>
        <v>46188</v>
      </c>
      <c r="AD24" s="5">
        <v>1</v>
      </c>
      <c r="AE24" s="80">
        <f t="shared" ref="AE24" si="498">WORKDAY(AC24, AD24, IndHolidays)</f>
        <v>46189</v>
      </c>
      <c r="AF24" s="80">
        <f t="shared" ref="AF24" si="499">WORKDAY(AE24, 0, IndHolidays)</f>
        <v>46189</v>
      </c>
      <c r="AG24" s="80">
        <f t="shared" ref="AG24" si="500">WORKDAY(AF24, 1, IndHolidays)</f>
        <v>46190</v>
      </c>
      <c r="AH24" s="80">
        <f t="shared" ref="AH24" si="501">WORKDAY(AG24, 0, IndHolidays)</f>
        <v>46190</v>
      </c>
      <c r="AI24" s="5">
        <v>1</v>
      </c>
      <c r="AJ24" s="80">
        <f t="shared" ref="AJ24" si="502">WORKDAY(AH24, AI24, IndHolidays)</f>
        <v>46191</v>
      </c>
      <c r="AK24" s="80" cm="1">
        <f t="array" ref="AK24">MAX(IF($B$21:$B$24=$B24, $AJ$21:$AJ$24))</f>
        <v>46206</v>
      </c>
      <c r="AL24" s="5">
        <v>1</v>
      </c>
      <c r="AM24" s="80">
        <f t="shared" ref="AM24" si="503">WORKDAY(AK24, AL24, IndHolidays)</f>
        <v>46209</v>
      </c>
      <c r="AN24" s="5">
        <v>0</v>
      </c>
      <c r="AO24" s="80">
        <f t="shared" ref="AO24" si="504">WORKDAY(AM24, AN24, IndHolidays)</f>
        <v>46209</v>
      </c>
      <c r="AP24" s="5">
        <v>1</v>
      </c>
      <c r="AQ24" s="80">
        <f t="shared" ref="AQ24" si="505">WORKDAY(AO24, AP24, IndHolidays)</f>
        <v>46211</v>
      </c>
      <c r="AR24" s="80">
        <f t="shared" ref="AR24:AS24" si="506">WORKDAY(AQ24, 1, IndHolidays)</f>
        <v>46212</v>
      </c>
      <c r="AS24" s="80">
        <f t="shared" si="506"/>
        <v>46213</v>
      </c>
      <c r="AT24" s="80">
        <f t="shared" ref="AT24" si="507">WORKDAY(AS24, 3, IndHolidays)</f>
        <v>46218</v>
      </c>
      <c r="AU24" s="80">
        <f t="shared" si="22"/>
        <v>46226</v>
      </c>
      <c r="AV24">
        <f>(AU24 - M24)</f>
        <v>48</v>
      </c>
      <c r="AX24">
        <f t="shared" si="23"/>
        <v>4</v>
      </c>
    </row>
    <row r="25" spans="1:50" x14ac:dyDescent="0.2">
      <c r="A25" s="3">
        <v>24</v>
      </c>
      <c r="B25" s="5" t="s">
        <v>105</v>
      </c>
      <c r="C25" s="35"/>
      <c r="D25" s="80">
        <v>46175</v>
      </c>
      <c r="E25" s="80" t="s">
        <v>1168</v>
      </c>
      <c r="F25" s="80" t="s">
        <v>1050</v>
      </c>
      <c r="G25" s="80" t="s">
        <v>129</v>
      </c>
      <c r="H25" s="80">
        <v>46175</v>
      </c>
      <c r="I25" s="5">
        <v>3</v>
      </c>
      <c r="J25" s="5">
        <v>0</v>
      </c>
      <c r="K25" s="5">
        <v>3</v>
      </c>
      <c r="L25" s="80">
        <f t="shared" ref="L25" si="508">WORKDAY(H25-1, I25+J25, IndHolidays)</f>
        <v>46178</v>
      </c>
      <c r="M25" s="80">
        <f t="shared" ref="M25" si="509">WORKDAY(H25-1, I25+J25, IndHolidays)</f>
        <v>46178</v>
      </c>
      <c r="N25" s="80">
        <f t="shared" ref="N25" si="510">WORKDAY(H25-1, I25+J25, IndHolidays)</f>
        <v>46178</v>
      </c>
      <c r="O25" s="5">
        <v>2</v>
      </c>
      <c r="P25" s="80">
        <f t="shared" ref="P25" si="511">WORKDAY(N25, O25, IndHolidays)</f>
        <v>46182</v>
      </c>
      <c r="Q25" s="5">
        <v>2</v>
      </c>
      <c r="R25" s="80">
        <f t="shared" ref="R25" si="512">WORKDAY(P25, Q25, IndHolidays)</f>
        <v>46184</v>
      </c>
      <c r="S25" s="80">
        <f t="shared" ref="S25" si="513">WORKDAY(R25,0, IndHolidays)</f>
        <v>46184</v>
      </c>
      <c r="T25" s="5">
        <v>2</v>
      </c>
      <c r="U25" s="80">
        <f t="shared" ref="U25" si="514">WORKDAY(S25, T25, IndHolidays)</f>
        <v>46188</v>
      </c>
      <c r="V25" s="80">
        <f t="shared" ref="V25:W25" si="515">WORKDAY(U25, 0, IndHolidays)</f>
        <v>46188</v>
      </c>
      <c r="W25" s="80">
        <f t="shared" si="515"/>
        <v>46188</v>
      </c>
      <c r="X25" s="80">
        <f t="shared" ref="X25" si="516">WORKDAY(W25, 1, IndHolidays)</f>
        <v>46189</v>
      </c>
      <c r="Y25" s="80">
        <f t="shared" ref="Y25" si="517">WORKDAY(X25, 0, IndHolidays)</f>
        <v>46189</v>
      </c>
      <c r="Z25" s="5">
        <v>2</v>
      </c>
      <c r="AA25" s="80">
        <f t="shared" ref="AA25" si="518">WORKDAY(Y25, Z25, IndHolidays)</f>
        <v>46191</v>
      </c>
      <c r="AB25" s="5">
        <v>2</v>
      </c>
      <c r="AC25" s="80">
        <f t="shared" ref="AC25" si="519">WORKDAY(AA25, AB25, IndHolidays)</f>
        <v>46195</v>
      </c>
      <c r="AD25" s="5">
        <v>2</v>
      </c>
      <c r="AE25" s="80">
        <f t="shared" ref="AE25" si="520">WORKDAY(AC25, AD25, IndHolidays)</f>
        <v>46197</v>
      </c>
      <c r="AF25" s="80">
        <f t="shared" ref="AF25" si="521">WORKDAY(AE25, 0, IndHolidays)</f>
        <v>46197</v>
      </c>
      <c r="AG25" s="80">
        <f t="shared" ref="AG25" si="522">WORKDAY(AF25, 1, IndHolidays)</f>
        <v>46198</v>
      </c>
      <c r="AH25" s="80">
        <f t="shared" ref="AH25" si="523">WORKDAY(AG25, 0, IndHolidays)</f>
        <v>46198</v>
      </c>
      <c r="AI25" s="5">
        <v>2</v>
      </c>
      <c r="AJ25" s="80">
        <f t="shared" ref="AJ25" si="524">WORKDAY(AH25, AI25, IndHolidays)</f>
        <v>46203</v>
      </c>
      <c r="AK25" s="80">
        <f t="array" ref="AK25">MAX(IF($B$2:$B$125=$B25, $AJ$2:$AJ$125))</f>
        <v>46240</v>
      </c>
      <c r="AL25" s="5">
        <v>2</v>
      </c>
      <c r="AM25" s="80">
        <f t="shared" ref="AM25" si="525">WORKDAY(AK25, AL25, IndHolidays)</f>
        <v>46244</v>
      </c>
      <c r="AN25" s="5">
        <v>1</v>
      </c>
      <c r="AO25" s="80">
        <f t="shared" ref="AO25" si="526">WORKDAY(AM25, AN25, IndHolidays)</f>
        <v>46245</v>
      </c>
      <c r="AP25" s="5">
        <v>2</v>
      </c>
      <c r="AQ25" s="80">
        <f t="shared" ref="AQ25" si="527">WORKDAY(AO25, AP25, IndHolidays)</f>
        <v>46247</v>
      </c>
      <c r="AR25" s="80">
        <f t="shared" ref="AR25:AS25" si="528">WORKDAY(AQ25, 1, IndHolidays)</f>
        <v>46248</v>
      </c>
      <c r="AS25" s="80">
        <f t="shared" si="528"/>
        <v>46251</v>
      </c>
      <c r="AT25" s="80">
        <f t="shared" ref="AT25" si="529">WORKDAY(AS25, 3, IndHolidays)</f>
        <v>46254</v>
      </c>
      <c r="AU25" s="80">
        <f t="shared" si="22"/>
        <v>46254</v>
      </c>
      <c r="AX25">
        <f t="shared" si="23"/>
        <v>8</v>
      </c>
    </row>
    <row r="26" spans="1:50" x14ac:dyDescent="0.2">
      <c r="A26" s="3">
        <v>25</v>
      </c>
      <c r="B26" s="5" t="s">
        <v>105</v>
      </c>
      <c r="C26" s="35"/>
      <c r="D26" s="80">
        <v>46183</v>
      </c>
      <c r="E26" s="80" t="s">
        <v>1169</v>
      </c>
      <c r="F26" s="80" t="s">
        <v>1050</v>
      </c>
      <c r="G26" s="80" t="s">
        <v>57</v>
      </c>
      <c r="H26" s="80">
        <v>46183</v>
      </c>
      <c r="I26" s="5">
        <v>3</v>
      </c>
      <c r="J26" s="5">
        <v>0</v>
      </c>
      <c r="K26" s="5">
        <v>3</v>
      </c>
      <c r="L26" s="80">
        <f t="shared" ref="L26" si="530">WORKDAY(H26-1, I26+J26, IndHolidays)</f>
        <v>46185</v>
      </c>
      <c r="M26" s="80">
        <f t="shared" ref="M26" si="531">WORKDAY(H26-1, I26+J26, IndHolidays)</f>
        <v>46185</v>
      </c>
      <c r="N26" s="80">
        <f t="shared" ref="N26" si="532">WORKDAY(H26-1, I26+J26, IndHolidays)</f>
        <v>46185</v>
      </c>
      <c r="O26" s="5">
        <v>3</v>
      </c>
      <c r="P26" s="80">
        <f t="shared" ref="P26" si="533">WORKDAY(N26, O26, IndHolidays)</f>
        <v>46190</v>
      </c>
      <c r="Q26" s="5">
        <v>3</v>
      </c>
      <c r="R26" s="80">
        <f t="shared" ref="R26" si="534">WORKDAY(P26, Q26, IndHolidays)</f>
        <v>46195</v>
      </c>
      <c r="S26" s="80">
        <f t="shared" ref="S26" si="535">WORKDAY(R26,0, IndHolidays)</f>
        <v>46195</v>
      </c>
      <c r="T26" s="5">
        <v>3</v>
      </c>
      <c r="U26" s="80">
        <f t="shared" ref="U26" si="536">WORKDAY(S26, T26, IndHolidays)</f>
        <v>46198</v>
      </c>
      <c r="V26" s="80">
        <f t="shared" ref="V26:W26" si="537">WORKDAY(U26, 0, IndHolidays)</f>
        <v>46198</v>
      </c>
      <c r="W26" s="80">
        <f t="shared" si="537"/>
        <v>46198</v>
      </c>
      <c r="X26" s="80">
        <f t="shared" ref="X26" si="538">WORKDAY(W26, 1, IndHolidays)</f>
        <v>46202</v>
      </c>
      <c r="Y26" s="80">
        <f t="shared" ref="Y26" si="539">WORKDAY(X26, 0, IndHolidays)</f>
        <v>46202</v>
      </c>
      <c r="Z26" s="5">
        <v>3</v>
      </c>
      <c r="AA26" s="80">
        <f t="shared" ref="AA26" si="540">WORKDAY(Y26, Z26, IndHolidays)</f>
        <v>46205</v>
      </c>
      <c r="AB26" s="5">
        <v>3</v>
      </c>
      <c r="AC26" s="80">
        <f t="shared" ref="AC26" si="541">WORKDAY(AA26, AB26, IndHolidays)</f>
        <v>46211</v>
      </c>
      <c r="AD26" s="5">
        <v>3</v>
      </c>
      <c r="AE26" s="80">
        <f t="shared" ref="AE26" si="542">WORKDAY(AC26, AD26, IndHolidays)</f>
        <v>46216</v>
      </c>
      <c r="AF26" s="80">
        <f t="shared" ref="AF26" si="543">WORKDAY(AE26, 0, IndHolidays)</f>
        <v>46216</v>
      </c>
      <c r="AG26" s="80">
        <f t="shared" ref="AG26" si="544">WORKDAY(AF26, 1, IndHolidays)</f>
        <v>46217</v>
      </c>
      <c r="AH26" s="80">
        <f t="shared" ref="AH26" si="545">WORKDAY(AG26, 0, IndHolidays)</f>
        <v>46217</v>
      </c>
      <c r="AI26" s="5">
        <v>3</v>
      </c>
      <c r="AJ26" s="80">
        <f t="shared" ref="AJ26" si="546">WORKDAY(AH26, AI26, IndHolidays)</f>
        <v>46220</v>
      </c>
      <c r="AK26" s="80">
        <f t="array" ref="AK26">MAX(IF($B$2:$B$125=$B26, $AJ$2:$AJ$125))</f>
        <v>46240</v>
      </c>
      <c r="AL26" s="5">
        <v>3</v>
      </c>
      <c r="AM26" s="80">
        <f t="shared" ref="AM26" si="547">WORKDAY(AK26, AL26, IndHolidays)</f>
        <v>46245</v>
      </c>
      <c r="AN26" s="5">
        <v>2</v>
      </c>
      <c r="AO26" s="80">
        <f t="shared" ref="AO26" si="548">WORKDAY(AM26, AN26, IndHolidays)</f>
        <v>46247</v>
      </c>
      <c r="AP26" s="5">
        <v>3</v>
      </c>
      <c r="AQ26" s="80">
        <f t="shared" ref="AQ26" si="549">WORKDAY(AO26, AP26, IndHolidays)</f>
        <v>46252</v>
      </c>
      <c r="AR26" s="80">
        <f t="shared" ref="AR26:AS26" si="550">WORKDAY(AQ26, 1, IndHolidays)</f>
        <v>46253</v>
      </c>
      <c r="AS26" s="80">
        <f t="shared" si="550"/>
        <v>46254</v>
      </c>
      <c r="AT26" s="80">
        <f t="shared" ref="AT26" si="551">WORKDAY(AS26, 3, IndHolidays)</f>
        <v>46261</v>
      </c>
      <c r="AU26" s="80">
        <f t="shared" si="22"/>
        <v>46268</v>
      </c>
      <c r="AX26">
        <f t="shared" si="23"/>
        <v>12</v>
      </c>
    </row>
    <row r="27" spans="1:50" x14ac:dyDescent="0.2">
      <c r="A27" s="3">
        <v>26</v>
      </c>
      <c r="B27" s="5" t="s">
        <v>105</v>
      </c>
      <c r="C27" s="35"/>
      <c r="D27" s="80">
        <v>46183</v>
      </c>
      <c r="E27" s="80" t="s">
        <v>1170</v>
      </c>
      <c r="F27" s="80" t="s">
        <v>1050</v>
      </c>
      <c r="G27" s="80" t="s">
        <v>129</v>
      </c>
      <c r="H27" s="80">
        <v>46183</v>
      </c>
      <c r="I27" s="5">
        <v>3</v>
      </c>
      <c r="J27" s="5">
        <v>0</v>
      </c>
      <c r="K27" s="5">
        <v>3</v>
      </c>
      <c r="L27" s="80">
        <f t="shared" ref="L27" si="552">WORKDAY(H27-1, I27+J27, IndHolidays)</f>
        <v>46185</v>
      </c>
      <c r="M27" s="80">
        <f t="shared" ref="M27" si="553">WORKDAY(H27-1, I27+J27, IndHolidays)</f>
        <v>46185</v>
      </c>
      <c r="N27" s="80">
        <f t="shared" ref="N27" si="554">WORKDAY(H27-1, I27+J27, IndHolidays)</f>
        <v>46185</v>
      </c>
      <c r="O27" s="5">
        <v>4</v>
      </c>
      <c r="P27" s="80">
        <f t="shared" ref="P27" si="555">WORKDAY(N27, O27, IndHolidays)</f>
        <v>46191</v>
      </c>
      <c r="Q27" s="5">
        <v>4</v>
      </c>
      <c r="R27" s="80">
        <f t="shared" ref="R27" si="556">WORKDAY(P27, Q27, IndHolidays)</f>
        <v>46197</v>
      </c>
      <c r="S27" s="80">
        <f t="shared" ref="S27" si="557">WORKDAY(R27,0, IndHolidays)</f>
        <v>46197</v>
      </c>
      <c r="T27" s="5">
        <v>4</v>
      </c>
      <c r="U27" s="80">
        <f t="shared" ref="U27" si="558">WORKDAY(S27, T27, IndHolidays)</f>
        <v>46204</v>
      </c>
      <c r="V27" s="80">
        <f t="shared" ref="V27:W27" si="559">WORKDAY(U27, 0, IndHolidays)</f>
        <v>46204</v>
      </c>
      <c r="W27" s="80">
        <f t="shared" si="559"/>
        <v>46204</v>
      </c>
      <c r="X27" s="80">
        <f t="shared" ref="X27" si="560">WORKDAY(W27, 1, IndHolidays)</f>
        <v>46205</v>
      </c>
      <c r="Y27" s="80">
        <f t="shared" ref="Y27" si="561">WORKDAY(X27, 0, IndHolidays)</f>
        <v>46205</v>
      </c>
      <c r="Z27" s="5">
        <v>4</v>
      </c>
      <c r="AA27" s="80">
        <f t="shared" ref="AA27" si="562">WORKDAY(Y27, Z27, IndHolidays)</f>
        <v>46212</v>
      </c>
      <c r="AB27" s="5">
        <v>4</v>
      </c>
      <c r="AC27" s="80">
        <f t="shared" ref="AC27" si="563">WORKDAY(AA27, AB27, IndHolidays)</f>
        <v>46218</v>
      </c>
      <c r="AD27" s="5">
        <v>4</v>
      </c>
      <c r="AE27" s="80">
        <f t="shared" ref="AE27" si="564">WORKDAY(AC27, AD27, IndHolidays)</f>
        <v>46224</v>
      </c>
      <c r="AF27" s="80">
        <f t="shared" ref="AF27" si="565">WORKDAY(AE27, 0, IndHolidays)</f>
        <v>46224</v>
      </c>
      <c r="AG27" s="80">
        <f t="shared" ref="AG27" si="566">WORKDAY(AF27, 1, IndHolidays)</f>
        <v>46225</v>
      </c>
      <c r="AH27" s="80">
        <f t="shared" ref="AH27" si="567">WORKDAY(AG27, 0, IndHolidays)</f>
        <v>46225</v>
      </c>
      <c r="AI27" s="5">
        <v>4</v>
      </c>
      <c r="AJ27" s="80">
        <f t="shared" ref="AJ27" si="568">WORKDAY(AH27, AI27, IndHolidays)</f>
        <v>46231</v>
      </c>
      <c r="AK27" s="80">
        <f t="array" ref="AK27">MAX(IF($B$2:$B$125=$B27, $AJ$2:$AJ$125))</f>
        <v>46240</v>
      </c>
      <c r="AL27" s="5">
        <v>4</v>
      </c>
      <c r="AM27" s="80">
        <f t="shared" ref="AM27" si="569">WORKDAY(AK27, AL27, IndHolidays)</f>
        <v>46246</v>
      </c>
      <c r="AN27" s="5">
        <v>3</v>
      </c>
      <c r="AO27" s="80">
        <f t="shared" ref="AO27" si="570">WORKDAY(AM27, AN27, IndHolidays)</f>
        <v>46251</v>
      </c>
      <c r="AP27" s="5">
        <v>4</v>
      </c>
      <c r="AQ27" s="80">
        <f t="shared" ref="AQ27" si="571">WORKDAY(AO27, AP27, IndHolidays)</f>
        <v>46258</v>
      </c>
      <c r="AR27" s="80">
        <f t="shared" ref="AR27:AS27" si="572">WORKDAY(AQ27, 1, IndHolidays)</f>
        <v>46259</v>
      </c>
      <c r="AS27" s="80">
        <f t="shared" si="572"/>
        <v>46261</v>
      </c>
      <c r="AT27" s="80">
        <f t="shared" ref="AT27" si="573">WORKDAY(AS27, 3, IndHolidays)</f>
        <v>46266</v>
      </c>
      <c r="AU27" s="80">
        <f t="shared" si="22"/>
        <v>46268</v>
      </c>
      <c r="AX27">
        <f t="shared" si="23"/>
        <v>16</v>
      </c>
    </row>
    <row r="28" spans="1:50" x14ac:dyDescent="0.2">
      <c r="A28" s="3">
        <v>27</v>
      </c>
      <c r="B28" s="5" t="s">
        <v>105</v>
      </c>
      <c r="C28" s="35"/>
      <c r="D28" s="80">
        <v>46183</v>
      </c>
      <c r="E28" s="80" t="s">
        <v>1165</v>
      </c>
      <c r="F28" s="80" t="s">
        <v>1050</v>
      </c>
      <c r="G28" s="80" t="s">
        <v>102</v>
      </c>
      <c r="H28" s="80">
        <v>46183</v>
      </c>
      <c r="I28" s="5">
        <v>3</v>
      </c>
      <c r="J28" s="5">
        <v>0</v>
      </c>
      <c r="K28" s="5">
        <v>3</v>
      </c>
      <c r="L28" s="80">
        <f t="shared" ref="L28" si="574">WORKDAY(H28-1, I28+J28, IndHolidays)</f>
        <v>46185</v>
      </c>
      <c r="M28" s="80">
        <f t="shared" ref="M28" si="575">WORKDAY(H28-1, I28+J28, IndHolidays)</f>
        <v>46185</v>
      </c>
      <c r="N28" s="80">
        <f t="shared" ref="N28" si="576">WORKDAY(H28-1, I28+J28, IndHolidays)</f>
        <v>46185</v>
      </c>
      <c r="O28" s="5">
        <v>5</v>
      </c>
      <c r="P28" s="80">
        <f t="shared" ref="P28" si="577">WORKDAY(N28, O28, IndHolidays)</f>
        <v>46192</v>
      </c>
      <c r="Q28" s="5">
        <v>5</v>
      </c>
      <c r="R28" s="80">
        <f t="shared" ref="R28" si="578">WORKDAY(P28, Q28, IndHolidays)</f>
        <v>46202</v>
      </c>
      <c r="S28" s="80">
        <f t="shared" ref="S28" si="579">WORKDAY(R28,0, IndHolidays)</f>
        <v>46202</v>
      </c>
      <c r="T28" s="5">
        <v>5</v>
      </c>
      <c r="U28" s="80">
        <f t="shared" ref="U28" si="580">WORKDAY(S28, T28, IndHolidays)</f>
        <v>46209</v>
      </c>
      <c r="V28" s="80">
        <f t="shared" ref="V28:W28" si="581">WORKDAY(U28, 0, IndHolidays)</f>
        <v>46209</v>
      </c>
      <c r="W28" s="80">
        <f t="shared" si="581"/>
        <v>46209</v>
      </c>
      <c r="X28" s="80">
        <f t="shared" ref="X28" si="582">WORKDAY(W28, 1, IndHolidays)</f>
        <v>46211</v>
      </c>
      <c r="Y28" s="80">
        <f t="shared" ref="Y28" si="583">WORKDAY(X28, 0, IndHolidays)</f>
        <v>46211</v>
      </c>
      <c r="Z28" s="5">
        <v>5</v>
      </c>
      <c r="AA28" s="80">
        <f t="shared" ref="AA28" si="584">WORKDAY(Y28, Z28, IndHolidays)</f>
        <v>46218</v>
      </c>
      <c r="AB28" s="5">
        <v>5</v>
      </c>
      <c r="AC28" s="80">
        <f t="shared" ref="AC28" si="585">WORKDAY(AA28, AB28, IndHolidays)</f>
        <v>46225</v>
      </c>
      <c r="AD28" s="5">
        <v>5</v>
      </c>
      <c r="AE28" s="80">
        <f t="shared" ref="AE28" si="586">WORKDAY(AC28, AD28, IndHolidays)</f>
        <v>46232</v>
      </c>
      <c r="AF28" s="80">
        <f t="shared" ref="AF28" si="587">WORKDAY(AE28, 0, IndHolidays)</f>
        <v>46232</v>
      </c>
      <c r="AG28" s="80">
        <f t="shared" ref="AG28" si="588">WORKDAY(AF28, 1, IndHolidays)</f>
        <v>46233</v>
      </c>
      <c r="AH28" s="80">
        <f t="shared" ref="AH28" si="589">WORKDAY(AG28, 0, IndHolidays)</f>
        <v>46233</v>
      </c>
      <c r="AI28" s="5">
        <v>5</v>
      </c>
      <c r="AJ28" s="80">
        <f t="shared" ref="AJ28" si="590">WORKDAY(AH28, AI28, IndHolidays)</f>
        <v>46240</v>
      </c>
      <c r="AK28" s="80" cm="1">
        <f t="array" ref="AK28">MAX(IF($B$25:$B$28=$B28, $AJ$25:$AJ$28))</f>
        <v>46240</v>
      </c>
      <c r="AL28" s="5">
        <v>5</v>
      </c>
      <c r="AM28" s="80">
        <f t="shared" ref="AM28" si="591">WORKDAY(AK28, AL28, IndHolidays)</f>
        <v>46247</v>
      </c>
      <c r="AN28" s="5">
        <v>4</v>
      </c>
      <c r="AO28" s="80">
        <f t="shared" ref="AO28" si="592">WORKDAY(AM28, AN28, IndHolidays)</f>
        <v>46253</v>
      </c>
      <c r="AP28" s="5">
        <v>5</v>
      </c>
      <c r="AQ28" s="80">
        <f t="shared" ref="AQ28" si="593">WORKDAY(AO28, AP28, IndHolidays)</f>
        <v>46262</v>
      </c>
      <c r="AR28" s="80">
        <f t="shared" ref="AR28:AS28" si="594">WORKDAY(AQ28, 1, IndHolidays)</f>
        <v>46265</v>
      </c>
      <c r="AS28" s="80">
        <f t="shared" si="594"/>
        <v>46266</v>
      </c>
      <c r="AT28" s="80">
        <f t="shared" ref="AT28" si="595">WORKDAY(AS28, 3, IndHolidays)</f>
        <v>46269</v>
      </c>
      <c r="AU28" s="80">
        <f t="shared" si="22"/>
        <v>46282</v>
      </c>
      <c r="AV28">
        <f>(AU28 - M28)</f>
        <v>97</v>
      </c>
      <c r="AX28">
        <f t="shared" si="23"/>
        <v>20</v>
      </c>
    </row>
    <row r="29" spans="1:50" x14ac:dyDescent="0.2">
      <c r="A29" s="3">
        <v>28</v>
      </c>
      <c r="B29" s="5" t="s">
        <v>119</v>
      </c>
      <c r="C29" s="11"/>
      <c r="D29" s="80">
        <v>46147</v>
      </c>
      <c r="E29" s="80" t="s">
        <v>1101</v>
      </c>
      <c r="F29" s="80" t="s">
        <v>56</v>
      </c>
      <c r="G29" s="80" t="s">
        <v>62</v>
      </c>
      <c r="H29" s="80">
        <v>46147</v>
      </c>
      <c r="I29" s="5">
        <v>3</v>
      </c>
      <c r="J29" s="5">
        <v>0</v>
      </c>
      <c r="K29" s="5">
        <v>22</v>
      </c>
      <c r="L29" s="80">
        <f t="shared" ref="L29" si="596">WORKDAY(H29-1, I29+J29, IndHolidays)</f>
        <v>46149</v>
      </c>
      <c r="M29" s="80">
        <f t="shared" ref="M29" si="597">WORKDAY(H29-1, I29+J29, IndHolidays)</f>
        <v>46149</v>
      </c>
      <c r="N29" s="80">
        <f t="shared" ref="N29" si="598">WORKDAY(H29-1, I29+J29, IndHolidays)</f>
        <v>46149</v>
      </c>
      <c r="O29" s="5">
        <v>3</v>
      </c>
      <c r="P29" s="80">
        <f t="shared" ref="P29" si="599">WORKDAY(N29, O29, IndHolidays)</f>
        <v>46154</v>
      </c>
      <c r="Q29" s="5">
        <v>2</v>
      </c>
      <c r="R29" s="80">
        <f t="shared" ref="R29" si="600">WORKDAY(P29, Q29, IndHolidays)</f>
        <v>46156</v>
      </c>
      <c r="S29" s="80">
        <f t="shared" ref="S29" si="601">WORKDAY(R29,0, IndHolidays)</f>
        <v>46156</v>
      </c>
      <c r="T29" s="5">
        <v>3</v>
      </c>
      <c r="U29" s="80">
        <f t="shared" ref="U29" si="602">WORKDAY(S29, T29, IndHolidays)</f>
        <v>46161</v>
      </c>
      <c r="V29" s="80">
        <f t="shared" ref="V29:W29" si="603">WORKDAY(U29, 0, IndHolidays)</f>
        <v>46161</v>
      </c>
      <c r="W29" s="80">
        <f t="shared" si="603"/>
        <v>46161</v>
      </c>
      <c r="X29" s="80">
        <f t="shared" ref="X29" si="604">WORKDAY(W29, 1, IndHolidays)</f>
        <v>46162</v>
      </c>
      <c r="Y29" s="80">
        <f t="shared" ref="Y29" si="605">WORKDAY(X29, 0, IndHolidays)</f>
        <v>46162</v>
      </c>
      <c r="Z29" s="5">
        <v>3</v>
      </c>
      <c r="AA29" s="80">
        <f t="shared" ref="AA29" si="606">WORKDAY(Y29, Z29, IndHolidays)</f>
        <v>46167</v>
      </c>
      <c r="AB29" s="5">
        <v>2</v>
      </c>
      <c r="AC29" s="80">
        <f t="shared" ref="AC29" si="607">WORKDAY(AA29, AB29, IndHolidays)</f>
        <v>46169</v>
      </c>
      <c r="AD29" s="5">
        <v>3</v>
      </c>
      <c r="AE29" s="80">
        <f t="shared" ref="AE29" si="608">WORKDAY(AC29, AD29, IndHolidays)</f>
        <v>46176</v>
      </c>
      <c r="AF29" s="80">
        <f t="shared" ref="AF29" si="609">WORKDAY(AE29, 0, IndHolidays)</f>
        <v>46176</v>
      </c>
      <c r="AG29" s="80">
        <f t="shared" ref="AG29" si="610">WORKDAY(AF29, 1, IndHolidays)</f>
        <v>46177</v>
      </c>
      <c r="AH29" s="80">
        <f t="shared" ref="AH29" si="611">WORKDAY(AG29, 0, IndHolidays)</f>
        <v>46177</v>
      </c>
      <c r="AI29" s="5">
        <v>1</v>
      </c>
      <c r="AJ29" s="80">
        <f t="shared" ref="AJ29" si="612">WORKDAY(AH29, AI29, IndHolidays)</f>
        <v>46178</v>
      </c>
      <c r="AK29" s="80">
        <f t="array" ref="AK29">MAX(IF($B$2:$B$125=$B29, $AJ$2:$AJ$125))</f>
        <v>46205</v>
      </c>
      <c r="AL29" s="5">
        <v>3</v>
      </c>
      <c r="AM29" s="80">
        <f t="shared" ref="AM29" si="613">WORKDAY(AK29, AL29, IndHolidays)</f>
        <v>46211</v>
      </c>
      <c r="AN29" s="5">
        <v>1</v>
      </c>
      <c r="AO29" s="80">
        <f t="shared" ref="AO29" si="614">WORKDAY(AM29, AN29, IndHolidays)</f>
        <v>46212</v>
      </c>
      <c r="AP29" s="5">
        <v>3</v>
      </c>
      <c r="AQ29" s="80">
        <f t="shared" ref="AQ29" si="615">WORKDAY(AO29, AP29, IndHolidays)</f>
        <v>46217</v>
      </c>
      <c r="AR29" s="80">
        <f t="shared" ref="AR29:AS29" si="616">WORKDAY(AQ29, 1, IndHolidays)</f>
        <v>46218</v>
      </c>
      <c r="AS29" s="80">
        <f t="shared" si="616"/>
        <v>46219</v>
      </c>
      <c r="AT29" s="80">
        <f t="shared" ref="AT29" si="617">WORKDAY(AS29, 3, IndHolidays)</f>
        <v>46224</v>
      </c>
      <c r="AU29" s="80">
        <f t="shared" si="22"/>
        <v>46226</v>
      </c>
      <c r="AX29">
        <f t="shared" si="23"/>
        <v>12</v>
      </c>
    </row>
    <row r="30" spans="1:50" x14ac:dyDescent="0.2">
      <c r="A30" s="3">
        <v>29</v>
      </c>
      <c r="B30" s="5" t="s">
        <v>119</v>
      </c>
      <c r="C30" s="11"/>
      <c r="D30" s="80">
        <v>46156</v>
      </c>
      <c r="E30" s="80" t="s">
        <v>1099</v>
      </c>
      <c r="F30" s="80" t="s">
        <v>56</v>
      </c>
      <c r="G30" s="80" t="s">
        <v>57</v>
      </c>
      <c r="H30" s="80">
        <v>46156</v>
      </c>
      <c r="I30" s="5">
        <v>3</v>
      </c>
      <c r="J30" s="5">
        <v>0</v>
      </c>
      <c r="K30" s="5">
        <v>20</v>
      </c>
      <c r="L30" s="80">
        <f t="shared" ref="L30" si="618">WORKDAY(H30-1, I30+J30, IndHolidays)</f>
        <v>46160</v>
      </c>
      <c r="M30" s="80">
        <f t="shared" ref="M30" si="619">WORKDAY(H30-1, I30+J30, IndHolidays)</f>
        <v>46160</v>
      </c>
      <c r="N30" s="80">
        <f t="shared" ref="N30" si="620">WORKDAY(H30-1, I30+J30, IndHolidays)</f>
        <v>46160</v>
      </c>
      <c r="O30" s="5">
        <v>3</v>
      </c>
      <c r="P30" s="80">
        <f t="shared" ref="P30" si="621">WORKDAY(N30, O30, IndHolidays)</f>
        <v>46163</v>
      </c>
      <c r="Q30" s="5">
        <v>2</v>
      </c>
      <c r="R30" s="80">
        <f t="shared" ref="R30" si="622">WORKDAY(P30, Q30, IndHolidays)</f>
        <v>46167</v>
      </c>
      <c r="S30" s="80">
        <f t="shared" ref="S30" si="623">WORKDAY(R30,0, IndHolidays)</f>
        <v>46167</v>
      </c>
      <c r="T30" s="5">
        <v>3</v>
      </c>
      <c r="U30" s="80">
        <f t="shared" ref="U30" si="624">WORKDAY(S30, T30, IndHolidays)</f>
        <v>46171</v>
      </c>
      <c r="V30" s="80">
        <f t="shared" ref="V30:W30" si="625">WORKDAY(U30, 0, IndHolidays)</f>
        <v>46171</v>
      </c>
      <c r="W30" s="80">
        <f t="shared" si="625"/>
        <v>46171</v>
      </c>
      <c r="X30" s="80">
        <f t="shared" ref="X30" si="626">WORKDAY(W30, 1, IndHolidays)</f>
        <v>46174</v>
      </c>
      <c r="Y30" s="80">
        <f t="shared" ref="Y30" si="627">WORKDAY(X30, 0, IndHolidays)</f>
        <v>46174</v>
      </c>
      <c r="Z30" s="5">
        <v>3</v>
      </c>
      <c r="AA30" s="80">
        <f t="shared" ref="AA30" si="628">WORKDAY(Y30, Z30, IndHolidays)</f>
        <v>46178</v>
      </c>
      <c r="AB30" s="5">
        <v>2</v>
      </c>
      <c r="AC30" s="80">
        <f t="shared" ref="AC30" si="629">WORKDAY(AA30, AB30, IndHolidays)</f>
        <v>46182</v>
      </c>
      <c r="AD30" s="5">
        <v>3</v>
      </c>
      <c r="AE30" s="80">
        <f t="shared" ref="AE30" si="630">WORKDAY(AC30, AD30, IndHolidays)</f>
        <v>46185</v>
      </c>
      <c r="AF30" s="80">
        <f t="shared" ref="AF30" si="631">WORKDAY(AE30, 0, IndHolidays)</f>
        <v>46185</v>
      </c>
      <c r="AG30" s="80">
        <f t="shared" ref="AG30" si="632">WORKDAY(AF30, 1, IndHolidays)</f>
        <v>46188</v>
      </c>
      <c r="AH30" s="80">
        <f t="shared" ref="AH30" si="633">WORKDAY(AG30, 0, IndHolidays)</f>
        <v>46188</v>
      </c>
      <c r="AI30" s="5">
        <v>1</v>
      </c>
      <c r="AJ30" s="80">
        <f t="shared" ref="AJ30" si="634">WORKDAY(AH30, AI30, IndHolidays)</f>
        <v>46189</v>
      </c>
      <c r="AK30" s="80">
        <f t="array" ref="AK30">MAX(IF($B$2:$B$125=$B30, $AJ$2:$AJ$125))</f>
        <v>46205</v>
      </c>
      <c r="AL30" s="5">
        <v>3</v>
      </c>
      <c r="AM30" s="80">
        <f t="shared" ref="AM30" si="635">WORKDAY(AK30, AL30, IndHolidays)</f>
        <v>46211</v>
      </c>
      <c r="AN30" s="5">
        <v>1</v>
      </c>
      <c r="AO30" s="80">
        <f t="shared" ref="AO30" si="636">WORKDAY(AM30, AN30, IndHolidays)</f>
        <v>46212</v>
      </c>
      <c r="AP30" s="5">
        <v>3</v>
      </c>
      <c r="AQ30" s="80">
        <f t="shared" ref="AQ30" si="637">WORKDAY(AO30, AP30, IndHolidays)</f>
        <v>46217</v>
      </c>
      <c r="AR30" s="80">
        <f t="shared" ref="AR30:AS30" si="638">WORKDAY(AQ30, 1, IndHolidays)</f>
        <v>46218</v>
      </c>
      <c r="AS30" s="80">
        <f t="shared" si="638"/>
        <v>46219</v>
      </c>
      <c r="AT30" s="80">
        <f t="shared" ref="AT30" si="639">WORKDAY(AS30, 3, IndHolidays)</f>
        <v>46224</v>
      </c>
      <c r="AU30" s="80">
        <f t="shared" si="22"/>
        <v>46226</v>
      </c>
      <c r="AX30">
        <f t="shared" si="23"/>
        <v>12</v>
      </c>
    </row>
    <row r="31" spans="1:50" x14ac:dyDescent="0.2">
      <c r="A31" s="3">
        <v>30</v>
      </c>
      <c r="B31" s="5" t="s">
        <v>119</v>
      </c>
      <c r="C31" s="11"/>
      <c r="D31" s="80">
        <v>46156</v>
      </c>
      <c r="E31" s="80" t="s">
        <v>1100</v>
      </c>
      <c r="F31" s="80" t="s">
        <v>56</v>
      </c>
      <c r="G31" s="80" t="s">
        <v>60</v>
      </c>
      <c r="H31" s="80">
        <v>46156</v>
      </c>
      <c r="I31" s="5">
        <v>3</v>
      </c>
      <c r="J31" s="5">
        <v>0</v>
      </c>
      <c r="K31" s="5">
        <v>21</v>
      </c>
      <c r="L31" s="80">
        <f t="shared" ref="L31" si="640">WORKDAY(H31-1, I31+J31, IndHolidays)</f>
        <v>46160</v>
      </c>
      <c r="M31" s="80">
        <f t="shared" ref="M31" si="641">WORKDAY(H31-1, I31+J31, IndHolidays)</f>
        <v>46160</v>
      </c>
      <c r="N31" s="80">
        <f t="shared" ref="N31" si="642">WORKDAY(H31-1, I31+J31, IndHolidays)</f>
        <v>46160</v>
      </c>
      <c r="O31" s="5">
        <v>3</v>
      </c>
      <c r="P31" s="80">
        <f t="shared" ref="P31" si="643">WORKDAY(N31, O31, IndHolidays)</f>
        <v>46163</v>
      </c>
      <c r="Q31" s="5">
        <v>2</v>
      </c>
      <c r="R31" s="80">
        <f t="shared" ref="R31" si="644">WORKDAY(P31, Q31, IndHolidays)</f>
        <v>46167</v>
      </c>
      <c r="S31" s="80">
        <f t="shared" ref="S31" si="645">WORKDAY(R31,0, IndHolidays)</f>
        <v>46167</v>
      </c>
      <c r="T31" s="5">
        <v>3</v>
      </c>
      <c r="U31" s="80">
        <f t="shared" ref="U31" si="646">WORKDAY(S31, T31, IndHolidays)</f>
        <v>46171</v>
      </c>
      <c r="V31" s="80">
        <f t="shared" ref="V31:W31" si="647">WORKDAY(U31, 0, IndHolidays)</f>
        <v>46171</v>
      </c>
      <c r="W31" s="80">
        <f t="shared" si="647"/>
        <v>46171</v>
      </c>
      <c r="X31" s="80">
        <f t="shared" ref="X31" si="648">WORKDAY(W31, 1, IndHolidays)</f>
        <v>46174</v>
      </c>
      <c r="Y31" s="80">
        <f t="shared" ref="Y31" si="649">WORKDAY(X31, 0, IndHolidays)</f>
        <v>46174</v>
      </c>
      <c r="Z31" s="5">
        <v>3</v>
      </c>
      <c r="AA31" s="80">
        <f t="shared" ref="AA31" si="650">WORKDAY(Y31, Z31, IndHolidays)</f>
        <v>46178</v>
      </c>
      <c r="AB31" s="5">
        <v>2</v>
      </c>
      <c r="AC31" s="80">
        <f t="shared" ref="AC31" si="651">WORKDAY(AA31, AB31, IndHolidays)</f>
        <v>46182</v>
      </c>
      <c r="AD31" s="5">
        <v>3</v>
      </c>
      <c r="AE31" s="80">
        <f t="shared" ref="AE31" si="652">WORKDAY(AC31, AD31, IndHolidays)</f>
        <v>46185</v>
      </c>
      <c r="AF31" s="80">
        <f t="shared" ref="AF31" si="653">WORKDAY(AE31, 0, IndHolidays)</f>
        <v>46185</v>
      </c>
      <c r="AG31" s="80">
        <f t="shared" ref="AG31" si="654">WORKDAY(AF31, 1, IndHolidays)</f>
        <v>46188</v>
      </c>
      <c r="AH31" s="80">
        <f t="shared" ref="AH31" si="655">WORKDAY(AG31, 0, IndHolidays)</f>
        <v>46188</v>
      </c>
      <c r="AI31" s="5">
        <v>1</v>
      </c>
      <c r="AJ31" s="80">
        <f t="shared" ref="AJ31" si="656">WORKDAY(AH31, AI31, IndHolidays)</f>
        <v>46189</v>
      </c>
      <c r="AK31" s="80">
        <f t="array" ref="AK31">MAX(IF($B$2:$B$125=$B31, $AJ$2:$AJ$125))</f>
        <v>46205</v>
      </c>
      <c r="AL31" s="5">
        <v>3</v>
      </c>
      <c r="AM31" s="80">
        <f t="shared" ref="AM31" si="657">WORKDAY(AK31, AL31, IndHolidays)</f>
        <v>46211</v>
      </c>
      <c r="AN31" s="5">
        <v>1</v>
      </c>
      <c r="AO31" s="80">
        <f t="shared" ref="AO31" si="658">WORKDAY(AM31, AN31, IndHolidays)</f>
        <v>46212</v>
      </c>
      <c r="AP31" s="5">
        <v>3</v>
      </c>
      <c r="AQ31" s="80">
        <f t="shared" ref="AQ31" si="659">WORKDAY(AO31, AP31, IndHolidays)</f>
        <v>46217</v>
      </c>
      <c r="AR31" s="80">
        <f t="shared" ref="AR31:AS31" si="660">WORKDAY(AQ31, 1, IndHolidays)</f>
        <v>46218</v>
      </c>
      <c r="AS31" s="80">
        <f t="shared" si="660"/>
        <v>46219</v>
      </c>
      <c r="AT31" s="80">
        <f t="shared" ref="AT31" si="661">WORKDAY(AS31, 3, IndHolidays)</f>
        <v>46224</v>
      </c>
      <c r="AU31" s="80">
        <f t="shared" si="22"/>
        <v>46226</v>
      </c>
      <c r="AX31">
        <f t="shared" si="23"/>
        <v>12</v>
      </c>
    </row>
    <row r="32" spans="1:50" x14ac:dyDescent="0.2">
      <c r="A32" s="3">
        <v>31</v>
      </c>
      <c r="B32" s="5" t="s">
        <v>119</v>
      </c>
      <c r="C32" s="11"/>
      <c r="D32" s="80">
        <v>46156</v>
      </c>
      <c r="E32" s="80" t="s">
        <v>1103</v>
      </c>
      <c r="F32" s="80" t="s">
        <v>56</v>
      </c>
      <c r="G32" s="80" t="s">
        <v>62</v>
      </c>
      <c r="H32" s="80">
        <v>46156</v>
      </c>
      <c r="I32" s="5">
        <v>3</v>
      </c>
      <c r="J32" s="5">
        <v>0</v>
      </c>
      <c r="K32" s="5">
        <v>25</v>
      </c>
      <c r="L32" s="80">
        <f t="shared" ref="L32" si="662">WORKDAY(H32-1, I32+J32, IndHolidays)</f>
        <v>46160</v>
      </c>
      <c r="M32" s="80">
        <f t="shared" ref="M32" si="663">WORKDAY(H32-1, I32+J32, IndHolidays)</f>
        <v>46160</v>
      </c>
      <c r="N32" s="80">
        <f t="shared" ref="N32" si="664">WORKDAY(H32-1, I32+J32, IndHolidays)</f>
        <v>46160</v>
      </c>
      <c r="O32" s="5">
        <v>3</v>
      </c>
      <c r="P32" s="80">
        <f t="shared" ref="P32" si="665">WORKDAY(N32, O32, IndHolidays)</f>
        <v>46163</v>
      </c>
      <c r="Q32" s="5">
        <v>2</v>
      </c>
      <c r="R32" s="80">
        <f t="shared" ref="R32" si="666">WORKDAY(P32, Q32, IndHolidays)</f>
        <v>46167</v>
      </c>
      <c r="S32" s="80">
        <f t="shared" ref="S32" si="667">WORKDAY(R32,0, IndHolidays)</f>
        <v>46167</v>
      </c>
      <c r="T32" s="5">
        <v>3</v>
      </c>
      <c r="U32" s="80">
        <f t="shared" ref="U32" si="668">WORKDAY(S32, T32, IndHolidays)</f>
        <v>46171</v>
      </c>
      <c r="V32" s="80">
        <f t="shared" ref="V32:W32" si="669">WORKDAY(U32, 0, IndHolidays)</f>
        <v>46171</v>
      </c>
      <c r="W32" s="80">
        <f t="shared" si="669"/>
        <v>46171</v>
      </c>
      <c r="X32" s="80">
        <f t="shared" ref="X32" si="670">WORKDAY(W32, 1, IndHolidays)</f>
        <v>46174</v>
      </c>
      <c r="Y32" s="80">
        <f t="shared" ref="Y32" si="671">WORKDAY(X32, 0, IndHolidays)</f>
        <v>46174</v>
      </c>
      <c r="Z32" s="5">
        <v>3</v>
      </c>
      <c r="AA32" s="80">
        <f t="shared" ref="AA32" si="672">WORKDAY(Y32, Z32, IndHolidays)</f>
        <v>46178</v>
      </c>
      <c r="AB32" s="5">
        <v>2</v>
      </c>
      <c r="AC32" s="80">
        <f t="shared" ref="AC32" si="673">WORKDAY(AA32, AB32, IndHolidays)</f>
        <v>46182</v>
      </c>
      <c r="AD32" s="5">
        <v>3</v>
      </c>
      <c r="AE32" s="80">
        <f t="shared" ref="AE32" si="674">WORKDAY(AC32, AD32, IndHolidays)</f>
        <v>46185</v>
      </c>
      <c r="AF32" s="80">
        <f t="shared" ref="AF32" si="675">WORKDAY(AE32, 0, IndHolidays)</f>
        <v>46185</v>
      </c>
      <c r="AG32" s="80">
        <f t="shared" ref="AG32" si="676">WORKDAY(AF32, 1, IndHolidays)</f>
        <v>46188</v>
      </c>
      <c r="AH32" s="80">
        <f t="shared" ref="AH32" si="677">WORKDAY(AG32, 0, IndHolidays)</f>
        <v>46188</v>
      </c>
      <c r="AI32" s="5">
        <v>1</v>
      </c>
      <c r="AJ32" s="80">
        <f t="shared" ref="AJ32" si="678">WORKDAY(AH32, AI32, IndHolidays)</f>
        <v>46189</v>
      </c>
      <c r="AK32" s="80">
        <f t="array" ref="AK32">MAX(IF($B$2:$B$125=$B32, $AJ$2:$AJ$125))</f>
        <v>46205</v>
      </c>
      <c r="AL32" s="5">
        <v>3</v>
      </c>
      <c r="AM32" s="80">
        <f t="shared" ref="AM32" si="679">WORKDAY(AK32, AL32, IndHolidays)</f>
        <v>46211</v>
      </c>
      <c r="AN32" s="5">
        <v>1</v>
      </c>
      <c r="AO32" s="80">
        <f t="shared" ref="AO32" si="680">WORKDAY(AM32, AN32, IndHolidays)</f>
        <v>46212</v>
      </c>
      <c r="AP32" s="5">
        <v>3</v>
      </c>
      <c r="AQ32" s="80">
        <f t="shared" ref="AQ32" si="681">WORKDAY(AO32, AP32, IndHolidays)</f>
        <v>46217</v>
      </c>
      <c r="AR32" s="80">
        <f t="shared" ref="AR32:AS32" si="682">WORKDAY(AQ32, 1, IndHolidays)</f>
        <v>46218</v>
      </c>
      <c r="AS32" s="80">
        <f t="shared" si="682"/>
        <v>46219</v>
      </c>
      <c r="AT32" s="80">
        <f t="shared" ref="AT32" si="683">WORKDAY(AS32, 3, IndHolidays)</f>
        <v>46224</v>
      </c>
      <c r="AU32" s="80">
        <f t="shared" si="22"/>
        <v>46226</v>
      </c>
      <c r="AX32">
        <f t="shared" si="23"/>
        <v>12</v>
      </c>
    </row>
    <row r="33" spans="1:50" x14ac:dyDescent="0.2">
      <c r="A33" s="3">
        <v>32</v>
      </c>
      <c r="B33" s="5" t="s">
        <v>119</v>
      </c>
      <c r="C33" s="11"/>
      <c r="D33" s="80">
        <v>46164</v>
      </c>
      <c r="E33" s="80" t="s">
        <v>1102</v>
      </c>
      <c r="F33" s="80" t="s">
        <v>56</v>
      </c>
      <c r="G33" s="80" t="s">
        <v>57</v>
      </c>
      <c r="H33" s="80">
        <v>46164</v>
      </c>
      <c r="I33" s="5">
        <v>3</v>
      </c>
      <c r="J33" s="5">
        <v>0</v>
      </c>
      <c r="K33" s="5">
        <v>23</v>
      </c>
      <c r="L33" s="80">
        <f t="shared" ref="L33" si="684">WORKDAY(H33-1, I33+J33, IndHolidays)</f>
        <v>46168</v>
      </c>
      <c r="M33" s="80">
        <f t="shared" ref="M33" si="685">WORKDAY(H33-1, I33+J33, IndHolidays)</f>
        <v>46168</v>
      </c>
      <c r="N33" s="80">
        <f t="shared" ref="N33" si="686">WORKDAY(H33-1, I33+J33, IndHolidays)</f>
        <v>46168</v>
      </c>
      <c r="O33" s="5">
        <v>3</v>
      </c>
      <c r="P33" s="80">
        <f t="shared" ref="P33" si="687">WORKDAY(N33, O33, IndHolidays)</f>
        <v>46174</v>
      </c>
      <c r="Q33" s="5">
        <v>2</v>
      </c>
      <c r="R33" s="80">
        <f t="shared" ref="R33" si="688">WORKDAY(P33, Q33, IndHolidays)</f>
        <v>46177</v>
      </c>
      <c r="S33" s="80">
        <f t="shared" ref="S33" si="689">WORKDAY(R33,0, IndHolidays)</f>
        <v>46177</v>
      </c>
      <c r="T33" s="5">
        <v>3</v>
      </c>
      <c r="U33" s="80">
        <f t="shared" ref="U33" si="690">WORKDAY(S33, T33, IndHolidays)</f>
        <v>46182</v>
      </c>
      <c r="V33" s="80">
        <f t="shared" ref="V33:W33" si="691">WORKDAY(U33, 0, IndHolidays)</f>
        <v>46182</v>
      </c>
      <c r="W33" s="80">
        <f t="shared" si="691"/>
        <v>46182</v>
      </c>
      <c r="X33" s="80">
        <f t="shared" ref="X33" si="692">WORKDAY(W33, 1, IndHolidays)</f>
        <v>46183</v>
      </c>
      <c r="Y33" s="80">
        <f t="shared" ref="Y33" si="693">WORKDAY(X33, 0, IndHolidays)</f>
        <v>46183</v>
      </c>
      <c r="Z33" s="5">
        <v>3</v>
      </c>
      <c r="AA33" s="80">
        <f t="shared" ref="AA33" si="694">WORKDAY(Y33, Z33, IndHolidays)</f>
        <v>46188</v>
      </c>
      <c r="AB33" s="5">
        <v>2</v>
      </c>
      <c r="AC33" s="80">
        <f t="shared" ref="AC33" si="695">WORKDAY(AA33, AB33, IndHolidays)</f>
        <v>46190</v>
      </c>
      <c r="AD33" s="5">
        <v>3</v>
      </c>
      <c r="AE33" s="80">
        <f t="shared" ref="AE33" si="696">WORKDAY(AC33, AD33, IndHolidays)</f>
        <v>46195</v>
      </c>
      <c r="AF33" s="80">
        <f t="shared" ref="AF33" si="697">WORKDAY(AE33, 0, IndHolidays)</f>
        <v>46195</v>
      </c>
      <c r="AG33" s="80">
        <f t="shared" ref="AG33" si="698">WORKDAY(AF33, 1, IndHolidays)</f>
        <v>46196</v>
      </c>
      <c r="AH33" s="80">
        <f t="shared" ref="AH33" si="699">WORKDAY(AG33, 0, IndHolidays)</f>
        <v>46196</v>
      </c>
      <c r="AI33" s="5">
        <v>1</v>
      </c>
      <c r="AJ33" s="80">
        <f t="shared" ref="AJ33" si="700">WORKDAY(AH33, AI33, IndHolidays)</f>
        <v>46197</v>
      </c>
      <c r="AK33" s="80">
        <f t="array" ref="AK33">MAX(IF($B$2:$B$125=$B33, $AJ$2:$AJ$125))</f>
        <v>46205</v>
      </c>
      <c r="AL33" s="5">
        <v>3</v>
      </c>
      <c r="AM33" s="80">
        <f t="shared" ref="AM33" si="701">WORKDAY(AK33, AL33, IndHolidays)</f>
        <v>46211</v>
      </c>
      <c r="AN33" s="5">
        <v>1</v>
      </c>
      <c r="AO33" s="80">
        <f t="shared" ref="AO33" si="702">WORKDAY(AM33, AN33, IndHolidays)</f>
        <v>46212</v>
      </c>
      <c r="AP33" s="5">
        <v>3</v>
      </c>
      <c r="AQ33" s="80">
        <f t="shared" ref="AQ33" si="703">WORKDAY(AO33, AP33, IndHolidays)</f>
        <v>46217</v>
      </c>
      <c r="AR33" s="80">
        <f t="shared" ref="AR33:AS33" si="704">WORKDAY(AQ33, 1, IndHolidays)</f>
        <v>46218</v>
      </c>
      <c r="AS33" s="80">
        <f t="shared" si="704"/>
        <v>46219</v>
      </c>
      <c r="AT33" s="80">
        <f t="shared" ref="AT33" si="705">WORKDAY(AS33, 3, IndHolidays)</f>
        <v>46224</v>
      </c>
      <c r="AU33" s="80">
        <f t="shared" si="22"/>
        <v>46226</v>
      </c>
      <c r="AX33">
        <f t="shared" si="23"/>
        <v>12</v>
      </c>
    </row>
    <row r="34" spans="1:50" x14ac:dyDescent="0.2">
      <c r="A34" s="3">
        <v>33</v>
      </c>
      <c r="B34" s="5" t="s">
        <v>119</v>
      </c>
      <c r="C34" s="11"/>
      <c r="D34" s="80">
        <v>46164</v>
      </c>
      <c r="E34" s="80" t="s">
        <v>1103</v>
      </c>
      <c r="F34" s="80" t="s">
        <v>56</v>
      </c>
      <c r="G34" s="80" t="s">
        <v>60</v>
      </c>
      <c r="H34" s="80">
        <v>46164</v>
      </c>
      <c r="I34" s="5">
        <v>3</v>
      </c>
      <c r="J34" s="5">
        <v>0</v>
      </c>
      <c r="K34" s="5">
        <v>24</v>
      </c>
      <c r="L34" s="80">
        <f t="shared" ref="L34" si="706">WORKDAY(H34-1, I34+J34, IndHolidays)</f>
        <v>46168</v>
      </c>
      <c r="M34" s="80">
        <f t="shared" ref="M34" si="707">WORKDAY(H34-1, I34+J34, IndHolidays)</f>
        <v>46168</v>
      </c>
      <c r="N34" s="80">
        <f t="shared" ref="N34" si="708">WORKDAY(H34-1, I34+J34, IndHolidays)</f>
        <v>46168</v>
      </c>
      <c r="O34" s="5">
        <v>3</v>
      </c>
      <c r="P34" s="80">
        <f t="shared" ref="P34" si="709">WORKDAY(N34, O34, IndHolidays)</f>
        <v>46174</v>
      </c>
      <c r="Q34" s="5">
        <v>2</v>
      </c>
      <c r="R34" s="80">
        <f t="shared" ref="R34" si="710">WORKDAY(P34, Q34, IndHolidays)</f>
        <v>46177</v>
      </c>
      <c r="S34" s="80">
        <f t="shared" ref="S34" si="711">WORKDAY(R34,0, IndHolidays)</f>
        <v>46177</v>
      </c>
      <c r="T34" s="5">
        <v>3</v>
      </c>
      <c r="U34" s="80">
        <f t="shared" ref="U34" si="712">WORKDAY(S34, T34, IndHolidays)</f>
        <v>46182</v>
      </c>
      <c r="V34" s="80">
        <f t="shared" ref="V34:W34" si="713">WORKDAY(U34, 0, IndHolidays)</f>
        <v>46182</v>
      </c>
      <c r="W34" s="80">
        <f t="shared" si="713"/>
        <v>46182</v>
      </c>
      <c r="X34" s="80">
        <f t="shared" ref="X34" si="714">WORKDAY(W34, 1, IndHolidays)</f>
        <v>46183</v>
      </c>
      <c r="Y34" s="80">
        <f t="shared" ref="Y34" si="715">WORKDAY(X34, 0, IndHolidays)</f>
        <v>46183</v>
      </c>
      <c r="Z34" s="5">
        <v>3</v>
      </c>
      <c r="AA34" s="80">
        <f t="shared" ref="AA34" si="716">WORKDAY(Y34, Z34, IndHolidays)</f>
        <v>46188</v>
      </c>
      <c r="AB34" s="5">
        <v>2</v>
      </c>
      <c r="AC34" s="80">
        <f t="shared" ref="AC34" si="717">WORKDAY(AA34, AB34, IndHolidays)</f>
        <v>46190</v>
      </c>
      <c r="AD34" s="5">
        <v>3</v>
      </c>
      <c r="AE34" s="80">
        <f t="shared" ref="AE34" si="718">WORKDAY(AC34, AD34, IndHolidays)</f>
        <v>46195</v>
      </c>
      <c r="AF34" s="80">
        <f t="shared" ref="AF34" si="719">WORKDAY(AE34, 0, IndHolidays)</f>
        <v>46195</v>
      </c>
      <c r="AG34" s="80">
        <f t="shared" ref="AG34" si="720">WORKDAY(AF34, 1, IndHolidays)</f>
        <v>46196</v>
      </c>
      <c r="AH34" s="80">
        <f t="shared" ref="AH34" si="721">WORKDAY(AG34, 0, IndHolidays)</f>
        <v>46196</v>
      </c>
      <c r="AI34" s="5">
        <v>1</v>
      </c>
      <c r="AJ34" s="80">
        <f t="shared" ref="AJ34" si="722">WORKDAY(AH34, AI34, IndHolidays)</f>
        <v>46197</v>
      </c>
      <c r="AK34" s="80">
        <f t="array" ref="AK34">MAX(IF($B$2:$B$125=$B34, $AJ$2:$AJ$125))</f>
        <v>46205</v>
      </c>
      <c r="AL34" s="5">
        <v>3</v>
      </c>
      <c r="AM34" s="80">
        <f t="shared" ref="AM34" si="723">WORKDAY(AK34, AL34, IndHolidays)</f>
        <v>46211</v>
      </c>
      <c r="AN34" s="5">
        <v>1</v>
      </c>
      <c r="AO34" s="80">
        <f t="shared" ref="AO34" si="724">WORKDAY(AM34, AN34, IndHolidays)</f>
        <v>46212</v>
      </c>
      <c r="AP34" s="5">
        <v>3</v>
      </c>
      <c r="AQ34" s="80">
        <f t="shared" ref="AQ34" si="725">WORKDAY(AO34, AP34, IndHolidays)</f>
        <v>46217</v>
      </c>
      <c r="AR34" s="80">
        <f t="shared" ref="AR34:AS34" si="726">WORKDAY(AQ34, 1, IndHolidays)</f>
        <v>46218</v>
      </c>
      <c r="AS34" s="80">
        <f t="shared" si="726"/>
        <v>46219</v>
      </c>
      <c r="AT34" s="80">
        <f t="shared" ref="AT34" si="727">WORKDAY(AS34, 3, IndHolidays)</f>
        <v>46224</v>
      </c>
      <c r="AU34" s="80">
        <f t="shared" si="22"/>
        <v>46226</v>
      </c>
      <c r="AX34">
        <f t="shared" si="23"/>
        <v>12</v>
      </c>
    </row>
    <row r="35" spans="1:50" x14ac:dyDescent="0.2">
      <c r="A35" s="3">
        <v>34</v>
      </c>
      <c r="B35" s="5" t="s">
        <v>119</v>
      </c>
      <c r="C35" s="11"/>
      <c r="D35" s="80">
        <v>46164</v>
      </c>
      <c r="E35" s="80" t="s">
        <v>1173</v>
      </c>
      <c r="F35" s="80" t="s">
        <v>56</v>
      </c>
      <c r="G35" s="80" t="s">
        <v>62</v>
      </c>
      <c r="H35" s="80">
        <v>46164</v>
      </c>
      <c r="I35" s="5">
        <v>3</v>
      </c>
      <c r="J35" s="5">
        <v>0</v>
      </c>
      <c r="K35" s="5">
        <v>26</v>
      </c>
      <c r="L35" s="80">
        <f t="shared" ref="L35" si="728">WORKDAY(H35-1, I35+J35, IndHolidays)</f>
        <v>46168</v>
      </c>
      <c r="M35" s="80">
        <f t="shared" ref="M35" si="729">WORKDAY(H35-1, I35+J35, IndHolidays)</f>
        <v>46168</v>
      </c>
      <c r="N35" s="80">
        <f t="shared" ref="N35" si="730">WORKDAY(H35-1, I35+J35, IndHolidays)</f>
        <v>46168</v>
      </c>
      <c r="O35" s="5">
        <v>3</v>
      </c>
      <c r="P35" s="80">
        <f t="shared" ref="P35" si="731">WORKDAY(N35, O35, IndHolidays)</f>
        <v>46174</v>
      </c>
      <c r="Q35" s="5">
        <v>2</v>
      </c>
      <c r="R35" s="80">
        <f t="shared" ref="R35" si="732">WORKDAY(P35, Q35, IndHolidays)</f>
        <v>46177</v>
      </c>
      <c r="S35" s="80">
        <f t="shared" ref="S35" si="733">WORKDAY(R35,0, IndHolidays)</f>
        <v>46177</v>
      </c>
      <c r="T35" s="5">
        <v>3</v>
      </c>
      <c r="U35" s="80">
        <f t="shared" ref="U35" si="734">WORKDAY(S35, T35, IndHolidays)</f>
        <v>46182</v>
      </c>
      <c r="V35" s="80">
        <f t="shared" ref="V35:W35" si="735">WORKDAY(U35, 0, IndHolidays)</f>
        <v>46182</v>
      </c>
      <c r="W35" s="80">
        <f t="shared" si="735"/>
        <v>46182</v>
      </c>
      <c r="X35" s="80">
        <f t="shared" ref="X35" si="736">WORKDAY(W35, 1, IndHolidays)</f>
        <v>46183</v>
      </c>
      <c r="Y35" s="80">
        <f t="shared" ref="Y35" si="737">WORKDAY(X35, 0, IndHolidays)</f>
        <v>46183</v>
      </c>
      <c r="Z35" s="5">
        <v>3</v>
      </c>
      <c r="AA35" s="80">
        <f t="shared" ref="AA35" si="738">WORKDAY(Y35, Z35, IndHolidays)</f>
        <v>46188</v>
      </c>
      <c r="AB35" s="5">
        <v>2</v>
      </c>
      <c r="AC35" s="80">
        <f t="shared" ref="AC35" si="739">WORKDAY(AA35, AB35, IndHolidays)</f>
        <v>46190</v>
      </c>
      <c r="AD35" s="5">
        <v>3</v>
      </c>
      <c r="AE35" s="80">
        <f t="shared" ref="AE35" si="740">WORKDAY(AC35, AD35, IndHolidays)</f>
        <v>46195</v>
      </c>
      <c r="AF35" s="80">
        <f t="shared" ref="AF35" si="741">WORKDAY(AE35, 0, IndHolidays)</f>
        <v>46195</v>
      </c>
      <c r="AG35" s="80">
        <f t="shared" ref="AG35" si="742">WORKDAY(AF35, 1, IndHolidays)</f>
        <v>46196</v>
      </c>
      <c r="AH35" s="80">
        <f t="shared" ref="AH35" si="743">WORKDAY(AG35, 0, IndHolidays)</f>
        <v>46196</v>
      </c>
      <c r="AI35" s="5">
        <v>1</v>
      </c>
      <c r="AJ35" s="80">
        <f t="shared" ref="AJ35" si="744">WORKDAY(AH35, AI35, IndHolidays)</f>
        <v>46197</v>
      </c>
      <c r="AK35" s="80">
        <f t="array" ref="AK35">MAX(IF($B$2:$B$125=$B35, $AJ$2:$AJ$125))</f>
        <v>46205</v>
      </c>
      <c r="AL35" s="5">
        <v>3</v>
      </c>
      <c r="AM35" s="80">
        <f t="shared" ref="AM35" si="745">WORKDAY(AK35, AL35, IndHolidays)</f>
        <v>46211</v>
      </c>
      <c r="AN35" s="5">
        <v>1</v>
      </c>
      <c r="AO35" s="80">
        <f t="shared" ref="AO35" si="746">WORKDAY(AM35, AN35, IndHolidays)</f>
        <v>46212</v>
      </c>
      <c r="AP35" s="5">
        <v>3</v>
      </c>
      <c r="AQ35" s="80">
        <f t="shared" ref="AQ35" si="747">WORKDAY(AO35, AP35, IndHolidays)</f>
        <v>46217</v>
      </c>
      <c r="AR35" s="80">
        <f t="shared" ref="AR35:AS35" si="748">WORKDAY(AQ35, 1, IndHolidays)</f>
        <v>46218</v>
      </c>
      <c r="AS35" s="80">
        <f t="shared" si="748"/>
        <v>46219</v>
      </c>
      <c r="AT35" s="80">
        <f t="shared" ref="AT35" si="749">WORKDAY(AS35, 3, IndHolidays)</f>
        <v>46224</v>
      </c>
      <c r="AU35" s="80">
        <f t="shared" si="22"/>
        <v>46226</v>
      </c>
      <c r="AX35">
        <f t="shared" si="23"/>
        <v>12</v>
      </c>
    </row>
    <row r="36" spans="1:50" x14ac:dyDescent="0.2">
      <c r="A36" s="3">
        <v>35</v>
      </c>
      <c r="B36" s="5" t="s">
        <v>119</v>
      </c>
      <c r="C36" s="11"/>
      <c r="D36" s="80">
        <v>46174</v>
      </c>
      <c r="E36" s="80" t="s">
        <v>1174</v>
      </c>
      <c r="F36" s="80" t="s">
        <v>56</v>
      </c>
      <c r="G36" s="80" t="s">
        <v>57</v>
      </c>
      <c r="H36" s="80">
        <v>46174</v>
      </c>
      <c r="I36" s="5">
        <v>3</v>
      </c>
      <c r="J36" s="5">
        <v>0</v>
      </c>
      <c r="K36" s="5">
        <v>1</v>
      </c>
      <c r="L36" s="80">
        <f t="shared" ref="L36" si="750">WORKDAY(H36-1, I36+J36, IndHolidays)</f>
        <v>46177</v>
      </c>
      <c r="M36" s="80">
        <f t="shared" ref="M36" si="751">WORKDAY(H36-1, I36+J36, IndHolidays)</f>
        <v>46177</v>
      </c>
      <c r="N36" s="80">
        <f t="shared" ref="N36" si="752">WORKDAY(H36-1, I36+J36, IndHolidays)</f>
        <v>46177</v>
      </c>
      <c r="O36" s="5">
        <v>3</v>
      </c>
      <c r="P36" s="80">
        <f t="shared" ref="P36" si="753">WORKDAY(N36, O36, IndHolidays)</f>
        <v>46182</v>
      </c>
      <c r="Q36" s="5">
        <v>2</v>
      </c>
      <c r="R36" s="80">
        <f t="shared" ref="R36" si="754">WORKDAY(P36, Q36, IndHolidays)</f>
        <v>46184</v>
      </c>
      <c r="S36" s="80">
        <f t="shared" ref="S36" si="755">WORKDAY(R36,0, IndHolidays)</f>
        <v>46184</v>
      </c>
      <c r="T36" s="5">
        <v>3</v>
      </c>
      <c r="U36" s="80">
        <f t="shared" ref="U36" si="756">WORKDAY(S36, T36, IndHolidays)</f>
        <v>46189</v>
      </c>
      <c r="V36" s="80">
        <f t="shared" ref="V36:W36" si="757">WORKDAY(U36, 0, IndHolidays)</f>
        <v>46189</v>
      </c>
      <c r="W36" s="80">
        <f t="shared" si="757"/>
        <v>46189</v>
      </c>
      <c r="X36" s="80">
        <f t="shared" ref="X36" si="758">WORKDAY(W36, 1, IndHolidays)</f>
        <v>46190</v>
      </c>
      <c r="Y36" s="80">
        <f t="shared" ref="Y36" si="759">WORKDAY(X36, 0, IndHolidays)</f>
        <v>46190</v>
      </c>
      <c r="Z36" s="5">
        <v>3</v>
      </c>
      <c r="AA36" s="80">
        <f t="shared" ref="AA36" si="760">WORKDAY(Y36, Z36, IndHolidays)</f>
        <v>46195</v>
      </c>
      <c r="AB36" s="5">
        <v>2</v>
      </c>
      <c r="AC36" s="80">
        <f t="shared" ref="AC36" si="761">WORKDAY(AA36, AB36, IndHolidays)</f>
        <v>46197</v>
      </c>
      <c r="AD36" s="5">
        <v>3</v>
      </c>
      <c r="AE36" s="80">
        <f t="shared" ref="AE36" si="762">WORKDAY(AC36, AD36, IndHolidays)</f>
        <v>46203</v>
      </c>
      <c r="AF36" s="80">
        <f t="shared" ref="AF36" si="763">WORKDAY(AE36, 0, IndHolidays)</f>
        <v>46203</v>
      </c>
      <c r="AG36" s="80">
        <f t="shared" ref="AG36" si="764">WORKDAY(AF36, 1, IndHolidays)</f>
        <v>46204</v>
      </c>
      <c r="AH36" s="80">
        <f t="shared" ref="AH36" si="765">WORKDAY(AG36, 0, IndHolidays)</f>
        <v>46204</v>
      </c>
      <c r="AI36" s="5">
        <v>1</v>
      </c>
      <c r="AJ36" s="80">
        <f t="shared" ref="AJ36" si="766">WORKDAY(AH36, AI36, IndHolidays)</f>
        <v>46205</v>
      </c>
      <c r="AK36" s="80" cm="1">
        <f t="array" ref="AK36">MAX(IF($B$29:$B$36=$B36, $AJ$29:$AJ$36))</f>
        <v>46205</v>
      </c>
      <c r="AL36" s="5">
        <v>3</v>
      </c>
      <c r="AM36" s="80">
        <f t="shared" ref="AM36" si="767">WORKDAY(AK36, AL36, IndHolidays)</f>
        <v>46211</v>
      </c>
      <c r="AN36" s="5">
        <v>1</v>
      </c>
      <c r="AO36" s="80">
        <f t="shared" ref="AO36" si="768">WORKDAY(AM36, AN36, IndHolidays)</f>
        <v>46212</v>
      </c>
      <c r="AP36" s="5">
        <v>3</v>
      </c>
      <c r="AQ36" s="80">
        <f t="shared" ref="AQ36" si="769">WORKDAY(AO36, AP36, IndHolidays)</f>
        <v>46217</v>
      </c>
      <c r="AR36" s="80">
        <f t="shared" ref="AR36:AS36" si="770">WORKDAY(AQ36, 1, IndHolidays)</f>
        <v>46218</v>
      </c>
      <c r="AS36" s="80">
        <f t="shared" si="770"/>
        <v>46219</v>
      </c>
      <c r="AT36" s="80">
        <f t="shared" ref="AT36" si="771">WORKDAY(AS36, 3, IndHolidays)</f>
        <v>46224</v>
      </c>
      <c r="AU36" s="80">
        <f t="shared" si="22"/>
        <v>46226</v>
      </c>
      <c r="AV36">
        <f>(AU36 - M36)</f>
        <v>49</v>
      </c>
      <c r="AX36">
        <f t="shared" si="23"/>
        <v>12</v>
      </c>
    </row>
    <row r="37" spans="1:50" x14ac:dyDescent="0.2">
      <c r="A37" s="3">
        <v>36</v>
      </c>
      <c r="B37" s="5" t="s">
        <v>123</v>
      </c>
      <c r="C37" s="11"/>
      <c r="D37" s="80">
        <v>46127</v>
      </c>
      <c r="E37" s="80" t="s">
        <v>1120</v>
      </c>
      <c r="F37" s="80" t="s">
        <v>56</v>
      </c>
      <c r="G37" s="80" t="s">
        <v>57</v>
      </c>
      <c r="H37" s="80">
        <v>46127</v>
      </c>
      <c r="I37" s="5">
        <v>3</v>
      </c>
      <c r="J37" s="5">
        <v>0</v>
      </c>
      <c r="K37" s="5">
        <v>11</v>
      </c>
      <c r="L37" s="80">
        <f t="shared" ref="L37" si="772">WORKDAY(H37-1, I37+J37, IndHolidays)</f>
        <v>46129</v>
      </c>
      <c r="M37" s="80">
        <f t="shared" ref="M37" si="773">WORKDAY(H37-1, I37+J37, IndHolidays)</f>
        <v>46129</v>
      </c>
      <c r="N37" s="80">
        <f t="shared" ref="N37" si="774">WORKDAY(H37-1, I37+J37, IndHolidays)</f>
        <v>46129</v>
      </c>
      <c r="O37" s="5">
        <v>3</v>
      </c>
      <c r="P37" s="80">
        <f t="shared" ref="P37" si="775">WORKDAY(N37, O37, IndHolidays)</f>
        <v>46134</v>
      </c>
      <c r="Q37" s="5">
        <v>2</v>
      </c>
      <c r="R37" s="80">
        <f t="shared" ref="R37" si="776">WORKDAY(P37, Q37, IndHolidays)</f>
        <v>46136</v>
      </c>
      <c r="S37" s="80">
        <f t="shared" ref="S37" si="777">WORKDAY(R37,0, IndHolidays)</f>
        <v>46136</v>
      </c>
      <c r="T37" s="5">
        <v>3</v>
      </c>
      <c r="U37" s="80">
        <f t="shared" ref="U37" si="778">WORKDAY(S37, T37, IndHolidays)</f>
        <v>46141</v>
      </c>
      <c r="V37" s="80">
        <f t="shared" ref="V37:W37" si="779">WORKDAY(U37, 0, IndHolidays)</f>
        <v>46141</v>
      </c>
      <c r="W37" s="80">
        <f t="shared" si="779"/>
        <v>46141</v>
      </c>
      <c r="X37" s="80">
        <f t="shared" ref="X37" si="780">WORKDAY(W37, 1, IndHolidays)</f>
        <v>46142</v>
      </c>
      <c r="Y37" s="80">
        <f t="shared" ref="Y37" si="781">WORKDAY(X37, 0, IndHolidays)</f>
        <v>46142</v>
      </c>
      <c r="Z37" s="5">
        <v>3</v>
      </c>
      <c r="AA37" s="80">
        <f t="shared" ref="AA37" si="782">WORKDAY(Y37, Z37, IndHolidays)</f>
        <v>46148</v>
      </c>
      <c r="AB37" s="5">
        <v>2</v>
      </c>
      <c r="AC37" s="80">
        <f t="shared" ref="AC37" si="783">WORKDAY(AA37, AB37, IndHolidays)</f>
        <v>46150</v>
      </c>
      <c r="AD37" s="5">
        <v>3</v>
      </c>
      <c r="AE37" s="80">
        <f t="shared" ref="AE37" si="784">WORKDAY(AC37, AD37, IndHolidays)</f>
        <v>46155</v>
      </c>
      <c r="AF37" s="80">
        <f t="shared" ref="AF37" si="785">WORKDAY(AE37, 0, IndHolidays)</f>
        <v>46155</v>
      </c>
      <c r="AG37" s="80">
        <f t="shared" ref="AG37" si="786">WORKDAY(AF37, 1, IndHolidays)</f>
        <v>46156</v>
      </c>
      <c r="AH37" s="80">
        <f t="shared" ref="AH37" si="787">WORKDAY(AG37, 0, IndHolidays)</f>
        <v>46156</v>
      </c>
      <c r="AI37" s="5">
        <v>1</v>
      </c>
      <c r="AJ37" s="80">
        <f t="shared" ref="AJ37" si="788">WORKDAY(AH37, AI37, IndHolidays)</f>
        <v>46157</v>
      </c>
      <c r="AK37" s="80">
        <f t="array" ref="AK37">MAX(IF($B$2:$B$125=$B37, $AJ$2:$AJ$125))</f>
        <v>46178</v>
      </c>
      <c r="AL37" s="5">
        <v>3</v>
      </c>
      <c r="AM37" s="80">
        <f t="shared" ref="AM37" si="789">WORKDAY(AK37, AL37, IndHolidays)</f>
        <v>46183</v>
      </c>
      <c r="AN37" s="5">
        <v>1</v>
      </c>
      <c r="AO37" s="80">
        <f t="shared" ref="AO37" si="790">WORKDAY(AM37, AN37, IndHolidays)</f>
        <v>46184</v>
      </c>
      <c r="AP37" s="5">
        <v>3</v>
      </c>
      <c r="AQ37" s="80">
        <f t="shared" ref="AQ37" si="791">WORKDAY(AO37, AP37, IndHolidays)</f>
        <v>46189</v>
      </c>
      <c r="AR37" s="80">
        <f t="shared" ref="AR37:AS37" si="792">WORKDAY(AQ37, 1, IndHolidays)</f>
        <v>46190</v>
      </c>
      <c r="AS37" s="80">
        <f t="shared" si="792"/>
        <v>46191</v>
      </c>
      <c r="AT37" s="80">
        <f t="shared" ref="AT37" si="793">WORKDAY(AS37, 3, IndHolidays)</f>
        <v>46196</v>
      </c>
      <c r="AU37" s="80">
        <f t="shared" si="22"/>
        <v>46198</v>
      </c>
      <c r="AX37">
        <f t="shared" si="23"/>
        <v>12</v>
      </c>
    </row>
    <row r="38" spans="1:50" x14ac:dyDescent="0.2">
      <c r="A38" s="3">
        <v>37</v>
      </c>
      <c r="B38" s="5" t="s">
        <v>123</v>
      </c>
      <c r="C38" s="11"/>
      <c r="D38" s="80">
        <v>46127</v>
      </c>
      <c r="E38" s="80" t="s">
        <v>1121</v>
      </c>
      <c r="F38" s="80" t="s">
        <v>56</v>
      </c>
      <c r="G38" s="80" t="s">
        <v>60</v>
      </c>
      <c r="H38" s="80">
        <v>46127</v>
      </c>
      <c r="I38" s="5">
        <v>3</v>
      </c>
      <c r="J38" s="5">
        <v>0</v>
      </c>
      <c r="K38" s="5">
        <v>1</v>
      </c>
      <c r="L38" s="80">
        <f t="shared" ref="L38" si="794">WORKDAY(H38-1, I38+J38, IndHolidays)</f>
        <v>46129</v>
      </c>
      <c r="M38" s="80">
        <f t="shared" ref="M38" si="795">WORKDAY(H38-1, I38+J38, IndHolidays)</f>
        <v>46129</v>
      </c>
      <c r="N38" s="80">
        <f t="shared" ref="N38" si="796">WORKDAY(H38-1, I38+J38, IndHolidays)</f>
        <v>46129</v>
      </c>
      <c r="O38" s="5">
        <v>3</v>
      </c>
      <c r="P38" s="80">
        <f t="shared" ref="P38" si="797">WORKDAY(N38, O38, IndHolidays)</f>
        <v>46134</v>
      </c>
      <c r="Q38" s="5">
        <v>2</v>
      </c>
      <c r="R38" s="80">
        <f t="shared" ref="R38" si="798">WORKDAY(P38, Q38, IndHolidays)</f>
        <v>46136</v>
      </c>
      <c r="S38" s="80">
        <f t="shared" ref="S38" si="799">WORKDAY(R38,0, IndHolidays)</f>
        <v>46136</v>
      </c>
      <c r="T38" s="5">
        <v>3</v>
      </c>
      <c r="U38" s="80">
        <f t="shared" ref="U38" si="800">WORKDAY(S38, T38, IndHolidays)</f>
        <v>46141</v>
      </c>
      <c r="V38" s="80">
        <f t="shared" ref="V38:W38" si="801">WORKDAY(U38, 0, IndHolidays)</f>
        <v>46141</v>
      </c>
      <c r="W38" s="80">
        <f t="shared" si="801"/>
        <v>46141</v>
      </c>
      <c r="X38" s="80">
        <f t="shared" ref="X38" si="802">WORKDAY(W38, 1, IndHolidays)</f>
        <v>46142</v>
      </c>
      <c r="Y38" s="80">
        <f t="shared" ref="Y38" si="803">WORKDAY(X38, 0, IndHolidays)</f>
        <v>46142</v>
      </c>
      <c r="Z38" s="5">
        <v>3</v>
      </c>
      <c r="AA38" s="80">
        <f t="shared" ref="AA38" si="804">WORKDAY(Y38, Z38, IndHolidays)</f>
        <v>46148</v>
      </c>
      <c r="AB38" s="5">
        <v>2</v>
      </c>
      <c r="AC38" s="80">
        <f t="shared" ref="AC38" si="805">WORKDAY(AA38, AB38, IndHolidays)</f>
        <v>46150</v>
      </c>
      <c r="AD38" s="5">
        <v>3</v>
      </c>
      <c r="AE38" s="80">
        <f t="shared" ref="AE38" si="806">WORKDAY(AC38, AD38, IndHolidays)</f>
        <v>46155</v>
      </c>
      <c r="AF38" s="80">
        <f t="shared" ref="AF38" si="807">WORKDAY(AE38, 0, IndHolidays)</f>
        <v>46155</v>
      </c>
      <c r="AG38" s="80">
        <f t="shared" ref="AG38" si="808">WORKDAY(AF38, 1, IndHolidays)</f>
        <v>46156</v>
      </c>
      <c r="AH38" s="80">
        <f t="shared" ref="AH38" si="809">WORKDAY(AG38, 0, IndHolidays)</f>
        <v>46156</v>
      </c>
      <c r="AI38" s="5">
        <v>1</v>
      </c>
      <c r="AJ38" s="80">
        <f t="shared" ref="AJ38" si="810">WORKDAY(AH38, AI38, IndHolidays)</f>
        <v>46157</v>
      </c>
      <c r="AK38" s="80">
        <f t="array" ref="AK38">MAX(IF($B$2:$B$125=$B38, $AJ$2:$AJ$125))</f>
        <v>46178</v>
      </c>
      <c r="AL38" s="5">
        <v>3</v>
      </c>
      <c r="AM38" s="80">
        <f t="shared" ref="AM38" si="811">WORKDAY(AK38, AL38, IndHolidays)</f>
        <v>46183</v>
      </c>
      <c r="AN38" s="5">
        <v>1</v>
      </c>
      <c r="AO38" s="80">
        <f t="shared" ref="AO38" si="812">WORKDAY(AM38, AN38, IndHolidays)</f>
        <v>46184</v>
      </c>
      <c r="AP38" s="5">
        <v>3</v>
      </c>
      <c r="AQ38" s="80">
        <f t="shared" ref="AQ38" si="813">WORKDAY(AO38, AP38, IndHolidays)</f>
        <v>46189</v>
      </c>
      <c r="AR38" s="80">
        <f t="shared" ref="AR38:AS38" si="814">WORKDAY(AQ38, 1, IndHolidays)</f>
        <v>46190</v>
      </c>
      <c r="AS38" s="80">
        <f t="shared" si="814"/>
        <v>46191</v>
      </c>
      <c r="AT38" s="80">
        <f t="shared" ref="AT38" si="815">WORKDAY(AS38, 3, IndHolidays)</f>
        <v>46196</v>
      </c>
      <c r="AU38" s="80">
        <f t="shared" si="22"/>
        <v>46198</v>
      </c>
      <c r="AX38">
        <f t="shared" si="23"/>
        <v>12</v>
      </c>
    </row>
    <row r="39" spans="1:50" x14ac:dyDescent="0.2">
      <c r="A39" s="3">
        <v>38</v>
      </c>
      <c r="B39" s="5" t="s">
        <v>123</v>
      </c>
      <c r="C39" s="11"/>
      <c r="D39" s="80">
        <v>46127</v>
      </c>
      <c r="E39" s="80" t="s">
        <v>1122</v>
      </c>
      <c r="F39" s="80" t="s">
        <v>56</v>
      </c>
      <c r="G39" s="80" t="s">
        <v>62</v>
      </c>
      <c r="H39" s="80">
        <v>46127</v>
      </c>
      <c r="I39" s="5">
        <v>3</v>
      </c>
      <c r="J39" s="5">
        <v>0</v>
      </c>
      <c r="K39" s="5">
        <v>2</v>
      </c>
      <c r="L39" s="80">
        <f t="shared" ref="L39" si="816">WORKDAY(H39-1, I39+J39, IndHolidays)</f>
        <v>46129</v>
      </c>
      <c r="M39" s="80">
        <f t="shared" ref="M39" si="817">WORKDAY(H39-1, I39+J39, IndHolidays)</f>
        <v>46129</v>
      </c>
      <c r="N39" s="80">
        <f t="shared" ref="N39" si="818">WORKDAY(H39-1, I39+J39, IndHolidays)</f>
        <v>46129</v>
      </c>
      <c r="O39" s="5">
        <v>3</v>
      </c>
      <c r="P39" s="80">
        <f t="shared" ref="P39" si="819">WORKDAY(N39, O39, IndHolidays)</f>
        <v>46134</v>
      </c>
      <c r="Q39" s="5">
        <v>2</v>
      </c>
      <c r="R39" s="80">
        <f t="shared" ref="R39" si="820">WORKDAY(P39, Q39, IndHolidays)</f>
        <v>46136</v>
      </c>
      <c r="S39" s="80">
        <f t="shared" ref="S39" si="821">WORKDAY(R39,0, IndHolidays)</f>
        <v>46136</v>
      </c>
      <c r="T39" s="5">
        <v>3</v>
      </c>
      <c r="U39" s="80">
        <f t="shared" ref="U39" si="822">WORKDAY(S39, T39, IndHolidays)</f>
        <v>46141</v>
      </c>
      <c r="V39" s="80">
        <f t="shared" ref="V39:W39" si="823">WORKDAY(U39, 0, IndHolidays)</f>
        <v>46141</v>
      </c>
      <c r="W39" s="80">
        <f t="shared" si="823"/>
        <v>46141</v>
      </c>
      <c r="X39" s="80">
        <f t="shared" ref="X39" si="824">WORKDAY(W39, 1, IndHolidays)</f>
        <v>46142</v>
      </c>
      <c r="Y39" s="80">
        <f t="shared" ref="Y39" si="825">WORKDAY(X39, 0, IndHolidays)</f>
        <v>46142</v>
      </c>
      <c r="Z39" s="5">
        <v>3</v>
      </c>
      <c r="AA39" s="80">
        <f t="shared" ref="AA39" si="826">WORKDAY(Y39, Z39, IndHolidays)</f>
        <v>46148</v>
      </c>
      <c r="AB39" s="5">
        <v>2</v>
      </c>
      <c r="AC39" s="80">
        <f t="shared" ref="AC39" si="827">WORKDAY(AA39, AB39, IndHolidays)</f>
        <v>46150</v>
      </c>
      <c r="AD39" s="5">
        <v>3</v>
      </c>
      <c r="AE39" s="80">
        <f t="shared" ref="AE39" si="828">WORKDAY(AC39, AD39, IndHolidays)</f>
        <v>46155</v>
      </c>
      <c r="AF39" s="80">
        <f t="shared" ref="AF39" si="829">WORKDAY(AE39, 0, IndHolidays)</f>
        <v>46155</v>
      </c>
      <c r="AG39" s="80">
        <f t="shared" ref="AG39" si="830">WORKDAY(AF39, 1, IndHolidays)</f>
        <v>46156</v>
      </c>
      <c r="AH39" s="80">
        <f t="shared" ref="AH39" si="831">WORKDAY(AG39, 0, IndHolidays)</f>
        <v>46156</v>
      </c>
      <c r="AI39" s="5">
        <v>1</v>
      </c>
      <c r="AJ39" s="80">
        <f t="shared" ref="AJ39" si="832">WORKDAY(AH39, AI39, IndHolidays)</f>
        <v>46157</v>
      </c>
      <c r="AK39" s="80">
        <f t="array" ref="AK39">MAX(IF($B$2:$B$125=$B39, $AJ$2:$AJ$125))</f>
        <v>46178</v>
      </c>
      <c r="AL39" s="5">
        <v>3</v>
      </c>
      <c r="AM39" s="80">
        <f t="shared" ref="AM39" si="833">WORKDAY(AK39, AL39, IndHolidays)</f>
        <v>46183</v>
      </c>
      <c r="AN39" s="5">
        <v>1</v>
      </c>
      <c r="AO39" s="80">
        <f t="shared" ref="AO39" si="834">WORKDAY(AM39, AN39, IndHolidays)</f>
        <v>46184</v>
      </c>
      <c r="AP39" s="5">
        <v>3</v>
      </c>
      <c r="AQ39" s="80">
        <f t="shared" ref="AQ39" si="835">WORKDAY(AO39, AP39, IndHolidays)</f>
        <v>46189</v>
      </c>
      <c r="AR39" s="80">
        <f t="shared" ref="AR39:AS39" si="836">WORKDAY(AQ39, 1, IndHolidays)</f>
        <v>46190</v>
      </c>
      <c r="AS39" s="80">
        <f t="shared" si="836"/>
        <v>46191</v>
      </c>
      <c r="AT39" s="80">
        <f t="shared" ref="AT39" si="837">WORKDAY(AS39, 3, IndHolidays)</f>
        <v>46196</v>
      </c>
      <c r="AU39" s="80">
        <f t="shared" si="22"/>
        <v>46198</v>
      </c>
      <c r="AX39">
        <f t="shared" si="23"/>
        <v>12</v>
      </c>
    </row>
    <row r="40" spans="1:50" x14ac:dyDescent="0.2">
      <c r="A40" s="3">
        <v>39</v>
      </c>
      <c r="B40" s="5" t="s">
        <v>123</v>
      </c>
      <c r="C40" s="11"/>
      <c r="D40" s="80">
        <v>46136</v>
      </c>
      <c r="E40" s="80" t="s">
        <v>1123</v>
      </c>
      <c r="F40" s="80" t="s">
        <v>56</v>
      </c>
      <c r="G40" s="80" t="s">
        <v>57</v>
      </c>
      <c r="H40" s="80">
        <v>46136</v>
      </c>
      <c r="I40" s="5">
        <v>3</v>
      </c>
      <c r="J40" s="5">
        <v>0</v>
      </c>
      <c r="K40" s="5">
        <v>3</v>
      </c>
      <c r="L40" s="80">
        <f t="shared" ref="L40" si="838">WORKDAY(H40-1, I40+J40, IndHolidays)</f>
        <v>46140</v>
      </c>
      <c r="M40" s="80">
        <f t="shared" ref="M40" si="839">WORKDAY(H40-1, I40+J40, IndHolidays)</f>
        <v>46140</v>
      </c>
      <c r="N40" s="80">
        <f t="shared" ref="N40" si="840">WORKDAY(H40-1, I40+J40, IndHolidays)</f>
        <v>46140</v>
      </c>
      <c r="O40" s="5">
        <v>3</v>
      </c>
      <c r="P40" s="80">
        <f t="shared" ref="P40" si="841">WORKDAY(N40, O40, IndHolidays)</f>
        <v>46146</v>
      </c>
      <c r="Q40" s="5">
        <v>2</v>
      </c>
      <c r="R40" s="80">
        <f t="shared" ref="R40" si="842">WORKDAY(P40, Q40, IndHolidays)</f>
        <v>46148</v>
      </c>
      <c r="S40" s="80">
        <f t="shared" ref="S40" si="843">WORKDAY(R40,0, IndHolidays)</f>
        <v>46148</v>
      </c>
      <c r="T40" s="5">
        <v>3</v>
      </c>
      <c r="U40" s="80">
        <f t="shared" ref="U40" si="844">WORKDAY(S40, T40, IndHolidays)</f>
        <v>46153</v>
      </c>
      <c r="V40" s="80">
        <f t="shared" ref="V40:W40" si="845">WORKDAY(U40, 0, IndHolidays)</f>
        <v>46153</v>
      </c>
      <c r="W40" s="80">
        <f t="shared" si="845"/>
        <v>46153</v>
      </c>
      <c r="X40" s="80">
        <f t="shared" ref="X40" si="846">WORKDAY(W40, 1, IndHolidays)</f>
        <v>46154</v>
      </c>
      <c r="Y40" s="80">
        <f t="shared" ref="Y40" si="847">WORKDAY(X40, 0, IndHolidays)</f>
        <v>46154</v>
      </c>
      <c r="Z40" s="5">
        <v>3</v>
      </c>
      <c r="AA40" s="80">
        <f t="shared" ref="AA40" si="848">WORKDAY(Y40, Z40, IndHolidays)</f>
        <v>46157</v>
      </c>
      <c r="AB40" s="5">
        <v>2</v>
      </c>
      <c r="AC40" s="80">
        <f t="shared" ref="AC40" si="849">WORKDAY(AA40, AB40, IndHolidays)</f>
        <v>46161</v>
      </c>
      <c r="AD40" s="5">
        <v>3</v>
      </c>
      <c r="AE40" s="80">
        <f t="shared" ref="AE40" si="850">WORKDAY(AC40, AD40, IndHolidays)</f>
        <v>46164</v>
      </c>
      <c r="AF40" s="80">
        <f t="shared" ref="AF40" si="851">WORKDAY(AE40, 0, IndHolidays)</f>
        <v>46164</v>
      </c>
      <c r="AG40" s="80">
        <f t="shared" ref="AG40" si="852">WORKDAY(AF40, 1, IndHolidays)</f>
        <v>46167</v>
      </c>
      <c r="AH40" s="80">
        <f t="shared" ref="AH40" si="853">WORKDAY(AG40, 0, IndHolidays)</f>
        <v>46167</v>
      </c>
      <c r="AI40" s="5">
        <v>1</v>
      </c>
      <c r="AJ40" s="80">
        <f t="shared" ref="AJ40" si="854">WORKDAY(AH40, AI40, IndHolidays)</f>
        <v>46168</v>
      </c>
      <c r="AK40" s="80">
        <f t="array" ref="AK40">MAX(IF($B$2:$B$125=$B40, $AJ$2:$AJ$125))</f>
        <v>46178</v>
      </c>
      <c r="AL40" s="5">
        <v>3</v>
      </c>
      <c r="AM40" s="80">
        <f t="shared" ref="AM40" si="855">WORKDAY(AK40, AL40, IndHolidays)</f>
        <v>46183</v>
      </c>
      <c r="AN40" s="5">
        <v>1</v>
      </c>
      <c r="AO40" s="80">
        <f t="shared" ref="AO40" si="856">WORKDAY(AM40, AN40, IndHolidays)</f>
        <v>46184</v>
      </c>
      <c r="AP40" s="5">
        <v>3</v>
      </c>
      <c r="AQ40" s="80">
        <f t="shared" ref="AQ40" si="857">WORKDAY(AO40, AP40, IndHolidays)</f>
        <v>46189</v>
      </c>
      <c r="AR40" s="80">
        <f t="shared" ref="AR40:AS40" si="858">WORKDAY(AQ40, 1, IndHolidays)</f>
        <v>46190</v>
      </c>
      <c r="AS40" s="80">
        <f t="shared" si="858"/>
        <v>46191</v>
      </c>
      <c r="AT40" s="80">
        <f t="shared" ref="AT40" si="859">WORKDAY(AS40, 3, IndHolidays)</f>
        <v>46196</v>
      </c>
      <c r="AU40" s="80">
        <f t="shared" si="22"/>
        <v>46198</v>
      </c>
      <c r="AX40">
        <f t="shared" si="23"/>
        <v>12</v>
      </c>
    </row>
    <row r="41" spans="1:50" x14ac:dyDescent="0.2">
      <c r="A41" s="3">
        <v>40</v>
      </c>
      <c r="B41" s="5" t="s">
        <v>123</v>
      </c>
      <c r="C41" s="11"/>
      <c r="D41" s="80">
        <v>46136</v>
      </c>
      <c r="E41" s="80" t="s">
        <v>1124</v>
      </c>
      <c r="F41" s="80" t="s">
        <v>56</v>
      </c>
      <c r="G41" s="80" t="s">
        <v>60</v>
      </c>
      <c r="H41" s="80">
        <v>46136</v>
      </c>
      <c r="I41" s="5">
        <v>3</v>
      </c>
      <c r="J41" s="5">
        <v>0</v>
      </c>
      <c r="K41" s="5">
        <v>4</v>
      </c>
      <c r="L41" s="80">
        <f t="shared" ref="L41" si="860">WORKDAY(H41-1, I41+J41, IndHolidays)</f>
        <v>46140</v>
      </c>
      <c r="M41" s="80">
        <f t="shared" ref="M41" si="861">WORKDAY(H41-1, I41+J41, IndHolidays)</f>
        <v>46140</v>
      </c>
      <c r="N41" s="80">
        <f t="shared" ref="N41" si="862">WORKDAY(H41-1, I41+J41, IndHolidays)</f>
        <v>46140</v>
      </c>
      <c r="O41" s="5">
        <v>3</v>
      </c>
      <c r="P41" s="80">
        <f t="shared" ref="P41" si="863">WORKDAY(N41, O41, IndHolidays)</f>
        <v>46146</v>
      </c>
      <c r="Q41" s="5">
        <v>2</v>
      </c>
      <c r="R41" s="80">
        <f t="shared" ref="R41" si="864">WORKDAY(P41, Q41, IndHolidays)</f>
        <v>46148</v>
      </c>
      <c r="S41" s="80">
        <f t="shared" ref="S41" si="865">WORKDAY(R41,0, IndHolidays)</f>
        <v>46148</v>
      </c>
      <c r="T41" s="5">
        <v>3</v>
      </c>
      <c r="U41" s="80">
        <f t="shared" ref="U41" si="866">WORKDAY(S41, T41, IndHolidays)</f>
        <v>46153</v>
      </c>
      <c r="V41" s="80">
        <f t="shared" ref="V41:W41" si="867">WORKDAY(U41, 0, IndHolidays)</f>
        <v>46153</v>
      </c>
      <c r="W41" s="80">
        <f t="shared" si="867"/>
        <v>46153</v>
      </c>
      <c r="X41" s="80">
        <f t="shared" ref="X41" si="868">WORKDAY(W41, 1, IndHolidays)</f>
        <v>46154</v>
      </c>
      <c r="Y41" s="80">
        <f t="shared" ref="Y41" si="869">WORKDAY(X41, 0, IndHolidays)</f>
        <v>46154</v>
      </c>
      <c r="Z41" s="5">
        <v>3</v>
      </c>
      <c r="AA41" s="80">
        <f t="shared" ref="AA41" si="870">WORKDAY(Y41, Z41, IndHolidays)</f>
        <v>46157</v>
      </c>
      <c r="AB41" s="5">
        <v>2</v>
      </c>
      <c r="AC41" s="80">
        <f t="shared" ref="AC41" si="871">WORKDAY(AA41, AB41, IndHolidays)</f>
        <v>46161</v>
      </c>
      <c r="AD41" s="5">
        <v>3</v>
      </c>
      <c r="AE41" s="80">
        <f t="shared" ref="AE41" si="872">WORKDAY(AC41, AD41, IndHolidays)</f>
        <v>46164</v>
      </c>
      <c r="AF41" s="80">
        <f t="shared" ref="AF41" si="873">WORKDAY(AE41, 0, IndHolidays)</f>
        <v>46164</v>
      </c>
      <c r="AG41" s="80">
        <f t="shared" ref="AG41" si="874">WORKDAY(AF41, 1, IndHolidays)</f>
        <v>46167</v>
      </c>
      <c r="AH41" s="80">
        <f t="shared" ref="AH41" si="875">WORKDAY(AG41, 0, IndHolidays)</f>
        <v>46167</v>
      </c>
      <c r="AI41" s="5">
        <v>1</v>
      </c>
      <c r="AJ41" s="80">
        <f t="shared" ref="AJ41" si="876">WORKDAY(AH41, AI41, IndHolidays)</f>
        <v>46168</v>
      </c>
      <c r="AK41" s="80">
        <f t="array" ref="AK41">MAX(IF($B$2:$B$125=$B41, $AJ$2:$AJ$125))</f>
        <v>46178</v>
      </c>
      <c r="AL41" s="5">
        <v>3</v>
      </c>
      <c r="AM41" s="80">
        <f t="shared" ref="AM41" si="877">WORKDAY(AK41, AL41, IndHolidays)</f>
        <v>46183</v>
      </c>
      <c r="AN41" s="5">
        <v>1</v>
      </c>
      <c r="AO41" s="80">
        <f t="shared" ref="AO41" si="878">WORKDAY(AM41, AN41, IndHolidays)</f>
        <v>46184</v>
      </c>
      <c r="AP41" s="5">
        <v>3</v>
      </c>
      <c r="AQ41" s="80">
        <f t="shared" ref="AQ41" si="879">WORKDAY(AO41, AP41, IndHolidays)</f>
        <v>46189</v>
      </c>
      <c r="AR41" s="80">
        <f t="shared" ref="AR41:AS41" si="880">WORKDAY(AQ41, 1, IndHolidays)</f>
        <v>46190</v>
      </c>
      <c r="AS41" s="80">
        <f t="shared" si="880"/>
        <v>46191</v>
      </c>
      <c r="AT41" s="80">
        <f t="shared" ref="AT41" si="881">WORKDAY(AS41, 3, IndHolidays)</f>
        <v>46196</v>
      </c>
      <c r="AU41" s="80">
        <f t="shared" si="22"/>
        <v>46198</v>
      </c>
      <c r="AX41">
        <f t="shared" si="23"/>
        <v>12</v>
      </c>
    </row>
    <row r="42" spans="1:50" x14ac:dyDescent="0.2">
      <c r="A42" s="3">
        <v>41</v>
      </c>
      <c r="B42" s="5" t="s">
        <v>123</v>
      </c>
      <c r="C42" s="11"/>
      <c r="D42" s="80">
        <v>46136</v>
      </c>
      <c r="E42" s="80" t="s">
        <v>1125</v>
      </c>
      <c r="F42" s="80" t="s">
        <v>56</v>
      </c>
      <c r="G42" s="80" t="s">
        <v>62</v>
      </c>
      <c r="H42" s="80">
        <v>46136</v>
      </c>
      <c r="I42" s="5">
        <v>3</v>
      </c>
      <c r="J42" s="5">
        <v>0</v>
      </c>
      <c r="K42" s="5">
        <v>1</v>
      </c>
      <c r="L42" s="80">
        <f t="shared" ref="L42" si="882">WORKDAY(H42-1, I42+J42, IndHolidays)</f>
        <v>46140</v>
      </c>
      <c r="M42" s="80">
        <f t="shared" ref="M42" si="883">WORKDAY(H42-1, I42+J42, IndHolidays)</f>
        <v>46140</v>
      </c>
      <c r="N42" s="80">
        <f t="shared" ref="N42" si="884">WORKDAY(H42-1, I42+J42, IndHolidays)</f>
        <v>46140</v>
      </c>
      <c r="O42" s="5">
        <v>3</v>
      </c>
      <c r="P42" s="80">
        <f t="shared" ref="P42" si="885">WORKDAY(N42, O42, IndHolidays)</f>
        <v>46146</v>
      </c>
      <c r="Q42" s="5">
        <v>2</v>
      </c>
      <c r="R42" s="80">
        <f t="shared" ref="R42" si="886">WORKDAY(P42, Q42, IndHolidays)</f>
        <v>46148</v>
      </c>
      <c r="S42" s="80">
        <f t="shared" ref="S42" si="887">WORKDAY(R42,0, IndHolidays)</f>
        <v>46148</v>
      </c>
      <c r="T42" s="5">
        <v>3</v>
      </c>
      <c r="U42" s="80">
        <f t="shared" ref="U42" si="888">WORKDAY(S42, T42, IndHolidays)</f>
        <v>46153</v>
      </c>
      <c r="V42" s="80">
        <f t="shared" ref="V42:W42" si="889">WORKDAY(U42, 0, IndHolidays)</f>
        <v>46153</v>
      </c>
      <c r="W42" s="80">
        <f t="shared" si="889"/>
        <v>46153</v>
      </c>
      <c r="X42" s="80">
        <f t="shared" ref="X42" si="890">WORKDAY(W42, 1, IndHolidays)</f>
        <v>46154</v>
      </c>
      <c r="Y42" s="80">
        <f t="shared" ref="Y42" si="891">WORKDAY(X42, 0, IndHolidays)</f>
        <v>46154</v>
      </c>
      <c r="Z42" s="5">
        <v>3</v>
      </c>
      <c r="AA42" s="80">
        <f t="shared" ref="AA42" si="892">WORKDAY(Y42, Z42, IndHolidays)</f>
        <v>46157</v>
      </c>
      <c r="AB42" s="5">
        <v>2</v>
      </c>
      <c r="AC42" s="80">
        <f t="shared" ref="AC42" si="893">WORKDAY(AA42, AB42, IndHolidays)</f>
        <v>46161</v>
      </c>
      <c r="AD42" s="5">
        <v>3</v>
      </c>
      <c r="AE42" s="80">
        <f t="shared" ref="AE42" si="894">WORKDAY(AC42, AD42, IndHolidays)</f>
        <v>46164</v>
      </c>
      <c r="AF42" s="80">
        <f t="shared" ref="AF42" si="895">WORKDAY(AE42, 0, IndHolidays)</f>
        <v>46164</v>
      </c>
      <c r="AG42" s="80">
        <f t="shared" ref="AG42" si="896">WORKDAY(AF42, 1, IndHolidays)</f>
        <v>46167</v>
      </c>
      <c r="AH42" s="80">
        <f t="shared" ref="AH42" si="897">WORKDAY(AG42, 0, IndHolidays)</f>
        <v>46167</v>
      </c>
      <c r="AI42" s="5">
        <v>1</v>
      </c>
      <c r="AJ42" s="80">
        <f t="shared" ref="AJ42" si="898">WORKDAY(AH42, AI42, IndHolidays)</f>
        <v>46168</v>
      </c>
      <c r="AK42" s="80">
        <f t="array" ref="AK42">MAX(IF($B$2:$B$125=$B42, $AJ$2:$AJ$125))</f>
        <v>46178</v>
      </c>
      <c r="AL42" s="5">
        <v>3</v>
      </c>
      <c r="AM42" s="80">
        <f t="shared" ref="AM42" si="899">WORKDAY(AK42, AL42, IndHolidays)</f>
        <v>46183</v>
      </c>
      <c r="AN42" s="5">
        <v>1</v>
      </c>
      <c r="AO42" s="80">
        <f t="shared" ref="AO42" si="900">WORKDAY(AM42, AN42, IndHolidays)</f>
        <v>46184</v>
      </c>
      <c r="AP42" s="5">
        <v>3</v>
      </c>
      <c r="AQ42" s="80">
        <f t="shared" ref="AQ42" si="901">WORKDAY(AO42, AP42, IndHolidays)</f>
        <v>46189</v>
      </c>
      <c r="AR42" s="80">
        <f t="shared" ref="AR42:AS42" si="902">WORKDAY(AQ42, 1, IndHolidays)</f>
        <v>46190</v>
      </c>
      <c r="AS42" s="80">
        <f t="shared" si="902"/>
        <v>46191</v>
      </c>
      <c r="AT42" s="80">
        <f t="shared" ref="AT42" si="903">WORKDAY(AS42, 3, IndHolidays)</f>
        <v>46196</v>
      </c>
      <c r="AU42" s="80">
        <f t="shared" si="22"/>
        <v>46198</v>
      </c>
      <c r="AX42">
        <f t="shared" si="23"/>
        <v>12</v>
      </c>
    </row>
    <row r="43" spans="1:50" x14ac:dyDescent="0.2">
      <c r="A43" s="3">
        <v>42</v>
      </c>
      <c r="B43" s="5" t="s">
        <v>123</v>
      </c>
      <c r="C43" s="11"/>
      <c r="D43" s="80">
        <v>46147</v>
      </c>
      <c r="E43" s="80" t="s">
        <v>1126</v>
      </c>
      <c r="F43" s="80" t="s">
        <v>56</v>
      </c>
      <c r="G43" s="80" t="s">
        <v>57</v>
      </c>
      <c r="H43" s="80">
        <v>46147</v>
      </c>
      <c r="I43" s="5">
        <v>3</v>
      </c>
      <c r="J43" s="5">
        <v>0</v>
      </c>
      <c r="K43" s="5">
        <v>2</v>
      </c>
      <c r="L43" s="80">
        <f t="shared" ref="L43" si="904">WORKDAY(H43-1, I43+J43, IndHolidays)</f>
        <v>46149</v>
      </c>
      <c r="M43" s="80">
        <f t="shared" ref="M43" si="905">WORKDAY(H43-1, I43+J43, IndHolidays)</f>
        <v>46149</v>
      </c>
      <c r="N43" s="80">
        <f t="shared" ref="N43" si="906">WORKDAY(H43-1, I43+J43, IndHolidays)</f>
        <v>46149</v>
      </c>
      <c r="O43" s="5">
        <v>3</v>
      </c>
      <c r="P43" s="80">
        <f t="shared" ref="P43" si="907">WORKDAY(N43, O43, IndHolidays)</f>
        <v>46154</v>
      </c>
      <c r="Q43" s="5">
        <v>2</v>
      </c>
      <c r="R43" s="80">
        <f t="shared" ref="R43" si="908">WORKDAY(P43, Q43, IndHolidays)</f>
        <v>46156</v>
      </c>
      <c r="S43" s="80">
        <f t="shared" ref="S43" si="909">WORKDAY(R43,0, IndHolidays)</f>
        <v>46156</v>
      </c>
      <c r="T43" s="5">
        <v>3</v>
      </c>
      <c r="U43" s="80">
        <f t="shared" ref="U43" si="910">WORKDAY(S43, T43, IndHolidays)</f>
        <v>46161</v>
      </c>
      <c r="V43" s="80">
        <f t="shared" ref="V43:W43" si="911">WORKDAY(U43, 0, IndHolidays)</f>
        <v>46161</v>
      </c>
      <c r="W43" s="80">
        <f t="shared" si="911"/>
        <v>46161</v>
      </c>
      <c r="X43" s="80">
        <f t="shared" ref="X43" si="912">WORKDAY(W43, 1, IndHolidays)</f>
        <v>46162</v>
      </c>
      <c r="Y43" s="80">
        <f t="shared" ref="Y43" si="913">WORKDAY(X43, 0, IndHolidays)</f>
        <v>46162</v>
      </c>
      <c r="Z43" s="5">
        <v>3</v>
      </c>
      <c r="AA43" s="80">
        <f t="shared" ref="AA43" si="914">WORKDAY(Y43, Z43, IndHolidays)</f>
        <v>46167</v>
      </c>
      <c r="AB43" s="5">
        <v>2</v>
      </c>
      <c r="AC43" s="80">
        <f t="shared" ref="AC43" si="915">WORKDAY(AA43, AB43, IndHolidays)</f>
        <v>46169</v>
      </c>
      <c r="AD43" s="5">
        <v>3</v>
      </c>
      <c r="AE43" s="80">
        <f t="shared" ref="AE43" si="916">WORKDAY(AC43, AD43, IndHolidays)</f>
        <v>46176</v>
      </c>
      <c r="AF43" s="80">
        <f t="shared" ref="AF43" si="917">WORKDAY(AE43, 0, IndHolidays)</f>
        <v>46176</v>
      </c>
      <c r="AG43" s="80">
        <f t="shared" ref="AG43" si="918">WORKDAY(AF43, 1, IndHolidays)</f>
        <v>46177</v>
      </c>
      <c r="AH43" s="80">
        <f t="shared" ref="AH43" si="919">WORKDAY(AG43, 0, IndHolidays)</f>
        <v>46177</v>
      </c>
      <c r="AI43" s="5">
        <v>1</v>
      </c>
      <c r="AJ43" s="80">
        <f t="shared" ref="AJ43" si="920">WORKDAY(AH43, AI43, IndHolidays)</f>
        <v>46178</v>
      </c>
      <c r="AK43" s="80">
        <f t="array" ref="AK43">MAX(IF($B$2:$B$125=$B43, $AJ$2:$AJ$125))</f>
        <v>46178</v>
      </c>
      <c r="AL43" s="5">
        <v>3</v>
      </c>
      <c r="AM43" s="80">
        <f t="shared" ref="AM43" si="921">WORKDAY(AK43, AL43, IndHolidays)</f>
        <v>46183</v>
      </c>
      <c r="AN43" s="5">
        <v>1</v>
      </c>
      <c r="AO43" s="80">
        <f t="shared" ref="AO43" si="922">WORKDAY(AM43, AN43, IndHolidays)</f>
        <v>46184</v>
      </c>
      <c r="AP43" s="5">
        <v>3</v>
      </c>
      <c r="AQ43" s="80">
        <f t="shared" ref="AQ43" si="923">WORKDAY(AO43, AP43, IndHolidays)</f>
        <v>46189</v>
      </c>
      <c r="AR43" s="80">
        <f t="shared" ref="AR43:AS43" si="924">WORKDAY(AQ43, 1, IndHolidays)</f>
        <v>46190</v>
      </c>
      <c r="AS43" s="80">
        <f t="shared" si="924"/>
        <v>46191</v>
      </c>
      <c r="AT43" s="80">
        <f t="shared" ref="AT43" si="925">WORKDAY(AS43, 3, IndHolidays)</f>
        <v>46196</v>
      </c>
      <c r="AU43" s="80">
        <f t="shared" si="22"/>
        <v>46198</v>
      </c>
      <c r="AX43">
        <f t="shared" si="23"/>
        <v>12</v>
      </c>
    </row>
    <row r="44" spans="1:50" x14ac:dyDescent="0.2">
      <c r="A44" s="3">
        <v>43</v>
      </c>
      <c r="B44" s="5" t="s">
        <v>123</v>
      </c>
      <c r="C44" s="11"/>
      <c r="D44" s="80">
        <v>46147</v>
      </c>
      <c r="E44" s="80" t="s">
        <v>1175</v>
      </c>
      <c r="F44" s="80" t="s">
        <v>56</v>
      </c>
      <c r="G44" s="80" t="s">
        <v>60</v>
      </c>
      <c r="H44" s="80">
        <v>46147</v>
      </c>
      <c r="I44" s="5">
        <v>3</v>
      </c>
      <c r="J44" s="5">
        <v>0</v>
      </c>
      <c r="K44" s="5">
        <v>3</v>
      </c>
      <c r="L44" s="80">
        <f t="shared" ref="L44" si="926">WORKDAY(H44-1, I44+J44, IndHolidays)</f>
        <v>46149</v>
      </c>
      <c r="M44" s="80">
        <f t="shared" ref="M44" si="927">WORKDAY(H44-1, I44+J44, IndHolidays)</f>
        <v>46149</v>
      </c>
      <c r="N44" s="80">
        <f t="shared" ref="N44" si="928">WORKDAY(H44-1, I44+J44, IndHolidays)</f>
        <v>46149</v>
      </c>
      <c r="O44" s="5">
        <v>3</v>
      </c>
      <c r="P44" s="80">
        <f t="shared" ref="P44" si="929">WORKDAY(N44, O44, IndHolidays)</f>
        <v>46154</v>
      </c>
      <c r="Q44" s="5">
        <v>2</v>
      </c>
      <c r="R44" s="80">
        <f t="shared" ref="R44" si="930">WORKDAY(P44, Q44, IndHolidays)</f>
        <v>46156</v>
      </c>
      <c r="S44" s="80">
        <f t="shared" ref="S44" si="931">WORKDAY(R44,0, IndHolidays)</f>
        <v>46156</v>
      </c>
      <c r="T44" s="5">
        <v>3</v>
      </c>
      <c r="U44" s="80">
        <f t="shared" ref="U44" si="932">WORKDAY(S44, T44, IndHolidays)</f>
        <v>46161</v>
      </c>
      <c r="V44" s="80">
        <f t="shared" ref="V44:W44" si="933">WORKDAY(U44, 0, IndHolidays)</f>
        <v>46161</v>
      </c>
      <c r="W44" s="80">
        <f t="shared" si="933"/>
        <v>46161</v>
      </c>
      <c r="X44" s="80">
        <f t="shared" ref="X44" si="934">WORKDAY(W44, 1, IndHolidays)</f>
        <v>46162</v>
      </c>
      <c r="Y44" s="80">
        <f t="shared" ref="Y44" si="935">WORKDAY(X44, 0, IndHolidays)</f>
        <v>46162</v>
      </c>
      <c r="Z44" s="5">
        <v>3</v>
      </c>
      <c r="AA44" s="80">
        <f t="shared" ref="AA44" si="936">WORKDAY(Y44, Z44, IndHolidays)</f>
        <v>46167</v>
      </c>
      <c r="AB44" s="5">
        <v>2</v>
      </c>
      <c r="AC44" s="80">
        <f t="shared" ref="AC44" si="937">WORKDAY(AA44, AB44, IndHolidays)</f>
        <v>46169</v>
      </c>
      <c r="AD44" s="5">
        <v>3</v>
      </c>
      <c r="AE44" s="80">
        <f t="shared" ref="AE44" si="938">WORKDAY(AC44, AD44, IndHolidays)</f>
        <v>46176</v>
      </c>
      <c r="AF44" s="80">
        <f t="shared" ref="AF44" si="939">WORKDAY(AE44, 0, IndHolidays)</f>
        <v>46176</v>
      </c>
      <c r="AG44" s="80">
        <f t="shared" ref="AG44" si="940">WORKDAY(AF44, 1, IndHolidays)</f>
        <v>46177</v>
      </c>
      <c r="AH44" s="80">
        <f t="shared" ref="AH44" si="941">WORKDAY(AG44, 0, IndHolidays)</f>
        <v>46177</v>
      </c>
      <c r="AI44" s="5">
        <v>1</v>
      </c>
      <c r="AJ44" s="80">
        <f t="shared" ref="AJ44" si="942">WORKDAY(AH44, AI44, IndHolidays)</f>
        <v>46178</v>
      </c>
      <c r="AK44" s="80" cm="1">
        <f t="array" ref="AK44">MAX(IF($B$37:$B$44=$B44, $AJ$37:$AJ$44))</f>
        <v>46178</v>
      </c>
      <c r="AL44" s="5">
        <v>3</v>
      </c>
      <c r="AM44" s="80">
        <f t="shared" ref="AM44" si="943">WORKDAY(AK44, AL44, IndHolidays)</f>
        <v>46183</v>
      </c>
      <c r="AN44" s="5">
        <v>1</v>
      </c>
      <c r="AO44" s="80">
        <f t="shared" ref="AO44" si="944">WORKDAY(AM44, AN44, IndHolidays)</f>
        <v>46184</v>
      </c>
      <c r="AP44" s="5">
        <v>3</v>
      </c>
      <c r="AQ44" s="80">
        <f t="shared" ref="AQ44" si="945">WORKDAY(AO44, AP44, IndHolidays)</f>
        <v>46189</v>
      </c>
      <c r="AR44" s="80">
        <f t="shared" ref="AR44:AS44" si="946">WORKDAY(AQ44, 1, IndHolidays)</f>
        <v>46190</v>
      </c>
      <c r="AS44" s="80">
        <f t="shared" si="946"/>
        <v>46191</v>
      </c>
      <c r="AT44" s="80">
        <f t="shared" ref="AT44" si="947">WORKDAY(AS44, 3, IndHolidays)</f>
        <v>46196</v>
      </c>
      <c r="AU44" s="80">
        <f t="shared" si="22"/>
        <v>46198</v>
      </c>
      <c r="AV44">
        <f>(AU44 - M44)</f>
        <v>49</v>
      </c>
      <c r="AX44">
        <f t="shared" si="23"/>
        <v>12</v>
      </c>
    </row>
    <row r="45" spans="1:50" x14ac:dyDescent="0.2">
      <c r="A45" s="3">
        <v>44</v>
      </c>
      <c r="B45" s="5" t="s">
        <v>124</v>
      </c>
      <c r="C45" s="11"/>
      <c r="D45" s="80">
        <v>46127</v>
      </c>
      <c r="E45" s="80" t="s">
        <v>61</v>
      </c>
      <c r="F45" s="80" t="s">
        <v>67</v>
      </c>
      <c r="G45" s="80" t="s">
        <v>102</v>
      </c>
      <c r="H45" s="80">
        <v>46127</v>
      </c>
      <c r="I45" s="5">
        <v>3</v>
      </c>
      <c r="J45" s="5">
        <v>0</v>
      </c>
      <c r="K45" s="5">
        <v>6</v>
      </c>
      <c r="L45" s="80">
        <f t="shared" ref="L45" si="948">WORKDAY(H45-1, I45+J45, IndHolidays)</f>
        <v>46129</v>
      </c>
      <c r="M45" s="80">
        <f t="shared" ref="M45" si="949">WORKDAY(H45-1, I45+J45, IndHolidays)</f>
        <v>46129</v>
      </c>
      <c r="N45" s="80">
        <f t="shared" ref="N45" si="950">WORKDAY(H45-1, I45+J45, IndHolidays)</f>
        <v>46129</v>
      </c>
      <c r="O45" s="5">
        <v>3</v>
      </c>
      <c r="P45" s="80">
        <f t="shared" ref="P45" si="951">WORKDAY(N45, O45, IndHolidays)</f>
        <v>46134</v>
      </c>
      <c r="Q45" s="5">
        <v>2</v>
      </c>
      <c r="R45" s="80">
        <f t="shared" ref="R45" si="952">WORKDAY(P45, Q45, IndHolidays)</f>
        <v>46136</v>
      </c>
      <c r="S45" s="80">
        <f t="shared" ref="S45" si="953">WORKDAY(R45,0, IndHolidays)</f>
        <v>46136</v>
      </c>
      <c r="T45" s="5">
        <v>3</v>
      </c>
      <c r="U45" s="80">
        <f t="shared" ref="U45" si="954">WORKDAY(S45, T45, IndHolidays)</f>
        <v>46141</v>
      </c>
      <c r="V45" s="80">
        <f t="shared" ref="V45:W45" si="955">WORKDAY(U45, 0, IndHolidays)</f>
        <v>46141</v>
      </c>
      <c r="W45" s="80">
        <f t="shared" si="955"/>
        <v>46141</v>
      </c>
      <c r="X45" s="80">
        <f t="shared" ref="X45" si="956">WORKDAY(W45, 1, IndHolidays)</f>
        <v>46142</v>
      </c>
      <c r="Y45" s="80">
        <f t="shared" ref="Y45" si="957">WORKDAY(X45, 0, IndHolidays)</f>
        <v>46142</v>
      </c>
      <c r="Z45" s="5">
        <v>3</v>
      </c>
      <c r="AA45" s="80">
        <f t="shared" ref="AA45" si="958">WORKDAY(Y45, Z45, IndHolidays)</f>
        <v>46148</v>
      </c>
      <c r="AB45" s="5">
        <v>2</v>
      </c>
      <c r="AC45" s="80">
        <f t="shared" ref="AC45" si="959">WORKDAY(AA45, AB45, IndHolidays)</f>
        <v>46150</v>
      </c>
      <c r="AD45" s="5">
        <v>3</v>
      </c>
      <c r="AE45" s="80">
        <f t="shared" ref="AE45" si="960">WORKDAY(AC45, AD45, IndHolidays)</f>
        <v>46155</v>
      </c>
      <c r="AF45" s="80">
        <f t="shared" ref="AF45" si="961">WORKDAY(AE45, 0, IndHolidays)</f>
        <v>46155</v>
      </c>
      <c r="AG45" s="80">
        <f t="shared" ref="AG45" si="962">WORKDAY(AF45, 1, IndHolidays)</f>
        <v>46156</v>
      </c>
      <c r="AH45" s="80">
        <f t="shared" ref="AH45" si="963">WORKDAY(AG45, 0, IndHolidays)</f>
        <v>46156</v>
      </c>
      <c r="AI45" s="5">
        <v>1</v>
      </c>
      <c r="AJ45" s="80">
        <f t="shared" ref="AJ45" si="964">WORKDAY(AH45, AI45, IndHolidays)</f>
        <v>46157</v>
      </c>
      <c r="AK45" s="80">
        <f t="array" ref="AK45">MAX(IF($B$2:$B$125=$B45, $AJ$2:$AJ$125))</f>
        <v>46157</v>
      </c>
      <c r="AL45" s="5">
        <v>3</v>
      </c>
      <c r="AM45" s="80">
        <f t="shared" ref="AM45" si="965">WORKDAY(AK45, AL45, IndHolidays)</f>
        <v>46162</v>
      </c>
      <c r="AN45" s="5">
        <v>1</v>
      </c>
      <c r="AO45" s="80">
        <f t="shared" ref="AO45" si="966">WORKDAY(AM45, AN45, IndHolidays)</f>
        <v>46163</v>
      </c>
      <c r="AP45" s="5">
        <v>3</v>
      </c>
      <c r="AQ45" s="80">
        <f t="shared" ref="AQ45" si="967">WORKDAY(AO45, AP45, IndHolidays)</f>
        <v>46168</v>
      </c>
      <c r="AR45" s="80">
        <f t="shared" ref="AR45:AS45" si="968">WORKDAY(AQ45, 1, IndHolidays)</f>
        <v>46169</v>
      </c>
      <c r="AS45" s="80">
        <f t="shared" si="968"/>
        <v>46171</v>
      </c>
      <c r="AT45" s="80">
        <f t="shared" ref="AT45" si="969">WORKDAY(AS45, 3, IndHolidays)</f>
        <v>46177</v>
      </c>
      <c r="AU45" s="80">
        <f t="shared" si="22"/>
        <v>46184</v>
      </c>
      <c r="AX45">
        <f t="shared" si="23"/>
        <v>12</v>
      </c>
    </row>
    <row r="46" spans="1:50" x14ac:dyDescent="0.2">
      <c r="A46" s="3">
        <v>45</v>
      </c>
      <c r="B46" s="5" t="s">
        <v>124</v>
      </c>
      <c r="C46" s="11"/>
      <c r="D46" s="80">
        <v>46127</v>
      </c>
      <c r="E46" s="80" t="s">
        <v>63</v>
      </c>
      <c r="F46" s="80" t="s">
        <v>67</v>
      </c>
      <c r="G46" s="80" t="s">
        <v>103</v>
      </c>
      <c r="H46" s="80">
        <v>46127</v>
      </c>
      <c r="I46" s="5">
        <v>3</v>
      </c>
      <c r="J46" s="5">
        <v>0</v>
      </c>
      <c r="K46" s="5">
        <v>7</v>
      </c>
      <c r="L46" s="80">
        <f t="shared" ref="L46" si="970">WORKDAY(H46-1, I46+J46, IndHolidays)</f>
        <v>46129</v>
      </c>
      <c r="M46" s="80">
        <f t="shared" ref="M46" si="971">WORKDAY(H46-1, I46+J46, IndHolidays)</f>
        <v>46129</v>
      </c>
      <c r="N46" s="80">
        <f t="shared" ref="N46" si="972">WORKDAY(H46-1, I46+J46, IndHolidays)</f>
        <v>46129</v>
      </c>
      <c r="O46" s="5">
        <v>3</v>
      </c>
      <c r="P46" s="80">
        <f t="shared" ref="P46" si="973">WORKDAY(N46, O46, IndHolidays)</f>
        <v>46134</v>
      </c>
      <c r="Q46" s="5">
        <v>2</v>
      </c>
      <c r="R46" s="80">
        <f t="shared" ref="R46" si="974">WORKDAY(P46, Q46, IndHolidays)</f>
        <v>46136</v>
      </c>
      <c r="S46" s="80">
        <f t="shared" ref="S46" si="975">WORKDAY(R46,0, IndHolidays)</f>
        <v>46136</v>
      </c>
      <c r="T46" s="5">
        <v>3</v>
      </c>
      <c r="U46" s="80">
        <f t="shared" ref="U46" si="976">WORKDAY(S46, T46, IndHolidays)</f>
        <v>46141</v>
      </c>
      <c r="V46" s="80">
        <f t="shared" ref="V46:W46" si="977">WORKDAY(U46, 0, IndHolidays)</f>
        <v>46141</v>
      </c>
      <c r="W46" s="80">
        <f t="shared" si="977"/>
        <v>46141</v>
      </c>
      <c r="X46" s="80">
        <f t="shared" ref="X46" si="978">WORKDAY(W46, 1, IndHolidays)</f>
        <v>46142</v>
      </c>
      <c r="Y46" s="80">
        <f t="shared" ref="Y46" si="979">WORKDAY(X46, 0, IndHolidays)</f>
        <v>46142</v>
      </c>
      <c r="Z46" s="5">
        <v>3</v>
      </c>
      <c r="AA46" s="80">
        <f t="shared" ref="AA46" si="980">WORKDAY(Y46, Z46, IndHolidays)</f>
        <v>46148</v>
      </c>
      <c r="AB46" s="5">
        <v>2</v>
      </c>
      <c r="AC46" s="80">
        <f t="shared" ref="AC46" si="981">WORKDAY(AA46, AB46, IndHolidays)</f>
        <v>46150</v>
      </c>
      <c r="AD46" s="5">
        <v>3</v>
      </c>
      <c r="AE46" s="80">
        <f t="shared" ref="AE46" si="982">WORKDAY(AC46, AD46, IndHolidays)</f>
        <v>46155</v>
      </c>
      <c r="AF46" s="80">
        <f t="shared" ref="AF46" si="983">WORKDAY(AE46, 0, IndHolidays)</f>
        <v>46155</v>
      </c>
      <c r="AG46" s="80">
        <f t="shared" ref="AG46" si="984">WORKDAY(AF46, 1, IndHolidays)</f>
        <v>46156</v>
      </c>
      <c r="AH46" s="80">
        <f t="shared" ref="AH46" si="985">WORKDAY(AG46, 0, IndHolidays)</f>
        <v>46156</v>
      </c>
      <c r="AI46" s="5">
        <v>1</v>
      </c>
      <c r="AJ46" s="80">
        <f t="shared" ref="AJ46" si="986">WORKDAY(AH46, AI46, IndHolidays)</f>
        <v>46157</v>
      </c>
      <c r="AK46" s="80" cm="1">
        <f t="array" ref="AK46">MAX(IF($B$45:$B$46=$B46, $AJ$45:$AJ$46))</f>
        <v>46157</v>
      </c>
      <c r="AL46" s="5">
        <v>3</v>
      </c>
      <c r="AM46" s="80">
        <f t="shared" ref="AM46" si="987">WORKDAY(AK46, AL46, IndHolidays)</f>
        <v>46162</v>
      </c>
      <c r="AN46" s="5">
        <v>1</v>
      </c>
      <c r="AO46" s="80">
        <f t="shared" ref="AO46" si="988">WORKDAY(AM46, AN46, IndHolidays)</f>
        <v>46163</v>
      </c>
      <c r="AP46" s="5">
        <v>3</v>
      </c>
      <c r="AQ46" s="80">
        <f t="shared" ref="AQ46" si="989">WORKDAY(AO46, AP46, IndHolidays)</f>
        <v>46168</v>
      </c>
      <c r="AR46" s="80">
        <f t="shared" ref="AR46:AS46" si="990">WORKDAY(AQ46, 1, IndHolidays)</f>
        <v>46169</v>
      </c>
      <c r="AS46" s="80">
        <f t="shared" si="990"/>
        <v>46171</v>
      </c>
      <c r="AT46" s="80">
        <f t="shared" ref="AT46" si="991">WORKDAY(AS46, 3, IndHolidays)</f>
        <v>46177</v>
      </c>
      <c r="AU46" s="80">
        <f t="shared" si="22"/>
        <v>46184</v>
      </c>
      <c r="AV46">
        <f>(AU46 - M46)</f>
        <v>55</v>
      </c>
      <c r="AX46">
        <f t="shared" si="23"/>
        <v>12</v>
      </c>
    </row>
    <row r="47" spans="1:50" x14ac:dyDescent="0.2">
      <c r="A47" s="3">
        <v>46</v>
      </c>
      <c r="B47" s="5" t="s">
        <v>126</v>
      </c>
      <c r="C47" s="81"/>
      <c r="D47" s="80">
        <v>46198</v>
      </c>
      <c r="E47" s="80" t="s">
        <v>1176</v>
      </c>
      <c r="F47" s="80" t="s">
        <v>81</v>
      </c>
      <c r="G47" s="80" t="s">
        <v>131</v>
      </c>
      <c r="H47" s="80">
        <v>46198</v>
      </c>
      <c r="I47" s="5">
        <v>3</v>
      </c>
      <c r="J47" s="5">
        <v>0</v>
      </c>
      <c r="K47" s="5">
        <v>3</v>
      </c>
      <c r="L47" s="80">
        <f t="shared" ref="L47" si="992">WORKDAY(H47-1, I47+J47, IndHolidays)</f>
        <v>46203</v>
      </c>
      <c r="M47" s="80">
        <f t="shared" ref="M47" si="993">WORKDAY(H47-1, I47+J47, IndHolidays)</f>
        <v>46203</v>
      </c>
      <c r="N47" s="80">
        <f t="shared" ref="N47" si="994">WORKDAY(H47-1, I47+J47, IndHolidays)</f>
        <v>46203</v>
      </c>
      <c r="O47" s="5">
        <v>1</v>
      </c>
      <c r="P47" s="80">
        <f t="shared" ref="P47" si="995">WORKDAY(N47, O47, IndHolidays)</f>
        <v>46204</v>
      </c>
      <c r="Q47" s="5">
        <v>1</v>
      </c>
      <c r="R47" s="80">
        <f t="shared" ref="R47" si="996">WORKDAY(P47, Q47, IndHolidays)</f>
        <v>46205</v>
      </c>
      <c r="S47" s="80">
        <f t="shared" ref="S47" si="997">WORKDAY(R47,0, IndHolidays)</f>
        <v>46205</v>
      </c>
      <c r="T47" s="5">
        <v>1</v>
      </c>
      <c r="U47" s="80">
        <f t="shared" ref="U47" si="998">WORKDAY(S47, T47, IndHolidays)</f>
        <v>46206</v>
      </c>
      <c r="V47" s="80">
        <f t="shared" ref="V47:W47" si="999">WORKDAY(U47, 0, IndHolidays)</f>
        <v>46206</v>
      </c>
      <c r="W47" s="80">
        <f t="shared" si="999"/>
        <v>46206</v>
      </c>
      <c r="X47" s="80">
        <f t="shared" ref="X47" si="1000">WORKDAY(W47, 1, IndHolidays)</f>
        <v>46209</v>
      </c>
      <c r="Y47" s="80">
        <f t="shared" ref="Y47" si="1001">WORKDAY(X47, 0, IndHolidays)</f>
        <v>46209</v>
      </c>
      <c r="Z47" s="5">
        <v>1</v>
      </c>
      <c r="AA47" s="80">
        <f t="shared" ref="AA47" si="1002">WORKDAY(Y47, Z47, IndHolidays)</f>
        <v>46211</v>
      </c>
      <c r="AB47" s="5">
        <v>1</v>
      </c>
      <c r="AC47" s="80">
        <f t="shared" ref="AC47" si="1003">WORKDAY(AA47, AB47, IndHolidays)</f>
        <v>46212</v>
      </c>
      <c r="AD47" s="5">
        <v>1</v>
      </c>
      <c r="AE47" s="80">
        <f t="shared" ref="AE47" si="1004">WORKDAY(AC47, AD47, IndHolidays)</f>
        <v>46213</v>
      </c>
      <c r="AF47" s="80">
        <f t="shared" ref="AF47" si="1005">WORKDAY(AE47, 0, IndHolidays)</f>
        <v>46213</v>
      </c>
      <c r="AG47" s="80">
        <f t="shared" ref="AG47" si="1006">WORKDAY(AF47, 1, IndHolidays)</f>
        <v>46216</v>
      </c>
      <c r="AH47" s="80">
        <f t="shared" ref="AH47" si="1007">WORKDAY(AG47, 0, IndHolidays)</f>
        <v>46216</v>
      </c>
      <c r="AI47" s="5">
        <v>1</v>
      </c>
      <c r="AJ47" s="80">
        <f t="shared" ref="AJ47" si="1008">WORKDAY(AH47, AI47, IndHolidays)</f>
        <v>46217</v>
      </c>
      <c r="AK47" s="80" cm="1">
        <f t="array" ref="AK47">MAX(IF($B$47:$B$50=$B47, $AJ$47:$AJ$50))</f>
        <v>46238</v>
      </c>
      <c r="AL47" s="5">
        <v>1</v>
      </c>
      <c r="AM47" s="80">
        <f t="shared" ref="AM47" si="1009">WORKDAY(AK47, AL47, IndHolidays)</f>
        <v>46239</v>
      </c>
      <c r="AN47" s="5">
        <v>0</v>
      </c>
      <c r="AO47" s="80">
        <f t="shared" ref="AO47" si="1010">WORKDAY(AM47, AN47, IndHolidays)</f>
        <v>46239</v>
      </c>
      <c r="AP47" s="5">
        <v>1</v>
      </c>
      <c r="AQ47" s="80">
        <f t="shared" ref="AQ47" si="1011">WORKDAY(AO47, AP47, IndHolidays)</f>
        <v>46240</v>
      </c>
      <c r="AR47" s="80">
        <f t="shared" ref="AR47:AS47" si="1012">WORKDAY(AQ47, 1, IndHolidays)</f>
        <v>46241</v>
      </c>
      <c r="AS47" s="80">
        <f t="shared" si="1012"/>
        <v>46244</v>
      </c>
      <c r="AT47" s="80">
        <f t="shared" ref="AT47" si="1013">WORKDAY(AS47, 3, IndHolidays)</f>
        <v>46247</v>
      </c>
      <c r="AU47" s="80">
        <f t="shared" si="22"/>
        <v>46254</v>
      </c>
      <c r="AX47">
        <f t="shared" si="23"/>
        <v>4</v>
      </c>
    </row>
    <row r="48" spans="1:50" x14ac:dyDescent="0.2">
      <c r="A48" s="3">
        <v>47</v>
      </c>
      <c r="B48" s="5" t="s">
        <v>126</v>
      </c>
      <c r="C48" s="81"/>
      <c r="D48" s="80">
        <v>46206</v>
      </c>
      <c r="E48" s="80" t="s">
        <v>1148</v>
      </c>
      <c r="F48" s="80" t="s">
        <v>81</v>
      </c>
      <c r="G48" s="80" t="s">
        <v>129</v>
      </c>
      <c r="H48" s="80">
        <v>46206</v>
      </c>
      <c r="I48" s="5">
        <v>3</v>
      </c>
      <c r="J48" s="5">
        <v>0</v>
      </c>
      <c r="K48" s="5">
        <v>3</v>
      </c>
      <c r="L48" s="80">
        <f t="shared" ref="L48" si="1014">WORKDAY(H48-1, I48+J48, IndHolidays)</f>
        <v>46211</v>
      </c>
      <c r="M48" s="80">
        <f t="shared" ref="M48" si="1015">WORKDAY(H48-1, I48+J48, IndHolidays)</f>
        <v>46211</v>
      </c>
      <c r="N48" s="80">
        <f t="shared" ref="N48" si="1016">WORKDAY(H48-1, I48+J48, IndHolidays)</f>
        <v>46211</v>
      </c>
      <c r="O48" s="5">
        <v>1</v>
      </c>
      <c r="P48" s="80">
        <f t="shared" ref="P48" si="1017">WORKDAY(N48, O48, IndHolidays)</f>
        <v>46212</v>
      </c>
      <c r="Q48" s="5">
        <v>1</v>
      </c>
      <c r="R48" s="80">
        <f t="shared" ref="R48" si="1018">WORKDAY(P48, Q48, IndHolidays)</f>
        <v>46213</v>
      </c>
      <c r="S48" s="80">
        <f t="shared" ref="S48" si="1019">WORKDAY(R48,0, IndHolidays)</f>
        <v>46213</v>
      </c>
      <c r="T48" s="5">
        <v>1</v>
      </c>
      <c r="U48" s="80">
        <f t="shared" ref="U48" si="1020">WORKDAY(S48, T48, IndHolidays)</f>
        <v>46216</v>
      </c>
      <c r="V48" s="80">
        <f t="shared" ref="V48:W48" si="1021">WORKDAY(U48, 0, IndHolidays)</f>
        <v>46216</v>
      </c>
      <c r="W48" s="80">
        <f t="shared" si="1021"/>
        <v>46216</v>
      </c>
      <c r="X48" s="80">
        <f t="shared" ref="X48" si="1022">WORKDAY(W48, 1, IndHolidays)</f>
        <v>46217</v>
      </c>
      <c r="Y48" s="80">
        <f t="shared" ref="Y48" si="1023">WORKDAY(X48, 0, IndHolidays)</f>
        <v>46217</v>
      </c>
      <c r="Z48" s="5">
        <v>1</v>
      </c>
      <c r="AA48" s="80">
        <f t="shared" ref="AA48" si="1024">WORKDAY(Y48, Z48, IndHolidays)</f>
        <v>46218</v>
      </c>
      <c r="AB48" s="5">
        <v>1</v>
      </c>
      <c r="AC48" s="80">
        <f t="shared" ref="AC48" si="1025">WORKDAY(AA48, AB48, IndHolidays)</f>
        <v>46219</v>
      </c>
      <c r="AD48" s="5">
        <v>1</v>
      </c>
      <c r="AE48" s="80">
        <f t="shared" ref="AE48" si="1026">WORKDAY(AC48, AD48, IndHolidays)</f>
        <v>46220</v>
      </c>
      <c r="AF48" s="80">
        <f t="shared" ref="AF48" si="1027">WORKDAY(AE48, 0, IndHolidays)</f>
        <v>46220</v>
      </c>
      <c r="AG48" s="80">
        <f t="shared" ref="AG48" si="1028">WORKDAY(AF48, 1, IndHolidays)</f>
        <v>46223</v>
      </c>
      <c r="AH48" s="80">
        <f t="shared" ref="AH48" si="1029">WORKDAY(AG48, 0, IndHolidays)</f>
        <v>46223</v>
      </c>
      <c r="AI48" s="5">
        <v>1</v>
      </c>
      <c r="AJ48" s="80">
        <f t="shared" ref="AJ48" si="1030">WORKDAY(AH48, AI48, IndHolidays)</f>
        <v>46224</v>
      </c>
      <c r="AK48" s="80" cm="1">
        <f t="array" ref="AK48">MAX(IF($B$47:$B$50=$B48, $AJ$47:$AJ$50))</f>
        <v>46238</v>
      </c>
      <c r="AL48" s="5">
        <v>1</v>
      </c>
      <c r="AM48" s="80">
        <f t="shared" ref="AM48" si="1031">WORKDAY(AK48, AL48, IndHolidays)</f>
        <v>46239</v>
      </c>
      <c r="AN48" s="5">
        <v>0</v>
      </c>
      <c r="AO48" s="80">
        <f t="shared" ref="AO48" si="1032">WORKDAY(AM48, AN48, IndHolidays)</f>
        <v>46239</v>
      </c>
      <c r="AP48" s="5">
        <v>1</v>
      </c>
      <c r="AQ48" s="80">
        <f t="shared" ref="AQ48" si="1033">WORKDAY(AO48, AP48, IndHolidays)</f>
        <v>46240</v>
      </c>
      <c r="AR48" s="80">
        <f t="shared" ref="AR48:AS48" si="1034">WORKDAY(AQ48, 1, IndHolidays)</f>
        <v>46241</v>
      </c>
      <c r="AS48" s="80">
        <f t="shared" si="1034"/>
        <v>46244</v>
      </c>
      <c r="AT48" s="80">
        <f t="shared" ref="AT48" si="1035">WORKDAY(AS48, 3, IndHolidays)</f>
        <v>46247</v>
      </c>
      <c r="AU48" s="80">
        <f t="shared" si="22"/>
        <v>46254</v>
      </c>
      <c r="AX48">
        <f t="shared" si="23"/>
        <v>4</v>
      </c>
    </row>
    <row r="49" spans="1:50" x14ac:dyDescent="0.2">
      <c r="A49" s="3">
        <v>48</v>
      </c>
      <c r="B49" s="5" t="s">
        <v>126</v>
      </c>
      <c r="C49" s="81"/>
      <c r="D49" s="80">
        <v>46206</v>
      </c>
      <c r="E49" s="80" t="s">
        <v>1149</v>
      </c>
      <c r="F49" s="80" t="s">
        <v>81</v>
      </c>
      <c r="G49" s="80" t="s">
        <v>167</v>
      </c>
      <c r="H49" s="80">
        <v>46206</v>
      </c>
      <c r="I49" s="5">
        <v>3</v>
      </c>
      <c r="J49" s="5">
        <v>0</v>
      </c>
      <c r="K49" s="5">
        <v>2</v>
      </c>
      <c r="L49" s="80">
        <f t="shared" ref="L49" si="1036">WORKDAY(H49-1, I49+J49, IndHolidays)</f>
        <v>46211</v>
      </c>
      <c r="M49" s="80">
        <f t="shared" ref="M49" si="1037">WORKDAY(H49-1, I49+J49, IndHolidays)</f>
        <v>46211</v>
      </c>
      <c r="N49" s="80">
        <f t="shared" ref="N49" si="1038">WORKDAY(H49-1, I49+J49, IndHolidays)</f>
        <v>46211</v>
      </c>
      <c r="O49" s="5">
        <v>3</v>
      </c>
      <c r="P49" s="80">
        <f t="shared" ref="P49" si="1039">WORKDAY(N49, O49, IndHolidays)</f>
        <v>46216</v>
      </c>
      <c r="Q49" s="5">
        <v>2</v>
      </c>
      <c r="R49" s="80">
        <f t="shared" ref="R49" si="1040">WORKDAY(P49, Q49, IndHolidays)</f>
        <v>46218</v>
      </c>
      <c r="S49" s="80">
        <f t="shared" ref="S49" si="1041">WORKDAY(R49,0, IndHolidays)</f>
        <v>46218</v>
      </c>
      <c r="T49" s="5">
        <v>3</v>
      </c>
      <c r="U49" s="80">
        <f t="shared" ref="U49" si="1042">WORKDAY(S49, T49, IndHolidays)</f>
        <v>46223</v>
      </c>
      <c r="V49" s="80">
        <f t="shared" ref="V49:W49" si="1043">WORKDAY(U49, 0, IndHolidays)</f>
        <v>46223</v>
      </c>
      <c r="W49" s="80">
        <f t="shared" si="1043"/>
        <v>46223</v>
      </c>
      <c r="X49" s="80">
        <f t="shared" ref="X49" si="1044">WORKDAY(W49, 1, IndHolidays)</f>
        <v>46224</v>
      </c>
      <c r="Y49" s="80">
        <f t="shared" ref="Y49" si="1045">WORKDAY(X49, 0, IndHolidays)</f>
        <v>46224</v>
      </c>
      <c r="Z49" s="5">
        <v>3</v>
      </c>
      <c r="AA49" s="80">
        <f t="shared" ref="AA49" si="1046">WORKDAY(Y49, Z49, IndHolidays)</f>
        <v>46227</v>
      </c>
      <c r="AB49" s="5">
        <v>2</v>
      </c>
      <c r="AC49" s="80">
        <f t="shared" ref="AC49" si="1047">WORKDAY(AA49, AB49, IndHolidays)</f>
        <v>46231</v>
      </c>
      <c r="AD49" s="5">
        <v>3</v>
      </c>
      <c r="AE49" s="80">
        <f t="shared" ref="AE49" si="1048">WORKDAY(AC49, AD49, IndHolidays)</f>
        <v>46234</v>
      </c>
      <c r="AF49" s="80">
        <f t="shared" ref="AF49" si="1049">WORKDAY(AE49, 0, IndHolidays)</f>
        <v>46234</v>
      </c>
      <c r="AG49" s="80">
        <f t="shared" ref="AG49" si="1050">WORKDAY(AF49, 1, IndHolidays)</f>
        <v>46237</v>
      </c>
      <c r="AH49" s="80">
        <f t="shared" ref="AH49" si="1051">WORKDAY(AG49, 0, IndHolidays)</f>
        <v>46237</v>
      </c>
      <c r="AI49" s="5">
        <v>1</v>
      </c>
      <c r="AJ49" s="80">
        <f t="shared" ref="AJ49" si="1052">WORKDAY(AH49, AI49, IndHolidays)</f>
        <v>46238</v>
      </c>
      <c r="AK49" s="80" cm="1">
        <f t="array" ref="AK49">MAX(IF($B$47:$B$50=$B49, $AJ$47:$AJ$50))</f>
        <v>46238</v>
      </c>
      <c r="AL49" s="5">
        <v>3</v>
      </c>
      <c r="AM49" s="80">
        <f t="shared" ref="AM49" si="1053">WORKDAY(AK49, AL49, IndHolidays)</f>
        <v>46241</v>
      </c>
      <c r="AN49" s="5">
        <v>1</v>
      </c>
      <c r="AO49" s="80">
        <f t="shared" ref="AO49" si="1054">WORKDAY(AM49, AN49, IndHolidays)</f>
        <v>46244</v>
      </c>
      <c r="AP49" s="5">
        <v>3</v>
      </c>
      <c r="AQ49" s="80">
        <f t="shared" ref="AQ49" si="1055">WORKDAY(AO49, AP49, IndHolidays)</f>
        <v>46247</v>
      </c>
      <c r="AR49" s="80">
        <f t="shared" ref="AR49:AS49" si="1056">WORKDAY(AQ49, 1, IndHolidays)</f>
        <v>46248</v>
      </c>
      <c r="AS49" s="80">
        <f t="shared" si="1056"/>
        <v>46251</v>
      </c>
      <c r="AT49" s="80">
        <f t="shared" ref="AT49" si="1057">WORKDAY(AS49, 3, IndHolidays)</f>
        <v>46254</v>
      </c>
      <c r="AU49" s="80">
        <f t="shared" si="22"/>
        <v>46254</v>
      </c>
      <c r="AX49">
        <f t="shared" si="23"/>
        <v>12</v>
      </c>
    </row>
    <row r="50" spans="1:50" x14ac:dyDescent="0.2">
      <c r="A50" s="3">
        <v>49</v>
      </c>
      <c r="B50" s="5" t="s">
        <v>126</v>
      </c>
      <c r="C50" s="11"/>
      <c r="D50" s="80">
        <v>46206</v>
      </c>
      <c r="E50" s="80" t="s">
        <v>1177</v>
      </c>
      <c r="F50" s="80" t="s">
        <v>81</v>
      </c>
      <c r="G50" s="80" t="s">
        <v>131</v>
      </c>
      <c r="H50" s="80">
        <v>46206</v>
      </c>
      <c r="I50" s="5">
        <v>3</v>
      </c>
      <c r="J50" s="5">
        <v>0</v>
      </c>
      <c r="K50" s="5">
        <v>3</v>
      </c>
      <c r="L50" s="80">
        <f t="shared" ref="L50" si="1058">WORKDAY(H50-1, I50+J50, IndHolidays)</f>
        <v>46211</v>
      </c>
      <c r="M50" s="80">
        <f t="shared" ref="M50" si="1059">WORKDAY(H50-1, I50+J50, IndHolidays)</f>
        <v>46211</v>
      </c>
      <c r="N50" s="80">
        <f t="shared" ref="N50" si="1060">WORKDAY(H50-1, I50+J50, IndHolidays)</f>
        <v>46211</v>
      </c>
      <c r="O50" s="5">
        <v>1</v>
      </c>
      <c r="P50" s="80">
        <f t="shared" ref="P50" si="1061">WORKDAY(N50, O50, IndHolidays)</f>
        <v>46212</v>
      </c>
      <c r="Q50" s="5">
        <v>1</v>
      </c>
      <c r="R50" s="80">
        <f t="shared" ref="R50" si="1062">WORKDAY(P50, Q50, IndHolidays)</f>
        <v>46213</v>
      </c>
      <c r="S50" s="80">
        <f t="shared" ref="S50" si="1063">WORKDAY(R50,0, IndHolidays)</f>
        <v>46213</v>
      </c>
      <c r="T50" s="5">
        <v>1</v>
      </c>
      <c r="U50" s="80">
        <f t="shared" ref="U50" si="1064">WORKDAY(S50, T50, IndHolidays)</f>
        <v>46216</v>
      </c>
      <c r="V50" s="80">
        <f t="shared" ref="V50:W50" si="1065">WORKDAY(U50, 0, IndHolidays)</f>
        <v>46216</v>
      </c>
      <c r="W50" s="80">
        <f t="shared" si="1065"/>
        <v>46216</v>
      </c>
      <c r="X50" s="80">
        <f t="shared" ref="X50" si="1066">WORKDAY(W50, 1, IndHolidays)</f>
        <v>46217</v>
      </c>
      <c r="Y50" s="80">
        <f t="shared" ref="Y50" si="1067">WORKDAY(X50, 0, IndHolidays)</f>
        <v>46217</v>
      </c>
      <c r="Z50" s="5">
        <v>1</v>
      </c>
      <c r="AA50" s="80">
        <f t="shared" ref="AA50" si="1068">WORKDAY(Y50, Z50, IndHolidays)</f>
        <v>46218</v>
      </c>
      <c r="AB50" s="5">
        <v>1</v>
      </c>
      <c r="AC50" s="80">
        <f t="shared" ref="AC50" si="1069">WORKDAY(AA50, AB50, IndHolidays)</f>
        <v>46219</v>
      </c>
      <c r="AD50" s="5">
        <v>1</v>
      </c>
      <c r="AE50" s="80">
        <f t="shared" ref="AE50" si="1070">WORKDAY(AC50, AD50, IndHolidays)</f>
        <v>46220</v>
      </c>
      <c r="AF50" s="80">
        <f t="shared" ref="AF50" si="1071">WORKDAY(AE50, 0, IndHolidays)</f>
        <v>46220</v>
      </c>
      <c r="AG50" s="80">
        <f t="shared" ref="AG50" si="1072">WORKDAY(AF50, 1, IndHolidays)</f>
        <v>46223</v>
      </c>
      <c r="AH50" s="80">
        <f t="shared" ref="AH50" si="1073">WORKDAY(AG50, 0, IndHolidays)</f>
        <v>46223</v>
      </c>
      <c r="AI50" s="5">
        <v>1</v>
      </c>
      <c r="AJ50" s="80">
        <f t="shared" ref="AJ50" si="1074">WORKDAY(AH50, AI50, IndHolidays)</f>
        <v>46224</v>
      </c>
      <c r="AK50" s="80" cm="1">
        <f t="array" ref="AK50">MAX(IF($B$47:$B$50=$B50, $AJ$47:$AJ$50))</f>
        <v>46238</v>
      </c>
      <c r="AL50" s="5">
        <v>1</v>
      </c>
      <c r="AM50" s="80">
        <f t="shared" ref="AM50" si="1075">WORKDAY(AK50, AL50, IndHolidays)</f>
        <v>46239</v>
      </c>
      <c r="AN50" s="5">
        <v>0</v>
      </c>
      <c r="AO50" s="80">
        <f t="shared" ref="AO50" si="1076">WORKDAY(AM50, AN50, IndHolidays)</f>
        <v>46239</v>
      </c>
      <c r="AP50" s="5">
        <v>1</v>
      </c>
      <c r="AQ50" s="80">
        <f t="shared" ref="AQ50" si="1077">WORKDAY(AO50, AP50, IndHolidays)</f>
        <v>46240</v>
      </c>
      <c r="AR50" s="80">
        <f t="shared" ref="AR50:AS50" si="1078">WORKDAY(AQ50, 1, IndHolidays)</f>
        <v>46241</v>
      </c>
      <c r="AS50" s="80">
        <f t="shared" si="1078"/>
        <v>46244</v>
      </c>
      <c r="AT50" s="80">
        <f t="shared" ref="AT50" si="1079">WORKDAY(AS50, 3, IndHolidays)</f>
        <v>46247</v>
      </c>
      <c r="AU50" s="80">
        <f t="shared" si="22"/>
        <v>46254</v>
      </c>
      <c r="AV50">
        <f>(AU50 - M50)</f>
        <v>43</v>
      </c>
      <c r="AX50">
        <f t="shared" si="23"/>
        <v>4</v>
      </c>
    </row>
    <row r="51" spans="1:50" x14ac:dyDescent="0.2">
      <c r="A51" s="3">
        <v>50</v>
      </c>
      <c r="B51" s="5" t="s">
        <v>132</v>
      </c>
      <c r="C51" s="11"/>
      <c r="D51" s="80">
        <v>46127</v>
      </c>
      <c r="E51" s="80" t="s">
        <v>55</v>
      </c>
      <c r="F51" s="80" t="s">
        <v>67</v>
      </c>
      <c r="G51" s="80" t="s">
        <v>104</v>
      </c>
      <c r="H51" s="80">
        <v>46127</v>
      </c>
      <c r="I51" s="5">
        <v>3</v>
      </c>
      <c r="J51" s="5">
        <v>0</v>
      </c>
      <c r="K51" s="5">
        <v>4</v>
      </c>
      <c r="L51" s="80">
        <f t="shared" ref="L51" si="1080">WORKDAY(H51-1, I51+J51, IndHolidays)</f>
        <v>46129</v>
      </c>
      <c r="M51" s="80">
        <f t="shared" ref="M51" si="1081">WORKDAY(H51-1, I51+J51, IndHolidays)</f>
        <v>46129</v>
      </c>
      <c r="N51" s="80">
        <f t="shared" ref="N51" si="1082">WORKDAY(H51-1, I51+J51, IndHolidays)</f>
        <v>46129</v>
      </c>
      <c r="O51" s="5">
        <v>3</v>
      </c>
      <c r="P51" s="80">
        <f t="shared" ref="P51" si="1083">WORKDAY(N51, O51, IndHolidays)</f>
        <v>46134</v>
      </c>
      <c r="Q51" s="5">
        <v>2</v>
      </c>
      <c r="R51" s="80">
        <f t="shared" ref="R51" si="1084">WORKDAY(P51, Q51, IndHolidays)</f>
        <v>46136</v>
      </c>
      <c r="S51" s="80">
        <f t="shared" ref="S51" si="1085">WORKDAY(R51,0, IndHolidays)</f>
        <v>46136</v>
      </c>
      <c r="T51" s="5">
        <v>3</v>
      </c>
      <c r="U51" s="80">
        <f t="shared" ref="U51" si="1086">WORKDAY(S51, T51, IndHolidays)</f>
        <v>46141</v>
      </c>
      <c r="V51" s="80">
        <f t="shared" ref="V51:W51" si="1087">WORKDAY(U51, 0, IndHolidays)</f>
        <v>46141</v>
      </c>
      <c r="W51" s="80">
        <f t="shared" si="1087"/>
        <v>46141</v>
      </c>
      <c r="X51" s="80">
        <f t="shared" ref="X51" si="1088">WORKDAY(W51, 1, IndHolidays)</f>
        <v>46142</v>
      </c>
      <c r="Y51" s="80">
        <f t="shared" ref="Y51" si="1089">WORKDAY(X51, 0, IndHolidays)</f>
        <v>46142</v>
      </c>
      <c r="Z51" s="5">
        <v>3</v>
      </c>
      <c r="AA51" s="80">
        <f t="shared" ref="AA51" si="1090">WORKDAY(Y51, Z51, IndHolidays)</f>
        <v>46148</v>
      </c>
      <c r="AB51" s="5">
        <v>2</v>
      </c>
      <c r="AC51" s="80">
        <f t="shared" ref="AC51" si="1091">WORKDAY(AA51, AB51, IndHolidays)</f>
        <v>46150</v>
      </c>
      <c r="AD51" s="5">
        <v>3</v>
      </c>
      <c r="AE51" s="80">
        <f t="shared" ref="AE51" si="1092">WORKDAY(AC51, AD51, IndHolidays)</f>
        <v>46155</v>
      </c>
      <c r="AF51" s="80">
        <f t="shared" ref="AF51" si="1093">WORKDAY(AE51, 0, IndHolidays)</f>
        <v>46155</v>
      </c>
      <c r="AG51" s="80">
        <f t="shared" ref="AG51" si="1094">WORKDAY(AF51, 1, IndHolidays)</f>
        <v>46156</v>
      </c>
      <c r="AH51" s="80">
        <f t="shared" ref="AH51" si="1095">WORKDAY(AG51, 0, IndHolidays)</f>
        <v>46156</v>
      </c>
      <c r="AI51" s="5">
        <v>1</v>
      </c>
      <c r="AJ51" s="80">
        <f t="shared" ref="AJ51" si="1096">WORKDAY(AH51, AI51, IndHolidays)</f>
        <v>46157</v>
      </c>
      <c r="AK51" s="80" cm="1">
        <f t="array" ref="AK51">MAX(IF($B$51:$B$52=$B51, $AJ$51:$AJ$52))</f>
        <v>46168</v>
      </c>
      <c r="AL51" s="5">
        <v>3</v>
      </c>
      <c r="AM51" s="80">
        <f t="shared" ref="AM51" si="1097">WORKDAY(AK51, AL51, IndHolidays)</f>
        <v>46174</v>
      </c>
      <c r="AN51" s="5">
        <v>1</v>
      </c>
      <c r="AO51" s="80">
        <f t="shared" ref="AO51" si="1098">WORKDAY(AM51, AN51, IndHolidays)</f>
        <v>46176</v>
      </c>
      <c r="AP51" s="5">
        <v>3</v>
      </c>
      <c r="AQ51" s="80">
        <f t="shared" ref="AQ51" si="1099">WORKDAY(AO51, AP51, IndHolidays)</f>
        <v>46181</v>
      </c>
      <c r="AR51" s="80">
        <f t="shared" ref="AR51:AS51" si="1100">WORKDAY(AQ51, 1, IndHolidays)</f>
        <v>46182</v>
      </c>
      <c r="AS51" s="80">
        <f t="shared" si="1100"/>
        <v>46183</v>
      </c>
      <c r="AT51" s="80">
        <f t="shared" ref="AT51" si="1101">WORKDAY(AS51, 3, IndHolidays)</f>
        <v>46188</v>
      </c>
      <c r="AU51" s="80">
        <f t="shared" si="22"/>
        <v>46198</v>
      </c>
      <c r="AX51">
        <f t="shared" si="23"/>
        <v>12</v>
      </c>
    </row>
    <row r="52" spans="1:50" x14ac:dyDescent="0.2">
      <c r="A52" s="3">
        <v>51</v>
      </c>
      <c r="B52" s="5" t="s">
        <v>132</v>
      </c>
      <c r="C52" s="11"/>
      <c r="D52" s="80">
        <v>46136</v>
      </c>
      <c r="E52" s="80" t="s">
        <v>59</v>
      </c>
      <c r="F52" s="80" t="s">
        <v>67</v>
      </c>
      <c r="G52" s="80" t="s">
        <v>102</v>
      </c>
      <c r="H52" s="80">
        <v>46136</v>
      </c>
      <c r="I52" s="5">
        <v>3</v>
      </c>
      <c r="J52" s="5">
        <v>0</v>
      </c>
      <c r="K52" s="5">
        <v>5</v>
      </c>
      <c r="L52" s="80">
        <f t="shared" ref="L52" si="1102">WORKDAY(H52-1, I52+J52, IndHolidays)</f>
        <v>46140</v>
      </c>
      <c r="M52" s="80">
        <f t="shared" ref="M52" si="1103">WORKDAY(H52-1, I52+J52, IndHolidays)</f>
        <v>46140</v>
      </c>
      <c r="N52" s="80">
        <f t="shared" ref="N52" si="1104">WORKDAY(H52-1, I52+J52, IndHolidays)</f>
        <v>46140</v>
      </c>
      <c r="O52" s="5">
        <v>3</v>
      </c>
      <c r="P52" s="80">
        <f t="shared" ref="P52" si="1105">WORKDAY(N52, O52, IndHolidays)</f>
        <v>46146</v>
      </c>
      <c r="Q52" s="5">
        <v>2</v>
      </c>
      <c r="R52" s="80">
        <f t="shared" ref="R52" si="1106">WORKDAY(P52, Q52, IndHolidays)</f>
        <v>46148</v>
      </c>
      <c r="S52" s="80">
        <f t="shared" ref="S52" si="1107">WORKDAY(R52,0, IndHolidays)</f>
        <v>46148</v>
      </c>
      <c r="T52" s="5">
        <v>3</v>
      </c>
      <c r="U52" s="80">
        <f t="shared" ref="U52" si="1108">WORKDAY(S52, T52, IndHolidays)</f>
        <v>46153</v>
      </c>
      <c r="V52" s="80">
        <f t="shared" ref="V52:W52" si="1109">WORKDAY(U52, 0, IndHolidays)</f>
        <v>46153</v>
      </c>
      <c r="W52" s="80">
        <f t="shared" si="1109"/>
        <v>46153</v>
      </c>
      <c r="X52" s="80">
        <f t="shared" ref="X52" si="1110">WORKDAY(W52, 1, IndHolidays)</f>
        <v>46154</v>
      </c>
      <c r="Y52" s="80">
        <f t="shared" ref="Y52" si="1111">WORKDAY(X52, 0, IndHolidays)</f>
        <v>46154</v>
      </c>
      <c r="Z52" s="5">
        <v>3</v>
      </c>
      <c r="AA52" s="80">
        <f t="shared" ref="AA52" si="1112">WORKDAY(Y52, Z52, IndHolidays)</f>
        <v>46157</v>
      </c>
      <c r="AB52" s="5">
        <v>2</v>
      </c>
      <c r="AC52" s="80">
        <f t="shared" ref="AC52" si="1113">WORKDAY(AA52, AB52, IndHolidays)</f>
        <v>46161</v>
      </c>
      <c r="AD52" s="5">
        <v>3</v>
      </c>
      <c r="AE52" s="80">
        <f t="shared" ref="AE52" si="1114">WORKDAY(AC52, AD52, IndHolidays)</f>
        <v>46164</v>
      </c>
      <c r="AF52" s="80">
        <f t="shared" ref="AF52" si="1115">WORKDAY(AE52, 0, IndHolidays)</f>
        <v>46164</v>
      </c>
      <c r="AG52" s="80">
        <f t="shared" ref="AG52" si="1116">WORKDAY(AF52, 1, IndHolidays)</f>
        <v>46167</v>
      </c>
      <c r="AH52" s="80">
        <f t="shared" ref="AH52" si="1117">WORKDAY(AG52, 0, IndHolidays)</f>
        <v>46167</v>
      </c>
      <c r="AI52" s="5">
        <v>1</v>
      </c>
      <c r="AJ52" s="80">
        <f t="shared" ref="AJ52" si="1118">WORKDAY(AH52, AI52, IndHolidays)</f>
        <v>46168</v>
      </c>
      <c r="AK52" s="80" cm="1">
        <f t="array" ref="AK52">MAX(IF($B$51:$B$52=$B52, $AJ$51:$AJ$52))</f>
        <v>46168</v>
      </c>
      <c r="AL52" s="5">
        <v>3</v>
      </c>
      <c r="AM52" s="80">
        <f t="shared" ref="AM52" si="1119">WORKDAY(AK52, AL52, IndHolidays)</f>
        <v>46174</v>
      </c>
      <c r="AN52" s="5">
        <v>1</v>
      </c>
      <c r="AO52" s="80">
        <f t="shared" ref="AO52" si="1120">WORKDAY(AM52, AN52, IndHolidays)</f>
        <v>46176</v>
      </c>
      <c r="AP52" s="5">
        <v>3</v>
      </c>
      <c r="AQ52" s="80">
        <f t="shared" ref="AQ52" si="1121">WORKDAY(AO52, AP52, IndHolidays)</f>
        <v>46181</v>
      </c>
      <c r="AR52" s="80">
        <f t="shared" ref="AR52:AS52" si="1122">WORKDAY(AQ52, 1, IndHolidays)</f>
        <v>46182</v>
      </c>
      <c r="AS52" s="80">
        <f t="shared" si="1122"/>
        <v>46183</v>
      </c>
      <c r="AT52" s="80">
        <f t="shared" ref="AT52" si="1123">WORKDAY(AS52, 3, IndHolidays)</f>
        <v>46188</v>
      </c>
      <c r="AU52" s="80">
        <f t="shared" si="22"/>
        <v>46198</v>
      </c>
      <c r="AV52">
        <f>(AU52 - M52)</f>
        <v>58</v>
      </c>
      <c r="AX52">
        <f t="shared" si="23"/>
        <v>12</v>
      </c>
    </row>
    <row r="53" spans="1:50" x14ac:dyDescent="0.2">
      <c r="A53" s="3">
        <v>52</v>
      </c>
      <c r="B53" s="5" t="s">
        <v>280</v>
      </c>
      <c r="C53" s="11"/>
      <c r="D53" s="80">
        <v>46218</v>
      </c>
      <c r="E53" s="80" t="s">
        <v>1119</v>
      </c>
      <c r="F53" s="80" t="s">
        <v>81</v>
      </c>
      <c r="G53" s="80" t="s">
        <v>129</v>
      </c>
      <c r="H53" s="80">
        <v>46218</v>
      </c>
      <c r="I53" s="5">
        <v>3</v>
      </c>
      <c r="J53" s="5">
        <v>0</v>
      </c>
      <c r="K53" s="5">
        <v>17</v>
      </c>
      <c r="L53" s="80">
        <f t="shared" ref="L53" si="1124">WORKDAY(H53-1, I53+J53, IndHolidays)</f>
        <v>46220</v>
      </c>
      <c r="M53" s="80">
        <f t="shared" ref="M53" si="1125">WORKDAY(H53-1, I53+J53, IndHolidays)</f>
        <v>46220</v>
      </c>
      <c r="N53" s="80">
        <f t="shared" ref="N53" si="1126">WORKDAY(H53-1, I53+J53, IndHolidays)</f>
        <v>46220</v>
      </c>
      <c r="O53" s="5">
        <v>3</v>
      </c>
      <c r="P53" s="80">
        <f t="shared" ref="P53" si="1127">WORKDAY(N53, O53, IndHolidays)</f>
        <v>46225</v>
      </c>
      <c r="Q53" s="5">
        <v>2</v>
      </c>
      <c r="R53" s="80">
        <f t="shared" ref="R53" si="1128">WORKDAY(P53, Q53, IndHolidays)</f>
        <v>46227</v>
      </c>
      <c r="S53" s="80">
        <f t="shared" ref="S53" si="1129">WORKDAY(R53,0, IndHolidays)</f>
        <v>46227</v>
      </c>
      <c r="T53" s="5">
        <v>3</v>
      </c>
      <c r="U53" s="80">
        <f t="shared" ref="U53" si="1130">WORKDAY(S53, T53, IndHolidays)</f>
        <v>46232</v>
      </c>
      <c r="V53" s="80">
        <f t="shared" ref="V53:W53" si="1131">WORKDAY(U53, 0, IndHolidays)</f>
        <v>46232</v>
      </c>
      <c r="W53" s="80">
        <f t="shared" si="1131"/>
        <v>46232</v>
      </c>
      <c r="X53" s="80">
        <f t="shared" ref="X53" si="1132">WORKDAY(W53, 1, IndHolidays)</f>
        <v>46233</v>
      </c>
      <c r="Y53" s="80">
        <f t="shared" ref="Y53" si="1133">WORKDAY(X53, 0, IndHolidays)</f>
        <v>46233</v>
      </c>
      <c r="Z53" s="5">
        <v>3</v>
      </c>
      <c r="AA53" s="80">
        <f t="shared" ref="AA53" si="1134">WORKDAY(Y53, Z53, IndHolidays)</f>
        <v>46238</v>
      </c>
      <c r="AB53" s="5">
        <v>2</v>
      </c>
      <c r="AC53" s="80">
        <f t="shared" ref="AC53" si="1135">WORKDAY(AA53, AB53, IndHolidays)</f>
        <v>46240</v>
      </c>
      <c r="AD53" s="5">
        <v>3</v>
      </c>
      <c r="AE53" s="80">
        <f t="shared" ref="AE53" si="1136">WORKDAY(AC53, AD53, IndHolidays)</f>
        <v>46245</v>
      </c>
      <c r="AF53" s="80">
        <f t="shared" ref="AF53" si="1137">WORKDAY(AE53, 0, IndHolidays)</f>
        <v>46245</v>
      </c>
      <c r="AG53" s="80">
        <f t="shared" ref="AG53" si="1138">WORKDAY(AF53, 1, IndHolidays)</f>
        <v>46246</v>
      </c>
      <c r="AH53" s="80">
        <f t="shared" ref="AH53" si="1139">WORKDAY(AG53, 0, IndHolidays)</f>
        <v>46246</v>
      </c>
      <c r="AI53" s="5">
        <v>1</v>
      </c>
      <c r="AJ53" s="80">
        <f t="shared" ref="AJ53" si="1140">WORKDAY(AH53, AI53, IndHolidays)</f>
        <v>46247</v>
      </c>
      <c r="AK53" s="80" cm="1">
        <f t="array" ref="AK53">MAX(IF($B$53:$B$55=$B53, $AJ$53:$AJ$55))</f>
        <v>46247</v>
      </c>
      <c r="AL53" s="5">
        <v>3</v>
      </c>
      <c r="AM53" s="80">
        <f t="shared" ref="AM53" si="1141">WORKDAY(AK53, AL53, IndHolidays)</f>
        <v>46252</v>
      </c>
      <c r="AN53" s="5">
        <v>1</v>
      </c>
      <c r="AO53" s="80">
        <f t="shared" ref="AO53" si="1142">WORKDAY(AM53, AN53, IndHolidays)</f>
        <v>46253</v>
      </c>
      <c r="AP53" s="5">
        <v>3</v>
      </c>
      <c r="AQ53" s="80">
        <f t="shared" ref="AQ53" si="1143">WORKDAY(AO53, AP53, IndHolidays)</f>
        <v>46259</v>
      </c>
      <c r="AR53" s="80">
        <f t="shared" ref="AR53:AS53" si="1144">WORKDAY(AQ53, 1, IndHolidays)</f>
        <v>46261</v>
      </c>
      <c r="AS53" s="80">
        <f t="shared" si="1144"/>
        <v>46262</v>
      </c>
      <c r="AT53" s="80">
        <f t="shared" ref="AT53" si="1145">WORKDAY(AS53, 3, IndHolidays)</f>
        <v>46267</v>
      </c>
      <c r="AU53" s="80">
        <f t="shared" si="22"/>
        <v>46268</v>
      </c>
      <c r="AX53">
        <f t="shared" si="23"/>
        <v>12</v>
      </c>
    </row>
    <row r="54" spans="1:50" x14ac:dyDescent="0.2">
      <c r="A54" s="3">
        <v>53</v>
      </c>
      <c r="B54" s="5" t="s">
        <v>280</v>
      </c>
      <c r="C54" s="11"/>
      <c r="D54" s="80">
        <v>46218</v>
      </c>
      <c r="E54" s="80" t="s">
        <v>138</v>
      </c>
      <c r="F54" s="80" t="s">
        <v>81</v>
      </c>
      <c r="G54" s="80" t="s">
        <v>167</v>
      </c>
      <c r="H54" s="80">
        <v>46218</v>
      </c>
      <c r="I54" s="5">
        <v>3</v>
      </c>
      <c r="J54" s="5">
        <v>0</v>
      </c>
      <c r="K54" s="5">
        <v>18</v>
      </c>
      <c r="L54" s="80">
        <f t="shared" ref="L54" si="1146">WORKDAY(H54-1, I54+J54, IndHolidays)</f>
        <v>46220</v>
      </c>
      <c r="M54" s="80">
        <f t="shared" ref="M54" si="1147">WORKDAY(H54-1, I54+J54, IndHolidays)</f>
        <v>46220</v>
      </c>
      <c r="N54" s="80">
        <f t="shared" ref="N54" si="1148">WORKDAY(H54-1, I54+J54, IndHolidays)</f>
        <v>46220</v>
      </c>
      <c r="O54" s="5">
        <v>3</v>
      </c>
      <c r="P54" s="80">
        <f t="shared" ref="P54" si="1149">WORKDAY(N54, O54, IndHolidays)</f>
        <v>46225</v>
      </c>
      <c r="Q54" s="5">
        <v>2</v>
      </c>
      <c r="R54" s="80">
        <f t="shared" ref="R54" si="1150">WORKDAY(P54, Q54, IndHolidays)</f>
        <v>46227</v>
      </c>
      <c r="S54" s="80">
        <f t="shared" ref="S54" si="1151">WORKDAY(R54,0, IndHolidays)</f>
        <v>46227</v>
      </c>
      <c r="T54" s="5">
        <v>3</v>
      </c>
      <c r="U54" s="80">
        <f t="shared" ref="U54" si="1152">WORKDAY(S54, T54, IndHolidays)</f>
        <v>46232</v>
      </c>
      <c r="V54" s="80">
        <f t="shared" ref="V54:W54" si="1153">WORKDAY(U54, 0, IndHolidays)</f>
        <v>46232</v>
      </c>
      <c r="W54" s="80">
        <f t="shared" si="1153"/>
        <v>46232</v>
      </c>
      <c r="X54" s="80">
        <f t="shared" ref="X54" si="1154">WORKDAY(W54, 1, IndHolidays)</f>
        <v>46233</v>
      </c>
      <c r="Y54" s="80">
        <f t="shared" ref="Y54" si="1155">WORKDAY(X54, 0, IndHolidays)</f>
        <v>46233</v>
      </c>
      <c r="Z54" s="5">
        <v>3</v>
      </c>
      <c r="AA54" s="80">
        <f t="shared" ref="AA54" si="1156">WORKDAY(Y54, Z54, IndHolidays)</f>
        <v>46238</v>
      </c>
      <c r="AB54" s="5">
        <v>2</v>
      </c>
      <c r="AC54" s="80">
        <f t="shared" ref="AC54" si="1157">WORKDAY(AA54, AB54, IndHolidays)</f>
        <v>46240</v>
      </c>
      <c r="AD54" s="5">
        <v>3</v>
      </c>
      <c r="AE54" s="80">
        <f t="shared" ref="AE54" si="1158">WORKDAY(AC54, AD54, IndHolidays)</f>
        <v>46245</v>
      </c>
      <c r="AF54" s="80">
        <f t="shared" ref="AF54" si="1159">WORKDAY(AE54, 0, IndHolidays)</f>
        <v>46245</v>
      </c>
      <c r="AG54" s="80">
        <f t="shared" ref="AG54" si="1160">WORKDAY(AF54, 1, IndHolidays)</f>
        <v>46246</v>
      </c>
      <c r="AH54" s="80">
        <f t="shared" ref="AH54" si="1161">WORKDAY(AG54, 0, IndHolidays)</f>
        <v>46246</v>
      </c>
      <c r="AI54" s="5">
        <v>1</v>
      </c>
      <c r="AJ54" s="80">
        <f t="shared" ref="AJ54" si="1162">WORKDAY(AH54, AI54, IndHolidays)</f>
        <v>46247</v>
      </c>
      <c r="AK54" s="80" cm="1">
        <f t="array" ref="AK54">MAX(IF($B$53:$B$55=$B54, $AJ$53:$AJ$55))</f>
        <v>46247</v>
      </c>
      <c r="AL54" s="5">
        <v>3</v>
      </c>
      <c r="AM54" s="80">
        <f t="shared" ref="AM54" si="1163">WORKDAY(AK54, AL54, IndHolidays)</f>
        <v>46252</v>
      </c>
      <c r="AN54" s="5">
        <v>1</v>
      </c>
      <c r="AO54" s="80">
        <f t="shared" ref="AO54" si="1164">WORKDAY(AM54, AN54, IndHolidays)</f>
        <v>46253</v>
      </c>
      <c r="AP54" s="5">
        <v>3</v>
      </c>
      <c r="AQ54" s="80">
        <f t="shared" ref="AQ54" si="1165">WORKDAY(AO54, AP54, IndHolidays)</f>
        <v>46259</v>
      </c>
      <c r="AR54" s="80">
        <f t="shared" ref="AR54:AS54" si="1166">WORKDAY(AQ54, 1, IndHolidays)</f>
        <v>46261</v>
      </c>
      <c r="AS54" s="80">
        <f t="shared" si="1166"/>
        <v>46262</v>
      </c>
      <c r="AT54" s="80">
        <f t="shared" ref="AT54" si="1167">WORKDAY(AS54, 3, IndHolidays)</f>
        <v>46267</v>
      </c>
      <c r="AU54" s="80">
        <f t="shared" si="22"/>
        <v>46268</v>
      </c>
      <c r="AX54">
        <f t="shared" si="23"/>
        <v>12</v>
      </c>
    </row>
    <row r="55" spans="1:50" x14ac:dyDescent="0.2">
      <c r="A55" s="3">
        <v>54</v>
      </c>
      <c r="B55" s="5" t="s">
        <v>280</v>
      </c>
      <c r="C55" s="11"/>
      <c r="D55" s="80">
        <v>46218</v>
      </c>
      <c r="E55" s="80" t="s">
        <v>1178</v>
      </c>
      <c r="F55" s="80" t="s">
        <v>81</v>
      </c>
      <c r="G55" s="80" t="s">
        <v>131</v>
      </c>
      <c r="H55" s="80">
        <v>46218</v>
      </c>
      <c r="I55" s="5">
        <v>3</v>
      </c>
      <c r="J55" s="5">
        <v>0</v>
      </c>
      <c r="K55" s="5">
        <v>19</v>
      </c>
      <c r="L55" s="80">
        <f t="shared" ref="L55" si="1168">WORKDAY(H55-1, I55+J55, IndHolidays)</f>
        <v>46220</v>
      </c>
      <c r="M55" s="80">
        <f t="shared" ref="M55" si="1169">WORKDAY(H55-1, I55+J55, IndHolidays)</f>
        <v>46220</v>
      </c>
      <c r="N55" s="80">
        <f t="shared" ref="N55" si="1170">WORKDAY(H55-1, I55+J55, IndHolidays)</f>
        <v>46220</v>
      </c>
      <c r="O55" s="5">
        <v>3</v>
      </c>
      <c r="P55" s="80">
        <f t="shared" ref="P55" si="1171">WORKDAY(N55, O55, IndHolidays)</f>
        <v>46225</v>
      </c>
      <c r="Q55" s="5">
        <v>2</v>
      </c>
      <c r="R55" s="80">
        <f t="shared" ref="R55" si="1172">WORKDAY(P55, Q55, IndHolidays)</f>
        <v>46227</v>
      </c>
      <c r="S55" s="80">
        <f t="shared" ref="S55" si="1173">WORKDAY(R55,0, IndHolidays)</f>
        <v>46227</v>
      </c>
      <c r="T55" s="5">
        <v>3</v>
      </c>
      <c r="U55" s="80">
        <f t="shared" ref="U55" si="1174">WORKDAY(S55, T55, IndHolidays)</f>
        <v>46232</v>
      </c>
      <c r="V55" s="80">
        <f t="shared" ref="V55:W55" si="1175">WORKDAY(U55, 0, IndHolidays)</f>
        <v>46232</v>
      </c>
      <c r="W55" s="80">
        <f t="shared" si="1175"/>
        <v>46232</v>
      </c>
      <c r="X55" s="80">
        <f t="shared" ref="X55" si="1176">WORKDAY(W55, 1, IndHolidays)</f>
        <v>46233</v>
      </c>
      <c r="Y55" s="80">
        <f t="shared" ref="Y55" si="1177">WORKDAY(X55, 0, IndHolidays)</f>
        <v>46233</v>
      </c>
      <c r="Z55" s="5">
        <v>3</v>
      </c>
      <c r="AA55" s="80">
        <f t="shared" ref="AA55" si="1178">WORKDAY(Y55, Z55, IndHolidays)</f>
        <v>46238</v>
      </c>
      <c r="AB55" s="5">
        <v>2</v>
      </c>
      <c r="AC55" s="80">
        <f t="shared" ref="AC55" si="1179">WORKDAY(AA55, AB55, IndHolidays)</f>
        <v>46240</v>
      </c>
      <c r="AD55" s="5">
        <v>3</v>
      </c>
      <c r="AE55" s="80">
        <f t="shared" ref="AE55" si="1180">WORKDAY(AC55, AD55, IndHolidays)</f>
        <v>46245</v>
      </c>
      <c r="AF55" s="80">
        <f t="shared" ref="AF55" si="1181">WORKDAY(AE55, 0, IndHolidays)</f>
        <v>46245</v>
      </c>
      <c r="AG55" s="80">
        <f t="shared" ref="AG55" si="1182">WORKDAY(AF55, 1, IndHolidays)</f>
        <v>46246</v>
      </c>
      <c r="AH55" s="80">
        <f t="shared" ref="AH55" si="1183">WORKDAY(AG55, 0, IndHolidays)</f>
        <v>46246</v>
      </c>
      <c r="AI55" s="5">
        <v>1</v>
      </c>
      <c r="AJ55" s="80">
        <f t="shared" ref="AJ55" si="1184">WORKDAY(AH55, AI55, IndHolidays)</f>
        <v>46247</v>
      </c>
      <c r="AK55" s="80" cm="1">
        <f t="array" ref="AK55">MAX(IF($B$53:$B$55=$B55, $AJ$53:$AJ$55))</f>
        <v>46247</v>
      </c>
      <c r="AL55" s="5">
        <v>3</v>
      </c>
      <c r="AM55" s="80">
        <f t="shared" ref="AM55" si="1185">WORKDAY(AK55, AL55, IndHolidays)</f>
        <v>46252</v>
      </c>
      <c r="AN55" s="5">
        <v>1</v>
      </c>
      <c r="AO55" s="80">
        <f t="shared" ref="AO55" si="1186">WORKDAY(AM55, AN55, IndHolidays)</f>
        <v>46253</v>
      </c>
      <c r="AP55" s="5">
        <v>3</v>
      </c>
      <c r="AQ55" s="80">
        <f t="shared" ref="AQ55" si="1187">WORKDAY(AO55, AP55, IndHolidays)</f>
        <v>46259</v>
      </c>
      <c r="AR55" s="80">
        <f t="shared" ref="AR55:AS55" si="1188">WORKDAY(AQ55, 1, IndHolidays)</f>
        <v>46261</v>
      </c>
      <c r="AS55" s="80">
        <f t="shared" si="1188"/>
        <v>46262</v>
      </c>
      <c r="AT55" s="80">
        <f t="shared" ref="AT55" si="1189">WORKDAY(AS55, 3, IndHolidays)</f>
        <v>46267</v>
      </c>
      <c r="AU55" s="80">
        <f t="shared" si="22"/>
        <v>46268</v>
      </c>
      <c r="AV55">
        <f>(AU55 - M55)</f>
        <v>48</v>
      </c>
      <c r="AX55">
        <f t="shared" si="23"/>
        <v>12</v>
      </c>
    </row>
    <row r="56" spans="1:50" x14ac:dyDescent="0.2">
      <c r="A56" s="3">
        <v>55</v>
      </c>
      <c r="B56" s="5" t="s">
        <v>141</v>
      </c>
      <c r="C56" s="11"/>
      <c r="D56" s="80">
        <v>46136</v>
      </c>
      <c r="E56" s="80" t="s">
        <v>59</v>
      </c>
      <c r="F56" s="80" t="s">
        <v>67</v>
      </c>
      <c r="G56" s="80" t="s">
        <v>103</v>
      </c>
      <c r="H56" s="80">
        <v>46136</v>
      </c>
      <c r="I56" s="5">
        <v>3</v>
      </c>
      <c r="J56" s="5">
        <v>0</v>
      </c>
      <c r="K56" s="5">
        <v>2</v>
      </c>
      <c r="L56" s="80">
        <f t="shared" ref="L56" si="1190">WORKDAY(H56-1, I56+J56, IndHolidays)</f>
        <v>46140</v>
      </c>
      <c r="M56" s="80">
        <f t="shared" ref="M56" si="1191">WORKDAY(H56-1, I56+J56, IndHolidays)</f>
        <v>46140</v>
      </c>
      <c r="N56" s="80">
        <f t="shared" ref="N56" si="1192">WORKDAY(H56-1, I56+J56, IndHolidays)</f>
        <v>46140</v>
      </c>
      <c r="O56" s="5">
        <v>3</v>
      </c>
      <c r="P56" s="80">
        <f t="shared" ref="P56" si="1193">WORKDAY(N56, O56, IndHolidays)</f>
        <v>46146</v>
      </c>
      <c r="Q56" s="5">
        <v>2</v>
      </c>
      <c r="R56" s="80">
        <f t="shared" ref="R56" si="1194">WORKDAY(P56, Q56, IndHolidays)</f>
        <v>46148</v>
      </c>
      <c r="S56" s="80">
        <f t="shared" ref="S56" si="1195">WORKDAY(R56,0, IndHolidays)</f>
        <v>46148</v>
      </c>
      <c r="T56" s="5">
        <v>3</v>
      </c>
      <c r="U56" s="80">
        <f t="shared" ref="U56" si="1196">WORKDAY(S56, T56, IndHolidays)</f>
        <v>46153</v>
      </c>
      <c r="V56" s="80">
        <f t="shared" ref="V56:W56" si="1197">WORKDAY(U56, 0, IndHolidays)</f>
        <v>46153</v>
      </c>
      <c r="W56" s="80">
        <f t="shared" si="1197"/>
        <v>46153</v>
      </c>
      <c r="X56" s="80">
        <f t="shared" ref="X56" si="1198">WORKDAY(W56, 1, IndHolidays)</f>
        <v>46154</v>
      </c>
      <c r="Y56" s="80">
        <f t="shared" ref="Y56" si="1199">WORKDAY(X56, 0, IndHolidays)</f>
        <v>46154</v>
      </c>
      <c r="Z56" s="5">
        <v>3</v>
      </c>
      <c r="AA56" s="80">
        <f t="shared" ref="AA56" si="1200">WORKDAY(Y56, Z56, IndHolidays)</f>
        <v>46157</v>
      </c>
      <c r="AB56" s="5">
        <v>2</v>
      </c>
      <c r="AC56" s="80">
        <f t="shared" ref="AC56" si="1201">WORKDAY(AA56, AB56, IndHolidays)</f>
        <v>46161</v>
      </c>
      <c r="AD56" s="5">
        <v>3</v>
      </c>
      <c r="AE56" s="80">
        <f t="shared" ref="AE56" si="1202">WORKDAY(AC56, AD56, IndHolidays)</f>
        <v>46164</v>
      </c>
      <c r="AF56" s="80">
        <f t="shared" ref="AF56" si="1203">WORKDAY(AE56, 0, IndHolidays)</f>
        <v>46164</v>
      </c>
      <c r="AG56" s="80">
        <f t="shared" ref="AG56" si="1204">WORKDAY(AF56, 1, IndHolidays)</f>
        <v>46167</v>
      </c>
      <c r="AH56" s="80">
        <f t="shared" ref="AH56" si="1205">WORKDAY(AG56, 0, IndHolidays)</f>
        <v>46167</v>
      </c>
      <c r="AI56" s="5">
        <v>1</v>
      </c>
      <c r="AJ56" s="80">
        <f t="shared" ref="AJ56" si="1206">WORKDAY(AH56, AI56, IndHolidays)</f>
        <v>46168</v>
      </c>
      <c r="AK56" s="80" cm="1">
        <f t="array" ref="AK56">MAX(IF($B$56:$B$81=$B56, $AJ$56:$AJ$81))</f>
        <v>46238</v>
      </c>
      <c r="AL56" s="5">
        <v>3</v>
      </c>
      <c r="AM56" s="80">
        <f t="shared" ref="AM56" si="1207">WORKDAY(AK56, AL56, IndHolidays)</f>
        <v>46241</v>
      </c>
      <c r="AN56" s="5">
        <v>1</v>
      </c>
      <c r="AO56" s="80">
        <f t="shared" ref="AO56" si="1208">WORKDAY(AM56, AN56, IndHolidays)</f>
        <v>46244</v>
      </c>
      <c r="AP56" s="5">
        <v>3</v>
      </c>
      <c r="AQ56" s="80">
        <f t="shared" ref="AQ56" si="1209">WORKDAY(AO56, AP56, IndHolidays)</f>
        <v>46247</v>
      </c>
      <c r="AR56" s="80">
        <f t="shared" ref="AR56:AS56" si="1210">WORKDAY(AQ56, 1, IndHolidays)</f>
        <v>46248</v>
      </c>
      <c r="AS56" s="80">
        <f t="shared" si="1210"/>
        <v>46251</v>
      </c>
      <c r="AT56" s="80">
        <f t="shared" ref="AT56" si="1211">WORKDAY(AS56, 3, IndHolidays)</f>
        <v>46254</v>
      </c>
      <c r="AU56" s="80">
        <f t="shared" si="22"/>
        <v>46254</v>
      </c>
      <c r="AX56">
        <f t="shared" si="23"/>
        <v>12</v>
      </c>
    </row>
    <row r="57" spans="1:50" x14ac:dyDescent="0.2">
      <c r="A57" s="3">
        <v>56</v>
      </c>
      <c r="B57" s="5" t="s">
        <v>141</v>
      </c>
      <c r="C57" s="11"/>
      <c r="D57" s="80">
        <v>46136</v>
      </c>
      <c r="E57" s="80" t="s">
        <v>61</v>
      </c>
      <c r="F57" s="80" t="s">
        <v>67</v>
      </c>
      <c r="G57" s="80" t="s">
        <v>104</v>
      </c>
      <c r="H57" s="80">
        <v>46136</v>
      </c>
      <c r="I57" s="5">
        <v>3</v>
      </c>
      <c r="J57" s="5">
        <v>0</v>
      </c>
      <c r="K57" s="5">
        <v>3</v>
      </c>
      <c r="L57" s="80">
        <f t="shared" ref="L57" si="1212">WORKDAY(H57-1, I57+J57, IndHolidays)</f>
        <v>46140</v>
      </c>
      <c r="M57" s="80">
        <f t="shared" ref="M57" si="1213">WORKDAY(H57-1, I57+J57, IndHolidays)</f>
        <v>46140</v>
      </c>
      <c r="N57" s="80">
        <f t="shared" ref="N57" si="1214">WORKDAY(H57-1, I57+J57, IndHolidays)</f>
        <v>46140</v>
      </c>
      <c r="O57" s="5">
        <v>3</v>
      </c>
      <c r="P57" s="80">
        <f t="shared" ref="P57" si="1215">WORKDAY(N57, O57, IndHolidays)</f>
        <v>46146</v>
      </c>
      <c r="Q57" s="5">
        <v>2</v>
      </c>
      <c r="R57" s="80">
        <f t="shared" ref="R57" si="1216">WORKDAY(P57, Q57, IndHolidays)</f>
        <v>46148</v>
      </c>
      <c r="S57" s="80">
        <f t="shared" ref="S57" si="1217">WORKDAY(R57,0, IndHolidays)</f>
        <v>46148</v>
      </c>
      <c r="T57" s="5">
        <v>3</v>
      </c>
      <c r="U57" s="80">
        <f t="shared" ref="U57" si="1218">WORKDAY(S57, T57, IndHolidays)</f>
        <v>46153</v>
      </c>
      <c r="V57" s="80">
        <f t="shared" ref="V57:W57" si="1219">WORKDAY(U57, 0, IndHolidays)</f>
        <v>46153</v>
      </c>
      <c r="W57" s="80">
        <f t="shared" si="1219"/>
        <v>46153</v>
      </c>
      <c r="X57" s="80">
        <f t="shared" ref="X57" si="1220">WORKDAY(W57, 1, IndHolidays)</f>
        <v>46154</v>
      </c>
      <c r="Y57" s="80">
        <f t="shared" ref="Y57" si="1221">WORKDAY(X57, 0, IndHolidays)</f>
        <v>46154</v>
      </c>
      <c r="Z57" s="5">
        <v>3</v>
      </c>
      <c r="AA57" s="80">
        <f t="shared" ref="AA57" si="1222">WORKDAY(Y57, Z57, IndHolidays)</f>
        <v>46157</v>
      </c>
      <c r="AB57" s="5">
        <v>2</v>
      </c>
      <c r="AC57" s="80">
        <f t="shared" ref="AC57" si="1223">WORKDAY(AA57, AB57, IndHolidays)</f>
        <v>46161</v>
      </c>
      <c r="AD57" s="5">
        <v>3</v>
      </c>
      <c r="AE57" s="80">
        <f t="shared" ref="AE57" si="1224">WORKDAY(AC57, AD57, IndHolidays)</f>
        <v>46164</v>
      </c>
      <c r="AF57" s="80">
        <f t="shared" ref="AF57" si="1225">WORKDAY(AE57, 0, IndHolidays)</f>
        <v>46164</v>
      </c>
      <c r="AG57" s="80">
        <f t="shared" ref="AG57" si="1226">WORKDAY(AF57, 1, IndHolidays)</f>
        <v>46167</v>
      </c>
      <c r="AH57" s="80">
        <f t="shared" ref="AH57" si="1227">WORKDAY(AG57, 0, IndHolidays)</f>
        <v>46167</v>
      </c>
      <c r="AI57" s="5">
        <v>1</v>
      </c>
      <c r="AJ57" s="80">
        <f t="shared" ref="AJ57" si="1228">WORKDAY(AH57, AI57, IndHolidays)</f>
        <v>46168</v>
      </c>
      <c r="AK57" s="80" cm="1">
        <f t="array" ref="AK57">MAX(IF($B$56:$B$81=$B57, $AJ$56:$AJ$81))</f>
        <v>46238</v>
      </c>
      <c r="AL57" s="5">
        <v>3</v>
      </c>
      <c r="AM57" s="80">
        <f t="shared" ref="AM57" si="1229">WORKDAY(AK57, AL57, IndHolidays)</f>
        <v>46241</v>
      </c>
      <c r="AN57" s="5">
        <v>1</v>
      </c>
      <c r="AO57" s="80">
        <f t="shared" ref="AO57" si="1230">WORKDAY(AM57, AN57, IndHolidays)</f>
        <v>46244</v>
      </c>
      <c r="AP57" s="5">
        <v>3</v>
      </c>
      <c r="AQ57" s="80">
        <f t="shared" ref="AQ57" si="1231">WORKDAY(AO57, AP57, IndHolidays)</f>
        <v>46247</v>
      </c>
      <c r="AR57" s="80">
        <f t="shared" ref="AR57:AS57" si="1232">WORKDAY(AQ57, 1, IndHolidays)</f>
        <v>46248</v>
      </c>
      <c r="AS57" s="80">
        <f t="shared" si="1232"/>
        <v>46251</v>
      </c>
      <c r="AT57" s="80">
        <f t="shared" ref="AT57" si="1233">WORKDAY(AS57, 3, IndHolidays)</f>
        <v>46254</v>
      </c>
      <c r="AU57" s="80">
        <f t="shared" si="22"/>
        <v>46254</v>
      </c>
      <c r="AX57">
        <f t="shared" si="23"/>
        <v>12</v>
      </c>
    </row>
    <row r="58" spans="1:50" x14ac:dyDescent="0.2">
      <c r="A58" s="3">
        <v>57</v>
      </c>
      <c r="B58" s="5" t="s">
        <v>141</v>
      </c>
      <c r="C58" s="11" t="s">
        <v>54</v>
      </c>
      <c r="D58" s="80">
        <v>46147</v>
      </c>
      <c r="E58" s="80" t="s">
        <v>55</v>
      </c>
      <c r="F58" s="80" t="s">
        <v>67</v>
      </c>
      <c r="G58" s="80" t="s">
        <v>102</v>
      </c>
      <c r="H58" s="80">
        <v>46147</v>
      </c>
      <c r="I58" s="5">
        <v>3</v>
      </c>
      <c r="J58" s="5">
        <v>0</v>
      </c>
      <c r="K58" s="5">
        <v>1</v>
      </c>
      <c r="L58" s="80">
        <f t="shared" ref="L58" si="1234">WORKDAY(H58-1, I58+J58, IndHolidays)</f>
        <v>46149</v>
      </c>
      <c r="M58" s="80">
        <f t="shared" ref="M58" si="1235">WORKDAY(H58-1, I58+J58, IndHolidays)</f>
        <v>46149</v>
      </c>
      <c r="N58" s="80">
        <f t="shared" ref="N58" si="1236">WORKDAY(H58-1, I58+J58, IndHolidays)</f>
        <v>46149</v>
      </c>
      <c r="O58" s="5">
        <v>3</v>
      </c>
      <c r="P58" s="80">
        <f t="shared" ref="P58" si="1237">WORKDAY(N58, O58, IndHolidays)</f>
        <v>46154</v>
      </c>
      <c r="Q58" s="5">
        <v>2</v>
      </c>
      <c r="R58" s="80">
        <f t="shared" ref="R58" si="1238">WORKDAY(P58, Q58, IndHolidays)</f>
        <v>46156</v>
      </c>
      <c r="S58" s="80">
        <f t="shared" ref="S58" si="1239">WORKDAY(R58,0, IndHolidays)</f>
        <v>46156</v>
      </c>
      <c r="T58" s="5">
        <v>3</v>
      </c>
      <c r="U58" s="80">
        <f t="shared" ref="U58" si="1240">WORKDAY(S58, T58, IndHolidays)</f>
        <v>46161</v>
      </c>
      <c r="V58" s="80">
        <f t="shared" ref="V58:W58" si="1241">WORKDAY(U58, 0, IndHolidays)</f>
        <v>46161</v>
      </c>
      <c r="W58" s="80">
        <f t="shared" si="1241"/>
        <v>46161</v>
      </c>
      <c r="X58" s="80">
        <f t="shared" ref="X58" si="1242">WORKDAY(W58, 1, IndHolidays)</f>
        <v>46162</v>
      </c>
      <c r="Y58" s="80">
        <f t="shared" ref="Y58" si="1243">WORKDAY(X58, 0, IndHolidays)</f>
        <v>46162</v>
      </c>
      <c r="Z58" s="5">
        <v>3</v>
      </c>
      <c r="AA58" s="80">
        <f t="shared" ref="AA58" si="1244">WORKDAY(Y58, Z58, IndHolidays)</f>
        <v>46167</v>
      </c>
      <c r="AB58" s="5">
        <v>2</v>
      </c>
      <c r="AC58" s="80">
        <f t="shared" ref="AC58" si="1245">WORKDAY(AA58, AB58, IndHolidays)</f>
        <v>46169</v>
      </c>
      <c r="AD58" s="5">
        <v>3</v>
      </c>
      <c r="AE58" s="80">
        <f t="shared" ref="AE58" si="1246">WORKDAY(AC58, AD58, IndHolidays)</f>
        <v>46176</v>
      </c>
      <c r="AF58" s="80">
        <f t="shared" ref="AF58" si="1247">WORKDAY(AE58, 0, IndHolidays)</f>
        <v>46176</v>
      </c>
      <c r="AG58" s="80">
        <f t="shared" ref="AG58" si="1248">WORKDAY(AF58, 1, IndHolidays)</f>
        <v>46177</v>
      </c>
      <c r="AH58" s="80">
        <f t="shared" ref="AH58" si="1249">WORKDAY(AG58, 0, IndHolidays)</f>
        <v>46177</v>
      </c>
      <c r="AI58" s="5">
        <v>1</v>
      </c>
      <c r="AJ58" s="80">
        <f t="shared" ref="AJ58" si="1250">WORKDAY(AH58, AI58, IndHolidays)</f>
        <v>46178</v>
      </c>
      <c r="AK58" s="80" cm="1">
        <f t="array" ref="AK58">MAX(IF($B$56:$B$81=$B58, $AJ$56:$AJ$81))</f>
        <v>46238</v>
      </c>
      <c r="AL58" s="5">
        <v>3</v>
      </c>
      <c r="AM58" s="80">
        <f t="shared" ref="AM58" si="1251">WORKDAY(AK58, AL58, IndHolidays)</f>
        <v>46241</v>
      </c>
      <c r="AN58" s="5">
        <v>1</v>
      </c>
      <c r="AO58" s="80">
        <f t="shared" ref="AO58" si="1252">WORKDAY(AM58, AN58, IndHolidays)</f>
        <v>46244</v>
      </c>
      <c r="AP58" s="5">
        <v>3</v>
      </c>
      <c r="AQ58" s="80">
        <f t="shared" ref="AQ58" si="1253">WORKDAY(AO58, AP58, IndHolidays)</f>
        <v>46247</v>
      </c>
      <c r="AR58" s="80">
        <f t="shared" ref="AR58:AS58" si="1254">WORKDAY(AQ58, 1, IndHolidays)</f>
        <v>46248</v>
      </c>
      <c r="AS58" s="80">
        <f t="shared" si="1254"/>
        <v>46251</v>
      </c>
      <c r="AT58" s="80">
        <f t="shared" ref="AT58" si="1255">WORKDAY(AS58, 3, IndHolidays)</f>
        <v>46254</v>
      </c>
      <c r="AU58" s="80">
        <f t="shared" si="22"/>
        <v>46254</v>
      </c>
      <c r="AX58">
        <f t="shared" si="23"/>
        <v>12</v>
      </c>
    </row>
    <row r="59" spans="1:50" x14ac:dyDescent="0.2">
      <c r="A59" s="3">
        <v>58</v>
      </c>
      <c r="B59" s="5" t="s">
        <v>141</v>
      </c>
      <c r="C59" s="11"/>
      <c r="D59" s="80">
        <v>46147</v>
      </c>
      <c r="E59" s="80" t="s">
        <v>64</v>
      </c>
      <c r="F59" s="80" t="s">
        <v>67</v>
      </c>
      <c r="G59" s="80" t="s">
        <v>103</v>
      </c>
      <c r="H59" s="80">
        <v>46147</v>
      </c>
      <c r="I59" s="5">
        <v>3</v>
      </c>
      <c r="J59" s="5">
        <v>0</v>
      </c>
      <c r="K59" s="5">
        <v>5</v>
      </c>
      <c r="L59" s="80">
        <f t="shared" ref="L59" si="1256">WORKDAY(H59-1, I59+J59, IndHolidays)</f>
        <v>46149</v>
      </c>
      <c r="M59" s="80">
        <f t="shared" ref="M59" si="1257">WORKDAY(H59-1, I59+J59, IndHolidays)</f>
        <v>46149</v>
      </c>
      <c r="N59" s="80">
        <f t="shared" ref="N59" si="1258">WORKDAY(H59-1, I59+J59, IndHolidays)</f>
        <v>46149</v>
      </c>
      <c r="O59" s="5">
        <v>3</v>
      </c>
      <c r="P59" s="80">
        <f t="shared" ref="P59" si="1259">WORKDAY(N59, O59, IndHolidays)</f>
        <v>46154</v>
      </c>
      <c r="Q59" s="5">
        <v>2</v>
      </c>
      <c r="R59" s="80">
        <f t="shared" ref="R59" si="1260">WORKDAY(P59, Q59, IndHolidays)</f>
        <v>46156</v>
      </c>
      <c r="S59" s="80">
        <f t="shared" ref="S59" si="1261">WORKDAY(R59,0, IndHolidays)</f>
        <v>46156</v>
      </c>
      <c r="T59" s="5">
        <v>3</v>
      </c>
      <c r="U59" s="80">
        <f t="shared" ref="U59" si="1262">WORKDAY(S59, T59, IndHolidays)</f>
        <v>46161</v>
      </c>
      <c r="V59" s="80">
        <f t="shared" ref="V59:W59" si="1263">WORKDAY(U59, 0, IndHolidays)</f>
        <v>46161</v>
      </c>
      <c r="W59" s="80">
        <f t="shared" si="1263"/>
        <v>46161</v>
      </c>
      <c r="X59" s="80">
        <f t="shared" ref="X59" si="1264">WORKDAY(W59, 1, IndHolidays)</f>
        <v>46162</v>
      </c>
      <c r="Y59" s="80">
        <f t="shared" ref="Y59" si="1265">WORKDAY(X59, 0, IndHolidays)</f>
        <v>46162</v>
      </c>
      <c r="Z59" s="5">
        <v>3</v>
      </c>
      <c r="AA59" s="80">
        <f t="shared" ref="AA59" si="1266">WORKDAY(Y59, Z59, IndHolidays)</f>
        <v>46167</v>
      </c>
      <c r="AB59" s="5">
        <v>2</v>
      </c>
      <c r="AC59" s="80">
        <f t="shared" ref="AC59" si="1267">WORKDAY(AA59, AB59, IndHolidays)</f>
        <v>46169</v>
      </c>
      <c r="AD59" s="5">
        <v>3</v>
      </c>
      <c r="AE59" s="80">
        <f t="shared" ref="AE59" si="1268">WORKDAY(AC59, AD59, IndHolidays)</f>
        <v>46176</v>
      </c>
      <c r="AF59" s="80">
        <f t="shared" ref="AF59" si="1269">WORKDAY(AE59, 0, IndHolidays)</f>
        <v>46176</v>
      </c>
      <c r="AG59" s="80">
        <f t="shared" ref="AG59" si="1270">WORKDAY(AF59, 1, IndHolidays)</f>
        <v>46177</v>
      </c>
      <c r="AH59" s="80">
        <f t="shared" ref="AH59" si="1271">WORKDAY(AG59, 0, IndHolidays)</f>
        <v>46177</v>
      </c>
      <c r="AI59" s="5">
        <v>1</v>
      </c>
      <c r="AJ59" s="80">
        <f t="shared" ref="AJ59" si="1272">WORKDAY(AH59, AI59, IndHolidays)</f>
        <v>46178</v>
      </c>
      <c r="AK59" s="80" cm="1">
        <f t="array" ref="AK59">MAX(IF($B$56:$B$81=$B59, $AJ$56:$AJ$81))</f>
        <v>46238</v>
      </c>
      <c r="AL59" s="5">
        <v>3</v>
      </c>
      <c r="AM59" s="80">
        <f t="shared" ref="AM59" si="1273">WORKDAY(AK59, AL59, IndHolidays)</f>
        <v>46241</v>
      </c>
      <c r="AN59" s="5">
        <v>1</v>
      </c>
      <c r="AO59" s="80">
        <f t="shared" ref="AO59" si="1274">WORKDAY(AM59, AN59, IndHolidays)</f>
        <v>46244</v>
      </c>
      <c r="AP59" s="5">
        <v>3</v>
      </c>
      <c r="AQ59" s="80">
        <f t="shared" ref="AQ59" si="1275">WORKDAY(AO59, AP59, IndHolidays)</f>
        <v>46247</v>
      </c>
      <c r="AR59" s="80">
        <f t="shared" ref="AR59:AS59" si="1276">WORKDAY(AQ59, 1, IndHolidays)</f>
        <v>46248</v>
      </c>
      <c r="AS59" s="80">
        <f t="shared" si="1276"/>
        <v>46251</v>
      </c>
      <c r="AT59" s="80">
        <f t="shared" ref="AT59" si="1277">WORKDAY(AS59, 3, IndHolidays)</f>
        <v>46254</v>
      </c>
      <c r="AU59" s="80">
        <f t="shared" si="22"/>
        <v>46254</v>
      </c>
      <c r="AX59">
        <f t="shared" si="23"/>
        <v>12</v>
      </c>
    </row>
    <row r="60" spans="1:50" x14ac:dyDescent="0.2">
      <c r="A60" s="3">
        <v>59</v>
      </c>
      <c r="B60" s="5" t="s">
        <v>141</v>
      </c>
      <c r="C60" s="11" t="s">
        <v>87</v>
      </c>
      <c r="D60" s="80">
        <v>46147</v>
      </c>
      <c r="E60" s="80" t="s">
        <v>120</v>
      </c>
      <c r="F60" s="80" t="s">
        <v>67</v>
      </c>
      <c r="G60" s="80" t="s">
        <v>104</v>
      </c>
      <c r="H60" s="80">
        <v>46147</v>
      </c>
      <c r="I60" s="5">
        <v>3</v>
      </c>
      <c r="J60" s="5">
        <v>0</v>
      </c>
      <c r="K60" s="5">
        <v>1</v>
      </c>
      <c r="L60" s="80">
        <f t="shared" ref="L60" si="1278">WORKDAY(H60-1, I60+J60, IndHolidays)</f>
        <v>46149</v>
      </c>
      <c r="M60" s="80">
        <f t="shared" ref="M60" si="1279">WORKDAY(H60-1, I60+J60, IndHolidays)</f>
        <v>46149</v>
      </c>
      <c r="N60" s="80">
        <f t="shared" ref="N60" si="1280">WORKDAY(H60-1, I60+J60, IndHolidays)</f>
        <v>46149</v>
      </c>
      <c r="O60" s="5">
        <v>3</v>
      </c>
      <c r="P60" s="80">
        <f t="shared" ref="P60" si="1281">WORKDAY(N60, O60, IndHolidays)</f>
        <v>46154</v>
      </c>
      <c r="Q60" s="5">
        <v>2</v>
      </c>
      <c r="R60" s="80">
        <f t="shared" ref="R60" si="1282">WORKDAY(P60, Q60, IndHolidays)</f>
        <v>46156</v>
      </c>
      <c r="S60" s="80">
        <f t="shared" ref="S60" si="1283">WORKDAY(R60,0, IndHolidays)</f>
        <v>46156</v>
      </c>
      <c r="T60" s="5">
        <v>3</v>
      </c>
      <c r="U60" s="80">
        <f t="shared" ref="U60" si="1284">WORKDAY(S60, T60, IndHolidays)</f>
        <v>46161</v>
      </c>
      <c r="V60" s="80">
        <f t="shared" ref="V60:W60" si="1285">WORKDAY(U60, 0, IndHolidays)</f>
        <v>46161</v>
      </c>
      <c r="W60" s="80">
        <f t="shared" si="1285"/>
        <v>46161</v>
      </c>
      <c r="X60" s="80">
        <f t="shared" ref="X60" si="1286">WORKDAY(W60, 1, IndHolidays)</f>
        <v>46162</v>
      </c>
      <c r="Y60" s="80">
        <f t="shared" ref="Y60" si="1287">WORKDAY(X60, 0, IndHolidays)</f>
        <v>46162</v>
      </c>
      <c r="Z60" s="5">
        <v>3</v>
      </c>
      <c r="AA60" s="80">
        <f t="shared" ref="AA60" si="1288">WORKDAY(Y60, Z60, IndHolidays)</f>
        <v>46167</v>
      </c>
      <c r="AB60" s="5">
        <v>2</v>
      </c>
      <c r="AC60" s="80">
        <f t="shared" ref="AC60" si="1289">WORKDAY(AA60, AB60, IndHolidays)</f>
        <v>46169</v>
      </c>
      <c r="AD60" s="5">
        <v>3</v>
      </c>
      <c r="AE60" s="80">
        <f t="shared" ref="AE60" si="1290">WORKDAY(AC60, AD60, IndHolidays)</f>
        <v>46176</v>
      </c>
      <c r="AF60" s="80">
        <f t="shared" ref="AF60" si="1291">WORKDAY(AE60, 0, IndHolidays)</f>
        <v>46176</v>
      </c>
      <c r="AG60" s="80">
        <f t="shared" ref="AG60" si="1292">WORKDAY(AF60, 1, IndHolidays)</f>
        <v>46177</v>
      </c>
      <c r="AH60" s="80">
        <f t="shared" ref="AH60" si="1293">WORKDAY(AG60, 0, IndHolidays)</f>
        <v>46177</v>
      </c>
      <c r="AI60" s="5">
        <v>1</v>
      </c>
      <c r="AJ60" s="80">
        <f t="shared" ref="AJ60" si="1294">WORKDAY(AH60, AI60, IndHolidays)</f>
        <v>46178</v>
      </c>
      <c r="AK60" s="80" cm="1">
        <f t="array" ref="AK60">MAX(IF($B$56:$B$81=$B60, $AJ$56:$AJ$81))</f>
        <v>46238</v>
      </c>
      <c r="AL60" s="5">
        <v>3</v>
      </c>
      <c r="AM60" s="80">
        <f t="shared" ref="AM60" si="1295">WORKDAY(AK60, AL60, IndHolidays)</f>
        <v>46241</v>
      </c>
      <c r="AN60" s="5">
        <v>1</v>
      </c>
      <c r="AO60" s="80">
        <f t="shared" ref="AO60" si="1296">WORKDAY(AM60, AN60, IndHolidays)</f>
        <v>46244</v>
      </c>
      <c r="AP60" s="5">
        <v>3</v>
      </c>
      <c r="AQ60" s="80">
        <f t="shared" ref="AQ60" si="1297">WORKDAY(AO60, AP60, IndHolidays)</f>
        <v>46247</v>
      </c>
      <c r="AR60" s="80">
        <f t="shared" ref="AR60:AS60" si="1298">WORKDAY(AQ60, 1, IndHolidays)</f>
        <v>46248</v>
      </c>
      <c r="AS60" s="80">
        <f t="shared" si="1298"/>
        <v>46251</v>
      </c>
      <c r="AT60" s="80">
        <f t="shared" ref="AT60" si="1299">WORKDAY(AS60, 3, IndHolidays)</f>
        <v>46254</v>
      </c>
      <c r="AU60" s="80">
        <f t="shared" si="22"/>
        <v>46254</v>
      </c>
      <c r="AX60">
        <f t="shared" si="23"/>
        <v>12</v>
      </c>
    </row>
    <row r="61" spans="1:50" x14ac:dyDescent="0.2">
      <c r="A61" s="3">
        <v>60</v>
      </c>
      <c r="B61" s="5" t="s">
        <v>141</v>
      </c>
      <c r="C61" s="11"/>
      <c r="D61" s="80">
        <v>46156</v>
      </c>
      <c r="E61" s="80" t="s">
        <v>63</v>
      </c>
      <c r="F61" s="80" t="s">
        <v>67</v>
      </c>
      <c r="G61" s="80" t="s">
        <v>102</v>
      </c>
      <c r="H61" s="80">
        <v>46156</v>
      </c>
      <c r="I61" s="5">
        <v>3</v>
      </c>
      <c r="J61" s="5">
        <v>0</v>
      </c>
      <c r="K61" s="5">
        <v>4</v>
      </c>
      <c r="L61" s="80">
        <f t="shared" ref="L61" si="1300">WORKDAY(H61-1, I61+J61, IndHolidays)</f>
        <v>46160</v>
      </c>
      <c r="M61" s="80">
        <f t="shared" ref="M61" si="1301">WORKDAY(H61-1, I61+J61, IndHolidays)</f>
        <v>46160</v>
      </c>
      <c r="N61" s="80">
        <f t="shared" ref="N61" si="1302">WORKDAY(H61-1, I61+J61, IndHolidays)</f>
        <v>46160</v>
      </c>
      <c r="O61" s="5">
        <v>3</v>
      </c>
      <c r="P61" s="80">
        <f t="shared" ref="P61" si="1303">WORKDAY(N61, O61, IndHolidays)</f>
        <v>46163</v>
      </c>
      <c r="Q61" s="5">
        <v>2</v>
      </c>
      <c r="R61" s="80">
        <f t="shared" ref="R61" si="1304">WORKDAY(P61, Q61, IndHolidays)</f>
        <v>46167</v>
      </c>
      <c r="S61" s="80">
        <f t="shared" ref="S61" si="1305">WORKDAY(R61,0, IndHolidays)</f>
        <v>46167</v>
      </c>
      <c r="T61" s="5">
        <v>3</v>
      </c>
      <c r="U61" s="80">
        <f t="shared" ref="U61" si="1306">WORKDAY(S61, T61, IndHolidays)</f>
        <v>46171</v>
      </c>
      <c r="V61" s="80">
        <f t="shared" ref="V61:W61" si="1307">WORKDAY(U61, 0, IndHolidays)</f>
        <v>46171</v>
      </c>
      <c r="W61" s="80">
        <f t="shared" si="1307"/>
        <v>46171</v>
      </c>
      <c r="X61" s="80">
        <f t="shared" ref="X61" si="1308">WORKDAY(W61, 1, IndHolidays)</f>
        <v>46174</v>
      </c>
      <c r="Y61" s="80">
        <f t="shared" ref="Y61" si="1309">WORKDAY(X61, 0, IndHolidays)</f>
        <v>46174</v>
      </c>
      <c r="Z61" s="5">
        <v>3</v>
      </c>
      <c r="AA61" s="80">
        <f t="shared" ref="AA61" si="1310">WORKDAY(Y61, Z61, IndHolidays)</f>
        <v>46178</v>
      </c>
      <c r="AB61" s="5">
        <v>2</v>
      </c>
      <c r="AC61" s="80">
        <f t="shared" ref="AC61" si="1311">WORKDAY(AA61, AB61, IndHolidays)</f>
        <v>46182</v>
      </c>
      <c r="AD61" s="5">
        <v>3</v>
      </c>
      <c r="AE61" s="80">
        <f t="shared" ref="AE61" si="1312">WORKDAY(AC61, AD61, IndHolidays)</f>
        <v>46185</v>
      </c>
      <c r="AF61" s="80">
        <f t="shared" ref="AF61" si="1313">WORKDAY(AE61, 0, IndHolidays)</f>
        <v>46185</v>
      </c>
      <c r="AG61" s="80">
        <f t="shared" ref="AG61" si="1314">WORKDAY(AF61, 1, IndHolidays)</f>
        <v>46188</v>
      </c>
      <c r="AH61" s="80">
        <f t="shared" ref="AH61" si="1315">WORKDAY(AG61, 0, IndHolidays)</f>
        <v>46188</v>
      </c>
      <c r="AI61" s="5">
        <v>1</v>
      </c>
      <c r="AJ61" s="80">
        <f t="shared" ref="AJ61" si="1316">WORKDAY(AH61, AI61, IndHolidays)</f>
        <v>46189</v>
      </c>
      <c r="AK61" s="80" cm="1">
        <f t="array" ref="AK61">MAX(IF($B$56:$B$81=$B61, $AJ$56:$AJ$81))</f>
        <v>46238</v>
      </c>
      <c r="AL61" s="5">
        <v>3</v>
      </c>
      <c r="AM61" s="80">
        <f t="shared" ref="AM61" si="1317">WORKDAY(AK61, AL61, IndHolidays)</f>
        <v>46241</v>
      </c>
      <c r="AN61" s="5">
        <v>1</v>
      </c>
      <c r="AO61" s="80">
        <f t="shared" ref="AO61" si="1318">WORKDAY(AM61, AN61, IndHolidays)</f>
        <v>46244</v>
      </c>
      <c r="AP61" s="5">
        <v>3</v>
      </c>
      <c r="AQ61" s="80">
        <f t="shared" ref="AQ61" si="1319">WORKDAY(AO61, AP61, IndHolidays)</f>
        <v>46247</v>
      </c>
      <c r="AR61" s="80">
        <f t="shared" ref="AR61:AS61" si="1320">WORKDAY(AQ61, 1, IndHolidays)</f>
        <v>46248</v>
      </c>
      <c r="AS61" s="80">
        <f t="shared" si="1320"/>
        <v>46251</v>
      </c>
      <c r="AT61" s="80">
        <f t="shared" ref="AT61" si="1321">WORKDAY(AS61, 3, IndHolidays)</f>
        <v>46254</v>
      </c>
      <c r="AU61" s="80">
        <f t="shared" si="22"/>
        <v>46254</v>
      </c>
      <c r="AX61">
        <f t="shared" si="23"/>
        <v>12</v>
      </c>
    </row>
    <row r="62" spans="1:50" x14ac:dyDescent="0.2">
      <c r="A62" s="3">
        <v>61</v>
      </c>
      <c r="B62" s="5" t="s">
        <v>141</v>
      </c>
      <c r="C62" s="11"/>
      <c r="D62" s="80">
        <v>46156</v>
      </c>
      <c r="E62" s="80" t="s">
        <v>122</v>
      </c>
      <c r="F62" s="80" t="s">
        <v>67</v>
      </c>
      <c r="G62" s="80" t="s">
        <v>103</v>
      </c>
      <c r="H62" s="80">
        <v>46156</v>
      </c>
      <c r="I62" s="5">
        <v>3</v>
      </c>
      <c r="J62" s="5">
        <v>0</v>
      </c>
      <c r="K62" s="5">
        <v>3</v>
      </c>
      <c r="L62" s="80">
        <f t="shared" ref="L62" si="1322">WORKDAY(H62-1, I62+J62, IndHolidays)</f>
        <v>46160</v>
      </c>
      <c r="M62" s="80">
        <f t="shared" ref="M62" si="1323">WORKDAY(H62-1, I62+J62, IndHolidays)</f>
        <v>46160</v>
      </c>
      <c r="N62" s="80">
        <f t="shared" ref="N62" si="1324">WORKDAY(H62-1, I62+J62, IndHolidays)</f>
        <v>46160</v>
      </c>
      <c r="O62" s="5">
        <v>3</v>
      </c>
      <c r="P62" s="80">
        <f t="shared" ref="P62" si="1325">WORKDAY(N62, O62, IndHolidays)</f>
        <v>46163</v>
      </c>
      <c r="Q62" s="5">
        <v>2</v>
      </c>
      <c r="R62" s="80">
        <f t="shared" ref="R62" si="1326">WORKDAY(P62, Q62, IndHolidays)</f>
        <v>46167</v>
      </c>
      <c r="S62" s="80">
        <f t="shared" ref="S62" si="1327">WORKDAY(R62,0, IndHolidays)</f>
        <v>46167</v>
      </c>
      <c r="T62" s="5">
        <v>3</v>
      </c>
      <c r="U62" s="80">
        <f t="shared" ref="U62" si="1328">WORKDAY(S62, T62, IndHolidays)</f>
        <v>46171</v>
      </c>
      <c r="V62" s="80">
        <f t="shared" ref="V62:W62" si="1329">WORKDAY(U62, 0, IndHolidays)</f>
        <v>46171</v>
      </c>
      <c r="W62" s="80">
        <f t="shared" si="1329"/>
        <v>46171</v>
      </c>
      <c r="X62" s="80">
        <f t="shared" ref="X62" si="1330">WORKDAY(W62, 1, IndHolidays)</f>
        <v>46174</v>
      </c>
      <c r="Y62" s="80">
        <f t="shared" ref="Y62" si="1331">WORKDAY(X62, 0, IndHolidays)</f>
        <v>46174</v>
      </c>
      <c r="Z62" s="5">
        <v>3</v>
      </c>
      <c r="AA62" s="80">
        <f t="shared" ref="AA62" si="1332">WORKDAY(Y62, Z62, IndHolidays)</f>
        <v>46178</v>
      </c>
      <c r="AB62" s="5">
        <v>2</v>
      </c>
      <c r="AC62" s="80">
        <f t="shared" ref="AC62" si="1333">WORKDAY(AA62, AB62, IndHolidays)</f>
        <v>46182</v>
      </c>
      <c r="AD62" s="5">
        <v>3</v>
      </c>
      <c r="AE62" s="80">
        <f t="shared" ref="AE62" si="1334">WORKDAY(AC62, AD62, IndHolidays)</f>
        <v>46185</v>
      </c>
      <c r="AF62" s="80">
        <f t="shared" ref="AF62" si="1335">WORKDAY(AE62, 0, IndHolidays)</f>
        <v>46185</v>
      </c>
      <c r="AG62" s="80">
        <f t="shared" ref="AG62" si="1336">WORKDAY(AF62, 1, IndHolidays)</f>
        <v>46188</v>
      </c>
      <c r="AH62" s="80">
        <f t="shared" ref="AH62" si="1337">WORKDAY(AG62, 0, IndHolidays)</f>
        <v>46188</v>
      </c>
      <c r="AI62" s="5">
        <v>1</v>
      </c>
      <c r="AJ62" s="80">
        <f t="shared" ref="AJ62" si="1338">WORKDAY(AH62, AI62, IndHolidays)</f>
        <v>46189</v>
      </c>
      <c r="AK62" s="80" cm="1">
        <f t="array" ref="AK62">MAX(IF($B$56:$B$81=$B62, $AJ$56:$AJ$81))</f>
        <v>46238</v>
      </c>
      <c r="AL62" s="5">
        <v>3</v>
      </c>
      <c r="AM62" s="80">
        <f t="shared" ref="AM62" si="1339">WORKDAY(AK62, AL62, IndHolidays)</f>
        <v>46241</v>
      </c>
      <c r="AN62" s="5">
        <v>1</v>
      </c>
      <c r="AO62" s="80">
        <f t="shared" ref="AO62" si="1340">WORKDAY(AM62, AN62, IndHolidays)</f>
        <v>46244</v>
      </c>
      <c r="AP62" s="5">
        <v>3</v>
      </c>
      <c r="AQ62" s="80">
        <f t="shared" ref="AQ62" si="1341">WORKDAY(AO62, AP62, IndHolidays)</f>
        <v>46247</v>
      </c>
      <c r="AR62" s="80">
        <f t="shared" ref="AR62:AS62" si="1342">WORKDAY(AQ62, 1, IndHolidays)</f>
        <v>46248</v>
      </c>
      <c r="AS62" s="80">
        <f t="shared" si="1342"/>
        <v>46251</v>
      </c>
      <c r="AT62" s="80">
        <f t="shared" ref="AT62" si="1343">WORKDAY(AS62, 3, IndHolidays)</f>
        <v>46254</v>
      </c>
      <c r="AU62" s="80">
        <f t="shared" si="22"/>
        <v>46254</v>
      </c>
      <c r="AX62">
        <f t="shared" si="23"/>
        <v>12</v>
      </c>
    </row>
    <row r="63" spans="1:50" x14ac:dyDescent="0.2">
      <c r="A63" s="3">
        <v>62</v>
      </c>
      <c r="B63" s="5" t="s">
        <v>141</v>
      </c>
      <c r="C63" s="11"/>
      <c r="D63" s="80">
        <v>46156</v>
      </c>
      <c r="E63" s="80" t="s">
        <v>149</v>
      </c>
      <c r="F63" s="80" t="s">
        <v>67</v>
      </c>
      <c r="G63" s="80" t="s">
        <v>104</v>
      </c>
      <c r="H63" s="80">
        <v>46156</v>
      </c>
      <c r="I63" s="5">
        <v>3</v>
      </c>
      <c r="J63" s="5">
        <v>0</v>
      </c>
      <c r="K63" s="5">
        <v>4</v>
      </c>
      <c r="L63" s="80">
        <f t="shared" ref="L63" si="1344">WORKDAY(H63-1, I63+J63, IndHolidays)</f>
        <v>46160</v>
      </c>
      <c r="M63" s="80">
        <f t="shared" ref="M63" si="1345">WORKDAY(H63-1, I63+J63, IndHolidays)</f>
        <v>46160</v>
      </c>
      <c r="N63" s="80">
        <f t="shared" ref="N63" si="1346">WORKDAY(H63-1, I63+J63, IndHolidays)</f>
        <v>46160</v>
      </c>
      <c r="O63" s="5">
        <v>3</v>
      </c>
      <c r="P63" s="80">
        <f t="shared" ref="P63" si="1347">WORKDAY(N63, O63, IndHolidays)</f>
        <v>46163</v>
      </c>
      <c r="Q63" s="5">
        <v>2</v>
      </c>
      <c r="R63" s="80">
        <f t="shared" ref="R63" si="1348">WORKDAY(P63, Q63, IndHolidays)</f>
        <v>46167</v>
      </c>
      <c r="S63" s="80">
        <f t="shared" ref="S63" si="1349">WORKDAY(R63,0, IndHolidays)</f>
        <v>46167</v>
      </c>
      <c r="T63" s="5">
        <v>3</v>
      </c>
      <c r="U63" s="80">
        <f t="shared" ref="U63" si="1350">WORKDAY(S63, T63, IndHolidays)</f>
        <v>46171</v>
      </c>
      <c r="V63" s="80">
        <f t="shared" ref="V63:W63" si="1351">WORKDAY(U63, 0, IndHolidays)</f>
        <v>46171</v>
      </c>
      <c r="W63" s="80">
        <f t="shared" si="1351"/>
        <v>46171</v>
      </c>
      <c r="X63" s="80">
        <f t="shared" ref="X63" si="1352">WORKDAY(W63, 1, IndHolidays)</f>
        <v>46174</v>
      </c>
      <c r="Y63" s="80">
        <f t="shared" ref="Y63" si="1353">WORKDAY(X63, 0, IndHolidays)</f>
        <v>46174</v>
      </c>
      <c r="Z63" s="5">
        <v>3</v>
      </c>
      <c r="AA63" s="80">
        <f t="shared" ref="AA63" si="1354">WORKDAY(Y63, Z63, IndHolidays)</f>
        <v>46178</v>
      </c>
      <c r="AB63" s="5">
        <v>2</v>
      </c>
      <c r="AC63" s="80">
        <f t="shared" ref="AC63" si="1355">WORKDAY(AA63, AB63, IndHolidays)</f>
        <v>46182</v>
      </c>
      <c r="AD63" s="5">
        <v>3</v>
      </c>
      <c r="AE63" s="80">
        <f t="shared" ref="AE63" si="1356">WORKDAY(AC63, AD63, IndHolidays)</f>
        <v>46185</v>
      </c>
      <c r="AF63" s="80">
        <f t="shared" ref="AF63" si="1357">WORKDAY(AE63, 0, IndHolidays)</f>
        <v>46185</v>
      </c>
      <c r="AG63" s="80">
        <f t="shared" ref="AG63" si="1358">WORKDAY(AF63, 1, IndHolidays)</f>
        <v>46188</v>
      </c>
      <c r="AH63" s="80">
        <f t="shared" ref="AH63" si="1359">WORKDAY(AG63, 0, IndHolidays)</f>
        <v>46188</v>
      </c>
      <c r="AI63" s="5">
        <v>1</v>
      </c>
      <c r="AJ63" s="80">
        <f t="shared" ref="AJ63" si="1360">WORKDAY(AH63, AI63, IndHolidays)</f>
        <v>46189</v>
      </c>
      <c r="AK63" s="80" cm="1">
        <f t="array" ref="AK63">MAX(IF($B$56:$B$81=$B63, $AJ$56:$AJ$81))</f>
        <v>46238</v>
      </c>
      <c r="AL63" s="5">
        <v>3</v>
      </c>
      <c r="AM63" s="80">
        <f t="shared" ref="AM63" si="1361">WORKDAY(AK63, AL63, IndHolidays)</f>
        <v>46241</v>
      </c>
      <c r="AN63" s="5">
        <v>1</v>
      </c>
      <c r="AO63" s="80">
        <f t="shared" ref="AO63" si="1362">WORKDAY(AM63, AN63, IndHolidays)</f>
        <v>46244</v>
      </c>
      <c r="AP63" s="5">
        <v>3</v>
      </c>
      <c r="AQ63" s="80">
        <f t="shared" ref="AQ63" si="1363">WORKDAY(AO63, AP63, IndHolidays)</f>
        <v>46247</v>
      </c>
      <c r="AR63" s="80">
        <f t="shared" ref="AR63:AS63" si="1364">WORKDAY(AQ63, 1, IndHolidays)</f>
        <v>46248</v>
      </c>
      <c r="AS63" s="80">
        <f t="shared" si="1364"/>
        <v>46251</v>
      </c>
      <c r="AT63" s="80">
        <f t="shared" ref="AT63" si="1365">WORKDAY(AS63, 3, IndHolidays)</f>
        <v>46254</v>
      </c>
      <c r="AU63" s="80">
        <f t="shared" si="22"/>
        <v>46254</v>
      </c>
      <c r="AX63">
        <f t="shared" si="23"/>
        <v>12</v>
      </c>
    </row>
    <row r="64" spans="1:50" x14ac:dyDescent="0.2">
      <c r="A64" s="3">
        <v>63</v>
      </c>
      <c r="B64" s="5" t="s">
        <v>141</v>
      </c>
      <c r="C64" s="11"/>
      <c r="D64" s="80">
        <v>46164</v>
      </c>
      <c r="E64" s="80" t="s">
        <v>121</v>
      </c>
      <c r="F64" s="80" t="s">
        <v>67</v>
      </c>
      <c r="G64" s="80" t="s">
        <v>102</v>
      </c>
      <c r="H64" s="80">
        <v>46164</v>
      </c>
      <c r="I64" s="5">
        <v>3</v>
      </c>
      <c r="J64" s="5">
        <v>0</v>
      </c>
      <c r="K64" s="5">
        <v>2</v>
      </c>
      <c r="L64" s="80">
        <f t="shared" ref="L64" si="1366">WORKDAY(H64-1, I64+J64, IndHolidays)</f>
        <v>46168</v>
      </c>
      <c r="M64" s="80">
        <f t="shared" ref="M64" si="1367">WORKDAY(H64-1, I64+J64, IndHolidays)</f>
        <v>46168</v>
      </c>
      <c r="N64" s="80">
        <f t="shared" ref="N64" si="1368">WORKDAY(H64-1, I64+J64, IndHolidays)</f>
        <v>46168</v>
      </c>
      <c r="O64" s="5">
        <v>3</v>
      </c>
      <c r="P64" s="80">
        <f t="shared" ref="P64" si="1369">WORKDAY(N64, O64, IndHolidays)</f>
        <v>46174</v>
      </c>
      <c r="Q64" s="5">
        <v>2</v>
      </c>
      <c r="R64" s="80">
        <f t="shared" ref="R64" si="1370">WORKDAY(P64, Q64, IndHolidays)</f>
        <v>46177</v>
      </c>
      <c r="S64" s="80">
        <f t="shared" ref="S64" si="1371">WORKDAY(R64,0, IndHolidays)</f>
        <v>46177</v>
      </c>
      <c r="T64" s="5">
        <v>3</v>
      </c>
      <c r="U64" s="80">
        <f t="shared" ref="U64" si="1372">WORKDAY(S64, T64, IndHolidays)</f>
        <v>46182</v>
      </c>
      <c r="V64" s="80">
        <f t="shared" ref="V64:W64" si="1373">WORKDAY(U64, 0, IndHolidays)</f>
        <v>46182</v>
      </c>
      <c r="W64" s="80">
        <f t="shared" si="1373"/>
        <v>46182</v>
      </c>
      <c r="X64" s="80">
        <f t="shared" ref="X64" si="1374">WORKDAY(W64, 1, IndHolidays)</f>
        <v>46183</v>
      </c>
      <c r="Y64" s="80">
        <f t="shared" ref="Y64" si="1375">WORKDAY(X64, 0, IndHolidays)</f>
        <v>46183</v>
      </c>
      <c r="Z64" s="5">
        <v>3</v>
      </c>
      <c r="AA64" s="80">
        <f t="shared" ref="AA64" si="1376">WORKDAY(Y64, Z64, IndHolidays)</f>
        <v>46188</v>
      </c>
      <c r="AB64" s="5">
        <v>2</v>
      </c>
      <c r="AC64" s="80">
        <f t="shared" ref="AC64" si="1377">WORKDAY(AA64, AB64, IndHolidays)</f>
        <v>46190</v>
      </c>
      <c r="AD64" s="5">
        <v>3</v>
      </c>
      <c r="AE64" s="80">
        <f t="shared" ref="AE64" si="1378">WORKDAY(AC64, AD64, IndHolidays)</f>
        <v>46195</v>
      </c>
      <c r="AF64" s="80">
        <f t="shared" ref="AF64" si="1379">WORKDAY(AE64, 0, IndHolidays)</f>
        <v>46195</v>
      </c>
      <c r="AG64" s="80">
        <f t="shared" ref="AG64" si="1380">WORKDAY(AF64, 1, IndHolidays)</f>
        <v>46196</v>
      </c>
      <c r="AH64" s="80">
        <f t="shared" ref="AH64" si="1381">WORKDAY(AG64, 0, IndHolidays)</f>
        <v>46196</v>
      </c>
      <c r="AI64" s="5">
        <v>1</v>
      </c>
      <c r="AJ64" s="80">
        <f t="shared" ref="AJ64" si="1382">WORKDAY(AH64, AI64, IndHolidays)</f>
        <v>46197</v>
      </c>
      <c r="AK64" s="80" cm="1">
        <f t="array" ref="AK64">MAX(IF($B$56:$B$81=$B64, $AJ$56:$AJ$81))</f>
        <v>46238</v>
      </c>
      <c r="AL64" s="5">
        <v>3</v>
      </c>
      <c r="AM64" s="80">
        <f t="shared" ref="AM64" si="1383">WORKDAY(AK64, AL64, IndHolidays)</f>
        <v>46241</v>
      </c>
      <c r="AN64" s="5">
        <v>1</v>
      </c>
      <c r="AO64" s="80">
        <f t="shared" ref="AO64" si="1384">WORKDAY(AM64, AN64, IndHolidays)</f>
        <v>46244</v>
      </c>
      <c r="AP64" s="5">
        <v>3</v>
      </c>
      <c r="AQ64" s="80">
        <f t="shared" ref="AQ64" si="1385">WORKDAY(AO64, AP64, IndHolidays)</f>
        <v>46247</v>
      </c>
      <c r="AR64" s="80">
        <f t="shared" ref="AR64:AS64" si="1386">WORKDAY(AQ64, 1, IndHolidays)</f>
        <v>46248</v>
      </c>
      <c r="AS64" s="80">
        <f t="shared" si="1386"/>
        <v>46251</v>
      </c>
      <c r="AT64" s="80">
        <f t="shared" ref="AT64" si="1387">WORKDAY(AS64, 3, IndHolidays)</f>
        <v>46254</v>
      </c>
      <c r="AU64" s="80">
        <f t="shared" si="22"/>
        <v>46254</v>
      </c>
      <c r="AX64">
        <f t="shared" si="23"/>
        <v>12</v>
      </c>
    </row>
    <row r="65" spans="1:53" x14ac:dyDescent="0.2">
      <c r="A65" s="3">
        <v>64</v>
      </c>
      <c r="B65" s="5" t="s">
        <v>141</v>
      </c>
      <c r="C65" s="11"/>
      <c r="D65" s="80">
        <v>46164</v>
      </c>
      <c r="E65" s="80" t="s">
        <v>150</v>
      </c>
      <c r="F65" s="80" t="s">
        <v>67</v>
      </c>
      <c r="G65" s="80" t="s">
        <v>103</v>
      </c>
      <c r="H65" s="80">
        <v>46164</v>
      </c>
      <c r="I65" s="5">
        <v>3</v>
      </c>
      <c r="J65" s="5">
        <v>0</v>
      </c>
      <c r="K65" s="5">
        <v>6</v>
      </c>
      <c r="L65" s="80">
        <f t="shared" ref="L65" si="1388">WORKDAY(H65-1, I65+J65, IndHolidays)</f>
        <v>46168</v>
      </c>
      <c r="M65" s="80">
        <f t="shared" ref="M65" si="1389">WORKDAY(H65-1, I65+J65, IndHolidays)</f>
        <v>46168</v>
      </c>
      <c r="N65" s="80">
        <f t="shared" ref="N65" si="1390">WORKDAY(H65-1, I65+J65, IndHolidays)</f>
        <v>46168</v>
      </c>
      <c r="O65" s="5">
        <v>3</v>
      </c>
      <c r="P65" s="80">
        <f t="shared" ref="P65" si="1391">WORKDAY(N65, O65, IndHolidays)</f>
        <v>46174</v>
      </c>
      <c r="Q65" s="5">
        <v>2</v>
      </c>
      <c r="R65" s="80">
        <f t="shared" ref="R65" si="1392">WORKDAY(P65, Q65, IndHolidays)</f>
        <v>46177</v>
      </c>
      <c r="S65" s="80">
        <f t="shared" ref="S65" si="1393">WORKDAY(R65,0, IndHolidays)</f>
        <v>46177</v>
      </c>
      <c r="T65" s="5">
        <v>3</v>
      </c>
      <c r="U65" s="80">
        <f t="shared" ref="U65" si="1394">WORKDAY(S65, T65, IndHolidays)</f>
        <v>46182</v>
      </c>
      <c r="V65" s="80">
        <f t="shared" ref="V65:W65" si="1395">WORKDAY(U65, 0, IndHolidays)</f>
        <v>46182</v>
      </c>
      <c r="W65" s="80">
        <f t="shared" si="1395"/>
        <v>46182</v>
      </c>
      <c r="X65" s="80">
        <f t="shared" ref="X65" si="1396">WORKDAY(W65, 1, IndHolidays)</f>
        <v>46183</v>
      </c>
      <c r="Y65" s="80">
        <f t="shared" ref="Y65" si="1397">WORKDAY(X65, 0, IndHolidays)</f>
        <v>46183</v>
      </c>
      <c r="Z65" s="5">
        <v>3</v>
      </c>
      <c r="AA65" s="80">
        <f t="shared" ref="AA65" si="1398">WORKDAY(Y65, Z65, IndHolidays)</f>
        <v>46188</v>
      </c>
      <c r="AB65" s="5">
        <v>2</v>
      </c>
      <c r="AC65" s="80">
        <f t="shared" ref="AC65" si="1399">WORKDAY(AA65, AB65, IndHolidays)</f>
        <v>46190</v>
      </c>
      <c r="AD65" s="5">
        <v>3</v>
      </c>
      <c r="AE65" s="80">
        <f t="shared" ref="AE65" si="1400">WORKDAY(AC65, AD65, IndHolidays)</f>
        <v>46195</v>
      </c>
      <c r="AF65" s="80">
        <f t="shared" ref="AF65" si="1401">WORKDAY(AE65, 0, IndHolidays)</f>
        <v>46195</v>
      </c>
      <c r="AG65" s="80">
        <f t="shared" ref="AG65" si="1402">WORKDAY(AF65, 1, IndHolidays)</f>
        <v>46196</v>
      </c>
      <c r="AH65" s="80">
        <f t="shared" ref="AH65" si="1403">WORKDAY(AG65, 0, IndHolidays)</f>
        <v>46196</v>
      </c>
      <c r="AI65" s="5">
        <v>1</v>
      </c>
      <c r="AJ65" s="80">
        <f t="shared" ref="AJ65" si="1404">WORKDAY(AH65, AI65, IndHolidays)</f>
        <v>46197</v>
      </c>
      <c r="AK65" s="80" cm="1">
        <f t="array" ref="AK65">MAX(IF($B$56:$B$81=$B65, $AJ$56:$AJ$81))</f>
        <v>46238</v>
      </c>
      <c r="AL65" s="5">
        <v>3</v>
      </c>
      <c r="AM65" s="80">
        <f t="shared" ref="AM65" si="1405">WORKDAY(AK65, AL65, IndHolidays)</f>
        <v>46241</v>
      </c>
      <c r="AN65" s="5">
        <v>1</v>
      </c>
      <c r="AO65" s="80">
        <f t="shared" ref="AO65" si="1406">WORKDAY(AM65, AN65, IndHolidays)</f>
        <v>46244</v>
      </c>
      <c r="AP65" s="5">
        <v>3</v>
      </c>
      <c r="AQ65" s="80">
        <f t="shared" ref="AQ65" si="1407">WORKDAY(AO65, AP65, IndHolidays)</f>
        <v>46247</v>
      </c>
      <c r="AR65" s="80">
        <f t="shared" ref="AR65:AS65" si="1408">WORKDAY(AQ65, 1, IndHolidays)</f>
        <v>46248</v>
      </c>
      <c r="AS65" s="80">
        <f t="shared" si="1408"/>
        <v>46251</v>
      </c>
      <c r="AT65" s="80">
        <f t="shared" ref="AT65" si="1409">WORKDAY(AS65, 3, IndHolidays)</f>
        <v>46254</v>
      </c>
      <c r="AU65" s="80">
        <f t="shared" si="22"/>
        <v>46254</v>
      </c>
      <c r="AX65">
        <f t="shared" si="23"/>
        <v>12</v>
      </c>
    </row>
    <row r="66" spans="1:53" x14ac:dyDescent="0.2">
      <c r="A66" s="3">
        <v>65</v>
      </c>
      <c r="B66" s="5" t="s">
        <v>141</v>
      </c>
      <c r="C66" s="11"/>
      <c r="D66" s="80">
        <v>46164</v>
      </c>
      <c r="E66" s="80" t="s">
        <v>151</v>
      </c>
      <c r="F66" s="80" t="s">
        <v>67</v>
      </c>
      <c r="G66" s="80" t="s">
        <v>104</v>
      </c>
      <c r="H66" s="80">
        <v>46164</v>
      </c>
      <c r="I66" s="5">
        <v>3</v>
      </c>
      <c r="J66" s="5">
        <v>0</v>
      </c>
      <c r="K66" s="5">
        <v>7</v>
      </c>
      <c r="L66" s="80">
        <f t="shared" ref="L66" si="1410">WORKDAY(H66-1, I66+J66, IndHolidays)</f>
        <v>46168</v>
      </c>
      <c r="M66" s="80">
        <f t="shared" ref="M66" si="1411">WORKDAY(H66-1, I66+J66, IndHolidays)</f>
        <v>46168</v>
      </c>
      <c r="N66" s="80">
        <f t="shared" ref="N66" si="1412">WORKDAY(H66-1, I66+J66, IndHolidays)</f>
        <v>46168</v>
      </c>
      <c r="O66" s="5">
        <v>3</v>
      </c>
      <c r="P66" s="80">
        <f t="shared" ref="P66" si="1413">WORKDAY(N66, O66, IndHolidays)</f>
        <v>46174</v>
      </c>
      <c r="Q66" s="5">
        <v>2</v>
      </c>
      <c r="R66" s="80">
        <f t="shared" ref="R66" si="1414">WORKDAY(P66, Q66, IndHolidays)</f>
        <v>46177</v>
      </c>
      <c r="S66" s="80">
        <f t="shared" ref="S66" si="1415">WORKDAY(R66,0, IndHolidays)</f>
        <v>46177</v>
      </c>
      <c r="T66" s="5">
        <v>3</v>
      </c>
      <c r="U66" s="80">
        <f t="shared" ref="U66" si="1416">WORKDAY(S66, T66, IndHolidays)</f>
        <v>46182</v>
      </c>
      <c r="V66" s="80">
        <f t="shared" ref="V66:W66" si="1417">WORKDAY(U66, 0, IndHolidays)</f>
        <v>46182</v>
      </c>
      <c r="W66" s="80">
        <f t="shared" si="1417"/>
        <v>46182</v>
      </c>
      <c r="X66" s="80">
        <f t="shared" ref="X66" si="1418">WORKDAY(W66, 1, IndHolidays)</f>
        <v>46183</v>
      </c>
      <c r="Y66" s="80">
        <f t="shared" ref="Y66" si="1419">WORKDAY(X66, 0, IndHolidays)</f>
        <v>46183</v>
      </c>
      <c r="Z66" s="5">
        <v>3</v>
      </c>
      <c r="AA66" s="80">
        <f t="shared" ref="AA66" si="1420">WORKDAY(Y66, Z66, IndHolidays)</f>
        <v>46188</v>
      </c>
      <c r="AB66" s="5">
        <v>2</v>
      </c>
      <c r="AC66" s="80">
        <f t="shared" ref="AC66" si="1421">WORKDAY(AA66, AB66, IndHolidays)</f>
        <v>46190</v>
      </c>
      <c r="AD66" s="5">
        <v>3</v>
      </c>
      <c r="AE66" s="80">
        <f t="shared" ref="AE66" si="1422">WORKDAY(AC66, AD66, IndHolidays)</f>
        <v>46195</v>
      </c>
      <c r="AF66" s="80">
        <f t="shared" ref="AF66" si="1423">WORKDAY(AE66, 0, IndHolidays)</f>
        <v>46195</v>
      </c>
      <c r="AG66" s="80">
        <f t="shared" ref="AG66" si="1424">WORKDAY(AF66, 1, IndHolidays)</f>
        <v>46196</v>
      </c>
      <c r="AH66" s="80">
        <f t="shared" ref="AH66" si="1425">WORKDAY(AG66, 0, IndHolidays)</f>
        <v>46196</v>
      </c>
      <c r="AI66" s="5">
        <v>1</v>
      </c>
      <c r="AJ66" s="80">
        <f t="shared" ref="AJ66" si="1426">WORKDAY(AH66, AI66, IndHolidays)</f>
        <v>46197</v>
      </c>
      <c r="AK66" s="80" cm="1">
        <f t="array" ref="AK66">MAX(IF($B$56:$B$81=$B66, $AJ$56:$AJ$81))</f>
        <v>46238</v>
      </c>
      <c r="AL66" s="5">
        <v>3</v>
      </c>
      <c r="AM66" s="80">
        <f t="shared" ref="AM66" si="1427">WORKDAY(AK66, AL66, IndHolidays)</f>
        <v>46241</v>
      </c>
      <c r="AN66" s="5">
        <v>1</v>
      </c>
      <c r="AO66" s="80">
        <f t="shared" ref="AO66" si="1428">WORKDAY(AM66, AN66, IndHolidays)</f>
        <v>46244</v>
      </c>
      <c r="AP66" s="5">
        <v>3</v>
      </c>
      <c r="AQ66" s="80">
        <f t="shared" ref="AQ66" si="1429">WORKDAY(AO66, AP66, IndHolidays)</f>
        <v>46247</v>
      </c>
      <c r="AR66" s="80">
        <f t="shared" ref="AR66:AS66" si="1430">WORKDAY(AQ66, 1, IndHolidays)</f>
        <v>46248</v>
      </c>
      <c r="AS66" s="80">
        <f t="shared" si="1430"/>
        <v>46251</v>
      </c>
      <c r="AT66" s="80">
        <f t="shared" ref="AT66" si="1431">WORKDAY(AS66, 3, IndHolidays)</f>
        <v>46254</v>
      </c>
      <c r="AU66" s="80">
        <f t="shared" ref="AU66:AU129" si="1432">CEILING(AT66-DATE(2026,4,16), 14)+DATE(2026,4,16)</f>
        <v>46254</v>
      </c>
      <c r="AX66">
        <f t="shared" ref="AX66:AX129" si="1433">(O66+T66+AD66+AP66)</f>
        <v>12</v>
      </c>
    </row>
    <row r="67" spans="1:53" x14ac:dyDescent="0.2">
      <c r="A67" s="3">
        <v>66</v>
      </c>
      <c r="B67" s="5" t="s">
        <v>141</v>
      </c>
      <c r="C67" s="11"/>
      <c r="D67" s="80">
        <v>46174</v>
      </c>
      <c r="E67" s="80" t="s">
        <v>85</v>
      </c>
      <c r="F67" s="80" t="s">
        <v>67</v>
      </c>
      <c r="G67" s="80" t="s">
        <v>102</v>
      </c>
      <c r="H67" s="80">
        <v>46174</v>
      </c>
      <c r="I67" s="5">
        <v>3</v>
      </c>
      <c r="J67" s="5">
        <v>0</v>
      </c>
      <c r="K67" s="5">
        <v>5</v>
      </c>
      <c r="L67" s="80">
        <f t="shared" ref="L67" si="1434">WORKDAY(H67-1, I67+J67, IndHolidays)</f>
        <v>46177</v>
      </c>
      <c r="M67" s="80">
        <f t="shared" ref="M67" si="1435">WORKDAY(H67-1, I67+J67, IndHolidays)</f>
        <v>46177</v>
      </c>
      <c r="N67" s="80">
        <f t="shared" ref="N67" si="1436">WORKDAY(H67-1, I67+J67, IndHolidays)</f>
        <v>46177</v>
      </c>
      <c r="O67" s="5">
        <v>3</v>
      </c>
      <c r="P67" s="80">
        <f t="shared" ref="P67" si="1437">WORKDAY(N67, O67, IndHolidays)</f>
        <v>46182</v>
      </c>
      <c r="Q67" s="5">
        <v>2</v>
      </c>
      <c r="R67" s="80">
        <f t="shared" ref="R67" si="1438">WORKDAY(P67, Q67, IndHolidays)</f>
        <v>46184</v>
      </c>
      <c r="S67" s="80">
        <f t="shared" ref="S67" si="1439">WORKDAY(R67,0, IndHolidays)</f>
        <v>46184</v>
      </c>
      <c r="T67" s="5">
        <v>3</v>
      </c>
      <c r="U67" s="80">
        <f t="shared" ref="U67" si="1440">WORKDAY(S67, T67, IndHolidays)</f>
        <v>46189</v>
      </c>
      <c r="V67" s="80">
        <f t="shared" ref="V67:W67" si="1441">WORKDAY(U67, 0, IndHolidays)</f>
        <v>46189</v>
      </c>
      <c r="W67" s="80">
        <f t="shared" si="1441"/>
        <v>46189</v>
      </c>
      <c r="X67" s="80">
        <f t="shared" ref="X67" si="1442">WORKDAY(W67, 1, IndHolidays)</f>
        <v>46190</v>
      </c>
      <c r="Y67" s="80">
        <f t="shared" ref="Y67" si="1443">WORKDAY(X67, 0, IndHolidays)</f>
        <v>46190</v>
      </c>
      <c r="Z67" s="5">
        <v>3</v>
      </c>
      <c r="AA67" s="80">
        <f t="shared" ref="AA67" si="1444">WORKDAY(Y67, Z67, IndHolidays)</f>
        <v>46195</v>
      </c>
      <c r="AB67" s="5">
        <v>2</v>
      </c>
      <c r="AC67" s="80">
        <f t="shared" ref="AC67" si="1445">WORKDAY(AA67, AB67, IndHolidays)</f>
        <v>46197</v>
      </c>
      <c r="AD67" s="5">
        <v>3</v>
      </c>
      <c r="AE67" s="80">
        <f t="shared" ref="AE67" si="1446">WORKDAY(AC67, AD67, IndHolidays)</f>
        <v>46203</v>
      </c>
      <c r="AF67" s="80">
        <f t="shared" ref="AF67" si="1447">WORKDAY(AE67, 0, IndHolidays)</f>
        <v>46203</v>
      </c>
      <c r="AG67" s="80">
        <f t="shared" ref="AG67" si="1448">WORKDAY(AF67, 1, IndHolidays)</f>
        <v>46204</v>
      </c>
      <c r="AH67" s="80">
        <f t="shared" ref="AH67" si="1449">WORKDAY(AG67, 0, IndHolidays)</f>
        <v>46204</v>
      </c>
      <c r="AI67" s="5">
        <v>1</v>
      </c>
      <c r="AJ67" s="80">
        <f t="shared" ref="AJ67" si="1450">WORKDAY(AH67, AI67, IndHolidays)</f>
        <v>46205</v>
      </c>
      <c r="AK67" s="80" cm="1">
        <f t="array" ref="AK67">MAX(IF($B$56:$B$81=$B67, $AJ$56:$AJ$81))</f>
        <v>46238</v>
      </c>
      <c r="AL67" s="5">
        <v>3</v>
      </c>
      <c r="AM67" s="80">
        <f t="shared" ref="AM67" si="1451">WORKDAY(AK67, AL67, IndHolidays)</f>
        <v>46241</v>
      </c>
      <c r="AN67" s="5">
        <v>1</v>
      </c>
      <c r="AO67" s="80">
        <f t="shared" ref="AO67" si="1452">WORKDAY(AM67, AN67, IndHolidays)</f>
        <v>46244</v>
      </c>
      <c r="AP67" s="5">
        <v>3</v>
      </c>
      <c r="AQ67" s="80">
        <f t="shared" ref="AQ67" si="1453">WORKDAY(AO67, AP67, IndHolidays)</f>
        <v>46247</v>
      </c>
      <c r="AR67" s="80">
        <f t="shared" ref="AR67:AS67" si="1454">WORKDAY(AQ67, 1, IndHolidays)</f>
        <v>46248</v>
      </c>
      <c r="AS67" s="80">
        <f t="shared" si="1454"/>
        <v>46251</v>
      </c>
      <c r="AT67" s="80">
        <f t="shared" ref="AT67" si="1455">WORKDAY(AS67, 3, IndHolidays)</f>
        <v>46254</v>
      </c>
      <c r="AU67" s="80">
        <f t="shared" si="1432"/>
        <v>46254</v>
      </c>
      <c r="AX67">
        <f t="shared" si="1433"/>
        <v>12</v>
      </c>
    </row>
    <row r="68" spans="1:53" x14ac:dyDescent="0.2">
      <c r="A68" s="3">
        <v>67</v>
      </c>
      <c r="B68" s="5" t="s">
        <v>141</v>
      </c>
      <c r="C68" s="11" t="s">
        <v>87</v>
      </c>
      <c r="D68" s="80">
        <v>46174</v>
      </c>
      <c r="E68" s="80" t="s">
        <v>152</v>
      </c>
      <c r="F68" s="80" t="s">
        <v>67</v>
      </c>
      <c r="G68" s="80" t="s">
        <v>103</v>
      </c>
      <c r="H68" s="80">
        <v>46174</v>
      </c>
      <c r="I68" s="5">
        <v>3</v>
      </c>
      <c r="J68" s="5">
        <v>0</v>
      </c>
      <c r="K68" s="5">
        <v>1</v>
      </c>
      <c r="L68" s="80">
        <f t="shared" ref="L68" si="1456">WORKDAY(H68-1, I68+J68, IndHolidays)</f>
        <v>46177</v>
      </c>
      <c r="M68" s="80">
        <f t="shared" ref="M68" si="1457">WORKDAY(H68-1, I68+J68, IndHolidays)</f>
        <v>46177</v>
      </c>
      <c r="N68" s="80">
        <f t="shared" ref="N68" si="1458">WORKDAY(H68-1, I68+J68, IndHolidays)</f>
        <v>46177</v>
      </c>
      <c r="O68" s="5">
        <v>3</v>
      </c>
      <c r="P68" s="80">
        <f t="shared" ref="P68" si="1459">WORKDAY(N68, O68, IndHolidays)</f>
        <v>46182</v>
      </c>
      <c r="Q68" s="5">
        <v>2</v>
      </c>
      <c r="R68" s="80">
        <f t="shared" ref="R68" si="1460">WORKDAY(P68, Q68, IndHolidays)</f>
        <v>46184</v>
      </c>
      <c r="S68" s="80">
        <f t="shared" ref="S68" si="1461">WORKDAY(R68,0, IndHolidays)</f>
        <v>46184</v>
      </c>
      <c r="T68" s="5">
        <v>3</v>
      </c>
      <c r="U68" s="80">
        <f t="shared" ref="U68" si="1462">WORKDAY(S68, T68, IndHolidays)</f>
        <v>46189</v>
      </c>
      <c r="V68" s="80">
        <f t="shared" ref="V68:W68" si="1463">WORKDAY(U68, 0, IndHolidays)</f>
        <v>46189</v>
      </c>
      <c r="W68" s="80">
        <f t="shared" si="1463"/>
        <v>46189</v>
      </c>
      <c r="X68" s="80">
        <f t="shared" ref="X68" si="1464">WORKDAY(W68, 1, IndHolidays)</f>
        <v>46190</v>
      </c>
      <c r="Y68" s="80">
        <f t="shared" ref="Y68" si="1465">WORKDAY(X68, 0, IndHolidays)</f>
        <v>46190</v>
      </c>
      <c r="Z68" s="5">
        <v>3</v>
      </c>
      <c r="AA68" s="80">
        <f t="shared" ref="AA68" si="1466">WORKDAY(Y68, Z68, IndHolidays)</f>
        <v>46195</v>
      </c>
      <c r="AB68" s="5">
        <v>2</v>
      </c>
      <c r="AC68" s="80">
        <f t="shared" ref="AC68" si="1467">WORKDAY(AA68, AB68, IndHolidays)</f>
        <v>46197</v>
      </c>
      <c r="AD68" s="5">
        <v>3</v>
      </c>
      <c r="AE68" s="80">
        <f t="shared" ref="AE68" si="1468">WORKDAY(AC68, AD68, IndHolidays)</f>
        <v>46203</v>
      </c>
      <c r="AF68" s="80">
        <f t="shared" ref="AF68" si="1469">WORKDAY(AE68, 0, IndHolidays)</f>
        <v>46203</v>
      </c>
      <c r="AG68" s="80">
        <f t="shared" ref="AG68" si="1470">WORKDAY(AF68, 1, IndHolidays)</f>
        <v>46204</v>
      </c>
      <c r="AH68" s="80">
        <f t="shared" ref="AH68" si="1471">WORKDAY(AG68, 0, IndHolidays)</f>
        <v>46204</v>
      </c>
      <c r="AI68" s="5">
        <v>1</v>
      </c>
      <c r="AJ68" s="80">
        <f t="shared" ref="AJ68" si="1472">WORKDAY(AH68, AI68, IndHolidays)</f>
        <v>46205</v>
      </c>
      <c r="AK68" s="80" cm="1">
        <f t="array" ref="AK68">MAX(IF($B$56:$B$81=$B68, $AJ$56:$AJ$81))</f>
        <v>46238</v>
      </c>
      <c r="AL68" s="5">
        <v>3</v>
      </c>
      <c r="AM68" s="80">
        <f t="shared" ref="AM68" si="1473">WORKDAY(AK68, AL68, IndHolidays)</f>
        <v>46241</v>
      </c>
      <c r="AN68" s="5">
        <v>1</v>
      </c>
      <c r="AO68" s="80">
        <f t="shared" ref="AO68" si="1474">WORKDAY(AM68, AN68, IndHolidays)</f>
        <v>46244</v>
      </c>
      <c r="AP68" s="5">
        <v>3</v>
      </c>
      <c r="AQ68" s="80">
        <f t="shared" ref="AQ68" si="1475">WORKDAY(AO68, AP68, IndHolidays)</f>
        <v>46247</v>
      </c>
      <c r="AR68" s="80">
        <f t="shared" ref="AR68:AS68" si="1476">WORKDAY(AQ68, 1, IndHolidays)</f>
        <v>46248</v>
      </c>
      <c r="AS68" s="80">
        <f t="shared" si="1476"/>
        <v>46251</v>
      </c>
      <c r="AT68" s="80">
        <f t="shared" ref="AT68" si="1477">WORKDAY(AS68, 3, IndHolidays)</f>
        <v>46254</v>
      </c>
      <c r="AU68" s="80">
        <f t="shared" si="1432"/>
        <v>46254</v>
      </c>
      <c r="AX68">
        <f t="shared" si="1433"/>
        <v>12</v>
      </c>
    </row>
    <row r="69" spans="1:53" x14ac:dyDescent="0.2">
      <c r="A69" s="3">
        <v>68</v>
      </c>
      <c r="B69" s="5" t="s">
        <v>141</v>
      </c>
      <c r="C69" s="11"/>
      <c r="D69" s="80">
        <v>46174</v>
      </c>
      <c r="E69" s="80" t="s">
        <v>153</v>
      </c>
      <c r="F69" s="80" t="s">
        <v>67</v>
      </c>
      <c r="G69" s="80" t="s">
        <v>104</v>
      </c>
      <c r="H69" s="80">
        <v>46174</v>
      </c>
      <c r="I69" s="5">
        <v>3</v>
      </c>
      <c r="J69" s="5">
        <v>0</v>
      </c>
      <c r="K69" s="5">
        <v>2</v>
      </c>
      <c r="L69" s="80">
        <f t="shared" ref="L69" si="1478">WORKDAY(H69-1, I69+J69, IndHolidays)</f>
        <v>46177</v>
      </c>
      <c r="M69" s="80">
        <f t="shared" ref="M69" si="1479">WORKDAY(H69-1, I69+J69, IndHolidays)</f>
        <v>46177</v>
      </c>
      <c r="N69" s="80">
        <f t="shared" ref="N69" si="1480">WORKDAY(H69-1, I69+J69, IndHolidays)</f>
        <v>46177</v>
      </c>
      <c r="O69" s="5">
        <v>3</v>
      </c>
      <c r="P69" s="80">
        <f t="shared" ref="P69" si="1481">WORKDAY(N69, O69, IndHolidays)</f>
        <v>46182</v>
      </c>
      <c r="Q69" s="5">
        <v>2</v>
      </c>
      <c r="R69" s="80">
        <f t="shared" ref="R69" si="1482">WORKDAY(P69, Q69, IndHolidays)</f>
        <v>46184</v>
      </c>
      <c r="S69" s="80">
        <f t="shared" ref="S69" si="1483">WORKDAY(R69,0, IndHolidays)</f>
        <v>46184</v>
      </c>
      <c r="T69" s="5">
        <v>3</v>
      </c>
      <c r="U69" s="80">
        <f t="shared" ref="U69" si="1484">WORKDAY(S69, T69, IndHolidays)</f>
        <v>46189</v>
      </c>
      <c r="V69" s="80">
        <f t="shared" ref="V69:W69" si="1485">WORKDAY(U69, 0, IndHolidays)</f>
        <v>46189</v>
      </c>
      <c r="W69" s="80">
        <f t="shared" si="1485"/>
        <v>46189</v>
      </c>
      <c r="X69" s="80">
        <f t="shared" ref="X69" si="1486">WORKDAY(W69, 1, IndHolidays)</f>
        <v>46190</v>
      </c>
      <c r="Y69" s="80">
        <f t="shared" ref="Y69" si="1487">WORKDAY(X69, 0, IndHolidays)</f>
        <v>46190</v>
      </c>
      <c r="Z69" s="5">
        <v>3</v>
      </c>
      <c r="AA69" s="80">
        <f t="shared" ref="AA69" si="1488">WORKDAY(Y69, Z69, IndHolidays)</f>
        <v>46195</v>
      </c>
      <c r="AB69" s="5">
        <v>2</v>
      </c>
      <c r="AC69" s="80">
        <f t="shared" ref="AC69" si="1489">WORKDAY(AA69, AB69, IndHolidays)</f>
        <v>46197</v>
      </c>
      <c r="AD69" s="5">
        <v>3</v>
      </c>
      <c r="AE69" s="80">
        <f t="shared" ref="AE69" si="1490">WORKDAY(AC69, AD69, IndHolidays)</f>
        <v>46203</v>
      </c>
      <c r="AF69" s="80">
        <f t="shared" ref="AF69" si="1491">WORKDAY(AE69, 0, IndHolidays)</f>
        <v>46203</v>
      </c>
      <c r="AG69" s="80">
        <f t="shared" ref="AG69" si="1492">WORKDAY(AF69, 1, IndHolidays)</f>
        <v>46204</v>
      </c>
      <c r="AH69" s="80">
        <f t="shared" ref="AH69" si="1493">WORKDAY(AG69, 0, IndHolidays)</f>
        <v>46204</v>
      </c>
      <c r="AI69" s="5">
        <v>1</v>
      </c>
      <c r="AJ69" s="80">
        <f t="shared" ref="AJ69" si="1494">WORKDAY(AH69, AI69, IndHolidays)</f>
        <v>46205</v>
      </c>
      <c r="AK69" s="80" cm="1">
        <f t="array" ref="AK69">MAX(IF($B$56:$B$81=$B69, $AJ$56:$AJ$81))</f>
        <v>46238</v>
      </c>
      <c r="AL69" s="5">
        <v>3</v>
      </c>
      <c r="AM69" s="80">
        <f t="shared" ref="AM69" si="1495">WORKDAY(AK69, AL69, IndHolidays)</f>
        <v>46241</v>
      </c>
      <c r="AN69" s="5">
        <v>1</v>
      </c>
      <c r="AO69" s="80">
        <f t="shared" ref="AO69" si="1496">WORKDAY(AM69, AN69, IndHolidays)</f>
        <v>46244</v>
      </c>
      <c r="AP69" s="5">
        <v>3</v>
      </c>
      <c r="AQ69" s="80">
        <f t="shared" ref="AQ69" si="1497">WORKDAY(AO69, AP69, IndHolidays)</f>
        <v>46247</v>
      </c>
      <c r="AR69" s="80">
        <f t="shared" ref="AR69:AS69" si="1498">WORKDAY(AQ69, 1, IndHolidays)</f>
        <v>46248</v>
      </c>
      <c r="AS69" s="80">
        <f t="shared" si="1498"/>
        <v>46251</v>
      </c>
      <c r="AT69" s="80">
        <f t="shared" ref="AT69" si="1499">WORKDAY(AS69, 3, IndHolidays)</f>
        <v>46254</v>
      </c>
      <c r="AU69" s="80">
        <f t="shared" si="1432"/>
        <v>46254</v>
      </c>
      <c r="AX69">
        <f t="shared" si="1433"/>
        <v>12</v>
      </c>
    </row>
    <row r="70" spans="1:53" x14ac:dyDescent="0.2">
      <c r="A70" s="3">
        <v>69</v>
      </c>
      <c r="B70" s="5" t="s">
        <v>141</v>
      </c>
      <c r="C70" s="11"/>
      <c r="D70" s="80">
        <v>46182</v>
      </c>
      <c r="E70" s="80" t="s">
        <v>154</v>
      </c>
      <c r="F70" s="80" t="s">
        <v>67</v>
      </c>
      <c r="G70" s="80" t="s">
        <v>102</v>
      </c>
      <c r="H70" s="80">
        <v>46182</v>
      </c>
      <c r="I70" s="5">
        <v>3</v>
      </c>
      <c r="J70" s="5">
        <v>0</v>
      </c>
      <c r="K70" s="5">
        <v>8</v>
      </c>
      <c r="L70" s="80">
        <f t="shared" ref="L70" si="1500">WORKDAY(H70-1, I70+J70, IndHolidays)</f>
        <v>46184</v>
      </c>
      <c r="M70" s="80">
        <f t="shared" ref="M70" si="1501">WORKDAY(H70-1, I70+J70, IndHolidays)</f>
        <v>46184</v>
      </c>
      <c r="N70" s="80">
        <f t="shared" ref="N70" si="1502">WORKDAY(H70-1, I70+J70, IndHolidays)</f>
        <v>46184</v>
      </c>
      <c r="O70" s="5">
        <v>3</v>
      </c>
      <c r="P70" s="80">
        <f t="shared" ref="P70" si="1503">WORKDAY(N70, O70, IndHolidays)</f>
        <v>46189</v>
      </c>
      <c r="Q70" s="5">
        <v>2</v>
      </c>
      <c r="R70" s="80">
        <f t="shared" ref="R70" si="1504">WORKDAY(P70, Q70, IndHolidays)</f>
        <v>46191</v>
      </c>
      <c r="S70" s="80">
        <f t="shared" ref="S70" si="1505">WORKDAY(R70,0, IndHolidays)</f>
        <v>46191</v>
      </c>
      <c r="T70" s="5">
        <v>3</v>
      </c>
      <c r="U70" s="80">
        <f t="shared" ref="U70" si="1506">WORKDAY(S70, T70, IndHolidays)</f>
        <v>46196</v>
      </c>
      <c r="V70" s="80">
        <f t="shared" ref="V70:W70" si="1507">WORKDAY(U70, 0, IndHolidays)</f>
        <v>46196</v>
      </c>
      <c r="W70" s="80">
        <f t="shared" si="1507"/>
        <v>46196</v>
      </c>
      <c r="X70" s="80">
        <f t="shared" ref="X70" si="1508">WORKDAY(W70, 1, IndHolidays)</f>
        <v>46197</v>
      </c>
      <c r="Y70" s="80">
        <f t="shared" ref="Y70" si="1509">WORKDAY(X70, 0, IndHolidays)</f>
        <v>46197</v>
      </c>
      <c r="Z70" s="5">
        <v>3</v>
      </c>
      <c r="AA70" s="80">
        <f t="shared" ref="AA70" si="1510">WORKDAY(Y70, Z70, IndHolidays)</f>
        <v>46203</v>
      </c>
      <c r="AB70" s="5">
        <v>2</v>
      </c>
      <c r="AC70" s="80">
        <f t="shared" ref="AC70" si="1511">WORKDAY(AA70, AB70, IndHolidays)</f>
        <v>46205</v>
      </c>
      <c r="AD70" s="5">
        <v>3</v>
      </c>
      <c r="AE70" s="80">
        <f t="shared" ref="AE70" si="1512">WORKDAY(AC70, AD70, IndHolidays)</f>
        <v>46211</v>
      </c>
      <c r="AF70" s="80">
        <f t="shared" ref="AF70" si="1513">WORKDAY(AE70, 0, IndHolidays)</f>
        <v>46211</v>
      </c>
      <c r="AG70" s="80">
        <f t="shared" ref="AG70" si="1514">WORKDAY(AF70, 1, IndHolidays)</f>
        <v>46212</v>
      </c>
      <c r="AH70" s="80">
        <f t="shared" ref="AH70" si="1515">WORKDAY(AG70, 0, IndHolidays)</f>
        <v>46212</v>
      </c>
      <c r="AI70" s="5">
        <v>1</v>
      </c>
      <c r="AJ70" s="80">
        <f t="shared" ref="AJ70" si="1516">WORKDAY(AH70, AI70, IndHolidays)</f>
        <v>46213</v>
      </c>
      <c r="AK70" s="80" cm="1">
        <f t="array" ref="AK70">MAX(IF($B$56:$B$81=$B70, $AJ$56:$AJ$81))</f>
        <v>46238</v>
      </c>
      <c r="AL70" s="5">
        <v>3</v>
      </c>
      <c r="AM70" s="80">
        <f t="shared" ref="AM70" si="1517">WORKDAY(AK70, AL70, IndHolidays)</f>
        <v>46241</v>
      </c>
      <c r="AN70" s="5">
        <v>1</v>
      </c>
      <c r="AO70" s="80">
        <f t="shared" ref="AO70" si="1518">WORKDAY(AM70, AN70, IndHolidays)</f>
        <v>46244</v>
      </c>
      <c r="AP70" s="5">
        <v>3</v>
      </c>
      <c r="AQ70" s="80">
        <f t="shared" ref="AQ70" si="1519">WORKDAY(AO70, AP70, IndHolidays)</f>
        <v>46247</v>
      </c>
      <c r="AR70" s="80">
        <f t="shared" ref="AR70:AS70" si="1520">WORKDAY(AQ70, 1, IndHolidays)</f>
        <v>46248</v>
      </c>
      <c r="AS70" s="80">
        <f t="shared" si="1520"/>
        <v>46251</v>
      </c>
      <c r="AT70" s="80">
        <f t="shared" ref="AT70" si="1521">WORKDAY(AS70, 3, IndHolidays)</f>
        <v>46254</v>
      </c>
      <c r="AU70" s="80">
        <f t="shared" si="1432"/>
        <v>46254</v>
      </c>
      <c r="AW70">
        <f>(AU70-AS70)</f>
        <v>3</v>
      </c>
      <c r="AX70">
        <f t="shared" si="1433"/>
        <v>12</v>
      </c>
      <c r="BA70">
        <f>(AW70+AX70)</f>
        <v>15</v>
      </c>
    </row>
    <row r="71" spans="1:53" x14ac:dyDescent="0.2">
      <c r="A71" s="3">
        <v>70</v>
      </c>
      <c r="B71" s="5" t="s">
        <v>141</v>
      </c>
      <c r="C71" s="11"/>
      <c r="D71" s="80">
        <v>46182</v>
      </c>
      <c r="E71" s="80" t="s">
        <v>155</v>
      </c>
      <c r="F71" s="80" t="s">
        <v>67</v>
      </c>
      <c r="G71" s="80" t="s">
        <v>103</v>
      </c>
      <c r="H71" s="80">
        <v>46182</v>
      </c>
      <c r="I71" s="5">
        <v>3</v>
      </c>
      <c r="J71" s="5">
        <v>0</v>
      </c>
      <c r="K71" s="5">
        <v>4</v>
      </c>
      <c r="L71" s="80">
        <f t="shared" ref="L71" si="1522">WORKDAY(H71-1, I71+J71, IndHolidays)</f>
        <v>46184</v>
      </c>
      <c r="M71" s="80">
        <f t="shared" ref="M71" si="1523">WORKDAY(H71-1, I71+J71, IndHolidays)</f>
        <v>46184</v>
      </c>
      <c r="N71" s="80">
        <f t="shared" ref="N71" si="1524">WORKDAY(H71-1, I71+J71, IndHolidays)</f>
        <v>46184</v>
      </c>
      <c r="O71" s="5">
        <v>3</v>
      </c>
      <c r="P71" s="80">
        <f t="shared" ref="P71" si="1525">WORKDAY(N71, O71, IndHolidays)</f>
        <v>46189</v>
      </c>
      <c r="Q71" s="5">
        <v>2</v>
      </c>
      <c r="R71" s="80">
        <f t="shared" ref="R71" si="1526">WORKDAY(P71, Q71, IndHolidays)</f>
        <v>46191</v>
      </c>
      <c r="S71" s="80">
        <f t="shared" ref="S71" si="1527">WORKDAY(R71,0, IndHolidays)</f>
        <v>46191</v>
      </c>
      <c r="T71" s="5">
        <v>3</v>
      </c>
      <c r="U71" s="80">
        <f t="shared" ref="U71" si="1528">WORKDAY(S71, T71, IndHolidays)</f>
        <v>46196</v>
      </c>
      <c r="V71" s="80">
        <f t="shared" ref="V71:W71" si="1529">WORKDAY(U71, 0, IndHolidays)</f>
        <v>46196</v>
      </c>
      <c r="W71" s="80">
        <f t="shared" si="1529"/>
        <v>46196</v>
      </c>
      <c r="X71" s="80">
        <f t="shared" ref="X71" si="1530">WORKDAY(W71, 1, IndHolidays)</f>
        <v>46197</v>
      </c>
      <c r="Y71" s="80">
        <f t="shared" ref="Y71" si="1531">WORKDAY(X71, 0, IndHolidays)</f>
        <v>46197</v>
      </c>
      <c r="Z71" s="5">
        <v>3</v>
      </c>
      <c r="AA71" s="80">
        <f t="shared" ref="AA71" si="1532">WORKDAY(Y71, Z71, IndHolidays)</f>
        <v>46203</v>
      </c>
      <c r="AB71" s="5">
        <v>2</v>
      </c>
      <c r="AC71" s="80">
        <f t="shared" ref="AC71" si="1533">WORKDAY(AA71, AB71, IndHolidays)</f>
        <v>46205</v>
      </c>
      <c r="AD71" s="5">
        <v>3</v>
      </c>
      <c r="AE71" s="80">
        <f t="shared" ref="AE71" si="1534">WORKDAY(AC71, AD71, IndHolidays)</f>
        <v>46211</v>
      </c>
      <c r="AF71" s="80">
        <f t="shared" ref="AF71" si="1535">WORKDAY(AE71, 0, IndHolidays)</f>
        <v>46211</v>
      </c>
      <c r="AG71" s="80">
        <f t="shared" ref="AG71" si="1536">WORKDAY(AF71, 1, IndHolidays)</f>
        <v>46212</v>
      </c>
      <c r="AH71" s="80">
        <f t="shared" ref="AH71" si="1537">WORKDAY(AG71, 0, IndHolidays)</f>
        <v>46212</v>
      </c>
      <c r="AI71" s="5">
        <v>1</v>
      </c>
      <c r="AJ71" s="80">
        <f t="shared" ref="AJ71" si="1538">WORKDAY(AH71, AI71, IndHolidays)</f>
        <v>46213</v>
      </c>
      <c r="AK71" s="80" cm="1">
        <f t="array" ref="AK71">MAX(IF($B$56:$B$81=$B71, $AJ$56:$AJ$81))</f>
        <v>46238</v>
      </c>
      <c r="AL71" s="5">
        <v>3</v>
      </c>
      <c r="AM71" s="80">
        <f t="shared" ref="AM71" si="1539">WORKDAY(AK71, AL71, IndHolidays)</f>
        <v>46241</v>
      </c>
      <c r="AN71" s="5">
        <v>1</v>
      </c>
      <c r="AO71" s="80">
        <f t="shared" ref="AO71" si="1540">WORKDAY(AM71, AN71, IndHolidays)</f>
        <v>46244</v>
      </c>
      <c r="AP71" s="5">
        <v>3</v>
      </c>
      <c r="AQ71" s="80">
        <f t="shared" ref="AQ71" si="1541">WORKDAY(AO71, AP71, IndHolidays)</f>
        <v>46247</v>
      </c>
      <c r="AR71" s="80">
        <f t="shared" ref="AR71:AS71" si="1542">WORKDAY(AQ71, 1, IndHolidays)</f>
        <v>46248</v>
      </c>
      <c r="AS71" s="80">
        <f t="shared" si="1542"/>
        <v>46251</v>
      </c>
      <c r="AT71" s="80">
        <f t="shared" ref="AT71" si="1543">WORKDAY(AS71, 3, IndHolidays)</f>
        <v>46254</v>
      </c>
      <c r="AU71" s="80">
        <f t="shared" si="1432"/>
        <v>46254</v>
      </c>
      <c r="AX71">
        <f t="shared" si="1433"/>
        <v>12</v>
      </c>
    </row>
    <row r="72" spans="1:53" x14ac:dyDescent="0.2">
      <c r="A72" s="3">
        <v>71</v>
      </c>
      <c r="B72" s="5" t="s">
        <v>141</v>
      </c>
      <c r="C72" s="11"/>
      <c r="D72" s="80">
        <v>46182</v>
      </c>
      <c r="E72" s="80" t="s">
        <v>156</v>
      </c>
      <c r="F72" s="80" t="s">
        <v>67</v>
      </c>
      <c r="G72" s="80" t="s">
        <v>104</v>
      </c>
      <c r="H72" s="80">
        <v>46182</v>
      </c>
      <c r="I72" s="5">
        <v>3</v>
      </c>
      <c r="J72" s="5">
        <v>0</v>
      </c>
      <c r="K72" s="5">
        <v>5</v>
      </c>
      <c r="L72" s="80">
        <f t="shared" ref="L72" si="1544">WORKDAY(H72-1, I72+J72, IndHolidays)</f>
        <v>46184</v>
      </c>
      <c r="M72" s="80">
        <f t="shared" ref="M72" si="1545">WORKDAY(H72-1, I72+J72, IndHolidays)</f>
        <v>46184</v>
      </c>
      <c r="N72" s="80">
        <f t="shared" ref="N72" si="1546">WORKDAY(H72-1, I72+J72, IndHolidays)</f>
        <v>46184</v>
      </c>
      <c r="O72" s="5">
        <v>3</v>
      </c>
      <c r="P72" s="80">
        <f t="shared" ref="P72" si="1547">WORKDAY(N72, O72, IndHolidays)</f>
        <v>46189</v>
      </c>
      <c r="Q72" s="5">
        <v>2</v>
      </c>
      <c r="R72" s="80">
        <f t="shared" ref="R72" si="1548">WORKDAY(P72, Q72, IndHolidays)</f>
        <v>46191</v>
      </c>
      <c r="S72" s="80">
        <f t="shared" ref="S72" si="1549">WORKDAY(R72,0, IndHolidays)</f>
        <v>46191</v>
      </c>
      <c r="T72" s="5">
        <v>3</v>
      </c>
      <c r="U72" s="80">
        <f t="shared" ref="U72" si="1550">WORKDAY(S72, T72, IndHolidays)</f>
        <v>46196</v>
      </c>
      <c r="V72" s="80">
        <f t="shared" ref="V72:W72" si="1551">WORKDAY(U72, 0, IndHolidays)</f>
        <v>46196</v>
      </c>
      <c r="W72" s="80">
        <f t="shared" si="1551"/>
        <v>46196</v>
      </c>
      <c r="X72" s="80">
        <f t="shared" ref="X72" si="1552">WORKDAY(W72, 1, IndHolidays)</f>
        <v>46197</v>
      </c>
      <c r="Y72" s="80">
        <f t="shared" ref="Y72" si="1553">WORKDAY(X72, 0, IndHolidays)</f>
        <v>46197</v>
      </c>
      <c r="Z72" s="5">
        <v>3</v>
      </c>
      <c r="AA72" s="80">
        <f t="shared" ref="AA72" si="1554">WORKDAY(Y72, Z72, IndHolidays)</f>
        <v>46203</v>
      </c>
      <c r="AB72" s="5">
        <v>2</v>
      </c>
      <c r="AC72" s="80">
        <f t="shared" ref="AC72" si="1555">WORKDAY(AA72, AB72, IndHolidays)</f>
        <v>46205</v>
      </c>
      <c r="AD72" s="5">
        <v>3</v>
      </c>
      <c r="AE72" s="80">
        <f t="shared" ref="AE72" si="1556">WORKDAY(AC72, AD72, IndHolidays)</f>
        <v>46211</v>
      </c>
      <c r="AF72" s="80">
        <f t="shared" ref="AF72" si="1557">WORKDAY(AE72, 0, IndHolidays)</f>
        <v>46211</v>
      </c>
      <c r="AG72" s="80">
        <f t="shared" ref="AG72" si="1558">WORKDAY(AF72, 1, IndHolidays)</f>
        <v>46212</v>
      </c>
      <c r="AH72" s="80">
        <f t="shared" ref="AH72" si="1559">WORKDAY(AG72, 0, IndHolidays)</f>
        <v>46212</v>
      </c>
      <c r="AI72" s="5">
        <v>1</v>
      </c>
      <c r="AJ72" s="80">
        <f t="shared" ref="AJ72" si="1560">WORKDAY(AH72, AI72, IndHolidays)</f>
        <v>46213</v>
      </c>
      <c r="AK72" s="80" cm="1">
        <f t="array" ref="AK72">MAX(IF($B$56:$B$81=$B72, $AJ$56:$AJ$81))</f>
        <v>46238</v>
      </c>
      <c r="AL72" s="5">
        <v>3</v>
      </c>
      <c r="AM72" s="80">
        <f t="shared" ref="AM72" si="1561">WORKDAY(AK72, AL72, IndHolidays)</f>
        <v>46241</v>
      </c>
      <c r="AN72" s="5">
        <v>1</v>
      </c>
      <c r="AO72" s="80">
        <f t="shared" ref="AO72" si="1562">WORKDAY(AM72, AN72, IndHolidays)</f>
        <v>46244</v>
      </c>
      <c r="AP72" s="5">
        <v>3</v>
      </c>
      <c r="AQ72" s="80">
        <f t="shared" ref="AQ72" si="1563">WORKDAY(AO72, AP72, IndHolidays)</f>
        <v>46247</v>
      </c>
      <c r="AR72" s="80">
        <f t="shared" ref="AR72:AS72" si="1564">WORKDAY(AQ72, 1, IndHolidays)</f>
        <v>46248</v>
      </c>
      <c r="AS72" s="80">
        <f t="shared" si="1564"/>
        <v>46251</v>
      </c>
      <c r="AT72" s="80">
        <f t="shared" ref="AT72" si="1565">WORKDAY(AS72, 3, IndHolidays)</f>
        <v>46254</v>
      </c>
      <c r="AU72" s="80">
        <f t="shared" si="1432"/>
        <v>46254</v>
      </c>
      <c r="AX72">
        <f t="shared" si="1433"/>
        <v>12</v>
      </c>
    </row>
    <row r="73" spans="1:53" x14ac:dyDescent="0.2">
      <c r="A73" s="3">
        <v>72</v>
      </c>
      <c r="B73" s="5" t="s">
        <v>141</v>
      </c>
      <c r="C73" s="11"/>
      <c r="D73" s="80">
        <v>46190</v>
      </c>
      <c r="E73" s="80" t="s">
        <v>157</v>
      </c>
      <c r="F73" s="80" t="s">
        <v>67</v>
      </c>
      <c r="G73" s="80" t="s">
        <v>102</v>
      </c>
      <c r="H73" s="80">
        <v>46190</v>
      </c>
      <c r="I73" s="5">
        <v>3</v>
      </c>
      <c r="J73" s="5">
        <v>0</v>
      </c>
      <c r="K73" s="5">
        <v>3</v>
      </c>
      <c r="L73" s="80">
        <f t="shared" ref="L73" si="1566">WORKDAY(H73-1, I73+J73, IndHolidays)</f>
        <v>46192</v>
      </c>
      <c r="M73" s="80">
        <f t="shared" ref="M73" si="1567">WORKDAY(H73-1, I73+J73, IndHolidays)</f>
        <v>46192</v>
      </c>
      <c r="N73" s="80">
        <f t="shared" ref="N73" si="1568">WORKDAY(H73-1, I73+J73, IndHolidays)</f>
        <v>46192</v>
      </c>
      <c r="O73" s="5">
        <v>3</v>
      </c>
      <c r="P73" s="80">
        <f t="shared" ref="P73" si="1569">WORKDAY(N73, O73, IndHolidays)</f>
        <v>46197</v>
      </c>
      <c r="Q73" s="5">
        <v>2</v>
      </c>
      <c r="R73" s="80">
        <f t="shared" ref="R73" si="1570">WORKDAY(P73, Q73, IndHolidays)</f>
        <v>46202</v>
      </c>
      <c r="S73" s="80">
        <f t="shared" ref="S73" si="1571">WORKDAY(R73,0, IndHolidays)</f>
        <v>46202</v>
      </c>
      <c r="T73" s="5">
        <v>3</v>
      </c>
      <c r="U73" s="80">
        <f t="shared" ref="U73" si="1572">WORKDAY(S73, T73, IndHolidays)</f>
        <v>46205</v>
      </c>
      <c r="V73" s="80">
        <f t="shared" ref="V73:W73" si="1573">WORKDAY(U73, 0, IndHolidays)</f>
        <v>46205</v>
      </c>
      <c r="W73" s="80">
        <f t="shared" si="1573"/>
        <v>46205</v>
      </c>
      <c r="X73" s="80">
        <f t="shared" ref="X73" si="1574">WORKDAY(W73, 1, IndHolidays)</f>
        <v>46206</v>
      </c>
      <c r="Y73" s="80">
        <f t="shared" ref="Y73" si="1575">WORKDAY(X73, 0, IndHolidays)</f>
        <v>46206</v>
      </c>
      <c r="Z73" s="5">
        <v>3</v>
      </c>
      <c r="AA73" s="80">
        <f t="shared" ref="AA73" si="1576">WORKDAY(Y73, Z73, IndHolidays)</f>
        <v>46212</v>
      </c>
      <c r="AB73" s="5">
        <v>2</v>
      </c>
      <c r="AC73" s="80">
        <f t="shared" ref="AC73" si="1577">WORKDAY(AA73, AB73, IndHolidays)</f>
        <v>46216</v>
      </c>
      <c r="AD73" s="5">
        <v>3</v>
      </c>
      <c r="AE73" s="80">
        <f t="shared" ref="AE73" si="1578">WORKDAY(AC73, AD73, IndHolidays)</f>
        <v>46219</v>
      </c>
      <c r="AF73" s="80">
        <f t="shared" ref="AF73" si="1579">WORKDAY(AE73, 0, IndHolidays)</f>
        <v>46219</v>
      </c>
      <c r="AG73" s="80">
        <f t="shared" ref="AG73" si="1580">WORKDAY(AF73, 1, IndHolidays)</f>
        <v>46220</v>
      </c>
      <c r="AH73" s="80">
        <f t="shared" ref="AH73" si="1581">WORKDAY(AG73, 0, IndHolidays)</f>
        <v>46220</v>
      </c>
      <c r="AI73" s="5">
        <v>1</v>
      </c>
      <c r="AJ73" s="80">
        <f t="shared" ref="AJ73" si="1582">WORKDAY(AH73, AI73, IndHolidays)</f>
        <v>46223</v>
      </c>
      <c r="AK73" s="80" cm="1">
        <f t="array" ref="AK73">MAX(IF($B$56:$B$81=$B73, $AJ$56:$AJ$81))</f>
        <v>46238</v>
      </c>
      <c r="AL73" s="5">
        <v>3</v>
      </c>
      <c r="AM73" s="80">
        <f t="shared" ref="AM73" si="1583">WORKDAY(AK73, AL73, IndHolidays)</f>
        <v>46241</v>
      </c>
      <c r="AN73" s="5">
        <v>1</v>
      </c>
      <c r="AO73" s="80">
        <f t="shared" ref="AO73" si="1584">WORKDAY(AM73, AN73, IndHolidays)</f>
        <v>46244</v>
      </c>
      <c r="AP73" s="5">
        <v>3</v>
      </c>
      <c r="AQ73" s="80">
        <f t="shared" ref="AQ73" si="1585">WORKDAY(AO73, AP73, IndHolidays)</f>
        <v>46247</v>
      </c>
      <c r="AR73" s="80">
        <f t="shared" ref="AR73:AS73" si="1586">WORKDAY(AQ73, 1, IndHolidays)</f>
        <v>46248</v>
      </c>
      <c r="AS73" s="80">
        <f t="shared" si="1586"/>
        <v>46251</v>
      </c>
      <c r="AT73" s="80">
        <f t="shared" ref="AT73" si="1587">WORKDAY(AS73, 3, IndHolidays)</f>
        <v>46254</v>
      </c>
      <c r="AU73" s="80">
        <f t="shared" si="1432"/>
        <v>46254</v>
      </c>
      <c r="AX73">
        <f t="shared" si="1433"/>
        <v>12</v>
      </c>
    </row>
    <row r="74" spans="1:53" x14ac:dyDescent="0.2">
      <c r="A74" s="3">
        <v>73</v>
      </c>
      <c r="B74" s="5" t="s">
        <v>141</v>
      </c>
      <c r="C74" s="11"/>
      <c r="D74" s="80">
        <v>46190</v>
      </c>
      <c r="E74" s="80" t="s">
        <v>158</v>
      </c>
      <c r="F74" s="80" t="s">
        <v>67</v>
      </c>
      <c r="G74" s="80" t="s">
        <v>103</v>
      </c>
      <c r="H74" s="80">
        <v>46190</v>
      </c>
      <c r="I74" s="5">
        <v>3</v>
      </c>
      <c r="J74" s="5">
        <v>0</v>
      </c>
      <c r="K74" s="5">
        <v>7</v>
      </c>
      <c r="L74" s="80">
        <f t="shared" ref="L74" si="1588">WORKDAY(H74-1, I74+J74, IndHolidays)</f>
        <v>46192</v>
      </c>
      <c r="M74" s="80">
        <f t="shared" ref="M74" si="1589">WORKDAY(H74-1, I74+J74, IndHolidays)</f>
        <v>46192</v>
      </c>
      <c r="N74" s="80">
        <f t="shared" ref="N74" si="1590">WORKDAY(H74-1, I74+J74, IndHolidays)</f>
        <v>46192</v>
      </c>
      <c r="O74" s="5">
        <v>3</v>
      </c>
      <c r="P74" s="80">
        <f t="shared" ref="P74" si="1591">WORKDAY(N74, O74, IndHolidays)</f>
        <v>46197</v>
      </c>
      <c r="Q74" s="5">
        <v>2</v>
      </c>
      <c r="R74" s="80">
        <f t="shared" ref="R74" si="1592">WORKDAY(P74, Q74, IndHolidays)</f>
        <v>46202</v>
      </c>
      <c r="S74" s="80">
        <f t="shared" ref="S74" si="1593">WORKDAY(R74,0, IndHolidays)</f>
        <v>46202</v>
      </c>
      <c r="T74" s="5">
        <v>3</v>
      </c>
      <c r="U74" s="80">
        <f t="shared" ref="U74" si="1594">WORKDAY(S74, T74, IndHolidays)</f>
        <v>46205</v>
      </c>
      <c r="V74" s="80">
        <f t="shared" ref="V74:W74" si="1595">WORKDAY(U74, 0, IndHolidays)</f>
        <v>46205</v>
      </c>
      <c r="W74" s="80">
        <f t="shared" si="1595"/>
        <v>46205</v>
      </c>
      <c r="X74" s="80">
        <f t="shared" ref="X74" si="1596">WORKDAY(W74, 1, IndHolidays)</f>
        <v>46206</v>
      </c>
      <c r="Y74" s="80">
        <f t="shared" ref="Y74" si="1597">WORKDAY(X74, 0, IndHolidays)</f>
        <v>46206</v>
      </c>
      <c r="Z74" s="5">
        <v>3</v>
      </c>
      <c r="AA74" s="80">
        <f t="shared" ref="AA74" si="1598">WORKDAY(Y74, Z74, IndHolidays)</f>
        <v>46212</v>
      </c>
      <c r="AB74" s="5">
        <v>2</v>
      </c>
      <c r="AC74" s="80">
        <f t="shared" ref="AC74" si="1599">WORKDAY(AA74, AB74, IndHolidays)</f>
        <v>46216</v>
      </c>
      <c r="AD74" s="5">
        <v>3</v>
      </c>
      <c r="AE74" s="80">
        <f t="shared" ref="AE74" si="1600">WORKDAY(AC74, AD74, IndHolidays)</f>
        <v>46219</v>
      </c>
      <c r="AF74" s="80">
        <f t="shared" ref="AF74" si="1601">WORKDAY(AE74, 0, IndHolidays)</f>
        <v>46219</v>
      </c>
      <c r="AG74" s="80">
        <f t="shared" ref="AG74" si="1602">WORKDAY(AF74, 1, IndHolidays)</f>
        <v>46220</v>
      </c>
      <c r="AH74" s="80">
        <f t="shared" ref="AH74" si="1603">WORKDAY(AG74, 0, IndHolidays)</f>
        <v>46220</v>
      </c>
      <c r="AI74" s="5">
        <v>1</v>
      </c>
      <c r="AJ74" s="80">
        <f t="shared" ref="AJ74" si="1604">WORKDAY(AH74, AI74, IndHolidays)</f>
        <v>46223</v>
      </c>
      <c r="AK74" s="80" cm="1">
        <f t="array" ref="AK74">MAX(IF($B$56:$B$81=$B74, $AJ$56:$AJ$81))</f>
        <v>46238</v>
      </c>
      <c r="AL74" s="5">
        <v>3</v>
      </c>
      <c r="AM74" s="80">
        <f t="shared" ref="AM74" si="1605">WORKDAY(AK74, AL74, IndHolidays)</f>
        <v>46241</v>
      </c>
      <c r="AN74" s="5">
        <v>1</v>
      </c>
      <c r="AO74" s="80">
        <f t="shared" ref="AO74" si="1606">WORKDAY(AM74, AN74, IndHolidays)</f>
        <v>46244</v>
      </c>
      <c r="AP74" s="5">
        <v>3</v>
      </c>
      <c r="AQ74" s="80">
        <f t="shared" ref="AQ74" si="1607">WORKDAY(AO74, AP74, IndHolidays)</f>
        <v>46247</v>
      </c>
      <c r="AR74" s="80">
        <f t="shared" ref="AR74:AS74" si="1608">WORKDAY(AQ74, 1, IndHolidays)</f>
        <v>46248</v>
      </c>
      <c r="AS74" s="80">
        <f t="shared" si="1608"/>
        <v>46251</v>
      </c>
      <c r="AT74" s="80">
        <f t="shared" ref="AT74" si="1609">WORKDAY(AS74, 3, IndHolidays)</f>
        <v>46254</v>
      </c>
      <c r="AU74" s="80">
        <f t="shared" si="1432"/>
        <v>46254</v>
      </c>
      <c r="AX74">
        <f t="shared" si="1433"/>
        <v>12</v>
      </c>
    </row>
    <row r="75" spans="1:53" x14ac:dyDescent="0.2">
      <c r="A75" s="3">
        <v>74</v>
      </c>
      <c r="B75" s="5" t="s">
        <v>141</v>
      </c>
      <c r="C75" s="11"/>
      <c r="D75" s="80">
        <v>46190</v>
      </c>
      <c r="E75" s="80" t="s">
        <v>159</v>
      </c>
      <c r="F75" s="80" t="s">
        <v>67</v>
      </c>
      <c r="G75" s="80" t="s">
        <v>104</v>
      </c>
      <c r="H75" s="80">
        <v>46190</v>
      </c>
      <c r="I75" s="5">
        <v>3</v>
      </c>
      <c r="J75" s="5">
        <v>0</v>
      </c>
      <c r="K75" s="5">
        <v>8</v>
      </c>
      <c r="L75" s="80">
        <f t="shared" ref="L75" si="1610">WORKDAY(H75-1, I75+J75, IndHolidays)</f>
        <v>46192</v>
      </c>
      <c r="M75" s="80">
        <f t="shared" ref="M75" si="1611">WORKDAY(H75-1, I75+J75, IndHolidays)</f>
        <v>46192</v>
      </c>
      <c r="N75" s="80">
        <f t="shared" ref="N75" si="1612">WORKDAY(H75-1, I75+J75, IndHolidays)</f>
        <v>46192</v>
      </c>
      <c r="O75" s="5">
        <v>3</v>
      </c>
      <c r="P75" s="80">
        <f t="shared" ref="P75" si="1613">WORKDAY(N75, O75, IndHolidays)</f>
        <v>46197</v>
      </c>
      <c r="Q75" s="5">
        <v>2</v>
      </c>
      <c r="R75" s="80">
        <f t="shared" ref="R75" si="1614">WORKDAY(P75, Q75, IndHolidays)</f>
        <v>46202</v>
      </c>
      <c r="S75" s="80">
        <f t="shared" ref="S75" si="1615">WORKDAY(R75,0, IndHolidays)</f>
        <v>46202</v>
      </c>
      <c r="T75" s="5">
        <v>3</v>
      </c>
      <c r="U75" s="80">
        <f t="shared" ref="U75" si="1616">WORKDAY(S75, T75, IndHolidays)</f>
        <v>46205</v>
      </c>
      <c r="V75" s="80">
        <f t="shared" ref="V75:W75" si="1617">WORKDAY(U75, 0, IndHolidays)</f>
        <v>46205</v>
      </c>
      <c r="W75" s="80">
        <f t="shared" si="1617"/>
        <v>46205</v>
      </c>
      <c r="X75" s="80">
        <f t="shared" ref="X75" si="1618">WORKDAY(W75, 1, IndHolidays)</f>
        <v>46206</v>
      </c>
      <c r="Y75" s="80">
        <f t="shared" ref="Y75" si="1619">WORKDAY(X75, 0, IndHolidays)</f>
        <v>46206</v>
      </c>
      <c r="Z75" s="5">
        <v>3</v>
      </c>
      <c r="AA75" s="80">
        <f t="shared" ref="AA75" si="1620">WORKDAY(Y75, Z75, IndHolidays)</f>
        <v>46212</v>
      </c>
      <c r="AB75" s="5">
        <v>2</v>
      </c>
      <c r="AC75" s="80">
        <f t="shared" ref="AC75" si="1621">WORKDAY(AA75, AB75, IndHolidays)</f>
        <v>46216</v>
      </c>
      <c r="AD75" s="5">
        <v>3</v>
      </c>
      <c r="AE75" s="80">
        <f t="shared" ref="AE75" si="1622">WORKDAY(AC75, AD75, IndHolidays)</f>
        <v>46219</v>
      </c>
      <c r="AF75" s="80">
        <f t="shared" ref="AF75" si="1623">WORKDAY(AE75, 0, IndHolidays)</f>
        <v>46219</v>
      </c>
      <c r="AG75" s="80">
        <f t="shared" ref="AG75" si="1624">WORKDAY(AF75, 1, IndHolidays)</f>
        <v>46220</v>
      </c>
      <c r="AH75" s="80">
        <f t="shared" ref="AH75" si="1625">WORKDAY(AG75, 0, IndHolidays)</f>
        <v>46220</v>
      </c>
      <c r="AI75" s="5">
        <v>1</v>
      </c>
      <c r="AJ75" s="80">
        <f t="shared" ref="AJ75" si="1626">WORKDAY(AH75, AI75, IndHolidays)</f>
        <v>46223</v>
      </c>
      <c r="AK75" s="80" cm="1">
        <f t="array" ref="AK75">MAX(IF($B$56:$B$81=$B75, $AJ$56:$AJ$81))</f>
        <v>46238</v>
      </c>
      <c r="AL75" s="5">
        <v>3</v>
      </c>
      <c r="AM75" s="80">
        <f t="shared" ref="AM75" si="1627">WORKDAY(AK75, AL75, IndHolidays)</f>
        <v>46241</v>
      </c>
      <c r="AN75" s="5">
        <v>1</v>
      </c>
      <c r="AO75" s="80">
        <f t="shared" ref="AO75" si="1628">WORKDAY(AM75, AN75, IndHolidays)</f>
        <v>46244</v>
      </c>
      <c r="AP75" s="5">
        <v>3</v>
      </c>
      <c r="AQ75" s="80">
        <f t="shared" ref="AQ75" si="1629">WORKDAY(AO75, AP75, IndHolidays)</f>
        <v>46247</v>
      </c>
      <c r="AR75" s="80">
        <f t="shared" ref="AR75:AS75" si="1630">WORKDAY(AQ75, 1, IndHolidays)</f>
        <v>46248</v>
      </c>
      <c r="AS75" s="80">
        <f t="shared" si="1630"/>
        <v>46251</v>
      </c>
      <c r="AT75" s="80">
        <f t="shared" ref="AT75" si="1631">WORKDAY(AS75, 3, IndHolidays)</f>
        <v>46254</v>
      </c>
      <c r="AU75" s="80">
        <f t="shared" si="1432"/>
        <v>46254</v>
      </c>
      <c r="AX75">
        <f t="shared" si="1433"/>
        <v>12</v>
      </c>
    </row>
    <row r="76" spans="1:53" x14ac:dyDescent="0.2">
      <c r="A76" s="3">
        <v>75</v>
      </c>
      <c r="B76" s="5" t="s">
        <v>141</v>
      </c>
      <c r="C76" s="11"/>
      <c r="D76" s="80">
        <v>46198</v>
      </c>
      <c r="E76" s="80" t="s">
        <v>160</v>
      </c>
      <c r="F76" s="80" t="s">
        <v>67</v>
      </c>
      <c r="G76" s="80" t="s">
        <v>102</v>
      </c>
      <c r="H76" s="80">
        <v>46198</v>
      </c>
      <c r="I76" s="5">
        <v>3</v>
      </c>
      <c r="J76" s="5">
        <v>0</v>
      </c>
      <c r="K76" s="5">
        <v>6</v>
      </c>
      <c r="L76" s="80">
        <f t="shared" ref="L76" si="1632">WORKDAY(H76-1, I76+J76, IndHolidays)</f>
        <v>46203</v>
      </c>
      <c r="M76" s="80">
        <f t="shared" ref="M76" si="1633">WORKDAY(H76-1, I76+J76, IndHolidays)</f>
        <v>46203</v>
      </c>
      <c r="N76" s="80">
        <f t="shared" ref="N76" si="1634">WORKDAY(H76-1, I76+J76, IndHolidays)</f>
        <v>46203</v>
      </c>
      <c r="O76" s="5">
        <v>3</v>
      </c>
      <c r="P76" s="80">
        <f t="shared" ref="P76" si="1635">WORKDAY(N76, O76, IndHolidays)</f>
        <v>46206</v>
      </c>
      <c r="Q76" s="5">
        <v>2</v>
      </c>
      <c r="R76" s="80">
        <f t="shared" ref="R76" si="1636">WORKDAY(P76, Q76, IndHolidays)</f>
        <v>46211</v>
      </c>
      <c r="S76" s="80">
        <f t="shared" ref="S76" si="1637">WORKDAY(R76,0, IndHolidays)</f>
        <v>46211</v>
      </c>
      <c r="T76" s="5">
        <v>3</v>
      </c>
      <c r="U76" s="80">
        <f t="shared" ref="U76" si="1638">WORKDAY(S76, T76, IndHolidays)</f>
        <v>46216</v>
      </c>
      <c r="V76" s="80">
        <f t="shared" ref="V76:W76" si="1639">WORKDAY(U76, 0, IndHolidays)</f>
        <v>46216</v>
      </c>
      <c r="W76" s="80">
        <f t="shared" si="1639"/>
        <v>46216</v>
      </c>
      <c r="X76" s="80">
        <f t="shared" ref="X76" si="1640">WORKDAY(W76, 1, IndHolidays)</f>
        <v>46217</v>
      </c>
      <c r="Y76" s="80">
        <f t="shared" ref="Y76" si="1641">WORKDAY(X76, 0, IndHolidays)</f>
        <v>46217</v>
      </c>
      <c r="Z76" s="5">
        <v>3</v>
      </c>
      <c r="AA76" s="80">
        <f t="shared" ref="AA76" si="1642">WORKDAY(Y76, Z76, IndHolidays)</f>
        <v>46220</v>
      </c>
      <c r="AB76" s="5">
        <v>2</v>
      </c>
      <c r="AC76" s="80">
        <f t="shared" ref="AC76" si="1643">WORKDAY(AA76, AB76, IndHolidays)</f>
        <v>46224</v>
      </c>
      <c r="AD76" s="5">
        <v>3</v>
      </c>
      <c r="AE76" s="80">
        <f t="shared" ref="AE76" si="1644">WORKDAY(AC76, AD76, IndHolidays)</f>
        <v>46227</v>
      </c>
      <c r="AF76" s="80">
        <f t="shared" ref="AF76" si="1645">WORKDAY(AE76, 0, IndHolidays)</f>
        <v>46227</v>
      </c>
      <c r="AG76" s="80">
        <f t="shared" ref="AG76" si="1646">WORKDAY(AF76, 1, IndHolidays)</f>
        <v>46230</v>
      </c>
      <c r="AH76" s="80">
        <f t="shared" ref="AH76" si="1647">WORKDAY(AG76, 0, IndHolidays)</f>
        <v>46230</v>
      </c>
      <c r="AI76" s="5">
        <v>1</v>
      </c>
      <c r="AJ76" s="80">
        <f t="shared" ref="AJ76" si="1648">WORKDAY(AH76, AI76, IndHolidays)</f>
        <v>46231</v>
      </c>
      <c r="AK76" s="80" cm="1">
        <f t="array" ref="AK76">MAX(IF($B$56:$B$81=$B76, $AJ$56:$AJ$81))</f>
        <v>46238</v>
      </c>
      <c r="AL76" s="5">
        <v>3</v>
      </c>
      <c r="AM76" s="80">
        <f t="shared" ref="AM76" si="1649">WORKDAY(AK76, AL76, IndHolidays)</f>
        <v>46241</v>
      </c>
      <c r="AN76" s="5">
        <v>1</v>
      </c>
      <c r="AO76" s="80">
        <f t="shared" ref="AO76" si="1650">WORKDAY(AM76, AN76, IndHolidays)</f>
        <v>46244</v>
      </c>
      <c r="AP76" s="5">
        <v>3</v>
      </c>
      <c r="AQ76" s="80">
        <f t="shared" ref="AQ76" si="1651">WORKDAY(AO76, AP76, IndHolidays)</f>
        <v>46247</v>
      </c>
      <c r="AR76" s="80">
        <f t="shared" ref="AR76:AS76" si="1652">WORKDAY(AQ76, 1, IndHolidays)</f>
        <v>46248</v>
      </c>
      <c r="AS76" s="80">
        <f t="shared" si="1652"/>
        <v>46251</v>
      </c>
      <c r="AT76" s="80">
        <f t="shared" ref="AT76" si="1653">WORKDAY(AS76, 3, IndHolidays)</f>
        <v>46254</v>
      </c>
      <c r="AU76" s="80">
        <f t="shared" si="1432"/>
        <v>46254</v>
      </c>
      <c r="AX76">
        <f t="shared" si="1433"/>
        <v>12</v>
      </c>
    </row>
    <row r="77" spans="1:53" x14ac:dyDescent="0.2">
      <c r="A77" s="3">
        <v>76</v>
      </c>
      <c r="B77" s="5" t="s">
        <v>141</v>
      </c>
      <c r="C77" s="11"/>
      <c r="D77" s="80">
        <v>46198</v>
      </c>
      <c r="E77" s="80" t="s">
        <v>161</v>
      </c>
      <c r="F77" s="80" t="s">
        <v>67</v>
      </c>
      <c r="G77" s="80" t="s">
        <v>103</v>
      </c>
      <c r="H77" s="80">
        <v>46198</v>
      </c>
      <c r="I77" s="5">
        <v>3</v>
      </c>
      <c r="J77" s="5">
        <v>0</v>
      </c>
      <c r="K77" s="5">
        <v>10</v>
      </c>
      <c r="L77" s="80">
        <f t="shared" ref="L77" si="1654">WORKDAY(H77-1, I77+J77, IndHolidays)</f>
        <v>46203</v>
      </c>
      <c r="M77" s="80">
        <f t="shared" ref="M77" si="1655">WORKDAY(H77-1, I77+J77, IndHolidays)</f>
        <v>46203</v>
      </c>
      <c r="N77" s="80">
        <f t="shared" ref="N77" si="1656">WORKDAY(H77-1, I77+J77, IndHolidays)</f>
        <v>46203</v>
      </c>
      <c r="O77" s="5">
        <v>3</v>
      </c>
      <c r="P77" s="80">
        <f t="shared" ref="P77" si="1657">WORKDAY(N77, O77, IndHolidays)</f>
        <v>46206</v>
      </c>
      <c r="Q77" s="5">
        <v>2</v>
      </c>
      <c r="R77" s="80">
        <f t="shared" ref="R77" si="1658">WORKDAY(P77, Q77, IndHolidays)</f>
        <v>46211</v>
      </c>
      <c r="S77" s="80">
        <f t="shared" ref="S77" si="1659">WORKDAY(R77,0, IndHolidays)</f>
        <v>46211</v>
      </c>
      <c r="T77" s="5">
        <v>3</v>
      </c>
      <c r="U77" s="80">
        <f t="shared" ref="U77" si="1660">WORKDAY(S77, T77, IndHolidays)</f>
        <v>46216</v>
      </c>
      <c r="V77" s="80">
        <f t="shared" ref="V77:W77" si="1661">WORKDAY(U77, 0, IndHolidays)</f>
        <v>46216</v>
      </c>
      <c r="W77" s="80">
        <f t="shared" si="1661"/>
        <v>46216</v>
      </c>
      <c r="X77" s="80">
        <f t="shared" ref="X77" si="1662">WORKDAY(W77, 1, IndHolidays)</f>
        <v>46217</v>
      </c>
      <c r="Y77" s="80">
        <f t="shared" ref="Y77" si="1663">WORKDAY(X77, 0, IndHolidays)</f>
        <v>46217</v>
      </c>
      <c r="Z77" s="5">
        <v>3</v>
      </c>
      <c r="AA77" s="80">
        <f t="shared" ref="AA77" si="1664">WORKDAY(Y77, Z77, IndHolidays)</f>
        <v>46220</v>
      </c>
      <c r="AB77" s="5">
        <v>2</v>
      </c>
      <c r="AC77" s="80">
        <f t="shared" ref="AC77" si="1665">WORKDAY(AA77, AB77, IndHolidays)</f>
        <v>46224</v>
      </c>
      <c r="AD77" s="5">
        <v>3</v>
      </c>
      <c r="AE77" s="80">
        <f t="shared" ref="AE77" si="1666">WORKDAY(AC77, AD77, IndHolidays)</f>
        <v>46227</v>
      </c>
      <c r="AF77" s="80">
        <f t="shared" ref="AF77" si="1667">WORKDAY(AE77, 0, IndHolidays)</f>
        <v>46227</v>
      </c>
      <c r="AG77" s="80">
        <f t="shared" ref="AG77" si="1668">WORKDAY(AF77, 1, IndHolidays)</f>
        <v>46230</v>
      </c>
      <c r="AH77" s="80">
        <f t="shared" ref="AH77" si="1669">WORKDAY(AG77, 0, IndHolidays)</f>
        <v>46230</v>
      </c>
      <c r="AI77" s="5">
        <v>1</v>
      </c>
      <c r="AJ77" s="80">
        <f t="shared" ref="AJ77" si="1670">WORKDAY(AH77, AI77, IndHolidays)</f>
        <v>46231</v>
      </c>
      <c r="AK77" s="80" cm="1">
        <f t="array" ref="AK77">MAX(IF($B$56:$B$81=$B77, $AJ$56:$AJ$81))</f>
        <v>46238</v>
      </c>
      <c r="AL77" s="5">
        <v>3</v>
      </c>
      <c r="AM77" s="80">
        <f t="shared" ref="AM77" si="1671">WORKDAY(AK77, AL77, IndHolidays)</f>
        <v>46241</v>
      </c>
      <c r="AN77" s="5">
        <v>1</v>
      </c>
      <c r="AO77" s="80">
        <f t="shared" ref="AO77" si="1672">WORKDAY(AM77, AN77, IndHolidays)</f>
        <v>46244</v>
      </c>
      <c r="AP77" s="5">
        <v>3</v>
      </c>
      <c r="AQ77" s="80">
        <f t="shared" ref="AQ77" si="1673">WORKDAY(AO77, AP77, IndHolidays)</f>
        <v>46247</v>
      </c>
      <c r="AR77" s="80">
        <f t="shared" ref="AR77:AS77" si="1674">WORKDAY(AQ77, 1, IndHolidays)</f>
        <v>46248</v>
      </c>
      <c r="AS77" s="80">
        <f t="shared" si="1674"/>
        <v>46251</v>
      </c>
      <c r="AT77" s="80">
        <f t="shared" ref="AT77" si="1675">WORKDAY(AS77, 3, IndHolidays)</f>
        <v>46254</v>
      </c>
      <c r="AU77" s="80">
        <f t="shared" si="1432"/>
        <v>46254</v>
      </c>
      <c r="AW77">
        <f>(AU77-AS77)</f>
        <v>3</v>
      </c>
      <c r="AX77">
        <f t="shared" si="1433"/>
        <v>12</v>
      </c>
      <c r="BA77">
        <f>(AW77+AX77)</f>
        <v>15</v>
      </c>
    </row>
    <row r="78" spans="1:53" x14ac:dyDescent="0.2">
      <c r="A78" s="3">
        <v>77</v>
      </c>
      <c r="B78" s="5" t="s">
        <v>141</v>
      </c>
      <c r="C78" s="11"/>
      <c r="D78" s="80">
        <v>46198</v>
      </c>
      <c r="E78" s="80" t="s">
        <v>162</v>
      </c>
      <c r="F78" s="80" t="s">
        <v>67</v>
      </c>
      <c r="G78" s="80" t="s">
        <v>104</v>
      </c>
      <c r="H78" s="80">
        <v>46198</v>
      </c>
      <c r="I78" s="5">
        <v>3</v>
      </c>
      <c r="J78" s="5">
        <v>0</v>
      </c>
      <c r="K78" s="5">
        <v>1</v>
      </c>
      <c r="L78" s="80">
        <f t="shared" ref="L78" si="1676">WORKDAY(H78-1, I78+J78, IndHolidays)</f>
        <v>46203</v>
      </c>
      <c r="M78" s="80">
        <f t="shared" ref="M78" si="1677">WORKDAY(H78-1, I78+J78, IndHolidays)</f>
        <v>46203</v>
      </c>
      <c r="N78" s="80">
        <f t="shared" ref="N78" si="1678">WORKDAY(H78-1, I78+J78, IndHolidays)</f>
        <v>46203</v>
      </c>
      <c r="O78" s="5">
        <v>3</v>
      </c>
      <c r="P78" s="80">
        <f t="shared" ref="P78" si="1679">WORKDAY(N78, O78, IndHolidays)</f>
        <v>46206</v>
      </c>
      <c r="Q78" s="5">
        <v>2</v>
      </c>
      <c r="R78" s="80">
        <f t="shared" ref="R78" si="1680">WORKDAY(P78, Q78, IndHolidays)</f>
        <v>46211</v>
      </c>
      <c r="S78" s="80">
        <f t="shared" ref="S78" si="1681">WORKDAY(R78,0, IndHolidays)</f>
        <v>46211</v>
      </c>
      <c r="T78" s="5">
        <v>3</v>
      </c>
      <c r="U78" s="80">
        <f t="shared" ref="U78" si="1682">WORKDAY(S78, T78, IndHolidays)</f>
        <v>46216</v>
      </c>
      <c r="V78" s="80">
        <f t="shared" ref="V78:W78" si="1683">WORKDAY(U78, 0, IndHolidays)</f>
        <v>46216</v>
      </c>
      <c r="W78" s="80">
        <f t="shared" si="1683"/>
        <v>46216</v>
      </c>
      <c r="X78" s="80">
        <f t="shared" ref="X78" si="1684">WORKDAY(W78, 1, IndHolidays)</f>
        <v>46217</v>
      </c>
      <c r="Y78" s="80">
        <f t="shared" ref="Y78" si="1685">WORKDAY(X78, 0, IndHolidays)</f>
        <v>46217</v>
      </c>
      <c r="Z78" s="5">
        <v>3</v>
      </c>
      <c r="AA78" s="80">
        <f t="shared" ref="AA78" si="1686">WORKDAY(Y78, Z78, IndHolidays)</f>
        <v>46220</v>
      </c>
      <c r="AB78" s="5">
        <v>2</v>
      </c>
      <c r="AC78" s="80">
        <f t="shared" ref="AC78" si="1687">WORKDAY(AA78, AB78, IndHolidays)</f>
        <v>46224</v>
      </c>
      <c r="AD78" s="5">
        <v>3</v>
      </c>
      <c r="AE78" s="80">
        <f t="shared" ref="AE78" si="1688">WORKDAY(AC78, AD78, IndHolidays)</f>
        <v>46227</v>
      </c>
      <c r="AF78" s="80">
        <f t="shared" ref="AF78" si="1689">WORKDAY(AE78, 0, IndHolidays)</f>
        <v>46227</v>
      </c>
      <c r="AG78" s="80">
        <f t="shared" ref="AG78" si="1690">WORKDAY(AF78, 1, IndHolidays)</f>
        <v>46230</v>
      </c>
      <c r="AH78" s="80">
        <f t="shared" ref="AH78" si="1691">WORKDAY(AG78, 0, IndHolidays)</f>
        <v>46230</v>
      </c>
      <c r="AI78" s="5">
        <v>1</v>
      </c>
      <c r="AJ78" s="80">
        <f t="shared" ref="AJ78" si="1692">WORKDAY(AH78, AI78, IndHolidays)</f>
        <v>46231</v>
      </c>
      <c r="AK78" s="80" cm="1">
        <f t="array" ref="AK78">MAX(IF($B$56:$B$81=$B78, $AJ$56:$AJ$81))</f>
        <v>46238</v>
      </c>
      <c r="AL78" s="5">
        <v>3</v>
      </c>
      <c r="AM78" s="80">
        <f t="shared" ref="AM78" si="1693">WORKDAY(AK78, AL78, IndHolidays)</f>
        <v>46241</v>
      </c>
      <c r="AN78" s="5">
        <v>1</v>
      </c>
      <c r="AO78" s="80">
        <f t="shared" ref="AO78" si="1694">WORKDAY(AM78, AN78, IndHolidays)</f>
        <v>46244</v>
      </c>
      <c r="AP78" s="5">
        <v>3</v>
      </c>
      <c r="AQ78" s="80">
        <f t="shared" ref="AQ78" si="1695">WORKDAY(AO78, AP78, IndHolidays)</f>
        <v>46247</v>
      </c>
      <c r="AR78" s="80">
        <f t="shared" ref="AR78:AS78" si="1696">WORKDAY(AQ78, 1, IndHolidays)</f>
        <v>46248</v>
      </c>
      <c r="AS78" s="80">
        <f t="shared" si="1696"/>
        <v>46251</v>
      </c>
      <c r="AT78" s="80">
        <f t="shared" ref="AT78" si="1697">WORKDAY(AS78, 3, IndHolidays)</f>
        <v>46254</v>
      </c>
      <c r="AU78" s="80">
        <f t="shared" si="1432"/>
        <v>46254</v>
      </c>
      <c r="AX78">
        <f t="shared" si="1433"/>
        <v>12</v>
      </c>
    </row>
    <row r="79" spans="1:53" x14ac:dyDescent="0.2">
      <c r="A79" s="3">
        <v>78</v>
      </c>
      <c r="B79" s="5" t="s">
        <v>141</v>
      </c>
      <c r="C79" s="11"/>
      <c r="D79" s="80">
        <v>46206</v>
      </c>
      <c r="E79" s="80" t="s">
        <v>163</v>
      </c>
      <c r="F79" s="80" t="s">
        <v>67</v>
      </c>
      <c r="G79" s="80" t="s">
        <v>102</v>
      </c>
      <c r="H79" s="80">
        <v>46206</v>
      </c>
      <c r="I79" s="5">
        <v>3</v>
      </c>
      <c r="J79" s="5">
        <v>0</v>
      </c>
      <c r="K79" s="5">
        <v>9</v>
      </c>
      <c r="L79" s="80">
        <f t="shared" ref="L79" si="1698">WORKDAY(H79-1, I79+J79, IndHolidays)</f>
        <v>46211</v>
      </c>
      <c r="M79" s="80">
        <f t="shared" ref="M79" si="1699">WORKDAY(H79-1, I79+J79, IndHolidays)</f>
        <v>46211</v>
      </c>
      <c r="N79" s="80">
        <f t="shared" ref="N79" si="1700">WORKDAY(H79-1, I79+J79, IndHolidays)</f>
        <v>46211</v>
      </c>
      <c r="O79" s="5">
        <v>3</v>
      </c>
      <c r="P79" s="80">
        <f t="shared" ref="P79" si="1701">WORKDAY(N79, O79, IndHolidays)</f>
        <v>46216</v>
      </c>
      <c r="Q79" s="5">
        <v>2</v>
      </c>
      <c r="R79" s="80">
        <f t="shared" ref="R79" si="1702">WORKDAY(P79, Q79, IndHolidays)</f>
        <v>46218</v>
      </c>
      <c r="S79" s="80">
        <f t="shared" ref="S79" si="1703">WORKDAY(R79,0, IndHolidays)</f>
        <v>46218</v>
      </c>
      <c r="T79" s="5">
        <v>3</v>
      </c>
      <c r="U79" s="80">
        <f t="shared" ref="U79" si="1704">WORKDAY(S79, T79, IndHolidays)</f>
        <v>46223</v>
      </c>
      <c r="V79" s="80">
        <f t="shared" ref="V79:W79" si="1705">WORKDAY(U79, 0, IndHolidays)</f>
        <v>46223</v>
      </c>
      <c r="W79" s="80">
        <f t="shared" si="1705"/>
        <v>46223</v>
      </c>
      <c r="X79" s="80">
        <f t="shared" ref="X79" si="1706">WORKDAY(W79, 1, IndHolidays)</f>
        <v>46224</v>
      </c>
      <c r="Y79" s="80">
        <f t="shared" ref="Y79" si="1707">WORKDAY(X79, 0, IndHolidays)</f>
        <v>46224</v>
      </c>
      <c r="Z79" s="5">
        <v>3</v>
      </c>
      <c r="AA79" s="80">
        <f t="shared" ref="AA79" si="1708">WORKDAY(Y79, Z79, IndHolidays)</f>
        <v>46227</v>
      </c>
      <c r="AB79" s="5">
        <v>2</v>
      </c>
      <c r="AC79" s="80">
        <f t="shared" ref="AC79" si="1709">WORKDAY(AA79, AB79, IndHolidays)</f>
        <v>46231</v>
      </c>
      <c r="AD79" s="5">
        <v>3</v>
      </c>
      <c r="AE79" s="80">
        <f t="shared" ref="AE79" si="1710">WORKDAY(AC79, AD79, IndHolidays)</f>
        <v>46234</v>
      </c>
      <c r="AF79" s="80">
        <f t="shared" ref="AF79" si="1711">WORKDAY(AE79, 0, IndHolidays)</f>
        <v>46234</v>
      </c>
      <c r="AG79" s="80">
        <f t="shared" ref="AG79" si="1712">WORKDAY(AF79, 1, IndHolidays)</f>
        <v>46237</v>
      </c>
      <c r="AH79" s="80">
        <f t="shared" ref="AH79" si="1713">WORKDAY(AG79, 0, IndHolidays)</f>
        <v>46237</v>
      </c>
      <c r="AI79" s="5">
        <v>1</v>
      </c>
      <c r="AJ79" s="80">
        <f t="shared" ref="AJ79" si="1714">WORKDAY(AH79, AI79, IndHolidays)</f>
        <v>46238</v>
      </c>
      <c r="AK79" s="80" cm="1">
        <f t="array" ref="AK79">MAX(IF($B$56:$B$81=$B79, $AJ$56:$AJ$81))</f>
        <v>46238</v>
      </c>
      <c r="AL79" s="5">
        <v>3</v>
      </c>
      <c r="AM79" s="80">
        <f t="shared" ref="AM79" si="1715">WORKDAY(AK79, AL79, IndHolidays)</f>
        <v>46241</v>
      </c>
      <c r="AN79" s="5">
        <v>1</v>
      </c>
      <c r="AO79" s="80">
        <f t="shared" ref="AO79" si="1716">WORKDAY(AM79, AN79, IndHolidays)</f>
        <v>46244</v>
      </c>
      <c r="AP79" s="5">
        <v>3</v>
      </c>
      <c r="AQ79" s="80">
        <f t="shared" ref="AQ79" si="1717">WORKDAY(AO79, AP79, IndHolidays)</f>
        <v>46247</v>
      </c>
      <c r="AR79" s="80">
        <f t="shared" ref="AR79:AS79" si="1718">WORKDAY(AQ79, 1, IndHolidays)</f>
        <v>46248</v>
      </c>
      <c r="AS79" s="80">
        <f t="shared" si="1718"/>
        <v>46251</v>
      </c>
      <c r="AT79" s="80">
        <f t="shared" ref="AT79" si="1719">WORKDAY(AS79, 3, IndHolidays)</f>
        <v>46254</v>
      </c>
      <c r="AU79" s="80">
        <f t="shared" si="1432"/>
        <v>46254</v>
      </c>
      <c r="AX79">
        <f t="shared" si="1433"/>
        <v>12</v>
      </c>
    </row>
    <row r="80" spans="1:53" x14ac:dyDescent="0.2">
      <c r="A80" s="3">
        <v>79</v>
      </c>
      <c r="B80" s="5" t="s">
        <v>141</v>
      </c>
      <c r="C80" s="11"/>
      <c r="D80" s="80">
        <v>46206</v>
      </c>
      <c r="E80" s="80" t="s">
        <v>164</v>
      </c>
      <c r="F80" s="80" t="s">
        <v>67</v>
      </c>
      <c r="G80" s="80" t="s">
        <v>104</v>
      </c>
      <c r="H80" s="80">
        <v>46206</v>
      </c>
      <c r="I80" s="5">
        <v>3</v>
      </c>
      <c r="J80" s="5">
        <v>0</v>
      </c>
      <c r="K80" s="5">
        <v>2</v>
      </c>
      <c r="L80" s="80">
        <f t="shared" ref="L80" si="1720">WORKDAY(H80-1, I80+J80, IndHolidays)</f>
        <v>46211</v>
      </c>
      <c r="M80" s="80">
        <f t="shared" ref="M80" si="1721">WORKDAY(H80-1, I80+J80, IndHolidays)</f>
        <v>46211</v>
      </c>
      <c r="N80" s="80">
        <f t="shared" ref="N80" si="1722">WORKDAY(H80-1, I80+J80, IndHolidays)</f>
        <v>46211</v>
      </c>
      <c r="O80" s="5">
        <v>3</v>
      </c>
      <c r="P80" s="80">
        <f t="shared" ref="P80" si="1723">WORKDAY(N80, O80, IndHolidays)</f>
        <v>46216</v>
      </c>
      <c r="Q80" s="5">
        <v>2</v>
      </c>
      <c r="R80" s="80">
        <f t="shared" ref="R80" si="1724">WORKDAY(P80, Q80, IndHolidays)</f>
        <v>46218</v>
      </c>
      <c r="S80" s="80">
        <f t="shared" ref="S80" si="1725">WORKDAY(R80,0, IndHolidays)</f>
        <v>46218</v>
      </c>
      <c r="T80" s="5">
        <v>3</v>
      </c>
      <c r="U80" s="80">
        <f t="shared" ref="U80" si="1726">WORKDAY(S80, T80, IndHolidays)</f>
        <v>46223</v>
      </c>
      <c r="V80" s="80">
        <f t="shared" ref="V80:W80" si="1727">WORKDAY(U80, 0, IndHolidays)</f>
        <v>46223</v>
      </c>
      <c r="W80" s="80">
        <f t="shared" si="1727"/>
        <v>46223</v>
      </c>
      <c r="X80" s="80">
        <f t="shared" ref="X80" si="1728">WORKDAY(W80, 1, IndHolidays)</f>
        <v>46224</v>
      </c>
      <c r="Y80" s="80">
        <f t="shared" ref="Y80" si="1729">WORKDAY(X80, 0, IndHolidays)</f>
        <v>46224</v>
      </c>
      <c r="Z80" s="5">
        <v>3</v>
      </c>
      <c r="AA80" s="80">
        <f t="shared" ref="AA80" si="1730">WORKDAY(Y80, Z80, IndHolidays)</f>
        <v>46227</v>
      </c>
      <c r="AB80" s="5">
        <v>2</v>
      </c>
      <c r="AC80" s="80">
        <f t="shared" ref="AC80" si="1731">WORKDAY(AA80, AB80, IndHolidays)</f>
        <v>46231</v>
      </c>
      <c r="AD80" s="5">
        <v>3</v>
      </c>
      <c r="AE80" s="80">
        <f t="shared" ref="AE80" si="1732">WORKDAY(AC80, AD80, IndHolidays)</f>
        <v>46234</v>
      </c>
      <c r="AF80" s="80">
        <f t="shared" ref="AF80" si="1733">WORKDAY(AE80, 0, IndHolidays)</f>
        <v>46234</v>
      </c>
      <c r="AG80" s="80">
        <f t="shared" ref="AG80" si="1734">WORKDAY(AF80, 1, IndHolidays)</f>
        <v>46237</v>
      </c>
      <c r="AH80" s="80">
        <f t="shared" ref="AH80" si="1735">WORKDAY(AG80, 0, IndHolidays)</f>
        <v>46237</v>
      </c>
      <c r="AI80" s="5">
        <v>1</v>
      </c>
      <c r="AJ80" s="80">
        <f t="shared" ref="AJ80" si="1736">WORKDAY(AH80, AI80, IndHolidays)</f>
        <v>46238</v>
      </c>
      <c r="AK80" s="80" cm="1">
        <f t="array" ref="AK80">MAX(IF($B$56:$B$81=$B80, $AJ$56:$AJ$81))</f>
        <v>46238</v>
      </c>
      <c r="AL80" s="5">
        <v>3</v>
      </c>
      <c r="AM80" s="80">
        <f t="shared" ref="AM80" si="1737">WORKDAY(AK80, AL80, IndHolidays)</f>
        <v>46241</v>
      </c>
      <c r="AN80" s="5">
        <v>1</v>
      </c>
      <c r="AO80" s="80">
        <f t="shared" ref="AO80" si="1738">WORKDAY(AM80, AN80, IndHolidays)</f>
        <v>46244</v>
      </c>
      <c r="AP80" s="5">
        <v>3</v>
      </c>
      <c r="AQ80" s="80">
        <f t="shared" ref="AQ80" si="1739">WORKDAY(AO80, AP80, IndHolidays)</f>
        <v>46247</v>
      </c>
      <c r="AR80" s="80">
        <f t="shared" ref="AR80:AS80" si="1740">WORKDAY(AQ80, 1, IndHolidays)</f>
        <v>46248</v>
      </c>
      <c r="AS80" s="80">
        <f t="shared" si="1740"/>
        <v>46251</v>
      </c>
      <c r="AT80" s="80">
        <f t="shared" ref="AT80" si="1741">WORKDAY(AS80, 3, IndHolidays)</f>
        <v>46254</v>
      </c>
      <c r="AU80" s="80">
        <f t="shared" si="1432"/>
        <v>46254</v>
      </c>
      <c r="AX80">
        <f t="shared" si="1433"/>
        <v>12</v>
      </c>
    </row>
    <row r="81" spans="1:53" x14ac:dyDescent="0.2">
      <c r="A81" s="3">
        <v>80</v>
      </c>
      <c r="B81" s="5" t="s">
        <v>141</v>
      </c>
      <c r="C81" s="11"/>
      <c r="D81" s="80">
        <v>46206</v>
      </c>
      <c r="E81" s="80" t="s">
        <v>165</v>
      </c>
      <c r="F81" s="80" t="s">
        <v>67</v>
      </c>
      <c r="G81" s="80" t="s">
        <v>103</v>
      </c>
      <c r="H81" s="80">
        <v>46206</v>
      </c>
      <c r="I81" s="5">
        <v>3</v>
      </c>
      <c r="J81" s="5">
        <v>0</v>
      </c>
      <c r="K81" s="5">
        <v>3</v>
      </c>
      <c r="L81" s="80">
        <f t="shared" ref="L81" si="1742">WORKDAY(H81-1, I81+J81, IndHolidays)</f>
        <v>46211</v>
      </c>
      <c r="M81" s="80">
        <f t="shared" ref="M81" si="1743">WORKDAY(H81-1, I81+J81, IndHolidays)</f>
        <v>46211</v>
      </c>
      <c r="N81" s="80">
        <f t="shared" ref="N81" si="1744">WORKDAY(H81-1, I81+J81, IndHolidays)</f>
        <v>46211</v>
      </c>
      <c r="O81" s="5">
        <v>3</v>
      </c>
      <c r="P81" s="80">
        <f t="shared" ref="P81" si="1745">WORKDAY(N81, O81, IndHolidays)</f>
        <v>46216</v>
      </c>
      <c r="Q81" s="5">
        <v>2</v>
      </c>
      <c r="R81" s="80">
        <f t="shared" ref="R81" si="1746">WORKDAY(P81, Q81, IndHolidays)</f>
        <v>46218</v>
      </c>
      <c r="S81" s="80">
        <f t="shared" ref="S81" si="1747">WORKDAY(R81,0, IndHolidays)</f>
        <v>46218</v>
      </c>
      <c r="T81" s="5">
        <v>3</v>
      </c>
      <c r="U81" s="80">
        <f t="shared" ref="U81" si="1748">WORKDAY(S81, T81, IndHolidays)</f>
        <v>46223</v>
      </c>
      <c r="V81" s="80">
        <f t="shared" ref="V81:W81" si="1749">WORKDAY(U81, 0, IndHolidays)</f>
        <v>46223</v>
      </c>
      <c r="W81" s="80">
        <f t="shared" si="1749"/>
        <v>46223</v>
      </c>
      <c r="X81" s="80">
        <f t="shared" ref="X81" si="1750">WORKDAY(W81, 1, IndHolidays)</f>
        <v>46224</v>
      </c>
      <c r="Y81" s="80">
        <f t="shared" ref="Y81" si="1751">WORKDAY(X81, 0, IndHolidays)</f>
        <v>46224</v>
      </c>
      <c r="Z81" s="5">
        <v>3</v>
      </c>
      <c r="AA81" s="80">
        <f t="shared" ref="AA81" si="1752">WORKDAY(Y81, Z81, IndHolidays)</f>
        <v>46227</v>
      </c>
      <c r="AB81" s="5">
        <v>2</v>
      </c>
      <c r="AC81" s="80">
        <f t="shared" ref="AC81" si="1753">WORKDAY(AA81, AB81, IndHolidays)</f>
        <v>46231</v>
      </c>
      <c r="AD81" s="5">
        <v>3</v>
      </c>
      <c r="AE81" s="80">
        <f t="shared" ref="AE81" si="1754">WORKDAY(AC81, AD81, IndHolidays)</f>
        <v>46234</v>
      </c>
      <c r="AF81" s="80">
        <f t="shared" ref="AF81" si="1755">WORKDAY(AE81, 0, IndHolidays)</f>
        <v>46234</v>
      </c>
      <c r="AG81" s="80">
        <f t="shared" ref="AG81" si="1756">WORKDAY(AF81, 1, IndHolidays)</f>
        <v>46237</v>
      </c>
      <c r="AH81" s="80">
        <f t="shared" ref="AH81" si="1757">WORKDAY(AG81, 0, IndHolidays)</f>
        <v>46237</v>
      </c>
      <c r="AI81" s="5">
        <v>1</v>
      </c>
      <c r="AJ81" s="80">
        <f t="shared" ref="AJ81" si="1758">WORKDAY(AH81, AI81, IndHolidays)</f>
        <v>46238</v>
      </c>
      <c r="AK81" s="80" cm="1">
        <f t="array" ref="AK81">MAX(IF($B$56:$B$81=$B81, $AJ$56:$AJ$81))</f>
        <v>46238</v>
      </c>
      <c r="AL81" s="5">
        <v>3</v>
      </c>
      <c r="AM81" s="80">
        <f t="shared" ref="AM81" si="1759">WORKDAY(AK81, AL81, IndHolidays)</f>
        <v>46241</v>
      </c>
      <c r="AN81" s="5">
        <v>1</v>
      </c>
      <c r="AO81" s="80">
        <f t="shared" ref="AO81" si="1760">WORKDAY(AM81, AN81, IndHolidays)</f>
        <v>46244</v>
      </c>
      <c r="AP81" s="5">
        <v>3</v>
      </c>
      <c r="AQ81" s="80">
        <f t="shared" ref="AQ81" si="1761">WORKDAY(AO81, AP81, IndHolidays)</f>
        <v>46247</v>
      </c>
      <c r="AR81" s="80">
        <f t="shared" ref="AR81:AS81" si="1762">WORKDAY(AQ81, 1, IndHolidays)</f>
        <v>46248</v>
      </c>
      <c r="AS81" s="80">
        <f t="shared" si="1762"/>
        <v>46251</v>
      </c>
      <c r="AT81" s="80">
        <f t="shared" ref="AT81" si="1763">WORKDAY(AS81, 3, IndHolidays)</f>
        <v>46254</v>
      </c>
      <c r="AU81" s="80">
        <f t="shared" si="1432"/>
        <v>46254</v>
      </c>
      <c r="AV81">
        <f>(AU81 - M81)</f>
        <v>43</v>
      </c>
      <c r="AX81">
        <f t="shared" si="1433"/>
        <v>12</v>
      </c>
    </row>
    <row r="82" spans="1:53" x14ac:dyDescent="0.2">
      <c r="A82" s="3">
        <v>81</v>
      </c>
      <c r="B82" s="5" t="s">
        <v>166</v>
      </c>
      <c r="C82" s="11"/>
      <c r="D82" s="80">
        <v>46136</v>
      </c>
      <c r="E82" s="80" t="s">
        <v>1129</v>
      </c>
      <c r="F82" s="80" t="s">
        <v>81</v>
      </c>
      <c r="G82" s="80" t="s">
        <v>131</v>
      </c>
      <c r="H82" s="80">
        <v>46136</v>
      </c>
      <c r="I82" s="5">
        <v>3</v>
      </c>
      <c r="J82" s="5">
        <v>0</v>
      </c>
      <c r="K82" s="5">
        <v>1</v>
      </c>
      <c r="L82" s="80">
        <f t="shared" ref="L82" si="1764">WORKDAY(H82-1, I82+J82, IndHolidays)</f>
        <v>46140</v>
      </c>
      <c r="M82" s="80">
        <f t="shared" ref="M82" si="1765">WORKDAY(H82-1, I82+J82, IndHolidays)</f>
        <v>46140</v>
      </c>
      <c r="N82" s="80">
        <f t="shared" ref="N82" si="1766">WORKDAY(H82-1, I82+J82, IndHolidays)</f>
        <v>46140</v>
      </c>
      <c r="O82" s="5">
        <v>3</v>
      </c>
      <c r="P82" s="80">
        <f t="shared" ref="P82" si="1767">WORKDAY(N82, O82, IndHolidays)</f>
        <v>46146</v>
      </c>
      <c r="Q82" s="5">
        <v>2</v>
      </c>
      <c r="R82" s="80">
        <f t="shared" ref="R82" si="1768">WORKDAY(P82, Q82, IndHolidays)</f>
        <v>46148</v>
      </c>
      <c r="S82" s="80">
        <f t="shared" ref="S82" si="1769">WORKDAY(R82,0, IndHolidays)</f>
        <v>46148</v>
      </c>
      <c r="T82" s="5">
        <v>3</v>
      </c>
      <c r="U82" s="80">
        <f t="shared" ref="U82" si="1770">WORKDAY(S82, T82, IndHolidays)</f>
        <v>46153</v>
      </c>
      <c r="V82" s="80">
        <f t="shared" ref="V82:W82" si="1771">WORKDAY(U82, 0, IndHolidays)</f>
        <v>46153</v>
      </c>
      <c r="W82" s="80">
        <f t="shared" si="1771"/>
        <v>46153</v>
      </c>
      <c r="X82" s="80">
        <f t="shared" ref="X82" si="1772">WORKDAY(W82, 1, IndHolidays)</f>
        <v>46154</v>
      </c>
      <c r="Y82" s="80">
        <f t="shared" ref="Y82" si="1773">WORKDAY(X82, 0, IndHolidays)</f>
        <v>46154</v>
      </c>
      <c r="Z82" s="5">
        <v>3</v>
      </c>
      <c r="AA82" s="80">
        <f t="shared" ref="AA82" si="1774">WORKDAY(Y82, Z82, IndHolidays)</f>
        <v>46157</v>
      </c>
      <c r="AB82" s="5">
        <v>2</v>
      </c>
      <c r="AC82" s="80">
        <f t="shared" ref="AC82" si="1775">WORKDAY(AA82, AB82, IndHolidays)</f>
        <v>46161</v>
      </c>
      <c r="AD82" s="5">
        <v>3</v>
      </c>
      <c r="AE82" s="80">
        <f t="shared" ref="AE82" si="1776">WORKDAY(AC82, AD82, IndHolidays)</f>
        <v>46164</v>
      </c>
      <c r="AF82" s="80">
        <f t="shared" ref="AF82" si="1777">WORKDAY(AE82, 0, IndHolidays)</f>
        <v>46164</v>
      </c>
      <c r="AG82" s="80">
        <f t="shared" ref="AG82" si="1778">WORKDAY(AF82, 1, IndHolidays)</f>
        <v>46167</v>
      </c>
      <c r="AH82" s="80">
        <f t="shared" ref="AH82" si="1779">WORKDAY(AG82, 0, IndHolidays)</f>
        <v>46167</v>
      </c>
      <c r="AI82" s="5">
        <v>1</v>
      </c>
      <c r="AJ82" s="80">
        <f t="shared" ref="AJ82" si="1780">WORKDAY(AH82, AI82, IndHolidays)</f>
        <v>46168</v>
      </c>
      <c r="AK82" s="80" cm="1">
        <f t="array" ref="AK82">MAX(IF($B$82:$B$92=$B82, $AJ$82:$AJ$92))</f>
        <v>46205</v>
      </c>
      <c r="AL82" s="5">
        <v>3</v>
      </c>
      <c r="AM82" s="80">
        <f t="shared" ref="AM82" si="1781">WORKDAY(AK82, AL82, IndHolidays)</f>
        <v>46211</v>
      </c>
      <c r="AN82" s="5">
        <v>1</v>
      </c>
      <c r="AO82" s="80">
        <f t="shared" ref="AO82" si="1782">WORKDAY(AM82, AN82, IndHolidays)</f>
        <v>46212</v>
      </c>
      <c r="AP82" s="5">
        <v>3</v>
      </c>
      <c r="AQ82" s="80">
        <f t="shared" ref="AQ82" si="1783">WORKDAY(AO82, AP82, IndHolidays)</f>
        <v>46217</v>
      </c>
      <c r="AR82" s="80">
        <f t="shared" ref="AR82:AS82" si="1784">WORKDAY(AQ82, 1, IndHolidays)</f>
        <v>46218</v>
      </c>
      <c r="AS82" s="80">
        <f t="shared" si="1784"/>
        <v>46219</v>
      </c>
      <c r="AT82" s="80">
        <f t="shared" ref="AT82" si="1785">WORKDAY(AS82, 3, IndHolidays)</f>
        <v>46224</v>
      </c>
      <c r="AU82" s="80">
        <f t="shared" si="1432"/>
        <v>46226</v>
      </c>
      <c r="AX82">
        <f t="shared" si="1433"/>
        <v>12</v>
      </c>
    </row>
    <row r="83" spans="1:53" x14ac:dyDescent="0.2">
      <c r="A83" s="3">
        <v>82</v>
      </c>
      <c r="B83" s="5" t="s">
        <v>166</v>
      </c>
      <c r="C83" s="11"/>
      <c r="D83" s="80">
        <v>46147</v>
      </c>
      <c r="E83" s="80" t="s">
        <v>1127</v>
      </c>
      <c r="F83" s="80" t="s">
        <v>81</v>
      </c>
      <c r="G83" s="80" t="s">
        <v>129</v>
      </c>
      <c r="H83" s="80">
        <v>46147</v>
      </c>
      <c r="I83" s="5">
        <v>3</v>
      </c>
      <c r="J83" s="5">
        <v>0</v>
      </c>
      <c r="K83" s="5">
        <v>4</v>
      </c>
      <c r="L83" s="80">
        <f t="shared" ref="L83" si="1786">WORKDAY(H83-1, I83+J83, IndHolidays)</f>
        <v>46149</v>
      </c>
      <c r="M83" s="80">
        <f t="shared" ref="M83" si="1787">WORKDAY(H83-1, I83+J83, IndHolidays)</f>
        <v>46149</v>
      </c>
      <c r="N83" s="80">
        <f t="shared" ref="N83" si="1788">WORKDAY(H83-1, I83+J83, IndHolidays)</f>
        <v>46149</v>
      </c>
      <c r="O83" s="5">
        <v>3</v>
      </c>
      <c r="P83" s="80">
        <f t="shared" ref="P83" si="1789">WORKDAY(N83, O83, IndHolidays)</f>
        <v>46154</v>
      </c>
      <c r="Q83" s="5">
        <v>2</v>
      </c>
      <c r="R83" s="80">
        <f t="shared" ref="R83" si="1790">WORKDAY(P83, Q83, IndHolidays)</f>
        <v>46156</v>
      </c>
      <c r="S83" s="80">
        <f t="shared" ref="S83" si="1791">WORKDAY(R83,0, IndHolidays)</f>
        <v>46156</v>
      </c>
      <c r="T83" s="5">
        <v>3</v>
      </c>
      <c r="U83" s="80">
        <f t="shared" ref="U83" si="1792">WORKDAY(S83, T83, IndHolidays)</f>
        <v>46161</v>
      </c>
      <c r="V83" s="80">
        <f t="shared" ref="V83:W83" si="1793">WORKDAY(U83, 0, IndHolidays)</f>
        <v>46161</v>
      </c>
      <c r="W83" s="80">
        <f t="shared" si="1793"/>
        <v>46161</v>
      </c>
      <c r="X83" s="80">
        <f t="shared" ref="X83" si="1794">WORKDAY(W83, 1, IndHolidays)</f>
        <v>46162</v>
      </c>
      <c r="Y83" s="80">
        <f t="shared" ref="Y83" si="1795">WORKDAY(X83, 0, IndHolidays)</f>
        <v>46162</v>
      </c>
      <c r="Z83" s="5">
        <v>3</v>
      </c>
      <c r="AA83" s="80">
        <f t="shared" ref="AA83" si="1796">WORKDAY(Y83, Z83, IndHolidays)</f>
        <v>46167</v>
      </c>
      <c r="AB83" s="5">
        <v>2</v>
      </c>
      <c r="AC83" s="80">
        <f t="shared" ref="AC83" si="1797">WORKDAY(AA83, AB83, IndHolidays)</f>
        <v>46169</v>
      </c>
      <c r="AD83" s="5">
        <v>3</v>
      </c>
      <c r="AE83" s="80">
        <f t="shared" ref="AE83" si="1798">WORKDAY(AC83, AD83, IndHolidays)</f>
        <v>46176</v>
      </c>
      <c r="AF83" s="80">
        <f t="shared" ref="AF83" si="1799">WORKDAY(AE83, 0, IndHolidays)</f>
        <v>46176</v>
      </c>
      <c r="AG83" s="80">
        <f t="shared" ref="AG83" si="1800">WORKDAY(AF83, 1, IndHolidays)</f>
        <v>46177</v>
      </c>
      <c r="AH83" s="80">
        <f t="shared" ref="AH83" si="1801">WORKDAY(AG83, 0, IndHolidays)</f>
        <v>46177</v>
      </c>
      <c r="AI83" s="5">
        <v>1</v>
      </c>
      <c r="AJ83" s="80">
        <f t="shared" ref="AJ83" si="1802">WORKDAY(AH83, AI83, IndHolidays)</f>
        <v>46178</v>
      </c>
      <c r="AK83" s="80" cm="1">
        <f t="array" ref="AK83">MAX(IF($B$82:$B$92=$B83, $AJ$82:$AJ$92))</f>
        <v>46205</v>
      </c>
      <c r="AL83" s="5">
        <v>3</v>
      </c>
      <c r="AM83" s="80">
        <f t="shared" ref="AM83" si="1803">WORKDAY(AK83, AL83, IndHolidays)</f>
        <v>46211</v>
      </c>
      <c r="AN83" s="5">
        <v>1</v>
      </c>
      <c r="AO83" s="80">
        <f t="shared" ref="AO83" si="1804">WORKDAY(AM83, AN83, IndHolidays)</f>
        <v>46212</v>
      </c>
      <c r="AP83" s="5">
        <v>3</v>
      </c>
      <c r="AQ83" s="80">
        <f t="shared" ref="AQ83" si="1805">WORKDAY(AO83, AP83, IndHolidays)</f>
        <v>46217</v>
      </c>
      <c r="AR83" s="80">
        <f t="shared" ref="AR83:AS83" si="1806">WORKDAY(AQ83, 1, IndHolidays)</f>
        <v>46218</v>
      </c>
      <c r="AS83" s="80">
        <f t="shared" si="1806"/>
        <v>46219</v>
      </c>
      <c r="AT83" s="80">
        <f t="shared" ref="AT83" si="1807">WORKDAY(AS83, 3, IndHolidays)</f>
        <v>46224</v>
      </c>
      <c r="AU83" s="80">
        <f t="shared" si="1432"/>
        <v>46226</v>
      </c>
      <c r="AX83">
        <f t="shared" si="1433"/>
        <v>12</v>
      </c>
    </row>
    <row r="84" spans="1:53" x14ac:dyDescent="0.2">
      <c r="A84" s="3">
        <v>83</v>
      </c>
      <c r="B84" s="5" t="s">
        <v>166</v>
      </c>
      <c r="C84" s="11"/>
      <c r="D84" s="80">
        <v>46147</v>
      </c>
      <c r="E84" s="80" t="s">
        <v>1128</v>
      </c>
      <c r="F84" s="80" t="s">
        <v>81</v>
      </c>
      <c r="G84" s="80" t="s">
        <v>167</v>
      </c>
      <c r="H84" s="80">
        <v>46147</v>
      </c>
      <c r="I84" s="5">
        <v>3</v>
      </c>
      <c r="J84" s="5">
        <v>0</v>
      </c>
      <c r="K84" s="5">
        <v>5</v>
      </c>
      <c r="L84" s="80">
        <f t="shared" ref="L84" si="1808">WORKDAY(H84-1, I84+J84, IndHolidays)</f>
        <v>46149</v>
      </c>
      <c r="M84" s="80">
        <f t="shared" ref="M84" si="1809">WORKDAY(H84-1, I84+J84, IndHolidays)</f>
        <v>46149</v>
      </c>
      <c r="N84" s="80">
        <f t="shared" ref="N84" si="1810">WORKDAY(H84-1, I84+J84, IndHolidays)</f>
        <v>46149</v>
      </c>
      <c r="O84" s="5">
        <v>3</v>
      </c>
      <c r="P84" s="80">
        <f t="shared" ref="P84" si="1811">WORKDAY(N84, O84, IndHolidays)</f>
        <v>46154</v>
      </c>
      <c r="Q84" s="5">
        <v>2</v>
      </c>
      <c r="R84" s="80">
        <f t="shared" ref="R84" si="1812">WORKDAY(P84, Q84, IndHolidays)</f>
        <v>46156</v>
      </c>
      <c r="S84" s="80">
        <f t="shared" ref="S84" si="1813">WORKDAY(R84,0, IndHolidays)</f>
        <v>46156</v>
      </c>
      <c r="T84" s="5">
        <v>3</v>
      </c>
      <c r="U84" s="80">
        <f t="shared" ref="U84" si="1814">WORKDAY(S84, T84, IndHolidays)</f>
        <v>46161</v>
      </c>
      <c r="V84" s="80">
        <f t="shared" ref="V84:W84" si="1815">WORKDAY(U84, 0, IndHolidays)</f>
        <v>46161</v>
      </c>
      <c r="W84" s="80">
        <f t="shared" si="1815"/>
        <v>46161</v>
      </c>
      <c r="X84" s="80">
        <f t="shared" ref="X84" si="1816">WORKDAY(W84, 1, IndHolidays)</f>
        <v>46162</v>
      </c>
      <c r="Y84" s="80">
        <f t="shared" ref="Y84" si="1817">WORKDAY(X84, 0, IndHolidays)</f>
        <v>46162</v>
      </c>
      <c r="Z84" s="5">
        <v>3</v>
      </c>
      <c r="AA84" s="80">
        <f t="shared" ref="AA84" si="1818">WORKDAY(Y84, Z84, IndHolidays)</f>
        <v>46167</v>
      </c>
      <c r="AB84" s="5">
        <v>2</v>
      </c>
      <c r="AC84" s="80">
        <f t="shared" ref="AC84" si="1819">WORKDAY(AA84, AB84, IndHolidays)</f>
        <v>46169</v>
      </c>
      <c r="AD84" s="5">
        <v>3</v>
      </c>
      <c r="AE84" s="80">
        <f t="shared" ref="AE84" si="1820">WORKDAY(AC84, AD84, IndHolidays)</f>
        <v>46176</v>
      </c>
      <c r="AF84" s="80">
        <f t="shared" ref="AF84" si="1821">WORKDAY(AE84, 0, IndHolidays)</f>
        <v>46176</v>
      </c>
      <c r="AG84" s="80">
        <f t="shared" ref="AG84" si="1822">WORKDAY(AF84, 1, IndHolidays)</f>
        <v>46177</v>
      </c>
      <c r="AH84" s="80">
        <f t="shared" ref="AH84" si="1823">WORKDAY(AG84, 0, IndHolidays)</f>
        <v>46177</v>
      </c>
      <c r="AI84" s="5">
        <v>1</v>
      </c>
      <c r="AJ84" s="80">
        <f t="shared" ref="AJ84" si="1824">WORKDAY(AH84, AI84, IndHolidays)</f>
        <v>46178</v>
      </c>
      <c r="AK84" s="80" cm="1">
        <f t="array" ref="AK84">MAX(IF($B$82:$B$92=$B84, $AJ$82:$AJ$92))</f>
        <v>46205</v>
      </c>
      <c r="AL84" s="5">
        <v>3</v>
      </c>
      <c r="AM84" s="80">
        <f t="shared" ref="AM84" si="1825">WORKDAY(AK84, AL84, IndHolidays)</f>
        <v>46211</v>
      </c>
      <c r="AN84" s="5">
        <v>1</v>
      </c>
      <c r="AO84" s="80">
        <f t="shared" ref="AO84" si="1826">WORKDAY(AM84, AN84, IndHolidays)</f>
        <v>46212</v>
      </c>
      <c r="AP84" s="5">
        <v>3</v>
      </c>
      <c r="AQ84" s="80">
        <f t="shared" ref="AQ84" si="1827">WORKDAY(AO84, AP84, IndHolidays)</f>
        <v>46217</v>
      </c>
      <c r="AR84" s="80">
        <f t="shared" ref="AR84:AS84" si="1828">WORKDAY(AQ84, 1, IndHolidays)</f>
        <v>46218</v>
      </c>
      <c r="AS84" s="80">
        <f t="shared" si="1828"/>
        <v>46219</v>
      </c>
      <c r="AT84" s="80">
        <f t="shared" ref="AT84" si="1829">WORKDAY(AS84, 3, IndHolidays)</f>
        <v>46224</v>
      </c>
      <c r="AU84" s="80">
        <f t="shared" si="1432"/>
        <v>46226</v>
      </c>
      <c r="AX84">
        <f t="shared" si="1433"/>
        <v>12</v>
      </c>
    </row>
    <row r="85" spans="1:53" x14ac:dyDescent="0.2">
      <c r="A85" s="3">
        <v>84</v>
      </c>
      <c r="B85" s="5" t="s">
        <v>166</v>
      </c>
      <c r="C85" s="11"/>
      <c r="D85" s="80">
        <v>46147</v>
      </c>
      <c r="E85" s="80" t="s">
        <v>1132</v>
      </c>
      <c r="F85" s="80" t="s">
        <v>81</v>
      </c>
      <c r="G85" s="80" t="s">
        <v>131</v>
      </c>
      <c r="H85" s="80">
        <v>46147</v>
      </c>
      <c r="I85" s="5">
        <v>3</v>
      </c>
      <c r="J85" s="5">
        <v>0</v>
      </c>
      <c r="K85" s="5">
        <v>4</v>
      </c>
      <c r="L85" s="80">
        <f t="shared" ref="L85" si="1830">WORKDAY(H85-1, I85+J85, IndHolidays)</f>
        <v>46149</v>
      </c>
      <c r="M85" s="80">
        <f t="shared" ref="M85" si="1831">WORKDAY(H85-1, I85+J85, IndHolidays)</f>
        <v>46149</v>
      </c>
      <c r="N85" s="80">
        <f t="shared" ref="N85" si="1832">WORKDAY(H85-1, I85+J85, IndHolidays)</f>
        <v>46149</v>
      </c>
      <c r="O85" s="5">
        <v>3</v>
      </c>
      <c r="P85" s="80">
        <f t="shared" ref="P85" si="1833">WORKDAY(N85, O85, IndHolidays)</f>
        <v>46154</v>
      </c>
      <c r="Q85" s="5">
        <v>2</v>
      </c>
      <c r="R85" s="80">
        <f t="shared" ref="R85" si="1834">WORKDAY(P85, Q85, IndHolidays)</f>
        <v>46156</v>
      </c>
      <c r="S85" s="80">
        <f t="shared" ref="S85" si="1835">WORKDAY(R85,0, IndHolidays)</f>
        <v>46156</v>
      </c>
      <c r="T85" s="5">
        <v>3</v>
      </c>
      <c r="U85" s="80">
        <f t="shared" ref="U85" si="1836">WORKDAY(S85, T85, IndHolidays)</f>
        <v>46161</v>
      </c>
      <c r="V85" s="80">
        <f t="shared" ref="V85:W85" si="1837">WORKDAY(U85, 0, IndHolidays)</f>
        <v>46161</v>
      </c>
      <c r="W85" s="80">
        <f t="shared" si="1837"/>
        <v>46161</v>
      </c>
      <c r="X85" s="80">
        <f t="shared" ref="X85" si="1838">WORKDAY(W85, 1, IndHolidays)</f>
        <v>46162</v>
      </c>
      <c r="Y85" s="80">
        <f t="shared" ref="Y85" si="1839">WORKDAY(X85, 0, IndHolidays)</f>
        <v>46162</v>
      </c>
      <c r="Z85" s="5">
        <v>3</v>
      </c>
      <c r="AA85" s="80">
        <f t="shared" ref="AA85" si="1840">WORKDAY(Y85, Z85, IndHolidays)</f>
        <v>46167</v>
      </c>
      <c r="AB85" s="5">
        <v>2</v>
      </c>
      <c r="AC85" s="80">
        <f t="shared" ref="AC85" si="1841">WORKDAY(AA85, AB85, IndHolidays)</f>
        <v>46169</v>
      </c>
      <c r="AD85" s="5">
        <v>3</v>
      </c>
      <c r="AE85" s="80">
        <f t="shared" ref="AE85" si="1842">WORKDAY(AC85, AD85, IndHolidays)</f>
        <v>46176</v>
      </c>
      <c r="AF85" s="80">
        <f t="shared" ref="AF85" si="1843">WORKDAY(AE85, 0, IndHolidays)</f>
        <v>46176</v>
      </c>
      <c r="AG85" s="80">
        <f t="shared" ref="AG85" si="1844">WORKDAY(AF85, 1, IndHolidays)</f>
        <v>46177</v>
      </c>
      <c r="AH85" s="80">
        <f t="shared" ref="AH85" si="1845">WORKDAY(AG85, 0, IndHolidays)</f>
        <v>46177</v>
      </c>
      <c r="AI85" s="5">
        <v>1</v>
      </c>
      <c r="AJ85" s="80">
        <f t="shared" ref="AJ85" si="1846">WORKDAY(AH85, AI85, IndHolidays)</f>
        <v>46178</v>
      </c>
      <c r="AK85" s="80" cm="1">
        <f t="array" ref="AK85">MAX(IF($B$82:$B$92=$B85, $AJ$82:$AJ$92))</f>
        <v>46205</v>
      </c>
      <c r="AL85" s="5">
        <v>3</v>
      </c>
      <c r="AM85" s="80">
        <f t="shared" ref="AM85" si="1847">WORKDAY(AK85, AL85, IndHolidays)</f>
        <v>46211</v>
      </c>
      <c r="AN85" s="5">
        <v>1</v>
      </c>
      <c r="AO85" s="80">
        <f t="shared" ref="AO85" si="1848">WORKDAY(AM85, AN85, IndHolidays)</f>
        <v>46212</v>
      </c>
      <c r="AP85" s="5">
        <v>3</v>
      </c>
      <c r="AQ85" s="80">
        <f t="shared" ref="AQ85" si="1849">WORKDAY(AO85, AP85, IndHolidays)</f>
        <v>46217</v>
      </c>
      <c r="AR85" s="80">
        <f t="shared" ref="AR85:AS85" si="1850">WORKDAY(AQ85, 1, IndHolidays)</f>
        <v>46218</v>
      </c>
      <c r="AS85" s="80">
        <f t="shared" si="1850"/>
        <v>46219</v>
      </c>
      <c r="AT85" s="80">
        <f t="shared" ref="AT85" si="1851">WORKDAY(AS85, 3, IndHolidays)</f>
        <v>46224</v>
      </c>
      <c r="AU85" s="80">
        <f t="shared" si="1432"/>
        <v>46226</v>
      </c>
      <c r="AW85">
        <f>(AU85-AS85)</f>
        <v>7</v>
      </c>
      <c r="AX85">
        <f t="shared" si="1433"/>
        <v>12</v>
      </c>
      <c r="BA85">
        <f>(AW85+AX85)</f>
        <v>19</v>
      </c>
    </row>
    <row r="86" spans="1:53" x14ac:dyDescent="0.2">
      <c r="A86" s="3">
        <v>85</v>
      </c>
      <c r="B86" s="5" t="s">
        <v>166</v>
      </c>
      <c r="C86" s="11"/>
      <c r="D86" s="80">
        <v>46156</v>
      </c>
      <c r="E86" s="80" t="s">
        <v>1130</v>
      </c>
      <c r="F86" s="80" t="s">
        <v>81</v>
      </c>
      <c r="G86" s="80" t="s">
        <v>129</v>
      </c>
      <c r="H86" s="80">
        <v>46156</v>
      </c>
      <c r="I86" s="5">
        <v>3</v>
      </c>
      <c r="J86" s="5">
        <v>0</v>
      </c>
      <c r="K86" s="5">
        <v>2</v>
      </c>
      <c r="L86" s="80">
        <f t="shared" ref="L86" si="1852">WORKDAY(H86-1, I86+J86, IndHolidays)</f>
        <v>46160</v>
      </c>
      <c r="M86" s="80">
        <f t="shared" ref="M86" si="1853">WORKDAY(H86-1, I86+J86, IndHolidays)</f>
        <v>46160</v>
      </c>
      <c r="N86" s="80">
        <f t="shared" ref="N86" si="1854">WORKDAY(H86-1, I86+J86, IndHolidays)</f>
        <v>46160</v>
      </c>
      <c r="O86" s="5">
        <v>3</v>
      </c>
      <c r="P86" s="80">
        <f t="shared" ref="P86" si="1855">WORKDAY(N86, O86, IndHolidays)</f>
        <v>46163</v>
      </c>
      <c r="Q86" s="5">
        <v>2</v>
      </c>
      <c r="R86" s="80">
        <f t="shared" ref="R86" si="1856">WORKDAY(P86, Q86, IndHolidays)</f>
        <v>46167</v>
      </c>
      <c r="S86" s="80">
        <f t="shared" ref="S86" si="1857">WORKDAY(R86,0, IndHolidays)</f>
        <v>46167</v>
      </c>
      <c r="T86" s="5">
        <v>3</v>
      </c>
      <c r="U86" s="80">
        <f t="shared" ref="U86" si="1858">WORKDAY(S86, T86, IndHolidays)</f>
        <v>46171</v>
      </c>
      <c r="V86" s="80">
        <f t="shared" ref="V86:W86" si="1859">WORKDAY(U86, 0, IndHolidays)</f>
        <v>46171</v>
      </c>
      <c r="W86" s="80">
        <f t="shared" si="1859"/>
        <v>46171</v>
      </c>
      <c r="X86" s="80">
        <f t="shared" ref="X86" si="1860">WORKDAY(W86, 1, IndHolidays)</f>
        <v>46174</v>
      </c>
      <c r="Y86" s="80">
        <f t="shared" ref="Y86" si="1861">WORKDAY(X86, 0, IndHolidays)</f>
        <v>46174</v>
      </c>
      <c r="Z86" s="5">
        <v>3</v>
      </c>
      <c r="AA86" s="80">
        <f t="shared" ref="AA86" si="1862">WORKDAY(Y86, Z86, IndHolidays)</f>
        <v>46178</v>
      </c>
      <c r="AB86" s="5">
        <v>2</v>
      </c>
      <c r="AC86" s="80">
        <f t="shared" ref="AC86" si="1863">WORKDAY(AA86, AB86, IndHolidays)</f>
        <v>46182</v>
      </c>
      <c r="AD86" s="5">
        <v>3</v>
      </c>
      <c r="AE86" s="80">
        <f t="shared" ref="AE86" si="1864">WORKDAY(AC86, AD86, IndHolidays)</f>
        <v>46185</v>
      </c>
      <c r="AF86" s="80">
        <f t="shared" ref="AF86" si="1865">WORKDAY(AE86, 0, IndHolidays)</f>
        <v>46185</v>
      </c>
      <c r="AG86" s="80">
        <f t="shared" ref="AG86" si="1866">WORKDAY(AF86, 1, IndHolidays)</f>
        <v>46188</v>
      </c>
      <c r="AH86" s="80">
        <f t="shared" ref="AH86" si="1867">WORKDAY(AG86, 0, IndHolidays)</f>
        <v>46188</v>
      </c>
      <c r="AI86" s="5">
        <v>1</v>
      </c>
      <c r="AJ86" s="80">
        <f t="shared" ref="AJ86" si="1868">WORKDAY(AH86, AI86, IndHolidays)</f>
        <v>46189</v>
      </c>
      <c r="AK86" s="80" cm="1">
        <f t="array" ref="AK86">MAX(IF($B$82:$B$92=$B86, $AJ$82:$AJ$92))</f>
        <v>46205</v>
      </c>
      <c r="AL86" s="5">
        <v>3</v>
      </c>
      <c r="AM86" s="80">
        <f t="shared" ref="AM86" si="1869">WORKDAY(AK86, AL86, IndHolidays)</f>
        <v>46211</v>
      </c>
      <c r="AN86" s="5">
        <v>1</v>
      </c>
      <c r="AO86" s="80">
        <f t="shared" ref="AO86" si="1870">WORKDAY(AM86, AN86, IndHolidays)</f>
        <v>46212</v>
      </c>
      <c r="AP86" s="5">
        <v>3</v>
      </c>
      <c r="AQ86" s="80">
        <f t="shared" ref="AQ86" si="1871">WORKDAY(AO86, AP86, IndHolidays)</f>
        <v>46217</v>
      </c>
      <c r="AR86" s="80">
        <f t="shared" ref="AR86:AS86" si="1872">WORKDAY(AQ86, 1, IndHolidays)</f>
        <v>46218</v>
      </c>
      <c r="AS86" s="80">
        <f t="shared" si="1872"/>
        <v>46219</v>
      </c>
      <c r="AT86" s="80">
        <f t="shared" ref="AT86" si="1873">WORKDAY(AS86, 3, IndHolidays)</f>
        <v>46224</v>
      </c>
      <c r="AU86" s="80">
        <f t="shared" si="1432"/>
        <v>46226</v>
      </c>
      <c r="AX86">
        <f t="shared" si="1433"/>
        <v>12</v>
      </c>
    </row>
    <row r="87" spans="1:53" x14ac:dyDescent="0.2">
      <c r="A87" s="3">
        <v>86</v>
      </c>
      <c r="B87" s="5" t="s">
        <v>166</v>
      </c>
      <c r="C87" s="11"/>
      <c r="D87" s="80">
        <v>46156</v>
      </c>
      <c r="E87" s="80" t="s">
        <v>1131</v>
      </c>
      <c r="F87" s="80" t="s">
        <v>81</v>
      </c>
      <c r="G87" s="80" t="s">
        <v>167</v>
      </c>
      <c r="H87" s="80">
        <v>46156</v>
      </c>
      <c r="I87" s="5">
        <v>3</v>
      </c>
      <c r="J87" s="5">
        <v>0</v>
      </c>
      <c r="K87" s="5">
        <v>3</v>
      </c>
      <c r="L87" s="80">
        <f t="shared" ref="L87" si="1874">WORKDAY(H87-1, I87+J87, IndHolidays)</f>
        <v>46160</v>
      </c>
      <c r="M87" s="80">
        <f t="shared" ref="M87" si="1875">WORKDAY(H87-1, I87+J87, IndHolidays)</f>
        <v>46160</v>
      </c>
      <c r="N87" s="80">
        <f t="shared" ref="N87" si="1876">WORKDAY(H87-1, I87+J87, IndHolidays)</f>
        <v>46160</v>
      </c>
      <c r="O87" s="5">
        <v>3</v>
      </c>
      <c r="P87" s="80">
        <f t="shared" ref="P87" si="1877">WORKDAY(N87, O87, IndHolidays)</f>
        <v>46163</v>
      </c>
      <c r="Q87" s="5">
        <v>2</v>
      </c>
      <c r="R87" s="80">
        <f t="shared" ref="R87" si="1878">WORKDAY(P87, Q87, IndHolidays)</f>
        <v>46167</v>
      </c>
      <c r="S87" s="80">
        <f t="shared" ref="S87" si="1879">WORKDAY(R87,0, IndHolidays)</f>
        <v>46167</v>
      </c>
      <c r="T87" s="5">
        <v>3</v>
      </c>
      <c r="U87" s="80">
        <f t="shared" ref="U87" si="1880">WORKDAY(S87, T87, IndHolidays)</f>
        <v>46171</v>
      </c>
      <c r="V87" s="80">
        <f t="shared" ref="V87:W87" si="1881">WORKDAY(U87, 0, IndHolidays)</f>
        <v>46171</v>
      </c>
      <c r="W87" s="80">
        <f t="shared" si="1881"/>
        <v>46171</v>
      </c>
      <c r="X87" s="80">
        <f t="shared" ref="X87" si="1882">WORKDAY(W87, 1, IndHolidays)</f>
        <v>46174</v>
      </c>
      <c r="Y87" s="80">
        <f t="shared" ref="Y87" si="1883">WORKDAY(X87, 0, IndHolidays)</f>
        <v>46174</v>
      </c>
      <c r="Z87" s="5">
        <v>3</v>
      </c>
      <c r="AA87" s="80">
        <f t="shared" ref="AA87" si="1884">WORKDAY(Y87, Z87, IndHolidays)</f>
        <v>46178</v>
      </c>
      <c r="AB87" s="5">
        <v>2</v>
      </c>
      <c r="AC87" s="80">
        <f t="shared" ref="AC87" si="1885">WORKDAY(AA87, AB87, IndHolidays)</f>
        <v>46182</v>
      </c>
      <c r="AD87" s="5">
        <v>3</v>
      </c>
      <c r="AE87" s="80">
        <f t="shared" ref="AE87" si="1886">WORKDAY(AC87, AD87, IndHolidays)</f>
        <v>46185</v>
      </c>
      <c r="AF87" s="80">
        <f t="shared" ref="AF87" si="1887">WORKDAY(AE87, 0, IndHolidays)</f>
        <v>46185</v>
      </c>
      <c r="AG87" s="80">
        <f t="shared" ref="AG87" si="1888">WORKDAY(AF87, 1, IndHolidays)</f>
        <v>46188</v>
      </c>
      <c r="AH87" s="80">
        <f t="shared" ref="AH87" si="1889">WORKDAY(AG87, 0, IndHolidays)</f>
        <v>46188</v>
      </c>
      <c r="AI87" s="5">
        <v>1</v>
      </c>
      <c r="AJ87" s="80">
        <f t="shared" ref="AJ87" si="1890">WORKDAY(AH87, AI87, IndHolidays)</f>
        <v>46189</v>
      </c>
      <c r="AK87" s="80" cm="1">
        <f t="array" ref="AK87">MAX(IF($B$82:$B$92=$B87, $AJ$82:$AJ$92))</f>
        <v>46205</v>
      </c>
      <c r="AL87" s="5">
        <v>3</v>
      </c>
      <c r="AM87" s="80">
        <f t="shared" ref="AM87" si="1891">WORKDAY(AK87, AL87, IndHolidays)</f>
        <v>46211</v>
      </c>
      <c r="AN87" s="5">
        <v>1</v>
      </c>
      <c r="AO87" s="80">
        <f t="shared" ref="AO87" si="1892">WORKDAY(AM87, AN87, IndHolidays)</f>
        <v>46212</v>
      </c>
      <c r="AP87" s="5">
        <v>3</v>
      </c>
      <c r="AQ87" s="80">
        <f t="shared" ref="AQ87" si="1893">WORKDAY(AO87, AP87, IndHolidays)</f>
        <v>46217</v>
      </c>
      <c r="AR87" s="80">
        <f t="shared" ref="AR87:AS87" si="1894">WORKDAY(AQ87, 1, IndHolidays)</f>
        <v>46218</v>
      </c>
      <c r="AS87" s="80">
        <f t="shared" si="1894"/>
        <v>46219</v>
      </c>
      <c r="AT87" s="80">
        <f t="shared" ref="AT87" si="1895">WORKDAY(AS87, 3, IndHolidays)</f>
        <v>46224</v>
      </c>
      <c r="AU87" s="80">
        <f t="shared" si="1432"/>
        <v>46226</v>
      </c>
      <c r="AX87">
        <f t="shared" si="1433"/>
        <v>12</v>
      </c>
    </row>
    <row r="88" spans="1:53" x14ac:dyDescent="0.2">
      <c r="A88" s="3">
        <v>87</v>
      </c>
      <c r="B88" s="5" t="s">
        <v>166</v>
      </c>
      <c r="C88" s="11"/>
      <c r="D88" s="80">
        <v>46156</v>
      </c>
      <c r="E88" s="80" t="s">
        <v>1179</v>
      </c>
      <c r="F88" s="80" t="s">
        <v>81</v>
      </c>
      <c r="G88" s="80" t="s">
        <v>131</v>
      </c>
      <c r="H88" s="80">
        <v>46156</v>
      </c>
      <c r="I88" s="5">
        <v>3</v>
      </c>
      <c r="J88" s="5">
        <v>0</v>
      </c>
      <c r="K88" s="5">
        <v>3</v>
      </c>
      <c r="L88" s="80">
        <f t="shared" ref="L88" si="1896">WORKDAY(H88-1, I88+J88, IndHolidays)</f>
        <v>46160</v>
      </c>
      <c r="M88" s="80">
        <f t="shared" ref="M88" si="1897">WORKDAY(H88-1, I88+J88, IndHolidays)</f>
        <v>46160</v>
      </c>
      <c r="N88" s="80">
        <f t="shared" ref="N88" si="1898">WORKDAY(H88-1, I88+J88, IndHolidays)</f>
        <v>46160</v>
      </c>
      <c r="O88" s="5">
        <v>3</v>
      </c>
      <c r="P88" s="80">
        <f t="shared" ref="P88" si="1899">WORKDAY(N88, O88, IndHolidays)</f>
        <v>46163</v>
      </c>
      <c r="Q88" s="5">
        <v>2</v>
      </c>
      <c r="R88" s="80">
        <f t="shared" ref="R88" si="1900">WORKDAY(P88, Q88, IndHolidays)</f>
        <v>46167</v>
      </c>
      <c r="S88" s="80">
        <f t="shared" ref="S88" si="1901">WORKDAY(R88,0, IndHolidays)</f>
        <v>46167</v>
      </c>
      <c r="T88" s="5">
        <v>3</v>
      </c>
      <c r="U88" s="80">
        <f t="shared" ref="U88" si="1902">WORKDAY(S88, T88, IndHolidays)</f>
        <v>46171</v>
      </c>
      <c r="V88" s="80">
        <f t="shared" ref="V88:W88" si="1903">WORKDAY(U88, 0, IndHolidays)</f>
        <v>46171</v>
      </c>
      <c r="W88" s="80">
        <f t="shared" si="1903"/>
        <v>46171</v>
      </c>
      <c r="X88" s="80">
        <f t="shared" ref="X88" si="1904">WORKDAY(W88, 1, IndHolidays)</f>
        <v>46174</v>
      </c>
      <c r="Y88" s="80">
        <f t="shared" ref="Y88" si="1905">WORKDAY(X88, 0, IndHolidays)</f>
        <v>46174</v>
      </c>
      <c r="Z88" s="5">
        <v>3</v>
      </c>
      <c r="AA88" s="80">
        <f t="shared" ref="AA88" si="1906">WORKDAY(Y88, Z88, IndHolidays)</f>
        <v>46178</v>
      </c>
      <c r="AB88" s="5">
        <v>2</v>
      </c>
      <c r="AC88" s="80">
        <f t="shared" ref="AC88" si="1907">WORKDAY(AA88, AB88, IndHolidays)</f>
        <v>46182</v>
      </c>
      <c r="AD88" s="5">
        <v>3</v>
      </c>
      <c r="AE88" s="80">
        <f t="shared" ref="AE88" si="1908">WORKDAY(AC88, AD88, IndHolidays)</f>
        <v>46185</v>
      </c>
      <c r="AF88" s="80">
        <f t="shared" ref="AF88" si="1909">WORKDAY(AE88, 0, IndHolidays)</f>
        <v>46185</v>
      </c>
      <c r="AG88" s="80">
        <f t="shared" ref="AG88" si="1910">WORKDAY(AF88, 1, IndHolidays)</f>
        <v>46188</v>
      </c>
      <c r="AH88" s="80">
        <f t="shared" ref="AH88" si="1911">WORKDAY(AG88, 0, IndHolidays)</f>
        <v>46188</v>
      </c>
      <c r="AI88" s="5">
        <v>1</v>
      </c>
      <c r="AJ88" s="80">
        <f t="shared" ref="AJ88" si="1912">WORKDAY(AH88, AI88, IndHolidays)</f>
        <v>46189</v>
      </c>
      <c r="AK88" s="80" cm="1">
        <f t="array" ref="AK88">MAX(IF($B$82:$B$92=$B88, $AJ$82:$AJ$92))</f>
        <v>46205</v>
      </c>
      <c r="AL88" s="5">
        <v>3</v>
      </c>
      <c r="AM88" s="80">
        <f t="shared" ref="AM88" si="1913">WORKDAY(AK88, AL88, IndHolidays)</f>
        <v>46211</v>
      </c>
      <c r="AN88" s="5">
        <v>1</v>
      </c>
      <c r="AO88" s="80">
        <f t="shared" ref="AO88" si="1914">WORKDAY(AM88, AN88, IndHolidays)</f>
        <v>46212</v>
      </c>
      <c r="AP88" s="5">
        <v>3</v>
      </c>
      <c r="AQ88" s="80">
        <f t="shared" ref="AQ88" si="1915">WORKDAY(AO88, AP88, IndHolidays)</f>
        <v>46217</v>
      </c>
      <c r="AR88" s="80">
        <f t="shared" ref="AR88:AS88" si="1916">WORKDAY(AQ88, 1, IndHolidays)</f>
        <v>46218</v>
      </c>
      <c r="AS88" s="80">
        <f t="shared" si="1916"/>
        <v>46219</v>
      </c>
      <c r="AT88" s="80">
        <f t="shared" ref="AT88" si="1917">WORKDAY(AS88, 3, IndHolidays)</f>
        <v>46224</v>
      </c>
      <c r="AU88" s="80">
        <f t="shared" si="1432"/>
        <v>46226</v>
      </c>
      <c r="AX88">
        <f t="shared" si="1433"/>
        <v>12</v>
      </c>
    </row>
    <row r="89" spans="1:53" x14ac:dyDescent="0.2">
      <c r="A89" s="3">
        <v>88</v>
      </c>
      <c r="B89" s="5" t="s">
        <v>166</v>
      </c>
      <c r="C89" s="11"/>
      <c r="D89" s="80">
        <v>46164</v>
      </c>
      <c r="E89" s="80" t="s">
        <v>1180</v>
      </c>
      <c r="F89" s="80" t="s">
        <v>81</v>
      </c>
      <c r="G89" s="80" t="s">
        <v>129</v>
      </c>
      <c r="H89" s="80">
        <v>46164</v>
      </c>
      <c r="I89" s="5">
        <v>3</v>
      </c>
      <c r="J89" s="5">
        <v>0</v>
      </c>
      <c r="K89" s="5">
        <v>1</v>
      </c>
      <c r="L89" s="80">
        <f t="shared" ref="L89" si="1918">WORKDAY(H89-1, I89+J89, IndHolidays)</f>
        <v>46168</v>
      </c>
      <c r="M89" s="80">
        <f t="shared" ref="M89" si="1919">WORKDAY(H89-1, I89+J89, IndHolidays)</f>
        <v>46168</v>
      </c>
      <c r="N89" s="80">
        <f t="shared" ref="N89" si="1920">WORKDAY(H89-1, I89+J89, IndHolidays)</f>
        <v>46168</v>
      </c>
      <c r="O89" s="5">
        <v>3</v>
      </c>
      <c r="P89" s="80">
        <f t="shared" ref="P89" si="1921">WORKDAY(N89, O89, IndHolidays)</f>
        <v>46174</v>
      </c>
      <c r="Q89" s="5">
        <v>2</v>
      </c>
      <c r="R89" s="80">
        <f t="shared" ref="R89" si="1922">WORKDAY(P89, Q89, IndHolidays)</f>
        <v>46177</v>
      </c>
      <c r="S89" s="80">
        <f t="shared" ref="S89" si="1923">WORKDAY(R89,0, IndHolidays)</f>
        <v>46177</v>
      </c>
      <c r="T89" s="5">
        <v>3</v>
      </c>
      <c r="U89" s="80">
        <f t="shared" ref="U89" si="1924">WORKDAY(S89, T89, IndHolidays)</f>
        <v>46182</v>
      </c>
      <c r="V89" s="80">
        <f t="shared" ref="V89:W89" si="1925">WORKDAY(U89, 0, IndHolidays)</f>
        <v>46182</v>
      </c>
      <c r="W89" s="80">
        <f t="shared" si="1925"/>
        <v>46182</v>
      </c>
      <c r="X89" s="80">
        <f t="shared" ref="X89" si="1926">WORKDAY(W89, 1, IndHolidays)</f>
        <v>46183</v>
      </c>
      <c r="Y89" s="80">
        <f t="shared" ref="Y89" si="1927">WORKDAY(X89, 0, IndHolidays)</f>
        <v>46183</v>
      </c>
      <c r="Z89" s="5">
        <v>3</v>
      </c>
      <c r="AA89" s="80">
        <f t="shared" ref="AA89" si="1928">WORKDAY(Y89, Z89, IndHolidays)</f>
        <v>46188</v>
      </c>
      <c r="AB89" s="5">
        <v>2</v>
      </c>
      <c r="AC89" s="80">
        <f t="shared" ref="AC89" si="1929">WORKDAY(AA89, AB89, IndHolidays)</f>
        <v>46190</v>
      </c>
      <c r="AD89" s="5">
        <v>3</v>
      </c>
      <c r="AE89" s="80">
        <f t="shared" ref="AE89" si="1930">WORKDAY(AC89, AD89, IndHolidays)</f>
        <v>46195</v>
      </c>
      <c r="AF89" s="80">
        <f t="shared" ref="AF89" si="1931">WORKDAY(AE89, 0, IndHolidays)</f>
        <v>46195</v>
      </c>
      <c r="AG89" s="80">
        <f t="shared" ref="AG89" si="1932">WORKDAY(AF89, 1, IndHolidays)</f>
        <v>46196</v>
      </c>
      <c r="AH89" s="80">
        <f t="shared" ref="AH89" si="1933">WORKDAY(AG89, 0, IndHolidays)</f>
        <v>46196</v>
      </c>
      <c r="AI89" s="5">
        <v>1</v>
      </c>
      <c r="AJ89" s="80">
        <f t="shared" ref="AJ89" si="1934">WORKDAY(AH89, AI89, IndHolidays)</f>
        <v>46197</v>
      </c>
      <c r="AK89" s="80" cm="1">
        <f t="array" ref="AK89">MAX(IF($B$82:$B$92=$B89, $AJ$82:$AJ$92))</f>
        <v>46205</v>
      </c>
      <c r="AL89" s="5">
        <v>3</v>
      </c>
      <c r="AM89" s="80">
        <f t="shared" ref="AM89" si="1935">WORKDAY(AK89, AL89, IndHolidays)</f>
        <v>46211</v>
      </c>
      <c r="AN89" s="5">
        <v>1</v>
      </c>
      <c r="AO89" s="80">
        <f t="shared" ref="AO89" si="1936">WORKDAY(AM89, AN89, IndHolidays)</f>
        <v>46212</v>
      </c>
      <c r="AP89" s="5">
        <v>3</v>
      </c>
      <c r="AQ89" s="80">
        <f t="shared" ref="AQ89" si="1937">WORKDAY(AO89, AP89, IndHolidays)</f>
        <v>46217</v>
      </c>
      <c r="AR89" s="80">
        <f t="shared" ref="AR89:AS89" si="1938">WORKDAY(AQ89, 1, IndHolidays)</f>
        <v>46218</v>
      </c>
      <c r="AS89" s="80">
        <f t="shared" si="1938"/>
        <v>46219</v>
      </c>
      <c r="AT89" s="80">
        <f t="shared" ref="AT89" si="1939">WORKDAY(AS89, 3, IndHolidays)</f>
        <v>46224</v>
      </c>
      <c r="AU89" s="80">
        <f t="shared" si="1432"/>
        <v>46226</v>
      </c>
      <c r="AX89">
        <f t="shared" si="1433"/>
        <v>12</v>
      </c>
    </row>
    <row r="90" spans="1:53" x14ac:dyDescent="0.2">
      <c r="A90" s="3">
        <v>89</v>
      </c>
      <c r="B90" s="5" t="s">
        <v>166</v>
      </c>
      <c r="C90" s="11"/>
      <c r="D90" s="80">
        <v>46164</v>
      </c>
      <c r="E90" s="80" t="s">
        <v>1181</v>
      </c>
      <c r="F90" s="80" t="s">
        <v>81</v>
      </c>
      <c r="G90" s="80" t="s">
        <v>167</v>
      </c>
      <c r="H90" s="80">
        <v>46164</v>
      </c>
      <c r="I90" s="5">
        <v>3</v>
      </c>
      <c r="J90" s="5">
        <v>0</v>
      </c>
      <c r="K90" s="5">
        <v>2</v>
      </c>
      <c r="L90" s="80">
        <f t="shared" ref="L90" si="1940">WORKDAY(H90-1, I90+J90, IndHolidays)</f>
        <v>46168</v>
      </c>
      <c r="M90" s="80">
        <f t="shared" ref="M90" si="1941">WORKDAY(H90-1, I90+J90, IndHolidays)</f>
        <v>46168</v>
      </c>
      <c r="N90" s="80">
        <f t="shared" ref="N90" si="1942">WORKDAY(H90-1, I90+J90, IndHolidays)</f>
        <v>46168</v>
      </c>
      <c r="O90" s="5">
        <v>3</v>
      </c>
      <c r="P90" s="80">
        <f t="shared" ref="P90" si="1943">WORKDAY(N90, O90, IndHolidays)</f>
        <v>46174</v>
      </c>
      <c r="Q90" s="5">
        <v>2</v>
      </c>
      <c r="R90" s="80">
        <f t="shared" ref="R90" si="1944">WORKDAY(P90, Q90, IndHolidays)</f>
        <v>46177</v>
      </c>
      <c r="S90" s="80">
        <f t="shared" ref="S90" si="1945">WORKDAY(R90,0, IndHolidays)</f>
        <v>46177</v>
      </c>
      <c r="T90" s="5">
        <v>3</v>
      </c>
      <c r="U90" s="80">
        <f t="shared" ref="U90" si="1946">WORKDAY(S90, T90, IndHolidays)</f>
        <v>46182</v>
      </c>
      <c r="V90" s="80">
        <f t="shared" ref="V90:W90" si="1947">WORKDAY(U90, 0, IndHolidays)</f>
        <v>46182</v>
      </c>
      <c r="W90" s="80">
        <f t="shared" si="1947"/>
        <v>46182</v>
      </c>
      <c r="X90" s="80">
        <f t="shared" ref="X90" si="1948">WORKDAY(W90, 1, IndHolidays)</f>
        <v>46183</v>
      </c>
      <c r="Y90" s="80">
        <f t="shared" ref="Y90" si="1949">WORKDAY(X90, 0, IndHolidays)</f>
        <v>46183</v>
      </c>
      <c r="Z90" s="5">
        <v>3</v>
      </c>
      <c r="AA90" s="80">
        <f t="shared" ref="AA90" si="1950">WORKDAY(Y90, Z90, IndHolidays)</f>
        <v>46188</v>
      </c>
      <c r="AB90" s="5">
        <v>2</v>
      </c>
      <c r="AC90" s="80">
        <f t="shared" ref="AC90" si="1951">WORKDAY(AA90, AB90, IndHolidays)</f>
        <v>46190</v>
      </c>
      <c r="AD90" s="5">
        <v>3</v>
      </c>
      <c r="AE90" s="80">
        <f t="shared" ref="AE90" si="1952">WORKDAY(AC90, AD90, IndHolidays)</f>
        <v>46195</v>
      </c>
      <c r="AF90" s="80">
        <f t="shared" ref="AF90" si="1953">WORKDAY(AE90, 0, IndHolidays)</f>
        <v>46195</v>
      </c>
      <c r="AG90" s="80">
        <f t="shared" ref="AG90" si="1954">WORKDAY(AF90, 1, IndHolidays)</f>
        <v>46196</v>
      </c>
      <c r="AH90" s="80">
        <f t="shared" ref="AH90" si="1955">WORKDAY(AG90, 0, IndHolidays)</f>
        <v>46196</v>
      </c>
      <c r="AI90" s="5">
        <v>1</v>
      </c>
      <c r="AJ90" s="80">
        <f t="shared" ref="AJ90" si="1956">WORKDAY(AH90, AI90, IndHolidays)</f>
        <v>46197</v>
      </c>
      <c r="AK90" s="80" cm="1">
        <f t="array" ref="AK90">MAX(IF($B$82:$B$92=$B90, $AJ$82:$AJ$92))</f>
        <v>46205</v>
      </c>
      <c r="AL90" s="5">
        <v>3</v>
      </c>
      <c r="AM90" s="80">
        <f t="shared" ref="AM90" si="1957">WORKDAY(AK90, AL90, IndHolidays)</f>
        <v>46211</v>
      </c>
      <c r="AN90" s="5">
        <v>1</v>
      </c>
      <c r="AO90" s="80">
        <f t="shared" ref="AO90" si="1958">WORKDAY(AM90, AN90, IndHolidays)</f>
        <v>46212</v>
      </c>
      <c r="AP90" s="5">
        <v>3</v>
      </c>
      <c r="AQ90" s="80">
        <f t="shared" ref="AQ90" si="1959">WORKDAY(AO90, AP90, IndHolidays)</f>
        <v>46217</v>
      </c>
      <c r="AR90" s="80">
        <f t="shared" ref="AR90:AS90" si="1960">WORKDAY(AQ90, 1, IndHolidays)</f>
        <v>46218</v>
      </c>
      <c r="AS90" s="80">
        <f t="shared" si="1960"/>
        <v>46219</v>
      </c>
      <c r="AT90" s="80">
        <f t="shared" ref="AT90" si="1961">WORKDAY(AS90, 3, IndHolidays)</f>
        <v>46224</v>
      </c>
      <c r="AU90" s="80">
        <f t="shared" si="1432"/>
        <v>46226</v>
      </c>
      <c r="AX90">
        <f t="shared" si="1433"/>
        <v>12</v>
      </c>
    </row>
    <row r="91" spans="1:53" x14ac:dyDescent="0.2">
      <c r="A91" s="3">
        <v>90</v>
      </c>
      <c r="B91" s="5" t="s">
        <v>166</v>
      </c>
      <c r="C91" s="11"/>
      <c r="D91" s="80">
        <v>46164</v>
      </c>
      <c r="E91" s="80" t="s">
        <v>1147</v>
      </c>
      <c r="F91" s="80" t="s">
        <v>81</v>
      </c>
      <c r="G91" s="80" t="s">
        <v>131</v>
      </c>
      <c r="H91" s="80">
        <v>46164</v>
      </c>
      <c r="I91" s="5">
        <v>3</v>
      </c>
      <c r="J91" s="5">
        <v>0</v>
      </c>
      <c r="K91" s="5">
        <v>4</v>
      </c>
      <c r="L91" s="80">
        <f t="shared" ref="L91" si="1962">WORKDAY(H91-1, I91+J91, IndHolidays)</f>
        <v>46168</v>
      </c>
      <c r="M91" s="80">
        <f t="shared" ref="M91" si="1963">WORKDAY(H91-1, I91+J91, IndHolidays)</f>
        <v>46168</v>
      </c>
      <c r="N91" s="80">
        <f t="shared" ref="N91" si="1964">WORKDAY(H91-1, I91+J91, IndHolidays)</f>
        <v>46168</v>
      </c>
      <c r="O91" s="5">
        <v>3</v>
      </c>
      <c r="P91" s="80">
        <f t="shared" ref="P91" si="1965">WORKDAY(N91, O91, IndHolidays)</f>
        <v>46174</v>
      </c>
      <c r="Q91" s="5">
        <v>2</v>
      </c>
      <c r="R91" s="80">
        <f t="shared" ref="R91" si="1966">WORKDAY(P91, Q91, IndHolidays)</f>
        <v>46177</v>
      </c>
      <c r="S91" s="80">
        <f t="shared" ref="S91" si="1967">WORKDAY(R91,0, IndHolidays)</f>
        <v>46177</v>
      </c>
      <c r="T91" s="5">
        <v>3</v>
      </c>
      <c r="U91" s="80">
        <f t="shared" ref="U91" si="1968">WORKDAY(S91, T91, IndHolidays)</f>
        <v>46182</v>
      </c>
      <c r="V91" s="80">
        <f t="shared" ref="V91:W91" si="1969">WORKDAY(U91, 0, IndHolidays)</f>
        <v>46182</v>
      </c>
      <c r="W91" s="80">
        <f t="shared" si="1969"/>
        <v>46182</v>
      </c>
      <c r="X91" s="80">
        <f t="shared" ref="X91" si="1970">WORKDAY(W91, 1, IndHolidays)</f>
        <v>46183</v>
      </c>
      <c r="Y91" s="80">
        <f t="shared" ref="Y91" si="1971">WORKDAY(X91, 0, IndHolidays)</f>
        <v>46183</v>
      </c>
      <c r="Z91" s="5">
        <v>3</v>
      </c>
      <c r="AA91" s="80">
        <f t="shared" ref="AA91" si="1972">WORKDAY(Y91, Z91, IndHolidays)</f>
        <v>46188</v>
      </c>
      <c r="AB91" s="5">
        <v>2</v>
      </c>
      <c r="AC91" s="80">
        <f t="shared" ref="AC91" si="1973">WORKDAY(AA91, AB91, IndHolidays)</f>
        <v>46190</v>
      </c>
      <c r="AD91" s="5">
        <v>3</v>
      </c>
      <c r="AE91" s="80">
        <f t="shared" ref="AE91" si="1974">WORKDAY(AC91, AD91, IndHolidays)</f>
        <v>46195</v>
      </c>
      <c r="AF91" s="80">
        <f t="shared" ref="AF91" si="1975">WORKDAY(AE91, 0, IndHolidays)</f>
        <v>46195</v>
      </c>
      <c r="AG91" s="80">
        <f t="shared" ref="AG91" si="1976">WORKDAY(AF91, 1, IndHolidays)</f>
        <v>46196</v>
      </c>
      <c r="AH91" s="80">
        <f t="shared" ref="AH91" si="1977">WORKDAY(AG91, 0, IndHolidays)</f>
        <v>46196</v>
      </c>
      <c r="AI91" s="5">
        <v>1</v>
      </c>
      <c r="AJ91" s="80">
        <f t="shared" ref="AJ91" si="1978">WORKDAY(AH91, AI91, IndHolidays)</f>
        <v>46197</v>
      </c>
      <c r="AK91" s="80" cm="1">
        <f t="array" ref="AK91">MAX(IF($B$82:$B$92=$B91, $AJ$82:$AJ$92))</f>
        <v>46205</v>
      </c>
      <c r="AL91" s="5">
        <v>3</v>
      </c>
      <c r="AM91" s="80">
        <f t="shared" ref="AM91" si="1979">WORKDAY(AK91, AL91, IndHolidays)</f>
        <v>46211</v>
      </c>
      <c r="AN91" s="5">
        <v>1</v>
      </c>
      <c r="AO91" s="80">
        <f t="shared" ref="AO91" si="1980">WORKDAY(AM91, AN91, IndHolidays)</f>
        <v>46212</v>
      </c>
      <c r="AP91" s="5">
        <v>3</v>
      </c>
      <c r="AQ91" s="80">
        <f t="shared" ref="AQ91" si="1981">WORKDAY(AO91, AP91, IndHolidays)</f>
        <v>46217</v>
      </c>
      <c r="AR91" s="80">
        <f t="shared" ref="AR91:AS91" si="1982">WORKDAY(AQ91, 1, IndHolidays)</f>
        <v>46218</v>
      </c>
      <c r="AS91" s="80">
        <f t="shared" si="1982"/>
        <v>46219</v>
      </c>
      <c r="AT91" s="80">
        <f t="shared" ref="AT91" si="1983">WORKDAY(AS91, 3, IndHolidays)</f>
        <v>46224</v>
      </c>
      <c r="AU91" s="80">
        <f t="shared" si="1432"/>
        <v>46226</v>
      </c>
      <c r="AX91">
        <f t="shared" si="1433"/>
        <v>12</v>
      </c>
    </row>
    <row r="92" spans="1:53" x14ac:dyDescent="0.2">
      <c r="A92" s="3">
        <v>91</v>
      </c>
      <c r="B92" s="5" t="s">
        <v>166</v>
      </c>
      <c r="C92" s="11"/>
      <c r="D92" s="80">
        <v>46174</v>
      </c>
      <c r="E92" s="80" t="s">
        <v>1182</v>
      </c>
      <c r="F92" s="80" t="s">
        <v>81</v>
      </c>
      <c r="G92" s="80" t="s">
        <v>129</v>
      </c>
      <c r="H92" s="80">
        <v>46174</v>
      </c>
      <c r="I92" s="5">
        <v>3</v>
      </c>
      <c r="J92" s="5">
        <v>0</v>
      </c>
      <c r="K92" s="5">
        <v>5</v>
      </c>
      <c r="L92" s="80">
        <f t="shared" ref="L92" si="1984">WORKDAY(H92-1, I92+J92, IndHolidays)</f>
        <v>46177</v>
      </c>
      <c r="M92" s="80">
        <f t="shared" ref="M92" si="1985">WORKDAY(H92-1, I92+J92, IndHolidays)</f>
        <v>46177</v>
      </c>
      <c r="N92" s="80">
        <f t="shared" ref="N92" si="1986">WORKDAY(H92-1, I92+J92, IndHolidays)</f>
        <v>46177</v>
      </c>
      <c r="O92" s="5">
        <v>3</v>
      </c>
      <c r="P92" s="80">
        <f t="shared" ref="P92" si="1987">WORKDAY(N92, O92, IndHolidays)</f>
        <v>46182</v>
      </c>
      <c r="Q92" s="5">
        <v>2</v>
      </c>
      <c r="R92" s="80">
        <f t="shared" ref="R92" si="1988">WORKDAY(P92, Q92, IndHolidays)</f>
        <v>46184</v>
      </c>
      <c r="S92" s="80">
        <f t="shared" ref="S92" si="1989">WORKDAY(R92,0, IndHolidays)</f>
        <v>46184</v>
      </c>
      <c r="T92" s="5">
        <v>3</v>
      </c>
      <c r="U92" s="80">
        <f t="shared" ref="U92" si="1990">WORKDAY(S92, T92, IndHolidays)</f>
        <v>46189</v>
      </c>
      <c r="V92" s="80">
        <f t="shared" ref="V92:W92" si="1991">WORKDAY(U92, 0, IndHolidays)</f>
        <v>46189</v>
      </c>
      <c r="W92" s="80">
        <f t="shared" si="1991"/>
        <v>46189</v>
      </c>
      <c r="X92" s="80">
        <f t="shared" ref="X92" si="1992">WORKDAY(W92, 1, IndHolidays)</f>
        <v>46190</v>
      </c>
      <c r="Y92" s="80">
        <f t="shared" ref="Y92" si="1993">WORKDAY(X92, 0, IndHolidays)</f>
        <v>46190</v>
      </c>
      <c r="Z92" s="5">
        <v>3</v>
      </c>
      <c r="AA92" s="80">
        <f t="shared" ref="AA92" si="1994">WORKDAY(Y92, Z92, IndHolidays)</f>
        <v>46195</v>
      </c>
      <c r="AB92" s="5">
        <v>2</v>
      </c>
      <c r="AC92" s="80">
        <f t="shared" ref="AC92" si="1995">WORKDAY(AA92, AB92, IndHolidays)</f>
        <v>46197</v>
      </c>
      <c r="AD92" s="5">
        <v>3</v>
      </c>
      <c r="AE92" s="80">
        <f t="shared" ref="AE92" si="1996">WORKDAY(AC92, AD92, IndHolidays)</f>
        <v>46203</v>
      </c>
      <c r="AF92" s="80">
        <f t="shared" ref="AF92" si="1997">WORKDAY(AE92, 0, IndHolidays)</f>
        <v>46203</v>
      </c>
      <c r="AG92" s="80">
        <f t="shared" ref="AG92" si="1998">WORKDAY(AF92, 1, IndHolidays)</f>
        <v>46204</v>
      </c>
      <c r="AH92" s="80">
        <f t="shared" ref="AH92" si="1999">WORKDAY(AG92, 0, IndHolidays)</f>
        <v>46204</v>
      </c>
      <c r="AI92" s="5">
        <v>1</v>
      </c>
      <c r="AJ92" s="80">
        <f t="shared" ref="AJ92" si="2000">WORKDAY(AH92, AI92, IndHolidays)</f>
        <v>46205</v>
      </c>
      <c r="AK92" s="80" cm="1">
        <f t="array" ref="AK92">MAX(IF($B$82:$B$92=$B92, $AJ$82:$AJ$92))</f>
        <v>46205</v>
      </c>
      <c r="AL92" s="5">
        <v>3</v>
      </c>
      <c r="AM92" s="80">
        <f t="shared" ref="AM92" si="2001">WORKDAY(AK92, AL92, IndHolidays)</f>
        <v>46211</v>
      </c>
      <c r="AN92" s="5">
        <v>1</v>
      </c>
      <c r="AO92" s="80">
        <f t="shared" ref="AO92" si="2002">WORKDAY(AM92, AN92, IndHolidays)</f>
        <v>46212</v>
      </c>
      <c r="AP92" s="5">
        <v>3</v>
      </c>
      <c r="AQ92" s="80">
        <f t="shared" ref="AQ92" si="2003">WORKDAY(AO92, AP92, IndHolidays)</f>
        <v>46217</v>
      </c>
      <c r="AR92" s="80">
        <f t="shared" ref="AR92:AS92" si="2004">WORKDAY(AQ92, 1, IndHolidays)</f>
        <v>46218</v>
      </c>
      <c r="AS92" s="80">
        <f t="shared" si="2004"/>
        <v>46219</v>
      </c>
      <c r="AT92" s="80">
        <f t="shared" ref="AT92" si="2005">WORKDAY(AS92, 3, IndHolidays)</f>
        <v>46224</v>
      </c>
      <c r="AU92" s="80">
        <f t="shared" si="1432"/>
        <v>46226</v>
      </c>
      <c r="AV92">
        <f>(AU92 - M92)</f>
        <v>49</v>
      </c>
      <c r="AX92">
        <f t="shared" si="1433"/>
        <v>12</v>
      </c>
    </row>
    <row r="93" spans="1:53" x14ac:dyDescent="0.2">
      <c r="A93" s="3">
        <v>92</v>
      </c>
      <c r="B93" s="5" t="s">
        <v>168</v>
      </c>
      <c r="C93" s="11"/>
      <c r="D93" s="80">
        <v>46218</v>
      </c>
      <c r="E93" s="80" t="s">
        <v>1137</v>
      </c>
      <c r="F93" s="80" t="s">
        <v>67</v>
      </c>
      <c r="G93" s="80" t="s">
        <v>102</v>
      </c>
      <c r="H93" s="80">
        <v>46218</v>
      </c>
      <c r="I93" s="5">
        <v>3</v>
      </c>
      <c r="J93" s="5">
        <v>0</v>
      </c>
      <c r="K93" s="5">
        <v>2</v>
      </c>
      <c r="L93" s="80">
        <f t="shared" ref="L93" si="2006">WORKDAY(H93-1, I93+J93, IndHolidays)</f>
        <v>46220</v>
      </c>
      <c r="M93" s="80">
        <f t="shared" ref="M93" si="2007">WORKDAY(H93-1, I93+J93, IndHolidays)</f>
        <v>46220</v>
      </c>
      <c r="N93" s="80">
        <f t="shared" ref="N93" si="2008">WORKDAY(H93-1, I93+J93, IndHolidays)</f>
        <v>46220</v>
      </c>
      <c r="O93" s="5">
        <v>3</v>
      </c>
      <c r="P93" s="80">
        <f t="shared" ref="P93" si="2009">WORKDAY(N93, O93, IndHolidays)</f>
        <v>46225</v>
      </c>
      <c r="Q93" s="5">
        <v>2</v>
      </c>
      <c r="R93" s="80">
        <f t="shared" ref="R93" si="2010">WORKDAY(P93, Q93, IndHolidays)</f>
        <v>46227</v>
      </c>
      <c r="S93" s="80">
        <f t="shared" ref="S93" si="2011">WORKDAY(R93,0, IndHolidays)</f>
        <v>46227</v>
      </c>
      <c r="T93" s="5">
        <v>3</v>
      </c>
      <c r="U93" s="80">
        <f t="shared" ref="U93" si="2012">WORKDAY(S93, T93, IndHolidays)</f>
        <v>46232</v>
      </c>
      <c r="V93" s="80">
        <f t="shared" ref="V93:W93" si="2013">WORKDAY(U93, 0, IndHolidays)</f>
        <v>46232</v>
      </c>
      <c r="W93" s="80">
        <f t="shared" si="2013"/>
        <v>46232</v>
      </c>
      <c r="X93" s="80">
        <f t="shared" ref="X93" si="2014">WORKDAY(W93, 1, IndHolidays)</f>
        <v>46233</v>
      </c>
      <c r="Y93" s="80">
        <f t="shared" ref="Y93" si="2015">WORKDAY(X93, 0, IndHolidays)</f>
        <v>46233</v>
      </c>
      <c r="Z93" s="5">
        <v>3</v>
      </c>
      <c r="AA93" s="80">
        <f t="shared" ref="AA93" si="2016">WORKDAY(Y93, Z93, IndHolidays)</f>
        <v>46238</v>
      </c>
      <c r="AB93" s="5">
        <v>2</v>
      </c>
      <c r="AC93" s="80">
        <f t="shared" ref="AC93" si="2017">WORKDAY(AA93, AB93, IndHolidays)</f>
        <v>46240</v>
      </c>
      <c r="AD93" s="5">
        <v>3</v>
      </c>
      <c r="AE93" s="80">
        <f t="shared" ref="AE93" si="2018">WORKDAY(AC93, AD93, IndHolidays)</f>
        <v>46245</v>
      </c>
      <c r="AF93" s="80">
        <f t="shared" ref="AF93" si="2019">WORKDAY(AE93, 0, IndHolidays)</f>
        <v>46245</v>
      </c>
      <c r="AG93" s="80">
        <f t="shared" ref="AG93" si="2020">WORKDAY(AF93, 1, IndHolidays)</f>
        <v>46246</v>
      </c>
      <c r="AH93" s="80">
        <f t="shared" ref="AH93" si="2021">WORKDAY(AG93, 0, IndHolidays)</f>
        <v>46246</v>
      </c>
      <c r="AI93" s="5">
        <v>1</v>
      </c>
      <c r="AJ93" s="80">
        <f t="shared" ref="AJ93" si="2022">WORKDAY(AH93, AI93, IndHolidays)</f>
        <v>46247</v>
      </c>
      <c r="AK93" s="80" cm="1">
        <f t="array" ref="AK93">MAX(IF($B$93:$B$102=$B93, $AJ$93:$AJ$102))</f>
        <v>46258</v>
      </c>
      <c r="AL93" s="5">
        <v>3</v>
      </c>
      <c r="AM93" s="80">
        <f t="shared" ref="AM93" si="2023">WORKDAY(AK93, AL93, IndHolidays)</f>
        <v>46262</v>
      </c>
      <c r="AN93" s="5">
        <v>1</v>
      </c>
      <c r="AO93" s="80">
        <f t="shared" ref="AO93" si="2024">WORKDAY(AM93, AN93, IndHolidays)</f>
        <v>46265</v>
      </c>
      <c r="AP93" s="5">
        <v>3</v>
      </c>
      <c r="AQ93" s="80">
        <f t="shared" ref="AQ93" si="2025">WORKDAY(AO93, AP93, IndHolidays)</f>
        <v>46268</v>
      </c>
      <c r="AR93" s="80">
        <f t="shared" ref="AR93:AS93" si="2026">WORKDAY(AQ93, 1, IndHolidays)</f>
        <v>46269</v>
      </c>
      <c r="AS93" s="80">
        <f t="shared" si="2026"/>
        <v>46272</v>
      </c>
      <c r="AT93" s="80">
        <f t="shared" ref="AT93" si="2027">WORKDAY(AS93, 3, IndHolidays)</f>
        <v>46275</v>
      </c>
      <c r="AU93" s="80">
        <f t="shared" si="1432"/>
        <v>46282</v>
      </c>
      <c r="AX93">
        <f t="shared" si="1433"/>
        <v>12</v>
      </c>
    </row>
    <row r="94" spans="1:53" x14ac:dyDescent="0.2">
      <c r="A94" s="3">
        <v>93</v>
      </c>
      <c r="B94" s="5" t="s">
        <v>168</v>
      </c>
      <c r="C94" s="11"/>
      <c r="D94" s="80">
        <v>46218</v>
      </c>
      <c r="E94" s="80" t="s">
        <v>1138</v>
      </c>
      <c r="F94" s="80" t="s">
        <v>67</v>
      </c>
      <c r="G94" s="80" t="s">
        <v>103</v>
      </c>
      <c r="H94" s="80">
        <v>46218</v>
      </c>
      <c r="I94" s="5">
        <v>3</v>
      </c>
      <c r="J94" s="5">
        <v>0</v>
      </c>
      <c r="K94" s="5">
        <v>3</v>
      </c>
      <c r="L94" s="80">
        <f t="shared" ref="L94" si="2028">WORKDAY(H94-1, I94+J94, IndHolidays)</f>
        <v>46220</v>
      </c>
      <c r="M94" s="80">
        <f t="shared" ref="M94" si="2029">WORKDAY(H94-1, I94+J94, IndHolidays)</f>
        <v>46220</v>
      </c>
      <c r="N94" s="80">
        <f t="shared" ref="N94" si="2030">WORKDAY(H94-1, I94+J94, IndHolidays)</f>
        <v>46220</v>
      </c>
      <c r="O94" s="5">
        <v>3</v>
      </c>
      <c r="P94" s="80">
        <f t="shared" ref="P94" si="2031">WORKDAY(N94, O94, IndHolidays)</f>
        <v>46225</v>
      </c>
      <c r="Q94" s="5">
        <v>2</v>
      </c>
      <c r="R94" s="80">
        <f t="shared" ref="R94" si="2032">WORKDAY(P94, Q94, IndHolidays)</f>
        <v>46227</v>
      </c>
      <c r="S94" s="80">
        <f t="shared" ref="S94" si="2033">WORKDAY(R94,0, IndHolidays)</f>
        <v>46227</v>
      </c>
      <c r="T94" s="5">
        <v>3</v>
      </c>
      <c r="U94" s="80">
        <f t="shared" ref="U94" si="2034">WORKDAY(S94, T94, IndHolidays)</f>
        <v>46232</v>
      </c>
      <c r="V94" s="80">
        <f t="shared" ref="V94:W94" si="2035">WORKDAY(U94, 0, IndHolidays)</f>
        <v>46232</v>
      </c>
      <c r="W94" s="80">
        <f t="shared" si="2035"/>
        <v>46232</v>
      </c>
      <c r="X94" s="80">
        <f t="shared" ref="X94" si="2036">WORKDAY(W94, 1, IndHolidays)</f>
        <v>46233</v>
      </c>
      <c r="Y94" s="80">
        <f t="shared" ref="Y94" si="2037">WORKDAY(X94, 0, IndHolidays)</f>
        <v>46233</v>
      </c>
      <c r="Z94" s="5">
        <v>3</v>
      </c>
      <c r="AA94" s="80">
        <f t="shared" ref="AA94" si="2038">WORKDAY(Y94, Z94, IndHolidays)</f>
        <v>46238</v>
      </c>
      <c r="AB94" s="5">
        <v>2</v>
      </c>
      <c r="AC94" s="80">
        <f t="shared" ref="AC94" si="2039">WORKDAY(AA94, AB94, IndHolidays)</f>
        <v>46240</v>
      </c>
      <c r="AD94" s="5">
        <v>3</v>
      </c>
      <c r="AE94" s="80">
        <f t="shared" ref="AE94" si="2040">WORKDAY(AC94, AD94, IndHolidays)</f>
        <v>46245</v>
      </c>
      <c r="AF94" s="80">
        <f t="shared" ref="AF94" si="2041">WORKDAY(AE94, 0, IndHolidays)</f>
        <v>46245</v>
      </c>
      <c r="AG94" s="80">
        <f t="shared" ref="AG94" si="2042">WORKDAY(AF94, 1, IndHolidays)</f>
        <v>46246</v>
      </c>
      <c r="AH94" s="80">
        <f t="shared" ref="AH94" si="2043">WORKDAY(AG94, 0, IndHolidays)</f>
        <v>46246</v>
      </c>
      <c r="AI94" s="5">
        <v>1</v>
      </c>
      <c r="AJ94" s="80">
        <f t="shared" ref="AJ94" si="2044">WORKDAY(AH94, AI94, IndHolidays)</f>
        <v>46247</v>
      </c>
      <c r="AK94" s="80" cm="1">
        <f t="array" ref="AK94">MAX(IF($B$93:$B$102=$B94, $AJ$93:$AJ$102))</f>
        <v>46258</v>
      </c>
      <c r="AL94" s="5">
        <v>3</v>
      </c>
      <c r="AM94" s="80">
        <f t="shared" ref="AM94" si="2045">WORKDAY(AK94, AL94, IndHolidays)</f>
        <v>46262</v>
      </c>
      <c r="AN94" s="5">
        <v>1</v>
      </c>
      <c r="AO94" s="80">
        <f t="shared" ref="AO94" si="2046">WORKDAY(AM94, AN94, IndHolidays)</f>
        <v>46265</v>
      </c>
      <c r="AP94" s="5">
        <v>3</v>
      </c>
      <c r="AQ94" s="80">
        <f t="shared" ref="AQ94" si="2047">WORKDAY(AO94, AP94, IndHolidays)</f>
        <v>46268</v>
      </c>
      <c r="AR94" s="80">
        <f t="shared" ref="AR94:AS94" si="2048">WORKDAY(AQ94, 1, IndHolidays)</f>
        <v>46269</v>
      </c>
      <c r="AS94" s="80">
        <f t="shared" si="2048"/>
        <v>46272</v>
      </c>
      <c r="AT94" s="80">
        <f t="shared" ref="AT94" si="2049">WORKDAY(AS94, 3, IndHolidays)</f>
        <v>46275</v>
      </c>
      <c r="AU94" s="80">
        <f t="shared" si="1432"/>
        <v>46282</v>
      </c>
      <c r="AX94">
        <f t="shared" si="1433"/>
        <v>12</v>
      </c>
    </row>
    <row r="95" spans="1:53" x14ac:dyDescent="0.2">
      <c r="A95" s="3">
        <v>94</v>
      </c>
      <c r="B95" s="5" t="s">
        <v>168</v>
      </c>
      <c r="C95" s="11"/>
      <c r="D95" s="80">
        <v>46218</v>
      </c>
      <c r="E95" s="80" t="s">
        <v>1139</v>
      </c>
      <c r="F95" s="80" t="s">
        <v>67</v>
      </c>
      <c r="G95" s="80" t="s">
        <v>104</v>
      </c>
      <c r="H95" s="80">
        <v>46218</v>
      </c>
      <c r="I95" s="5">
        <v>3</v>
      </c>
      <c r="J95" s="5">
        <v>0</v>
      </c>
      <c r="K95" s="5">
        <v>4</v>
      </c>
      <c r="L95" s="80">
        <f t="shared" ref="L95" si="2050">WORKDAY(H95-1, I95+J95, IndHolidays)</f>
        <v>46220</v>
      </c>
      <c r="M95" s="80">
        <f t="shared" ref="M95" si="2051">WORKDAY(H95-1, I95+J95, IndHolidays)</f>
        <v>46220</v>
      </c>
      <c r="N95" s="80">
        <f t="shared" ref="N95" si="2052">WORKDAY(H95-1, I95+J95, IndHolidays)</f>
        <v>46220</v>
      </c>
      <c r="O95" s="5">
        <v>3</v>
      </c>
      <c r="P95" s="80">
        <f t="shared" ref="P95" si="2053">WORKDAY(N95, O95, IndHolidays)</f>
        <v>46225</v>
      </c>
      <c r="Q95" s="5">
        <v>2</v>
      </c>
      <c r="R95" s="80">
        <f t="shared" ref="R95" si="2054">WORKDAY(P95, Q95, IndHolidays)</f>
        <v>46227</v>
      </c>
      <c r="S95" s="80">
        <f t="shared" ref="S95" si="2055">WORKDAY(R95,0, IndHolidays)</f>
        <v>46227</v>
      </c>
      <c r="T95" s="5">
        <v>3</v>
      </c>
      <c r="U95" s="80">
        <f t="shared" ref="U95" si="2056">WORKDAY(S95, T95, IndHolidays)</f>
        <v>46232</v>
      </c>
      <c r="V95" s="80">
        <f t="shared" ref="V95:W95" si="2057">WORKDAY(U95, 0, IndHolidays)</f>
        <v>46232</v>
      </c>
      <c r="W95" s="80">
        <f t="shared" si="2057"/>
        <v>46232</v>
      </c>
      <c r="X95" s="80">
        <f t="shared" ref="X95" si="2058">WORKDAY(W95, 1, IndHolidays)</f>
        <v>46233</v>
      </c>
      <c r="Y95" s="80">
        <f t="shared" ref="Y95" si="2059">WORKDAY(X95, 0, IndHolidays)</f>
        <v>46233</v>
      </c>
      <c r="Z95" s="5">
        <v>3</v>
      </c>
      <c r="AA95" s="80">
        <f t="shared" ref="AA95" si="2060">WORKDAY(Y95, Z95, IndHolidays)</f>
        <v>46238</v>
      </c>
      <c r="AB95" s="5">
        <v>2</v>
      </c>
      <c r="AC95" s="80">
        <f t="shared" ref="AC95" si="2061">WORKDAY(AA95, AB95, IndHolidays)</f>
        <v>46240</v>
      </c>
      <c r="AD95" s="5">
        <v>3</v>
      </c>
      <c r="AE95" s="80">
        <f t="shared" ref="AE95" si="2062">WORKDAY(AC95, AD95, IndHolidays)</f>
        <v>46245</v>
      </c>
      <c r="AF95" s="80">
        <f t="shared" ref="AF95" si="2063">WORKDAY(AE95, 0, IndHolidays)</f>
        <v>46245</v>
      </c>
      <c r="AG95" s="80">
        <f t="shared" ref="AG95" si="2064">WORKDAY(AF95, 1, IndHolidays)</f>
        <v>46246</v>
      </c>
      <c r="AH95" s="80">
        <f t="shared" ref="AH95" si="2065">WORKDAY(AG95, 0, IndHolidays)</f>
        <v>46246</v>
      </c>
      <c r="AI95" s="5">
        <v>1</v>
      </c>
      <c r="AJ95" s="80">
        <f t="shared" ref="AJ95" si="2066">WORKDAY(AH95, AI95, IndHolidays)</f>
        <v>46247</v>
      </c>
      <c r="AK95" s="80" cm="1">
        <f t="array" ref="AK95">MAX(IF($B$93:$B$102=$B95, $AJ$93:$AJ$102))</f>
        <v>46258</v>
      </c>
      <c r="AL95" s="5">
        <v>3</v>
      </c>
      <c r="AM95" s="80">
        <f t="shared" ref="AM95" si="2067">WORKDAY(AK95, AL95, IndHolidays)</f>
        <v>46262</v>
      </c>
      <c r="AN95" s="5">
        <v>1</v>
      </c>
      <c r="AO95" s="80">
        <f t="shared" ref="AO95" si="2068">WORKDAY(AM95, AN95, IndHolidays)</f>
        <v>46265</v>
      </c>
      <c r="AP95" s="5">
        <v>3</v>
      </c>
      <c r="AQ95" s="80">
        <f t="shared" ref="AQ95" si="2069">WORKDAY(AO95, AP95, IndHolidays)</f>
        <v>46268</v>
      </c>
      <c r="AR95" s="80">
        <f t="shared" ref="AR95:AS95" si="2070">WORKDAY(AQ95, 1, IndHolidays)</f>
        <v>46269</v>
      </c>
      <c r="AS95" s="80">
        <f t="shared" si="2070"/>
        <v>46272</v>
      </c>
      <c r="AT95" s="80">
        <f t="shared" ref="AT95" si="2071">WORKDAY(AS95, 3, IndHolidays)</f>
        <v>46275</v>
      </c>
      <c r="AU95" s="80">
        <f t="shared" si="1432"/>
        <v>46282</v>
      </c>
      <c r="AX95">
        <f t="shared" si="1433"/>
        <v>12</v>
      </c>
    </row>
    <row r="96" spans="1:53" x14ac:dyDescent="0.2">
      <c r="A96" s="3">
        <v>95</v>
      </c>
      <c r="B96" s="5" t="s">
        <v>168</v>
      </c>
      <c r="C96" s="11"/>
      <c r="D96" s="80">
        <v>46226</v>
      </c>
      <c r="E96" s="80" t="s">
        <v>1140</v>
      </c>
      <c r="F96" s="80" t="s">
        <v>67</v>
      </c>
      <c r="G96" s="80" t="s">
        <v>102</v>
      </c>
      <c r="H96" s="80">
        <v>46226</v>
      </c>
      <c r="I96" s="5">
        <v>3</v>
      </c>
      <c r="J96" s="5">
        <v>0</v>
      </c>
      <c r="K96" s="5">
        <v>5</v>
      </c>
      <c r="L96" s="80">
        <f t="shared" ref="L96" si="2072">WORKDAY(H96-1, I96+J96, IndHolidays)</f>
        <v>46230</v>
      </c>
      <c r="M96" s="80">
        <f t="shared" ref="M96" si="2073">WORKDAY(H96-1, I96+J96, IndHolidays)</f>
        <v>46230</v>
      </c>
      <c r="N96" s="80">
        <f t="shared" ref="N96" si="2074">WORKDAY(H96-1, I96+J96, IndHolidays)</f>
        <v>46230</v>
      </c>
      <c r="O96" s="5">
        <v>3</v>
      </c>
      <c r="P96" s="80">
        <f t="shared" ref="P96" si="2075">WORKDAY(N96, O96, IndHolidays)</f>
        <v>46233</v>
      </c>
      <c r="Q96" s="5">
        <v>2</v>
      </c>
      <c r="R96" s="80">
        <f t="shared" ref="R96" si="2076">WORKDAY(P96, Q96, IndHolidays)</f>
        <v>46237</v>
      </c>
      <c r="S96" s="80">
        <f t="shared" ref="S96" si="2077">WORKDAY(R96,0, IndHolidays)</f>
        <v>46237</v>
      </c>
      <c r="T96" s="5">
        <v>3</v>
      </c>
      <c r="U96" s="80">
        <f t="shared" ref="U96" si="2078">WORKDAY(S96, T96, IndHolidays)</f>
        <v>46240</v>
      </c>
      <c r="V96" s="80">
        <f t="shared" ref="V96:W96" si="2079">WORKDAY(U96, 0, IndHolidays)</f>
        <v>46240</v>
      </c>
      <c r="W96" s="80">
        <f t="shared" si="2079"/>
        <v>46240</v>
      </c>
      <c r="X96" s="80">
        <f t="shared" ref="X96" si="2080">WORKDAY(W96, 1, IndHolidays)</f>
        <v>46241</v>
      </c>
      <c r="Y96" s="80">
        <f t="shared" ref="Y96" si="2081">WORKDAY(X96, 0, IndHolidays)</f>
        <v>46241</v>
      </c>
      <c r="Z96" s="5">
        <v>3</v>
      </c>
      <c r="AA96" s="80">
        <f t="shared" ref="AA96" si="2082">WORKDAY(Y96, Z96, IndHolidays)</f>
        <v>46246</v>
      </c>
      <c r="AB96" s="5">
        <v>2</v>
      </c>
      <c r="AC96" s="80">
        <f t="shared" ref="AC96" si="2083">WORKDAY(AA96, AB96, IndHolidays)</f>
        <v>46248</v>
      </c>
      <c r="AD96" s="5">
        <v>3</v>
      </c>
      <c r="AE96" s="80">
        <f t="shared" ref="AE96" si="2084">WORKDAY(AC96, AD96, IndHolidays)</f>
        <v>46253</v>
      </c>
      <c r="AF96" s="80">
        <f t="shared" ref="AF96" si="2085">WORKDAY(AE96, 0, IndHolidays)</f>
        <v>46253</v>
      </c>
      <c r="AG96" s="80">
        <f t="shared" ref="AG96" si="2086">WORKDAY(AF96, 1, IndHolidays)</f>
        <v>46254</v>
      </c>
      <c r="AH96" s="80">
        <f t="shared" ref="AH96" si="2087">WORKDAY(AG96, 0, IndHolidays)</f>
        <v>46254</v>
      </c>
      <c r="AI96" s="5">
        <v>1</v>
      </c>
      <c r="AJ96" s="80">
        <f t="shared" ref="AJ96" si="2088">WORKDAY(AH96, AI96, IndHolidays)</f>
        <v>46258</v>
      </c>
      <c r="AK96" s="80" cm="1">
        <f t="array" ref="AK96">MAX(IF($B$93:$B$102=$B96, $AJ$93:$AJ$102))</f>
        <v>46258</v>
      </c>
      <c r="AL96" s="5">
        <v>3</v>
      </c>
      <c r="AM96" s="80">
        <f t="shared" ref="AM96" si="2089">WORKDAY(AK96, AL96, IndHolidays)</f>
        <v>46262</v>
      </c>
      <c r="AN96" s="5">
        <v>1</v>
      </c>
      <c r="AO96" s="80">
        <f t="shared" ref="AO96" si="2090">WORKDAY(AM96, AN96, IndHolidays)</f>
        <v>46265</v>
      </c>
      <c r="AP96" s="5">
        <v>3</v>
      </c>
      <c r="AQ96" s="80">
        <f t="shared" ref="AQ96" si="2091">WORKDAY(AO96, AP96, IndHolidays)</f>
        <v>46268</v>
      </c>
      <c r="AR96" s="80">
        <f t="shared" ref="AR96:AS96" si="2092">WORKDAY(AQ96, 1, IndHolidays)</f>
        <v>46269</v>
      </c>
      <c r="AS96" s="80">
        <f t="shared" si="2092"/>
        <v>46272</v>
      </c>
      <c r="AT96" s="80">
        <f t="shared" ref="AT96" si="2093">WORKDAY(AS96, 3, IndHolidays)</f>
        <v>46275</v>
      </c>
      <c r="AU96" s="80">
        <f t="shared" si="1432"/>
        <v>46282</v>
      </c>
      <c r="AX96">
        <f t="shared" si="1433"/>
        <v>12</v>
      </c>
    </row>
    <row r="97" spans="1:53" x14ac:dyDescent="0.2">
      <c r="A97" s="3">
        <v>96</v>
      </c>
      <c r="B97" s="5" t="s">
        <v>168</v>
      </c>
      <c r="C97" s="11"/>
      <c r="D97" s="80">
        <v>46226</v>
      </c>
      <c r="E97" s="80" t="s">
        <v>1141</v>
      </c>
      <c r="F97" s="80" t="s">
        <v>67</v>
      </c>
      <c r="G97" s="80" t="s">
        <v>103</v>
      </c>
      <c r="H97" s="80">
        <v>46226</v>
      </c>
      <c r="I97" s="5">
        <v>3</v>
      </c>
      <c r="J97" s="5">
        <v>0</v>
      </c>
      <c r="K97" s="5">
        <v>6</v>
      </c>
      <c r="L97" s="80">
        <f t="shared" ref="L97" si="2094">WORKDAY(H97-1, I97+J97, IndHolidays)</f>
        <v>46230</v>
      </c>
      <c r="M97" s="80">
        <f t="shared" ref="M97" si="2095">WORKDAY(H97-1, I97+J97, IndHolidays)</f>
        <v>46230</v>
      </c>
      <c r="N97" s="80">
        <f t="shared" ref="N97" si="2096">WORKDAY(H97-1, I97+J97, IndHolidays)</f>
        <v>46230</v>
      </c>
      <c r="O97" s="5">
        <v>3</v>
      </c>
      <c r="P97" s="80">
        <f t="shared" ref="P97" si="2097">WORKDAY(N97, O97, IndHolidays)</f>
        <v>46233</v>
      </c>
      <c r="Q97" s="5">
        <v>2</v>
      </c>
      <c r="R97" s="80">
        <f t="shared" ref="R97" si="2098">WORKDAY(P97, Q97, IndHolidays)</f>
        <v>46237</v>
      </c>
      <c r="S97" s="80">
        <f t="shared" ref="S97" si="2099">WORKDAY(R97,0, IndHolidays)</f>
        <v>46237</v>
      </c>
      <c r="T97" s="5">
        <v>3</v>
      </c>
      <c r="U97" s="80">
        <f t="shared" ref="U97" si="2100">WORKDAY(S97, T97, IndHolidays)</f>
        <v>46240</v>
      </c>
      <c r="V97" s="80">
        <f t="shared" ref="V97:W97" si="2101">WORKDAY(U97, 0, IndHolidays)</f>
        <v>46240</v>
      </c>
      <c r="W97" s="80">
        <f t="shared" si="2101"/>
        <v>46240</v>
      </c>
      <c r="X97" s="80">
        <f t="shared" ref="X97" si="2102">WORKDAY(W97, 1, IndHolidays)</f>
        <v>46241</v>
      </c>
      <c r="Y97" s="80">
        <f t="shared" ref="Y97" si="2103">WORKDAY(X97, 0, IndHolidays)</f>
        <v>46241</v>
      </c>
      <c r="Z97" s="5">
        <v>3</v>
      </c>
      <c r="AA97" s="80">
        <f t="shared" ref="AA97" si="2104">WORKDAY(Y97, Z97, IndHolidays)</f>
        <v>46246</v>
      </c>
      <c r="AB97" s="5">
        <v>2</v>
      </c>
      <c r="AC97" s="80">
        <f t="shared" ref="AC97" si="2105">WORKDAY(AA97, AB97, IndHolidays)</f>
        <v>46248</v>
      </c>
      <c r="AD97" s="5">
        <v>3</v>
      </c>
      <c r="AE97" s="80">
        <f t="shared" ref="AE97" si="2106">WORKDAY(AC97, AD97, IndHolidays)</f>
        <v>46253</v>
      </c>
      <c r="AF97" s="80">
        <f t="shared" ref="AF97" si="2107">WORKDAY(AE97, 0, IndHolidays)</f>
        <v>46253</v>
      </c>
      <c r="AG97" s="80">
        <f t="shared" ref="AG97" si="2108">WORKDAY(AF97, 1, IndHolidays)</f>
        <v>46254</v>
      </c>
      <c r="AH97" s="80">
        <f t="shared" ref="AH97" si="2109">WORKDAY(AG97, 0, IndHolidays)</f>
        <v>46254</v>
      </c>
      <c r="AI97" s="5">
        <v>1</v>
      </c>
      <c r="AJ97" s="80">
        <f t="shared" ref="AJ97" si="2110">WORKDAY(AH97, AI97, IndHolidays)</f>
        <v>46258</v>
      </c>
      <c r="AK97" s="80" cm="1">
        <f t="array" ref="AK97">MAX(IF($B$93:$B$102=$B97, $AJ$93:$AJ$102))</f>
        <v>46258</v>
      </c>
      <c r="AL97" s="5">
        <v>3</v>
      </c>
      <c r="AM97" s="80">
        <f t="shared" ref="AM97" si="2111">WORKDAY(AK97, AL97, IndHolidays)</f>
        <v>46262</v>
      </c>
      <c r="AN97" s="5">
        <v>1</v>
      </c>
      <c r="AO97" s="80">
        <f t="shared" ref="AO97" si="2112">WORKDAY(AM97, AN97, IndHolidays)</f>
        <v>46265</v>
      </c>
      <c r="AP97" s="5">
        <v>3</v>
      </c>
      <c r="AQ97" s="80">
        <f t="shared" ref="AQ97" si="2113">WORKDAY(AO97, AP97, IndHolidays)</f>
        <v>46268</v>
      </c>
      <c r="AR97" s="80">
        <f t="shared" ref="AR97:AS97" si="2114">WORKDAY(AQ97, 1, IndHolidays)</f>
        <v>46269</v>
      </c>
      <c r="AS97" s="80">
        <f t="shared" si="2114"/>
        <v>46272</v>
      </c>
      <c r="AT97" s="80">
        <f t="shared" ref="AT97" si="2115">WORKDAY(AS97, 3, IndHolidays)</f>
        <v>46275</v>
      </c>
      <c r="AU97" s="80">
        <f t="shared" si="1432"/>
        <v>46282</v>
      </c>
      <c r="AX97">
        <f t="shared" si="1433"/>
        <v>12</v>
      </c>
    </row>
    <row r="98" spans="1:53" x14ac:dyDescent="0.2">
      <c r="A98" s="3">
        <v>97</v>
      </c>
      <c r="B98" s="5" t="s">
        <v>168</v>
      </c>
      <c r="C98" s="11"/>
      <c r="D98" s="80">
        <v>46226</v>
      </c>
      <c r="E98" s="80" t="s">
        <v>1142</v>
      </c>
      <c r="F98" s="80" t="s">
        <v>67</v>
      </c>
      <c r="G98" s="80" t="s">
        <v>104</v>
      </c>
      <c r="H98" s="80">
        <v>46226</v>
      </c>
      <c r="I98" s="5">
        <v>3</v>
      </c>
      <c r="J98" s="5">
        <v>0</v>
      </c>
      <c r="K98" s="5">
        <v>7</v>
      </c>
      <c r="L98" s="80">
        <f t="shared" ref="L98" si="2116">WORKDAY(H98-1, I98+J98, IndHolidays)</f>
        <v>46230</v>
      </c>
      <c r="M98" s="80">
        <f t="shared" ref="M98" si="2117">WORKDAY(H98-1, I98+J98, IndHolidays)</f>
        <v>46230</v>
      </c>
      <c r="N98" s="80">
        <f t="shared" ref="N98" si="2118">WORKDAY(H98-1, I98+J98, IndHolidays)</f>
        <v>46230</v>
      </c>
      <c r="O98" s="5">
        <v>3</v>
      </c>
      <c r="P98" s="80">
        <f t="shared" ref="P98" si="2119">WORKDAY(N98, O98, IndHolidays)</f>
        <v>46233</v>
      </c>
      <c r="Q98" s="5">
        <v>2</v>
      </c>
      <c r="R98" s="80">
        <f t="shared" ref="R98" si="2120">WORKDAY(P98, Q98, IndHolidays)</f>
        <v>46237</v>
      </c>
      <c r="S98" s="80">
        <f t="shared" ref="S98" si="2121">WORKDAY(R98,0, IndHolidays)</f>
        <v>46237</v>
      </c>
      <c r="T98" s="5">
        <v>3</v>
      </c>
      <c r="U98" s="80">
        <f t="shared" ref="U98" si="2122">WORKDAY(S98, T98, IndHolidays)</f>
        <v>46240</v>
      </c>
      <c r="V98" s="80">
        <f t="shared" ref="V98:W98" si="2123">WORKDAY(U98, 0, IndHolidays)</f>
        <v>46240</v>
      </c>
      <c r="W98" s="80">
        <f t="shared" si="2123"/>
        <v>46240</v>
      </c>
      <c r="X98" s="80">
        <f t="shared" ref="X98" si="2124">WORKDAY(W98, 1, IndHolidays)</f>
        <v>46241</v>
      </c>
      <c r="Y98" s="80">
        <f t="shared" ref="Y98" si="2125">WORKDAY(X98, 0, IndHolidays)</f>
        <v>46241</v>
      </c>
      <c r="Z98" s="5">
        <v>3</v>
      </c>
      <c r="AA98" s="80">
        <f t="shared" ref="AA98" si="2126">WORKDAY(Y98, Z98, IndHolidays)</f>
        <v>46246</v>
      </c>
      <c r="AB98" s="5">
        <v>2</v>
      </c>
      <c r="AC98" s="80">
        <f t="shared" ref="AC98" si="2127">WORKDAY(AA98, AB98, IndHolidays)</f>
        <v>46248</v>
      </c>
      <c r="AD98" s="5">
        <v>3</v>
      </c>
      <c r="AE98" s="80">
        <f t="shared" ref="AE98" si="2128">WORKDAY(AC98, AD98, IndHolidays)</f>
        <v>46253</v>
      </c>
      <c r="AF98" s="80">
        <f t="shared" ref="AF98" si="2129">WORKDAY(AE98, 0, IndHolidays)</f>
        <v>46253</v>
      </c>
      <c r="AG98" s="80">
        <f t="shared" ref="AG98" si="2130">WORKDAY(AF98, 1, IndHolidays)</f>
        <v>46254</v>
      </c>
      <c r="AH98" s="80">
        <f t="shared" ref="AH98" si="2131">WORKDAY(AG98, 0, IndHolidays)</f>
        <v>46254</v>
      </c>
      <c r="AI98" s="5">
        <v>1</v>
      </c>
      <c r="AJ98" s="80">
        <f t="shared" ref="AJ98" si="2132">WORKDAY(AH98, AI98, IndHolidays)</f>
        <v>46258</v>
      </c>
      <c r="AK98" s="80" cm="1">
        <f t="array" ref="AK98">MAX(IF($B$93:$B$102=$B98, $AJ$93:$AJ$102))</f>
        <v>46258</v>
      </c>
      <c r="AL98" s="5">
        <v>3</v>
      </c>
      <c r="AM98" s="80">
        <f t="shared" ref="AM98" si="2133">WORKDAY(AK98, AL98, IndHolidays)</f>
        <v>46262</v>
      </c>
      <c r="AN98" s="5">
        <v>1</v>
      </c>
      <c r="AO98" s="80">
        <f t="shared" ref="AO98" si="2134">WORKDAY(AM98, AN98, IndHolidays)</f>
        <v>46265</v>
      </c>
      <c r="AP98" s="5">
        <v>3</v>
      </c>
      <c r="AQ98" s="80">
        <f t="shared" ref="AQ98" si="2135">WORKDAY(AO98, AP98, IndHolidays)</f>
        <v>46268</v>
      </c>
      <c r="AR98" s="80">
        <f t="shared" ref="AR98:AS98" si="2136">WORKDAY(AQ98, 1, IndHolidays)</f>
        <v>46269</v>
      </c>
      <c r="AS98" s="80">
        <f t="shared" si="2136"/>
        <v>46272</v>
      </c>
      <c r="AT98" s="80">
        <f t="shared" ref="AT98" si="2137">WORKDAY(AS98, 3, IndHolidays)</f>
        <v>46275</v>
      </c>
      <c r="AU98" s="80">
        <f t="shared" si="1432"/>
        <v>46282</v>
      </c>
      <c r="AW98">
        <f>(AU98-AS98)</f>
        <v>10</v>
      </c>
      <c r="AX98">
        <f t="shared" si="1433"/>
        <v>12</v>
      </c>
    </row>
    <row r="99" spans="1:53" x14ac:dyDescent="0.2">
      <c r="A99" s="3">
        <v>98</v>
      </c>
      <c r="B99" s="5" t="s">
        <v>168</v>
      </c>
      <c r="C99" s="11"/>
      <c r="D99" s="80">
        <v>46226</v>
      </c>
      <c r="E99" s="80" t="s">
        <v>1143</v>
      </c>
      <c r="F99" s="80" t="s">
        <v>67</v>
      </c>
      <c r="G99" s="80" t="s">
        <v>57</v>
      </c>
      <c r="H99" s="80">
        <v>46226</v>
      </c>
      <c r="I99" s="5">
        <v>3</v>
      </c>
      <c r="J99" s="5">
        <v>0</v>
      </c>
      <c r="K99" s="5">
        <v>1</v>
      </c>
      <c r="L99" s="80">
        <f t="shared" ref="L99" si="2138">WORKDAY(H99-1, I99+J99, IndHolidays)</f>
        <v>46230</v>
      </c>
      <c r="M99" s="80">
        <f t="shared" ref="M99" si="2139">WORKDAY(H99-1, I99+J99, IndHolidays)</f>
        <v>46230</v>
      </c>
      <c r="N99" s="80">
        <f t="shared" ref="N99" si="2140">WORKDAY(H99-1, I99+J99, IndHolidays)</f>
        <v>46230</v>
      </c>
      <c r="O99" s="5">
        <v>3</v>
      </c>
      <c r="P99" s="80">
        <f t="shared" ref="P99" si="2141">WORKDAY(N99, O99, IndHolidays)</f>
        <v>46233</v>
      </c>
      <c r="Q99" s="5">
        <v>2</v>
      </c>
      <c r="R99" s="80">
        <f t="shared" ref="R99" si="2142">WORKDAY(P99, Q99, IndHolidays)</f>
        <v>46237</v>
      </c>
      <c r="S99" s="80">
        <f t="shared" ref="S99" si="2143">WORKDAY(R99,0, IndHolidays)</f>
        <v>46237</v>
      </c>
      <c r="T99" s="5">
        <v>3</v>
      </c>
      <c r="U99" s="80">
        <f t="shared" ref="U99" si="2144">WORKDAY(S99, T99, IndHolidays)</f>
        <v>46240</v>
      </c>
      <c r="V99" s="80">
        <f t="shared" ref="V99:W99" si="2145">WORKDAY(U99, 0, IndHolidays)</f>
        <v>46240</v>
      </c>
      <c r="W99" s="80">
        <f t="shared" si="2145"/>
        <v>46240</v>
      </c>
      <c r="X99" s="80">
        <f t="shared" ref="X99" si="2146">WORKDAY(W99, 1, IndHolidays)</f>
        <v>46241</v>
      </c>
      <c r="Y99" s="80">
        <f t="shared" ref="Y99" si="2147">WORKDAY(X99, 0, IndHolidays)</f>
        <v>46241</v>
      </c>
      <c r="Z99" s="5">
        <v>3</v>
      </c>
      <c r="AA99" s="80">
        <f t="shared" ref="AA99" si="2148">WORKDAY(Y99, Z99, IndHolidays)</f>
        <v>46246</v>
      </c>
      <c r="AB99" s="5">
        <v>2</v>
      </c>
      <c r="AC99" s="80">
        <f t="shared" ref="AC99" si="2149">WORKDAY(AA99, AB99, IndHolidays)</f>
        <v>46248</v>
      </c>
      <c r="AD99" s="5">
        <v>3</v>
      </c>
      <c r="AE99" s="80">
        <f t="shared" ref="AE99" si="2150">WORKDAY(AC99, AD99, IndHolidays)</f>
        <v>46253</v>
      </c>
      <c r="AF99" s="80">
        <f t="shared" ref="AF99" si="2151">WORKDAY(AE99, 0, IndHolidays)</f>
        <v>46253</v>
      </c>
      <c r="AG99" s="80">
        <f t="shared" ref="AG99" si="2152">WORKDAY(AF99, 1, IndHolidays)</f>
        <v>46254</v>
      </c>
      <c r="AH99" s="80">
        <f t="shared" ref="AH99" si="2153">WORKDAY(AG99, 0, IndHolidays)</f>
        <v>46254</v>
      </c>
      <c r="AI99" s="5">
        <v>1</v>
      </c>
      <c r="AJ99" s="80">
        <f t="shared" ref="AJ99" si="2154">WORKDAY(AH99, AI99, IndHolidays)</f>
        <v>46258</v>
      </c>
      <c r="AK99" s="80" cm="1">
        <f t="array" ref="AK99">MAX(IF($B$93:$B$102=$B99, $AJ$93:$AJ$102))</f>
        <v>46258</v>
      </c>
      <c r="AL99" s="5">
        <v>3</v>
      </c>
      <c r="AM99" s="80">
        <f t="shared" ref="AM99" si="2155">WORKDAY(AK99, AL99, IndHolidays)</f>
        <v>46262</v>
      </c>
      <c r="AN99" s="5">
        <v>1</v>
      </c>
      <c r="AO99" s="80">
        <f t="shared" ref="AO99" si="2156">WORKDAY(AM99, AN99, IndHolidays)</f>
        <v>46265</v>
      </c>
      <c r="AP99" s="5">
        <v>3</v>
      </c>
      <c r="AQ99" s="80">
        <f t="shared" ref="AQ99" si="2157">WORKDAY(AO99, AP99, IndHolidays)</f>
        <v>46268</v>
      </c>
      <c r="AR99" s="80">
        <f t="shared" ref="AR99:AS99" si="2158">WORKDAY(AQ99, 1, IndHolidays)</f>
        <v>46269</v>
      </c>
      <c r="AS99" s="80">
        <f t="shared" si="2158"/>
        <v>46272</v>
      </c>
      <c r="AT99" s="80">
        <f t="shared" ref="AT99" si="2159">WORKDAY(AS99, 3, IndHolidays)</f>
        <v>46275</v>
      </c>
      <c r="AU99" s="80">
        <f t="shared" si="1432"/>
        <v>46282</v>
      </c>
      <c r="AX99">
        <f t="shared" si="1433"/>
        <v>12</v>
      </c>
    </row>
    <row r="100" spans="1:53" x14ac:dyDescent="0.2">
      <c r="A100" s="3">
        <v>99</v>
      </c>
      <c r="B100" s="5" t="s">
        <v>168</v>
      </c>
      <c r="C100" s="11"/>
      <c r="D100" s="80">
        <v>46226</v>
      </c>
      <c r="E100" s="80" t="s">
        <v>1183</v>
      </c>
      <c r="F100" s="80" t="s">
        <v>67</v>
      </c>
      <c r="G100" s="80" t="s">
        <v>60</v>
      </c>
      <c r="H100" s="80">
        <v>46226</v>
      </c>
      <c r="I100" s="5">
        <v>3</v>
      </c>
      <c r="J100" s="5">
        <v>0</v>
      </c>
      <c r="K100" s="5">
        <v>2</v>
      </c>
      <c r="L100" s="80">
        <f t="shared" ref="L100" si="2160">WORKDAY(H100-1, I100+J100, IndHolidays)</f>
        <v>46230</v>
      </c>
      <c r="M100" s="80">
        <f t="shared" ref="M100" si="2161">WORKDAY(H100-1, I100+J100, IndHolidays)</f>
        <v>46230</v>
      </c>
      <c r="N100" s="80">
        <f t="shared" ref="N100" si="2162">WORKDAY(H100-1, I100+J100, IndHolidays)</f>
        <v>46230</v>
      </c>
      <c r="O100" s="5">
        <v>3</v>
      </c>
      <c r="P100" s="80">
        <f t="shared" ref="P100" si="2163">WORKDAY(N100, O100, IndHolidays)</f>
        <v>46233</v>
      </c>
      <c r="Q100" s="5">
        <v>2</v>
      </c>
      <c r="R100" s="80">
        <f t="shared" ref="R100" si="2164">WORKDAY(P100, Q100, IndHolidays)</f>
        <v>46237</v>
      </c>
      <c r="S100" s="80">
        <f t="shared" ref="S100" si="2165">WORKDAY(R100,0, IndHolidays)</f>
        <v>46237</v>
      </c>
      <c r="T100" s="5">
        <v>3</v>
      </c>
      <c r="U100" s="80">
        <f t="shared" ref="U100" si="2166">WORKDAY(S100, T100, IndHolidays)</f>
        <v>46240</v>
      </c>
      <c r="V100" s="80">
        <f t="shared" ref="V100:W100" si="2167">WORKDAY(U100, 0, IndHolidays)</f>
        <v>46240</v>
      </c>
      <c r="W100" s="80">
        <f t="shared" si="2167"/>
        <v>46240</v>
      </c>
      <c r="X100" s="80">
        <f t="shared" ref="X100" si="2168">WORKDAY(W100, 1, IndHolidays)</f>
        <v>46241</v>
      </c>
      <c r="Y100" s="80">
        <f t="shared" ref="Y100" si="2169">WORKDAY(X100, 0, IndHolidays)</f>
        <v>46241</v>
      </c>
      <c r="Z100" s="5">
        <v>3</v>
      </c>
      <c r="AA100" s="80">
        <f t="shared" ref="AA100" si="2170">WORKDAY(Y100, Z100, IndHolidays)</f>
        <v>46246</v>
      </c>
      <c r="AB100" s="5">
        <v>2</v>
      </c>
      <c r="AC100" s="80">
        <f t="shared" ref="AC100" si="2171">WORKDAY(AA100, AB100, IndHolidays)</f>
        <v>46248</v>
      </c>
      <c r="AD100" s="5">
        <v>3</v>
      </c>
      <c r="AE100" s="80">
        <f t="shared" ref="AE100" si="2172">WORKDAY(AC100, AD100, IndHolidays)</f>
        <v>46253</v>
      </c>
      <c r="AF100" s="80">
        <f t="shared" ref="AF100" si="2173">WORKDAY(AE100, 0, IndHolidays)</f>
        <v>46253</v>
      </c>
      <c r="AG100" s="80">
        <f t="shared" ref="AG100" si="2174">WORKDAY(AF100, 1, IndHolidays)</f>
        <v>46254</v>
      </c>
      <c r="AH100" s="80">
        <f t="shared" ref="AH100" si="2175">WORKDAY(AG100, 0, IndHolidays)</f>
        <v>46254</v>
      </c>
      <c r="AI100" s="5">
        <v>1</v>
      </c>
      <c r="AJ100" s="80">
        <f t="shared" ref="AJ100" si="2176">WORKDAY(AH100, AI100, IndHolidays)</f>
        <v>46258</v>
      </c>
      <c r="AK100" s="80" cm="1">
        <f t="array" ref="AK100">MAX(IF($B$93:$B$102=$B100, $AJ$93:$AJ$102))</f>
        <v>46258</v>
      </c>
      <c r="AL100" s="5">
        <v>3</v>
      </c>
      <c r="AM100" s="80">
        <f t="shared" ref="AM100" si="2177">WORKDAY(AK100, AL100, IndHolidays)</f>
        <v>46262</v>
      </c>
      <c r="AN100" s="5">
        <v>1</v>
      </c>
      <c r="AO100" s="80">
        <f t="shared" ref="AO100" si="2178">WORKDAY(AM100, AN100, IndHolidays)</f>
        <v>46265</v>
      </c>
      <c r="AP100" s="5">
        <v>3</v>
      </c>
      <c r="AQ100" s="80">
        <f t="shared" ref="AQ100" si="2179">WORKDAY(AO100, AP100, IndHolidays)</f>
        <v>46268</v>
      </c>
      <c r="AR100" s="80">
        <f t="shared" ref="AR100:AS100" si="2180">WORKDAY(AQ100, 1, IndHolidays)</f>
        <v>46269</v>
      </c>
      <c r="AS100" s="80">
        <f t="shared" si="2180"/>
        <v>46272</v>
      </c>
      <c r="AT100" s="80">
        <f t="shared" ref="AT100" si="2181">WORKDAY(AS100, 3, IndHolidays)</f>
        <v>46275</v>
      </c>
      <c r="AU100" s="80">
        <f t="shared" si="1432"/>
        <v>46282</v>
      </c>
      <c r="AX100">
        <f t="shared" si="1433"/>
        <v>12</v>
      </c>
    </row>
    <row r="101" spans="1:53" x14ac:dyDescent="0.2">
      <c r="A101" s="3">
        <v>100</v>
      </c>
      <c r="B101" s="5" t="s">
        <v>168</v>
      </c>
      <c r="C101" s="11"/>
      <c r="D101" s="80">
        <v>46226</v>
      </c>
      <c r="E101" s="80" t="s">
        <v>1184</v>
      </c>
      <c r="F101" s="80" t="s">
        <v>67</v>
      </c>
      <c r="G101" s="80" t="s">
        <v>62</v>
      </c>
      <c r="H101" s="80">
        <v>46226</v>
      </c>
      <c r="I101" s="5">
        <v>3</v>
      </c>
      <c r="J101" s="5">
        <v>0</v>
      </c>
      <c r="K101" s="5">
        <v>3</v>
      </c>
      <c r="L101" s="80">
        <f t="shared" ref="L101" si="2182">WORKDAY(H101-1, I101+J101, IndHolidays)</f>
        <v>46230</v>
      </c>
      <c r="M101" s="80">
        <f t="shared" ref="M101" si="2183">WORKDAY(H101-1, I101+J101, IndHolidays)</f>
        <v>46230</v>
      </c>
      <c r="N101" s="80">
        <f t="shared" ref="N101" si="2184">WORKDAY(H101-1, I101+J101, IndHolidays)</f>
        <v>46230</v>
      </c>
      <c r="O101" s="5">
        <v>3</v>
      </c>
      <c r="P101" s="80">
        <f t="shared" ref="P101" si="2185">WORKDAY(N101, O101, IndHolidays)</f>
        <v>46233</v>
      </c>
      <c r="Q101" s="5">
        <v>2</v>
      </c>
      <c r="R101" s="80">
        <f t="shared" ref="R101" si="2186">WORKDAY(P101, Q101, IndHolidays)</f>
        <v>46237</v>
      </c>
      <c r="S101" s="80">
        <f t="shared" ref="S101" si="2187">WORKDAY(R101,0, IndHolidays)</f>
        <v>46237</v>
      </c>
      <c r="T101" s="5">
        <v>3</v>
      </c>
      <c r="U101" s="80">
        <f t="shared" ref="U101" si="2188">WORKDAY(S101, T101, IndHolidays)</f>
        <v>46240</v>
      </c>
      <c r="V101" s="80">
        <f t="shared" ref="V101:W101" si="2189">WORKDAY(U101, 0, IndHolidays)</f>
        <v>46240</v>
      </c>
      <c r="W101" s="80">
        <f t="shared" si="2189"/>
        <v>46240</v>
      </c>
      <c r="X101" s="80">
        <f t="shared" ref="X101" si="2190">WORKDAY(W101, 1, IndHolidays)</f>
        <v>46241</v>
      </c>
      <c r="Y101" s="80">
        <f t="shared" ref="Y101" si="2191">WORKDAY(X101, 0, IndHolidays)</f>
        <v>46241</v>
      </c>
      <c r="Z101" s="5">
        <v>3</v>
      </c>
      <c r="AA101" s="80">
        <f t="shared" ref="AA101" si="2192">WORKDAY(Y101, Z101, IndHolidays)</f>
        <v>46246</v>
      </c>
      <c r="AB101" s="5">
        <v>2</v>
      </c>
      <c r="AC101" s="80">
        <f t="shared" ref="AC101" si="2193">WORKDAY(AA101, AB101, IndHolidays)</f>
        <v>46248</v>
      </c>
      <c r="AD101" s="5">
        <v>3</v>
      </c>
      <c r="AE101" s="80">
        <f t="shared" ref="AE101" si="2194">WORKDAY(AC101, AD101, IndHolidays)</f>
        <v>46253</v>
      </c>
      <c r="AF101" s="80">
        <f t="shared" ref="AF101" si="2195">WORKDAY(AE101, 0, IndHolidays)</f>
        <v>46253</v>
      </c>
      <c r="AG101" s="80">
        <f t="shared" ref="AG101" si="2196">WORKDAY(AF101, 1, IndHolidays)</f>
        <v>46254</v>
      </c>
      <c r="AH101" s="80">
        <f t="shared" ref="AH101" si="2197">WORKDAY(AG101, 0, IndHolidays)</f>
        <v>46254</v>
      </c>
      <c r="AI101" s="5">
        <v>1</v>
      </c>
      <c r="AJ101" s="80">
        <f t="shared" ref="AJ101" si="2198">WORKDAY(AH101, AI101, IndHolidays)</f>
        <v>46258</v>
      </c>
      <c r="AK101" s="80" cm="1">
        <f t="array" ref="AK101">MAX(IF($B$93:$B$102=$B101, $AJ$93:$AJ$102))</f>
        <v>46258</v>
      </c>
      <c r="AL101" s="5">
        <v>3</v>
      </c>
      <c r="AM101" s="80">
        <f t="shared" ref="AM101" si="2199">WORKDAY(AK101, AL101, IndHolidays)</f>
        <v>46262</v>
      </c>
      <c r="AN101" s="5">
        <v>1</v>
      </c>
      <c r="AO101" s="80">
        <f t="shared" ref="AO101" si="2200">WORKDAY(AM101, AN101, IndHolidays)</f>
        <v>46265</v>
      </c>
      <c r="AP101" s="5">
        <v>3</v>
      </c>
      <c r="AQ101" s="80">
        <f t="shared" ref="AQ101" si="2201">WORKDAY(AO101, AP101, IndHolidays)</f>
        <v>46268</v>
      </c>
      <c r="AR101" s="80">
        <f t="shared" ref="AR101:AS101" si="2202">WORKDAY(AQ101, 1, IndHolidays)</f>
        <v>46269</v>
      </c>
      <c r="AS101" s="80">
        <f t="shared" si="2202"/>
        <v>46272</v>
      </c>
      <c r="AT101" s="80">
        <f t="shared" ref="AT101" si="2203">WORKDAY(AS101, 3, IndHolidays)</f>
        <v>46275</v>
      </c>
      <c r="AU101" s="80">
        <f t="shared" si="1432"/>
        <v>46282</v>
      </c>
      <c r="AW101">
        <f>(AU101-AS101)</f>
        <v>10</v>
      </c>
      <c r="AX101">
        <f t="shared" si="1433"/>
        <v>12</v>
      </c>
      <c r="BA101">
        <f>(AW101+AX101)</f>
        <v>22</v>
      </c>
    </row>
    <row r="102" spans="1:53" x14ac:dyDescent="0.2">
      <c r="A102" s="3">
        <v>101</v>
      </c>
      <c r="B102" s="5" t="s">
        <v>168</v>
      </c>
      <c r="C102" s="11"/>
      <c r="D102" s="80">
        <v>46226</v>
      </c>
      <c r="E102" s="80" t="s">
        <v>1185</v>
      </c>
      <c r="F102" s="80" t="s">
        <v>67</v>
      </c>
      <c r="G102" s="80" t="s">
        <v>129</v>
      </c>
      <c r="H102" s="80">
        <v>46226</v>
      </c>
      <c r="I102" s="5">
        <v>3</v>
      </c>
      <c r="J102" s="5">
        <v>0</v>
      </c>
      <c r="K102" s="5">
        <v>1</v>
      </c>
      <c r="L102" s="80">
        <f t="shared" ref="L102" si="2204">WORKDAY(H102-1, I102+J102, IndHolidays)</f>
        <v>46230</v>
      </c>
      <c r="M102" s="80">
        <f t="shared" ref="M102" si="2205">WORKDAY(H102-1, I102+J102, IndHolidays)</f>
        <v>46230</v>
      </c>
      <c r="N102" s="80">
        <f t="shared" ref="N102" si="2206">WORKDAY(H102-1, I102+J102, IndHolidays)</f>
        <v>46230</v>
      </c>
      <c r="O102" s="5">
        <v>3</v>
      </c>
      <c r="P102" s="80">
        <f t="shared" ref="P102" si="2207">WORKDAY(N102, O102, IndHolidays)</f>
        <v>46233</v>
      </c>
      <c r="Q102" s="5">
        <v>2</v>
      </c>
      <c r="R102" s="80">
        <f t="shared" ref="R102" si="2208">WORKDAY(P102, Q102, IndHolidays)</f>
        <v>46237</v>
      </c>
      <c r="S102" s="80">
        <f t="shared" ref="S102" si="2209">WORKDAY(R102,0, IndHolidays)</f>
        <v>46237</v>
      </c>
      <c r="T102" s="5">
        <v>3</v>
      </c>
      <c r="U102" s="80">
        <f t="shared" ref="U102" si="2210">WORKDAY(S102, T102, IndHolidays)</f>
        <v>46240</v>
      </c>
      <c r="V102" s="80">
        <f t="shared" ref="V102:W102" si="2211">WORKDAY(U102, 0, IndHolidays)</f>
        <v>46240</v>
      </c>
      <c r="W102" s="80">
        <f t="shared" si="2211"/>
        <v>46240</v>
      </c>
      <c r="X102" s="80">
        <f t="shared" ref="X102" si="2212">WORKDAY(W102, 1, IndHolidays)</f>
        <v>46241</v>
      </c>
      <c r="Y102" s="80">
        <f t="shared" ref="Y102" si="2213">WORKDAY(X102, 0, IndHolidays)</f>
        <v>46241</v>
      </c>
      <c r="Z102" s="5">
        <v>3</v>
      </c>
      <c r="AA102" s="80">
        <f t="shared" ref="AA102" si="2214">WORKDAY(Y102, Z102, IndHolidays)</f>
        <v>46246</v>
      </c>
      <c r="AB102" s="5">
        <v>2</v>
      </c>
      <c r="AC102" s="80">
        <f t="shared" ref="AC102" si="2215">WORKDAY(AA102, AB102, IndHolidays)</f>
        <v>46248</v>
      </c>
      <c r="AD102" s="5">
        <v>3</v>
      </c>
      <c r="AE102" s="80">
        <f t="shared" ref="AE102" si="2216">WORKDAY(AC102, AD102, IndHolidays)</f>
        <v>46253</v>
      </c>
      <c r="AF102" s="80">
        <f t="shared" ref="AF102" si="2217">WORKDAY(AE102, 0, IndHolidays)</f>
        <v>46253</v>
      </c>
      <c r="AG102" s="80">
        <f t="shared" ref="AG102" si="2218">WORKDAY(AF102, 1, IndHolidays)</f>
        <v>46254</v>
      </c>
      <c r="AH102" s="80">
        <f t="shared" ref="AH102" si="2219">WORKDAY(AG102, 0, IndHolidays)</f>
        <v>46254</v>
      </c>
      <c r="AI102" s="5">
        <v>1</v>
      </c>
      <c r="AJ102" s="80">
        <f t="shared" ref="AJ102" si="2220">WORKDAY(AH102, AI102, IndHolidays)</f>
        <v>46258</v>
      </c>
      <c r="AK102" s="80" cm="1">
        <f t="array" ref="AK102">MAX(IF($B$93:$B$102=$B102, $AJ$93:$AJ$102))</f>
        <v>46258</v>
      </c>
      <c r="AL102" s="5">
        <v>3</v>
      </c>
      <c r="AM102" s="80">
        <f t="shared" ref="AM102" si="2221">WORKDAY(AK102, AL102, IndHolidays)</f>
        <v>46262</v>
      </c>
      <c r="AN102" s="5">
        <v>1</v>
      </c>
      <c r="AO102" s="80">
        <f t="shared" ref="AO102" si="2222">WORKDAY(AM102, AN102, IndHolidays)</f>
        <v>46265</v>
      </c>
      <c r="AP102" s="5">
        <v>3</v>
      </c>
      <c r="AQ102" s="80">
        <f t="shared" ref="AQ102" si="2223">WORKDAY(AO102, AP102, IndHolidays)</f>
        <v>46268</v>
      </c>
      <c r="AR102" s="80">
        <f t="shared" ref="AR102:AS102" si="2224">WORKDAY(AQ102, 1, IndHolidays)</f>
        <v>46269</v>
      </c>
      <c r="AS102" s="80">
        <f t="shared" si="2224"/>
        <v>46272</v>
      </c>
      <c r="AT102" s="80">
        <f t="shared" ref="AT102" si="2225">WORKDAY(AS102, 3, IndHolidays)</f>
        <v>46275</v>
      </c>
      <c r="AU102" s="80">
        <f t="shared" si="1432"/>
        <v>46282</v>
      </c>
      <c r="AV102">
        <f>(AU102 - M102)</f>
        <v>52</v>
      </c>
      <c r="AX102">
        <f t="shared" si="1433"/>
        <v>12</v>
      </c>
    </row>
    <row r="103" spans="1:53" x14ac:dyDescent="0.2">
      <c r="A103" s="3">
        <v>102</v>
      </c>
      <c r="B103" s="5" t="s">
        <v>169</v>
      </c>
      <c r="C103" s="11"/>
      <c r="D103" s="80">
        <v>46191</v>
      </c>
      <c r="E103" s="80" t="s">
        <v>64</v>
      </c>
      <c r="F103" s="80" t="s">
        <v>1050</v>
      </c>
      <c r="G103" s="80" t="s">
        <v>102</v>
      </c>
      <c r="H103" s="80">
        <v>46191</v>
      </c>
      <c r="I103" s="5">
        <v>3</v>
      </c>
      <c r="J103" s="5">
        <v>0</v>
      </c>
      <c r="K103" s="5">
        <v>8</v>
      </c>
      <c r="L103" s="80">
        <f t="shared" ref="L103" si="2226">WORKDAY(H103-1, I103+J103, IndHolidays)</f>
        <v>46195</v>
      </c>
      <c r="M103" s="80">
        <f t="shared" ref="M103" si="2227">WORKDAY(H103-1, I103+J103, IndHolidays)</f>
        <v>46195</v>
      </c>
      <c r="N103" s="80">
        <f t="shared" ref="N103" si="2228">WORKDAY(H103-1, I103+J103, IndHolidays)</f>
        <v>46195</v>
      </c>
      <c r="O103" s="5">
        <v>3</v>
      </c>
      <c r="P103" s="80">
        <f t="shared" ref="P103" si="2229">WORKDAY(N103, O103, IndHolidays)</f>
        <v>46198</v>
      </c>
      <c r="Q103" s="5">
        <v>2</v>
      </c>
      <c r="R103" s="80">
        <f t="shared" ref="R103" si="2230">WORKDAY(P103, Q103, IndHolidays)</f>
        <v>46203</v>
      </c>
      <c r="S103" s="80">
        <f t="shared" ref="S103" si="2231">WORKDAY(R103,0, IndHolidays)</f>
        <v>46203</v>
      </c>
      <c r="T103" s="5">
        <v>3</v>
      </c>
      <c r="U103" s="80">
        <f t="shared" ref="U103" si="2232">WORKDAY(S103, T103, IndHolidays)</f>
        <v>46206</v>
      </c>
      <c r="V103" s="80">
        <f t="shared" ref="V103:W103" si="2233">WORKDAY(U103, 0, IndHolidays)</f>
        <v>46206</v>
      </c>
      <c r="W103" s="80">
        <f t="shared" si="2233"/>
        <v>46206</v>
      </c>
      <c r="X103" s="80">
        <f t="shared" ref="X103" si="2234">WORKDAY(W103, 1, IndHolidays)</f>
        <v>46209</v>
      </c>
      <c r="Y103" s="80">
        <f t="shared" ref="Y103" si="2235">WORKDAY(X103, 0, IndHolidays)</f>
        <v>46209</v>
      </c>
      <c r="Z103" s="5">
        <v>3</v>
      </c>
      <c r="AA103" s="80">
        <f t="shared" ref="AA103" si="2236">WORKDAY(Y103, Z103, IndHolidays)</f>
        <v>46213</v>
      </c>
      <c r="AB103" s="5">
        <v>2</v>
      </c>
      <c r="AC103" s="80">
        <f t="shared" ref="AC103" si="2237">WORKDAY(AA103, AB103, IndHolidays)</f>
        <v>46217</v>
      </c>
      <c r="AD103" s="5">
        <v>3</v>
      </c>
      <c r="AE103" s="80">
        <f t="shared" ref="AE103" si="2238">WORKDAY(AC103, AD103, IndHolidays)</f>
        <v>46220</v>
      </c>
      <c r="AF103" s="80">
        <f t="shared" ref="AF103" si="2239">WORKDAY(AE103, 0, IndHolidays)</f>
        <v>46220</v>
      </c>
      <c r="AG103" s="80">
        <f t="shared" ref="AG103" si="2240">WORKDAY(AF103, 1, IndHolidays)</f>
        <v>46223</v>
      </c>
      <c r="AH103" s="80">
        <f t="shared" ref="AH103" si="2241">WORKDAY(AG103, 0, IndHolidays)</f>
        <v>46223</v>
      </c>
      <c r="AI103" s="5">
        <v>1</v>
      </c>
      <c r="AJ103" s="80">
        <f t="shared" ref="AJ103" si="2242">WORKDAY(AH103, AI103, IndHolidays)</f>
        <v>46224</v>
      </c>
      <c r="AK103" s="80" cm="1">
        <f t="array" ref="AK103">MAX(IF($B$103:$B$106=$B103, $AJ$103:$AJ$106))</f>
        <v>46232</v>
      </c>
      <c r="AL103" s="5">
        <v>3</v>
      </c>
      <c r="AM103" s="80">
        <f t="shared" ref="AM103" si="2243">WORKDAY(AK103, AL103, IndHolidays)</f>
        <v>46237</v>
      </c>
      <c r="AN103" s="5">
        <v>1</v>
      </c>
      <c r="AO103" s="80">
        <f t="shared" ref="AO103" si="2244">WORKDAY(AM103, AN103, IndHolidays)</f>
        <v>46238</v>
      </c>
      <c r="AP103" s="5">
        <v>3</v>
      </c>
      <c r="AQ103" s="80">
        <f t="shared" ref="AQ103" si="2245">WORKDAY(AO103, AP103, IndHolidays)</f>
        <v>46241</v>
      </c>
      <c r="AR103" s="80">
        <f t="shared" ref="AR103:AS103" si="2246">WORKDAY(AQ103, 1, IndHolidays)</f>
        <v>46244</v>
      </c>
      <c r="AS103" s="80">
        <f t="shared" si="2246"/>
        <v>46245</v>
      </c>
      <c r="AT103" s="80">
        <f t="shared" ref="AT103" si="2247">WORKDAY(AS103, 3, IndHolidays)</f>
        <v>46248</v>
      </c>
      <c r="AU103" s="80">
        <f t="shared" si="1432"/>
        <v>46254</v>
      </c>
      <c r="AX103">
        <f t="shared" si="1433"/>
        <v>12</v>
      </c>
    </row>
    <row r="104" spans="1:53" x14ac:dyDescent="0.2">
      <c r="A104" s="3">
        <v>103</v>
      </c>
      <c r="B104" s="5" t="s">
        <v>169</v>
      </c>
      <c r="C104" s="11"/>
      <c r="D104" s="80">
        <v>46191</v>
      </c>
      <c r="E104" s="80" t="s">
        <v>120</v>
      </c>
      <c r="F104" s="80" t="s">
        <v>1050</v>
      </c>
      <c r="G104" s="80" t="s">
        <v>129</v>
      </c>
      <c r="H104" s="80">
        <v>46191</v>
      </c>
      <c r="I104" s="5">
        <v>3</v>
      </c>
      <c r="J104" s="5">
        <v>0</v>
      </c>
      <c r="K104" s="5">
        <v>9</v>
      </c>
      <c r="L104" s="80">
        <f t="shared" ref="L104" si="2248">WORKDAY(H104-1, I104+J104, IndHolidays)</f>
        <v>46195</v>
      </c>
      <c r="M104" s="80">
        <f t="shared" ref="M104" si="2249">WORKDAY(H104-1, I104+J104, IndHolidays)</f>
        <v>46195</v>
      </c>
      <c r="N104" s="80">
        <f t="shared" ref="N104" si="2250">WORKDAY(H104-1, I104+J104, IndHolidays)</f>
        <v>46195</v>
      </c>
      <c r="O104" s="5">
        <v>3</v>
      </c>
      <c r="P104" s="80">
        <f t="shared" ref="P104" si="2251">WORKDAY(N104, O104, IndHolidays)</f>
        <v>46198</v>
      </c>
      <c r="Q104" s="5">
        <v>2</v>
      </c>
      <c r="R104" s="80">
        <f t="shared" ref="R104" si="2252">WORKDAY(P104, Q104, IndHolidays)</f>
        <v>46203</v>
      </c>
      <c r="S104" s="80">
        <f t="shared" ref="S104" si="2253">WORKDAY(R104,0, IndHolidays)</f>
        <v>46203</v>
      </c>
      <c r="T104" s="5">
        <v>3</v>
      </c>
      <c r="U104" s="80">
        <f t="shared" ref="U104" si="2254">WORKDAY(S104, T104, IndHolidays)</f>
        <v>46206</v>
      </c>
      <c r="V104" s="80">
        <f t="shared" ref="V104:W104" si="2255">WORKDAY(U104, 0, IndHolidays)</f>
        <v>46206</v>
      </c>
      <c r="W104" s="80">
        <f t="shared" si="2255"/>
        <v>46206</v>
      </c>
      <c r="X104" s="80">
        <f t="shared" ref="X104" si="2256">WORKDAY(W104, 1, IndHolidays)</f>
        <v>46209</v>
      </c>
      <c r="Y104" s="80">
        <f t="shared" ref="Y104" si="2257">WORKDAY(X104, 0, IndHolidays)</f>
        <v>46209</v>
      </c>
      <c r="Z104" s="5">
        <v>3</v>
      </c>
      <c r="AA104" s="80">
        <f t="shared" ref="AA104" si="2258">WORKDAY(Y104, Z104, IndHolidays)</f>
        <v>46213</v>
      </c>
      <c r="AB104" s="5">
        <v>2</v>
      </c>
      <c r="AC104" s="80">
        <f t="shared" ref="AC104" si="2259">WORKDAY(AA104, AB104, IndHolidays)</f>
        <v>46217</v>
      </c>
      <c r="AD104" s="5">
        <v>3</v>
      </c>
      <c r="AE104" s="80">
        <f t="shared" ref="AE104" si="2260">WORKDAY(AC104, AD104, IndHolidays)</f>
        <v>46220</v>
      </c>
      <c r="AF104" s="80">
        <f t="shared" ref="AF104" si="2261">WORKDAY(AE104, 0, IndHolidays)</f>
        <v>46220</v>
      </c>
      <c r="AG104" s="80">
        <f t="shared" ref="AG104" si="2262">WORKDAY(AF104, 1, IndHolidays)</f>
        <v>46223</v>
      </c>
      <c r="AH104" s="80">
        <f t="shared" ref="AH104" si="2263">WORKDAY(AG104, 0, IndHolidays)</f>
        <v>46223</v>
      </c>
      <c r="AI104" s="5">
        <v>1</v>
      </c>
      <c r="AJ104" s="80">
        <f t="shared" ref="AJ104" si="2264">WORKDAY(AH104, AI104, IndHolidays)</f>
        <v>46224</v>
      </c>
      <c r="AK104" s="80" cm="1">
        <f t="array" ref="AK104">MAX(IF($B$103:$B$106=$B104, $AJ$103:$AJ$106))</f>
        <v>46232</v>
      </c>
      <c r="AL104" s="5">
        <v>3</v>
      </c>
      <c r="AM104" s="80">
        <f t="shared" ref="AM104" si="2265">WORKDAY(AK104, AL104, IndHolidays)</f>
        <v>46237</v>
      </c>
      <c r="AN104" s="5">
        <v>1</v>
      </c>
      <c r="AO104" s="80">
        <f t="shared" ref="AO104" si="2266">WORKDAY(AM104, AN104, IndHolidays)</f>
        <v>46238</v>
      </c>
      <c r="AP104" s="5">
        <v>3</v>
      </c>
      <c r="AQ104" s="80">
        <f t="shared" ref="AQ104" si="2267">WORKDAY(AO104, AP104, IndHolidays)</f>
        <v>46241</v>
      </c>
      <c r="AR104" s="80">
        <f t="shared" ref="AR104:AS104" si="2268">WORKDAY(AQ104, 1, IndHolidays)</f>
        <v>46244</v>
      </c>
      <c r="AS104" s="80">
        <f t="shared" si="2268"/>
        <v>46245</v>
      </c>
      <c r="AT104" s="80">
        <f t="shared" ref="AT104" si="2269">WORKDAY(AS104, 3, IndHolidays)</f>
        <v>46248</v>
      </c>
      <c r="AU104" s="80">
        <f t="shared" si="1432"/>
        <v>46254</v>
      </c>
      <c r="AX104">
        <f t="shared" si="1433"/>
        <v>12</v>
      </c>
    </row>
    <row r="105" spans="1:53" x14ac:dyDescent="0.2">
      <c r="A105" s="3">
        <v>104</v>
      </c>
      <c r="B105" s="5" t="s">
        <v>169</v>
      </c>
      <c r="C105" s="11"/>
      <c r="D105" s="80">
        <v>46191</v>
      </c>
      <c r="E105" s="80" t="s">
        <v>121</v>
      </c>
      <c r="F105" s="80" t="s">
        <v>1050</v>
      </c>
      <c r="G105" s="80" t="s">
        <v>57</v>
      </c>
      <c r="H105" s="80">
        <v>46191</v>
      </c>
      <c r="I105" s="5">
        <v>3</v>
      </c>
      <c r="J105" s="5">
        <v>0</v>
      </c>
      <c r="K105" s="5">
        <v>10</v>
      </c>
      <c r="L105" s="80">
        <f t="shared" ref="L105" si="2270">WORKDAY(H105-1, I105+J105, IndHolidays)</f>
        <v>46195</v>
      </c>
      <c r="M105" s="80">
        <f t="shared" ref="M105" si="2271">WORKDAY(H105-1, I105+J105, IndHolidays)</f>
        <v>46195</v>
      </c>
      <c r="N105" s="80">
        <f t="shared" ref="N105" si="2272">WORKDAY(H105-1, I105+J105, IndHolidays)</f>
        <v>46195</v>
      </c>
      <c r="O105" s="5">
        <v>3</v>
      </c>
      <c r="P105" s="80">
        <f t="shared" ref="P105" si="2273">WORKDAY(N105, O105, IndHolidays)</f>
        <v>46198</v>
      </c>
      <c r="Q105" s="5">
        <v>2</v>
      </c>
      <c r="R105" s="80">
        <f t="shared" ref="R105" si="2274">WORKDAY(P105, Q105, IndHolidays)</f>
        <v>46203</v>
      </c>
      <c r="S105" s="80">
        <f t="shared" ref="S105" si="2275">WORKDAY(R105,0, IndHolidays)</f>
        <v>46203</v>
      </c>
      <c r="T105" s="5">
        <v>3</v>
      </c>
      <c r="U105" s="80">
        <f t="shared" ref="U105" si="2276">WORKDAY(S105, T105, IndHolidays)</f>
        <v>46206</v>
      </c>
      <c r="V105" s="80">
        <f t="shared" ref="V105:W105" si="2277">WORKDAY(U105, 0, IndHolidays)</f>
        <v>46206</v>
      </c>
      <c r="W105" s="80">
        <f t="shared" si="2277"/>
        <v>46206</v>
      </c>
      <c r="X105" s="80">
        <f t="shared" ref="X105" si="2278">WORKDAY(W105, 1, IndHolidays)</f>
        <v>46209</v>
      </c>
      <c r="Y105" s="80">
        <f t="shared" ref="Y105" si="2279">WORKDAY(X105, 0, IndHolidays)</f>
        <v>46209</v>
      </c>
      <c r="Z105" s="5">
        <v>3</v>
      </c>
      <c r="AA105" s="80">
        <f t="shared" ref="AA105" si="2280">WORKDAY(Y105, Z105, IndHolidays)</f>
        <v>46213</v>
      </c>
      <c r="AB105" s="5">
        <v>2</v>
      </c>
      <c r="AC105" s="80">
        <f t="shared" ref="AC105" si="2281">WORKDAY(AA105, AB105, IndHolidays)</f>
        <v>46217</v>
      </c>
      <c r="AD105" s="5">
        <v>3</v>
      </c>
      <c r="AE105" s="80">
        <f t="shared" ref="AE105" si="2282">WORKDAY(AC105, AD105, IndHolidays)</f>
        <v>46220</v>
      </c>
      <c r="AF105" s="80">
        <f t="shared" ref="AF105" si="2283">WORKDAY(AE105, 0, IndHolidays)</f>
        <v>46220</v>
      </c>
      <c r="AG105" s="80">
        <f t="shared" ref="AG105" si="2284">WORKDAY(AF105, 1, IndHolidays)</f>
        <v>46223</v>
      </c>
      <c r="AH105" s="80">
        <f t="shared" ref="AH105" si="2285">WORKDAY(AG105, 0, IndHolidays)</f>
        <v>46223</v>
      </c>
      <c r="AI105" s="5">
        <v>1</v>
      </c>
      <c r="AJ105" s="80">
        <f t="shared" ref="AJ105" si="2286">WORKDAY(AH105, AI105, IndHolidays)</f>
        <v>46224</v>
      </c>
      <c r="AK105" s="80" cm="1">
        <f t="array" ref="AK105">MAX(IF($B$103:$B$106=$B105, $AJ$103:$AJ$106))</f>
        <v>46232</v>
      </c>
      <c r="AL105" s="5">
        <v>3</v>
      </c>
      <c r="AM105" s="80">
        <f t="shared" ref="AM105" si="2287">WORKDAY(AK105, AL105, IndHolidays)</f>
        <v>46237</v>
      </c>
      <c r="AN105" s="5">
        <v>1</v>
      </c>
      <c r="AO105" s="80">
        <f t="shared" ref="AO105" si="2288">WORKDAY(AM105, AN105, IndHolidays)</f>
        <v>46238</v>
      </c>
      <c r="AP105" s="5">
        <v>3</v>
      </c>
      <c r="AQ105" s="80">
        <f t="shared" ref="AQ105" si="2289">WORKDAY(AO105, AP105, IndHolidays)</f>
        <v>46241</v>
      </c>
      <c r="AR105" s="80">
        <f t="shared" ref="AR105:AS105" si="2290">WORKDAY(AQ105, 1, IndHolidays)</f>
        <v>46244</v>
      </c>
      <c r="AS105" s="80">
        <f t="shared" si="2290"/>
        <v>46245</v>
      </c>
      <c r="AT105" s="80">
        <f t="shared" ref="AT105" si="2291">WORKDAY(AS105, 3, IndHolidays)</f>
        <v>46248</v>
      </c>
      <c r="AU105" s="80">
        <f t="shared" si="1432"/>
        <v>46254</v>
      </c>
      <c r="AX105">
        <f t="shared" si="1433"/>
        <v>12</v>
      </c>
    </row>
    <row r="106" spans="1:53" x14ac:dyDescent="0.2">
      <c r="A106" s="3">
        <v>105</v>
      </c>
      <c r="B106" s="5" t="s">
        <v>169</v>
      </c>
      <c r="C106" s="11"/>
      <c r="D106" s="80">
        <v>46199</v>
      </c>
      <c r="E106" s="80" t="s">
        <v>122</v>
      </c>
      <c r="F106" s="80" t="s">
        <v>1050</v>
      </c>
      <c r="G106" s="80" t="s">
        <v>102</v>
      </c>
      <c r="H106" s="80">
        <v>46199</v>
      </c>
      <c r="I106" s="5">
        <v>3</v>
      </c>
      <c r="J106" s="5">
        <v>0</v>
      </c>
      <c r="K106" s="5">
        <v>11</v>
      </c>
      <c r="L106" s="80">
        <f t="shared" ref="L106" si="2292">WORKDAY(H106-1, I106+J106, IndHolidays)</f>
        <v>46204</v>
      </c>
      <c r="M106" s="80">
        <f t="shared" ref="M106" si="2293">WORKDAY(H106-1, I106+J106, IndHolidays)</f>
        <v>46204</v>
      </c>
      <c r="N106" s="80">
        <f t="shared" ref="N106" si="2294">WORKDAY(H106-1, I106+J106, IndHolidays)</f>
        <v>46204</v>
      </c>
      <c r="O106" s="5">
        <v>3</v>
      </c>
      <c r="P106" s="80">
        <f t="shared" ref="P106" si="2295">WORKDAY(N106, O106, IndHolidays)</f>
        <v>46209</v>
      </c>
      <c r="Q106" s="5">
        <v>2</v>
      </c>
      <c r="R106" s="80">
        <f t="shared" ref="R106" si="2296">WORKDAY(P106, Q106, IndHolidays)</f>
        <v>46212</v>
      </c>
      <c r="S106" s="80">
        <f t="shared" ref="S106" si="2297">WORKDAY(R106,0, IndHolidays)</f>
        <v>46212</v>
      </c>
      <c r="T106" s="5">
        <v>3</v>
      </c>
      <c r="U106" s="80">
        <f t="shared" ref="U106" si="2298">WORKDAY(S106, T106, IndHolidays)</f>
        <v>46217</v>
      </c>
      <c r="V106" s="80">
        <f t="shared" ref="V106:W106" si="2299">WORKDAY(U106, 0, IndHolidays)</f>
        <v>46217</v>
      </c>
      <c r="W106" s="80">
        <f t="shared" si="2299"/>
        <v>46217</v>
      </c>
      <c r="X106" s="80">
        <f t="shared" ref="X106" si="2300">WORKDAY(W106, 1, IndHolidays)</f>
        <v>46218</v>
      </c>
      <c r="Y106" s="80">
        <f t="shared" ref="Y106" si="2301">WORKDAY(X106, 0, IndHolidays)</f>
        <v>46218</v>
      </c>
      <c r="Z106" s="5">
        <v>3</v>
      </c>
      <c r="AA106" s="80">
        <f t="shared" ref="AA106" si="2302">WORKDAY(Y106, Z106, IndHolidays)</f>
        <v>46223</v>
      </c>
      <c r="AB106" s="5">
        <v>2</v>
      </c>
      <c r="AC106" s="80">
        <f t="shared" ref="AC106" si="2303">WORKDAY(AA106, AB106, IndHolidays)</f>
        <v>46225</v>
      </c>
      <c r="AD106" s="5">
        <v>3</v>
      </c>
      <c r="AE106" s="80">
        <f t="shared" ref="AE106" si="2304">WORKDAY(AC106, AD106, IndHolidays)</f>
        <v>46230</v>
      </c>
      <c r="AF106" s="80">
        <f t="shared" ref="AF106" si="2305">WORKDAY(AE106, 0, IndHolidays)</f>
        <v>46230</v>
      </c>
      <c r="AG106" s="80">
        <f t="shared" ref="AG106" si="2306">WORKDAY(AF106, 1, IndHolidays)</f>
        <v>46231</v>
      </c>
      <c r="AH106" s="80">
        <f t="shared" ref="AH106" si="2307">WORKDAY(AG106, 0, IndHolidays)</f>
        <v>46231</v>
      </c>
      <c r="AI106" s="5">
        <v>1</v>
      </c>
      <c r="AJ106" s="80">
        <f t="shared" ref="AJ106" si="2308">WORKDAY(AH106, AI106, IndHolidays)</f>
        <v>46232</v>
      </c>
      <c r="AK106" s="80" cm="1">
        <f t="array" ref="AK106">MAX(IF($B$103:$B$106=$B106, $AJ$103:$AJ$106))</f>
        <v>46232</v>
      </c>
      <c r="AL106" s="5">
        <v>3</v>
      </c>
      <c r="AM106" s="80">
        <f t="shared" ref="AM106" si="2309">WORKDAY(AK106, AL106, IndHolidays)</f>
        <v>46237</v>
      </c>
      <c r="AN106" s="5">
        <v>1</v>
      </c>
      <c r="AO106" s="80">
        <f t="shared" ref="AO106" si="2310">WORKDAY(AM106, AN106, IndHolidays)</f>
        <v>46238</v>
      </c>
      <c r="AP106" s="5">
        <v>3</v>
      </c>
      <c r="AQ106" s="80">
        <f t="shared" ref="AQ106" si="2311">WORKDAY(AO106, AP106, IndHolidays)</f>
        <v>46241</v>
      </c>
      <c r="AR106" s="80">
        <f t="shared" ref="AR106:AS106" si="2312">WORKDAY(AQ106, 1, IndHolidays)</f>
        <v>46244</v>
      </c>
      <c r="AS106" s="80">
        <f t="shared" si="2312"/>
        <v>46245</v>
      </c>
      <c r="AT106" s="80">
        <f t="shared" ref="AT106" si="2313">WORKDAY(AS106, 3, IndHolidays)</f>
        <v>46248</v>
      </c>
      <c r="AU106" s="80">
        <f t="shared" si="1432"/>
        <v>46254</v>
      </c>
      <c r="AV106">
        <f>(AU106 - M106)</f>
        <v>50</v>
      </c>
      <c r="AX106">
        <f t="shared" si="1433"/>
        <v>12</v>
      </c>
    </row>
    <row r="107" spans="1:53" x14ac:dyDescent="0.2">
      <c r="A107" s="3">
        <v>106</v>
      </c>
      <c r="B107" s="5" t="s">
        <v>177</v>
      </c>
      <c r="C107" s="11"/>
      <c r="D107" s="80">
        <v>46174</v>
      </c>
      <c r="E107" s="80" t="s">
        <v>1113</v>
      </c>
      <c r="F107" s="80" t="s">
        <v>56</v>
      </c>
      <c r="G107" s="80" t="s">
        <v>60</v>
      </c>
      <c r="H107" s="80">
        <v>46174</v>
      </c>
      <c r="I107" s="5">
        <v>3</v>
      </c>
      <c r="J107" s="5">
        <v>0</v>
      </c>
      <c r="K107" s="5">
        <v>5</v>
      </c>
      <c r="L107" s="80">
        <f t="shared" ref="L107" si="2314">WORKDAY(H107-1, I107+J107, IndHolidays)</f>
        <v>46177</v>
      </c>
      <c r="M107" s="80">
        <f t="shared" ref="M107" si="2315">WORKDAY(H107-1, I107+J107, IndHolidays)</f>
        <v>46177</v>
      </c>
      <c r="N107" s="80">
        <f t="shared" ref="N107" si="2316">WORKDAY(H107-1, I107+J107, IndHolidays)</f>
        <v>46177</v>
      </c>
      <c r="O107" s="5">
        <v>3</v>
      </c>
      <c r="P107" s="80">
        <f t="shared" ref="P107" si="2317">WORKDAY(N107, O107, IndHolidays)</f>
        <v>46182</v>
      </c>
      <c r="Q107" s="5">
        <v>2</v>
      </c>
      <c r="R107" s="80">
        <f t="shared" ref="R107" si="2318">WORKDAY(P107, Q107, IndHolidays)</f>
        <v>46184</v>
      </c>
      <c r="S107" s="80">
        <f t="shared" ref="S107" si="2319">WORKDAY(R107,0, IndHolidays)</f>
        <v>46184</v>
      </c>
      <c r="T107" s="5">
        <v>3</v>
      </c>
      <c r="U107" s="80">
        <f t="shared" ref="U107" si="2320">WORKDAY(S107, T107, IndHolidays)</f>
        <v>46189</v>
      </c>
      <c r="V107" s="80">
        <f t="shared" ref="V107:W107" si="2321">WORKDAY(U107, 0, IndHolidays)</f>
        <v>46189</v>
      </c>
      <c r="W107" s="80">
        <f t="shared" si="2321"/>
        <v>46189</v>
      </c>
      <c r="X107" s="80">
        <f t="shared" ref="X107" si="2322">WORKDAY(W107, 1, IndHolidays)</f>
        <v>46190</v>
      </c>
      <c r="Y107" s="80">
        <f t="shared" ref="Y107" si="2323">WORKDAY(X107, 0, IndHolidays)</f>
        <v>46190</v>
      </c>
      <c r="Z107" s="5">
        <v>3</v>
      </c>
      <c r="AA107" s="80">
        <f t="shared" ref="AA107" si="2324">WORKDAY(Y107, Z107, IndHolidays)</f>
        <v>46195</v>
      </c>
      <c r="AB107" s="5">
        <v>2</v>
      </c>
      <c r="AC107" s="80">
        <f t="shared" ref="AC107" si="2325">WORKDAY(AA107, AB107, IndHolidays)</f>
        <v>46197</v>
      </c>
      <c r="AD107" s="5">
        <v>3</v>
      </c>
      <c r="AE107" s="80">
        <f t="shared" ref="AE107" si="2326">WORKDAY(AC107, AD107, IndHolidays)</f>
        <v>46203</v>
      </c>
      <c r="AF107" s="80">
        <f t="shared" ref="AF107" si="2327">WORKDAY(AE107, 0, IndHolidays)</f>
        <v>46203</v>
      </c>
      <c r="AG107" s="80">
        <f t="shared" ref="AG107" si="2328">WORKDAY(AF107, 1, IndHolidays)</f>
        <v>46204</v>
      </c>
      <c r="AH107" s="80">
        <f t="shared" ref="AH107" si="2329">WORKDAY(AG107, 0, IndHolidays)</f>
        <v>46204</v>
      </c>
      <c r="AI107" s="5">
        <v>1</v>
      </c>
      <c r="AJ107" s="80">
        <f t="shared" ref="AJ107" si="2330">WORKDAY(AH107, AI107, IndHolidays)</f>
        <v>46205</v>
      </c>
      <c r="AK107" s="80" cm="1">
        <f t="array" ref="AK107">MAX(IF($B$107:$B$113=$B107, $AJ$107:$AJ$113))</f>
        <v>46223</v>
      </c>
      <c r="AL107" s="5">
        <v>3</v>
      </c>
      <c r="AM107" s="80">
        <f t="shared" ref="AM107" si="2331">WORKDAY(AK107, AL107, IndHolidays)</f>
        <v>46226</v>
      </c>
      <c r="AN107" s="5">
        <v>1</v>
      </c>
      <c r="AO107" s="80">
        <f t="shared" ref="AO107" si="2332">WORKDAY(AM107, AN107, IndHolidays)</f>
        <v>46227</v>
      </c>
      <c r="AP107" s="5">
        <v>3</v>
      </c>
      <c r="AQ107" s="80">
        <f t="shared" ref="AQ107" si="2333">WORKDAY(AO107, AP107, IndHolidays)</f>
        <v>46232</v>
      </c>
      <c r="AR107" s="80">
        <f t="shared" ref="AR107:AS107" si="2334">WORKDAY(AQ107, 1, IndHolidays)</f>
        <v>46233</v>
      </c>
      <c r="AS107" s="80">
        <f t="shared" si="2334"/>
        <v>46234</v>
      </c>
      <c r="AT107" s="80">
        <f t="shared" ref="AT107" si="2335">WORKDAY(AS107, 3, IndHolidays)</f>
        <v>46239</v>
      </c>
      <c r="AU107" s="80">
        <f t="shared" si="1432"/>
        <v>46240</v>
      </c>
      <c r="AX107">
        <f t="shared" si="1433"/>
        <v>12</v>
      </c>
    </row>
    <row r="108" spans="1:53" x14ac:dyDescent="0.2">
      <c r="A108" s="3">
        <v>107</v>
      </c>
      <c r="B108" s="5" t="s">
        <v>177</v>
      </c>
      <c r="C108" s="11"/>
      <c r="D108" s="80">
        <v>46174</v>
      </c>
      <c r="E108" s="80" t="s">
        <v>1114</v>
      </c>
      <c r="F108" s="80" t="s">
        <v>56</v>
      </c>
      <c r="G108" s="80" t="s">
        <v>62</v>
      </c>
      <c r="H108" s="80">
        <v>46174</v>
      </c>
      <c r="I108" s="5">
        <v>3</v>
      </c>
      <c r="J108" s="5">
        <v>0</v>
      </c>
      <c r="K108" s="5">
        <v>6</v>
      </c>
      <c r="L108" s="80">
        <f t="shared" ref="L108" si="2336">WORKDAY(H108-1, I108+J108, IndHolidays)</f>
        <v>46177</v>
      </c>
      <c r="M108" s="80">
        <f t="shared" ref="M108" si="2337">WORKDAY(H108-1, I108+J108, IndHolidays)</f>
        <v>46177</v>
      </c>
      <c r="N108" s="80">
        <f t="shared" ref="N108" si="2338">WORKDAY(H108-1, I108+J108, IndHolidays)</f>
        <v>46177</v>
      </c>
      <c r="O108" s="5">
        <v>3</v>
      </c>
      <c r="P108" s="80">
        <f t="shared" ref="P108" si="2339">WORKDAY(N108, O108, IndHolidays)</f>
        <v>46182</v>
      </c>
      <c r="Q108" s="5">
        <v>2</v>
      </c>
      <c r="R108" s="80">
        <f t="shared" ref="R108" si="2340">WORKDAY(P108, Q108, IndHolidays)</f>
        <v>46184</v>
      </c>
      <c r="S108" s="80">
        <f t="shared" ref="S108" si="2341">WORKDAY(R108,0, IndHolidays)</f>
        <v>46184</v>
      </c>
      <c r="T108" s="5">
        <v>3</v>
      </c>
      <c r="U108" s="80">
        <f t="shared" ref="U108" si="2342">WORKDAY(S108, T108, IndHolidays)</f>
        <v>46189</v>
      </c>
      <c r="V108" s="80">
        <f t="shared" ref="V108:W108" si="2343">WORKDAY(U108, 0, IndHolidays)</f>
        <v>46189</v>
      </c>
      <c r="W108" s="80">
        <f t="shared" si="2343"/>
        <v>46189</v>
      </c>
      <c r="X108" s="80">
        <f t="shared" ref="X108" si="2344">WORKDAY(W108, 1, IndHolidays)</f>
        <v>46190</v>
      </c>
      <c r="Y108" s="80">
        <f t="shared" ref="Y108" si="2345">WORKDAY(X108, 0, IndHolidays)</f>
        <v>46190</v>
      </c>
      <c r="Z108" s="5">
        <v>3</v>
      </c>
      <c r="AA108" s="80">
        <f t="shared" ref="AA108" si="2346">WORKDAY(Y108, Z108, IndHolidays)</f>
        <v>46195</v>
      </c>
      <c r="AB108" s="5">
        <v>2</v>
      </c>
      <c r="AC108" s="80">
        <f t="shared" ref="AC108" si="2347">WORKDAY(AA108, AB108, IndHolidays)</f>
        <v>46197</v>
      </c>
      <c r="AD108" s="5">
        <v>3</v>
      </c>
      <c r="AE108" s="80">
        <f t="shared" ref="AE108" si="2348">WORKDAY(AC108, AD108, IndHolidays)</f>
        <v>46203</v>
      </c>
      <c r="AF108" s="80">
        <f t="shared" ref="AF108" si="2349">WORKDAY(AE108, 0, IndHolidays)</f>
        <v>46203</v>
      </c>
      <c r="AG108" s="80">
        <f t="shared" ref="AG108" si="2350">WORKDAY(AF108, 1, IndHolidays)</f>
        <v>46204</v>
      </c>
      <c r="AH108" s="80">
        <f t="shared" ref="AH108" si="2351">WORKDAY(AG108, 0, IndHolidays)</f>
        <v>46204</v>
      </c>
      <c r="AI108" s="5">
        <v>1</v>
      </c>
      <c r="AJ108" s="80">
        <f t="shared" ref="AJ108" si="2352">WORKDAY(AH108, AI108, IndHolidays)</f>
        <v>46205</v>
      </c>
      <c r="AK108" s="80" cm="1">
        <f t="array" ref="AK108">MAX(IF($B$107:$B$113=$B108, $AJ$107:$AJ$113))</f>
        <v>46223</v>
      </c>
      <c r="AL108" s="5">
        <v>3</v>
      </c>
      <c r="AM108" s="80">
        <f t="shared" ref="AM108" si="2353">WORKDAY(AK108, AL108, IndHolidays)</f>
        <v>46226</v>
      </c>
      <c r="AN108" s="5">
        <v>1</v>
      </c>
      <c r="AO108" s="80">
        <f t="shared" ref="AO108" si="2354">WORKDAY(AM108, AN108, IndHolidays)</f>
        <v>46227</v>
      </c>
      <c r="AP108" s="5">
        <v>3</v>
      </c>
      <c r="AQ108" s="80">
        <f t="shared" ref="AQ108" si="2355">WORKDAY(AO108, AP108, IndHolidays)</f>
        <v>46232</v>
      </c>
      <c r="AR108" s="80">
        <f t="shared" ref="AR108:AS108" si="2356">WORKDAY(AQ108, 1, IndHolidays)</f>
        <v>46233</v>
      </c>
      <c r="AS108" s="80">
        <f t="shared" si="2356"/>
        <v>46234</v>
      </c>
      <c r="AT108" s="80">
        <f t="shared" ref="AT108" si="2357">WORKDAY(AS108, 3, IndHolidays)</f>
        <v>46239</v>
      </c>
      <c r="AU108" s="80">
        <f t="shared" si="1432"/>
        <v>46240</v>
      </c>
      <c r="AX108">
        <f t="shared" si="1433"/>
        <v>12</v>
      </c>
    </row>
    <row r="109" spans="1:53" x14ac:dyDescent="0.2">
      <c r="A109" s="3">
        <v>108</v>
      </c>
      <c r="B109" s="5" t="s">
        <v>177</v>
      </c>
      <c r="C109" s="11"/>
      <c r="D109" s="80">
        <v>46182</v>
      </c>
      <c r="E109" s="80" t="s">
        <v>1112</v>
      </c>
      <c r="F109" s="80" t="s">
        <v>56</v>
      </c>
      <c r="G109" s="80" t="s">
        <v>57</v>
      </c>
      <c r="H109" s="80">
        <v>46182</v>
      </c>
      <c r="I109" s="5">
        <v>3</v>
      </c>
      <c r="J109" s="5">
        <v>0</v>
      </c>
      <c r="K109" s="5">
        <v>4</v>
      </c>
      <c r="L109" s="80">
        <f t="shared" ref="L109" si="2358">WORKDAY(H109-1, I109+J109, IndHolidays)</f>
        <v>46184</v>
      </c>
      <c r="M109" s="80">
        <f t="shared" ref="M109" si="2359">WORKDAY(H109-1, I109+J109, IndHolidays)</f>
        <v>46184</v>
      </c>
      <c r="N109" s="80">
        <f t="shared" ref="N109" si="2360">WORKDAY(H109-1, I109+J109, IndHolidays)</f>
        <v>46184</v>
      </c>
      <c r="O109" s="5">
        <v>3</v>
      </c>
      <c r="P109" s="80">
        <f t="shared" ref="P109" si="2361">WORKDAY(N109, O109, IndHolidays)</f>
        <v>46189</v>
      </c>
      <c r="Q109" s="5">
        <v>2</v>
      </c>
      <c r="R109" s="80">
        <f t="shared" ref="R109" si="2362">WORKDAY(P109, Q109, IndHolidays)</f>
        <v>46191</v>
      </c>
      <c r="S109" s="80">
        <f t="shared" ref="S109" si="2363">WORKDAY(R109,0, IndHolidays)</f>
        <v>46191</v>
      </c>
      <c r="T109" s="5">
        <v>3</v>
      </c>
      <c r="U109" s="80">
        <f t="shared" ref="U109" si="2364">WORKDAY(S109, T109, IndHolidays)</f>
        <v>46196</v>
      </c>
      <c r="V109" s="80">
        <f t="shared" ref="V109:W109" si="2365">WORKDAY(U109, 0, IndHolidays)</f>
        <v>46196</v>
      </c>
      <c r="W109" s="80">
        <f t="shared" si="2365"/>
        <v>46196</v>
      </c>
      <c r="X109" s="80">
        <f t="shared" ref="X109" si="2366">WORKDAY(W109, 1, IndHolidays)</f>
        <v>46197</v>
      </c>
      <c r="Y109" s="80">
        <f t="shared" ref="Y109" si="2367">WORKDAY(X109, 0, IndHolidays)</f>
        <v>46197</v>
      </c>
      <c r="Z109" s="5">
        <v>3</v>
      </c>
      <c r="AA109" s="80">
        <f t="shared" ref="AA109" si="2368">WORKDAY(Y109, Z109, IndHolidays)</f>
        <v>46203</v>
      </c>
      <c r="AB109" s="5">
        <v>2</v>
      </c>
      <c r="AC109" s="80">
        <f t="shared" ref="AC109" si="2369">WORKDAY(AA109, AB109, IndHolidays)</f>
        <v>46205</v>
      </c>
      <c r="AD109" s="5">
        <v>3</v>
      </c>
      <c r="AE109" s="80">
        <f t="shared" ref="AE109" si="2370">WORKDAY(AC109, AD109, IndHolidays)</f>
        <v>46211</v>
      </c>
      <c r="AF109" s="80">
        <f t="shared" ref="AF109" si="2371">WORKDAY(AE109, 0, IndHolidays)</f>
        <v>46211</v>
      </c>
      <c r="AG109" s="80">
        <f t="shared" ref="AG109" si="2372">WORKDAY(AF109, 1, IndHolidays)</f>
        <v>46212</v>
      </c>
      <c r="AH109" s="80">
        <f t="shared" ref="AH109" si="2373">WORKDAY(AG109, 0, IndHolidays)</f>
        <v>46212</v>
      </c>
      <c r="AI109" s="5">
        <v>1</v>
      </c>
      <c r="AJ109" s="80">
        <f t="shared" ref="AJ109" si="2374">WORKDAY(AH109, AI109, IndHolidays)</f>
        <v>46213</v>
      </c>
      <c r="AK109" s="80" cm="1">
        <f t="array" ref="AK109">MAX(IF($B$107:$B$113=$B109, $AJ$107:$AJ$113))</f>
        <v>46223</v>
      </c>
      <c r="AL109" s="5">
        <v>3</v>
      </c>
      <c r="AM109" s="80">
        <f t="shared" ref="AM109" si="2375">WORKDAY(AK109, AL109, IndHolidays)</f>
        <v>46226</v>
      </c>
      <c r="AN109" s="5">
        <v>1</v>
      </c>
      <c r="AO109" s="80">
        <f t="shared" ref="AO109" si="2376">WORKDAY(AM109, AN109, IndHolidays)</f>
        <v>46227</v>
      </c>
      <c r="AP109" s="5">
        <v>3</v>
      </c>
      <c r="AQ109" s="80">
        <f t="shared" ref="AQ109" si="2377">WORKDAY(AO109, AP109, IndHolidays)</f>
        <v>46232</v>
      </c>
      <c r="AR109" s="80">
        <f t="shared" ref="AR109:AS109" si="2378">WORKDAY(AQ109, 1, IndHolidays)</f>
        <v>46233</v>
      </c>
      <c r="AS109" s="80">
        <f t="shared" si="2378"/>
        <v>46234</v>
      </c>
      <c r="AT109" s="80">
        <f t="shared" ref="AT109" si="2379">WORKDAY(AS109, 3, IndHolidays)</f>
        <v>46239</v>
      </c>
      <c r="AU109" s="80">
        <f t="shared" si="1432"/>
        <v>46240</v>
      </c>
      <c r="AX109">
        <f t="shared" si="1433"/>
        <v>12</v>
      </c>
    </row>
    <row r="110" spans="1:53" x14ac:dyDescent="0.2">
      <c r="A110" s="3">
        <v>109</v>
      </c>
      <c r="B110" s="5" t="s">
        <v>177</v>
      </c>
      <c r="C110" s="11"/>
      <c r="D110" s="80">
        <v>46182</v>
      </c>
      <c r="E110" s="80" t="s">
        <v>1116</v>
      </c>
      <c r="F110" s="80" t="s">
        <v>56</v>
      </c>
      <c r="G110" s="80" t="s">
        <v>60</v>
      </c>
      <c r="H110" s="80">
        <v>46182</v>
      </c>
      <c r="I110" s="5">
        <v>3</v>
      </c>
      <c r="J110" s="5">
        <v>0</v>
      </c>
      <c r="K110" s="5">
        <v>8</v>
      </c>
      <c r="L110" s="80">
        <f t="shared" ref="L110" si="2380">WORKDAY(H110-1, I110+J110, IndHolidays)</f>
        <v>46184</v>
      </c>
      <c r="M110" s="80">
        <f t="shared" ref="M110" si="2381">WORKDAY(H110-1, I110+J110, IndHolidays)</f>
        <v>46184</v>
      </c>
      <c r="N110" s="80">
        <f t="shared" ref="N110" si="2382">WORKDAY(H110-1, I110+J110, IndHolidays)</f>
        <v>46184</v>
      </c>
      <c r="O110" s="5">
        <v>3</v>
      </c>
      <c r="P110" s="80">
        <f t="shared" ref="P110" si="2383">WORKDAY(N110, O110, IndHolidays)</f>
        <v>46189</v>
      </c>
      <c r="Q110" s="5">
        <v>2</v>
      </c>
      <c r="R110" s="80">
        <f t="shared" ref="R110" si="2384">WORKDAY(P110, Q110, IndHolidays)</f>
        <v>46191</v>
      </c>
      <c r="S110" s="80">
        <f t="shared" ref="S110" si="2385">WORKDAY(R110,0, IndHolidays)</f>
        <v>46191</v>
      </c>
      <c r="T110" s="5">
        <v>3</v>
      </c>
      <c r="U110" s="80">
        <f t="shared" ref="U110" si="2386">WORKDAY(S110, T110, IndHolidays)</f>
        <v>46196</v>
      </c>
      <c r="V110" s="80">
        <f t="shared" ref="V110:W110" si="2387">WORKDAY(U110, 0, IndHolidays)</f>
        <v>46196</v>
      </c>
      <c r="W110" s="80">
        <f t="shared" si="2387"/>
        <v>46196</v>
      </c>
      <c r="X110" s="80">
        <f t="shared" ref="X110" si="2388">WORKDAY(W110, 1, IndHolidays)</f>
        <v>46197</v>
      </c>
      <c r="Y110" s="80">
        <f t="shared" ref="Y110" si="2389">WORKDAY(X110, 0, IndHolidays)</f>
        <v>46197</v>
      </c>
      <c r="Z110" s="5">
        <v>3</v>
      </c>
      <c r="AA110" s="80">
        <f t="shared" ref="AA110" si="2390">WORKDAY(Y110, Z110, IndHolidays)</f>
        <v>46203</v>
      </c>
      <c r="AB110" s="5">
        <v>2</v>
      </c>
      <c r="AC110" s="80">
        <f t="shared" ref="AC110" si="2391">WORKDAY(AA110, AB110, IndHolidays)</f>
        <v>46205</v>
      </c>
      <c r="AD110" s="5">
        <v>3</v>
      </c>
      <c r="AE110" s="80">
        <f t="shared" ref="AE110" si="2392">WORKDAY(AC110, AD110, IndHolidays)</f>
        <v>46211</v>
      </c>
      <c r="AF110" s="80">
        <f t="shared" ref="AF110" si="2393">WORKDAY(AE110, 0, IndHolidays)</f>
        <v>46211</v>
      </c>
      <c r="AG110" s="80">
        <f t="shared" ref="AG110" si="2394">WORKDAY(AF110, 1, IndHolidays)</f>
        <v>46212</v>
      </c>
      <c r="AH110" s="80">
        <f t="shared" ref="AH110" si="2395">WORKDAY(AG110, 0, IndHolidays)</f>
        <v>46212</v>
      </c>
      <c r="AI110" s="5">
        <v>1</v>
      </c>
      <c r="AJ110" s="80">
        <f t="shared" ref="AJ110" si="2396">WORKDAY(AH110, AI110, IndHolidays)</f>
        <v>46213</v>
      </c>
      <c r="AK110" s="80" cm="1">
        <f t="array" ref="AK110">MAX(IF($B$107:$B$113=$B110, $AJ$107:$AJ$113))</f>
        <v>46223</v>
      </c>
      <c r="AL110" s="5">
        <v>3</v>
      </c>
      <c r="AM110" s="80">
        <f t="shared" ref="AM110" si="2397">WORKDAY(AK110, AL110, IndHolidays)</f>
        <v>46226</v>
      </c>
      <c r="AN110" s="5">
        <v>1</v>
      </c>
      <c r="AO110" s="80">
        <f t="shared" ref="AO110" si="2398">WORKDAY(AM110, AN110, IndHolidays)</f>
        <v>46227</v>
      </c>
      <c r="AP110" s="5">
        <v>3</v>
      </c>
      <c r="AQ110" s="80">
        <f t="shared" ref="AQ110" si="2399">WORKDAY(AO110, AP110, IndHolidays)</f>
        <v>46232</v>
      </c>
      <c r="AR110" s="80">
        <f t="shared" ref="AR110:AS110" si="2400">WORKDAY(AQ110, 1, IndHolidays)</f>
        <v>46233</v>
      </c>
      <c r="AS110" s="80">
        <f t="shared" si="2400"/>
        <v>46234</v>
      </c>
      <c r="AT110" s="80">
        <f t="shared" ref="AT110" si="2401">WORKDAY(AS110, 3, IndHolidays)</f>
        <v>46239</v>
      </c>
      <c r="AU110" s="80">
        <f t="shared" si="1432"/>
        <v>46240</v>
      </c>
      <c r="AX110">
        <f t="shared" si="1433"/>
        <v>12</v>
      </c>
    </row>
    <row r="111" spans="1:53" x14ac:dyDescent="0.2">
      <c r="A111" s="3">
        <v>110</v>
      </c>
      <c r="B111" s="5" t="s">
        <v>177</v>
      </c>
      <c r="C111" s="11"/>
      <c r="D111" s="80">
        <v>46182</v>
      </c>
      <c r="E111" s="80" t="s">
        <v>1117</v>
      </c>
      <c r="F111" s="80" t="s">
        <v>56</v>
      </c>
      <c r="G111" s="80" t="s">
        <v>62</v>
      </c>
      <c r="H111" s="80">
        <v>46182</v>
      </c>
      <c r="I111" s="5">
        <v>3</v>
      </c>
      <c r="J111" s="5">
        <v>0</v>
      </c>
      <c r="K111" s="5">
        <v>9</v>
      </c>
      <c r="L111" s="80">
        <f t="shared" ref="L111" si="2402">WORKDAY(H111-1, I111+J111, IndHolidays)</f>
        <v>46184</v>
      </c>
      <c r="M111" s="80">
        <f t="shared" ref="M111" si="2403">WORKDAY(H111-1, I111+J111, IndHolidays)</f>
        <v>46184</v>
      </c>
      <c r="N111" s="80">
        <f t="shared" ref="N111" si="2404">WORKDAY(H111-1, I111+J111, IndHolidays)</f>
        <v>46184</v>
      </c>
      <c r="O111" s="5">
        <v>3</v>
      </c>
      <c r="P111" s="80">
        <f t="shared" ref="P111" si="2405">WORKDAY(N111, O111, IndHolidays)</f>
        <v>46189</v>
      </c>
      <c r="Q111" s="5">
        <v>2</v>
      </c>
      <c r="R111" s="80">
        <f t="shared" ref="R111" si="2406">WORKDAY(P111, Q111, IndHolidays)</f>
        <v>46191</v>
      </c>
      <c r="S111" s="80">
        <f t="shared" ref="S111" si="2407">WORKDAY(R111,0, IndHolidays)</f>
        <v>46191</v>
      </c>
      <c r="T111" s="5">
        <v>3</v>
      </c>
      <c r="U111" s="80">
        <f t="shared" ref="U111" si="2408">WORKDAY(S111, T111, IndHolidays)</f>
        <v>46196</v>
      </c>
      <c r="V111" s="80">
        <f t="shared" ref="V111:W111" si="2409">WORKDAY(U111, 0, IndHolidays)</f>
        <v>46196</v>
      </c>
      <c r="W111" s="80">
        <f t="shared" si="2409"/>
        <v>46196</v>
      </c>
      <c r="X111" s="80">
        <f t="shared" ref="X111" si="2410">WORKDAY(W111, 1, IndHolidays)</f>
        <v>46197</v>
      </c>
      <c r="Y111" s="80">
        <f t="shared" ref="Y111" si="2411">WORKDAY(X111, 0, IndHolidays)</f>
        <v>46197</v>
      </c>
      <c r="Z111" s="5">
        <v>3</v>
      </c>
      <c r="AA111" s="80">
        <f t="shared" ref="AA111" si="2412">WORKDAY(Y111, Z111, IndHolidays)</f>
        <v>46203</v>
      </c>
      <c r="AB111" s="5">
        <v>2</v>
      </c>
      <c r="AC111" s="80">
        <f t="shared" ref="AC111" si="2413">WORKDAY(AA111, AB111, IndHolidays)</f>
        <v>46205</v>
      </c>
      <c r="AD111" s="5">
        <v>3</v>
      </c>
      <c r="AE111" s="80">
        <f t="shared" ref="AE111" si="2414">WORKDAY(AC111, AD111, IndHolidays)</f>
        <v>46211</v>
      </c>
      <c r="AF111" s="80">
        <f t="shared" ref="AF111" si="2415">WORKDAY(AE111, 0, IndHolidays)</f>
        <v>46211</v>
      </c>
      <c r="AG111" s="80">
        <f t="shared" ref="AG111" si="2416">WORKDAY(AF111, 1, IndHolidays)</f>
        <v>46212</v>
      </c>
      <c r="AH111" s="80">
        <f t="shared" ref="AH111" si="2417">WORKDAY(AG111, 0, IndHolidays)</f>
        <v>46212</v>
      </c>
      <c r="AI111" s="5">
        <v>1</v>
      </c>
      <c r="AJ111" s="80">
        <f t="shared" ref="AJ111" si="2418">WORKDAY(AH111, AI111, IndHolidays)</f>
        <v>46213</v>
      </c>
      <c r="AK111" s="80" cm="1">
        <f t="array" ref="AK111">MAX(IF($B$107:$B$113=$B111, $AJ$107:$AJ$113))</f>
        <v>46223</v>
      </c>
      <c r="AL111" s="5">
        <v>3</v>
      </c>
      <c r="AM111" s="80">
        <f t="shared" ref="AM111" si="2419">WORKDAY(AK111, AL111, IndHolidays)</f>
        <v>46226</v>
      </c>
      <c r="AN111" s="5">
        <v>1</v>
      </c>
      <c r="AO111" s="80">
        <f t="shared" ref="AO111" si="2420">WORKDAY(AM111, AN111, IndHolidays)</f>
        <v>46227</v>
      </c>
      <c r="AP111" s="5">
        <v>3</v>
      </c>
      <c r="AQ111" s="80">
        <f t="shared" ref="AQ111" si="2421">WORKDAY(AO111, AP111, IndHolidays)</f>
        <v>46232</v>
      </c>
      <c r="AR111" s="80">
        <f t="shared" ref="AR111:AS111" si="2422">WORKDAY(AQ111, 1, IndHolidays)</f>
        <v>46233</v>
      </c>
      <c r="AS111" s="80">
        <f t="shared" si="2422"/>
        <v>46234</v>
      </c>
      <c r="AT111" s="80">
        <f t="shared" ref="AT111" si="2423">WORKDAY(AS111, 3, IndHolidays)</f>
        <v>46239</v>
      </c>
      <c r="AU111" s="80">
        <f t="shared" si="1432"/>
        <v>46240</v>
      </c>
      <c r="AX111">
        <f t="shared" si="1433"/>
        <v>12</v>
      </c>
    </row>
    <row r="112" spans="1:53" x14ac:dyDescent="0.2">
      <c r="A112" s="3">
        <v>111</v>
      </c>
      <c r="B112" s="5" t="s">
        <v>177</v>
      </c>
      <c r="C112" s="11"/>
      <c r="D112" s="80">
        <v>46190</v>
      </c>
      <c r="E112" s="80" t="s">
        <v>1115</v>
      </c>
      <c r="F112" s="80" t="s">
        <v>56</v>
      </c>
      <c r="G112" s="80" t="s">
        <v>57</v>
      </c>
      <c r="H112" s="80">
        <v>46190</v>
      </c>
      <c r="I112" s="5">
        <v>3</v>
      </c>
      <c r="J112" s="5">
        <v>0</v>
      </c>
      <c r="K112" s="5">
        <v>7</v>
      </c>
      <c r="L112" s="80">
        <f t="shared" ref="L112" si="2424">WORKDAY(H112-1, I112+J112, IndHolidays)</f>
        <v>46192</v>
      </c>
      <c r="M112" s="80">
        <f t="shared" ref="M112" si="2425">WORKDAY(H112-1, I112+J112, IndHolidays)</f>
        <v>46192</v>
      </c>
      <c r="N112" s="80">
        <f t="shared" ref="N112" si="2426">WORKDAY(H112-1, I112+J112, IndHolidays)</f>
        <v>46192</v>
      </c>
      <c r="O112" s="5">
        <v>3</v>
      </c>
      <c r="P112" s="80">
        <f t="shared" ref="P112" si="2427">WORKDAY(N112, O112, IndHolidays)</f>
        <v>46197</v>
      </c>
      <c r="Q112" s="5">
        <v>2</v>
      </c>
      <c r="R112" s="80">
        <f t="shared" ref="R112" si="2428">WORKDAY(P112, Q112, IndHolidays)</f>
        <v>46202</v>
      </c>
      <c r="S112" s="80">
        <f t="shared" ref="S112" si="2429">WORKDAY(R112,0, IndHolidays)</f>
        <v>46202</v>
      </c>
      <c r="T112" s="5">
        <v>3</v>
      </c>
      <c r="U112" s="80">
        <f t="shared" ref="U112" si="2430">WORKDAY(S112, T112, IndHolidays)</f>
        <v>46205</v>
      </c>
      <c r="V112" s="80">
        <f t="shared" ref="V112:W112" si="2431">WORKDAY(U112, 0, IndHolidays)</f>
        <v>46205</v>
      </c>
      <c r="W112" s="80">
        <f t="shared" si="2431"/>
        <v>46205</v>
      </c>
      <c r="X112" s="80">
        <f t="shared" ref="X112" si="2432">WORKDAY(W112, 1, IndHolidays)</f>
        <v>46206</v>
      </c>
      <c r="Y112" s="80">
        <f t="shared" ref="Y112" si="2433">WORKDAY(X112, 0, IndHolidays)</f>
        <v>46206</v>
      </c>
      <c r="Z112" s="5">
        <v>3</v>
      </c>
      <c r="AA112" s="80">
        <f t="shared" ref="AA112" si="2434">WORKDAY(Y112, Z112, IndHolidays)</f>
        <v>46212</v>
      </c>
      <c r="AB112" s="5">
        <v>2</v>
      </c>
      <c r="AC112" s="80">
        <f t="shared" ref="AC112" si="2435">WORKDAY(AA112, AB112, IndHolidays)</f>
        <v>46216</v>
      </c>
      <c r="AD112" s="5">
        <v>3</v>
      </c>
      <c r="AE112" s="80">
        <f t="shared" ref="AE112" si="2436">WORKDAY(AC112, AD112, IndHolidays)</f>
        <v>46219</v>
      </c>
      <c r="AF112" s="80">
        <f t="shared" ref="AF112" si="2437">WORKDAY(AE112, 0, IndHolidays)</f>
        <v>46219</v>
      </c>
      <c r="AG112" s="80">
        <f t="shared" ref="AG112" si="2438">WORKDAY(AF112, 1, IndHolidays)</f>
        <v>46220</v>
      </c>
      <c r="AH112" s="80">
        <f t="shared" ref="AH112" si="2439">WORKDAY(AG112, 0, IndHolidays)</f>
        <v>46220</v>
      </c>
      <c r="AI112" s="5">
        <v>1</v>
      </c>
      <c r="AJ112" s="80">
        <f t="shared" ref="AJ112" si="2440">WORKDAY(AH112, AI112, IndHolidays)</f>
        <v>46223</v>
      </c>
      <c r="AK112" s="80" cm="1">
        <f t="array" ref="AK112">MAX(IF($B$107:$B$113=$B112, $AJ$107:$AJ$113))</f>
        <v>46223</v>
      </c>
      <c r="AL112" s="5">
        <v>3</v>
      </c>
      <c r="AM112" s="80">
        <f t="shared" ref="AM112" si="2441">WORKDAY(AK112, AL112, IndHolidays)</f>
        <v>46226</v>
      </c>
      <c r="AN112" s="5">
        <v>1</v>
      </c>
      <c r="AO112" s="80">
        <f t="shared" ref="AO112" si="2442">WORKDAY(AM112, AN112, IndHolidays)</f>
        <v>46227</v>
      </c>
      <c r="AP112" s="5">
        <v>3</v>
      </c>
      <c r="AQ112" s="80">
        <f t="shared" ref="AQ112" si="2443">WORKDAY(AO112, AP112, IndHolidays)</f>
        <v>46232</v>
      </c>
      <c r="AR112" s="80">
        <f t="shared" ref="AR112:AS112" si="2444">WORKDAY(AQ112, 1, IndHolidays)</f>
        <v>46233</v>
      </c>
      <c r="AS112" s="80">
        <f t="shared" si="2444"/>
        <v>46234</v>
      </c>
      <c r="AT112" s="80">
        <f t="shared" ref="AT112" si="2445">WORKDAY(AS112, 3, IndHolidays)</f>
        <v>46239</v>
      </c>
      <c r="AU112" s="80">
        <f t="shared" si="1432"/>
        <v>46240</v>
      </c>
      <c r="AX112">
        <f t="shared" si="1433"/>
        <v>12</v>
      </c>
    </row>
    <row r="113" spans="1:53" x14ac:dyDescent="0.2">
      <c r="A113" s="3">
        <v>112</v>
      </c>
      <c r="B113" s="5" t="s">
        <v>177</v>
      </c>
      <c r="C113" s="11"/>
      <c r="D113" s="80">
        <v>46190</v>
      </c>
      <c r="E113" s="80" t="s">
        <v>1118</v>
      </c>
      <c r="F113" s="80" t="s">
        <v>56</v>
      </c>
      <c r="G113" s="80" t="s">
        <v>60</v>
      </c>
      <c r="H113" s="80">
        <v>46190</v>
      </c>
      <c r="I113" s="5">
        <v>3</v>
      </c>
      <c r="J113" s="5">
        <v>0</v>
      </c>
      <c r="K113" s="5">
        <v>10</v>
      </c>
      <c r="L113" s="80">
        <f t="shared" ref="L113" si="2446">WORKDAY(H113-1, I113+J113, IndHolidays)</f>
        <v>46192</v>
      </c>
      <c r="M113" s="80">
        <f t="shared" ref="M113" si="2447">WORKDAY(H113-1, I113+J113, IndHolidays)</f>
        <v>46192</v>
      </c>
      <c r="N113" s="80">
        <f t="shared" ref="N113" si="2448">WORKDAY(H113-1, I113+J113, IndHolidays)</f>
        <v>46192</v>
      </c>
      <c r="O113" s="5">
        <v>3</v>
      </c>
      <c r="P113" s="80">
        <f t="shared" ref="P113" si="2449">WORKDAY(N113, O113, IndHolidays)</f>
        <v>46197</v>
      </c>
      <c r="Q113" s="5">
        <v>2</v>
      </c>
      <c r="R113" s="80">
        <f t="shared" ref="R113" si="2450">WORKDAY(P113, Q113, IndHolidays)</f>
        <v>46202</v>
      </c>
      <c r="S113" s="80">
        <f t="shared" ref="S113" si="2451">WORKDAY(R113,0, IndHolidays)</f>
        <v>46202</v>
      </c>
      <c r="T113" s="5">
        <v>3</v>
      </c>
      <c r="U113" s="80">
        <f t="shared" ref="U113" si="2452">WORKDAY(S113, T113, IndHolidays)</f>
        <v>46205</v>
      </c>
      <c r="V113" s="80">
        <f t="shared" ref="V113:W113" si="2453">WORKDAY(U113, 0, IndHolidays)</f>
        <v>46205</v>
      </c>
      <c r="W113" s="80">
        <f t="shared" si="2453"/>
        <v>46205</v>
      </c>
      <c r="X113" s="80">
        <f t="shared" ref="X113" si="2454">WORKDAY(W113, 1, IndHolidays)</f>
        <v>46206</v>
      </c>
      <c r="Y113" s="80">
        <f t="shared" ref="Y113" si="2455">WORKDAY(X113, 0, IndHolidays)</f>
        <v>46206</v>
      </c>
      <c r="Z113" s="5">
        <v>3</v>
      </c>
      <c r="AA113" s="80">
        <f t="shared" ref="AA113" si="2456">WORKDAY(Y113, Z113, IndHolidays)</f>
        <v>46212</v>
      </c>
      <c r="AB113" s="5">
        <v>2</v>
      </c>
      <c r="AC113" s="80">
        <f t="shared" ref="AC113" si="2457">WORKDAY(AA113, AB113, IndHolidays)</f>
        <v>46216</v>
      </c>
      <c r="AD113" s="5">
        <v>3</v>
      </c>
      <c r="AE113" s="80">
        <f t="shared" ref="AE113" si="2458">WORKDAY(AC113, AD113, IndHolidays)</f>
        <v>46219</v>
      </c>
      <c r="AF113" s="80">
        <f t="shared" ref="AF113" si="2459">WORKDAY(AE113, 0, IndHolidays)</f>
        <v>46219</v>
      </c>
      <c r="AG113" s="80">
        <f t="shared" ref="AG113" si="2460">WORKDAY(AF113, 1, IndHolidays)</f>
        <v>46220</v>
      </c>
      <c r="AH113" s="80">
        <f t="shared" ref="AH113" si="2461">WORKDAY(AG113, 0, IndHolidays)</f>
        <v>46220</v>
      </c>
      <c r="AI113" s="5">
        <v>1</v>
      </c>
      <c r="AJ113" s="80">
        <f t="shared" ref="AJ113" si="2462">WORKDAY(AH113, AI113, IndHolidays)</f>
        <v>46223</v>
      </c>
      <c r="AK113" s="80" cm="1">
        <f t="array" ref="AK113">MAX(IF($B$107:$B$113=$B113, $AJ$107:$AJ$113))</f>
        <v>46223</v>
      </c>
      <c r="AL113" s="5">
        <v>3</v>
      </c>
      <c r="AM113" s="80">
        <f t="shared" ref="AM113" si="2463">WORKDAY(AK113, AL113, IndHolidays)</f>
        <v>46226</v>
      </c>
      <c r="AN113" s="5">
        <v>1</v>
      </c>
      <c r="AO113" s="80">
        <f t="shared" ref="AO113" si="2464">WORKDAY(AM113, AN113, IndHolidays)</f>
        <v>46227</v>
      </c>
      <c r="AP113" s="5">
        <v>3</v>
      </c>
      <c r="AQ113" s="80">
        <f t="shared" ref="AQ113" si="2465">WORKDAY(AO113, AP113, IndHolidays)</f>
        <v>46232</v>
      </c>
      <c r="AR113" s="80">
        <f t="shared" ref="AR113:AS113" si="2466">WORKDAY(AQ113, 1, IndHolidays)</f>
        <v>46233</v>
      </c>
      <c r="AS113" s="80">
        <f t="shared" si="2466"/>
        <v>46234</v>
      </c>
      <c r="AT113" s="80">
        <f t="shared" ref="AT113" si="2467">WORKDAY(AS113, 3, IndHolidays)</f>
        <v>46239</v>
      </c>
      <c r="AU113" s="80">
        <f t="shared" si="1432"/>
        <v>46240</v>
      </c>
      <c r="AV113">
        <f t="shared" ref="AV113:AV133" si="2468">(AU113 - M113)</f>
        <v>48</v>
      </c>
      <c r="AX113">
        <f t="shared" si="1433"/>
        <v>12</v>
      </c>
    </row>
    <row r="114" spans="1:53" x14ac:dyDescent="0.2">
      <c r="A114" s="3">
        <v>113</v>
      </c>
      <c r="B114" s="5" t="s">
        <v>178</v>
      </c>
      <c r="C114" s="11"/>
      <c r="D114" s="80">
        <v>46190</v>
      </c>
      <c r="E114" s="80" t="s">
        <v>1146</v>
      </c>
      <c r="F114" s="80" t="s">
        <v>56</v>
      </c>
      <c r="G114" s="80" t="s">
        <v>62</v>
      </c>
      <c r="H114" s="80">
        <v>46190</v>
      </c>
      <c r="I114" s="5">
        <v>3</v>
      </c>
      <c r="J114" s="5">
        <v>0</v>
      </c>
      <c r="K114" s="5">
        <v>8</v>
      </c>
      <c r="L114" s="80">
        <f t="shared" ref="L114" si="2469">WORKDAY(H114-1, I114+J114, IndHolidays)</f>
        <v>46192</v>
      </c>
      <c r="M114" s="80">
        <f t="shared" ref="M114" si="2470">WORKDAY(H114-1, I114+J114, IndHolidays)</f>
        <v>46192</v>
      </c>
      <c r="N114" s="80">
        <f t="shared" ref="N114" si="2471">WORKDAY(H114-1, I114+J114, IndHolidays)</f>
        <v>46192</v>
      </c>
      <c r="O114" s="5">
        <v>3</v>
      </c>
      <c r="P114" s="80">
        <f t="shared" ref="P114" si="2472">WORKDAY(N114, O114, IndHolidays)</f>
        <v>46197</v>
      </c>
      <c r="Q114" s="5">
        <v>2</v>
      </c>
      <c r="R114" s="80">
        <f t="shared" ref="R114" si="2473">WORKDAY(P114, Q114, IndHolidays)</f>
        <v>46202</v>
      </c>
      <c r="S114" s="80">
        <f t="shared" ref="S114" si="2474">WORKDAY(R114,0, IndHolidays)</f>
        <v>46202</v>
      </c>
      <c r="T114" s="5">
        <v>3</v>
      </c>
      <c r="U114" s="80">
        <f t="shared" ref="U114" si="2475">WORKDAY(S114, T114, IndHolidays)</f>
        <v>46205</v>
      </c>
      <c r="V114" s="80">
        <f t="shared" ref="V114:W114" si="2476">WORKDAY(U114, 0, IndHolidays)</f>
        <v>46205</v>
      </c>
      <c r="W114" s="80">
        <f t="shared" si="2476"/>
        <v>46205</v>
      </c>
      <c r="X114" s="80">
        <f t="shared" ref="X114" si="2477">WORKDAY(W114, 1, IndHolidays)</f>
        <v>46206</v>
      </c>
      <c r="Y114" s="80">
        <f t="shared" ref="Y114" si="2478">WORKDAY(X114, 0, IndHolidays)</f>
        <v>46206</v>
      </c>
      <c r="Z114" s="5">
        <v>3</v>
      </c>
      <c r="AA114" s="80">
        <f t="shared" ref="AA114" si="2479">WORKDAY(Y114, Z114, IndHolidays)</f>
        <v>46212</v>
      </c>
      <c r="AB114" s="5">
        <v>2</v>
      </c>
      <c r="AC114" s="80">
        <f t="shared" ref="AC114" si="2480">WORKDAY(AA114, AB114, IndHolidays)</f>
        <v>46216</v>
      </c>
      <c r="AD114" s="5">
        <v>3</v>
      </c>
      <c r="AE114" s="80">
        <f t="shared" ref="AE114" si="2481">WORKDAY(AC114, AD114, IndHolidays)</f>
        <v>46219</v>
      </c>
      <c r="AF114" s="80">
        <f t="shared" ref="AF114" si="2482">WORKDAY(AE114, 0, IndHolidays)</f>
        <v>46219</v>
      </c>
      <c r="AG114" s="80">
        <f t="shared" ref="AG114" si="2483">WORKDAY(AF114, 1, IndHolidays)</f>
        <v>46220</v>
      </c>
      <c r="AH114" s="80">
        <f t="shared" ref="AH114" si="2484">WORKDAY(AG114, 0, IndHolidays)</f>
        <v>46220</v>
      </c>
      <c r="AI114" s="5">
        <v>1</v>
      </c>
      <c r="AJ114" s="80">
        <f t="shared" ref="AJ114" si="2485">WORKDAY(AH114, AI114, IndHolidays)</f>
        <v>46223</v>
      </c>
      <c r="AK114" s="80" cm="1">
        <f t="array" ref="AK114">MAX(IF($B$114:$B$118=$B114, $AJ$114:$AJ$118))</f>
        <v>46238</v>
      </c>
      <c r="AL114" s="5">
        <v>3</v>
      </c>
      <c r="AM114" s="80">
        <f t="shared" ref="AM114" si="2486">WORKDAY(AK114, AL114, IndHolidays)</f>
        <v>46241</v>
      </c>
      <c r="AN114" s="5">
        <v>1</v>
      </c>
      <c r="AO114" s="80">
        <f t="shared" ref="AO114" si="2487">WORKDAY(AM114, AN114, IndHolidays)</f>
        <v>46244</v>
      </c>
      <c r="AP114" s="5">
        <v>3</v>
      </c>
      <c r="AQ114" s="80">
        <f t="shared" ref="AQ114" si="2488">WORKDAY(AO114, AP114, IndHolidays)</f>
        <v>46247</v>
      </c>
      <c r="AR114" s="80">
        <f t="shared" ref="AR114:AS114" si="2489">WORKDAY(AQ114, 1, IndHolidays)</f>
        <v>46248</v>
      </c>
      <c r="AS114" s="80">
        <f t="shared" si="2489"/>
        <v>46251</v>
      </c>
      <c r="AT114" s="80">
        <f t="shared" ref="AT114" si="2490">WORKDAY(AS114, 3, IndHolidays)</f>
        <v>46254</v>
      </c>
      <c r="AU114" s="80">
        <f t="shared" si="1432"/>
        <v>46254</v>
      </c>
      <c r="AV114">
        <f t="shared" si="2468"/>
        <v>62</v>
      </c>
      <c r="AX114">
        <f t="shared" si="1433"/>
        <v>12</v>
      </c>
    </row>
    <row r="115" spans="1:53" x14ac:dyDescent="0.2">
      <c r="A115" s="3">
        <v>114</v>
      </c>
      <c r="B115" s="5" t="s">
        <v>178</v>
      </c>
      <c r="C115" s="11"/>
      <c r="D115" s="80">
        <v>46198</v>
      </c>
      <c r="E115" s="80" t="s">
        <v>1144</v>
      </c>
      <c r="F115" s="80" t="s">
        <v>56</v>
      </c>
      <c r="G115" s="80" t="s">
        <v>57</v>
      </c>
      <c r="H115" s="80">
        <v>46198</v>
      </c>
      <c r="I115" s="5">
        <v>3</v>
      </c>
      <c r="J115" s="5">
        <v>0</v>
      </c>
      <c r="K115" s="5">
        <v>6</v>
      </c>
      <c r="L115" s="80">
        <f t="shared" ref="L115" si="2491">WORKDAY(H115-1, I115+J115, IndHolidays)</f>
        <v>46203</v>
      </c>
      <c r="M115" s="80">
        <f t="shared" ref="M115" si="2492">WORKDAY(H115-1, I115+J115, IndHolidays)</f>
        <v>46203</v>
      </c>
      <c r="N115" s="80">
        <f t="shared" ref="N115" si="2493">WORKDAY(H115-1, I115+J115, IndHolidays)</f>
        <v>46203</v>
      </c>
      <c r="O115" s="5">
        <v>3</v>
      </c>
      <c r="P115" s="80">
        <f t="shared" ref="P115" si="2494">WORKDAY(N115, O115, IndHolidays)</f>
        <v>46206</v>
      </c>
      <c r="Q115" s="5">
        <v>2</v>
      </c>
      <c r="R115" s="80">
        <f t="shared" ref="R115" si="2495">WORKDAY(P115, Q115, IndHolidays)</f>
        <v>46211</v>
      </c>
      <c r="S115" s="80">
        <f t="shared" ref="S115" si="2496">WORKDAY(R115,0, IndHolidays)</f>
        <v>46211</v>
      </c>
      <c r="T115" s="5">
        <v>3</v>
      </c>
      <c r="U115" s="80">
        <f t="shared" ref="U115" si="2497">WORKDAY(S115, T115, IndHolidays)</f>
        <v>46216</v>
      </c>
      <c r="V115" s="80">
        <f t="shared" ref="V115:W115" si="2498">WORKDAY(U115, 0, IndHolidays)</f>
        <v>46216</v>
      </c>
      <c r="W115" s="80">
        <f t="shared" si="2498"/>
        <v>46216</v>
      </c>
      <c r="X115" s="80">
        <f t="shared" ref="X115" si="2499">WORKDAY(W115, 1, IndHolidays)</f>
        <v>46217</v>
      </c>
      <c r="Y115" s="80">
        <f t="shared" ref="Y115" si="2500">WORKDAY(X115, 0, IndHolidays)</f>
        <v>46217</v>
      </c>
      <c r="Z115" s="5">
        <v>3</v>
      </c>
      <c r="AA115" s="80">
        <f t="shared" ref="AA115" si="2501">WORKDAY(Y115, Z115, IndHolidays)</f>
        <v>46220</v>
      </c>
      <c r="AB115" s="5">
        <v>2</v>
      </c>
      <c r="AC115" s="80">
        <f t="shared" ref="AC115" si="2502">WORKDAY(AA115, AB115, IndHolidays)</f>
        <v>46224</v>
      </c>
      <c r="AD115" s="5">
        <v>3</v>
      </c>
      <c r="AE115" s="80">
        <f t="shared" ref="AE115" si="2503">WORKDAY(AC115, AD115, IndHolidays)</f>
        <v>46227</v>
      </c>
      <c r="AF115" s="80">
        <f t="shared" ref="AF115" si="2504">WORKDAY(AE115, 0, IndHolidays)</f>
        <v>46227</v>
      </c>
      <c r="AG115" s="80">
        <f t="shared" ref="AG115" si="2505">WORKDAY(AF115, 1, IndHolidays)</f>
        <v>46230</v>
      </c>
      <c r="AH115" s="80">
        <f t="shared" ref="AH115" si="2506">WORKDAY(AG115, 0, IndHolidays)</f>
        <v>46230</v>
      </c>
      <c r="AI115" s="5">
        <v>1</v>
      </c>
      <c r="AJ115" s="80">
        <f t="shared" ref="AJ115" si="2507">WORKDAY(AH115, AI115, IndHolidays)</f>
        <v>46231</v>
      </c>
      <c r="AK115" s="80" cm="1">
        <f t="array" ref="AK115">MAX(IF($B$114:$B$118=$B115, $AJ$114:$AJ$118))</f>
        <v>46238</v>
      </c>
      <c r="AL115" s="5">
        <v>3</v>
      </c>
      <c r="AM115" s="80">
        <f t="shared" ref="AM115" si="2508">WORKDAY(AK115, AL115, IndHolidays)</f>
        <v>46241</v>
      </c>
      <c r="AN115" s="5">
        <v>1</v>
      </c>
      <c r="AO115" s="80">
        <f t="shared" ref="AO115" si="2509">WORKDAY(AM115, AN115, IndHolidays)</f>
        <v>46244</v>
      </c>
      <c r="AP115" s="5">
        <v>3</v>
      </c>
      <c r="AQ115" s="80">
        <f t="shared" ref="AQ115" si="2510">WORKDAY(AO115, AP115, IndHolidays)</f>
        <v>46247</v>
      </c>
      <c r="AR115" s="80">
        <f t="shared" ref="AR115:AS115" si="2511">WORKDAY(AQ115, 1, IndHolidays)</f>
        <v>46248</v>
      </c>
      <c r="AS115" s="80">
        <f t="shared" si="2511"/>
        <v>46251</v>
      </c>
      <c r="AT115" s="80">
        <f t="shared" ref="AT115" si="2512">WORKDAY(AS115, 3, IndHolidays)</f>
        <v>46254</v>
      </c>
      <c r="AU115" s="80">
        <f t="shared" si="1432"/>
        <v>46254</v>
      </c>
      <c r="AV115">
        <f t="shared" si="2468"/>
        <v>51</v>
      </c>
      <c r="AX115">
        <f t="shared" si="1433"/>
        <v>12</v>
      </c>
    </row>
    <row r="116" spans="1:53" x14ac:dyDescent="0.2">
      <c r="A116" s="3">
        <v>115</v>
      </c>
      <c r="B116" s="5" t="s">
        <v>178</v>
      </c>
      <c r="C116" s="11"/>
      <c r="D116" s="80">
        <v>46198</v>
      </c>
      <c r="E116" s="80" t="s">
        <v>1145</v>
      </c>
      <c r="F116" s="80" t="s">
        <v>56</v>
      </c>
      <c r="G116" s="80" t="s">
        <v>60</v>
      </c>
      <c r="H116" s="80">
        <v>46198</v>
      </c>
      <c r="I116" s="5">
        <v>3</v>
      </c>
      <c r="J116" s="5">
        <v>0</v>
      </c>
      <c r="K116" s="5">
        <v>7</v>
      </c>
      <c r="L116" s="80">
        <f t="shared" ref="L116" si="2513">WORKDAY(H116-1, I116+J116, IndHolidays)</f>
        <v>46203</v>
      </c>
      <c r="M116" s="80">
        <f t="shared" ref="M116" si="2514">WORKDAY(H116-1, I116+J116, IndHolidays)</f>
        <v>46203</v>
      </c>
      <c r="N116" s="80">
        <f t="shared" ref="N116" si="2515">WORKDAY(H116-1, I116+J116, IndHolidays)</f>
        <v>46203</v>
      </c>
      <c r="O116" s="5">
        <v>3</v>
      </c>
      <c r="P116" s="80">
        <f t="shared" ref="P116" si="2516">WORKDAY(N116, O116, IndHolidays)</f>
        <v>46206</v>
      </c>
      <c r="Q116" s="5">
        <v>2</v>
      </c>
      <c r="R116" s="80">
        <f t="shared" ref="R116" si="2517">WORKDAY(P116, Q116, IndHolidays)</f>
        <v>46211</v>
      </c>
      <c r="S116" s="80">
        <f t="shared" ref="S116" si="2518">WORKDAY(R116,0, IndHolidays)</f>
        <v>46211</v>
      </c>
      <c r="T116" s="5">
        <v>3</v>
      </c>
      <c r="U116" s="80">
        <f t="shared" ref="U116" si="2519">WORKDAY(S116, T116, IndHolidays)</f>
        <v>46216</v>
      </c>
      <c r="V116" s="80">
        <f t="shared" ref="V116:W116" si="2520">WORKDAY(U116, 0, IndHolidays)</f>
        <v>46216</v>
      </c>
      <c r="W116" s="80">
        <f t="shared" si="2520"/>
        <v>46216</v>
      </c>
      <c r="X116" s="80">
        <f t="shared" ref="X116" si="2521">WORKDAY(W116, 1, IndHolidays)</f>
        <v>46217</v>
      </c>
      <c r="Y116" s="80">
        <f t="shared" ref="Y116" si="2522">WORKDAY(X116, 0, IndHolidays)</f>
        <v>46217</v>
      </c>
      <c r="Z116" s="5">
        <v>3</v>
      </c>
      <c r="AA116" s="80">
        <f t="shared" ref="AA116" si="2523">WORKDAY(Y116, Z116, IndHolidays)</f>
        <v>46220</v>
      </c>
      <c r="AB116" s="5">
        <v>2</v>
      </c>
      <c r="AC116" s="80">
        <f t="shared" ref="AC116" si="2524">WORKDAY(AA116, AB116, IndHolidays)</f>
        <v>46224</v>
      </c>
      <c r="AD116" s="5">
        <v>3</v>
      </c>
      <c r="AE116" s="80">
        <f t="shared" ref="AE116" si="2525">WORKDAY(AC116, AD116, IndHolidays)</f>
        <v>46227</v>
      </c>
      <c r="AF116" s="80">
        <f t="shared" ref="AF116" si="2526">WORKDAY(AE116, 0, IndHolidays)</f>
        <v>46227</v>
      </c>
      <c r="AG116" s="80">
        <f t="shared" ref="AG116" si="2527">WORKDAY(AF116, 1, IndHolidays)</f>
        <v>46230</v>
      </c>
      <c r="AH116" s="80">
        <f t="shared" ref="AH116" si="2528">WORKDAY(AG116, 0, IndHolidays)</f>
        <v>46230</v>
      </c>
      <c r="AI116" s="5">
        <v>1</v>
      </c>
      <c r="AJ116" s="80">
        <f t="shared" ref="AJ116" si="2529">WORKDAY(AH116, AI116, IndHolidays)</f>
        <v>46231</v>
      </c>
      <c r="AK116" s="80" cm="1">
        <f t="array" ref="AK116">MAX(IF($B$114:$B$118=$B116, $AJ$114:$AJ$118))</f>
        <v>46238</v>
      </c>
      <c r="AL116" s="5">
        <v>3</v>
      </c>
      <c r="AM116" s="80">
        <f t="shared" ref="AM116" si="2530">WORKDAY(AK116, AL116, IndHolidays)</f>
        <v>46241</v>
      </c>
      <c r="AN116" s="5">
        <v>1</v>
      </c>
      <c r="AO116" s="80">
        <f t="shared" ref="AO116" si="2531">WORKDAY(AM116, AN116, IndHolidays)</f>
        <v>46244</v>
      </c>
      <c r="AP116" s="5">
        <v>3</v>
      </c>
      <c r="AQ116" s="80">
        <f t="shared" ref="AQ116" si="2532">WORKDAY(AO116, AP116, IndHolidays)</f>
        <v>46247</v>
      </c>
      <c r="AR116" s="80">
        <f t="shared" ref="AR116:AS116" si="2533">WORKDAY(AQ116, 1, IndHolidays)</f>
        <v>46248</v>
      </c>
      <c r="AS116" s="80">
        <f t="shared" si="2533"/>
        <v>46251</v>
      </c>
      <c r="AT116" s="80">
        <f t="shared" ref="AT116" si="2534">WORKDAY(AS116, 3, IndHolidays)</f>
        <v>46254</v>
      </c>
      <c r="AU116" s="80">
        <f t="shared" si="1432"/>
        <v>46254</v>
      </c>
      <c r="AV116">
        <f t="shared" si="2468"/>
        <v>51</v>
      </c>
      <c r="AX116">
        <f t="shared" si="1433"/>
        <v>12</v>
      </c>
    </row>
    <row r="117" spans="1:53" x14ac:dyDescent="0.2">
      <c r="A117" s="3">
        <v>116</v>
      </c>
      <c r="B117" s="5" t="s">
        <v>178</v>
      </c>
      <c r="C117" s="11"/>
      <c r="D117" s="80">
        <v>46198</v>
      </c>
      <c r="E117" s="80" t="s">
        <v>1147</v>
      </c>
      <c r="F117" s="80" t="s">
        <v>56</v>
      </c>
      <c r="G117" s="80" t="s">
        <v>62</v>
      </c>
      <c r="H117" s="80">
        <v>46198</v>
      </c>
      <c r="I117" s="5">
        <v>3</v>
      </c>
      <c r="J117" s="5">
        <v>0</v>
      </c>
      <c r="K117" s="5">
        <v>9</v>
      </c>
      <c r="L117" s="80">
        <f t="shared" ref="L117" si="2535">WORKDAY(H117-1, I117+J117, IndHolidays)</f>
        <v>46203</v>
      </c>
      <c r="M117" s="80">
        <f t="shared" ref="M117" si="2536">WORKDAY(H117-1, I117+J117, IndHolidays)</f>
        <v>46203</v>
      </c>
      <c r="N117" s="80">
        <f t="shared" ref="N117" si="2537">WORKDAY(H117-1, I117+J117, IndHolidays)</f>
        <v>46203</v>
      </c>
      <c r="O117" s="5">
        <v>3</v>
      </c>
      <c r="P117" s="80">
        <f t="shared" ref="P117" si="2538">WORKDAY(N117, O117, IndHolidays)</f>
        <v>46206</v>
      </c>
      <c r="Q117" s="5">
        <v>2</v>
      </c>
      <c r="R117" s="80">
        <f t="shared" ref="R117" si="2539">WORKDAY(P117, Q117, IndHolidays)</f>
        <v>46211</v>
      </c>
      <c r="S117" s="80">
        <f t="shared" ref="S117" si="2540">WORKDAY(R117,0, IndHolidays)</f>
        <v>46211</v>
      </c>
      <c r="T117" s="5">
        <v>3</v>
      </c>
      <c r="U117" s="80">
        <f t="shared" ref="U117" si="2541">WORKDAY(S117, T117, IndHolidays)</f>
        <v>46216</v>
      </c>
      <c r="V117" s="80">
        <f t="shared" ref="V117:W117" si="2542">WORKDAY(U117, 0, IndHolidays)</f>
        <v>46216</v>
      </c>
      <c r="W117" s="80">
        <f t="shared" si="2542"/>
        <v>46216</v>
      </c>
      <c r="X117" s="80">
        <f t="shared" ref="X117" si="2543">WORKDAY(W117, 1, IndHolidays)</f>
        <v>46217</v>
      </c>
      <c r="Y117" s="80">
        <f t="shared" ref="Y117" si="2544">WORKDAY(X117, 0, IndHolidays)</f>
        <v>46217</v>
      </c>
      <c r="Z117" s="5">
        <v>3</v>
      </c>
      <c r="AA117" s="80">
        <f t="shared" ref="AA117" si="2545">WORKDAY(Y117, Z117, IndHolidays)</f>
        <v>46220</v>
      </c>
      <c r="AB117" s="5">
        <v>2</v>
      </c>
      <c r="AC117" s="80">
        <f t="shared" ref="AC117" si="2546">WORKDAY(AA117, AB117, IndHolidays)</f>
        <v>46224</v>
      </c>
      <c r="AD117" s="5">
        <v>3</v>
      </c>
      <c r="AE117" s="80">
        <f t="shared" ref="AE117" si="2547">WORKDAY(AC117, AD117, IndHolidays)</f>
        <v>46227</v>
      </c>
      <c r="AF117" s="80">
        <f t="shared" ref="AF117" si="2548">WORKDAY(AE117, 0, IndHolidays)</f>
        <v>46227</v>
      </c>
      <c r="AG117" s="80">
        <f t="shared" ref="AG117" si="2549">WORKDAY(AF117, 1, IndHolidays)</f>
        <v>46230</v>
      </c>
      <c r="AH117" s="80">
        <f t="shared" ref="AH117" si="2550">WORKDAY(AG117, 0, IndHolidays)</f>
        <v>46230</v>
      </c>
      <c r="AI117" s="5">
        <v>1</v>
      </c>
      <c r="AJ117" s="80">
        <f t="shared" ref="AJ117" si="2551">WORKDAY(AH117, AI117, IndHolidays)</f>
        <v>46231</v>
      </c>
      <c r="AK117" s="80" cm="1">
        <f t="array" ref="AK117">MAX(IF($B$114:$B$118=$B117, $AJ$114:$AJ$118))</f>
        <v>46238</v>
      </c>
      <c r="AL117" s="5">
        <v>3</v>
      </c>
      <c r="AM117" s="80">
        <f t="shared" ref="AM117" si="2552">WORKDAY(AK117, AL117, IndHolidays)</f>
        <v>46241</v>
      </c>
      <c r="AN117" s="5">
        <v>1</v>
      </c>
      <c r="AO117" s="80">
        <f t="shared" ref="AO117" si="2553">WORKDAY(AM117, AN117, IndHolidays)</f>
        <v>46244</v>
      </c>
      <c r="AP117" s="5">
        <v>3</v>
      </c>
      <c r="AQ117" s="80">
        <f t="shared" ref="AQ117" si="2554">WORKDAY(AO117, AP117, IndHolidays)</f>
        <v>46247</v>
      </c>
      <c r="AR117" s="80">
        <f t="shared" ref="AR117:AS117" si="2555">WORKDAY(AQ117, 1, IndHolidays)</f>
        <v>46248</v>
      </c>
      <c r="AS117" s="80">
        <f t="shared" si="2555"/>
        <v>46251</v>
      </c>
      <c r="AT117" s="80">
        <f t="shared" ref="AT117" si="2556">WORKDAY(AS117, 3, IndHolidays)</f>
        <v>46254</v>
      </c>
      <c r="AU117" s="80">
        <f t="shared" si="1432"/>
        <v>46254</v>
      </c>
      <c r="AV117">
        <f t="shared" si="2468"/>
        <v>51</v>
      </c>
      <c r="AX117">
        <f t="shared" si="1433"/>
        <v>12</v>
      </c>
    </row>
    <row r="118" spans="1:53" x14ac:dyDescent="0.2">
      <c r="A118" s="3">
        <v>117</v>
      </c>
      <c r="B118" s="5" t="s">
        <v>178</v>
      </c>
      <c r="C118" s="11"/>
      <c r="D118" s="80">
        <v>46206</v>
      </c>
      <c r="E118" s="80" t="s">
        <v>1182</v>
      </c>
      <c r="F118" s="80" t="s">
        <v>56</v>
      </c>
      <c r="G118" s="80" t="s">
        <v>57</v>
      </c>
      <c r="H118" s="80">
        <v>46206</v>
      </c>
      <c r="I118" s="5">
        <v>3</v>
      </c>
      <c r="J118" s="5">
        <v>0</v>
      </c>
      <c r="K118" s="5">
        <v>10</v>
      </c>
      <c r="L118" s="80">
        <f t="shared" ref="L118" si="2557">WORKDAY(H118-1, I118+J118, IndHolidays)</f>
        <v>46211</v>
      </c>
      <c r="M118" s="80">
        <f t="shared" ref="M118" si="2558">WORKDAY(H118-1, I118+J118, IndHolidays)</f>
        <v>46211</v>
      </c>
      <c r="N118" s="80">
        <f t="shared" ref="N118" si="2559">WORKDAY(H118-1, I118+J118, IndHolidays)</f>
        <v>46211</v>
      </c>
      <c r="O118" s="5">
        <v>3</v>
      </c>
      <c r="P118" s="80">
        <f t="shared" ref="P118" si="2560">WORKDAY(N118, O118, IndHolidays)</f>
        <v>46216</v>
      </c>
      <c r="Q118" s="5">
        <v>2</v>
      </c>
      <c r="R118" s="80">
        <f t="shared" ref="R118" si="2561">WORKDAY(P118, Q118, IndHolidays)</f>
        <v>46218</v>
      </c>
      <c r="S118" s="80">
        <f t="shared" ref="S118" si="2562">WORKDAY(R118,0, IndHolidays)</f>
        <v>46218</v>
      </c>
      <c r="T118" s="5">
        <v>3</v>
      </c>
      <c r="U118" s="80">
        <f t="shared" ref="U118" si="2563">WORKDAY(S118, T118, IndHolidays)</f>
        <v>46223</v>
      </c>
      <c r="V118" s="80">
        <f t="shared" ref="V118:W118" si="2564">WORKDAY(U118, 0, IndHolidays)</f>
        <v>46223</v>
      </c>
      <c r="W118" s="80">
        <f t="shared" si="2564"/>
        <v>46223</v>
      </c>
      <c r="X118" s="80">
        <f t="shared" ref="X118" si="2565">WORKDAY(W118, 1, IndHolidays)</f>
        <v>46224</v>
      </c>
      <c r="Y118" s="80">
        <f t="shared" ref="Y118" si="2566">WORKDAY(X118, 0, IndHolidays)</f>
        <v>46224</v>
      </c>
      <c r="Z118" s="5">
        <v>3</v>
      </c>
      <c r="AA118" s="80">
        <f t="shared" ref="AA118" si="2567">WORKDAY(Y118, Z118, IndHolidays)</f>
        <v>46227</v>
      </c>
      <c r="AB118" s="5">
        <v>2</v>
      </c>
      <c r="AC118" s="80">
        <f t="shared" ref="AC118" si="2568">WORKDAY(AA118, AB118, IndHolidays)</f>
        <v>46231</v>
      </c>
      <c r="AD118" s="5">
        <v>3</v>
      </c>
      <c r="AE118" s="80">
        <f t="shared" ref="AE118" si="2569">WORKDAY(AC118, AD118, IndHolidays)</f>
        <v>46234</v>
      </c>
      <c r="AF118" s="80">
        <f t="shared" ref="AF118" si="2570">WORKDAY(AE118, 0, IndHolidays)</f>
        <v>46234</v>
      </c>
      <c r="AG118" s="80">
        <f t="shared" ref="AG118" si="2571">WORKDAY(AF118, 1, IndHolidays)</f>
        <v>46237</v>
      </c>
      <c r="AH118" s="80">
        <f t="shared" ref="AH118" si="2572">WORKDAY(AG118, 0, IndHolidays)</f>
        <v>46237</v>
      </c>
      <c r="AI118" s="5">
        <v>1</v>
      </c>
      <c r="AJ118" s="80">
        <f t="shared" ref="AJ118" si="2573">WORKDAY(AH118, AI118, IndHolidays)</f>
        <v>46238</v>
      </c>
      <c r="AK118" s="80" cm="1">
        <f t="array" ref="AK118">MAX(IF($B$114:$B$118=$B118, $AJ$114:$AJ$118))</f>
        <v>46238</v>
      </c>
      <c r="AL118" s="5">
        <v>3</v>
      </c>
      <c r="AM118" s="80">
        <f t="shared" ref="AM118" si="2574">WORKDAY(AK118, AL118, IndHolidays)</f>
        <v>46241</v>
      </c>
      <c r="AN118" s="5">
        <v>1</v>
      </c>
      <c r="AO118" s="80">
        <f t="shared" ref="AO118" si="2575">WORKDAY(AM118, AN118, IndHolidays)</f>
        <v>46244</v>
      </c>
      <c r="AP118" s="5">
        <v>3</v>
      </c>
      <c r="AQ118" s="80">
        <f t="shared" ref="AQ118" si="2576">WORKDAY(AO118, AP118, IndHolidays)</f>
        <v>46247</v>
      </c>
      <c r="AR118" s="80">
        <f t="shared" ref="AR118:AS118" si="2577">WORKDAY(AQ118, 1, IndHolidays)</f>
        <v>46248</v>
      </c>
      <c r="AS118" s="80">
        <f t="shared" si="2577"/>
        <v>46251</v>
      </c>
      <c r="AT118" s="80">
        <f t="shared" ref="AT118" si="2578">WORKDAY(AS118, 3, IndHolidays)</f>
        <v>46254</v>
      </c>
      <c r="AU118" s="80">
        <f t="shared" si="1432"/>
        <v>46254</v>
      </c>
      <c r="AV118">
        <f t="shared" si="2468"/>
        <v>43</v>
      </c>
      <c r="AW118">
        <f>(AU118-AS118)</f>
        <v>3</v>
      </c>
      <c r="AX118">
        <f t="shared" si="1433"/>
        <v>12</v>
      </c>
      <c r="BA118">
        <f>(AW118+AX118)</f>
        <v>15</v>
      </c>
    </row>
    <row r="119" spans="1:53" x14ac:dyDescent="0.2">
      <c r="A119" s="3">
        <v>118</v>
      </c>
      <c r="B119" s="5" t="s">
        <v>179</v>
      </c>
      <c r="C119" s="11"/>
      <c r="D119" s="80">
        <v>46206</v>
      </c>
      <c r="E119" s="80" t="s">
        <v>1161</v>
      </c>
      <c r="F119" s="80" t="s">
        <v>56</v>
      </c>
      <c r="G119" s="80" t="s">
        <v>60</v>
      </c>
      <c r="H119" s="80">
        <v>46206</v>
      </c>
      <c r="I119" s="5">
        <v>3</v>
      </c>
      <c r="J119" s="5">
        <v>0</v>
      </c>
      <c r="K119" s="5">
        <v>4</v>
      </c>
      <c r="L119" s="80">
        <f t="shared" ref="L119" si="2579">WORKDAY(H119-1, I119+J119, IndHolidays)</f>
        <v>46211</v>
      </c>
      <c r="M119" s="80">
        <f t="shared" ref="M119" si="2580">WORKDAY(H119-1, I119+J119, IndHolidays)</f>
        <v>46211</v>
      </c>
      <c r="N119" s="80">
        <f t="shared" ref="N119" si="2581">WORKDAY(H119-1, I119+J119, IndHolidays)</f>
        <v>46211</v>
      </c>
      <c r="O119" s="5">
        <v>1</v>
      </c>
      <c r="P119" s="80">
        <f t="shared" ref="P119" si="2582">WORKDAY(N119, O119, IndHolidays)</f>
        <v>46212</v>
      </c>
      <c r="Q119" s="5">
        <v>1</v>
      </c>
      <c r="R119" s="80">
        <f t="shared" ref="R119" si="2583">WORKDAY(P119, Q119, IndHolidays)</f>
        <v>46213</v>
      </c>
      <c r="S119" s="80">
        <f t="shared" ref="S119" si="2584">WORKDAY(R119,0, IndHolidays)</f>
        <v>46213</v>
      </c>
      <c r="T119" s="5">
        <v>1</v>
      </c>
      <c r="U119" s="80">
        <f t="shared" ref="U119" si="2585">WORKDAY(S119, T119, IndHolidays)</f>
        <v>46216</v>
      </c>
      <c r="V119" s="80">
        <f t="shared" ref="V119:W119" si="2586">WORKDAY(U119, 0, IndHolidays)</f>
        <v>46216</v>
      </c>
      <c r="W119" s="80">
        <f t="shared" si="2586"/>
        <v>46216</v>
      </c>
      <c r="X119" s="80">
        <f t="shared" ref="X119" si="2587">WORKDAY(W119, 1, IndHolidays)</f>
        <v>46217</v>
      </c>
      <c r="Y119" s="80">
        <f t="shared" ref="Y119" si="2588">WORKDAY(X119, 0, IndHolidays)</f>
        <v>46217</v>
      </c>
      <c r="Z119" s="5">
        <v>1</v>
      </c>
      <c r="AA119" s="80">
        <f t="shared" ref="AA119" si="2589">WORKDAY(Y119, Z119, IndHolidays)</f>
        <v>46218</v>
      </c>
      <c r="AB119" s="5">
        <v>1</v>
      </c>
      <c r="AC119" s="80">
        <f t="shared" ref="AC119" si="2590">WORKDAY(AA119, AB119, IndHolidays)</f>
        <v>46219</v>
      </c>
      <c r="AD119" s="5">
        <v>1</v>
      </c>
      <c r="AE119" s="80">
        <f t="shared" ref="AE119" si="2591">WORKDAY(AC119, AD119, IndHolidays)</f>
        <v>46220</v>
      </c>
      <c r="AF119" s="80">
        <f t="shared" ref="AF119" si="2592">WORKDAY(AE119, 0, IndHolidays)</f>
        <v>46220</v>
      </c>
      <c r="AG119" s="80">
        <f t="shared" ref="AG119" si="2593">WORKDAY(AF119, 1, IndHolidays)</f>
        <v>46223</v>
      </c>
      <c r="AH119" s="80">
        <f t="shared" ref="AH119" si="2594">WORKDAY(AG119, 0, IndHolidays)</f>
        <v>46223</v>
      </c>
      <c r="AI119" s="5">
        <v>1</v>
      </c>
      <c r="AJ119" s="80">
        <f t="shared" ref="AJ119" si="2595">WORKDAY(AH119, AI119, IndHolidays)</f>
        <v>46224</v>
      </c>
      <c r="AK119" s="80" cm="1">
        <f t="array" ref="AK119">MAX(IF($B$119:$B$123=$B119, $AJ$119:$AJ$123))</f>
        <v>46247</v>
      </c>
      <c r="AL119" s="5">
        <v>1</v>
      </c>
      <c r="AM119" s="80">
        <f t="shared" ref="AM119" si="2596">WORKDAY(AK119, AL119, IndHolidays)</f>
        <v>46248</v>
      </c>
      <c r="AN119" s="5">
        <v>1</v>
      </c>
      <c r="AO119" s="80">
        <f t="shared" ref="AO119" si="2597">WORKDAY(AM119, AN119, IndHolidays)</f>
        <v>46251</v>
      </c>
      <c r="AP119" s="5">
        <v>1</v>
      </c>
      <c r="AQ119" s="80">
        <f t="shared" ref="AQ119" si="2598">WORKDAY(AO119, AP119, IndHolidays)</f>
        <v>46252</v>
      </c>
      <c r="AR119" s="80">
        <f t="shared" ref="AR119:AS119" si="2599">WORKDAY(AQ119, 1, IndHolidays)</f>
        <v>46253</v>
      </c>
      <c r="AS119" s="80">
        <f t="shared" si="2599"/>
        <v>46254</v>
      </c>
      <c r="AT119" s="80">
        <f t="shared" ref="AT119" si="2600">WORKDAY(AS119, 3, IndHolidays)</f>
        <v>46261</v>
      </c>
      <c r="AU119" s="80">
        <f t="shared" si="1432"/>
        <v>46268</v>
      </c>
      <c r="AV119">
        <f t="shared" si="2468"/>
        <v>57</v>
      </c>
      <c r="AW119">
        <f>(AU119-AS119)</f>
        <v>14</v>
      </c>
      <c r="AX119">
        <f t="shared" si="1433"/>
        <v>4</v>
      </c>
      <c r="BA119">
        <f>(AW119+AX119)</f>
        <v>18</v>
      </c>
    </row>
    <row r="120" spans="1:53" x14ac:dyDescent="0.2">
      <c r="A120" s="3">
        <v>119</v>
      </c>
      <c r="B120" s="5" t="s">
        <v>179</v>
      </c>
      <c r="C120" s="11"/>
      <c r="D120" s="80">
        <v>46206</v>
      </c>
      <c r="E120" s="80" t="s">
        <v>1162</v>
      </c>
      <c r="F120" s="80" t="s">
        <v>56</v>
      </c>
      <c r="G120" s="80" t="s">
        <v>62</v>
      </c>
      <c r="H120" s="80">
        <v>46206</v>
      </c>
      <c r="I120" s="5">
        <v>3</v>
      </c>
      <c r="J120" s="5">
        <v>0</v>
      </c>
      <c r="K120" s="5">
        <v>1</v>
      </c>
      <c r="L120" s="80">
        <f t="shared" ref="L120" si="2601">WORKDAY(H120-1, I120+J120, IndHolidays)</f>
        <v>46211</v>
      </c>
      <c r="M120" s="80">
        <f t="shared" ref="M120" si="2602">WORKDAY(H120-1, I120+J120, IndHolidays)</f>
        <v>46211</v>
      </c>
      <c r="N120" s="80">
        <f t="shared" ref="N120" si="2603">WORKDAY(H120-1, I120+J120, IndHolidays)</f>
        <v>46211</v>
      </c>
      <c r="O120" s="5">
        <v>3</v>
      </c>
      <c r="P120" s="80">
        <f t="shared" ref="P120" si="2604">WORKDAY(N120, O120, IndHolidays)</f>
        <v>46216</v>
      </c>
      <c r="Q120" s="5">
        <v>2</v>
      </c>
      <c r="R120" s="80">
        <f t="shared" ref="R120" si="2605">WORKDAY(P120, Q120, IndHolidays)</f>
        <v>46218</v>
      </c>
      <c r="S120" s="80">
        <f t="shared" ref="S120" si="2606">WORKDAY(R120,0, IndHolidays)</f>
        <v>46218</v>
      </c>
      <c r="T120" s="5">
        <v>3</v>
      </c>
      <c r="U120" s="80">
        <f t="shared" ref="U120" si="2607">WORKDAY(S120, T120, IndHolidays)</f>
        <v>46223</v>
      </c>
      <c r="V120" s="80">
        <f t="shared" ref="V120:W120" si="2608">WORKDAY(U120, 0, IndHolidays)</f>
        <v>46223</v>
      </c>
      <c r="W120" s="80">
        <f t="shared" si="2608"/>
        <v>46223</v>
      </c>
      <c r="X120" s="80">
        <f t="shared" ref="X120" si="2609">WORKDAY(W120, 1, IndHolidays)</f>
        <v>46224</v>
      </c>
      <c r="Y120" s="80">
        <f t="shared" ref="Y120" si="2610">WORKDAY(X120, 0, IndHolidays)</f>
        <v>46224</v>
      </c>
      <c r="Z120" s="5">
        <v>3</v>
      </c>
      <c r="AA120" s="80">
        <f t="shared" ref="AA120" si="2611">WORKDAY(Y120, Z120, IndHolidays)</f>
        <v>46227</v>
      </c>
      <c r="AB120" s="5">
        <v>2</v>
      </c>
      <c r="AC120" s="80">
        <f t="shared" ref="AC120" si="2612">WORKDAY(AA120, AB120, IndHolidays)</f>
        <v>46231</v>
      </c>
      <c r="AD120" s="5">
        <v>3</v>
      </c>
      <c r="AE120" s="80">
        <f t="shared" ref="AE120" si="2613">WORKDAY(AC120, AD120, IndHolidays)</f>
        <v>46234</v>
      </c>
      <c r="AF120" s="80">
        <f t="shared" ref="AF120" si="2614">WORKDAY(AE120, 0, IndHolidays)</f>
        <v>46234</v>
      </c>
      <c r="AG120" s="80">
        <f t="shared" ref="AG120" si="2615">WORKDAY(AF120, 1, IndHolidays)</f>
        <v>46237</v>
      </c>
      <c r="AH120" s="80">
        <f t="shared" ref="AH120" si="2616">WORKDAY(AG120, 0, IndHolidays)</f>
        <v>46237</v>
      </c>
      <c r="AI120" s="5">
        <v>1</v>
      </c>
      <c r="AJ120" s="80">
        <f t="shared" ref="AJ120" si="2617">WORKDAY(AH120, AI120, IndHolidays)</f>
        <v>46238</v>
      </c>
      <c r="AK120" s="80" cm="1">
        <f t="array" ref="AK120">MAX(IF($B$119:$B$123=$B120, $AJ$119:$AJ$123))</f>
        <v>46247</v>
      </c>
      <c r="AL120" s="5">
        <v>3</v>
      </c>
      <c r="AM120" s="80">
        <f t="shared" ref="AM120" si="2618">WORKDAY(AK120, AL120, IndHolidays)</f>
        <v>46252</v>
      </c>
      <c r="AN120" s="5">
        <v>1</v>
      </c>
      <c r="AO120" s="80">
        <f t="shared" ref="AO120" si="2619">WORKDAY(AM120, AN120, IndHolidays)</f>
        <v>46253</v>
      </c>
      <c r="AP120" s="5">
        <v>3</v>
      </c>
      <c r="AQ120" s="80">
        <f t="shared" ref="AQ120" si="2620">WORKDAY(AO120, AP120, IndHolidays)</f>
        <v>46259</v>
      </c>
      <c r="AR120" s="80">
        <f t="shared" ref="AR120:AS120" si="2621">WORKDAY(AQ120, 1, IndHolidays)</f>
        <v>46261</v>
      </c>
      <c r="AS120" s="80">
        <f t="shared" si="2621"/>
        <v>46262</v>
      </c>
      <c r="AT120" s="80">
        <f t="shared" ref="AT120" si="2622">WORKDAY(AS120, 3, IndHolidays)</f>
        <v>46267</v>
      </c>
      <c r="AU120" s="80">
        <f t="shared" si="1432"/>
        <v>46268</v>
      </c>
      <c r="AV120">
        <f t="shared" si="2468"/>
        <v>57</v>
      </c>
      <c r="AX120">
        <f t="shared" si="1433"/>
        <v>12</v>
      </c>
    </row>
    <row r="121" spans="1:53" x14ac:dyDescent="0.2">
      <c r="A121" s="3">
        <v>120</v>
      </c>
      <c r="B121" s="5" t="s">
        <v>179</v>
      </c>
      <c r="C121" s="11"/>
      <c r="D121" s="80">
        <v>46218</v>
      </c>
      <c r="E121" s="80" t="s">
        <v>1160</v>
      </c>
      <c r="F121" s="80" t="s">
        <v>56</v>
      </c>
      <c r="G121" s="80" t="s">
        <v>57</v>
      </c>
      <c r="H121" s="80">
        <v>46218</v>
      </c>
      <c r="I121" s="5">
        <v>3</v>
      </c>
      <c r="J121" s="5">
        <v>0</v>
      </c>
      <c r="K121" s="5">
        <v>5</v>
      </c>
      <c r="L121" s="80">
        <f t="shared" ref="L121" si="2623">WORKDAY(H121-1, I121+J121, IndHolidays)</f>
        <v>46220</v>
      </c>
      <c r="M121" s="80">
        <f t="shared" ref="M121" si="2624">WORKDAY(H121-1, I121+J121, IndHolidays)</f>
        <v>46220</v>
      </c>
      <c r="N121" s="80">
        <f t="shared" ref="N121" si="2625">WORKDAY(H121-1, I121+J121, IndHolidays)</f>
        <v>46220</v>
      </c>
      <c r="O121" s="5">
        <v>3</v>
      </c>
      <c r="P121" s="80">
        <f t="shared" ref="P121" si="2626">WORKDAY(N121, O121, IndHolidays)</f>
        <v>46225</v>
      </c>
      <c r="Q121" s="5">
        <v>2</v>
      </c>
      <c r="R121" s="80">
        <f t="shared" ref="R121" si="2627">WORKDAY(P121, Q121, IndHolidays)</f>
        <v>46227</v>
      </c>
      <c r="S121" s="80">
        <f t="shared" ref="S121" si="2628">WORKDAY(R121,0, IndHolidays)</f>
        <v>46227</v>
      </c>
      <c r="T121" s="5">
        <v>3</v>
      </c>
      <c r="U121" s="80">
        <f t="shared" ref="U121" si="2629">WORKDAY(S121, T121, IndHolidays)</f>
        <v>46232</v>
      </c>
      <c r="V121" s="80">
        <f t="shared" ref="V121:W121" si="2630">WORKDAY(U121, 0, IndHolidays)</f>
        <v>46232</v>
      </c>
      <c r="W121" s="80">
        <f t="shared" si="2630"/>
        <v>46232</v>
      </c>
      <c r="X121" s="80">
        <f t="shared" ref="X121" si="2631">WORKDAY(W121, 1, IndHolidays)</f>
        <v>46233</v>
      </c>
      <c r="Y121" s="80">
        <f t="shared" ref="Y121" si="2632">WORKDAY(X121, 0, IndHolidays)</f>
        <v>46233</v>
      </c>
      <c r="Z121" s="5">
        <v>3</v>
      </c>
      <c r="AA121" s="80">
        <f t="shared" ref="AA121" si="2633">WORKDAY(Y121, Z121, IndHolidays)</f>
        <v>46238</v>
      </c>
      <c r="AB121" s="5">
        <v>2</v>
      </c>
      <c r="AC121" s="80">
        <f t="shared" ref="AC121" si="2634">WORKDAY(AA121, AB121, IndHolidays)</f>
        <v>46240</v>
      </c>
      <c r="AD121" s="5">
        <v>3</v>
      </c>
      <c r="AE121" s="80">
        <f t="shared" ref="AE121" si="2635">WORKDAY(AC121, AD121, IndHolidays)</f>
        <v>46245</v>
      </c>
      <c r="AF121" s="80">
        <f t="shared" ref="AF121" si="2636">WORKDAY(AE121, 0, IndHolidays)</f>
        <v>46245</v>
      </c>
      <c r="AG121" s="80">
        <f t="shared" ref="AG121" si="2637">WORKDAY(AF121, 1, IndHolidays)</f>
        <v>46246</v>
      </c>
      <c r="AH121" s="80">
        <f t="shared" ref="AH121" si="2638">WORKDAY(AG121, 0, IndHolidays)</f>
        <v>46246</v>
      </c>
      <c r="AI121" s="5">
        <v>1</v>
      </c>
      <c r="AJ121" s="80">
        <f t="shared" ref="AJ121" si="2639">WORKDAY(AH121, AI121, IndHolidays)</f>
        <v>46247</v>
      </c>
      <c r="AK121" s="80" cm="1">
        <f t="array" ref="AK121">MAX(IF($B$119:$B$123=$B121, $AJ$119:$AJ$123))</f>
        <v>46247</v>
      </c>
      <c r="AL121" s="5">
        <v>3</v>
      </c>
      <c r="AM121" s="80">
        <f t="shared" ref="AM121" si="2640">WORKDAY(AK121, AL121, IndHolidays)</f>
        <v>46252</v>
      </c>
      <c r="AN121" s="5">
        <v>1</v>
      </c>
      <c r="AO121" s="80">
        <f t="shared" ref="AO121" si="2641">WORKDAY(AM121, AN121, IndHolidays)</f>
        <v>46253</v>
      </c>
      <c r="AP121" s="5">
        <v>3</v>
      </c>
      <c r="AQ121" s="80">
        <f t="shared" ref="AQ121" si="2642">WORKDAY(AO121, AP121, IndHolidays)</f>
        <v>46259</v>
      </c>
      <c r="AR121" s="80">
        <f t="shared" ref="AR121:AS121" si="2643">WORKDAY(AQ121, 1, IndHolidays)</f>
        <v>46261</v>
      </c>
      <c r="AS121" s="80">
        <f t="shared" si="2643"/>
        <v>46262</v>
      </c>
      <c r="AT121" s="80">
        <f t="shared" ref="AT121" si="2644">WORKDAY(AS121, 3, IndHolidays)</f>
        <v>46267</v>
      </c>
      <c r="AU121" s="80">
        <f t="shared" si="1432"/>
        <v>46268</v>
      </c>
      <c r="AV121">
        <f t="shared" si="2468"/>
        <v>48</v>
      </c>
      <c r="AW121">
        <f>(AU121-AS121)</f>
        <v>6</v>
      </c>
      <c r="AX121">
        <f t="shared" si="1433"/>
        <v>12</v>
      </c>
      <c r="BA121">
        <f>(AW121+AX121)</f>
        <v>18</v>
      </c>
    </row>
    <row r="122" spans="1:53" x14ac:dyDescent="0.2">
      <c r="A122" s="3">
        <v>121</v>
      </c>
      <c r="B122" s="5" t="s">
        <v>179</v>
      </c>
      <c r="C122" s="11"/>
      <c r="D122" s="80">
        <v>46218</v>
      </c>
      <c r="E122" s="80" t="s">
        <v>1163</v>
      </c>
      <c r="F122" s="80" t="s">
        <v>56</v>
      </c>
      <c r="G122" s="80" t="s">
        <v>62</v>
      </c>
      <c r="H122" s="80">
        <v>46218</v>
      </c>
      <c r="I122" s="5">
        <v>3</v>
      </c>
      <c r="J122" s="5">
        <v>0</v>
      </c>
      <c r="K122" s="5">
        <v>2</v>
      </c>
      <c r="L122" s="80">
        <f t="shared" ref="L122" si="2645">WORKDAY(H122-1, I122+J122, IndHolidays)</f>
        <v>46220</v>
      </c>
      <c r="M122" s="80">
        <f t="shared" ref="M122" si="2646">WORKDAY(H122-1, I122+J122, IndHolidays)</f>
        <v>46220</v>
      </c>
      <c r="N122" s="80">
        <f t="shared" ref="N122" si="2647">WORKDAY(H122-1, I122+J122, IndHolidays)</f>
        <v>46220</v>
      </c>
      <c r="O122" s="5">
        <v>3</v>
      </c>
      <c r="P122" s="80">
        <f t="shared" ref="P122" si="2648">WORKDAY(N122, O122, IndHolidays)</f>
        <v>46225</v>
      </c>
      <c r="Q122" s="5">
        <v>2</v>
      </c>
      <c r="R122" s="80">
        <f t="shared" ref="R122" si="2649">WORKDAY(P122, Q122, IndHolidays)</f>
        <v>46227</v>
      </c>
      <c r="S122" s="80">
        <f t="shared" ref="S122" si="2650">WORKDAY(R122,0, IndHolidays)</f>
        <v>46227</v>
      </c>
      <c r="T122" s="5">
        <v>3</v>
      </c>
      <c r="U122" s="80">
        <f t="shared" ref="U122" si="2651">WORKDAY(S122, T122, IndHolidays)</f>
        <v>46232</v>
      </c>
      <c r="V122" s="80">
        <f t="shared" ref="V122:W122" si="2652">WORKDAY(U122, 0, IndHolidays)</f>
        <v>46232</v>
      </c>
      <c r="W122" s="80">
        <f t="shared" si="2652"/>
        <v>46232</v>
      </c>
      <c r="X122" s="80">
        <f t="shared" ref="X122" si="2653">WORKDAY(W122, 1, IndHolidays)</f>
        <v>46233</v>
      </c>
      <c r="Y122" s="80">
        <f t="shared" ref="Y122" si="2654">WORKDAY(X122, 0, IndHolidays)</f>
        <v>46233</v>
      </c>
      <c r="Z122" s="5">
        <v>3</v>
      </c>
      <c r="AA122" s="80">
        <f t="shared" ref="AA122" si="2655">WORKDAY(Y122, Z122, IndHolidays)</f>
        <v>46238</v>
      </c>
      <c r="AB122" s="5">
        <v>2</v>
      </c>
      <c r="AC122" s="80">
        <f t="shared" ref="AC122" si="2656">WORKDAY(AA122, AB122, IndHolidays)</f>
        <v>46240</v>
      </c>
      <c r="AD122" s="5">
        <v>3</v>
      </c>
      <c r="AE122" s="80">
        <f t="shared" ref="AE122" si="2657">WORKDAY(AC122, AD122, IndHolidays)</f>
        <v>46245</v>
      </c>
      <c r="AF122" s="80">
        <f t="shared" ref="AF122" si="2658">WORKDAY(AE122, 0, IndHolidays)</f>
        <v>46245</v>
      </c>
      <c r="AG122" s="80">
        <f t="shared" ref="AG122" si="2659">WORKDAY(AF122, 1, IndHolidays)</f>
        <v>46246</v>
      </c>
      <c r="AH122" s="80">
        <f t="shared" ref="AH122" si="2660">WORKDAY(AG122, 0, IndHolidays)</f>
        <v>46246</v>
      </c>
      <c r="AI122" s="5">
        <v>1</v>
      </c>
      <c r="AJ122" s="80">
        <f t="shared" ref="AJ122" si="2661">WORKDAY(AH122, AI122, IndHolidays)</f>
        <v>46247</v>
      </c>
      <c r="AK122" s="80" cm="1">
        <f t="array" ref="AK122">MAX(IF($B$119:$B$123=$B122, $AJ$119:$AJ$123))</f>
        <v>46247</v>
      </c>
      <c r="AL122" s="5">
        <v>3</v>
      </c>
      <c r="AM122" s="80">
        <f t="shared" ref="AM122" si="2662">WORKDAY(AK122, AL122, IndHolidays)</f>
        <v>46252</v>
      </c>
      <c r="AN122" s="5">
        <v>1</v>
      </c>
      <c r="AO122" s="80">
        <f t="shared" ref="AO122" si="2663">WORKDAY(AM122, AN122, IndHolidays)</f>
        <v>46253</v>
      </c>
      <c r="AP122" s="5">
        <v>3</v>
      </c>
      <c r="AQ122" s="80">
        <f t="shared" ref="AQ122" si="2664">WORKDAY(AO122, AP122, IndHolidays)</f>
        <v>46259</v>
      </c>
      <c r="AR122" s="80">
        <f t="shared" ref="AR122:AS122" si="2665">WORKDAY(AQ122, 1, IndHolidays)</f>
        <v>46261</v>
      </c>
      <c r="AS122" s="80">
        <f t="shared" si="2665"/>
        <v>46262</v>
      </c>
      <c r="AT122" s="80">
        <f t="shared" ref="AT122" si="2666">WORKDAY(AS122, 3, IndHolidays)</f>
        <v>46267</v>
      </c>
      <c r="AU122" s="80">
        <f t="shared" si="1432"/>
        <v>46268</v>
      </c>
      <c r="AV122">
        <f t="shared" si="2468"/>
        <v>48</v>
      </c>
      <c r="AX122">
        <f t="shared" si="1433"/>
        <v>12</v>
      </c>
    </row>
    <row r="123" spans="1:53" x14ac:dyDescent="0.2">
      <c r="A123" s="3">
        <v>122</v>
      </c>
      <c r="B123" s="5" t="s">
        <v>179</v>
      </c>
      <c r="C123" s="11"/>
      <c r="D123" s="80">
        <v>46218</v>
      </c>
      <c r="E123" s="80" t="s">
        <v>1164</v>
      </c>
      <c r="F123" s="80" t="s">
        <v>56</v>
      </c>
      <c r="G123" s="80" t="s">
        <v>60</v>
      </c>
      <c r="H123" s="80">
        <v>46218</v>
      </c>
      <c r="I123" s="5">
        <v>3</v>
      </c>
      <c r="J123" s="5">
        <v>0</v>
      </c>
      <c r="K123" s="5">
        <v>3</v>
      </c>
      <c r="L123" s="80">
        <f t="shared" ref="L123" si="2667">WORKDAY(H123-1, I123+J123, IndHolidays)</f>
        <v>46220</v>
      </c>
      <c r="M123" s="80">
        <f t="shared" ref="M123" si="2668">WORKDAY(H123-1, I123+J123, IndHolidays)</f>
        <v>46220</v>
      </c>
      <c r="N123" s="80">
        <f t="shared" ref="N123" si="2669">WORKDAY(H123-1, I123+J123, IndHolidays)</f>
        <v>46220</v>
      </c>
      <c r="O123" s="5">
        <v>3</v>
      </c>
      <c r="P123" s="80">
        <f t="shared" ref="P123" si="2670">WORKDAY(N123, O123, IndHolidays)</f>
        <v>46225</v>
      </c>
      <c r="Q123" s="5">
        <v>2</v>
      </c>
      <c r="R123" s="80">
        <f t="shared" ref="R123" si="2671">WORKDAY(P123, Q123, IndHolidays)</f>
        <v>46227</v>
      </c>
      <c r="S123" s="80">
        <f t="shared" ref="S123" si="2672">WORKDAY(R123,0, IndHolidays)</f>
        <v>46227</v>
      </c>
      <c r="T123" s="5">
        <v>3</v>
      </c>
      <c r="U123" s="80">
        <f t="shared" ref="U123" si="2673">WORKDAY(S123, T123, IndHolidays)</f>
        <v>46232</v>
      </c>
      <c r="V123" s="80">
        <f t="shared" ref="V123:W123" si="2674">WORKDAY(U123, 0, IndHolidays)</f>
        <v>46232</v>
      </c>
      <c r="W123" s="80">
        <f t="shared" si="2674"/>
        <v>46232</v>
      </c>
      <c r="X123" s="80">
        <f t="shared" ref="X123" si="2675">WORKDAY(W123, 1, IndHolidays)</f>
        <v>46233</v>
      </c>
      <c r="Y123" s="80">
        <f t="shared" ref="Y123" si="2676">WORKDAY(X123, 0, IndHolidays)</f>
        <v>46233</v>
      </c>
      <c r="Z123" s="5">
        <v>3</v>
      </c>
      <c r="AA123" s="80">
        <f t="shared" ref="AA123" si="2677">WORKDAY(Y123, Z123, IndHolidays)</f>
        <v>46238</v>
      </c>
      <c r="AB123" s="5">
        <v>2</v>
      </c>
      <c r="AC123" s="80">
        <f t="shared" ref="AC123" si="2678">WORKDAY(AA123, AB123, IndHolidays)</f>
        <v>46240</v>
      </c>
      <c r="AD123" s="5">
        <v>3</v>
      </c>
      <c r="AE123" s="80">
        <f t="shared" ref="AE123" si="2679">WORKDAY(AC123, AD123, IndHolidays)</f>
        <v>46245</v>
      </c>
      <c r="AF123" s="80">
        <f t="shared" ref="AF123" si="2680">WORKDAY(AE123, 0, IndHolidays)</f>
        <v>46245</v>
      </c>
      <c r="AG123" s="80">
        <f t="shared" ref="AG123" si="2681">WORKDAY(AF123, 1, IndHolidays)</f>
        <v>46246</v>
      </c>
      <c r="AH123" s="80">
        <f t="shared" ref="AH123" si="2682">WORKDAY(AG123, 0, IndHolidays)</f>
        <v>46246</v>
      </c>
      <c r="AI123" s="5">
        <v>1</v>
      </c>
      <c r="AJ123" s="80">
        <f t="shared" ref="AJ123" si="2683">WORKDAY(AH123, AI123, IndHolidays)</f>
        <v>46247</v>
      </c>
      <c r="AK123" s="80" cm="1">
        <f t="array" ref="AK123">MAX(IF($B$119:$B$123=$B123, $AJ$119:$AJ$123))</f>
        <v>46247</v>
      </c>
      <c r="AL123" s="5">
        <v>3</v>
      </c>
      <c r="AM123" s="80">
        <f t="shared" ref="AM123" si="2684">WORKDAY(AK123, AL123, IndHolidays)</f>
        <v>46252</v>
      </c>
      <c r="AN123" s="5">
        <v>1</v>
      </c>
      <c r="AO123" s="80">
        <f t="shared" ref="AO123" si="2685">WORKDAY(AM123, AN123, IndHolidays)</f>
        <v>46253</v>
      </c>
      <c r="AP123" s="5">
        <v>3</v>
      </c>
      <c r="AQ123" s="80">
        <f t="shared" ref="AQ123" si="2686">WORKDAY(AO123, AP123, IndHolidays)</f>
        <v>46259</v>
      </c>
      <c r="AR123" s="80">
        <f t="shared" ref="AR123:AS123" si="2687">WORKDAY(AQ123, 1, IndHolidays)</f>
        <v>46261</v>
      </c>
      <c r="AS123" s="80">
        <f t="shared" si="2687"/>
        <v>46262</v>
      </c>
      <c r="AT123" s="80">
        <f t="shared" ref="AT123" si="2688">WORKDAY(AS123, 3, IndHolidays)</f>
        <v>46267</v>
      </c>
      <c r="AU123" s="80">
        <f t="shared" si="1432"/>
        <v>46268</v>
      </c>
      <c r="AV123">
        <f t="shared" si="2468"/>
        <v>48</v>
      </c>
      <c r="AX123">
        <f t="shared" si="1433"/>
        <v>12</v>
      </c>
    </row>
    <row r="124" spans="1:53" x14ac:dyDescent="0.2">
      <c r="A124" s="3">
        <v>123</v>
      </c>
      <c r="B124" s="5" t="s">
        <v>180</v>
      </c>
      <c r="C124" s="11"/>
      <c r="D124" s="80">
        <v>46174</v>
      </c>
      <c r="E124" s="80" t="s">
        <v>1105</v>
      </c>
      <c r="F124" s="80" t="s">
        <v>81</v>
      </c>
      <c r="G124" s="80" t="s">
        <v>167</v>
      </c>
      <c r="H124" s="80">
        <v>46174</v>
      </c>
      <c r="I124" s="5">
        <v>3</v>
      </c>
      <c r="J124" s="5">
        <v>0</v>
      </c>
      <c r="K124" s="5">
        <v>3</v>
      </c>
      <c r="L124" s="80">
        <f t="shared" ref="L124" si="2689">WORKDAY(H124-1, I124+J124, IndHolidays)</f>
        <v>46177</v>
      </c>
      <c r="M124" s="80">
        <f t="shared" ref="M124" si="2690">WORKDAY(H124-1, I124+J124, IndHolidays)</f>
        <v>46177</v>
      </c>
      <c r="N124" s="80">
        <f t="shared" ref="N124" si="2691">WORKDAY(H124-1, I124+J124, IndHolidays)</f>
        <v>46177</v>
      </c>
      <c r="O124" s="5">
        <v>3</v>
      </c>
      <c r="P124" s="80">
        <f t="shared" ref="P124" si="2692">WORKDAY(N124, O124, IndHolidays)</f>
        <v>46182</v>
      </c>
      <c r="Q124" s="5">
        <v>2</v>
      </c>
      <c r="R124" s="80">
        <f t="shared" ref="R124" si="2693">WORKDAY(P124, Q124, IndHolidays)</f>
        <v>46184</v>
      </c>
      <c r="S124" s="80">
        <f t="shared" ref="S124" si="2694">WORKDAY(R124,0, IndHolidays)</f>
        <v>46184</v>
      </c>
      <c r="T124" s="5">
        <v>3</v>
      </c>
      <c r="U124" s="80">
        <f t="shared" ref="U124" si="2695">WORKDAY(S124, T124, IndHolidays)</f>
        <v>46189</v>
      </c>
      <c r="V124" s="80">
        <f t="shared" ref="V124:W124" si="2696">WORKDAY(U124, 0, IndHolidays)</f>
        <v>46189</v>
      </c>
      <c r="W124" s="80">
        <f t="shared" si="2696"/>
        <v>46189</v>
      </c>
      <c r="X124" s="80">
        <f t="shared" ref="X124" si="2697">WORKDAY(W124, 1, IndHolidays)</f>
        <v>46190</v>
      </c>
      <c r="Y124" s="80">
        <f t="shared" ref="Y124" si="2698">WORKDAY(X124, 0, IndHolidays)</f>
        <v>46190</v>
      </c>
      <c r="Z124" s="5">
        <v>3</v>
      </c>
      <c r="AA124" s="80">
        <f t="shared" ref="AA124" si="2699">WORKDAY(Y124, Z124, IndHolidays)</f>
        <v>46195</v>
      </c>
      <c r="AB124" s="5">
        <v>2</v>
      </c>
      <c r="AC124" s="80">
        <f t="shared" ref="AC124" si="2700">WORKDAY(AA124, AB124, IndHolidays)</f>
        <v>46197</v>
      </c>
      <c r="AD124" s="5">
        <v>3</v>
      </c>
      <c r="AE124" s="80">
        <f t="shared" ref="AE124" si="2701">WORKDAY(AC124, AD124, IndHolidays)</f>
        <v>46203</v>
      </c>
      <c r="AF124" s="80">
        <f t="shared" ref="AF124" si="2702">WORKDAY(AE124, 0, IndHolidays)</f>
        <v>46203</v>
      </c>
      <c r="AG124" s="80">
        <f t="shared" ref="AG124" si="2703">WORKDAY(AF124, 1, IndHolidays)</f>
        <v>46204</v>
      </c>
      <c r="AH124" s="80">
        <f t="shared" ref="AH124" si="2704">WORKDAY(AG124, 0, IndHolidays)</f>
        <v>46204</v>
      </c>
      <c r="AI124" s="5">
        <v>1</v>
      </c>
      <c r="AJ124" s="80">
        <f t="shared" ref="AJ124" si="2705">WORKDAY(AH124, AI124, IndHolidays)</f>
        <v>46205</v>
      </c>
      <c r="AK124" s="80" cm="1">
        <f t="array" ref="AK124">MAX(IF($B$124:$B$133=$B124, $AJ$124:$AJ$133))</f>
        <v>46231</v>
      </c>
      <c r="AL124" s="5">
        <v>3</v>
      </c>
      <c r="AM124" s="80">
        <f t="shared" ref="AM124" si="2706">WORKDAY(AK124, AL124, IndHolidays)</f>
        <v>46234</v>
      </c>
      <c r="AN124" s="5">
        <v>1</v>
      </c>
      <c r="AO124" s="80">
        <f t="shared" ref="AO124" si="2707">WORKDAY(AM124, AN124, IndHolidays)</f>
        <v>46237</v>
      </c>
      <c r="AP124" s="5">
        <v>3</v>
      </c>
      <c r="AQ124" s="80">
        <f t="shared" ref="AQ124" si="2708">WORKDAY(AO124, AP124, IndHolidays)</f>
        <v>46240</v>
      </c>
      <c r="AR124" s="80">
        <f t="shared" ref="AR124:AS124" si="2709">WORKDAY(AQ124, 1, IndHolidays)</f>
        <v>46241</v>
      </c>
      <c r="AS124" s="80">
        <f t="shared" si="2709"/>
        <v>46244</v>
      </c>
      <c r="AT124" s="80">
        <f t="shared" ref="AT124" si="2710">WORKDAY(AS124, 3, IndHolidays)</f>
        <v>46247</v>
      </c>
      <c r="AU124" s="80">
        <f t="shared" si="1432"/>
        <v>46254</v>
      </c>
      <c r="AV124">
        <f t="shared" si="2468"/>
        <v>77</v>
      </c>
      <c r="AX124">
        <f t="shared" si="1433"/>
        <v>12</v>
      </c>
    </row>
    <row r="125" spans="1:53" x14ac:dyDescent="0.2">
      <c r="A125" s="3">
        <v>124</v>
      </c>
      <c r="B125" s="5" t="s">
        <v>180</v>
      </c>
      <c r="C125" s="11"/>
      <c r="D125" s="80">
        <v>46174</v>
      </c>
      <c r="E125" s="80" t="s">
        <v>1106</v>
      </c>
      <c r="F125" s="80" t="s">
        <v>81</v>
      </c>
      <c r="G125" s="80" t="s">
        <v>131</v>
      </c>
      <c r="H125" s="80">
        <v>46174</v>
      </c>
      <c r="I125" s="5">
        <v>3</v>
      </c>
      <c r="J125" s="5">
        <v>0</v>
      </c>
      <c r="K125" s="5">
        <v>4</v>
      </c>
      <c r="L125" s="80">
        <f t="shared" ref="L125" si="2711">WORKDAY(H125-1, I125+J125, IndHolidays)</f>
        <v>46177</v>
      </c>
      <c r="M125" s="80">
        <f t="shared" ref="M125" si="2712">WORKDAY(H125-1, I125+J125, IndHolidays)</f>
        <v>46177</v>
      </c>
      <c r="N125" s="80">
        <f t="shared" ref="N125" si="2713">WORKDAY(H125-1, I125+J125, IndHolidays)</f>
        <v>46177</v>
      </c>
      <c r="O125" s="5">
        <v>3</v>
      </c>
      <c r="P125" s="80">
        <f t="shared" ref="P125" si="2714">WORKDAY(N125, O125, IndHolidays)</f>
        <v>46182</v>
      </c>
      <c r="Q125" s="5">
        <v>2</v>
      </c>
      <c r="R125" s="80">
        <f t="shared" ref="R125" si="2715">WORKDAY(P125, Q125, IndHolidays)</f>
        <v>46184</v>
      </c>
      <c r="S125" s="80">
        <f t="shared" ref="S125" si="2716">WORKDAY(R125,0, IndHolidays)</f>
        <v>46184</v>
      </c>
      <c r="T125" s="5">
        <v>3</v>
      </c>
      <c r="U125" s="80">
        <f t="shared" ref="U125" si="2717">WORKDAY(S125, T125, IndHolidays)</f>
        <v>46189</v>
      </c>
      <c r="V125" s="80">
        <f t="shared" ref="V125:W125" si="2718">WORKDAY(U125, 0, IndHolidays)</f>
        <v>46189</v>
      </c>
      <c r="W125" s="80">
        <f t="shared" si="2718"/>
        <v>46189</v>
      </c>
      <c r="X125" s="80">
        <f t="shared" ref="X125" si="2719">WORKDAY(W125, 1, IndHolidays)</f>
        <v>46190</v>
      </c>
      <c r="Y125" s="80">
        <f t="shared" ref="Y125" si="2720">WORKDAY(X125, 0, IndHolidays)</f>
        <v>46190</v>
      </c>
      <c r="Z125" s="5">
        <v>3</v>
      </c>
      <c r="AA125" s="80">
        <f t="shared" ref="AA125" si="2721">WORKDAY(Y125, Z125, IndHolidays)</f>
        <v>46195</v>
      </c>
      <c r="AB125" s="5">
        <v>2</v>
      </c>
      <c r="AC125" s="80">
        <f t="shared" ref="AC125" si="2722">WORKDAY(AA125, AB125, IndHolidays)</f>
        <v>46197</v>
      </c>
      <c r="AD125" s="5">
        <v>3</v>
      </c>
      <c r="AE125" s="80">
        <f t="shared" ref="AE125" si="2723">WORKDAY(AC125, AD125, IndHolidays)</f>
        <v>46203</v>
      </c>
      <c r="AF125" s="80">
        <f t="shared" ref="AF125" si="2724">WORKDAY(AE125, 0, IndHolidays)</f>
        <v>46203</v>
      </c>
      <c r="AG125" s="80">
        <f t="shared" ref="AG125" si="2725">WORKDAY(AF125, 1, IndHolidays)</f>
        <v>46204</v>
      </c>
      <c r="AH125" s="80">
        <f t="shared" ref="AH125" si="2726">WORKDAY(AG125, 0, IndHolidays)</f>
        <v>46204</v>
      </c>
      <c r="AI125" s="5">
        <v>1</v>
      </c>
      <c r="AJ125" s="80">
        <f t="shared" ref="AJ125" si="2727">WORKDAY(AH125, AI125, IndHolidays)</f>
        <v>46205</v>
      </c>
      <c r="AK125" s="80" cm="1">
        <f t="array" ref="AK125">MAX(IF($B$124:$B$133=$B125, $AJ$124:$AJ$133))</f>
        <v>46231</v>
      </c>
      <c r="AL125" s="5">
        <v>3</v>
      </c>
      <c r="AM125" s="80">
        <f t="shared" ref="AM125" si="2728">WORKDAY(AK125, AL125, IndHolidays)</f>
        <v>46234</v>
      </c>
      <c r="AN125" s="5">
        <v>1</v>
      </c>
      <c r="AO125" s="80">
        <f t="shared" ref="AO125" si="2729">WORKDAY(AM125, AN125, IndHolidays)</f>
        <v>46237</v>
      </c>
      <c r="AP125" s="5">
        <v>3</v>
      </c>
      <c r="AQ125" s="80">
        <f t="shared" ref="AQ125" si="2730">WORKDAY(AO125, AP125, IndHolidays)</f>
        <v>46240</v>
      </c>
      <c r="AR125" s="80">
        <f t="shared" ref="AR125:AS125" si="2731">WORKDAY(AQ125, 1, IndHolidays)</f>
        <v>46241</v>
      </c>
      <c r="AS125" s="80">
        <f t="shared" si="2731"/>
        <v>46244</v>
      </c>
      <c r="AT125" s="80">
        <f t="shared" ref="AT125" si="2732">WORKDAY(AS125, 3, IndHolidays)</f>
        <v>46247</v>
      </c>
      <c r="AU125" s="80">
        <f t="shared" si="1432"/>
        <v>46254</v>
      </c>
      <c r="AV125">
        <f t="shared" si="2468"/>
        <v>77</v>
      </c>
      <c r="AX125">
        <f t="shared" si="1433"/>
        <v>12</v>
      </c>
    </row>
    <row r="126" spans="1:53" x14ac:dyDescent="0.2">
      <c r="A126" s="3">
        <v>125</v>
      </c>
      <c r="B126" s="5" t="s">
        <v>180</v>
      </c>
      <c r="C126" s="82"/>
      <c r="D126" s="80">
        <v>46182</v>
      </c>
      <c r="E126" s="80" t="s">
        <v>1104</v>
      </c>
      <c r="F126" s="80" t="s">
        <v>81</v>
      </c>
      <c r="G126" s="80" t="s">
        <v>129</v>
      </c>
      <c r="H126" s="80">
        <v>46182</v>
      </c>
      <c r="I126" s="5">
        <v>3</v>
      </c>
      <c r="J126" s="5">
        <v>0</v>
      </c>
      <c r="K126" s="5">
        <v>2</v>
      </c>
      <c r="L126" s="80">
        <f t="shared" ref="L126" si="2733">WORKDAY(H126-1, I126+J126, IndHolidays)</f>
        <v>46184</v>
      </c>
      <c r="M126" s="80">
        <f t="shared" ref="M126" si="2734">WORKDAY(H126-1, I126+J126, IndHolidays)</f>
        <v>46184</v>
      </c>
      <c r="N126" s="80">
        <f t="shared" ref="N126" si="2735">WORKDAY(H126-1, I126+J126, IndHolidays)</f>
        <v>46184</v>
      </c>
      <c r="O126" s="5">
        <v>3</v>
      </c>
      <c r="P126" s="80">
        <f t="shared" ref="P126" si="2736">WORKDAY(N126, O126, IndHolidays)</f>
        <v>46189</v>
      </c>
      <c r="Q126" s="5">
        <v>2</v>
      </c>
      <c r="R126" s="80">
        <f t="shared" ref="R126" si="2737">WORKDAY(P126, Q126, IndHolidays)</f>
        <v>46191</v>
      </c>
      <c r="S126" s="80">
        <f t="shared" ref="S126" si="2738">WORKDAY(R126,0, IndHolidays)</f>
        <v>46191</v>
      </c>
      <c r="T126" s="5">
        <v>3</v>
      </c>
      <c r="U126" s="80">
        <f t="shared" ref="U126" si="2739">WORKDAY(S126, T126, IndHolidays)</f>
        <v>46196</v>
      </c>
      <c r="V126" s="80">
        <f t="shared" ref="V126:W126" si="2740">WORKDAY(U126, 0, IndHolidays)</f>
        <v>46196</v>
      </c>
      <c r="W126" s="80">
        <f t="shared" si="2740"/>
        <v>46196</v>
      </c>
      <c r="X126" s="80">
        <f t="shared" ref="X126" si="2741">WORKDAY(W126, 1, IndHolidays)</f>
        <v>46197</v>
      </c>
      <c r="Y126" s="80">
        <f t="shared" ref="Y126" si="2742">WORKDAY(X126, 0, IndHolidays)</f>
        <v>46197</v>
      </c>
      <c r="Z126" s="5">
        <v>3</v>
      </c>
      <c r="AA126" s="80">
        <f t="shared" ref="AA126" si="2743">WORKDAY(Y126, Z126, IndHolidays)</f>
        <v>46203</v>
      </c>
      <c r="AB126" s="5">
        <v>2</v>
      </c>
      <c r="AC126" s="80">
        <f t="shared" ref="AC126" si="2744">WORKDAY(AA126, AB126, IndHolidays)</f>
        <v>46205</v>
      </c>
      <c r="AD126" s="5">
        <v>3</v>
      </c>
      <c r="AE126" s="80">
        <f t="shared" ref="AE126" si="2745">WORKDAY(AC126, AD126, IndHolidays)</f>
        <v>46211</v>
      </c>
      <c r="AF126" s="80">
        <f t="shared" ref="AF126" si="2746">WORKDAY(AE126, 0, IndHolidays)</f>
        <v>46211</v>
      </c>
      <c r="AG126" s="80">
        <f t="shared" ref="AG126" si="2747">WORKDAY(AF126, 1, IndHolidays)</f>
        <v>46212</v>
      </c>
      <c r="AH126" s="80">
        <f t="shared" ref="AH126" si="2748">WORKDAY(AG126, 0, IndHolidays)</f>
        <v>46212</v>
      </c>
      <c r="AI126" s="5">
        <v>1</v>
      </c>
      <c r="AJ126" s="80">
        <f t="shared" ref="AJ126" si="2749">WORKDAY(AH126, AI126, IndHolidays)</f>
        <v>46213</v>
      </c>
      <c r="AK126" s="80" cm="1">
        <f t="array" ref="AK126">MAX(IF($B$124:$B$133=$B126, $AJ$124:$AJ$133))</f>
        <v>46231</v>
      </c>
      <c r="AL126" s="5">
        <v>3</v>
      </c>
      <c r="AM126" s="80">
        <f t="shared" ref="AM126" si="2750">WORKDAY(AK126, AL126, IndHolidays)</f>
        <v>46234</v>
      </c>
      <c r="AN126" s="5">
        <v>1</v>
      </c>
      <c r="AO126" s="80">
        <f t="shared" ref="AO126" si="2751">WORKDAY(AM126, AN126, IndHolidays)</f>
        <v>46237</v>
      </c>
      <c r="AP126" s="5">
        <v>3</v>
      </c>
      <c r="AQ126" s="80">
        <f t="shared" ref="AQ126" si="2752">WORKDAY(AO126, AP126, IndHolidays)</f>
        <v>46240</v>
      </c>
      <c r="AR126" s="80">
        <f t="shared" ref="AR126:AS126" si="2753">WORKDAY(AQ126, 1, IndHolidays)</f>
        <v>46241</v>
      </c>
      <c r="AS126" s="80">
        <f t="shared" si="2753"/>
        <v>46244</v>
      </c>
      <c r="AT126" s="80">
        <f t="shared" ref="AT126" si="2754">WORKDAY(AS126, 3, IndHolidays)</f>
        <v>46247</v>
      </c>
      <c r="AU126" s="80">
        <f t="shared" si="1432"/>
        <v>46254</v>
      </c>
      <c r="AV126">
        <f t="shared" si="2468"/>
        <v>70</v>
      </c>
      <c r="AX126">
        <f t="shared" si="1433"/>
        <v>12</v>
      </c>
    </row>
    <row r="127" spans="1:53" x14ac:dyDescent="0.2">
      <c r="A127" s="3">
        <v>126</v>
      </c>
      <c r="B127" s="5" t="s">
        <v>180</v>
      </c>
      <c r="C127" s="82"/>
      <c r="D127" s="80">
        <v>46182</v>
      </c>
      <c r="E127" s="80" t="s">
        <v>1108</v>
      </c>
      <c r="F127" s="80" t="s">
        <v>81</v>
      </c>
      <c r="G127" s="80" t="s">
        <v>167</v>
      </c>
      <c r="H127" s="80">
        <v>46182</v>
      </c>
      <c r="I127" s="5">
        <v>3</v>
      </c>
      <c r="J127" s="5">
        <v>0</v>
      </c>
      <c r="K127" s="5">
        <v>6</v>
      </c>
      <c r="L127" s="80">
        <f t="shared" ref="L127" si="2755">WORKDAY(H127-1, I127+J127, IndHolidays)</f>
        <v>46184</v>
      </c>
      <c r="M127" s="80">
        <f t="shared" ref="M127" si="2756">WORKDAY(H127-1, I127+J127, IndHolidays)</f>
        <v>46184</v>
      </c>
      <c r="N127" s="80">
        <f t="shared" ref="N127" si="2757">WORKDAY(H127-1, I127+J127, IndHolidays)</f>
        <v>46184</v>
      </c>
      <c r="O127" s="5">
        <v>3</v>
      </c>
      <c r="P127" s="80">
        <f t="shared" ref="P127" si="2758">WORKDAY(N127, O127, IndHolidays)</f>
        <v>46189</v>
      </c>
      <c r="Q127" s="5">
        <v>2</v>
      </c>
      <c r="R127" s="80">
        <f t="shared" ref="R127" si="2759">WORKDAY(P127, Q127, IndHolidays)</f>
        <v>46191</v>
      </c>
      <c r="S127" s="80">
        <f t="shared" ref="S127" si="2760">WORKDAY(R127,0, IndHolidays)</f>
        <v>46191</v>
      </c>
      <c r="T127" s="5">
        <v>3</v>
      </c>
      <c r="U127" s="80">
        <f t="shared" ref="U127" si="2761">WORKDAY(S127, T127, IndHolidays)</f>
        <v>46196</v>
      </c>
      <c r="V127" s="80">
        <f t="shared" ref="V127:W127" si="2762">WORKDAY(U127, 0, IndHolidays)</f>
        <v>46196</v>
      </c>
      <c r="W127" s="80">
        <f t="shared" si="2762"/>
        <v>46196</v>
      </c>
      <c r="X127" s="80">
        <f t="shared" ref="X127" si="2763">WORKDAY(W127, 1, IndHolidays)</f>
        <v>46197</v>
      </c>
      <c r="Y127" s="80">
        <f t="shared" ref="Y127" si="2764">WORKDAY(X127, 0, IndHolidays)</f>
        <v>46197</v>
      </c>
      <c r="Z127" s="5">
        <v>3</v>
      </c>
      <c r="AA127" s="80">
        <f t="shared" ref="AA127" si="2765">WORKDAY(Y127, Z127, IndHolidays)</f>
        <v>46203</v>
      </c>
      <c r="AB127" s="5">
        <v>2</v>
      </c>
      <c r="AC127" s="80">
        <f t="shared" ref="AC127" si="2766">WORKDAY(AA127, AB127, IndHolidays)</f>
        <v>46205</v>
      </c>
      <c r="AD127" s="5">
        <v>3</v>
      </c>
      <c r="AE127" s="80">
        <f t="shared" ref="AE127" si="2767">WORKDAY(AC127, AD127, IndHolidays)</f>
        <v>46211</v>
      </c>
      <c r="AF127" s="80">
        <f t="shared" ref="AF127" si="2768">WORKDAY(AE127, 0, IndHolidays)</f>
        <v>46211</v>
      </c>
      <c r="AG127" s="80">
        <f t="shared" ref="AG127" si="2769">WORKDAY(AF127, 1, IndHolidays)</f>
        <v>46212</v>
      </c>
      <c r="AH127" s="80">
        <f t="shared" ref="AH127" si="2770">WORKDAY(AG127, 0, IndHolidays)</f>
        <v>46212</v>
      </c>
      <c r="AI127" s="5">
        <v>1</v>
      </c>
      <c r="AJ127" s="80">
        <f t="shared" ref="AJ127" si="2771">WORKDAY(AH127, AI127, IndHolidays)</f>
        <v>46213</v>
      </c>
      <c r="AK127" s="80" cm="1">
        <f t="array" ref="AK127">MAX(IF($B$124:$B$133=$B127, $AJ$124:$AJ$133))</f>
        <v>46231</v>
      </c>
      <c r="AL127" s="5">
        <v>3</v>
      </c>
      <c r="AM127" s="80">
        <f t="shared" ref="AM127" si="2772">WORKDAY(AK127, AL127, IndHolidays)</f>
        <v>46234</v>
      </c>
      <c r="AN127" s="5">
        <v>1</v>
      </c>
      <c r="AO127" s="80">
        <f t="shared" ref="AO127" si="2773">WORKDAY(AM127, AN127, IndHolidays)</f>
        <v>46237</v>
      </c>
      <c r="AP127" s="5">
        <v>3</v>
      </c>
      <c r="AQ127" s="80">
        <f t="shared" ref="AQ127" si="2774">WORKDAY(AO127, AP127, IndHolidays)</f>
        <v>46240</v>
      </c>
      <c r="AR127" s="80">
        <f t="shared" ref="AR127:AS127" si="2775">WORKDAY(AQ127, 1, IndHolidays)</f>
        <v>46241</v>
      </c>
      <c r="AS127" s="80">
        <f t="shared" si="2775"/>
        <v>46244</v>
      </c>
      <c r="AT127" s="80">
        <f t="shared" ref="AT127" si="2776">WORKDAY(AS127, 3, IndHolidays)</f>
        <v>46247</v>
      </c>
      <c r="AU127" s="80">
        <f t="shared" si="1432"/>
        <v>46254</v>
      </c>
      <c r="AV127">
        <f t="shared" si="2468"/>
        <v>70</v>
      </c>
      <c r="AX127">
        <f t="shared" si="1433"/>
        <v>12</v>
      </c>
    </row>
    <row r="128" spans="1:53" x14ac:dyDescent="0.2">
      <c r="A128" s="3">
        <v>127</v>
      </c>
      <c r="B128" s="5" t="s">
        <v>180</v>
      </c>
      <c r="C128" s="82"/>
      <c r="D128" s="80">
        <v>46182</v>
      </c>
      <c r="E128" s="80" t="s">
        <v>1109</v>
      </c>
      <c r="F128" s="80" t="s">
        <v>81</v>
      </c>
      <c r="G128" s="80" t="s">
        <v>131</v>
      </c>
      <c r="H128" s="80">
        <v>46182</v>
      </c>
      <c r="I128" s="5">
        <v>3</v>
      </c>
      <c r="J128" s="5">
        <v>0</v>
      </c>
      <c r="K128" s="5">
        <v>7</v>
      </c>
      <c r="L128" s="80">
        <f t="shared" ref="L128" si="2777">WORKDAY(H128-1, I128+J128, IndHolidays)</f>
        <v>46184</v>
      </c>
      <c r="M128" s="80">
        <f t="shared" ref="M128" si="2778">WORKDAY(H128-1, I128+J128, IndHolidays)</f>
        <v>46184</v>
      </c>
      <c r="N128" s="80">
        <f t="shared" ref="N128" si="2779">WORKDAY(H128-1, I128+J128, IndHolidays)</f>
        <v>46184</v>
      </c>
      <c r="O128" s="5">
        <v>3</v>
      </c>
      <c r="P128" s="80">
        <f t="shared" ref="P128" si="2780">WORKDAY(N128, O128, IndHolidays)</f>
        <v>46189</v>
      </c>
      <c r="Q128" s="5">
        <v>2</v>
      </c>
      <c r="R128" s="80">
        <f t="shared" ref="R128" si="2781">WORKDAY(P128, Q128, IndHolidays)</f>
        <v>46191</v>
      </c>
      <c r="S128" s="80">
        <f t="shared" ref="S128" si="2782">WORKDAY(R128,0, IndHolidays)</f>
        <v>46191</v>
      </c>
      <c r="T128" s="5">
        <v>3</v>
      </c>
      <c r="U128" s="80">
        <f t="shared" ref="U128" si="2783">WORKDAY(S128, T128, IndHolidays)</f>
        <v>46196</v>
      </c>
      <c r="V128" s="80">
        <f t="shared" ref="V128:W128" si="2784">WORKDAY(U128, 0, IndHolidays)</f>
        <v>46196</v>
      </c>
      <c r="W128" s="80">
        <f t="shared" si="2784"/>
        <v>46196</v>
      </c>
      <c r="X128" s="80">
        <f t="shared" ref="X128" si="2785">WORKDAY(W128, 1, IndHolidays)</f>
        <v>46197</v>
      </c>
      <c r="Y128" s="80">
        <f t="shared" ref="Y128" si="2786">WORKDAY(X128, 0, IndHolidays)</f>
        <v>46197</v>
      </c>
      <c r="Z128" s="5">
        <v>3</v>
      </c>
      <c r="AA128" s="80">
        <f t="shared" ref="AA128" si="2787">WORKDAY(Y128, Z128, IndHolidays)</f>
        <v>46203</v>
      </c>
      <c r="AB128" s="5">
        <v>2</v>
      </c>
      <c r="AC128" s="80">
        <f t="shared" ref="AC128" si="2788">WORKDAY(AA128, AB128, IndHolidays)</f>
        <v>46205</v>
      </c>
      <c r="AD128" s="5">
        <v>3</v>
      </c>
      <c r="AE128" s="80">
        <f t="shared" ref="AE128" si="2789">WORKDAY(AC128, AD128, IndHolidays)</f>
        <v>46211</v>
      </c>
      <c r="AF128" s="80">
        <f t="shared" ref="AF128" si="2790">WORKDAY(AE128, 0, IndHolidays)</f>
        <v>46211</v>
      </c>
      <c r="AG128" s="80">
        <f t="shared" ref="AG128" si="2791">WORKDAY(AF128, 1, IndHolidays)</f>
        <v>46212</v>
      </c>
      <c r="AH128" s="80">
        <f t="shared" ref="AH128" si="2792">WORKDAY(AG128, 0, IndHolidays)</f>
        <v>46212</v>
      </c>
      <c r="AI128" s="5">
        <v>1</v>
      </c>
      <c r="AJ128" s="80">
        <f t="shared" ref="AJ128" si="2793">WORKDAY(AH128, AI128, IndHolidays)</f>
        <v>46213</v>
      </c>
      <c r="AK128" s="80" cm="1">
        <f t="array" ref="AK128">MAX(IF($B$124:$B$133=$B128, $AJ$124:$AJ$133))</f>
        <v>46231</v>
      </c>
      <c r="AL128" s="5">
        <v>3</v>
      </c>
      <c r="AM128" s="80">
        <f t="shared" ref="AM128" si="2794">WORKDAY(AK128, AL128, IndHolidays)</f>
        <v>46234</v>
      </c>
      <c r="AN128" s="5">
        <v>1</v>
      </c>
      <c r="AO128" s="80">
        <f t="shared" ref="AO128" si="2795">WORKDAY(AM128, AN128, IndHolidays)</f>
        <v>46237</v>
      </c>
      <c r="AP128" s="5">
        <v>3</v>
      </c>
      <c r="AQ128" s="80">
        <f t="shared" ref="AQ128" si="2796">WORKDAY(AO128, AP128, IndHolidays)</f>
        <v>46240</v>
      </c>
      <c r="AR128" s="80">
        <f t="shared" ref="AR128:AS128" si="2797">WORKDAY(AQ128, 1, IndHolidays)</f>
        <v>46241</v>
      </c>
      <c r="AS128" s="80">
        <f t="shared" si="2797"/>
        <v>46244</v>
      </c>
      <c r="AT128" s="80">
        <f t="shared" ref="AT128" si="2798">WORKDAY(AS128, 3, IndHolidays)</f>
        <v>46247</v>
      </c>
      <c r="AU128" s="80">
        <f t="shared" si="1432"/>
        <v>46254</v>
      </c>
      <c r="AV128">
        <f t="shared" si="2468"/>
        <v>70</v>
      </c>
      <c r="AX128">
        <f t="shared" si="1433"/>
        <v>12</v>
      </c>
    </row>
    <row r="129" spans="1:53" x14ac:dyDescent="0.2">
      <c r="A129" s="3">
        <v>128</v>
      </c>
      <c r="B129" s="5" t="s">
        <v>180</v>
      </c>
      <c r="C129" s="11"/>
      <c r="D129" s="80">
        <v>46190</v>
      </c>
      <c r="E129" s="80" t="s">
        <v>1107</v>
      </c>
      <c r="F129" s="80" t="s">
        <v>81</v>
      </c>
      <c r="G129" s="80" t="s">
        <v>129</v>
      </c>
      <c r="H129" s="80">
        <v>46190</v>
      </c>
      <c r="I129" s="5">
        <v>3</v>
      </c>
      <c r="J129" s="5">
        <v>0</v>
      </c>
      <c r="K129" s="5">
        <v>5</v>
      </c>
      <c r="L129" s="80">
        <f t="shared" ref="L129" si="2799">WORKDAY(H129-1, I129+J129, IndHolidays)</f>
        <v>46192</v>
      </c>
      <c r="M129" s="80">
        <f t="shared" ref="M129" si="2800">WORKDAY(H129-1, I129+J129, IndHolidays)</f>
        <v>46192</v>
      </c>
      <c r="N129" s="80">
        <f t="shared" ref="N129" si="2801">WORKDAY(H129-1, I129+J129, IndHolidays)</f>
        <v>46192</v>
      </c>
      <c r="O129" s="5">
        <v>3</v>
      </c>
      <c r="P129" s="80">
        <f t="shared" ref="P129" si="2802">WORKDAY(N129, O129, IndHolidays)</f>
        <v>46197</v>
      </c>
      <c r="Q129" s="5">
        <v>2</v>
      </c>
      <c r="R129" s="80">
        <f t="shared" ref="R129" si="2803">WORKDAY(P129, Q129, IndHolidays)</f>
        <v>46202</v>
      </c>
      <c r="S129" s="80">
        <f t="shared" ref="S129" si="2804">WORKDAY(R129,0, IndHolidays)</f>
        <v>46202</v>
      </c>
      <c r="T129" s="5">
        <v>3</v>
      </c>
      <c r="U129" s="80">
        <f t="shared" ref="U129" si="2805">WORKDAY(S129, T129, IndHolidays)</f>
        <v>46205</v>
      </c>
      <c r="V129" s="80">
        <f t="shared" ref="V129:W129" si="2806">WORKDAY(U129, 0, IndHolidays)</f>
        <v>46205</v>
      </c>
      <c r="W129" s="80">
        <f t="shared" si="2806"/>
        <v>46205</v>
      </c>
      <c r="X129" s="80">
        <f t="shared" ref="X129" si="2807">WORKDAY(W129, 1, IndHolidays)</f>
        <v>46206</v>
      </c>
      <c r="Y129" s="80">
        <f t="shared" ref="Y129" si="2808">WORKDAY(X129, 0, IndHolidays)</f>
        <v>46206</v>
      </c>
      <c r="Z129" s="5">
        <v>3</v>
      </c>
      <c r="AA129" s="80">
        <f t="shared" ref="AA129" si="2809">WORKDAY(Y129, Z129, IndHolidays)</f>
        <v>46212</v>
      </c>
      <c r="AB129" s="5">
        <v>2</v>
      </c>
      <c r="AC129" s="80">
        <f t="shared" ref="AC129" si="2810">WORKDAY(AA129, AB129, IndHolidays)</f>
        <v>46216</v>
      </c>
      <c r="AD129" s="5">
        <v>3</v>
      </c>
      <c r="AE129" s="80">
        <f t="shared" ref="AE129" si="2811">WORKDAY(AC129, AD129, IndHolidays)</f>
        <v>46219</v>
      </c>
      <c r="AF129" s="80">
        <f t="shared" ref="AF129" si="2812">WORKDAY(AE129, 0, IndHolidays)</f>
        <v>46219</v>
      </c>
      <c r="AG129" s="80">
        <f t="shared" ref="AG129" si="2813">WORKDAY(AF129, 1, IndHolidays)</f>
        <v>46220</v>
      </c>
      <c r="AH129" s="80">
        <f t="shared" ref="AH129" si="2814">WORKDAY(AG129, 0, IndHolidays)</f>
        <v>46220</v>
      </c>
      <c r="AI129" s="5">
        <v>1</v>
      </c>
      <c r="AJ129" s="80">
        <f t="shared" ref="AJ129" si="2815">WORKDAY(AH129, AI129, IndHolidays)</f>
        <v>46223</v>
      </c>
      <c r="AK129" s="80" cm="1">
        <f t="array" ref="AK129">MAX(IF($B$124:$B$133=$B129, $AJ$124:$AJ$133))</f>
        <v>46231</v>
      </c>
      <c r="AL129" s="5">
        <v>3</v>
      </c>
      <c r="AM129" s="80">
        <f t="shared" ref="AM129" si="2816">WORKDAY(AK129, AL129, IndHolidays)</f>
        <v>46234</v>
      </c>
      <c r="AN129" s="5">
        <v>1</v>
      </c>
      <c r="AO129" s="80">
        <f t="shared" ref="AO129" si="2817">WORKDAY(AM129, AN129, IndHolidays)</f>
        <v>46237</v>
      </c>
      <c r="AP129" s="5">
        <v>3</v>
      </c>
      <c r="AQ129" s="80">
        <f t="shared" ref="AQ129" si="2818">WORKDAY(AO129, AP129, IndHolidays)</f>
        <v>46240</v>
      </c>
      <c r="AR129" s="80">
        <f t="shared" ref="AR129:AS129" si="2819">WORKDAY(AQ129, 1, IndHolidays)</f>
        <v>46241</v>
      </c>
      <c r="AS129" s="80">
        <f t="shared" si="2819"/>
        <v>46244</v>
      </c>
      <c r="AT129" s="80">
        <f t="shared" ref="AT129" si="2820">WORKDAY(AS129, 3, IndHolidays)</f>
        <v>46247</v>
      </c>
      <c r="AU129" s="80">
        <f t="shared" si="1432"/>
        <v>46254</v>
      </c>
      <c r="AV129">
        <f t="shared" si="2468"/>
        <v>62</v>
      </c>
      <c r="AX129">
        <f t="shared" si="1433"/>
        <v>12</v>
      </c>
    </row>
    <row r="130" spans="1:53" x14ac:dyDescent="0.2">
      <c r="A130" s="3">
        <v>129</v>
      </c>
      <c r="B130" s="5" t="s">
        <v>180</v>
      </c>
      <c r="C130" s="82"/>
      <c r="D130" s="80">
        <v>46190</v>
      </c>
      <c r="E130" s="80" t="s">
        <v>1111</v>
      </c>
      <c r="F130" s="80" t="s">
        <v>81</v>
      </c>
      <c r="G130" s="80" t="s">
        <v>167</v>
      </c>
      <c r="H130" s="80">
        <v>46190</v>
      </c>
      <c r="I130" s="5">
        <v>3</v>
      </c>
      <c r="J130" s="5">
        <v>0</v>
      </c>
      <c r="K130" s="5">
        <v>1</v>
      </c>
      <c r="L130" s="80">
        <f t="shared" ref="L130" si="2821">WORKDAY(H130-1, I130+J130, IndHolidays)</f>
        <v>46192</v>
      </c>
      <c r="M130" s="80">
        <f t="shared" ref="M130" si="2822">WORKDAY(H130-1, I130+J130, IndHolidays)</f>
        <v>46192</v>
      </c>
      <c r="N130" s="80">
        <f t="shared" ref="N130" si="2823">WORKDAY(H130-1, I130+J130, IndHolidays)</f>
        <v>46192</v>
      </c>
      <c r="O130" s="5">
        <v>3</v>
      </c>
      <c r="P130" s="80">
        <f t="shared" ref="P130" si="2824">WORKDAY(N130, O130, IndHolidays)</f>
        <v>46197</v>
      </c>
      <c r="Q130" s="5">
        <v>2</v>
      </c>
      <c r="R130" s="80">
        <f t="shared" ref="R130" si="2825">WORKDAY(P130, Q130, IndHolidays)</f>
        <v>46202</v>
      </c>
      <c r="S130" s="80">
        <f t="shared" ref="S130" si="2826">WORKDAY(R130,0, IndHolidays)</f>
        <v>46202</v>
      </c>
      <c r="T130" s="5">
        <v>3</v>
      </c>
      <c r="U130" s="80">
        <f t="shared" ref="U130" si="2827">WORKDAY(S130, T130, IndHolidays)</f>
        <v>46205</v>
      </c>
      <c r="V130" s="80">
        <f t="shared" ref="V130:W130" si="2828">WORKDAY(U130, 0, IndHolidays)</f>
        <v>46205</v>
      </c>
      <c r="W130" s="80">
        <f t="shared" si="2828"/>
        <v>46205</v>
      </c>
      <c r="X130" s="80">
        <f t="shared" ref="X130" si="2829">WORKDAY(W130, 1, IndHolidays)</f>
        <v>46206</v>
      </c>
      <c r="Y130" s="80">
        <f t="shared" ref="Y130" si="2830">WORKDAY(X130, 0, IndHolidays)</f>
        <v>46206</v>
      </c>
      <c r="Z130" s="5">
        <v>3</v>
      </c>
      <c r="AA130" s="80">
        <f t="shared" ref="AA130" si="2831">WORKDAY(Y130, Z130, IndHolidays)</f>
        <v>46212</v>
      </c>
      <c r="AB130" s="5">
        <v>2</v>
      </c>
      <c r="AC130" s="80">
        <f t="shared" ref="AC130" si="2832">WORKDAY(AA130, AB130, IndHolidays)</f>
        <v>46216</v>
      </c>
      <c r="AD130" s="5">
        <v>3</v>
      </c>
      <c r="AE130" s="80">
        <f t="shared" ref="AE130" si="2833">WORKDAY(AC130, AD130, IndHolidays)</f>
        <v>46219</v>
      </c>
      <c r="AF130" s="80">
        <f t="shared" ref="AF130" si="2834">WORKDAY(AE130, 0, IndHolidays)</f>
        <v>46219</v>
      </c>
      <c r="AG130" s="80">
        <f t="shared" ref="AG130" si="2835">WORKDAY(AF130, 1, IndHolidays)</f>
        <v>46220</v>
      </c>
      <c r="AH130" s="80">
        <f t="shared" ref="AH130" si="2836">WORKDAY(AG130, 0, IndHolidays)</f>
        <v>46220</v>
      </c>
      <c r="AI130" s="5">
        <v>1</v>
      </c>
      <c r="AJ130" s="80">
        <f t="shared" ref="AJ130" si="2837">WORKDAY(AH130, AI130, IndHolidays)</f>
        <v>46223</v>
      </c>
      <c r="AK130" s="80" cm="1">
        <f t="array" ref="AK130">MAX(IF($B$124:$B$133=$B130, $AJ$124:$AJ$133))</f>
        <v>46231</v>
      </c>
      <c r="AL130" s="5">
        <v>3</v>
      </c>
      <c r="AM130" s="80">
        <f t="shared" ref="AM130" si="2838">WORKDAY(AK130, AL130, IndHolidays)</f>
        <v>46234</v>
      </c>
      <c r="AN130" s="5">
        <v>1</v>
      </c>
      <c r="AO130" s="80">
        <f t="shared" ref="AO130" si="2839">WORKDAY(AM130, AN130, IndHolidays)</f>
        <v>46237</v>
      </c>
      <c r="AP130" s="5">
        <v>3</v>
      </c>
      <c r="AQ130" s="80">
        <f t="shared" ref="AQ130" si="2840">WORKDAY(AO130, AP130, IndHolidays)</f>
        <v>46240</v>
      </c>
      <c r="AR130" s="80">
        <f t="shared" ref="AR130:AS130" si="2841">WORKDAY(AQ130, 1, IndHolidays)</f>
        <v>46241</v>
      </c>
      <c r="AS130" s="80">
        <f t="shared" si="2841"/>
        <v>46244</v>
      </c>
      <c r="AT130" s="80">
        <f t="shared" ref="AT130" si="2842">WORKDAY(AS130, 3, IndHolidays)</f>
        <v>46247</v>
      </c>
      <c r="AU130" s="80">
        <f t="shared" ref="AU130:AU133" si="2843">CEILING(AT130-DATE(2026,4,16), 14)+DATE(2026,4,16)</f>
        <v>46254</v>
      </c>
      <c r="AV130">
        <f t="shared" si="2468"/>
        <v>62</v>
      </c>
      <c r="AX130">
        <f t="shared" ref="AX130:AX133" si="2844">(O130+T130+AD130+AP130)</f>
        <v>12</v>
      </c>
    </row>
    <row r="131" spans="1:53" x14ac:dyDescent="0.2">
      <c r="A131" s="3">
        <v>130</v>
      </c>
      <c r="B131" s="5" t="s">
        <v>180</v>
      </c>
      <c r="C131" s="82"/>
      <c r="D131" s="80">
        <v>46190</v>
      </c>
      <c r="E131" s="80" t="s">
        <v>1186</v>
      </c>
      <c r="F131" s="80" t="s">
        <v>81</v>
      </c>
      <c r="G131" s="80" t="s">
        <v>131</v>
      </c>
      <c r="H131" s="80">
        <v>46190</v>
      </c>
      <c r="I131" s="5">
        <v>3</v>
      </c>
      <c r="J131" s="5">
        <v>0</v>
      </c>
      <c r="K131" s="5">
        <v>2</v>
      </c>
      <c r="L131" s="80">
        <f t="shared" ref="L131" si="2845">WORKDAY(H131-1, I131+J131, IndHolidays)</f>
        <v>46192</v>
      </c>
      <c r="M131" s="80">
        <f t="shared" ref="M131" si="2846">WORKDAY(H131-1, I131+J131, IndHolidays)</f>
        <v>46192</v>
      </c>
      <c r="N131" s="80">
        <f t="shared" ref="N131" si="2847">WORKDAY(H131-1, I131+J131, IndHolidays)</f>
        <v>46192</v>
      </c>
      <c r="O131" s="5">
        <v>3</v>
      </c>
      <c r="P131" s="80">
        <f t="shared" ref="P131" si="2848">WORKDAY(N131, O131, IndHolidays)</f>
        <v>46197</v>
      </c>
      <c r="Q131" s="5">
        <v>2</v>
      </c>
      <c r="R131" s="80">
        <f t="shared" ref="R131" si="2849">WORKDAY(P131, Q131, IndHolidays)</f>
        <v>46202</v>
      </c>
      <c r="S131" s="80">
        <f t="shared" ref="S131" si="2850">WORKDAY(R131,0, IndHolidays)</f>
        <v>46202</v>
      </c>
      <c r="T131" s="5">
        <v>3</v>
      </c>
      <c r="U131" s="80">
        <f t="shared" ref="U131" si="2851">WORKDAY(S131, T131, IndHolidays)</f>
        <v>46205</v>
      </c>
      <c r="V131" s="80">
        <f t="shared" ref="V131:W131" si="2852">WORKDAY(U131, 0, IndHolidays)</f>
        <v>46205</v>
      </c>
      <c r="W131" s="80">
        <f t="shared" si="2852"/>
        <v>46205</v>
      </c>
      <c r="X131" s="80">
        <f t="shared" ref="X131" si="2853">WORKDAY(W131, 1, IndHolidays)</f>
        <v>46206</v>
      </c>
      <c r="Y131" s="80">
        <f t="shared" ref="Y131" si="2854">WORKDAY(X131, 0, IndHolidays)</f>
        <v>46206</v>
      </c>
      <c r="Z131" s="5">
        <v>3</v>
      </c>
      <c r="AA131" s="80">
        <f t="shared" ref="AA131" si="2855">WORKDAY(Y131, Z131, IndHolidays)</f>
        <v>46212</v>
      </c>
      <c r="AB131" s="5">
        <v>2</v>
      </c>
      <c r="AC131" s="80">
        <f t="shared" ref="AC131" si="2856">WORKDAY(AA131, AB131, IndHolidays)</f>
        <v>46216</v>
      </c>
      <c r="AD131" s="5">
        <v>3</v>
      </c>
      <c r="AE131" s="80">
        <f t="shared" ref="AE131" si="2857">WORKDAY(AC131, AD131, IndHolidays)</f>
        <v>46219</v>
      </c>
      <c r="AF131" s="80">
        <f t="shared" ref="AF131" si="2858">WORKDAY(AE131, 0, IndHolidays)</f>
        <v>46219</v>
      </c>
      <c r="AG131" s="80">
        <f t="shared" ref="AG131" si="2859">WORKDAY(AF131, 1, IndHolidays)</f>
        <v>46220</v>
      </c>
      <c r="AH131" s="80">
        <f t="shared" ref="AH131" si="2860">WORKDAY(AG131, 0, IndHolidays)</f>
        <v>46220</v>
      </c>
      <c r="AI131" s="5">
        <v>1</v>
      </c>
      <c r="AJ131" s="80">
        <f t="shared" ref="AJ131" si="2861">WORKDAY(AH131, AI131, IndHolidays)</f>
        <v>46223</v>
      </c>
      <c r="AK131" s="80" cm="1">
        <f t="array" ref="AK131">MAX(IF($B$124:$B$133=$B131, $AJ$124:$AJ$133))</f>
        <v>46231</v>
      </c>
      <c r="AL131" s="5">
        <v>3</v>
      </c>
      <c r="AM131" s="80">
        <f t="shared" ref="AM131" si="2862">WORKDAY(AK131, AL131, IndHolidays)</f>
        <v>46234</v>
      </c>
      <c r="AN131" s="5">
        <v>1</v>
      </c>
      <c r="AO131" s="80">
        <f t="shared" ref="AO131" si="2863">WORKDAY(AM131, AN131, IndHolidays)</f>
        <v>46237</v>
      </c>
      <c r="AP131" s="5">
        <v>3</v>
      </c>
      <c r="AQ131" s="80">
        <f t="shared" ref="AQ131" si="2864">WORKDAY(AO131, AP131, IndHolidays)</f>
        <v>46240</v>
      </c>
      <c r="AR131" s="80">
        <f t="shared" ref="AR131:AS131" si="2865">WORKDAY(AQ131, 1, IndHolidays)</f>
        <v>46241</v>
      </c>
      <c r="AS131" s="80">
        <f t="shared" si="2865"/>
        <v>46244</v>
      </c>
      <c r="AT131" s="80">
        <f t="shared" ref="AT131" si="2866">WORKDAY(AS131, 3, IndHolidays)</f>
        <v>46247</v>
      </c>
      <c r="AU131" s="80">
        <f t="shared" si="2843"/>
        <v>46254</v>
      </c>
      <c r="AV131">
        <f t="shared" si="2468"/>
        <v>62</v>
      </c>
      <c r="AX131">
        <f t="shared" si="2844"/>
        <v>12</v>
      </c>
    </row>
    <row r="132" spans="1:53" x14ac:dyDescent="0.2">
      <c r="A132" s="3">
        <v>131</v>
      </c>
      <c r="B132" s="5" t="s">
        <v>180</v>
      </c>
      <c r="C132" s="82"/>
      <c r="D132" s="80">
        <v>46198</v>
      </c>
      <c r="E132" s="80" t="s">
        <v>1110</v>
      </c>
      <c r="F132" s="80" t="s">
        <v>81</v>
      </c>
      <c r="G132" s="80" t="s">
        <v>129</v>
      </c>
      <c r="H132" s="80">
        <v>46198</v>
      </c>
      <c r="I132" s="5">
        <v>3</v>
      </c>
      <c r="J132" s="5">
        <v>0</v>
      </c>
      <c r="K132" s="5">
        <v>8</v>
      </c>
      <c r="L132" s="80">
        <f t="shared" ref="L132" si="2867">WORKDAY(H132-1, I132+J132, IndHolidays)</f>
        <v>46203</v>
      </c>
      <c r="M132" s="80">
        <f t="shared" ref="M132" si="2868">WORKDAY(H132-1, I132+J132, IndHolidays)</f>
        <v>46203</v>
      </c>
      <c r="N132" s="80">
        <f t="shared" ref="N132" si="2869">WORKDAY(H132-1, I132+J132, IndHolidays)</f>
        <v>46203</v>
      </c>
      <c r="O132" s="5">
        <v>3</v>
      </c>
      <c r="P132" s="80">
        <f t="shared" ref="P132" si="2870">WORKDAY(N132, O132, IndHolidays)</f>
        <v>46206</v>
      </c>
      <c r="Q132" s="5">
        <v>2</v>
      </c>
      <c r="R132" s="80">
        <f t="shared" ref="R132" si="2871">WORKDAY(P132, Q132, IndHolidays)</f>
        <v>46211</v>
      </c>
      <c r="S132" s="80">
        <f t="shared" ref="S132" si="2872">WORKDAY(R132,0, IndHolidays)</f>
        <v>46211</v>
      </c>
      <c r="T132" s="5">
        <v>3</v>
      </c>
      <c r="U132" s="80">
        <f t="shared" ref="U132" si="2873">WORKDAY(S132, T132, IndHolidays)</f>
        <v>46216</v>
      </c>
      <c r="V132" s="80">
        <f t="shared" ref="V132:W132" si="2874">WORKDAY(U132, 0, IndHolidays)</f>
        <v>46216</v>
      </c>
      <c r="W132" s="80">
        <f t="shared" si="2874"/>
        <v>46216</v>
      </c>
      <c r="X132" s="80">
        <f t="shared" ref="X132" si="2875">WORKDAY(W132, 1, IndHolidays)</f>
        <v>46217</v>
      </c>
      <c r="Y132" s="80">
        <f t="shared" ref="Y132" si="2876">WORKDAY(X132, 0, IndHolidays)</f>
        <v>46217</v>
      </c>
      <c r="Z132" s="5">
        <v>3</v>
      </c>
      <c r="AA132" s="80">
        <f t="shared" ref="AA132" si="2877">WORKDAY(Y132, Z132, IndHolidays)</f>
        <v>46220</v>
      </c>
      <c r="AB132" s="5">
        <v>2</v>
      </c>
      <c r="AC132" s="80">
        <f t="shared" ref="AC132" si="2878">WORKDAY(AA132, AB132, IndHolidays)</f>
        <v>46224</v>
      </c>
      <c r="AD132" s="5">
        <v>3</v>
      </c>
      <c r="AE132" s="80">
        <f t="shared" ref="AE132" si="2879">WORKDAY(AC132, AD132, IndHolidays)</f>
        <v>46227</v>
      </c>
      <c r="AF132" s="80">
        <f t="shared" ref="AF132" si="2880">WORKDAY(AE132, 0, IndHolidays)</f>
        <v>46227</v>
      </c>
      <c r="AG132" s="80">
        <f t="shared" ref="AG132" si="2881">WORKDAY(AF132, 1, IndHolidays)</f>
        <v>46230</v>
      </c>
      <c r="AH132" s="80">
        <f t="shared" ref="AH132" si="2882">WORKDAY(AG132, 0, IndHolidays)</f>
        <v>46230</v>
      </c>
      <c r="AI132" s="5">
        <v>1</v>
      </c>
      <c r="AJ132" s="80">
        <f t="shared" ref="AJ132" si="2883">WORKDAY(AH132, AI132, IndHolidays)</f>
        <v>46231</v>
      </c>
      <c r="AK132" s="80" cm="1">
        <f t="array" ref="AK132">MAX(IF($B$124:$B$133=$B132, $AJ$124:$AJ$133))</f>
        <v>46231</v>
      </c>
      <c r="AL132" s="5">
        <v>3</v>
      </c>
      <c r="AM132" s="80">
        <f t="shared" ref="AM132" si="2884">WORKDAY(AK132, AL132, IndHolidays)</f>
        <v>46234</v>
      </c>
      <c r="AN132" s="5">
        <v>1</v>
      </c>
      <c r="AO132" s="80">
        <f t="shared" ref="AO132" si="2885">WORKDAY(AM132, AN132, IndHolidays)</f>
        <v>46237</v>
      </c>
      <c r="AP132" s="5">
        <v>3</v>
      </c>
      <c r="AQ132" s="80">
        <f t="shared" ref="AQ132" si="2886">WORKDAY(AO132, AP132, IndHolidays)</f>
        <v>46240</v>
      </c>
      <c r="AR132" s="80">
        <f t="shared" ref="AR132:AS132" si="2887">WORKDAY(AQ132, 1, IndHolidays)</f>
        <v>46241</v>
      </c>
      <c r="AS132" s="80">
        <f t="shared" si="2887"/>
        <v>46244</v>
      </c>
      <c r="AT132" s="80">
        <f t="shared" ref="AT132" si="2888">WORKDAY(AS132, 3, IndHolidays)</f>
        <v>46247</v>
      </c>
      <c r="AU132" s="80">
        <f t="shared" si="2843"/>
        <v>46254</v>
      </c>
      <c r="AV132">
        <f t="shared" si="2468"/>
        <v>51</v>
      </c>
      <c r="AW132">
        <f>(AU132-AS132)</f>
        <v>10</v>
      </c>
      <c r="AX132">
        <f t="shared" si="2844"/>
        <v>12</v>
      </c>
      <c r="BA132">
        <f>(AW132+AX132)</f>
        <v>22</v>
      </c>
    </row>
    <row r="133" spans="1:53" x14ac:dyDescent="0.2">
      <c r="A133" s="3">
        <v>132</v>
      </c>
      <c r="B133" s="5" t="s">
        <v>180</v>
      </c>
      <c r="C133" s="82"/>
      <c r="D133" s="80">
        <v>46198</v>
      </c>
      <c r="E133" s="80" t="s">
        <v>1187</v>
      </c>
      <c r="F133" s="80" t="s">
        <v>81</v>
      </c>
      <c r="G133" s="80" t="s">
        <v>167</v>
      </c>
      <c r="H133" s="80">
        <v>46198</v>
      </c>
      <c r="I133" s="5">
        <v>3</v>
      </c>
      <c r="J133" s="5">
        <v>0</v>
      </c>
      <c r="K133" s="5">
        <v>3</v>
      </c>
      <c r="L133" s="80">
        <f t="shared" ref="L133" si="2889">WORKDAY(H133-1, I133+J133, IndHolidays)</f>
        <v>46203</v>
      </c>
      <c r="M133" s="80">
        <f t="shared" ref="M133" si="2890">WORKDAY(H133-1, I133+J133, IndHolidays)</f>
        <v>46203</v>
      </c>
      <c r="N133" s="80">
        <f t="shared" ref="N133" si="2891">WORKDAY(H133-1, I133+J133, IndHolidays)</f>
        <v>46203</v>
      </c>
      <c r="O133" s="5">
        <v>3</v>
      </c>
      <c r="P133" s="80">
        <f t="shared" ref="P133" si="2892">WORKDAY(N133, O133, IndHolidays)</f>
        <v>46206</v>
      </c>
      <c r="Q133" s="5">
        <v>2</v>
      </c>
      <c r="R133" s="80">
        <f t="shared" ref="R133" si="2893">WORKDAY(P133, Q133, IndHolidays)</f>
        <v>46211</v>
      </c>
      <c r="S133" s="80">
        <f t="shared" ref="S133" si="2894">WORKDAY(R133,0, IndHolidays)</f>
        <v>46211</v>
      </c>
      <c r="T133" s="5">
        <v>3</v>
      </c>
      <c r="U133" s="80">
        <f t="shared" ref="U133" si="2895">WORKDAY(S133, T133, IndHolidays)</f>
        <v>46216</v>
      </c>
      <c r="V133" s="80">
        <f t="shared" ref="V133:W133" si="2896">WORKDAY(U133, 0, IndHolidays)</f>
        <v>46216</v>
      </c>
      <c r="W133" s="80">
        <f t="shared" si="2896"/>
        <v>46216</v>
      </c>
      <c r="X133" s="80">
        <f t="shared" ref="X133" si="2897">WORKDAY(W133, 1, IndHolidays)</f>
        <v>46217</v>
      </c>
      <c r="Y133" s="80">
        <f t="shared" ref="Y133" si="2898">WORKDAY(X133, 0, IndHolidays)</f>
        <v>46217</v>
      </c>
      <c r="Z133" s="5">
        <v>3</v>
      </c>
      <c r="AA133" s="80">
        <f t="shared" ref="AA133" si="2899">WORKDAY(Y133, Z133, IndHolidays)</f>
        <v>46220</v>
      </c>
      <c r="AB133" s="5">
        <v>2</v>
      </c>
      <c r="AC133" s="80">
        <f t="shared" ref="AC133" si="2900">WORKDAY(AA133, AB133, IndHolidays)</f>
        <v>46224</v>
      </c>
      <c r="AD133" s="5">
        <v>3</v>
      </c>
      <c r="AE133" s="80">
        <f t="shared" ref="AE133" si="2901">WORKDAY(AC133, AD133, IndHolidays)</f>
        <v>46227</v>
      </c>
      <c r="AF133" s="80">
        <f t="shared" ref="AF133" si="2902">WORKDAY(AE133, 0, IndHolidays)</f>
        <v>46227</v>
      </c>
      <c r="AG133" s="80">
        <f t="shared" ref="AG133" si="2903">WORKDAY(AF133, 1, IndHolidays)</f>
        <v>46230</v>
      </c>
      <c r="AH133" s="80">
        <f t="shared" ref="AH133" si="2904">WORKDAY(AG133, 0, IndHolidays)</f>
        <v>46230</v>
      </c>
      <c r="AI133" s="5">
        <v>1</v>
      </c>
      <c r="AJ133" s="80">
        <f t="shared" ref="AJ133" si="2905">WORKDAY(AH133, AI133, IndHolidays)</f>
        <v>46231</v>
      </c>
      <c r="AK133" s="80" cm="1">
        <f t="array" ref="AK133">MAX(IF($B$124:$B$133=$B133, $AJ$124:$AJ$133))</f>
        <v>46231</v>
      </c>
      <c r="AL133" s="5">
        <v>3</v>
      </c>
      <c r="AM133" s="80">
        <f t="shared" ref="AM133" si="2906">WORKDAY(AK133, AL133, IndHolidays)</f>
        <v>46234</v>
      </c>
      <c r="AN133" s="5">
        <v>1</v>
      </c>
      <c r="AO133" s="80">
        <f t="shared" ref="AO133" si="2907">WORKDAY(AM133, AN133, IndHolidays)</f>
        <v>46237</v>
      </c>
      <c r="AP133" s="5">
        <v>3</v>
      </c>
      <c r="AQ133" s="80">
        <f t="shared" ref="AQ133" si="2908">WORKDAY(AO133, AP133, IndHolidays)</f>
        <v>46240</v>
      </c>
      <c r="AR133" s="80">
        <f t="shared" ref="AR133:AS133" si="2909">WORKDAY(AQ133, 1, IndHolidays)</f>
        <v>46241</v>
      </c>
      <c r="AS133" s="80">
        <f t="shared" si="2909"/>
        <v>46244</v>
      </c>
      <c r="AT133" s="80">
        <f t="shared" ref="AT133" si="2910">WORKDAY(AS133, 3, IndHolidays)</f>
        <v>46247</v>
      </c>
      <c r="AU133" s="80">
        <f t="shared" si="2843"/>
        <v>46254</v>
      </c>
      <c r="AV133">
        <f t="shared" si="2468"/>
        <v>51</v>
      </c>
      <c r="AX133">
        <f t="shared" si="2844"/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1818-7B6F-0641-83D4-071241029400}">
  <sheetPr filterMode="1"/>
  <dimension ref="A1:BK129"/>
  <sheetViews>
    <sheetView zoomScaleNormal="100" workbookViewId="0">
      <pane xSplit="5" ySplit="1" topLeftCell="M2" activePane="bottomRight" state="frozen"/>
      <selection pane="topRight" activeCell="F1" sqref="F1"/>
      <selection pane="bottomLeft" activeCell="A2" sqref="A2"/>
      <selection pane="bottomRight" activeCell="L1" sqref="L1"/>
    </sheetView>
  </sheetViews>
  <sheetFormatPr baseColWidth="10" defaultColWidth="8.83203125" defaultRowHeight="15" x14ac:dyDescent="0.2"/>
  <cols>
    <col min="2" max="3" width="13" customWidth="1"/>
    <col min="4" max="4" width="17.1640625" customWidth="1"/>
    <col min="5" max="5" width="14.1640625" style="10" customWidth="1"/>
    <col min="6" max="6" width="22.33203125" customWidth="1"/>
    <col min="8" max="8" width="15.1640625" customWidth="1"/>
    <col min="9" max="9" width="11.1640625" style="10" customWidth="1"/>
    <col min="11" max="11" width="0" hidden="1" customWidth="1"/>
    <col min="12" max="12" width="8.83203125" style="75"/>
    <col min="13" max="13" width="14.33203125" customWidth="1"/>
    <col min="14" max="14" width="19.83203125" customWidth="1"/>
    <col min="15" max="15" width="16.6640625" customWidth="1"/>
    <col min="17" max="17" width="20.5" customWidth="1"/>
    <col min="18" max="18" width="13.83203125" style="61" customWidth="1"/>
    <col min="19" max="20" width="20.5" style="7" customWidth="1"/>
    <col min="21" max="26" width="10.83203125" style="7" customWidth="1"/>
    <col min="27" max="27" width="10.83203125" style="59" customWidth="1"/>
    <col min="28" max="28" width="10.83203125" customWidth="1"/>
    <col min="29" max="29" width="8.83203125" style="59"/>
    <col min="30" max="30" width="12.33203125" customWidth="1"/>
    <col min="31" max="31" width="11.83203125" customWidth="1"/>
    <col min="32" max="35" width="15.5" customWidth="1"/>
    <col min="36" max="36" width="12.6640625" style="61" customWidth="1"/>
    <col min="37" max="37" width="14.5" customWidth="1"/>
    <col min="38" max="38" width="11.5" style="61" customWidth="1"/>
    <col min="39" max="39" width="12" customWidth="1"/>
    <col min="40" max="40" width="14.5" style="59" customWidth="1"/>
    <col min="41" max="41" width="15.5" style="75" customWidth="1"/>
    <col min="42" max="42" width="13.5" style="10" customWidth="1"/>
    <col min="43" max="43" width="11" customWidth="1"/>
    <col min="44" max="44" width="12" customWidth="1"/>
    <col min="45" max="46" width="15.5" customWidth="1"/>
    <col min="47" max="47" width="14.5" style="75" customWidth="1"/>
    <col min="48" max="48" width="9.6640625" style="76" customWidth="1"/>
    <col min="49" max="49" width="14.33203125" style="76" customWidth="1"/>
    <col min="50" max="50" width="14.5" style="76" customWidth="1"/>
    <col min="51" max="51" width="16" style="76" customWidth="1"/>
    <col min="52" max="52" width="14.5" style="77" customWidth="1"/>
    <col min="53" max="54" width="14.5" style="76" customWidth="1"/>
    <col min="55" max="55" width="14.5" style="75" customWidth="1"/>
    <col min="56" max="56" width="21.5" customWidth="1"/>
    <col min="57" max="57" width="25.83203125" customWidth="1"/>
    <col min="58" max="60" width="18.33203125" customWidth="1"/>
    <col min="61" max="62" width="24.5" customWidth="1"/>
    <col min="63" max="63" width="46.1640625" customWidth="1"/>
  </cols>
  <sheetData>
    <row r="1" spans="1:63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9" t="s">
        <v>5</v>
      </c>
      <c r="F1" s="1" t="s">
        <v>7</v>
      </c>
      <c r="G1" s="1" t="s">
        <v>8</v>
      </c>
      <c r="H1" s="1" t="s">
        <v>9</v>
      </c>
      <c r="I1" s="9" t="s">
        <v>10</v>
      </c>
      <c r="J1" s="57" t="s">
        <v>1188</v>
      </c>
      <c r="K1" s="1" t="s">
        <v>12</v>
      </c>
      <c r="L1" s="272" t="s">
        <v>13</v>
      </c>
      <c r="M1" s="1" t="s">
        <v>14</v>
      </c>
      <c r="N1" s="1" t="s">
        <v>15</v>
      </c>
      <c r="O1" s="1" t="s">
        <v>16</v>
      </c>
      <c r="P1" s="1" t="s">
        <v>19</v>
      </c>
      <c r="Q1" s="1" t="s">
        <v>20</v>
      </c>
      <c r="R1" s="60" t="s">
        <v>21</v>
      </c>
      <c r="S1" s="6" t="s">
        <v>22</v>
      </c>
      <c r="T1" s="6" t="s">
        <v>23</v>
      </c>
      <c r="U1" s="6" t="s">
        <v>19</v>
      </c>
      <c r="V1" s="6" t="s">
        <v>24</v>
      </c>
      <c r="W1" s="6" t="s">
        <v>25</v>
      </c>
      <c r="X1" s="6" t="s">
        <v>26</v>
      </c>
      <c r="Y1" s="6" t="s">
        <v>27</v>
      </c>
      <c r="Z1" s="6" t="s">
        <v>28</v>
      </c>
      <c r="AA1" s="57" t="s">
        <v>29</v>
      </c>
      <c r="AB1" s="1" t="s">
        <v>30</v>
      </c>
      <c r="AC1" s="57" t="s">
        <v>31</v>
      </c>
      <c r="AD1" s="1" t="s">
        <v>32</v>
      </c>
      <c r="AE1" s="1" t="s">
        <v>19</v>
      </c>
      <c r="AF1" s="1" t="s">
        <v>20</v>
      </c>
      <c r="AG1" s="1" t="s">
        <v>33</v>
      </c>
      <c r="AH1" s="1" t="s">
        <v>26</v>
      </c>
      <c r="AI1" s="57" t="s">
        <v>1189</v>
      </c>
      <c r="AJ1" s="60" t="s">
        <v>1190</v>
      </c>
      <c r="AK1" s="1" t="s">
        <v>35</v>
      </c>
      <c r="AL1" s="60" t="s">
        <v>36</v>
      </c>
      <c r="AM1" s="60" t="s">
        <v>1191</v>
      </c>
      <c r="AN1" s="57" t="s">
        <v>1192</v>
      </c>
      <c r="AO1" s="78" t="s">
        <v>38</v>
      </c>
      <c r="AP1" s="9" t="s">
        <v>41</v>
      </c>
      <c r="AQ1" s="1" t="s">
        <v>42</v>
      </c>
      <c r="AR1" s="1" t="s">
        <v>780</v>
      </c>
      <c r="AS1" s="1"/>
      <c r="AT1" s="1"/>
      <c r="AU1" s="78" t="s">
        <v>40</v>
      </c>
      <c r="AV1" s="79" t="s">
        <v>1193</v>
      </c>
      <c r="AW1" s="79" t="s">
        <v>16</v>
      </c>
      <c r="AX1" s="79" t="s">
        <v>19</v>
      </c>
      <c r="AY1" s="71" t="s">
        <v>1194</v>
      </c>
      <c r="AZ1" s="71" t="s">
        <v>1195</v>
      </c>
      <c r="BA1" s="79" t="s">
        <v>1097</v>
      </c>
      <c r="BB1" s="79" t="s">
        <v>43</v>
      </c>
      <c r="BC1" s="78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8" t="s">
        <v>51</v>
      </c>
      <c r="BK1" s="8" t="s">
        <v>52</v>
      </c>
    </row>
    <row r="2" spans="1:63" hidden="1" x14ac:dyDescent="0.2">
      <c r="A2" s="3">
        <v>35</v>
      </c>
      <c r="B2" s="11" t="s">
        <v>53</v>
      </c>
      <c r="C2" s="11" t="str">
        <f>VLOOKUP(B2,'Target Tech'!$C$8:$J$33,8,FALSE)</f>
        <v>Complete ASP</v>
      </c>
      <c r="D2" s="11" t="s">
        <v>54</v>
      </c>
      <c r="E2" s="4">
        <v>46127</v>
      </c>
      <c r="F2" s="4" t="s">
        <v>55</v>
      </c>
      <c r="G2" s="4" t="s">
        <v>81</v>
      </c>
      <c r="H2" s="4" t="s">
        <v>129</v>
      </c>
      <c r="I2" s="4">
        <f>E2</f>
        <v>46127</v>
      </c>
      <c r="J2" s="5">
        <v>3</v>
      </c>
      <c r="K2" s="5">
        <v>0</v>
      </c>
      <c r="L2" s="73">
        <v>1</v>
      </c>
      <c r="M2" s="4">
        <f t="shared" ref="M2:M33" si="0">WORKDAY(I2-1, J2+K2, IndHolidays)</f>
        <v>46129</v>
      </c>
      <c r="N2" s="4">
        <f t="shared" ref="N2:N33" si="1">WORKDAY(I2-1, J2+K2, IndHolidays)</f>
        <v>46129</v>
      </c>
      <c r="O2" s="4">
        <f t="shared" ref="O2:O33" si="2">WORKDAY(I2-1, J2+K2, IndHolidays)</f>
        <v>46129</v>
      </c>
      <c r="P2" s="5">
        <v>5</v>
      </c>
      <c r="Q2" s="4">
        <f t="shared" ref="Q2:Q65" si="3">WORKDAY(O2, P2, IndHolidays)</f>
        <v>46136</v>
      </c>
      <c r="R2" s="58">
        <f t="shared" ref="R2:R33" si="4">J2*0.5</f>
        <v>1.5</v>
      </c>
      <c r="S2" s="4">
        <f t="shared" ref="S2:S65" si="5">WORKDAY(Q2, R2, IndHolidays)</f>
        <v>46139</v>
      </c>
      <c r="T2" s="4">
        <f t="shared" ref="T2:T65" si="6">WORKDAY(S2,0, IndHolidays)</f>
        <v>46139</v>
      </c>
      <c r="U2" s="5">
        <v>3</v>
      </c>
      <c r="V2" s="4">
        <f t="shared" ref="V2:V65" si="7">WORKDAY(T2, U2, IndHolidays)</f>
        <v>46142</v>
      </c>
      <c r="W2" s="4">
        <f t="shared" ref="W2:X17" si="8">WORKDAY(V2, 0, IndHolidays)</f>
        <v>46142</v>
      </c>
      <c r="X2" s="4">
        <f t="shared" si="8"/>
        <v>46142</v>
      </c>
      <c r="Y2" s="4">
        <f t="shared" ref="Y2:Y65" si="9">WORKDAY(X2, 1, IndHolidays)</f>
        <v>46146</v>
      </c>
      <c r="Z2" s="4">
        <f t="shared" ref="Z2:Z65" si="10">WORKDAY(Y2, 0, IndHolidays)</f>
        <v>46146</v>
      </c>
      <c r="AA2" s="58">
        <f>J2*0.5</f>
        <v>1.5</v>
      </c>
      <c r="AB2" s="4">
        <f t="shared" ref="AB2:AB65" si="11">WORKDAY(Z2, AA2, IndHolidays)</f>
        <v>46147</v>
      </c>
      <c r="AC2" s="58">
        <v>1.2</v>
      </c>
      <c r="AD2" s="4">
        <f t="shared" ref="AD2:AD65" si="12">WORKDAY(AB2, AC2, IndHolidays)</f>
        <v>46148</v>
      </c>
      <c r="AE2" s="5">
        <v>3</v>
      </c>
      <c r="AF2" s="4">
        <f t="shared" ref="AF2:AF65" si="13">WORKDAY(AD2, AE2, IndHolidays)</f>
        <v>46153</v>
      </c>
      <c r="AG2" s="4">
        <f t="shared" ref="AG2:AG65" si="14">WORKDAY(AF2, 0, IndHolidays)</f>
        <v>46153</v>
      </c>
      <c r="AH2" s="4">
        <f t="shared" ref="AH2:AH65" si="15">WORKDAY(AG2, 1, IndHolidays)</f>
        <v>46154</v>
      </c>
      <c r="AI2" s="4">
        <f>WORKDAY(AH2, 0, IndHolidays)</f>
        <v>46154</v>
      </c>
      <c r="AJ2" s="58">
        <v>1</v>
      </c>
      <c r="AK2" s="4">
        <f t="shared" ref="AK2:AK65" si="16">WORKDAY(AI2, AJ2, IndHolidays)</f>
        <v>46155</v>
      </c>
      <c r="AL2" s="12">
        <f t="shared" ref="AL2:AL33" si="17">AK2</f>
        <v>46155</v>
      </c>
      <c r="AM2" s="68">
        <v>3</v>
      </c>
      <c r="AN2" s="70">
        <f>J2*0.2</f>
        <v>0.60000000000000009</v>
      </c>
      <c r="AO2" s="72" cm="1">
        <f t="array" ref="AO2">MAX(IF($B$2:$B$125=$B2, $AK$2:$AK$125))</f>
        <v>46161</v>
      </c>
      <c r="AP2" s="69">
        <f>_xlfn.MINIFS(ReleaseTimeline!$A$2:$A$27, ReleaseTimeline!$A$2:$A$27, "&gt;="&amp;AK2)</f>
        <v>46163</v>
      </c>
      <c r="AQ2" s="4" t="str">
        <f>VLOOKUP(AP2,ReleaseTimeline!$A$1:$E$27,2,FALSE)</f>
        <v>Release 11</v>
      </c>
      <c r="AR2" s="4">
        <f>VLOOKUP(AP2,ReleaseTimeline!$A$1:$E$27,3,FALSE)</f>
        <v>46170</v>
      </c>
      <c r="AS2" s="4"/>
      <c r="AT2" s="4"/>
      <c r="AU2" s="72">
        <f t="shared" ref="AU2:AU33" si="18">WORKDAY(AO2, AM2, IndHolidays)</f>
        <v>46164</v>
      </c>
      <c r="AV2" s="73">
        <v>1</v>
      </c>
      <c r="AW2" s="72">
        <f t="shared" ref="AW2:AW65" si="19">WORKDAY(AU2, AV2, IndHolidays)</f>
        <v>46167</v>
      </c>
      <c r="AX2" s="73">
        <v>3</v>
      </c>
      <c r="AY2" s="72">
        <f t="shared" ref="AY2:AY33" si="20">WORKDAY(AW2, AX2, IndHolidays)</f>
        <v>46171</v>
      </c>
      <c r="AZ2" s="74">
        <f>AY2</f>
        <v>46171</v>
      </c>
      <c r="BA2" s="72">
        <f t="shared" ref="BA2:BA33" si="21">WORKDAY(AZ2, 1, IndHolidays)</f>
        <v>46174</v>
      </c>
      <c r="BB2" s="72">
        <f t="shared" ref="BB2:BB65" si="22">WORKDAY(BA2, 3, IndHolidays)</f>
        <v>46178</v>
      </c>
      <c r="BC2" s="72">
        <f t="shared" ref="BC2:BC65" si="23">CEILING(BB2-DATE(2026,4,16), 14)+DATE(2026,4,16)</f>
        <v>46184</v>
      </c>
      <c r="BD2">
        <f t="shared" ref="BD2:BD33" si="24">(BC2 - N2)</f>
        <v>55</v>
      </c>
      <c r="BF2">
        <f t="shared" ref="BF2:BF33" si="25">(P2+U2+AE2+AX2)</f>
        <v>14</v>
      </c>
    </row>
    <row r="3" spans="1:63" hidden="1" x14ac:dyDescent="0.2">
      <c r="A3" s="3">
        <v>36</v>
      </c>
      <c r="B3" s="11" t="s">
        <v>53</v>
      </c>
      <c r="C3" s="11" t="str">
        <f>VLOOKUP(B3,'Target Tech'!$C$8:$J$33,8,FALSE)</f>
        <v>Complete ASP</v>
      </c>
      <c r="D3" s="11"/>
      <c r="E3" s="4">
        <v>46127</v>
      </c>
      <c r="F3" s="4" t="s">
        <v>59</v>
      </c>
      <c r="G3" s="4" t="s">
        <v>81</v>
      </c>
      <c r="H3" s="4" t="s">
        <v>167</v>
      </c>
      <c r="I3" s="4">
        <f t="shared" ref="I3:I66" si="26">E3</f>
        <v>46127</v>
      </c>
      <c r="J3" s="5">
        <v>3</v>
      </c>
      <c r="K3" s="5">
        <v>0</v>
      </c>
      <c r="L3" s="73">
        <v>1</v>
      </c>
      <c r="M3" s="4">
        <f t="shared" si="0"/>
        <v>46129</v>
      </c>
      <c r="N3" s="4">
        <f t="shared" si="1"/>
        <v>46129</v>
      </c>
      <c r="O3" s="4">
        <f t="shared" si="2"/>
        <v>46129</v>
      </c>
      <c r="P3" s="5">
        <v>5</v>
      </c>
      <c r="Q3" s="4">
        <f t="shared" si="3"/>
        <v>46136</v>
      </c>
      <c r="R3" s="58">
        <f t="shared" si="4"/>
        <v>1.5</v>
      </c>
      <c r="S3" s="4">
        <f t="shared" si="5"/>
        <v>46139</v>
      </c>
      <c r="T3" s="4">
        <f t="shared" si="6"/>
        <v>46139</v>
      </c>
      <c r="U3" s="5">
        <v>3</v>
      </c>
      <c r="V3" s="4">
        <f t="shared" si="7"/>
        <v>46142</v>
      </c>
      <c r="W3" s="4">
        <f t="shared" si="8"/>
        <v>46142</v>
      </c>
      <c r="X3" s="4">
        <f t="shared" si="8"/>
        <v>46142</v>
      </c>
      <c r="Y3" s="4">
        <f t="shared" si="9"/>
        <v>46146</v>
      </c>
      <c r="Z3" s="4">
        <f t="shared" si="10"/>
        <v>46146</v>
      </c>
      <c r="AA3" s="58">
        <f t="shared" ref="AA3:AA66" si="27">J3*0.5</f>
        <v>1.5</v>
      </c>
      <c r="AB3" s="4">
        <f t="shared" si="11"/>
        <v>46147</v>
      </c>
      <c r="AC3" s="58">
        <f t="shared" ref="AC3:AC66" si="28">J3*0.4</f>
        <v>1.2000000000000002</v>
      </c>
      <c r="AD3" s="4">
        <f t="shared" si="12"/>
        <v>46148</v>
      </c>
      <c r="AE3" s="5">
        <v>3</v>
      </c>
      <c r="AF3" s="4">
        <f t="shared" si="13"/>
        <v>46153</v>
      </c>
      <c r="AG3" s="4">
        <f t="shared" si="14"/>
        <v>46153</v>
      </c>
      <c r="AH3" s="4">
        <f t="shared" si="15"/>
        <v>46154</v>
      </c>
      <c r="AI3" s="4">
        <f t="shared" ref="AI3:AI65" si="29">WORKDAY(AH3, 0, IndHolidays)</f>
        <v>46154</v>
      </c>
      <c r="AJ3" s="58">
        <v>1</v>
      </c>
      <c r="AK3" s="4">
        <f t="shared" si="16"/>
        <v>46155</v>
      </c>
      <c r="AL3" s="12">
        <f t="shared" si="17"/>
        <v>46155</v>
      </c>
      <c r="AM3" s="68">
        <v>3</v>
      </c>
      <c r="AN3" s="70">
        <f t="shared" ref="AN3:AN66" si="30">J3*0.2</f>
        <v>0.60000000000000009</v>
      </c>
      <c r="AO3" s="72">
        <f t="array" ref="AO3">MAX(IF($B$2:$B$125=$B3, $AK$2:$AK$125))</f>
        <v>46161</v>
      </c>
      <c r="AP3" s="69">
        <f>_xlfn.MINIFS(ReleaseTimeline!$A$2:$A$27, ReleaseTimeline!$A$2:$A$27, "&gt;="&amp;AL3)</f>
        <v>46163</v>
      </c>
      <c r="AQ3" s="4" t="str">
        <f>VLOOKUP(AP3,ReleaseTimeline!$A$1:$E$27,2,FALSE)</f>
        <v>Release 11</v>
      </c>
      <c r="AR3" s="4">
        <f>VLOOKUP(AP3,ReleaseTimeline!$A$1:$E$27,3,FALSE)</f>
        <v>46170</v>
      </c>
      <c r="AS3" s="4"/>
      <c r="AT3" s="4"/>
      <c r="AU3" s="72">
        <f t="shared" si="18"/>
        <v>46164</v>
      </c>
      <c r="AV3" s="73">
        <v>1</v>
      </c>
      <c r="AW3" s="72">
        <f t="shared" si="19"/>
        <v>46167</v>
      </c>
      <c r="AX3" s="73">
        <v>3</v>
      </c>
      <c r="AY3" s="72">
        <f t="shared" si="20"/>
        <v>46171</v>
      </c>
      <c r="AZ3" s="74">
        <f t="shared" ref="AZ3:AZ66" si="31">AY3</f>
        <v>46171</v>
      </c>
      <c r="BA3" s="72">
        <f t="shared" si="21"/>
        <v>46174</v>
      </c>
      <c r="BB3" s="72">
        <f t="shared" si="22"/>
        <v>46178</v>
      </c>
      <c r="BC3" s="72">
        <f t="shared" si="23"/>
        <v>46184</v>
      </c>
      <c r="BD3">
        <f t="shared" si="24"/>
        <v>55</v>
      </c>
      <c r="BF3">
        <f t="shared" si="25"/>
        <v>14</v>
      </c>
    </row>
    <row r="4" spans="1:63" hidden="1" x14ac:dyDescent="0.2">
      <c r="A4" s="3">
        <v>37</v>
      </c>
      <c r="B4" s="11" t="s">
        <v>53</v>
      </c>
      <c r="C4" s="11" t="str">
        <f>VLOOKUP(B4,'Target Tech'!$C$8:$J$33,8,FALSE)</f>
        <v>Complete ASP</v>
      </c>
      <c r="D4" s="11"/>
      <c r="E4" s="4">
        <v>46127</v>
      </c>
      <c r="F4" s="4" t="s">
        <v>61</v>
      </c>
      <c r="G4" s="4" t="s">
        <v>81</v>
      </c>
      <c r="H4" s="4" t="s">
        <v>131</v>
      </c>
      <c r="I4" s="4">
        <f t="shared" si="26"/>
        <v>46127</v>
      </c>
      <c r="J4" s="5">
        <v>3</v>
      </c>
      <c r="K4" s="5">
        <v>0</v>
      </c>
      <c r="L4" s="73">
        <v>1</v>
      </c>
      <c r="M4" s="4">
        <f t="shared" si="0"/>
        <v>46129</v>
      </c>
      <c r="N4" s="4">
        <f t="shared" si="1"/>
        <v>46129</v>
      </c>
      <c r="O4" s="4">
        <f t="shared" si="2"/>
        <v>46129</v>
      </c>
      <c r="P4" s="5">
        <v>5</v>
      </c>
      <c r="Q4" s="4">
        <f t="shared" si="3"/>
        <v>46136</v>
      </c>
      <c r="R4" s="58">
        <f t="shared" si="4"/>
        <v>1.5</v>
      </c>
      <c r="S4" s="4">
        <f t="shared" si="5"/>
        <v>46139</v>
      </c>
      <c r="T4" s="4">
        <f t="shared" si="6"/>
        <v>46139</v>
      </c>
      <c r="U4" s="5">
        <v>3</v>
      </c>
      <c r="V4" s="4">
        <f t="shared" si="7"/>
        <v>46142</v>
      </c>
      <c r="W4" s="4">
        <f t="shared" si="8"/>
        <v>46142</v>
      </c>
      <c r="X4" s="4">
        <f t="shared" si="8"/>
        <v>46142</v>
      </c>
      <c r="Y4" s="4">
        <f t="shared" si="9"/>
        <v>46146</v>
      </c>
      <c r="Z4" s="4">
        <f t="shared" si="10"/>
        <v>46146</v>
      </c>
      <c r="AA4" s="58">
        <f t="shared" si="27"/>
        <v>1.5</v>
      </c>
      <c r="AB4" s="4">
        <f t="shared" si="11"/>
        <v>46147</v>
      </c>
      <c r="AC4" s="58">
        <f t="shared" si="28"/>
        <v>1.2000000000000002</v>
      </c>
      <c r="AD4" s="4">
        <f t="shared" si="12"/>
        <v>46148</v>
      </c>
      <c r="AE4" s="5">
        <v>3</v>
      </c>
      <c r="AF4" s="4">
        <f t="shared" si="13"/>
        <v>46153</v>
      </c>
      <c r="AG4" s="4">
        <f t="shared" si="14"/>
        <v>46153</v>
      </c>
      <c r="AH4" s="4">
        <f t="shared" si="15"/>
        <v>46154</v>
      </c>
      <c r="AI4" s="4">
        <f t="shared" si="29"/>
        <v>46154</v>
      </c>
      <c r="AJ4" s="58">
        <v>1</v>
      </c>
      <c r="AK4" s="4">
        <f t="shared" si="16"/>
        <v>46155</v>
      </c>
      <c r="AL4" s="12">
        <f t="shared" si="17"/>
        <v>46155</v>
      </c>
      <c r="AM4" s="68">
        <v>3</v>
      </c>
      <c r="AN4" s="70">
        <f t="shared" si="30"/>
        <v>0.60000000000000009</v>
      </c>
      <c r="AO4" s="72">
        <f t="array" ref="AO4">MAX(IF($B$2:$B$125=$B4, $AK$2:$AK$125))</f>
        <v>46161</v>
      </c>
      <c r="AP4" s="69">
        <f>_xlfn.MINIFS(ReleaseTimeline!$A$2:$A$27, ReleaseTimeline!$A$2:$A$27, "&gt;="&amp;AL4)</f>
        <v>46163</v>
      </c>
      <c r="AQ4" s="4" t="str">
        <f>VLOOKUP(AP4,ReleaseTimeline!$A$1:$E$27,2,FALSE)</f>
        <v>Release 11</v>
      </c>
      <c r="AR4" s="4">
        <f>VLOOKUP(AP4,ReleaseTimeline!$A$1:$E$27,3,FALSE)</f>
        <v>46170</v>
      </c>
      <c r="AS4" s="4"/>
      <c r="AT4" s="4"/>
      <c r="AU4" s="72">
        <f t="shared" si="18"/>
        <v>46164</v>
      </c>
      <c r="AV4" s="73">
        <v>1</v>
      </c>
      <c r="AW4" s="72">
        <f t="shared" si="19"/>
        <v>46167</v>
      </c>
      <c r="AX4" s="73">
        <v>3</v>
      </c>
      <c r="AY4" s="72">
        <f t="shared" si="20"/>
        <v>46171</v>
      </c>
      <c r="AZ4" s="74">
        <f t="shared" si="31"/>
        <v>46171</v>
      </c>
      <c r="BA4" s="72">
        <f t="shared" si="21"/>
        <v>46174</v>
      </c>
      <c r="BB4" s="72">
        <f t="shared" si="22"/>
        <v>46178</v>
      </c>
      <c r="BC4" s="72">
        <f t="shared" si="23"/>
        <v>46184</v>
      </c>
      <c r="BD4">
        <f t="shared" si="24"/>
        <v>55</v>
      </c>
      <c r="BF4">
        <f t="shared" si="25"/>
        <v>14</v>
      </c>
    </row>
    <row r="5" spans="1:63" hidden="1" x14ac:dyDescent="0.2">
      <c r="A5" s="3">
        <v>38</v>
      </c>
      <c r="B5" s="11" t="s">
        <v>53</v>
      </c>
      <c r="C5" s="11" t="str">
        <f>VLOOKUP(B5,'Target Tech'!$C$8:$J$33,8,FALSE)</f>
        <v>Complete ASP</v>
      </c>
      <c r="D5" s="11"/>
      <c r="E5" s="12">
        <v>46133</v>
      </c>
      <c r="F5" s="4" t="s">
        <v>63</v>
      </c>
      <c r="G5" s="4" t="s">
        <v>81</v>
      </c>
      <c r="H5" s="4" t="s">
        <v>129</v>
      </c>
      <c r="I5" s="4">
        <f t="shared" si="26"/>
        <v>46133</v>
      </c>
      <c r="J5" s="5">
        <v>3</v>
      </c>
      <c r="K5" s="5">
        <v>0</v>
      </c>
      <c r="L5" s="73">
        <v>1</v>
      </c>
      <c r="M5" s="4">
        <f t="shared" si="0"/>
        <v>46135</v>
      </c>
      <c r="N5" s="4">
        <f t="shared" si="1"/>
        <v>46135</v>
      </c>
      <c r="O5" s="4">
        <f t="shared" si="2"/>
        <v>46135</v>
      </c>
      <c r="P5" s="5">
        <v>5</v>
      </c>
      <c r="Q5" s="4">
        <f t="shared" si="3"/>
        <v>46142</v>
      </c>
      <c r="R5" s="58">
        <f t="shared" si="4"/>
        <v>1.5</v>
      </c>
      <c r="S5" s="4">
        <f t="shared" si="5"/>
        <v>46146</v>
      </c>
      <c r="T5" s="4">
        <f t="shared" si="6"/>
        <v>46146</v>
      </c>
      <c r="U5" s="5">
        <v>3</v>
      </c>
      <c r="V5" s="4">
        <f t="shared" si="7"/>
        <v>46149</v>
      </c>
      <c r="W5" s="4">
        <f t="shared" si="8"/>
        <v>46149</v>
      </c>
      <c r="X5" s="4">
        <f t="shared" si="8"/>
        <v>46149</v>
      </c>
      <c r="Y5" s="4">
        <f t="shared" si="9"/>
        <v>46150</v>
      </c>
      <c r="Z5" s="4">
        <f t="shared" si="10"/>
        <v>46150</v>
      </c>
      <c r="AA5" s="58">
        <f t="shared" si="27"/>
        <v>1.5</v>
      </c>
      <c r="AB5" s="4">
        <f t="shared" si="11"/>
        <v>46153</v>
      </c>
      <c r="AC5" s="58">
        <f t="shared" si="28"/>
        <v>1.2000000000000002</v>
      </c>
      <c r="AD5" s="4">
        <f t="shared" si="12"/>
        <v>46154</v>
      </c>
      <c r="AE5" s="5">
        <v>3</v>
      </c>
      <c r="AF5" s="4">
        <f t="shared" si="13"/>
        <v>46157</v>
      </c>
      <c r="AG5" s="4">
        <f t="shared" si="14"/>
        <v>46157</v>
      </c>
      <c r="AH5" s="4">
        <f t="shared" si="15"/>
        <v>46160</v>
      </c>
      <c r="AI5" s="4">
        <f t="shared" si="29"/>
        <v>46160</v>
      </c>
      <c r="AJ5" s="58">
        <v>1</v>
      </c>
      <c r="AK5" s="4">
        <f t="shared" si="16"/>
        <v>46161</v>
      </c>
      <c r="AL5" s="12">
        <f t="shared" si="17"/>
        <v>46161</v>
      </c>
      <c r="AM5" s="68">
        <v>3</v>
      </c>
      <c r="AN5" s="70">
        <f t="shared" si="30"/>
        <v>0.60000000000000009</v>
      </c>
      <c r="AO5" s="72">
        <f t="array" ref="AO5">MAX(IF($B$2:$B$125=$B5, $AK$2:$AK$125))</f>
        <v>46161</v>
      </c>
      <c r="AP5" s="69">
        <f>_xlfn.MINIFS(ReleaseTimeline!$A$2:$A$27, ReleaseTimeline!$A$2:$A$27, "&gt;="&amp;AL5)</f>
        <v>46163</v>
      </c>
      <c r="AQ5" s="4" t="str">
        <f>VLOOKUP(AP5,ReleaseTimeline!$A$1:$E$27,2,FALSE)</f>
        <v>Release 11</v>
      </c>
      <c r="AR5" s="4">
        <f>VLOOKUP(AP5,ReleaseTimeline!$A$1:$E$27,3,FALSE)</f>
        <v>46170</v>
      </c>
      <c r="AS5" s="4"/>
      <c r="AT5" s="4"/>
      <c r="AU5" s="72">
        <f t="shared" si="18"/>
        <v>46164</v>
      </c>
      <c r="AV5" s="73">
        <v>1</v>
      </c>
      <c r="AW5" s="72">
        <f t="shared" si="19"/>
        <v>46167</v>
      </c>
      <c r="AX5" s="73">
        <v>3</v>
      </c>
      <c r="AY5" s="72">
        <f t="shared" si="20"/>
        <v>46171</v>
      </c>
      <c r="AZ5" s="74">
        <f t="shared" si="31"/>
        <v>46171</v>
      </c>
      <c r="BA5" s="72">
        <f t="shared" si="21"/>
        <v>46174</v>
      </c>
      <c r="BB5" s="72">
        <f t="shared" si="22"/>
        <v>46178</v>
      </c>
      <c r="BC5" s="72">
        <f t="shared" si="23"/>
        <v>46184</v>
      </c>
      <c r="BD5">
        <f t="shared" si="24"/>
        <v>49</v>
      </c>
      <c r="BF5">
        <f t="shared" si="25"/>
        <v>14</v>
      </c>
    </row>
    <row r="6" spans="1:63" hidden="1" x14ac:dyDescent="0.2">
      <c r="A6" s="3">
        <v>39</v>
      </c>
      <c r="B6" s="11" t="s">
        <v>53</v>
      </c>
      <c r="C6" s="11" t="str">
        <f>VLOOKUP(B6,'Target Tech'!$C$8:$J$33,8,FALSE)</f>
        <v>Complete ASP</v>
      </c>
      <c r="D6" s="11"/>
      <c r="E6" s="12">
        <v>46133</v>
      </c>
      <c r="F6" s="4" t="s">
        <v>64</v>
      </c>
      <c r="G6" s="4" t="s">
        <v>81</v>
      </c>
      <c r="H6" s="4" t="s">
        <v>167</v>
      </c>
      <c r="I6" s="4">
        <f t="shared" si="26"/>
        <v>46133</v>
      </c>
      <c r="J6" s="5">
        <v>3</v>
      </c>
      <c r="K6" s="5">
        <v>0</v>
      </c>
      <c r="L6" s="73">
        <v>1</v>
      </c>
      <c r="M6" s="4">
        <f t="shared" si="0"/>
        <v>46135</v>
      </c>
      <c r="N6" s="4">
        <f t="shared" si="1"/>
        <v>46135</v>
      </c>
      <c r="O6" s="4">
        <f t="shared" si="2"/>
        <v>46135</v>
      </c>
      <c r="P6" s="5">
        <v>3</v>
      </c>
      <c r="Q6" s="4">
        <f t="shared" si="3"/>
        <v>46140</v>
      </c>
      <c r="R6" s="58">
        <f t="shared" si="4"/>
        <v>1.5</v>
      </c>
      <c r="S6" s="4">
        <f t="shared" si="5"/>
        <v>46141</v>
      </c>
      <c r="T6" s="4">
        <f t="shared" si="6"/>
        <v>46141</v>
      </c>
      <c r="U6" s="5">
        <v>3</v>
      </c>
      <c r="V6" s="4">
        <f t="shared" si="7"/>
        <v>46147</v>
      </c>
      <c r="W6" s="4">
        <f t="shared" si="8"/>
        <v>46147</v>
      </c>
      <c r="X6" s="4">
        <f t="shared" si="8"/>
        <v>46147</v>
      </c>
      <c r="Y6" s="4">
        <f t="shared" si="9"/>
        <v>46148</v>
      </c>
      <c r="Z6" s="4">
        <f t="shared" si="10"/>
        <v>46148</v>
      </c>
      <c r="AA6" s="58">
        <f t="shared" si="27"/>
        <v>1.5</v>
      </c>
      <c r="AB6" s="4">
        <f t="shared" si="11"/>
        <v>46149</v>
      </c>
      <c r="AC6" s="58">
        <f t="shared" si="28"/>
        <v>1.2000000000000002</v>
      </c>
      <c r="AD6" s="4">
        <f t="shared" si="12"/>
        <v>46150</v>
      </c>
      <c r="AE6" s="5">
        <v>3</v>
      </c>
      <c r="AF6" s="4">
        <f t="shared" si="13"/>
        <v>46155</v>
      </c>
      <c r="AG6" s="4">
        <f t="shared" si="14"/>
        <v>46155</v>
      </c>
      <c r="AH6" s="4">
        <f t="shared" si="15"/>
        <v>46156</v>
      </c>
      <c r="AI6" s="4">
        <f t="shared" si="29"/>
        <v>46156</v>
      </c>
      <c r="AJ6" s="58">
        <v>1</v>
      </c>
      <c r="AK6" s="4">
        <f t="shared" si="16"/>
        <v>46157</v>
      </c>
      <c r="AL6" s="12">
        <f t="shared" si="17"/>
        <v>46157</v>
      </c>
      <c r="AM6" s="68">
        <v>3</v>
      </c>
      <c r="AN6" s="70">
        <f t="shared" si="30"/>
        <v>0.60000000000000009</v>
      </c>
      <c r="AO6" s="72">
        <f t="array" ref="AO6">MAX(IF($B$2:$B$125=$B6, $AK$2:$AK$125))</f>
        <v>46161</v>
      </c>
      <c r="AP6" s="69">
        <f>_xlfn.MINIFS(ReleaseTimeline!$A$2:$A$27, ReleaseTimeline!$A$2:$A$27, "&gt;="&amp;AL6)</f>
        <v>46163</v>
      </c>
      <c r="AQ6" s="4" t="str">
        <f>VLOOKUP(AP6,ReleaseTimeline!$A$1:$E$27,2,FALSE)</f>
        <v>Release 11</v>
      </c>
      <c r="AR6" s="4">
        <f>VLOOKUP(AP6,ReleaseTimeline!$A$1:$E$27,3,FALSE)</f>
        <v>46170</v>
      </c>
      <c r="AS6" s="4"/>
      <c r="AT6" s="4"/>
      <c r="AU6" s="72">
        <f t="shared" si="18"/>
        <v>46164</v>
      </c>
      <c r="AV6" s="73">
        <v>1</v>
      </c>
      <c r="AW6" s="72">
        <f t="shared" si="19"/>
        <v>46167</v>
      </c>
      <c r="AX6" s="73">
        <v>3</v>
      </c>
      <c r="AY6" s="72">
        <f t="shared" si="20"/>
        <v>46171</v>
      </c>
      <c r="AZ6" s="74">
        <f t="shared" si="31"/>
        <v>46171</v>
      </c>
      <c r="BA6" s="72">
        <f t="shared" si="21"/>
        <v>46174</v>
      </c>
      <c r="BB6" s="72">
        <f t="shared" si="22"/>
        <v>46178</v>
      </c>
      <c r="BC6" s="72">
        <f t="shared" si="23"/>
        <v>46184</v>
      </c>
      <c r="BD6">
        <f t="shared" si="24"/>
        <v>49</v>
      </c>
      <c r="BE6">
        <f>(BC6-BA6)</f>
        <v>10</v>
      </c>
      <c r="BF6">
        <f t="shared" si="25"/>
        <v>12</v>
      </c>
      <c r="BI6">
        <f>(BE6+BF6)</f>
        <v>22</v>
      </c>
    </row>
    <row r="7" spans="1:63" hidden="1" x14ac:dyDescent="0.2">
      <c r="A7" s="3">
        <v>43</v>
      </c>
      <c r="B7" s="11" t="s">
        <v>119</v>
      </c>
      <c r="C7" s="11" t="str">
        <f>VLOOKUP(B7,'Target Tech'!$C$8:$J$33,8,FALSE)</f>
        <v>Complete ASP</v>
      </c>
      <c r="D7" s="11" t="s">
        <v>87</v>
      </c>
      <c r="E7" s="4">
        <v>46156</v>
      </c>
      <c r="F7" s="4" t="s">
        <v>1099</v>
      </c>
      <c r="G7" s="4" t="s">
        <v>56</v>
      </c>
      <c r="H7" s="4" t="s">
        <v>57</v>
      </c>
      <c r="I7" s="4">
        <f t="shared" si="26"/>
        <v>46156</v>
      </c>
      <c r="J7" s="5">
        <v>3</v>
      </c>
      <c r="K7" s="5">
        <v>0</v>
      </c>
      <c r="L7" s="73">
        <v>1</v>
      </c>
      <c r="M7" s="4">
        <f t="shared" si="0"/>
        <v>46160</v>
      </c>
      <c r="N7" s="4">
        <f t="shared" si="1"/>
        <v>46160</v>
      </c>
      <c r="O7" s="4">
        <f t="shared" si="2"/>
        <v>46160</v>
      </c>
      <c r="P7" s="5">
        <v>3</v>
      </c>
      <c r="Q7" s="4">
        <f t="shared" si="3"/>
        <v>46163</v>
      </c>
      <c r="R7" s="58">
        <f t="shared" si="4"/>
        <v>1.5</v>
      </c>
      <c r="S7" s="4">
        <f t="shared" si="5"/>
        <v>46164</v>
      </c>
      <c r="T7" s="4">
        <f t="shared" si="6"/>
        <v>46164</v>
      </c>
      <c r="U7" s="5">
        <v>3</v>
      </c>
      <c r="V7" s="4">
        <f t="shared" si="7"/>
        <v>46169</v>
      </c>
      <c r="W7" s="4">
        <f t="shared" si="8"/>
        <v>46169</v>
      </c>
      <c r="X7" s="4">
        <f t="shared" si="8"/>
        <v>46169</v>
      </c>
      <c r="Y7" s="4">
        <f t="shared" si="9"/>
        <v>46171</v>
      </c>
      <c r="Z7" s="4">
        <f t="shared" si="10"/>
        <v>46171</v>
      </c>
      <c r="AA7" s="58">
        <f t="shared" si="27"/>
        <v>1.5</v>
      </c>
      <c r="AB7" s="4">
        <f t="shared" si="11"/>
        <v>46174</v>
      </c>
      <c r="AC7" s="58">
        <f t="shared" si="28"/>
        <v>1.2000000000000002</v>
      </c>
      <c r="AD7" s="4">
        <f t="shared" si="12"/>
        <v>46176</v>
      </c>
      <c r="AE7" s="5">
        <v>3</v>
      </c>
      <c r="AF7" s="4">
        <f t="shared" si="13"/>
        <v>46181</v>
      </c>
      <c r="AG7" s="4">
        <f t="shared" si="14"/>
        <v>46181</v>
      </c>
      <c r="AH7" s="4">
        <f t="shared" si="15"/>
        <v>46182</v>
      </c>
      <c r="AI7" s="4">
        <f t="shared" si="29"/>
        <v>46182</v>
      </c>
      <c r="AJ7" s="58">
        <v>1</v>
      </c>
      <c r="AK7" s="4">
        <f t="shared" si="16"/>
        <v>46183</v>
      </c>
      <c r="AL7" s="12">
        <f t="shared" si="17"/>
        <v>46183</v>
      </c>
      <c r="AM7" s="68">
        <v>3</v>
      </c>
      <c r="AN7" s="70">
        <f t="shared" si="30"/>
        <v>0.60000000000000009</v>
      </c>
      <c r="AO7" s="72">
        <f t="array" ref="AO7">MAX(IF($B$2:$B$125=$B7, $AK$2:$AK$125))</f>
        <v>46198</v>
      </c>
      <c r="AP7" s="69">
        <f>_xlfn.MINIFS(ReleaseTimeline!$A$2:$A$27, ReleaseTimeline!$A$2:$A$27, "&gt;="&amp;AL7)</f>
        <v>46191</v>
      </c>
      <c r="AQ7" s="4" t="str">
        <f>VLOOKUP(AP7,ReleaseTimeline!$A$1:$E$27,2,FALSE)</f>
        <v>Release 13</v>
      </c>
      <c r="AR7" s="4">
        <f>VLOOKUP(AP7,ReleaseTimeline!$A$1:$E$27,3,FALSE)</f>
        <v>46198</v>
      </c>
      <c r="AS7" s="4"/>
      <c r="AT7" s="4"/>
      <c r="AU7" s="72">
        <f t="shared" si="18"/>
        <v>46204</v>
      </c>
      <c r="AV7" s="73">
        <v>1</v>
      </c>
      <c r="AW7" s="72">
        <f t="shared" si="19"/>
        <v>46205</v>
      </c>
      <c r="AX7" s="73">
        <v>3</v>
      </c>
      <c r="AY7" s="72">
        <f t="shared" si="20"/>
        <v>46211</v>
      </c>
      <c r="AZ7" s="74">
        <f t="shared" si="31"/>
        <v>46211</v>
      </c>
      <c r="BA7" s="72">
        <f t="shared" si="21"/>
        <v>46212</v>
      </c>
      <c r="BB7" s="72">
        <f t="shared" si="22"/>
        <v>46217</v>
      </c>
      <c r="BC7" s="72">
        <f t="shared" si="23"/>
        <v>46226</v>
      </c>
      <c r="BD7">
        <f t="shared" si="24"/>
        <v>66</v>
      </c>
      <c r="BF7">
        <f t="shared" si="25"/>
        <v>12</v>
      </c>
    </row>
    <row r="8" spans="1:63" hidden="1" x14ac:dyDescent="0.2">
      <c r="A8" s="3">
        <v>44</v>
      </c>
      <c r="B8" s="11" t="s">
        <v>119</v>
      </c>
      <c r="C8" s="11" t="str">
        <f>VLOOKUP(B8,'Target Tech'!$C$8:$J$33,8,FALSE)</f>
        <v>Complete ASP</v>
      </c>
      <c r="D8" s="11"/>
      <c r="E8" s="4">
        <v>46156</v>
      </c>
      <c r="F8" s="4" t="s">
        <v>1100</v>
      </c>
      <c r="G8" s="4" t="s">
        <v>56</v>
      </c>
      <c r="H8" s="4" t="s">
        <v>60</v>
      </c>
      <c r="I8" s="4">
        <f t="shared" si="26"/>
        <v>46156</v>
      </c>
      <c r="J8" s="5">
        <v>3</v>
      </c>
      <c r="K8" s="5">
        <v>0</v>
      </c>
      <c r="L8" s="73">
        <v>2</v>
      </c>
      <c r="M8" s="4">
        <f t="shared" si="0"/>
        <v>46160</v>
      </c>
      <c r="N8" s="4">
        <f t="shared" si="1"/>
        <v>46160</v>
      </c>
      <c r="O8" s="4">
        <f t="shared" si="2"/>
        <v>46160</v>
      </c>
      <c r="P8" s="5">
        <v>3</v>
      </c>
      <c r="Q8" s="4">
        <f t="shared" si="3"/>
        <v>46163</v>
      </c>
      <c r="R8" s="58">
        <f t="shared" si="4"/>
        <v>1.5</v>
      </c>
      <c r="S8" s="4">
        <f t="shared" si="5"/>
        <v>46164</v>
      </c>
      <c r="T8" s="4">
        <f t="shared" si="6"/>
        <v>46164</v>
      </c>
      <c r="U8" s="5">
        <v>3</v>
      </c>
      <c r="V8" s="4">
        <f t="shared" si="7"/>
        <v>46169</v>
      </c>
      <c r="W8" s="4">
        <f t="shared" si="8"/>
        <v>46169</v>
      </c>
      <c r="X8" s="4">
        <f t="shared" si="8"/>
        <v>46169</v>
      </c>
      <c r="Y8" s="4">
        <f t="shared" si="9"/>
        <v>46171</v>
      </c>
      <c r="Z8" s="4">
        <f t="shared" si="10"/>
        <v>46171</v>
      </c>
      <c r="AA8" s="58">
        <f t="shared" si="27"/>
        <v>1.5</v>
      </c>
      <c r="AB8" s="4">
        <f t="shared" si="11"/>
        <v>46174</v>
      </c>
      <c r="AC8" s="58">
        <f t="shared" si="28"/>
        <v>1.2000000000000002</v>
      </c>
      <c r="AD8" s="4">
        <f t="shared" si="12"/>
        <v>46176</v>
      </c>
      <c r="AE8" s="5">
        <v>3</v>
      </c>
      <c r="AF8" s="4">
        <f t="shared" si="13"/>
        <v>46181</v>
      </c>
      <c r="AG8" s="4">
        <f t="shared" si="14"/>
        <v>46181</v>
      </c>
      <c r="AH8" s="4">
        <f t="shared" si="15"/>
        <v>46182</v>
      </c>
      <c r="AI8" s="4">
        <f t="shared" si="29"/>
        <v>46182</v>
      </c>
      <c r="AJ8" s="58">
        <v>1</v>
      </c>
      <c r="AK8" s="4">
        <f t="shared" si="16"/>
        <v>46183</v>
      </c>
      <c r="AL8" s="12">
        <f t="shared" si="17"/>
        <v>46183</v>
      </c>
      <c r="AM8" s="68">
        <v>3</v>
      </c>
      <c r="AN8" s="70">
        <f t="shared" si="30"/>
        <v>0.60000000000000009</v>
      </c>
      <c r="AO8" s="72">
        <f t="array" ref="AO8">MAX(IF($B$2:$B$125=$B8, $AK$2:$AK$125))</f>
        <v>46198</v>
      </c>
      <c r="AP8" s="69">
        <f>_xlfn.MINIFS(ReleaseTimeline!$A$2:$A$27, ReleaseTimeline!$A$2:$A$27, "&gt;="&amp;AL8)</f>
        <v>46191</v>
      </c>
      <c r="AQ8" s="4" t="str">
        <f>VLOOKUP(AP8,ReleaseTimeline!$A$1:$E$27,2,FALSE)</f>
        <v>Release 13</v>
      </c>
      <c r="AR8" s="4">
        <f>VLOOKUP(AP8,ReleaseTimeline!$A$1:$E$27,3,FALSE)</f>
        <v>46198</v>
      </c>
      <c r="AS8" s="4"/>
      <c r="AT8" s="4"/>
      <c r="AU8" s="72">
        <f t="shared" si="18"/>
        <v>46204</v>
      </c>
      <c r="AV8" s="73">
        <v>1</v>
      </c>
      <c r="AW8" s="72">
        <f t="shared" si="19"/>
        <v>46205</v>
      </c>
      <c r="AX8" s="73">
        <v>3</v>
      </c>
      <c r="AY8" s="72">
        <f t="shared" si="20"/>
        <v>46211</v>
      </c>
      <c r="AZ8" s="74">
        <f t="shared" si="31"/>
        <v>46211</v>
      </c>
      <c r="BA8" s="72">
        <f t="shared" si="21"/>
        <v>46212</v>
      </c>
      <c r="BB8" s="72">
        <f t="shared" si="22"/>
        <v>46217</v>
      </c>
      <c r="BC8" s="72">
        <f t="shared" si="23"/>
        <v>46226</v>
      </c>
      <c r="BD8">
        <f t="shared" si="24"/>
        <v>66</v>
      </c>
      <c r="BF8">
        <f t="shared" si="25"/>
        <v>12</v>
      </c>
    </row>
    <row r="9" spans="1:63" hidden="1" x14ac:dyDescent="0.2">
      <c r="A9" s="3">
        <v>45</v>
      </c>
      <c r="B9" s="11" t="s">
        <v>119</v>
      </c>
      <c r="C9" s="11" t="str">
        <f>VLOOKUP(B9,'Target Tech'!$C$8:$J$33,8,FALSE)</f>
        <v>Complete ASP</v>
      </c>
      <c r="D9" s="11"/>
      <c r="E9" s="4">
        <v>46147</v>
      </c>
      <c r="F9" s="4" t="s">
        <v>1101</v>
      </c>
      <c r="G9" s="4" t="s">
        <v>56</v>
      </c>
      <c r="H9" s="4" t="s">
        <v>62</v>
      </c>
      <c r="I9" s="4">
        <f t="shared" si="26"/>
        <v>46147</v>
      </c>
      <c r="J9" s="5">
        <v>3</v>
      </c>
      <c r="K9" s="5">
        <v>0</v>
      </c>
      <c r="L9" s="73">
        <v>3</v>
      </c>
      <c r="M9" s="4">
        <f t="shared" si="0"/>
        <v>46149</v>
      </c>
      <c r="N9" s="4">
        <f t="shared" si="1"/>
        <v>46149</v>
      </c>
      <c r="O9" s="4">
        <f t="shared" si="2"/>
        <v>46149</v>
      </c>
      <c r="P9" s="5">
        <v>3</v>
      </c>
      <c r="Q9" s="4">
        <f t="shared" si="3"/>
        <v>46154</v>
      </c>
      <c r="R9" s="58">
        <f t="shared" si="4"/>
        <v>1.5</v>
      </c>
      <c r="S9" s="4">
        <f t="shared" si="5"/>
        <v>46155</v>
      </c>
      <c r="T9" s="4">
        <f t="shared" si="6"/>
        <v>46155</v>
      </c>
      <c r="U9" s="5">
        <v>3</v>
      </c>
      <c r="V9" s="4">
        <f t="shared" si="7"/>
        <v>46160</v>
      </c>
      <c r="W9" s="4">
        <f t="shared" si="8"/>
        <v>46160</v>
      </c>
      <c r="X9" s="4">
        <f t="shared" si="8"/>
        <v>46160</v>
      </c>
      <c r="Y9" s="4">
        <f t="shared" si="9"/>
        <v>46161</v>
      </c>
      <c r="Z9" s="4">
        <f t="shared" si="10"/>
        <v>46161</v>
      </c>
      <c r="AA9" s="58">
        <f t="shared" si="27"/>
        <v>1.5</v>
      </c>
      <c r="AB9" s="4">
        <f t="shared" si="11"/>
        <v>46162</v>
      </c>
      <c r="AC9" s="58">
        <f t="shared" si="28"/>
        <v>1.2000000000000002</v>
      </c>
      <c r="AD9" s="4">
        <f t="shared" si="12"/>
        <v>46163</v>
      </c>
      <c r="AE9" s="5">
        <v>3</v>
      </c>
      <c r="AF9" s="4">
        <f t="shared" si="13"/>
        <v>46168</v>
      </c>
      <c r="AG9" s="4">
        <f t="shared" si="14"/>
        <v>46168</v>
      </c>
      <c r="AH9" s="4">
        <f t="shared" si="15"/>
        <v>46169</v>
      </c>
      <c r="AI9" s="4">
        <f t="shared" si="29"/>
        <v>46169</v>
      </c>
      <c r="AJ9" s="58">
        <v>1</v>
      </c>
      <c r="AK9" s="4">
        <f t="shared" si="16"/>
        <v>46171</v>
      </c>
      <c r="AL9" s="12">
        <f t="shared" si="17"/>
        <v>46171</v>
      </c>
      <c r="AM9" s="68">
        <v>3</v>
      </c>
      <c r="AN9" s="70">
        <f t="shared" si="30"/>
        <v>0.60000000000000009</v>
      </c>
      <c r="AO9" s="72">
        <f t="array" ref="AO9">MAX(IF($B$2:$B$125=$B9, $AK$2:$AK$125))</f>
        <v>46198</v>
      </c>
      <c r="AP9" s="69">
        <f>_xlfn.MINIFS(ReleaseTimeline!$A$2:$A$27, ReleaseTimeline!$A$2:$A$27, "&gt;="&amp;AL9)</f>
        <v>46177</v>
      </c>
      <c r="AQ9" s="4" t="str">
        <f>VLOOKUP(AP9,ReleaseTimeline!$A$1:$E$27,2,FALSE)</f>
        <v>Release 12</v>
      </c>
      <c r="AR9" s="4">
        <f>VLOOKUP(AP9,ReleaseTimeline!$A$1:$E$27,3,FALSE)</f>
        <v>46184</v>
      </c>
      <c r="AS9" s="4"/>
      <c r="AT9" s="4"/>
      <c r="AU9" s="72">
        <f t="shared" si="18"/>
        <v>46204</v>
      </c>
      <c r="AV9" s="73">
        <v>1</v>
      </c>
      <c r="AW9" s="72">
        <f t="shared" si="19"/>
        <v>46205</v>
      </c>
      <c r="AX9" s="73">
        <v>3</v>
      </c>
      <c r="AY9" s="72">
        <f t="shared" si="20"/>
        <v>46211</v>
      </c>
      <c r="AZ9" s="74">
        <f t="shared" si="31"/>
        <v>46211</v>
      </c>
      <c r="BA9" s="72">
        <f t="shared" si="21"/>
        <v>46212</v>
      </c>
      <c r="BB9" s="72">
        <f t="shared" si="22"/>
        <v>46217</v>
      </c>
      <c r="BC9" s="72">
        <f t="shared" si="23"/>
        <v>46226</v>
      </c>
      <c r="BD9">
        <f t="shared" si="24"/>
        <v>77</v>
      </c>
      <c r="BF9">
        <f t="shared" si="25"/>
        <v>12</v>
      </c>
    </row>
    <row r="10" spans="1:63" hidden="1" x14ac:dyDescent="0.2">
      <c r="A10" s="3">
        <v>46</v>
      </c>
      <c r="B10" s="11" t="s">
        <v>119</v>
      </c>
      <c r="C10" s="11" t="str">
        <f>VLOOKUP(B10,'Target Tech'!$C$8:$J$33,8,FALSE)</f>
        <v>Complete ASP</v>
      </c>
      <c r="D10" s="11"/>
      <c r="E10" s="4">
        <v>46164</v>
      </c>
      <c r="F10" s="4" t="s">
        <v>1102</v>
      </c>
      <c r="G10" s="4" t="s">
        <v>56</v>
      </c>
      <c r="H10" s="4" t="s">
        <v>57</v>
      </c>
      <c r="I10" s="4">
        <f t="shared" si="26"/>
        <v>46164</v>
      </c>
      <c r="J10" s="5">
        <v>3</v>
      </c>
      <c r="K10" s="5">
        <v>0</v>
      </c>
      <c r="L10" s="73">
        <v>4</v>
      </c>
      <c r="M10" s="4">
        <f t="shared" si="0"/>
        <v>46168</v>
      </c>
      <c r="N10" s="4">
        <f t="shared" si="1"/>
        <v>46168</v>
      </c>
      <c r="O10" s="4">
        <f t="shared" si="2"/>
        <v>46168</v>
      </c>
      <c r="P10" s="5">
        <v>3</v>
      </c>
      <c r="Q10" s="4">
        <f t="shared" si="3"/>
        <v>46174</v>
      </c>
      <c r="R10" s="58">
        <f t="shared" si="4"/>
        <v>1.5</v>
      </c>
      <c r="S10" s="4">
        <f t="shared" si="5"/>
        <v>46176</v>
      </c>
      <c r="T10" s="4">
        <f t="shared" si="6"/>
        <v>46176</v>
      </c>
      <c r="U10" s="5">
        <v>3</v>
      </c>
      <c r="V10" s="4">
        <f t="shared" si="7"/>
        <v>46181</v>
      </c>
      <c r="W10" s="4">
        <f t="shared" si="8"/>
        <v>46181</v>
      </c>
      <c r="X10" s="4">
        <f t="shared" si="8"/>
        <v>46181</v>
      </c>
      <c r="Y10" s="4">
        <f t="shared" si="9"/>
        <v>46182</v>
      </c>
      <c r="Z10" s="4">
        <f t="shared" si="10"/>
        <v>46182</v>
      </c>
      <c r="AA10" s="58">
        <f t="shared" si="27"/>
        <v>1.5</v>
      </c>
      <c r="AB10" s="4">
        <f t="shared" si="11"/>
        <v>46183</v>
      </c>
      <c r="AC10" s="58">
        <f t="shared" si="28"/>
        <v>1.2000000000000002</v>
      </c>
      <c r="AD10" s="4">
        <f t="shared" si="12"/>
        <v>46184</v>
      </c>
      <c r="AE10" s="5">
        <v>3</v>
      </c>
      <c r="AF10" s="4">
        <f t="shared" si="13"/>
        <v>46189</v>
      </c>
      <c r="AG10" s="4">
        <f t="shared" si="14"/>
        <v>46189</v>
      </c>
      <c r="AH10" s="4">
        <f t="shared" si="15"/>
        <v>46190</v>
      </c>
      <c r="AI10" s="4">
        <f t="shared" si="29"/>
        <v>46190</v>
      </c>
      <c r="AJ10" s="58">
        <v>1</v>
      </c>
      <c r="AK10" s="4">
        <f t="shared" si="16"/>
        <v>46191</v>
      </c>
      <c r="AL10" s="12">
        <f t="shared" si="17"/>
        <v>46191</v>
      </c>
      <c r="AM10" s="68">
        <v>3</v>
      </c>
      <c r="AN10" s="70">
        <f t="shared" si="30"/>
        <v>0.60000000000000009</v>
      </c>
      <c r="AO10" s="72">
        <f t="array" ref="AO10">MAX(IF($B$2:$B$125=$B10, $AK$2:$AK$125))</f>
        <v>46198</v>
      </c>
      <c r="AP10" s="69">
        <f>_xlfn.MINIFS(ReleaseTimeline!$A$2:$A$27, ReleaseTimeline!$A$2:$A$27, "&gt;="&amp;AL10)</f>
        <v>46191</v>
      </c>
      <c r="AQ10" s="4" t="str">
        <f>VLOOKUP(AP10,ReleaseTimeline!$A$1:$E$27,2,FALSE)</f>
        <v>Release 13</v>
      </c>
      <c r="AR10" s="4">
        <f>VLOOKUP(AP10,ReleaseTimeline!$A$1:$E$27,3,FALSE)</f>
        <v>46198</v>
      </c>
      <c r="AS10" s="4"/>
      <c r="AT10" s="4"/>
      <c r="AU10" s="72">
        <f t="shared" si="18"/>
        <v>46204</v>
      </c>
      <c r="AV10" s="73">
        <v>1</v>
      </c>
      <c r="AW10" s="72">
        <f t="shared" si="19"/>
        <v>46205</v>
      </c>
      <c r="AX10" s="73">
        <v>3</v>
      </c>
      <c r="AY10" s="72">
        <f t="shared" si="20"/>
        <v>46211</v>
      </c>
      <c r="AZ10" s="74">
        <f t="shared" si="31"/>
        <v>46211</v>
      </c>
      <c r="BA10" s="72">
        <f t="shared" si="21"/>
        <v>46212</v>
      </c>
      <c r="BB10" s="72">
        <f t="shared" si="22"/>
        <v>46217</v>
      </c>
      <c r="BC10" s="72">
        <f t="shared" si="23"/>
        <v>46226</v>
      </c>
      <c r="BD10">
        <f t="shared" si="24"/>
        <v>58</v>
      </c>
      <c r="BF10">
        <f t="shared" si="25"/>
        <v>12</v>
      </c>
    </row>
    <row r="11" spans="1:63" hidden="1" x14ac:dyDescent="0.2">
      <c r="A11" s="3">
        <v>47</v>
      </c>
      <c r="B11" s="11" t="s">
        <v>119</v>
      </c>
      <c r="C11" s="11" t="str">
        <f>VLOOKUP(B11,'Target Tech'!$C$8:$J$33,8,FALSE)</f>
        <v>Complete ASP</v>
      </c>
      <c r="D11" s="11"/>
      <c r="E11" s="4">
        <v>46164</v>
      </c>
      <c r="F11" s="4" t="s">
        <v>1103</v>
      </c>
      <c r="G11" s="4" t="s">
        <v>56</v>
      </c>
      <c r="H11" s="4" t="s">
        <v>60</v>
      </c>
      <c r="I11" s="4">
        <f t="shared" si="26"/>
        <v>46164</v>
      </c>
      <c r="J11" s="5">
        <v>3</v>
      </c>
      <c r="K11" s="5">
        <v>0</v>
      </c>
      <c r="L11" s="73">
        <v>5</v>
      </c>
      <c r="M11" s="4">
        <f t="shared" si="0"/>
        <v>46168</v>
      </c>
      <c r="N11" s="4">
        <f t="shared" si="1"/>
        <v>46168</v>
      </c>
      <c r="O11" s="4">
        <f t="shared" si="2"/>
        <v>46168</v>
      </c>
      <c r="P11" s="5">
        <v>3</v>
      </c>
      <c r="Q11" s="4">
        <f t="shared" si="3"/>
        <v>46174</v>
      </c>
      <c r="R11" s="58">
        <f t="shared" si="4"/>
        <v>1.5</v>
      </c>
      <c r="S11" s="4">
        <f t="shared" si="5"/>
        <v>46176</v>
      </c>
      <c r="T11" s="4">
        <f t="shared" si="6"/>
        <v>46176</v>
      </c>
      <c r="U11" s="5">
        <v>3</v>
      </c>
      <c r="V11" s="4">
        <f t="shared" si="7"/>
        <v>46181</v>
      </c>
      <c r="W11" s="4">
        <f t="shared" si="8"/>
        <v>46181</v>
      </c>
      <c r="X11" s="4">
        <f t="shared" si="8"/>
        <v>46181</v>
      </c>
      <c r="Y11" s="4">
        <f t="shared" si="9"/>
        <v>46182</v>
      </c>
      <c r="Z11" s="4">
        <f t="shared" si="10"/>
        <v>46182</v>
      </c>
      <c r="AA11" s="58">
        <f t="shared" si="27"/>
        <v>1.5</v>
      </c>
      <c r="AB11" s="4">
        <f t="shared" si="11"/>
        <v>46183</v>
      </c>
      <c r="AC11" s="58">
        <f t="shared" si="28"/>
        <v>1.2000000000000002</v>
      </c>
      <c r="AD11" s="4">
        <f t="shared" si="12"/>
        <v>46184</v>
      </c>
      <c r="AE11" s="5">
        <v>3</v>
      </c>
      <c r="AF11" s="4">
        <f t="shared" si="13"/>
        <v>46189</v>
      </c>
      <c r="AG11" s="4">
        <f t="shared" si="14"/>
        <v>46189</v>
      </c>
      <c r="AH11" s="4">
        <f t="shared" si="15"/>
        <v>46190</v>
      </c>
      <c r="AI11" s="4">
        <f t="shared" si="29"/>
        <v>46190</v>
      </c>
      <c r="AJ11" s="58">
        <v>1</v>
      </c>
      <c r="AK11" s="4">
        <f t="shared" si="16"/>
        <v>46191</v>
      </c>
      <c r="AL11" s="12">
        <f t="shared" si="17"/>
        <v>46191</v>
      </c>
      <c r="AM11" s="68">
        <v>3</v>
      </c>
      <c r="AN11" s="70">
        <f t="shared" si="30"/>
        <v>0.60000000000000009</v>
      </c>
      <c r="AO11" s="72">
        <f t="array" ref="AO11">MAX(IF($B$2:$B$125=$B11, $AK$2:$AK$125))</f>
        <v>46198</v>
      </c>
      <c r="AP11" s="69">
        <f>_xlfn.MINIFS(ReleaseTimeline!$A$2:$A$27, ReleaseTimeline!$A$2:$A$27, "&gt;="&amp;AL11)</f>
        <v>46191</v>
      </c>
      <c r="AQ11" s="4" t="str">
        <f>VLOOKUP(AP11,ReleaseTimeline!$A$1:$E$27,2,FALSE)</f>
        <v>Release 13</v>
      </c>
      <c r="AR11" s="4">
        <f>VLOOKUP(AP11,ReleaseTimeline!$A$1:$E$27,3,FALSE)</f>
        <v>46198</v>
      </c>
      <c r="AS11" s="4"/>
      <c r="AT11" s="4"/>
      <c r="AU11" s="72">
        <f t="shared" si="18"/>
        <v>46204</v>
      </c>
      <c r="AV11" s="73">
        <v>1</v>
      </c>
      <c r="AW11" s="72">
        <f t="shared" si="19"/>
        <v>46205</v>
      </c>
      <c r="AX11" s="73">
        <v>3</v>
      </c>
      <c r="AY11" s="72">
        <f t="shared" si="20"/>
        <v>46211</v>
      </c>
      <c r="AZ11" s="74">
        <f t="shared" si="31"/>
        <v>46211</v>
      </c>
      <c r="BA11" s="72">
        <f t="shared" si="21"/>
        <v>46212</v>
      </c>
      <c r="BB11" s="72">
        <f t="shared" si="22"/>
        <v>46217</v>
      </c>
      <c r="BC11" s="72">
        <f t="shared" si="23"/>
        <v>46226</v>
      </c>
      <c r="BD11">
        <f t="shared" si="24"/>
        <v>58</v>
      </c>
      <c r="BF11">
        <f t="shared" si="25"/>
        <v>12</v>
      </c>
    </row>
    <row r="12" spans="1:63" hidden="1" x14ac:dyDescent="0.2">
      <c r="A12" s="3">
        <v>48</v>
      </c>
      <c r="B12" s="11" t="s">
        <v>119</v>
      </c>
      <c r="C12" s="11" t="str">
        <f>VLOOKUP(B12,'Target Tech'!$C$8:$J$33,8,FALSE)</f>
        <v>Complete ASP</v>
      </c>
      <c r="D12" s="11"/>
      <c r="E12" s="4">
        <v>46156</v>
      </c>
      <c r="F12" s="4" t="s">
        <v>1103</v>
      </c>
      <c r="G12" s="4" t="s">
        <v>56</v>
      </c>
      <c r="H12" s="4" t="s">
        <v>62</v>
      </c>
      <c r="I12" s="4">
        <f t="shared" si="26"/>
        <v>46156</v>
      </c>
      <c r="J12" s="5">
        <v>3</v>
      </c>
      <c r="K12" s="5">
        <v>0</v>
      </c>
      <c r="L12" s="73">
        <v>6</v>
      </c>
      <c r="M12" s="4">
        <f t="shared" si="0"/>
        <v>46160</v>
      </c>
      <c r="N12" s="4">
        <f t="shared" si="1"/>
        <v>46160</v>
      </c>
      <c r="O12" s="4">
        <f t="shared" si="2"/>
        <v>46160</v>
      </c>
      <c r="P12" s="5">
        <v>3</v>
      </c>
      <c r="Q12" s="4">
        <f t="shared" si="3"/>
        <v>46163</v>
      </c>
      <c r="R12" s="58">
        <f t="shared" si="4"/>
        <v>1.5</v>
      </c>
      <c r="S12" s="4">
        <f t="shared" si="5"/>
        <v>46164</v>
      </c>
      <c r="T12" s="4">
        <f t="shared" si="6"/>
        <v>46164</v>
      </c>
      <c r="U12" s="5">
        <v>3</v>
      </c>
      <c r="V12" s="4">
        <f t="shared" si="7"/>
        <v>46169</v>
      </c>
      <c r="W12" s="4">
        <f t="shared" si="8"/>
        <v>46169</v>
      </c>
      <c r="X12" s="4">
        <f t="shared" si="8"/>
        <v>46169</v>
      </c>
      <c r="Y12" s="4">
        <f t="shared" si="9"/>
        <v>46171</v>
      </c>
      <c r="Z12" s="4">
        <f t="shared" si="10"/>
        <v>46171</v>
      </c>
      <c r="AA12" s="58">
        <f t="shared" si="27"/>
        <v>1.5</v>
      </c>
      <c r="AB12" s="4">
        <f t="shared" si="11"/>
        <v>46174</v>
      </c>
      <c r="AC12" s="58">
        <f t="shared" si="28"/>
        <v>1.2000000000000002</v>
      </c>
      <c r="AD12" s="4">
        <f t="shared" si="12"/>
        <v>46176</v>
      </c>
      <c r="AE12" s="5">
        <v>3</v>
      </c>
      <c r="AF12" s="4">
        <f t="shared" si="13"/>
        <v>46181</v>
      </c>
      <c r="AG12" s="4">
        <f t="shared" si="14"/>
        <v>46181</v>
      </c>
      <c r="AH12" s="4">
        <f t="shared" si="15"/>
        <v>46182</v>
      </c>
      <c r="AI12" s="4">
        <f t="shared" si="29"/>
        <v>46182</v>
      </c>
      <c r="AJ12" s="58">
        <v>1</v>
      </c>
      <c r="AK12" s="4">
        <f t="shared" si="16"/>
        <v>46183</v>
      </c>
      <c r="AL12" s="12">
        <f t="shared" si="17"/>
        <v>46183</v>
      </c>
      <c r="AM12" s="68">
        <v>3</v>
      </c>
      <c r="AN12" s="70">
        <f t="shared" si="30"/>
        <v>0.60000000000000009</v>
      </c>
      <c r="AO12" s="72">
        <f t="array" ref="AO12">MAX(IF($B$2:$B$125=$B12, $AK$2:$AK$125))</f>
        <v>46198</v>
      </c>
      <c r="AP12" s="69">
        <f>_xlfn.MINIFS(ReleaseTimeline!$A$2:$A$27, ReleaseTimeline!$A$2:$A$27, "&gt;="&amp;AL12)</f>
        <v>46191</v>
      </c>
      <c r="AQ12" s="4" t="str">
        <f>VLOOKUP(AP12,ReleaseTimeline!$A$1:$E$27,2,FALSE)</f>
        <v>Release 13</v>
      </c>
      <c r="AR12" s="4">
        <f>VLOOKUP(AP12,ReleaseTimeline!$A$1:$E$27,3,FALSE)</f>
        <v>46198</v>
      </c>
      <c r="AS12" s="4"/>
      <c r="AT12" s="4"/>
      <c r="AU12" s="72">
        <f t="shared" si="18"/>
        <v>46204</v>
      </c>
      <c r="AV12" s="73">
        <v>1</v>
      </c>
      <c r="AW12" s="72">
        <f t="shared" si="19"/>
        <v>46205</v>
      </c>
      <c r="AX12" s="73">
        <v>3</v>
      </c>
      <c r="AY12" s="72">
        <f t="shared" si="20"/>
        <v>46211</v>
      </c>
      <c r="AZ12" s="74">
        <f t="shared" si="31"/>
        <v>46211</v>
      </c>
      <c r="BA12" s="72">
        <f t="shared" si="21"/>
        <v>46212</v>
      </c>
      <c r="BB12" s="72">
        <f t="shared" si="22"/>
        <v>46217</v>
      </c>
      <c r="BC12" s="72">
        <f t="shared" si="23"/>
        <v>46226</v>
      </c>
      <c r="BD12">
        <f t="shared" si="24"/>
        <v>66</v>
      </c>
      <c r="BF12">
        <f t="shared" si="25"/>
        <v>12</v>
      </c>
    </row>
    <row r="13" spans="1:63" hidden="1" x14ac:dyDescent="0.2">
      <c r="A13" s="3">
        <v>49</v>
      </c>
      <c r="B13" s="11" t="s">
        <v>119</v>
      </c>
      <c r="C13" s="11" t="str">
        <f>VLOOKUP(B13,'Target Tech'!$C$8:$J$33,8,FALSE)</f>
        <v>Complete ASP</v>
      </c>
      <c r="D13" s="11"/>
      <c r="E13" s="4">
        <v>46174</v>
      </c>
      <c r="F13" s="4" t="s">
        <v>1173</v>
      </c>
      <c r="G13" s="4" t="s">
        <v>56</v>
      </c>
      <c r="H13" s="4" t="s">
        <v>57</v>
      </c>
      <c r="I13" s="4">
        <f t="shared" si="26"/>
        <v>46174</v>
      </c>
      <c r="J13" s="5">
        <v>3</v>
      </c>
      <c r="K13" s="5">
        <v>0</v>
      </c>
      <c r="L13" s="73">
        <v>7</v>
      </c>
      <c r="M13" s="4">
        <f t="shared" si="0"/>
        <v>46177</v>
      </c>
      <c r="N13" s="4">
        <f t="shared" si="1"/>
        <v>46177</v>
      </c>
      <c r="O13" s="4">
        <f t="shared" si="2"/>
        <v>46177</v>
      </c>
      <c r="P13" s="5">
        <v>3</v>
      </c>
      <c r="Q13" s="4">
        <f t="shared" si="3"/>
        <v>46182</v>
      </c>
      <c r="R13" s="58">
        <f t="shared" si="4"/>
        <v>1.5</v>
      </c>
      <c r="S13" s="4">
        <f t="shared" si="5"/>
        <v>46183</v>
      </c>
      <c r="T13" s="4">
        <f t="shared" si="6"/>
        <v>46183</v>
      </c>
      <c r="U13" s="5">
        <v>3</v>
      </c>
      <c r="V13" s="4">
        <f t="shared" si="7"/>
        <v>46188</v>
      </c>
      <c r="W13" s="4">
        <f t="shared" si="8"/>
        <v>46188</v>
      </c>
      <c r="X13" s="4">
        <f t="shared" si="8"/>
        <v>46188</v>
      </c>
      <c r="Y13" s="4">
        <f t="shared" si="9"/>
        <v>46189</v>
      </c>
      <c r="Z13" s="4">
        <f t="shared" si="10"/>
        <v>46189</v>
      </c>
      <c r="AA13" s="58">
        <f t="shared" si="27"/>
        <v>1.5</v>
      </c>
      <c r="AB13" s="4">
        <f t="shared" si="11"/>
        <v>46190</v>
      </c>
      <c r="AC13" s="58">
        <f t="shared" si="28"/>
        <v>1.2000000000000002</v>
      </c>
      <c r="AD13" s="4">
        <f t="shared" si="12"/>
        <v>46191</v>
      </c>
      <c r="AE13" s="5">
        <v>3</v>
      </c>
      <c r="AF13" s="4">
        <f t="shared" si="13"/>
        <v>46196</v>
      </c>
      <c r="AG13" s="4">
        <f t="shared" si="14"/>
        <v>46196</v>
      </c>
      <c r="AH13" s="4">
        <f t="shared" si="15"/>
        <v>46197</v>
      </c>
      <c r="AI13" s="4">
        <f t="shared" si="29"/>
        <v>46197</v>
      </c>
      <c r="AJ13" s="58">
        <v>1</v>
      </c>
      <c r="AK13" s="4">
        <f t="shared" si="16"/>
        <v>46198</v>
      </c>
      <c r="AL13" s="12">
        <f t="shared" si="17"/>
        <v>46198</v>
      </c>
      <c r="AM13" s="68">
        <v>3</v>
      </c>
      <c r="AN13" s="70">
        <f t="shared" si="30"/>
        <v>0.60000000000000009</v>
      </c>
      <c r="AO13" s="72">
        <f t="array" ref="AO13">MAX(IF($B$2:$B$125=$B13, $AK$2:$AK$125))</f>
        <v>46198</v>
      </c>
      <c r="AP13" s="69">
        <f>_xlfn.MINIFS(ReleaseTimeline!$A$2:$A$27, ReleaseTimeline!$A$2:$A$27, "&gt;="&amp;AL13)</f>
        <v>46205</v>
      </c>
      <c r="AQ13" s="4" t="str">
        <f>VLOOKUP(AP13,ReleaseTimeline!$A$1:$E$27,2,FALSE)</f>
        <v>Release 14</v>
      </c>
      <c r="AR13" s="4">
        <f>VLOOKUP(AP13,ReleaseTimeline!$A$1:$E$27,3,FALSE)</f>
        <v>46212</v>
      </c>
      <c r="AS13" s="4"/>
      <c r="AT13" s="4"/>
      <c r="AU13" s="72">
        <f t="shared" si="18"/>
        <v>46204</v>
      </c>
      <c r="AV13" s="73">
        <v>1</v>
      </c>
      <c r="AW13" s="72">
        <f t="shared" si="19"/>
        <v>46205</v>
      </c>
      <c r="AX13" s="73">
        <v>3</v>
      </c>
      <c r="AY13" s="72">
        <f t="shared" si="20"/>
        <v>46211</v>
      </c>
      <c r="AZ13" s="74">
        <f t="shared" si="31"/>
        <v>46211</v>
      </c>
      <c r="BA13" s="72">
        <f t="shared" si="21"/>
        <v>46212</v>
      </c>
      <c r="BB13" s="72">
        <f t="shared" si="22"/>
        <v>46217</v>
      </c>
      <c r="BC13" s="72">
        <f t="shared" si="23"/>
        <v>46226</v>
      </c>
      <c r="BD13">
        <f t="shared" si="24"/>
        <v>49</v>
      </c>
      <c r="BF13">
        <f t="shared" si="25"/>
        <v>12</v>
      </c>
    </row>
    <row r="14" spans="1:63" hidden="1" x14ac:dyDescent="0.2">
      <c r="A14" s="3">
        <v>50</v>
      </c>
      <c r="B14" s="11" t="s">
        <v>119</v>
      </c>
      <c r="C14" s="11" t="str">
        <f>VLOOKUP(B14,'Target Tech'!$C$8:$J$33,8,FALSE)</f>
        <v>Complete ASP</v>
      </c>
      <c r="D14" s="11"/>
      <c r="E14" s="4">
        <v>46174</v>
      </c>
      <c r="F14" s="4" t="s">
        <v>1174</v>
      </c>
      <c r="G14" s="4" t="s">
        <v>56</v>
      </c>
      <c r="H14" s="4" t="s">
        <v>60</v>
      </c>
      <c r="I14" s="4">
        <f t="shared" si="26"/>
        <v>46174</v>
      </c>
      <c r="J14" s="5">
        <v>3</v>
      </c>
      <c r="K14" s="5">
        <v>0</v>
      </c>
      <c r="L14" s="73">
        <v>8</v>
      </c>
      <c r="M14" s="4">
        <f t="shared" si="0"/>
        <v>46177</v>
      </c>
      <c r="N14" s="4">
        <f t="shared" si="1"/>
        <v>46177</v>
      </c>
      <c r="O14" s="4">
        <f t="shared" si="2"/>
        <v>46177</v>
      </c>
      <c r="P14" s="5">
        <v>3</v>
      </c>
      <c r="Q14" s="4">
        <f t="shared" si="3"/>
        <v>46182</v>
      </c>
      <c r="R14" s="58">
        <f t="shared" si="4"/>
        <v>1.5</v>
      </c>
      <c r="S14" s="4">
        <f t="shared" si="5"/>
        <v>46183</v>
      </c>
      <c r="T14" s="4">
        <f t="shared" si="6"/>
        <v>46183</v>
      </c>
      <c r="U14" s="5">
        <v>3</v>
      </c>
      <c r="V14" s="4">
        <f t="shared" si="7"/>
        <v>46188</v>
      </c>
      <c r="W14" s="4">
        <f t="shared" si="8"/>
        <v>46188</v>
      </c>
      <c r="X14" s="4">
        <f t="shared" si="8"/>
        <v>46188</v>
      </c>
      <c r="Y14" s="4">
        <f t="shared" si="9"/>
        <v>46189</v>
      </c>
      <c r="Z14" s="4">
        <f t="shared" si="10"/>
        <v>46189</v>
      </c>
      <c r="AA14" s="58">
        <f t="shared" si="27"/>
        <v>1.5</v>
      </c>
      <c r="AB14" s="4">
        <f t="shared" si="11"/>
        <v>46190</v>
      </c>
      <c r="AC14" s="58">
        <f t="shared" si="28"/>
        <v>1.2000000000000002</v>
      </c>
      <c r="AD14" s="4">
        <f t="shared" si="12"/>
        <v>46191</v>
      </c>
      <c r="AE14" s="5">
        <v>3</v>
      </c>
      <c r="AF14" s="4">
        <f t="shared" si="13"/>
        <v>46196</v>
      </c>
      <c r="AG14" s="4">
        <f t="shared" si="14"/>
        <v>46196</v>
      </c>
      <c r="AH14" s="4">
        <f t="shared" si="15"/>
        <v>46197</v>
      </c>
      <c r="AI14" s="4">
        <f t="shared" si="29"/>
        <v>46197</v>
      </c>
      <c r="AJ14" s="58">
        <v>1</v>
      </c>
      <c r="AK14" s="4">
        <f t="shared" si="16"/>
        <v>46198</v>
      </c>
      <c r="AL14" s="12">
        <f t="shared" si="17"/>
        <v>46198</v>
      </c>
      <c r="AM14" s="68">
        <v>3</v>
      </c>
      <c r="AN14" s="70">
        <f t="shared" si="30"/>
        <v>0.60000000000000009</v>
      </c>
      <c r="AO14" s="72">
        <f t="array" ref="AO14">MAX(IF($B$2:$B$125=$B14, $AK$2:$AK$125))</f>
        <v>46198</v>
      </c>
      <c r="AP14" s="69">
        <f>_xlfn.MINIFS(ReleaseTimeline!$A$2:$A$27, ReleaseTimeline!$A$2:$A$27, "&gt;="&amp;AL14)</f>
        <v>46205</v>
      </c>
      <c r="AQ14" s="4" t="str">
        <f>VLOOKUP(AP14,ReleaseTimeline!$A$1:$E$27,2,FALSE)</f>
        <v>Release 14</v>
      </c>
      <c r="AR14" s="4">
        <f>VLOOKUP(AP14,ReleaseTimeline!$A$1:$E$27,3,FALSE)</f>
        <v>46212</v>
      </c>
      <c r="AS14" s="4"/>
      <c r="AT14" s="4"/>
      <c r="AU14" s="72">
        <f t="shared" si="18"/>
        <v>46204</v>
      </c>
      <c r="AV14" s="73">
        <v>1</v>
      </c>
      <c r="AW14" s="72">
        <f t="shared" si="19"/>
        <v>46205</v>
      </c>
      <c r="AX14" s="73">
        <v>3</v>
      </c>
      <c r="AY14" s="72">
        <f t="shared" si="20"/>
        <v>46211</v>
      </c>
      <c r="AZ14" s="74">
        <f t="shared" si="31"/>
        <v>46211</v>
      </c>
      <c r="BA14" s="72">
        <f t="shared" si="21"/>
        <v>46212</v>
      </c>
      <c r="BB14" s="72">
        <f t="shared" si="22"/>
        <v>46217</v>
      </c>
      <c r="BC14" s="72">
        <f t="shared" si="23"/>
        <v>46226</v>
      </c>
      <c r="BD14">
        <f t="shared" si="24"/>
        <v>49</v>
      </c>
      <c r="BE14">
        <f>(BC14-BA14)</f>
        <v>14</v>
      </c>
      <c r="BF14">
        <f t="shared" si="25"/>
        <v>12</v>
      </c>
      <c r="BI14">
        <f>(BE14+BF14)</f>
        <v>26</v>
      </c>
    </row>
    <row r="15" spans="1:63" x14ac:dyDescent="0.2">
      <c r="A15" s="3">
        <v>61</v>
      </c>
      <c r="B15" s="11" t="s">
        <v>180</v>
      </c>
      <c r="C15" s="11" t="str">
        <f>VLOOKUP(B15,'Target Tech'!$C$8:$J$33,8,FALSE)</f>
        <v>Complete ASP</v>
      </c>
      <c r="D15" s="11" t="s">
        <v>87</v>
      </c>
      <c r="E15" s="4">
        <v>46147</v>
      </c>
      <c r="F15" s="4" t="s">
        <v>1104</v>
      </c>
      <c r="G15" s="4" t="s">
        <v>81</v>
      </c>
      <c r="H15" s="4" t="s">
        <v>129</v>
      </c>
      <c r="I15" s="4">
        <f t="shared" si="26"/>
        <v>46147</v>
      </c>
      <c r="J15" s="5">
        <v>3</v>
      </c>
      <c r="K15" s="5">
        <v>0</v>
      </c>
      <c r="L15" s="73">
        <v>1</v>
      </c>
      <c r="M15" s="4">
        <f t="shared" si="0"/>
        <v>46149</v>
      </c>
      <c r="N15" s="4">
        <f t="shared" si="1"/>
        <v>46149</v>
      </c>
      <c r="O15" s="4">
        <f t="shared" si="2"/>
        <v>46149</v>
      </c>
      <c r="P15" s="5">
        <v>3</v>
      </c>
      <c r="Q15" s="4">
        <f t="shared" si="3"/>
        <v>46154</v>
      </c>
      <c r="R15" s="58">
        <f t="shared" si="4"/>
        <v>1.5</v>
      </c>
      <c r="S15" s="4">
        <f t="shared" si="5"/>
        <v>46155</v>
      </c>
      <c r="T15" s="4">
        <f t="shared" si="6"/>
        <v>46155</v>
      </c>
      <c r="U15" s="5">
        <v>3</v>
      </c>
      <c r="V15" s="4">
        <f t="shared" si="7"/>
        <v>46160</v>
      </c>
      <c r="W15" s="4">
        <f t="shared" si="8"/>
        <v>46160</v>
      </c>
      <c r="X15" s="4">
        <f t="shared" si="8"/>
        <v>46160</v>
      </c>
      <c r="Y15" s="4">
        <f t="shared" si="9"/>
        <v>46161</v>
      </c>
      <c r="Z15" s="4">
        <f t="shared" si="10"/>
        <v>46161</v>
      </c>
      <c r="AA15" s="58">
        <f t="shared" si="27"/>
        <v>1.5</v>
      </c>
      <c r="AB15" s="4">
        <f t="shared" si="11"/>
        <v>46162</v>
      </c>
      <c r="AC15" s="58">
        <f t="shared" si="28"/>
        <v>1.2000000000000002</v>
      </c>
      <c r="AD15" s="4">
        <f t="shared" si="12"/>
        <v>46163</v>
      </c>
      <c r="AE15" s="5">
        <v>3</v>
      </c>
      <c r="AF15" s="4">
        <f t="shared" si="13"/>
        <v>46168</v>
      </c>
      <c r="AG15" s="4">
        <f t="shared" si="14"/>
        <v>46168</v>
      </c>
      <c r="AH15" s="4">
        <f t="shared" si="15"/>
        <v>46169</v>
      </c>
      <c r="AI15" s="4">
        <f t="shared" si="29"/>
        <v>46169</v>
      </c>
      <c r="AJ15" s="58">
        <v>1</v>
      </c>
      <c r="AK15" s="4">
        <f t="shared" si="16"/>
        <v>46171</v>
      </c>
      <c r="AL15" s="12">
        <f t="shared" si="17"/>
        <v>46171</v>
      </c>
      <c r="AM15" s="68">
        <v>3</v>
      </c>
      <c r="AN15" s="70">
        <f t="shared" si="30"/>
        <v>0.60000000000000009</v>
      </c>
      <c r="AO15" s="72">
        <f t="array" ref="AO15">MAX(IF($B$2:$B$125=$B15, $AK$2:$AK$125))</f>
        <v>46198</v>
      </c>
      <c r="AP15" s="69">
        <f>_xlfn.MINIFS(ReleaseTimeline!$A$2:$A$27, ReleaseTimeline!$A$2:$A$27, "&gt;="&amp;AL15)</f>
        <v>46177</v>
      </c>
      <c r="AQ15" s="4" t="str">
        <f>VLOOKUP(AP15,ReleaseTimeline!$A$1:$E$27,2,FALSE)</f>
        <v>Release 12</v>
      </c>
      <c r="AR15" s="4">
        <f>VLOOKUP(AP15,ReleaseTimeline!$A$1:$E$27,3,FALSE)</f>
        <v>46184</v>
      </c>
      <c r="AS15" s="4"/>
      <c r="AT15" s="4"/>
      <c r="AU15" s="72">
        <f t="shared" si="18"/>
        <v>46204</v>
      </c>
      <c r="AV15" s="73">
        <v>1</v>
      </c>
      <c r="AW15" s="72">
        <f t="shared" si="19"/>
        <v>46205</v>
      </c>
      <c r="AX15" s="73">
        <v>3</v>
      </c>
      <c r="AY15" s="72">
        <f t="shared" si="20"/>
        <v>46211</v>
      </c>
      <c r="AZ15" s="74">
        <f t="shared" si="31"/>
        <v>46211</v>
      </c>
      <c r="BA15" s="72">
        <f t="shared" si="21"/>
        <v>46212</v>
      </c>
      <c r="BB15" s="72">
        <f t="shared" si="22"/>
        <v>46217</v>
      </c>
      <c r="BC15" s="72">
        <f t="shared" si="23"/>
        <v>46226</v>
      </c>
      <c r="BD15">
        <f t="shared" si="24"/>
        <v>77</v>
      </c>
      <c r="BF15">
        <f t="shared" si="25"/>
        <v>12</v>
      </c>
    </row>
    <row r="16" spans="1:63" x14ac:dyDescent="0.2">
      <c r="A16" s="3">
        <v>62</v>
      </c>
      <c r="B16" s="11" t="s">
        <v>180</v>
      </c>
      <c r="C16" s="11" t="str">
        <f>VLOOKUP(B16,'Target Tech'!$C$8:$J$33,8,FALSE)</f>
        <v>Complete ASP</v>
      </c>
      <c r="D16" s="11"/>
      <c r="E16" s="4">
        <v>46147</v>
      </c>
      <c r="F16" s="4" t="s">
        <v>1105</v>
      </c>
      <c r="G16" s="4" t="s">
        <v>81</v>
      </c>
      <c r="H16" s="4" t="s">
        <v>167</v>
      </c>
      <c r="I16" s="4">
        <f t="shared" si="26"/>
        <v>46147</v>
      </c>
      <c r="J16" s="5">
        <v>3</v>
      </c>
      <c r="K16" s="5">
        <v>0</v>
      </c>
      <c r="L16" s="73">
        <v>2</v>
      </c>
      <c r="M16" s="4">
        <f t="shared" si="0"/>
        <v>46149</v>
      </c>
      <c r="N16" s="4">
        <f t="shared" si="1"/>
        <v>46149</v>
      </c>
      <c r="O16" s="4">
        <f t="shared" si="2"/>
        <v>46149</v>
      </c>
      <c r="P16" s="5">
        <v>3</v>
      </c>
      <c r="Q16" s="4">
        <f t="shared" si="3"/>
        <v>46154</v>
      </c>
      <c r="R16" s="58">
        <f t="shared" si="4"/>
        <v>1.5</v>
      </c>
      <c r="S16" s="4">
        <f t="shared" si="5"/>
        <v>46155</v>
      </c>
      <c r="T16" s="4">
        <f t="shared" si="6"/>
        <v>46155</v>
      </c>
      <c r="U16" s="5">
        <v>3</v>
      </c>
      <c r="V16" s="4">
        <f t="shared" si="7"/>
        <v>46160</v>
      </c>
      <c r="W16" s="4">
        <f t="shared" si="8"/>
        <v>46160</v>
      </c>
      <c r="X16" s="4">
        <f t="shared" si="8"/>
        <v>46160</v>
      </c>
      <c r="Y16" s="4">
        <f t="shared" si="9"/>
        <v>46161</v>
      </c>
      <c r="Z16" s="4">
        <f t="shared" si="10"/>
        <v>46161</v>
      </c>
      <c r="AA16" s="58">
        <f t="shared" si="27"/>
        <v>1.5</v>
      </c>
      <c r="AB16" s="4">
        <f t="shared" si="11"/>
        <v>46162</v>
      </c>
      <c r="AC16" s="58">
        <f t="shared" si="28"/>
        <v>1.2000000000000002</v>
      </c>
      <c r="AD16" s="4">
        <f t="shared" si="12"/>
        <v>46163</v>
      </c>
      <c r="AE16" s="5">
        <v>3</v>
      </c>
      <c r="AF16" s="4">
        <f t="shared" si="13"/>
        <v>46168</v>
      </c>
      <c r="AG16" s="4">
        <f t="shared" si="14"/>
        <v>46168</v>
      </c>
      <c r="AH16" s="4">
        <f t="shared" si="15"/>
        <v>46169</v>
      </c>
      <c r="AI16" s="4">
        <f t="shared" si="29"/>
        <v>46169</v>
      </c>
      <c r="AJ16" s="58">
        <v>1</v>
      </c>
      <c r="AK16" s="4">
        <f>WORKDAY(AI16, AJ16, IndHolidays)</f>
        <v>46171</v>
      </c>
      <c r="AL16" s="12">
        <f t="shared" si="17"/>
        <v>46171</v>
      </c>
      <c r="AM16" s="68">
        <v>3</v>
      </c>
      <c r="AN16" s="70">
        <f t="shared" si="30"/>
        <v>0.60000000000000009</v>
      </c>
      <c r="AO16" s="72">
        <f t="array" ref="AO16">MAX(IF($B$2:$B$125=$B16, $AK$2:$AK$125))</f>
        <v>46198</v>
      </c>
      <c r="AP16" s="69">
        <f>_xlfn.MINIFS(ReleaseTimeline!$A$2:$A$27, ReleaseTimeline!$A$2:$A$27, "&gt;="&amp;AL16)</f>
        <v>46177</v>
      </c>
      <c r="AQ16" s="4" t="str">
        <f>VLOOKUP(AP16,ReleaseTimeline!$A$1:$E$27,2,FALSE)</f>
        <v>Release 12</v>
      </c>
      <c r="AR16" s="4">
        <f>VLOOKUP(AP16,ReleaseTimeline!$A$1:$E$27,3,FALSE)</f>
        <v>46184</v>
      </c>
      <c r="AS16" s="4"/>
      <c r="AT16" s="4"/>
      <c r="AU16" s="72">
        <f t="shared" si="18"/>
        <v>46204</v>
      </c>
      <c r="AV16" s="73">
        <v>1</v>
      </c>
      <c r="AW16" s="72">
        <f t="shared" si="19"/>
        <v>46205</v>
      </c>
      <c r="AX16" s="73">
        <v>3</v>
      </c>
      <c r="AY16" s="72">
        <f t="shared" si="20"/>
        <v>46211</v>
      </c>
      <c r="AZ16" s="74">
        <f t="shared" si="31"/>
        <v>46211</v>
      </c>
      <c r="BA16" s="72">
        <f t="shared" si="21"/>
        <v>46212</v>
      </c>
      <c r="BB16" s="72">
        <f t="shared" si="22"/>
        <v>46217</v>
      </c>
      <c r="BC16" s="72">
        <f t="shared" si="23"/>
        <v>46226</v>
      </c>
      <c r="BD16">
        <f t="shared" si="24"/>
        <v>77</v>
      </c>
      <c r="BF16">
        <f t="shared" si="25"/>
        <v>12</v>
      </c>
    </row>
    <row r="17" spans="1:61" x14ac:dyDescent="0.2">
      <c r="A17" s="3">
        <v>63</v>
      </c>
      <c r="B17" s="11" t="s">
        <v>180</v>
      </c>
      <c r="C17" s="11" t="str">
        <f>VLOOKUP(B17,'Target Tech'!$C$8:$J$33,8,FALSE)</f>
        <v>Complete ASP</v>
      </c>
      <c r="D17" s="11"/>
      <c r="E17" s="4">
        <v>46136</v>
      </c>
      <c r="F17" s="4" t="s">
        <v>1106</v>
      </c>
      <c r="G17" s="4" t="s">
        <v>81</v>
      </c>
      <c r="H17" s="4" t="s">
        <v>131</v>
      </c>
      <c r="I17" s="4">
        <f t="shared" si="26"/>
        <v>46136</v>
      </c>
      <c r="J17" s="5">
        <v>3</v>
      </c>
      <c r="K17" s="5">
        <v>0</v>
      </c>
      <c r="L17" s="73">
        <v>3</v>
      </c>
      <c r="M17" s="4">
        <f t="shared" si="0"/>
        <v>46140</v>
      </c>
      <c r="N17" s="4">
        <f t="shared" si="1"/>
        <v>46140</v>
      </c>
      <c r="O17" s="4">
        <f t="shared" si="2"/>
        <v>46140</v>
      </c>
      <c r="P17" s="5">
        <v>3</v>
      </c>
      <c r="Q17" s="4">
        <f t="shared" si="3"/>
        <v>46146</v>
      </c>
      <c r="R17" s="58">
        <f t="shared" si="4"/>
        <v>1.5</v>
      </c>
      <c r="S17" s="4">
        <f t="shared" si="5"/>
        <v>46147</v>
      </c>
      <c r="T17" s="4">
        <f t="shared" si="6"/>
        <v>46147</v>
      </c>
      <c r="U17" s="5">
        <v>3</v>
      </c>
      <c r="V17" s="4">
        <f t="shared" si="7"/>
        <v>46150</v>
      </c>
      <c r="W17" s="4">
        <f t="shared" si="8"/>
        <v>46150</v>
      </c>
      <c r="X17" s="4">
        <f t="shared" si="8"/>
        <v>46150</v>
      </c>
      <c r="Y17" s="4">
        <f t="shared" si="9"/>
        <v>46153</v>
      </c>
      <c r="Z17" s="4">
        <f t="shared" si="10"/>
        <v>46153</v>
      </c>
      <c r="AA17" s="58">
        <f t="shared" si="27"/>
        <v>1.5</v>
      </c>
      <c r="AB17" s="4">
        <f t="shared" si="11"/>
        <v>46154</v>
      </c>
      <c r="AC17" s="58">
        <f t="shared" si="28"/>
        <v>1.2000000000000002</v>
      </c>
      <c r="AD17" s="4">
        <f t="shared" si="12"/>
        <v>46155</v>
      </c>
      <c r="AE17" s="5">
        <v>3</v>
      </c>
      <c r="AF17" s="4">
        <f t="shared" si="13"/>
        <v>46160</v>
      </c>
      <c r="AG17" s="4">
        <f t="shared" si="14"/>
        <v>46160</v>
      </c>
      <c r="AH17" s="4">
        <f t="shared" si="15"/>
        <v>46161</v>
      </c>
      <c r="AI17" s="4">
        <f t="shared" si="29"/>
        <v>46161</v>
      </c>
      <c r="AJ17" s="58">
        <v>1</v>
      </c>
      <c r="AK17" s="4">
        <f t="shared" si="16"/>
        <v>46162</v>
      </c>
      <c r="AL17" s="12">
        <f t="shared" si="17"/>
        <v>46162</v>
      </c>
      <c r="AM17" s="68">
        <v>3</v>
      </c>
      <c r="AN17" s="70">
        <f t="shared" si="30"/>
        <v>0.60000000000000009</v>
      </c>
      <c r="AO17" s="72">
        <f t="array" ref="AO17">MAX(IF($B$2:$B$125=$B17, $AK$2:$AK$125))</f>
        <v>46198</v>
      </c>
      <c r="AP17" s="69">
        <f>_xlfn.MINIFS(ReleaseTimeline!$A$2:$A$27, ReleaseTimeline!$A$2:$A$27, "&gt;="&amp;AL17)</f>
        <v>46163</v>
      </c>
      <c r="AQ17" s="4" t="str">
        <f>VLOOKUP(AP17,ReleaseTimeline!$A$1:$E$27,2,FALSE)</f>
        <v>Release 11</v>
      </c>
      <c r="AR17" s="4">
        <f>VLOOKUP(AP17,ReleaseTimeline!$A$1:$E$27,3,FALSE)</f>
        <v>46170</v>
      </c>
      <c r="AS17" s="4"/>
      <c r="AT17" s="4"/>
      <c r="AU17" s="72">
        <f t="shared" si="18"/>
        <v>46204</v>
      </c>
      <c r="AV17" s="73">
        <v>1</v>
      </c>
      <c r="AW17" s="72">
        <f t="shared" si="19"/>
        <v>46205</v>
      </c>
      <c r="AX17" s="73">
        <v>3</v>
      </c>
      <c r="AY17" s="72">
        <f t="shared" si="20"/>
        <v>46211</v>
      </c>
      <c r="AZ17" s="74">
        <f t="shared" si="31"/>
        <v>46211</v>
      </c>
      <c r="BA17" s="72">
        <f t="shared" si="21"/>
        <v>46212</v>
      </c>
      <c r="BB17" s="72">
        <f t="shared" si="22"/>
        <v>46217</v>
      </c>
      <c r="BC17" s="72">
        <f t="shared" si="23"/>
        <v>46226</v>
      </c>
      <c r="BD17">
        <f t="shared" si="24"/>
        <v>86</v>
      </c>
      <c r="BF17">
        <f t="shared" si="25"/>
        <v>12</v>
      </c>
    </row>
    <row r="18" spans="1:61" x14ac:dyDescent="0.2">
      <c r="A18" s="3">
        <v>64</v>
      </c>
      <c r="B18" s="11" t="s">
        <v>180</v>
      </c>
      <c r="C18" s="11" t="str">
        <f>VLOOKUP(B18,'Target Tech'!$C$8:$J$33,8,FALSE)</f>
        <v>Complete ASP</v>
      </c>
      <c r="D18" s="11"/>
      <c r="E18" s="4">
        <v>46156</v>
      </c>
      <c r="F18" s="4" t="s">
        <v>1107</v>
      </c>
      <c r="G18" s="4" t="s">
        <v>81</v>
      </c>
      <c r="H18" s="4" t="s">
        <v>129</v>
      </c>
      <c r="I18" s="4">
        <f t="shared" si="26"/>
        <v>46156</v>
      </c>
      <c r="J18" s="5">
        <v>3</v>
      </c>
      <c r="K18" s="5">
        <v>0</v>
      </c>
      <c r="L18" s="73">
        <v>4</v>
      </c>
      <c r="M18" s="4">
        <f t="shared" si="0"/>
        <v>46160</v>
      </c>
      <c r="N18" s="4">
        <f t="shared" si="1"/>
        <v>46160</v>
      </c>
      <c r="O18" s="4">
        <f t="shared" si="2"/>
        <v>46160</v>
      </c>
      <c r="P18" s="5">
        <v>3</v>
      </c>
      <c r="Q18" s="4">
        <f t="shared" si="3"/>
        <v>46163</v>
      </c>
      <c r="R18" s="58">
        <f t="shared" si="4"/>
        <v>1.5</v>
      </c>
      <c r="S18" s="4">
        <f t="shared" si="5"/>
        <v>46164</v>
      </c>
      <c r="T18" s="4">
        <f t="shared" si="6"/>
        <v>46164</v>
      </c>
      <c r="U18" s="5">
        <v>3</v>
      </c>
      <c r="V18" s="4">
        <f t="shared" si="7"/>
        <v>46169</v>
      </c>
      <c r="W18" s="4">
        <f t="shared" ref="W18:X33" si="32">WORKDAY(V18, 0, IndHolidays)</f>
        <v>46169</v>
      </c>
      <c r="X18" s="4">
        <f t="shared" si="32"/>
        <v>46169</v>
      </c>
      <c r="Y18" s="4">
        <f t="shared" si="9"/>
        <v>46171</v>
      </c>
      <c r="Z18" s="4">
        <f t="shared" si="10"/>
        <v>46171</v>
      </c>
      <c r="AA18" s="58">
        <f t="shared" si="27"/>
        <v>1.5</v>
      </c>
      <c r="AB18" s="4">
        <f t="shared" si="11"/>
        <v>46174</v>
      </c>
      <c r="AC18" s="58">
        <f t="shared" si="28"/>
        <v>1.2000000000000002</v>
      </c>
      <c r="AD18" s="4">
        <f t="shared" si="12"/>
        <v>46176</v>
      </c>
      <c r="AE18" s="5">
        <v>3</v>
      </c>
      <c r="AF18" s="4">
        <f t="shared" si="13"/>
        <v>46181</v>
      </c>
      <c r="AG18" s="4">
        <f t="shared" si="14"/>
        <v>46181</v>
      </c>
      <c r="AH18" s="4">
        <f t="shared" si="15"/>
        <v>46182</v>
      </c>
      <c r="AI18" s="4">
        <f t="shared" si="29"/>
        <v>46182</v>
      </c>
      <c r="AJ18" s="58">
        <v>1</v>
      </c>
      <c r="AK18" s="4">
        <f t="shared" si="16"/>
        <v>46183</v>
      </c>
      <c r="AL18" s="12">
        <f t="shared" si="17"/>
        <v>46183</v>
      </c>
      <c r="AM18" s="68">
        <v>3</v>
      </c>
      <c r="AN18" s="70">
        <f t="shared" si="30"/>
        <v>0.60000000000000009</v>
      </c>
      <c r="AO18" s="72">
        <f t="array" ref="AO18">MAX(IF($B$2:$B$125=$B18, $AK$2:$AK$125))</f>
        <v>46198</v>
      </c>
      <c r="AP18" s="69">
        <f>_xlfn.MINIFS(ReleaseTimeline!$A$2:$A$27, ReleaseTimeline!$A$2:$A$27, "&gt;="&amp;AL18)</f>
        <v>46191</v>
      </c>
      <c r="AQ18" s="4" t="str">
        <f>VLOOKUP(AP18,ReleaseTimeline!$A$1:$E$27,2,FALSE)</f>
        <v>Release 13</v>
      </c>
      <c r="AR18" s="4">
        <f>VLOOKUP(AP18,ReleaseTimeline!$A$1:$E$27,3,FALSE)</f>
        <v>46198</v>
      </c>
      <c r="AS18" s="4"/>
      <c r="AT18" s="4"/>
      <c r="AU18" s="72">
        <f t="shared" si="18"/>
        <v>46204</v>
      </c>
      <c r="AV18" s="73">
        <v>1</v>
      </c>
      <c r="AW18" s="72">
        <f t="shared" si="19"/>
        <v>46205</v>
      </c>
      <c r="AX18" s="73">
        <v>3</v>
      </c>
      <c r="AY18" s="72">
        <f t="shared" si="20"/>
        <v>46211</v>
      </c>
      <c r="AZ18" s="74">
        <f t="shared" si="31"/>
        <v>46211</v>
      </c>
      <c r="BA18" s="72">
        <f t="shared" si="21"/>
        <v>46212</v>
      </c>
      <c r="BB18" s="72">
        <f t="shared" si="22"/>
        <v>46217</v>
      </c>
      <c r="BC18" s="72">
        <f t="shared" si="23"/>
        <v>46226</v>
      </c>
      <c r="BD18">
        <f t="shared" si="24"/>
        <v>66</v>
      </c>
      <c r="BF18">
        <f t="shared" si="25"/>
        <v>12</v>
      </c>
    </row>
    <row r="19" spans="1:61" x14ac:dyDescent="0.2">
      <c r="A19" s="3">
        <v>65</v>
      </c>
      <c r="B19" s="11" t="s">
        <v>180</v>
      </c>
      <c r="C19" s="11" t="str">
        <f>VLOOKUP(B19,'Target Tech'!$C$8:$J$33,8,FALSE)</f>
        <v>Complete ASP</v>
      </c>
      <c r="D19" s="11"/>
      <c r="E19" s="4">
        <v>46156</v>
      </c>
      <c r="F19" s="4" t="s">
        <v>1108</v>
      </c>
      <c r="G19" s="4" t="s">
        <v>81</v>
      </c>
      <c r="H19" s="4" t="s">
        <v>167</v>
      </c>
      <c r="I19" s="4">
        <f t="shared" si="26"/>
        <v>46156</v>
      </c>
      <c r="J19" s="5">
        <v>3</v>
      </c>
      <c r="K19" s="5">
        <v>0</v>
      </c>
      <c r="L19" s="73">
        <v>5</v>
      </c>
      <c r="M19" s="4">
        <f t="shared" si="0"/>
        <v>46160</v>
      </c>
      <c r="N19" s="4">
        <f t="shared" si="1"/>
        <v>46160</v>
      </c>
      <c r="O19" s="4">
        <f t="shared" si="2"/>
        <v>46160</v>
      </c>
      <c r="P19" s="5">
        <v>3</v>
      </c>
      <c r="Q19" s="4">
        <f t="shared" si="3"/>
        <v>46163</v>
      </c>
      <c r="R19" s="58">
        <f t="shared" si="4"/>
        <v>1.5</v>
      </c>
      <c r="S19" s="4">
        <f t="shared" si="5"/>
        <v>46164</v>
      </c>
      <c r="T19" s="4">
        <f t="shared" si="6"/>
        <v>46164</v>
      </c>
      <c r="U19" s="5">
        <v>3</v>
      </c>
      <c r="V19" s="4">
        <f t="shared" si="7"/>
        <v>46169</v>
      </c>
      <c r="W19" s="4">
        <f t="shared" si="32"/>
        <v>46169</v>
      </c>
      <c r="X19" s="4">
        <f t="shared" si="32"/>
        <v>46169</v>
      </c>
      <c r="Y19" s="4">
        <f t="shared" si="9"/>
        <v>46171</v>
      </c>
      <c r="Z19" s="4">
        <f t="shared" si="10"/>
        <v>46171</v>
      </c>
      <c r="AA19" s="58">
        <f t="shared" si="27"/>
        <v>1.5</v>
      </c>
      <c r="AB19" s="4">
        <f t="shared" si="11"/>
        <v>46174</v>
      </c>
      <c r="AC19" s="58">
        <f t="shared" si="28"/>
        <v>1.2000000000000002</v>
      </c>
      <c r="AD19" s="4">
        <f t="shared" si="12"/>
        <v>46176</v>
      </c>
      <c r="AE19" s="5">
        <v>3</v>
      </c>
      <c r="AF19" s="4">
        <f t="shared" si="13"/>
        <v>46181</v>
      </c>
      <c r="AG19" s="4">
        <f t="shared" si="14"/>
        <v>46181</v>
      </c>
      <c r="AH19" s="4">
        <f t="shared" si="15"/>
        <v>46182</v>
      </c>
      <c r="AI19" s="4">
        <f t="shared" si="29"/>
        <v>46182</v>
      </c>
      <c r="AJ19" s="58">
        <v>1</v>
      </c>
      <c r="AK19" s="4">
        <f t="shared" si="16"/>
        <v>46183</v>
      </c>
      <c r="AL19" s="12">
        <f t="shared" si="17"/>
        <v>46183</v>
      </c>
      <c r="AM19" s="68">
        <v>3</v>
      </c>
      <c r="AN19" s="70">
        <f t="shared" si="30"/>
        <v>0.60000000000000009</v>
      </c>
      <c r="AO19" s="72">
        <f t="array" ref="AO19">MAX(IF($B$2:$B$125=$B19, $AK$2:$AK$125))</f>
        <v>46198</v>
      </c>
      <c r="AP19" s="69">
        <f>_xlfn.MINIFS(ReleaseTimeline!$A$2:$A$27, ReleaseTimeline!$A$2:$A$27, "&gt;="&amp;AL19)</f>
        <v>46191</v>
      </c>
      <c r="AQ19" s="4" t="str">
        <f>VLOOKUP(AP19,ReleaseTimeline!$A$1:$E$27,2,FALSE)</f>
        <v>Release 13</v>
      </c>
      <c r="AR19" s="4">
        <f>VLOOKUP(AP19,ReleaseTimeline!$A$1:$E$27,3,FALSE)</f>
        <v>46198</v>
      </c>
      <c r="AS19" s="4"/>
      <c r="AT19" s="4"/>
      <c r="AU19" s="72">
        <f t="shared" si="18"/>
        <v>46204</v>
      </c>
      <c r="AV19" s="73">
        <v>1</v>
      </c>
      <c r="AW19" s="72">
        <f t="shared" si="19"/>
        <v>46205</v>
      </c>
      <c r="AX19" s="73">
        <v>3</v>
      </c>
      <c r="AY19" s="72">
        <f t="shared" si="20"/>
        <v>46211</v>
      </c>
      <c r="AZ19" s="74">
        <f t="shared" si="31"/>
        <v>46211</v>
      </c>
      <c r="BA19" s="72">
        <f t="shared" si="21"/>
        <v>46212</v>
      </c>
      <c r="BB19" s="72">
        <f t="shared" si="22"/>
        <v>46217</v>
      </c>
      <c r="BC19" s="72">
        <f t="shared" si="23"/>
        <v>46226</v>
      </c>
      <c r="BD19">
        <f t="shared" si="24"/>
        <v>66</v>
      </c>
      <c r="BF19">
        <f t="shared" si="25"/>
        <v>12</v>
      </c>
    </row>
    <row r="20" spans="1:61" x14ac:dyDescent="0.2">
      <c r="A20" s="3">
        <v>66</v>
      </c>
      <c r="B20" s="11" t="s">
        <v>180</v>
      </c>
      <c r="C20" s="11" t="str">
        <f>VLOOKUP(B20,'Target Tech'!$C$8:$J$33,8,FALSE)</f>
        <v>Complete ASP</v>
      </c>
      <c r="D20" s="11"/>
      <c r="E20" s="4">
        <v>46147</v>
      </c>
      <c r="F20" s="4" t="s">
        <v>1109</v>
      </c>
      <c r="G20" s="4" t="s">
        <v>81</v>
      </c>
      <c r="H20" s="4" t="s">
        <v>131</v>
      </c>
      <c r="I20" s="4">
        <f t="shared" si="26"/>
        <v>46147</v>
      </c>
      <c r="J20" s="5">
        <v>3</v>
      </c>
      <c r="K20" s="5">
        <v>0</v>
      </c>
      <c r="L20" s="73">
        <v>6</v>
      </c>
      <c r="M20" s="4">
        <f t="shared" si="0"/>
        <v>46149</v>
      </c>
      <c r="N20" s="4">
        <f t="shared" si="1"/>
        <v>46149</v>
      </c>
      <c r="O20" s="4">
        <f t="shared" si="2"/>
        <v>46149</v>
      </c>
      <c r="P20" s="5">
        <v>3</v>
      </c>
      <c r="Q20" s="4">
        <f t="shared" si="3"/>
        <v>46154</v>
      </c>
      <c r="R20" s="58">
        <f t="shared" si="4"/>
        <v>1.5</v>
      </c>
      <c r="S20" s="4">
        <f t="shared" si="5"/>
        <v>46155</v>
      </c>
      <c r="T20" s="4">
        <f t="shared" si="6"/>
        <v>46155</v>
      </c>
      <c r="U20" s="5">
        <v>3</v>
      </c>
      <c r="V20" s="4">
        <f t="shared" si="7"/>
        <v>46160</v>
      </c>
      <c r="W20" s="4">
        <f t="shared" si="32"/>
        <v>46160</v>
      </c>
      <c r="X20" s="4">
        <f t="shared" si="32"/>
        <v>46160</v>
      </c>
      <c r="Y20" s="4">
        <f t="shared" si="9"/>
        <v>46161</v>
      </c>
      <c r="Z20" s="4">
        <f t="shared" si="10"/>
        <v>46161</v>
      </c>
      <c r="AA20" s="58">
        <f t="shared" si="27"/>
        <v>1.5</v>
      </c>
      <c r="AB20" s="4">
        <f t="shared" si="11"/>
        <v>46162</v>
      </c>
      <c r="AC20" s="58">
        <f t="shared" si="28"/>
        <v>1.2000000000000002</v>
      </c>
      <c r="AD20" s="4">
        <f t="shared" si="12"/>
        <v>46163</v>
      </c>
      <c r="AE20" s="5">
        <v>3</v>
      </c>
      <c r="AF20" s="4">
        <f t="shared" si="13"/>
        <v>46168</v>
      </c>
      <c r="AG20" s="4">
        <f t="shared" si="14"/>
        <v>46168</v>
      </c>
      <c r="AH20" s="4">
        <f t="shared" si="15"/>
        <v>46169</v>
      </c>
      <c r="AI20" s="4">
        <f t="shared" si="29"/>
        <v>46169</v>
      </c>
      <c r="AJ20" s="58">
        <v>1</v>
      </c>
      <c r="AK20" s="4">
        <f t="shared" si="16"/>
        <v>46171</v>
      </c>
      <c r="AL20" s="12">
        <f t="shared" si="17"/>
        <v>46171</v>
      </c>
      <c r="AM20" s="68">
        <v>3</v>
      </c>
      <c r="AN20" s="70">
        <f t="shared" si="30"/>
        <v>0.60000000000000009</v>
      </c>
      <c r="AO20" s="72">
        <f t="array" ref="AO20">MAX(IF($B$2:$B$125=$B20, $AK$2:$AK$125))</f>
        <v>46198</v>
      </c>
      <c r="AP20" s="69">
        <f>_xlfn.MINIFS(ReleaseTimeline!$A$2:$A$27, ReleaseTimeline!$A$2:$A$27, "&gt;="&amp;AL20)</f>
        <v>46177</v>
      </c>
      <c r="AQ20" s="4" t="str">
        <f>VLOOKUP(AP20,ReleaseTimeline!$A$1:$E$27,2,FALSE)</f>
        <v>Release 12</v>
      </c>
      <c r="AR20" s="4">
        <f>VLOOKUP(AP20,ReleaseTimeline!$A$1:$E$27,3,FALSE)</f>
        <v>46184</v>
      </c>
      <c r="AS20" s="4"/>
      <c r="AT20" s="4"/>
      <c r="AU20" s="72">
        <f t="shared" si="18"/>
        <v>46204</v>
      </c>
      <c r="AV20" s="73">
        <v>1</v>
      </c>
      <c r="AW20" s="72">
        <f t="shared" si="19"/>
        <v>46205</v>
      </c>
      <c r="AX20" s="73">
        <v>3</v>
      </c>
      <c r="AY20" s="72">
        <f t="shared" si="20"/>
        <v>46211</v>
      </c>
      <c r="AZ20" s="74">
        <f t="shared" si="31"/>
        <v>46211</v>
      </c>
      <c r="BA20" s="72">
        <f t="shared" si="21"/>
        <v>46212</v>
      </c>
      <c r="BB20" s="72">
        <f t="shared" si="22"/>
        <v>46217</v>
      </c>
      <c r="BC20" s="72">
        <f t="shared" si="23"/>
        <v>46226</v>
      </c>
      <c r="BD20">
        <f t="shared" si="24"/>
        <v>77</v>
      </c>
      <c r="BF20">
        <f t="shared" si="25"/>
        <v>12</v>
      </c>
    </row>
    <row r="21" spans="1:61" x14ac:dyDescent="0.2">
      <c r="A21" s="3">
        <v>67</v>
      </c>
      <c r="B21" s="11" t="s">
        <v>180</v>
      </c>
      <c r="C21" s="11" t="str">
        <f>VLOOKUP(B21,'Target Tech'!$C$8:$J$33,8,FALSE)</f>
        <v>Complete ASP</v>
      </c>
      <c r="D21" s="11"/>
      <c r="E21" s="4">
        <v>46164</v>
      </c>
      <c r="F21" s="4" t="s">
        <v>1110</v>
      </c>
      <c r="G21" s="4" t="s">
        <v>81</v>
      </c>
      <c r="H21" s="4" t="s">
        <v>129</v>
      </c>
      <c r="I21" s="4">
        <f t="shared" si="26"/>
        <v>46164</v>
      </c>
      <c r="J21" s="5">
        <v>3</v>
      </c>
      <c r="K21" s="5">
        <v>0</v>
      </c>
      <c r="L21" s="73">
        <v>7</v>
      </c>
      <c r="M21" s="4">
        <f t="shared" si="0"/>
        <v>46168</v>
      </c>
      <c r="N21" s="4">
        <f t="shared" si="1"/>
        <v>46168</v>
      </c>
      <c r="O21" s="4">
        <f t="shared" si="2"/>
        <v>46168</v>
      </c>
      <c r="P21" s="5">
        <v>3</v>
      </c>
      <c r="Q21" s="4">
        <f t="shared" si="3"/>
        <v>46174</v>
      </c>
      <c r="R21" s="58">
        <f t="shared" si="4"/>
        <v>1.5</v>
      </c>
      <c r="S21" s="4">
        <f t="shared" si="5"/>
        <v>46176</v>
      </c>
      <c r="T21" s="4">
        <f t="shared" si="6"/>
        <v>46176</v>
      </c>
      <c r="U21" s="5">
        <v>3</v>
      </c>
      <c r="V21" s="4">
        <f t="shared" si="7"/>
        <v>46181</v>
      </c>
      <c r="W21" s="4">
        <f t="shared" si="32"/>
        <v>46181</v>
      </c>
      <c r="X21" s="4">
        <f t="shared" si="32"/>
        <v>46181</v>
      </c>
      <c r="Y21" s="4">
        <f t="shared" si="9"/>
        <v>46182</v>
      </c>
      <c r="Z21" s="4">
        <f t="shared" si="10"/>
        <v>46182</v>
      </c>
      <c r="AA21" s="58">
        <f t="shared" si="27"/>
        <v>1.5</v>
      </c>
      <c r="AB21" s="4">
        <f t="shared" si="11"/>
        <v>46183</v>
      </c>
      <c r="AC21" s="58">
        <f t="shared" si="28"/>
        <v>1.2000000000000002</v>
      </c>
      <c r="AD21" s="4">
        <f t="shared" si="12"/>
        <v>46184</v>
      </c>
      <c r="AE21" s="5">
        <v>3</v>
      </c>
      <c r="AF21" s="4">
        <f t="shared" si="13"/>
        <v>46189</v>
      </c>
      <c r="AG21" s="4">
        <f t="shared" si="14"/>
        <v>46189</v>
      </c>
      <c r="AH21" s="4">
        <f t="shared" si="15"/>
        <v>46190</v>
      </c>
      <c r="AI21" s="4">
        <f t="shared" si="29"/>
        <v>46190</v>
      </c>
      <c r="AJ21" s="58">
        <v>1</v>
      </c>
      <c r="AK21" s="4">
        <f t="shared" si="16"/>
        <v>46191</v>
      </c>
      <c r="AL21" s="12">
        <f t="shared" si="17"/>
        <v>46191</v>
      </c>
      <c r="AM21" s="68">
        <v>3</v>
      </c>
      <c r="AN21" s="70">
        <f t="shared" si="30"/>
        <v>0.60000000000000009</v>
      </c>
      <c r="AO21" s="72">
        <f t="array" ref="AO21">MAX(IF($B$2:$B$125=$B21, $AK$2:$AK$125))</f>
        <v>46198</v>
      </c>
      <c r="AP21" s="69">
        <f>_xlfn.MINIFS(ReleaseTimeline!$A$2:$A$27, ReleaseTimeline!$A$2:$A$27, "&gt;="&amp;AL21)</f>
        <v>46191</v>
      </c>
      <c r="AQ21" s="4" t="str">
        <f>VLOOKUP(AP21,ReleaseTimeline!$A$1:$E$27,2,FALSE)</f>
        <v>Release 13</v>
      </c>
      <c r="AR21" s="4">
        <f>VLOOKUP(AP21,ReleaseTimeline!$A$1:$E$27,3,FALSE)</f>
        <v>46198</v>
      </c>
      <c r="AS21" s="4"/>
      <c r="AT21" s="4"/>
      <c r="AU21" s="72">
        <f t="shared" si="18"/>
        <v>46204</v>
      </c>
      <c r="AV21" s="73">
        <v>1</v>
      </c>
      <c r="AW21" s="72">
        <f t="shared" si="19"/>
        <v>46205</v>
      </c>
      <c r="AX21" s="73">
        <v>3</v>
      </c>
      <c r="AY21" s="72">
        <f t="shared" si="20"/>
        <v>46211</v>
      </c>
      <c r="AZ21" s="74">
        <f t="shared" si="31"/>
        <v>46211</v>
      </c>
      <c r="BA21" s="72">
        <f t="shared" si="21"/>
        <v>46212</v>
      </c>
      <c r="BB21" s="72">
        <f t="shared" si="22"/>
        <v>46217</v>
      </c>
      <c r="BC21" s="72">
        <f t="shared" si="23"/>
        <v>46226</v>
      </c>
      <c r="BD21">
        <f t="shared" si="24"/>
        <v>58</v>
      </c>
      <c r="BF21">
        <f t="shared" si="25"/>
        <v>12</v>
      </c>
    </row>
    <row r="22" spans="1:61" x14ac:dyDescent="0.2">
      <c r="A22" s="3">
        <v>68</v>
      </c>
      <c r="B22" s="11" t="s">
        <v>180</v>
      </c>
      <c r="C22" s="11" t="str">
        <f>VLOOKUP(B22,'Target Tech'!$C$8:$J$33,8,FALSE)</f>
        <v>Complete ASP</v>
      </c>
      <c r="D22" s="11"/>
      <c r="E22" s="4">
        <v>46164</v>
      </c>
      <c r="F22" s="4" t="s">
        <v>1111</v>
      </c>
      <c r="G22" s="4" t="s">
        <v>81</v>
      </c>
      <c r="H22" s="4" t="s">
        <v>167</v>
      </c>
      <c r="I22" s="4">
        <f t="shared" si="26"/>
        <v>46164</v>
      </c>
      <c r="J22" s="5">
        <v>3</v>
      </c>
      <c r="K22" s="5">
        <v>0</v>
      </c>
      <c r="L22" s="73">
        <v>8</v>
      </c>
      <c r="M22" s="4">
        <f t="shared" si="0"/>
        <v>46168</v>
      </c>
      <c r="N22" s="4">
        <f t="shared" si="1"/>
        <v>46168</v>
      </c>
      <c r="O22" s="4">
        <f t="shared" si="2"/>
        <v>46168</v>
      </c>
      <c r="P22" s="5">
        <v>3</v>
      </c>
      <c r="Q22" s="4">
        <f t="shared" si="3"/>
        <v>46174</v>
      </c>
      <c r="R22" s="58">
        <f t="shared" si="4"/>
        <v>1.5</v>
      </c>
      <c r="S22" s="4">
        <f t="shared" si="5"/>
        <v>46176</v>
      </c>
      <c r="T22" s="4">
        <f t="shared" si="6"/>
        <v>46176</v>
      </c>
      <c r="U22" s="5">
        <v>3</v>
      </c>
      <c r="V22" s="4">
        <f t="shared" si="7"/>
        <v>46181</v>
      </c>
      <c r="W22" s="4">
        <f t="shared" si="32"/>
        <v>46181</v>
      </c>
      <c r="X22" s="4">
        <f t="shared" si="32"/>
        <v>46181</v>
      </c>
      <c r="Y22" s="4">
        <f t="shared" si="9"/>
        <v>46182</v>
      </c>
      <c r="Z22" s="4">
        <f t="shared" si="10"/>
        <v>46182</v>
      </c>
      <c r="AA22" s="58">
        <f t="shared" si="27"/>
        <v>1.5</v>
      </c>
      <c r="AB22" s="4">
        <f t="shared" si="11"/>
        <v>46183</v>
      </c>
      <c r="AC22" s="58">
        <f t="shared" si="28"/>
        <v>1.2000000000000002</v>
      </c>
      <c r="AD22" s="4">
        <f t="shared" si="12"/>
        <v>46184</v>
      </c>
      <c r="AE22" s="5">
        <v>3</v>
      </c>
      <c r="AF22" s="4">
        <f t="shared" si="13"/>
        <v>46189</v>
      </c>
      <c r="AG22" s="4">
        <f t="shared" si="14"/>
        <v>46189</v>
      </c>
      <c r="AH22" s="4">
        <f t="shared" si="15"/>
        <v>46190</v>
      </c>
      <c r="AI22" s="4">
        <f t="shared" si="29"/>
        <v>46190</v>
      </c>
      <c r="AJ22" s="58">
        <v>1</v>
      </c>
      <c r="AK22" s="4">
        <f t="shared" si="16"/>
        <v>46191</v>
      </c>
      <c r="AL22" s="12">
        <f t="shared" si="17"/>
        <v>46191</v>
      </c>
      <c r="AM22" s="68">
        <v>3</v>
      </c>
      <c r="AN22" s="70">
        <f t="shared" si="30"/>
        <v>0.60000000000000009</v>
      </c>
      <c r="AO22" s="72">
        <f t="array" ref="AO22">MAX(IF($B$2:$B$125=$B22, $AK$2:$AK$125))</f>
        <v>46198</v>
      </c>
      <c r="AP22" s="69">
        <f>_xlfn.MINIFS(ReleaseTimeline!$A$2:$A$27, ReleaseTimeline!$A$2:$A$27, "&gt;="&amp;AL22)</f>
        <v>46191</v>
      </c>
      <c r="AQ22" s="4" t="str">
        <f>VLOOKUP(AP22,ReleaseTimeline!$A$1:$E$27,2,FALSE)</f>
        <v>Release 13</v>
      </c>
      <c r="AR22" s="4">
        <f>VLOOKUP(AP22,ReleaseTimeline!$A$1:$E$27,3,FALSE)</f>
        <v>46198</v>
      </c>
      <c r="AS22" s="4"/>
      <c r="AT22" s="4"/>
      <c r="AU22" s="72">
        <f t="shared" si="18"/>
        <v>46204</v>
      </c>
      <c r="AV22" s="73">
        <v>1</v>
      </c>
      <c r="AW22" s="72">
        <f t="shared" si="19"/>
        <v>46205</v>
      </c>
      <c r="AX22" s="73">
        <v>3</v>
      </c>
      <c r="AY22" s="72">
        <f t="shared" si="20"/>
        <v>46211</v>
      </c>
      <c r="AZ22" s="74">
        <f t="shared" si="31"/>
        <v>46211</v>
      </c>
      <c r="BA22" s="72">
        <f t="shared" si="21"/>
        <v>46212</v>
      </c>
      <c r="BB22" s="72">
        <f t="shared" si="22"/>
        <v>46217</v>
      </c>
      <c r="BC22" s="72">
        <f t="shared" si="23"/>
        <v>46226</v>
      </c>
      <c r="BD22">
        <f t="shared" si="24"/>
        <v>58</v>
      </c>
      <c r="BF22">
        <f t="shared" si="25"/>
        <v>12</v>
      </c>
    </row>
    <row r="23" spans="1:61" x14ac:dyDescent="0.2">
      <c r="A23" s="3">
        <v>69</v>
      </c>
      <c r="B23" s="11" t="s">
        <v>180</v>
      </c>
      <c r="C23" s="11" t="str">
        <f>VLOOKUP(B23,'Target Tech'!$C$8:$J$33,8,FALSE)</f>
        <v>Complete ASP</v>
      </c>
      <c r="D23" s="11"/>
      <c r="E23" s="4">
        <v>46156</v>
      </c>
      <c r="F23" s="4" t="s">
        <v>1186</v>
      </c>
      <c r="G23" s="4" t="s">
        <v>81</v>
      </c>
      <c r="H23" s="4" t="s">
        <v>131</v>
      </c>
      <c r="I23" s="4">
        <f t="shared" si="26"/>
        <v>46156</v>
      </c>
      <c r="J23" s="5">
        <v>3</v>
      </c>
      <c r="K23" s="5">
        <v>0</v>
      </c>
      <c r="L23" s="73">
        <v>9</v>
      </c>
      <c r="M23" s="4">
        <f t="shared" si="0"/>
        <v>46160</v>
      </c>
      <c r="N23" s="4">
        <f t="shared" si="1"/>
        <v>46160</v>
      </c>
      <c r="O23" s="4">
        <f t="shared" si="2"/>
        <v>46160</v>
      </c>
      <c r="P23" s="5">
        <v>3</v>
      </c>
      <c r="Q23" s="4">
        <f t="shared" si="3"/>
        <v>46163</v>
      </c>
      <c r="R23" s="58">
        <f t="shared" si="4"/>
        <v>1.5</v>
      </c>
      <c r="S23" s="4">
        <f t="shared" si="5"/>
        <v>46164</v>
      </c>
      <c r="T23" s="4">
        <f t="shared" si="6"/>
        <v>46164</v>
      </c>
      <c r="U23" s="5">
        <v>3</v>
      </c>
      <c r="V23" s="4">
        <f t="shared" si="7"/>
        <v>46169</v>
      </c>
      <c r="W23" s="4">
        <f t="shared" si="32"/>
        <v>46169</v>
      </c>
      <c r="X23" s="4">
        <f t="shared" si="32"/>
        <v>46169</v>
      </c>
      <c r="Y23" s="4">
        <f t="shared" si="9"/>
        <v>46171</v>
      </c>
      <c r="Z23" s="4">
        <f t="shared" si="10"/>
        <v>46171</v>
      </c>
      <c r="AA23" s="58">
        <f t="shared" si="27"/>
        <v>1.5</v>
      </c>
      <c r="AB23" s="4">
        <f t="shared" si="11"/>
        <v>46174</v>
      </c>
      <c r="AC23" s="58">
        <f t="shared" si="28"/>
        <v>1.2000000000000002</v>
      </c>
      <c r="AD23" s="4">
        <f t="shared" si="12"/>
        <v>46176</v>
      </c>
      <c r="AE23" s="5">
        <v>3</v>
      </c>
      <c r="AF23" s="4">
        <f t="shared" si="13"/>
        <v>46181</v>
      </c>
      <c r="AG23" s="4">
        <f t="shared" si="14"/>
        <v>46181</v>
      </c>
      <c r="AH23" s="4">
        <f t="shared" si="15"/>
        <v>46182</v>
      </c>
      <c r="AI23" s="4">
        <f t="shared" si="29"/>
        <v>46182</v>
      </c>
      <c r="AJ23" s="58">
        <v>1</v>
      </c>
      <c r="AK23" s="4">
        <f t="shared" si="16"/>
        <v>46183</v>
      </c>
      <c r="AL23" s="12">
        <f t="shared" si="17"/>
        <v>46183</v>
      </c>
      <c r="AM23" s="68">
        <v>3</v>
      </c>
      <c r="AN23" s="70">
        <f t="shared" si="30"/>
        <v>0.60000000000000009</v>
      </c>
      <c r="AO23" s="72">
        <f t="array" ref="AO23">MAX(IF($B$2:$B$125=$B23, $AK$2:$AK$125))</f>
        <v>46198</v>
      </c>
      <c r="AP23" s="69">
        <f>_xlfn.MINIFS(ReleaseTimeline!$A$2:$A$27, ReleaseTimeline!$A$2:$A$27, "&gt;="&amp;AL23)</f>
        <v>46191</v>
      </c>
      <c r="AQ23" s="4" t="str">
        <f>VLOOKUP(AP23,ReleaseTimeline!$A$1:$E$27,2,FALSE)</f>
        <v>Release 13</v>
      </c>
      <c r="AR23" s="4">
        <f>VLOOKUP(AP23,ReleaseTimeline!$A$1:$E$27,3,FALSE)</f>
        <v>46198</v>
      </c>
      <c r="AS23" s="4"/>
      <c r="AT23" s="4"/>
      <c r="AU23" s="72">
        <f t="shared" si="18"/>
        <v>46204</v>
      </c>
      <c r="AV23" s="73">
        <v>1</v>
      </c>
      <c r="AW23" s="72">
        <f t="shared" si="19"/>
        <v>46205</v>
      </c>
      <c r="AX23" s="73">
        <v>3</v>
      </c>
      <c r="AY23" s="72">
        <f t="shared" si="20"/>
        <v>46211</v>
      </c>
      <c r="AZ23" s="74">
        <f t="shared" si="31"/>
        <v>46211</v>
      </c>
      <c r="BA23" s="72">
        <f t="shared" si="21"/>
        <v>46212</v>
      </c>
      <c r="BB23" s="72">
        <f t="shared" si="22"/>
        <v>46217</v>
      </c>
      <c r="BC23" s="72">
        <f t="shared" si="23"/>
        <v>46226</v>
      </c>
      <c r="BD23">
        <f t="shared" si="24"/>
        <v>66</v>
      </c>
      <c r="BF23">
        <f t="shared" si="25"/>
        <v>12</v>
      </c>
    </row>
    <row r="24" spans="1:61" x14ac:dyDescent="0.2">
      <c r="A24" s="3">
        <v>70</v>
      </c>
      <c r="B24" s="11" t="s">
        <v>180</v>
      </c>
      <c r="C24" s="11" t="str">
        <f>VLOOKUP(B24,'Target Tech'!$C$8:$J$33,8,FALSE)</f>
        <v>Complete ASP</v>
      </c>
      <c r="D24" s="11"/>
      <c r="E24" s="4">
        <v>46174</v>
      </c>
      <c r="F24" s="4" t="s">
        <v>1187</v>
      </c>
      <c r="G24" s="4" t="s">
        <v>81</v>
      </c>
      <c r="H24" s="4" t="s">
        <v>129</v>
      </c>
      <c r="I24" s="4">
        <f t="shared" si="26"/>
        <v>46174</v>
      </c>
      <c r="J24" s="5">
        <v>3</v>
      </c>
      <c r="K24" s="5">
        <v>0</v>
      </c>
      <c r="L24" s="73">
        <v>10</v>
      </c>
      <c r="M24" s="4">
        <f t="shared" si="0"/>
        <v>46177</v>
      </c>
      <c r="N24" s="4">
        <f t="shared" si="1"/>
        <v>46177</v>
      </c>
      <c r="O24" s="4">
        <f t="shared" si="2"/>
        <v>46177</v>
      </c>
      <c r="P24" s="5">
        <v>3</v>
      </c>
      <c r="Q24" s="4">
        <f t="shared" si="3"/>
        <v>46182</v>
      </c>
      <c r="R24" s="58">
        <f t="shared" si="4"/>
        <v>1.5</v>
      </c>
      <c r="S24" s="4">
        <f t="shared" si="5"/>
        <v>46183</v>
      </c>
      <c r="T24" s="4">
        <f t="shared" si="6"/>
        <v>46183</v>
      </c>
      <c r="U24" s="5">
        <v>3</v>
      </c>
      <c r="V24" s="4">
        <f t="shared" si="7"/>
        <v>46188</v>
      </c>
      <c r="W24" s="4">
        <f t="shared" si="32"/>
        <v>46188</v>
      </c>
      <c r="X24" s="4">
        <f t="shared" si="32"/>
        <v>46188</v>
      </c>
      <c r="Y24" s="4">
        <f t="shared" si="9"/>
        <v>46189</v>
      </c>
      <c r="Z24" s="4">
        <f t="shared" si="10"/>
        <v>46189</v>
      </c>
      <c r="AA24" s="58">
        <f t="shared" si="27"/>
        <v>1.5</v>
      </c>
      <c r="AB24" s="4">
        <f t="shared" si="11"/>
        <v>46190</v>
      </c>
      <c r="AC24" s="58">
        <f t="shared" si="28"/>
        <v>1.2000000000000002</v>
      </c>
      <c r="AD24" s="4">
        <f t="shared" si="12"/>
        <v>46191</v>
      </c>
      <c r="AE24" s="5">
        <v>3</v>
      </c>
      <c r="AF24" s="4">
        <f t="shared" si="13"/>
        <v>46196</v>
      </c>
      <c r="AG24" s="4">
        <f t="shared" si="14"/>
        <v>46196</v>
      </c>
      <c r="AH24" s="4">
        <f t="shared" si="15"/>
        <v>46197</v>
      </c>
      <c r="AI24" s="4">
        <f t="shared" si="29"/>
        <v>46197</v>
      </c>
      <c r="AJ24" s="58">
        <v>1</v>
      </c>
      <c r="AK24" s="4">
        <f t="shared" si="16"/>
        <v>46198</v>
      </c>
      <c r="AL24" s="12">
        <f t="shared" si="17"/>
        <v>46198</v>
      </c>
      <c r="AM24" s="68">
        <v>3</v>
      </c>
      <c r="AN24" s="70">
        <f t="shared" si="30"/>
        <v>0.60000000000000009</v>
      </c>
      <c r="AO24" s="72">
        <f t="array" ref="AO24">MAX(IF($B$2:$B$125=$B24, $AK$2:$AK$125))</f>
        <v>46198</v>
      </c>
      <c r="AP24" s="69">
        <f>_xlfn.MINIFS(ReleaseTimeline!$A$2:$A$27, ReleaseTimeline!$A$2:$A$27, "&gt;="&amp;AL24)</f>
        <v>46205</v>
      </c>
      <c r="AQ24" s="4" t="str">
        <f>VLOOKUP(AP24,ReleaseTimeline!$A$1:$E$27,2,FALSE)</f>
        <v>Release 14</v>
      </c>
      <c r="AR24" s="4">
        <f>VLOOKUP(AP24,ReleaseTimeline!$A$1:$E$27,3,FALSE)</f>
        <v>46212</v>
      </c>
      <c r="AS24" s="4"/>
      <c r="AT24" s="4"/>
      <c r="AU24" s="72">
        <f t="shared" si="18"/>
        <v>46204</v>
      </c>
      <c r="AV24" s="73">
        <v>1</v>
      </c>
      <c r="AW24" s="72">
        <f t="shared" si="19"/>
        <v>46205</v>
      </c>
      <c r="AX24" s="73">
        <v>3</v>
      </c>
      <c r="AY24" s="72">
        <f t="shared" si="20"/>
        <v>46211</v>
      </c>
      <c r="AZ24" s="74">
        <f t="shared" si="31"/>
        <v>46211</v>
      </c>
      <c r="BA24" s="72">
        <f t="shared" si="21"/>
        <v>46212</v>
      </c>
      <c r="BB24" s="72">
        <f t="shared" si="22"/>
        <v>46217</v>
      </c>
      <c r="BC24" s="72">
        <f t="shared" si="23"/>
        <v>46226</v>
      </c>
      <c r="BD24">
        <f t="shared" si="24"/>
        <v>49</v>
      </c>
      <c r="BE24">
        <f>(BC24-BA24)</f>
        <v>14</v>
      </c>
      <c r="BF24">
        <f t="shared" si="25"/>
        <v>12</v>
      </c>
      <c r="BI24">
        <f>(BE24+BF24)</f>
        <v>26</v>
      </c>
    </row>
    <row r="25" spans="1:61" hidden="1" x14ac:dyDescent="0.2">
      <c r="A25" s="3">
        <v>1</v>
      </c>
      <c r="B25" s="11" t="s">
        <v>141</v>
      </c>
      <c r="C25" s="11" t="str">
        <f>VLOOKUP(B25,'Target Tech'!$C$8:$J$33,8,FALSE)</f>
        <v>React/ASP</v>
      </c>
      <c r="D25" s="11"/>
      <c r="E25" s="4">
        <v>46127</v>
      </c>
      <c r="F25" s="4" t="s">
        <v>55</v>
      </c>
      <c r="G25" s="4" t="s">
        <v>67</v>
      </c>
      <c r="H25" s="4" t="s">
        <v>102</v>
      </c>
      <c r="I25" s="4">
        <f t="shared" si="26"/>
        <v>46127</v>
      </c>
      <c r="J25" s="5">
        <v>10</v>
      </c>
      <c r="K25" s="5">
        <v>0</v>
      </c>
      <c r="L25" s="73">
        <v>1</v>
      </c>
      <c r="M25" s="4">
        <f t="shared" si="0"/>
        <v>46140</v>
      </c>
      <c r="N25" s="4">
        <f t="shared" si="1"/>
        <v>46140</v>
      </c>
      <c r="O25" s="4">
        <f t="shared" si="2"/>
        <v>46140</v>
      </c>
      <c r="P25" s="5">
        <v>3</v>
      </c>
      <c r="Q25" s="4">
        <f t="shared" si="3"/>
        <v>46146</v>
      </c>
      <c r="R25" s="58">
        <f t="shared" si="4"/>
        <v>5</v>
      </c>
      <c r="S25" s="4">
        <f t="shared" si="5"/>
        <v>46153</v>
      </c>
      <c r="T25" s="4">
        <f t="shared" si="6"/>
        <v>46153</v>
      </c>
      <c r="U25" s="5">
        <v>3</v>
      </c>
      <c r="V25" s="4">
        <f t="shared" si="7"/>
        <v>46156</v>
      </c>
      <c r="W25" s="4">
        <f t="shared" si="32"/>
        <v>46156</v>
      </c>
      <c r="X25" s="4">
        <f t="shared" si="32"/>
        <v>46156</v>
      </c>
      <c r="Y25" s="4">
        <f t="shared" si="9"/>
        <v>46157</v>
      </c>
      <c r="Z25" s="4">
        <f t="shared" si="10"/>
        <v>46157</v>
      </c>
      <c r="AA25" s="58">
        <f t="shared" si="27"/>
        <v>5</v>
      </c>
      <c r="AB25" s="4">
        <f t="shared" si="11"/>
        <v>46164</v>
      </c>
      <c r="AC25" s="58">
        <f t="shared" si="28"/>
        <v>4</v>
      </c>
      <c r="AD25" s="4">
        <f t="shared" si="12"/>
        <v>46171</v>
      </c>
      <c r="AE25" s="5">
        <v>3</v>
      </c>
      <c r="AF25" s="4">
        <f t="shared" si="13"/>
        <v>46177</v>
      </c>
      <c r="AG25" s="4">
        <f t="shared" si="14"/>
        <v>46177</v>
      </c>
      <c r="AH25" s="4">
        <f t="shared" si="15"/>
        <v>46178</v>
      </c>
      <c r="AI25" s="4">
        <f t="shared" si="29"/>
        <v>46178</v>
      </c>
      <c r="AJ25" s="58">
        <v>1</v>
      </c>
      <c r="AK25" s="4">
        <f t="shared" si="16"/>
        <v>46181</v>
      </c>
      <c r="AL25" s="12">
        <f t="shared" si="17"/>
        <v>46181</v>
      </c>
      <c r="AM25" s="68">
        <v>3</v>
      </c>
      <c r="AN25" s="70">
        <f t="shared" si="30"/>
        <v>2</v>
      </c>
      <c r="AO25" s="72">
        <f t="array" ref="AO25">MAX(IF($B$2:$B$125=$B25, $AK$2:$AK$125))</f>
        <v>46225</v>
      </c>
      <c r="AP25" s="69">
        <f>_xlfn.MINIFS(ReleaseTimeline!$A$2:$A$27, ReleaseTimeline!$A$2:$A$27, "&gt;="&amp;AL25)</f>
        <v>46191</v>
      </c>
      <c r="AQ25" s="4" t="str">
        <f>VLOOKUP(AP25,ReleaseTimeline!$A$1:$E$27,2,FALSE)</f>
        <v>Release 13</v>
      </c>
      <c r="AR25" s="4">
        <f>VLOOKUP(AP25,ReleaseTimeline!$A$1:$E$27,3,FALSE)</f>
        <v>46198</v>
      </c>
      <c r="AS25" s="4"/>
      <c r="AT25" s="4"/>
      <c r="AU25" s="72">
        <f t="shared" si="18"/>
        <v>46230</v>
      </c>
      <c r="AV25" s="73">
        <v>1</v>
      </c>
      <c r="AW25" s="72">
        <f t="shared" si="19"/>
        <v>46231</v>
      </c>
      <c r="AX25" s="73">
        <v>3</v>
      </c>
      <c r="AY25" s="72">
        <f t="shared" si="20"/>
        <v>46234</v>
      </c>
      <c r="AZ25" s="74">
        <f t="shared" si="31"/>
        <v>46234</v>
      </c>
      <c r="BA25" s="72">
        <f t="shared" si="21"/>
        <v>46237</v>
      </c>
      <c r="BB25" s="72">
        <f t="shared" si="22"/>
        <v>46240</v>
      </c>
      <c r="BC25" s="72">
        <f t="shared" si="23"/>
        <v>46240</v>
      </c>
      <c r="BD25">
        <f t="shared" si="24"/>
        <v>100</v>
      </c>
      <c r="BF25">
        <f t="shared" si="25"/>
        <v>12</v>
      </c>
    </row>
    <row r="26" spans="1:61" hidden="1" x14ac:dyDescent="0.2">
      <c r="A26" s="3">
        <v>2</v>
      </c>
      <c r="B26" s="11" t="s">
        <v>141</v>
      </c>
      <c r="C26" s="11" t="str">
        <f>VLOOKUP(B26,'Target Tech'!$C$8:$J$33,8,FALSE)</f>
        <v>React/ASP</v>
      </c>
      <c r="D26" s="11"/>
      <c r="E26" s="4">
        <v>46127</v>
      </c>
      <c r="F26" s="4" t="s">
        <v>59</v>
      </c>
      <c r="G26" s="4" t="s">
        <v>67</v>
      </c>
      <c r="H26" s="4" t="s">
        <v>103</v>
      </c>
      <c r="I26" s="4">
        <f t="shared" si="26"/>
        <v>46127</v>
      </c>
      <c r="J26" s="5">
        <v>10</v>
      </c>
      <c r="K26" s="5">
        <v>0</v>
      </c>
      <c r="L26" s="73">
        <v>2</v>
      </c>
      <c r="M26" s="4">
        <f t="shared" si="0"/>
        <v>46140</v>
      </c>
      <c r="N26" s="4">
        <f t="shared" si="1"/>
        <v>46140</v>
      </c>
      <c r="O26" s="4">
        <f t="shared" si="2"/>
        <v>46140</v>
      </c>
      <c r="P26" s="5">
        <v>3</v>
      </c>
      <c r="Q26" s="4">
        <f t="shared" si="3"/>
        <v>46146</v>
      </c>
      <c r="R26" s="58">
        <f t="shared" si="4"/>
        <v>5</v>
      </c>
      <c r="S26" s="4">
        <f t="shared" si="5"/>
        <v>46153</v>
      </c>
      <c r="T26" s="4">
        <f t="shared" si="6"/>
        <v>46153</v>
      </c>
      <c r="U26" s="5">
        <v>3</v>
      </c>
      <c r="V26" s="4">
        <f t="shared" si="7"/>
        <v>46156</v>
      </c>
      <c r="W26" s="4">
        <f t="shared" si="32"/>
        <v>46156</v>
      </c>
      <c r="X26" s="4">
        <f t="shared" si="32"/>
        <v>46156</v>
      </c>
      <c r="Y26" s="4">
        <f t="shared" si="9"/>
        <v>46157</v>
      </c>
      <c r="Z26" s="4">
        <f t="shared" si="10"/>
        <v>46157</v>
      </c>
      <c r="AA26" s="58">
        <f t="shared" si="27"/>
        <v>5</v>
      </c>
      <c r="AB26" s="4">
        <f t="shared" si="11"/>
        <v>46164</v>
      </c>
      <c r="AC26" s="58">
        <f t="shared" si="28"/>
        <v>4</v>
      </c>
      <c r="AD26" s="4">
        <f t="shared" si="12"/>
        <v>46171</v>
      </c>
      <c r="AE26" s="5">
        <v>3</v>
      </c>
      <c r="AF26" s="4">
        <f t="shared" si="13"/>
        <v>46177</v>
      </c>
      <c r="AG26" s="4">
        <f t="shared" si="14"/>
        <v>46177</v>
      </c>
      <c r="AH26" s="4">
        <f t="shared" si="15"/>
        <v>46178</v>
      </c>
      <c r="AI26" s="4">
        <f t="shared" si="29"/>
        <v>46178</v>
      </c>
      <c r="AJ26" s="58">
        <v>1</v>
      </c>
      <c r="AK26" s="4">
        <f t="shared" si="16"/>
        <v>46181</v>
      </c>
      <c r="AL26" s="12">
        <f t="shared" si="17"/>
        <v>46181</v>
      </c>
      <c r="AM26" s="68">
        <v>3</v>
      </c>
      <c r="AN26" s="70">
        <f t="shared" si="30"/>
        <v>2</v>
      </c>
      <c r="AO26" s="72">
        <f t="array" ref="AO26">MAX(IF($B$2:$B$125=$B26, $AK$2:$AK$125))</f>
        <v>46225</v>
      </c>
      <c r="AP26" s="69">
        <f>_xlfn.MINIFS(ReleaseTimeline!$A$2:$A$27, ReleaseTimeline!$A$2:$A$27, "&gt;="&amp;AL26)</f>
        <v>46191</v>
      </c>
      <c r="AQ26" s="4" t="str">
        <f>VLOOKUP(AP26,ReleaseTimeline!$A$1:$E$27,2,FALSE)</f>
        <v>Release 13</v>
      </c>
      <c r="AR26" s="4">
        <f>VLOOKUP(AP26,ReleaseTimeline!$A$1:$E$27,3,FALSE)</f>
        <v>46198</v>
      </c>
      <c r="AS26" s="4"/>
      <c r="AT26" s="4"/>
      <c r="AU26" s="72">
        <f t="shared" si="18"/>
        <v>46230</v>
      </c>
      <c r="AV26" s="73">
        <v>1</v>
      </c>
      <c r="AW26" s="72">
        <f t="shared" si="19"/>
        <v>46231</v>
      </c>
      <c r="AX26" s="73">
        <v>3</v>
      </c>
      <c r="AY26" s="72">
        <f t="shared" si="20"/>
        <v>46234</v>
      </c>
      <c r="AZ26" s="74">
        <f t="shared" si="31"/>
        <v>46234</v>
      </c>
      <c r="BA26" s="72">
        <f t="shared" si="21"/>
        <v>46237</v>
      </c>
      <c r="BB26" s="72">
        <f t="shared" si="22"/>
        <v>46240</v>
      </c>
      <c r="BC26" s="72">
        <f t="shared" si="23"/>
        <v>46240</v>
      </c>
      <c r="BD26">
        <f t="shared" si="24"/>
        <v>100</v>
      </c>
      <c r="BF26">
        <f t="shared" si="25"/>
        <v>12</v>
      </c>
    </row>
    <row r="27" spans="1:61" hidden="1" x14ac:dyDescent="0.2">
      <c r="A27" s="3">
        <v>3</v>
      </c>
      <c r="B27" s="11" t="s">
        <v>141</v>
      </c>
      <c r="C27" s="11" t="str">
        <f>VLOOKUP(B27,'Target Tech'!$C$8:$J$33,8,FALSE)</f>
        <v>React/ASP</v>
      </c>
      <c r="D27" s="11"/>
      <c r="E27" s="4">
        <v>46127</v>
      </c>
      <c r="F27" s="4" t="s">
        <v>61</v>
      </c>
      <c r="G27" s="4" t="s">
        <v>67</v>
      </c>
      <c r="H27" s="4" t="s">
        <v>104</v>
      </c>
      <c r="I27" s="4">
        <f t="shared" si="26"/>
        <v>46127</v>
      </c>
      <c r="J27" s="5">
        <v>10</v>
      </c>
      <c r="K27" s="5">
        <v>0</v>
      </c>
      <c r="L27" s="73">
        <v>3</v>
      </c>
      <c r="M27" s="4">
        <f t="shared" si="0"/>
        <v>46140</v>
      </c>
      <c r="N27" s="4">
        <f t="shared" si="1"/>
        <v>46140</v>
      </c>
      <c r="O27" s="4">
        <f t="shared" si="2"/>
        <v>46140</v>
      </c>
      <c r="P27" s="5">
        <v>3</v>
      </c>
      <c r="Q27" s="4">
        <f t="shared" si="3"/>
        <v>46146</v>
      </c>
      <c r="R27" s="58">
        <f t="shared" si="4"/>
        <v>5</v>
      </c>
      <c r="S27" s="4">
        <f t="shared" si="5"/>
        <v>46153</v>
      </c>
      <c r="T27" s="4">
        <f t="shared" si="6"/>
        <v>46153</v>
      </c>
      <c r="U27" s="5">
        <v>3</v>
      </c>
      <c r="V27" s="4">
        <f t="shared" si="7"/>
        <v>46156</v>
      </c>
      <c r="W27" s="4">
        <f t="shared" si="32"/>
        <v>46156</v>
      </c>
      <c r="X27" s="4">
        <f t="shared" si="32"/>
        <v>46156</v>
      </c>
      <c r="Y27" s="4">
        <f t="shared" si="9"/>
        <v>46157</v>
      </c>
      <c r="Z27" s="4">
        <f t="shared" si="10"/>
        <v>46157</v>
      </c>
      <c r="AA27" s="58">
        <f t="shared" si="27"/>
        <v>5</v>
      </c>
      <c r="AB27" s="4">
        <f t="shared" si="11"/>
        <v>46164</v>
      </c>
      <c r="AC27" s="58">
        <f t="shared" si="28"/>
        <v>4</v>
      </c>
      <c r="AD27" s="4">
        <f t="shared" si="12"/>
        <v>46171</v>
      </c>
      <c r="AE27" s="5">
        <v>3</v>
      </c>
      <c r="AF27" s="4">
        <f t="shared" si="13"/>
        <v>46177</v>
      </c>
      <c r="AG27" s="4">
        <f t="shared" si="14"/>
        <v>46177</v>
      </c>
      <c r="AH27" s="4">
        <f t="shared" si="15"/>
        <v>46178</v>
      </c>
      <c r="AI27" s="4">
        <f t="shared" si="29"/>
        <v>46178</v>
      </c>
      <c r="AJ27" s="58">
        <v>1</v>
      </c>
      <c r="AK27" s="4">
        <f t="shared" si="16"/>
        <v>46181</v>
      </c>
      <c r="AL27" s="12">
        <f t="shared" si="17"/>
        <v>46181</v>
      </c>
      <c r="AM27" s="68">
        <v>3</v>
      </c>
      <c r="AN27" s="70">
        <f t="shared" si="30"/>
        <v>2</v>
      </c>
      <c r="AO27" s="72">
        <f t="array" ref="AO27">MAX(IF($B$2:$B$125=$B27, $AK$2:$AK$125))</f>
        <v>46225</v>
      </c>
      <c r="AP27" s="69">
        <f>_xlfn.MINIFS(ReleaseTimeline!$A$2:$A$27, ReleaseTimeline!$A$2:$A$27, "&gt;="&amp;AL27)</f>
        <v>46191</v>
      </c>
      <c r="AQ27" s="4" t="str">
        <f>VLOOKUP(AP27,ReleaseTimeline!$A$1:$E$27,2,FALSE)</f>
        <v>Release 13</v>
      </c>
      <c r="AR27" s="4">
        <f>VLOOKUP(AP27,ReleaseTimeline!$A$1:$E$27,3,FALSE)</f>
        <v>46198</v>
      </c>
      <c r="AS27" s="4"/>
      <c r="AT27" s="4"/>
      <c r="AU27" s="72">
        <f t="shared" si="18"/>
        <v>46230</v>
      </c>
      <c r="AV27" s="73">
        <v>1</v>
      </c>
      <c r="AW27" s="72">
        <f t="shared" si="19"/>
        <v>46231</v>
      </c>
      <c r="AX27" s="73">
        <v>3</v>
      </c>
      <c r="AY27" s="72">
        <f t="shared" si="20"/>
        <v>46234</v>
      </c>
      <c r="AZ27" s="74">
        <f t="shared" si="31"/>
        <v>46234</v>
      </c>
      <c r="BA27" s="72">
        <f t="shared" si="21"/>
        <v>46237</v>
      </c>
      <c r="BB27" s="72">
        <f t="shared" si="22"/>
        <v>46240</v>
      </c>
      <c r="BC27" s="72">
        <f t="shared" si="23"/>
        <v>46240</v>
      </c>
      <c r="BD27">
        <f t="shared" si="24"/>
        <v>100</v>
      </c>
      <c r="BF27">
        <f t="shared" si="25"/>
        <v>12</v>
      </c>
    </row>
    <row r="28" spans="1:61" hidden="1" x14ac:dyDescent="0.2">
      <c r="A28" s="3">
        <v>4</v>
      </c>
      <c r="B28" s="11" t="s">
        <v>141</v>
      </c>
      <c r="C28" s="11" t="str">
        <f>VLOOKUP(B28,'Target Tech'!$C$8:$J$33,8,FALSE)</f>
        <v>React/ASP</v>
      </c>
      <c r="D28" s="11"/>
      <c r="E28" s="4">
        <v>46136</v>
      </c>
      <c r="F28" s="4" t="s">
        <v>63</v>
      </c>
      <c r="G28" s="4" t="s">
        <v>67</v>
      </c>
      <c r="H28" s="4" t="s">
        <v>102</v>
      </c>
      <c r="I28" s="4">
        <f t="shared" si="26"/>
        <v>46136</v>
      </c>
      <c r="J28" s="5">
        <v>10</v>
      </c>
      <c r="K28" s="5">
        <v>0</v>
      </c>
      <c r="L28" s="73">
        <v>4</v>
      </c>
      <c r="M28" s="4">
        <f t="shared" si="0"/>
        <v>46150</v>
      </c>
      <c r="N28" s="4">
        <f t="shared" si="1"/>
        <v>46150</v>
      </c>
      <c r="O28" s="4">
        <f t="shared" si="2"/>
        <v>46150</v>
      </c>
      <c r="P28" s="5">
        <v>3</v>
      </c>
      <c r="Q28" s="4">
        <f t="shared" si="3"/>
        <v>46155</v>
      </c>
      <c r="R28" s="58">
        <f t="shared" si="4"/>
        <v>5</v>
      </c>
      <c r="S28" s="4">
        <f t="shared" si="5"/>
        <v>46162</v>
      </c>
      <c r="T28" s="4">
        <f t="shared" si="6"/>
        <v>46162</v>
      </c>
      <c r="U28" s="5">
        <v>3</v>
      </c>
      <c r="V28" s="4">
        <f t="shared" si="7"/>
        <v>46167</v>
      </c>
      <c r="W28" s="4">
        <f t="shared" si="32"/>
        <v>46167</v>
      </c>
      <c r="X28" s="4">
        <f t="shared" si="32"/>
        <v>46167</v>
      </c>
      <c r="Y28" s="4">
        <f t="shared" si="9"/>
        <v>46168</v>
      </c>
      <c r="Z28" s="4">
        <f t="shared" si="10"/>
        <v>46168</v>
      </c>
      <c r="AA28" s="58">
        <f t="shared" si="27"/>
        <v>5</v>
      </c>
      <c r="AB28" s="4">
        <f t="shared" si="11"/>
        <v>46177</v>
      </c>
      <c r="AC28" s="58">
        <f t="shared" si="28"/>
        <v>4</v>
      </c>
      <c r="AD28" s="4">
        <f t="shared" si="12"/>
        <v>46183</v>
      </c>
      <c r="AE28" s="5">
        <v>3</v>
      </c>
      <c r="AF28" s="4">
        <f t="shared" si="13"/>
        <v>46188</v>
      </c>
      <c r="AG28" s="4">
        <f t="shared" si="14"/>
        <v>46188</v>
      </c>
      <c r="AH28" s="4">
        <f t="shared" si="15"/>
        <v>46189</v>
      </c>
      <c r="AI28" s="4">
        <f t="shared" si="29"/>
        <v>46189</v>
      </c>
      <c r="AJ28" s="58">
        <v>1</v>
      </c>
      <c r="AK28" s="4">
        <f t="shared" si="16"/>
        <v>46190</v>
      </c>
      <c r="AL28" s="12">
        <f t="shared" si="17"/>
        <v>46190</v>
      </c>
      <c r="AM28" s="68">
        <v>3</v>
      </c>
      <c r="AN28" s="70">
        <f t="shared" si="30"/>
        <v>2</v>
      </c>
      <c r="AO28" s="72">
        <f t="array" ref="AO28">MAX(IF($B$2:$B$125=$B28, $AK$2:$AK$125))</f>
        <v>46225</v>
      </c>
      <c r="AP28" s="69">
        <f>_xlfn.MINIFS(ReleaseTimeline!$A$2:$A$27, ReleaseTimeline!$A$2:$A$27, "&gt;="&amp;AL28)</f>
        <v>46191</v>
      </c>
      <c r="AQ28" s="4" t="str">
        <f>VLOOKUP(AP28,ReleaseTimeline!$A$1:$E$27,2,FALSE)</f>
        <v>Release 13</v>
      </c>
      <c r="AR28" s="4">
        <f>VLOOKUP(AP28,ReleaseTimeline!$A$1:$E$27,3,FALSE)</f>
        <v>46198</v>
      </c>
      <c r="AS28" s="4"/>
      <c r="AT28" s="4"/>
      <c r="AU28" s="72">
        <f t="shared" si="18"/>
        <v>46230</v>
      </c>
      <c r="AV28" s="73">
        <v>1</v>
      </c>
      <c r="AW28" s="72">
        <f t="shared" si="19"/>
        <v>46231</v>
      </c>
      <c r="AX28" s="73">
        <v>3</v>
      </c>
      <c r="AY28" s="72">
        <f t="shared" si="20"/>
        <v>46234</v>
      </c>
      <c r="AZ28" s="74">
        <f t="shared" si="31"/>
        <v>46234</v>
      </c>
      <c r="BA28" s="72">
        <f t="shared" si="21"/>
        <v>46237</v>
      </c>
      <c r="BB28" s="72">
        <f t="shared" si="22"/>
        <v>46240</v>
      </c>
      <c r="BC28" s="72">
        <f t="shared" si="23"/>
        <v>46240</v>
      </c>
      <c r="BD28">
        <f t="shared" si="24"/>
        <v>90</v>
      </c>
      <c r="BF28">
        <f t="shared" si="25"/>
        <v>12</v>
      </c>
    </row>
    <row r="29" spans="1:61" hidden="1" x14ac:dyDescent="0.2">
      <c r="A29" s="3">
        <v>5</v>
      </c>
      <c r="B29" s="11" t="s">
        <v>141</v>
      </c>
      <c r="C29" s="11" t="str">
        <f>VLOOKUP(B29,'Target Tech'!$C$8:$J$33,8,FALSE)</f>
        <v>React/ASP</v>
      </c>
      <c r="D29" s="11"/>
      <c r="E29" s="4">
        <v>46136</v>
      </c>
      <c r="F29" s="4" t="s">
        <v>64</v>
      </c>
      <c r="G29" s="4" t="s">
        <v>67</v>
      </c>
      <c r="H29" s="4" t="s">
        <v>103</v>
      </c>
      <c r="I29" s="4">
        <f t="shared" si="26"/>
        <v>46136</v>
      </c>
      <c r="J29" s="5">
        <v>10</v>
      </c>
      <c r="K29" s="5">
        <v>0</v>
      </c>
      <c r="L29" s="73">
        <v>5</v>
      </c>
      <c r="M29" s="4">
        <f t="shared" si="0"/>
        <v>46150</v>
      </c>
      <c r="N29" s="4">
        <f t="shared" si="1"/>
        <v>46150</v>
      </c>
      <c r="O29" s="4">
        <f t="shared" si="2"/>
        <v>46150</v>
      </c>
      <c r="P29" s="5">
        <v>3</v>
      </c>
      <c r="Q29" s="4">
        <f t="shared" si="3"/>
        <v>46155</v>
      </c>
      <c r="R29" s="58">
        <f t="shared" si="4"/>
        <v>5</v>
      </c>
      <c r="S29" s="4">
        <f t="shared" si="5"/>
        <v>46162</v>
      </c>
      <c r="T29" s="4">
        <f t="shared" si="6"/>
        <v>46162</v>
      </c>
      <c r="U29" s="5">
        <v>3</v>
      </c>
      <c r="V29" s="4">
        <f t="shared" si="7"/>
        <v>46167</v>
      </c>
      <c r="W29" s="4">
        <f t="shared" si="32"/>
        <v>46167</v>
      </c>
      <c r="X29" s="4">
        <f t="shared" si="32"/>
        <v>46167</v>
      </c>
      <c r="Y29" s="4">
        <f t="shared" si="9"/>
        <v>46168</v>
      </c>
      <c r="Z29" s="4">
        <f t="shared" si="10"/>
        <v>46168</v>
      </c>
      <c r="AA29" s="58">
        <f t="shared" si="27"/>
        <v>5</v>
      </c>
      <c r="AB29" s="4">
        <f t="shared" si="11"/>
        <v>46177</v>
      </c>
      <c r="AC29" s="58">
        <f t="shared" si="28"/>
        <v>4</v>
      </c>
      <c r="AD29" s="4">
        <f t="shared" si="12"/>
        <v>46183</v>
      </c>
      <c r="AE29" s="5">
        <v>3</v>
      </c>
      <c r="AF29" s="4">
        <f t="shared" si="13"/>
        <v>46188</v>
      </c>
      <c r="AG29" s="4">
        <f t="shared" si="14"/>
        <v>46188</v>
      </c>
      <c r="AH29" s="4">
        <f t="shared" si="15"/>
        <v>46189</v>
      </c>
      <c r="AI29" s="4">
        <f t="shared" si="29"/>
        <v>46189</v>
      </c>
      <c r="AJ29" s="58">
        <v>1</v>
      </c>
      <c r="AK29" s="4">
        <f t="shared" si="16"/>
        <v>46190</v>
      </c>
      <c r="AL29" s="12">
        <f t="shared" si="17"/>
        <v>46190</v>
      </c>
      <c r="AM29" s="68">
        <v>3</v>
      </c>
      <c r="AN29" s="70">
        <f t="shared" si="30"/>
        <v>2</v>
      </c>
      <c r="AO29" s="72">
        <f t="array" ref="AO29">MAX(IF($B$2:$B$125=$B29, $AK$2:$AK$125))</f>
        <v>46225</v>
      </c>
      <c r="AP29" s="69">
        <f>_xlfn.MINIFS(ReleaseTimeline!$A$2:$A$27, ReleaseTimeline!$A$2:$A$27, "&gt;="&amp;AL29)</f>
        <v>46191</v>
      </c>
      <c r="AQ29" s="4" t="str">
        <f>VLOOKUP(AP29,ReleaseTimeline!$A$1:$E$27,2,FALSE)</f>
        <v>Release 13</v>
      </c>
      <c r="AR29" s="4">
        <f>VLOOKUP(AP29,ReleaseTimeline!$A$1:$E$27,3,FALSE)</f>
        <v>46198</v>
      </c>
      <c r="AS29" s="4"/>
      <c r="AT29" s="4"/>
      <c r="AU29" s="72">
        <f t="shared" si="18"/>
        <v>46230</v>
      </c>
      <c r="AV29" s="73">
        <v>1</v>
      </c>
      <c r="AW29" s="72">
        <f t="shared" si="19"/>
        <v>46231</v>
      </c>
      <c r="AX29" s="73">
        <v>3</v>
      </c>
      <c r="AY29" s="72">
        <f t="shared" si="20"/>
        <v>46234</v>
      </c>
      <c r="AZ29" s="74">
        <f t="shared" si="31"/>
        <v>46234</v>
      </c>
      <c r="BA29" s="72">
        <f t="shared" si="21"/>
        <v>46237</v>
      </c>
      <c r="BB29" s="72">
        <f t="shared" si="22"/>
        <v>46240</v>
      </c>
      <c r="BC29" s="72">
        <f t="shared" si="23"/>
        <v>46240</v>
      </c>
      <c r="BD29">
        <f t="shared" si="24"/>
        <v>90</v>
      </c>
      <c r="BF29">
        <f t="shared" si="25"/>
        <v>12</v>
      </c>
    </row>
    <row r="30" spans="1:61" hidden="1" x14ac:dyDescent="0.2">
      <c r="A30" s="3">
        <v>6</v>
      </c>
      <c r="B30" s="11" t="s">
        <v>141</v>
      </c>
      <c r="C30" s="11" t="s">
        <v>125</v>
      </c>
      <c r="D30" s="11"/>
      <c r="E30" s="4">
        <v>46136</v>
      </c>
      <c r="F30" s="4" t="s">
        <v>120</v>
      </c>
      <c r="G30" s="4" t="s">
        <v>67</v>
      </c>
      <c r="H30" s="4" t="s">
        <v>104</v>
      </c>
      <c r="I30" s="4">
        <f t="shared" si="26"/>
        <v>46136</v>
      </c>
      <c r="J30" s="5">
        <v>3</v>
      </c>
      <c r="K30" s="5">
        <v>0</v>
      </c>
      <c r="L30" s="73">
        <v>6</v>
      </c>
      <c r="M30" s="4">
        <f t="shared" si="0"/>
        <v>46140</v>
      </c>
      <c r="N30" s="4">
        <f t="shared" si="1"/>
        <v>46140</v>
      </c>
      <c r="O30" s="4">
        <f t="shared" si="2"/>
        <v>46140</v>
      </c>
      <c r="P30" s="5">
        <v>3</v>
      </c>
      <c r="Q30" s="4">
        <f t="shared" si="3"/>
        <v>46146</v>
      </c>
      <c r="R30" s="58">
        <f t="shared" si="4"/>
        <v>1.5</v>
      </c>
      <c r="S30" s="4">
        <f t="shared" si="5"/>
        <v>46147</v>
      </c>
      <c r="T30" s="4">
        <f t="shared" si="6"/>
        <v>46147</v>
      </c>
      <c r="U30" s="5">
        <v>3</v>
      </c>
      <c r="V30" s="4">
        <f t="shared" si="7"/>
        <v>46150</v>
      </c>
      <c r="W30" s="4">
        <f t="shared" si="32"/>
        <v>46150</v>
      </c>
      <c r="X30" s="4">
        <f t="shared" si="32"/>
        <v>46150</v>
      </c>
      <c r="Y30" s="4">
        <f t="shared" si="9"/>
        <v>46153</v>
      </c>
      <c r="Z30" s="4">
        <f t="shared" si="10"/>
        <v>46153</v>
      </c>
      <c r="AA30" s="58">
        <f t="shared" si="27"/>
        <v>1.5</v>
      </c>
      <c r="AB30" s="4">
        <f t="shared" si="11"/>
        <v>46154</v>
      </c>
      <c r="AC30" s="58">
        <f t="shared" si="28"/>
        <v>1.2000000000000002</v>
      </c>
      <c r="AD30" s="4">
        <f t="shared" si="12"/>
        <v>46155</v>
      </c>
      <c r="AE30" s="5">
        <v>3</v>
      </c>
      <c r="AF30" s="4">
        <f t="shared" si="13"/>
        <v>46160</v>
      </c>
      <c r="AG30" s="4">
        <f t="shared" si="14"/>
        <v>46160</v>
      </c>
      <c r="AH30" s="4">
        <f t="shared" si="15"/>
        <v>46161</v>
      </c>
      <c r="AI30" s="4">
        <f t="shared" si="29"/>
        <v>46161</v>
      </c>
      <c r="AJ30" s="58">
        <v>1</v>
      </c>
      <c r="AK30" s="4">
        <f t="shared" si="16"/>
        <v>46162</v>
      </c>
      <c r="AL30" s="12">
        <f t="shared" si="17"/>
        <v>46162</v>
      </c>
      <c r="AM30" s="68">
        <v>3</v>
      </c>
      <c r="AN30" s="70">
        <f t="shared" si="30"/>
        <v>0.60000000000000009</v>
      </c>
      <c r="AO30" s="72">
        <f t="array" ref="AO30">MAX(IF($B$2:$B$125=$B30, $AK$2:$AK$125))</f>
        <v>46225</v>
      </c>
      <c r="AP30" s="69">
        <f>_xlfn.MINIFS(ReleaseTimeline!$A$2:$A$27, ReleaseTimeline!$A$2:$A$27, "&gt;="&amp;AL30)</f>
        <v>46163</v>
      </c>
      <c r="AQ30" s="4" t="str">
        <f>VLOOKUP(AP30,ReleaseTimeline!$A$1:$E$27,2,FALSE)</f>
        <v>Release 11</v>
      </c>
      <c r="AR30" s="4">
        <f>VLOOKUP(AP30,ReleaseTimeline!$A$1:$E$27,3,FALSE)</f>
        <v>46170</v>
      </c>
      <c r="AS30" s="4"/>
      <c r="AT30" s="4"/>
      <c r="AU30" s="72">
        <f t="shared" si="18"/>
        <v>46230</v>
      </c>
      <c r="AV30" s="73">
        <v>1</v>
      </c>
      <c r="AW30" s="72">
        <f t="shared" si="19"/>
        <v>46231</v>
      </c>
      <c r="AX30" s="73">
        <v>3</v>
      </c>
      <c r="AY30" s="72">
        <f t="shared" si="20"/>
        <v>46234</v>
      </c>
      <c r="AZ30" s="74">
        <f t="shared" si="31"/>
        <v>46234</v>
      </c>
      <c r="BA30" s="72">
        <f t="shared" si="21"/>
        <v>46237</v>
      </c>
      <c r="BB30" s="72">
        <f t="shared" si="22"/>
        <v>46240</v>
      </c>
      <c r="BC30" s="72">
        <f t="shared" si="23"/>
        <v>46240</v>
      </c>
      <c r="BD30">
        <f t="shared" si="24"/>
        <v>100</v>
      </c>
      <c r="BF30">
        <f t="shared" si="25"/>
        <v>12</v>
      </c>
    </row>
    <row r="31" spans="1:61" hidden="1" x14ac:dyDescent="0.2">
      <c r="A31" s="3">
        <v>7</v>
      </c>
      <c r="B31" s="11" t="s">
        <v>141</v>
      </c>
      <c r="C31" s="11" t="s">
        <v>125</v>
      </c>
      <c r="D31" s="11"/>
      <c r="E31" s="4">
        <v>46147</v>
      </c>
      <c r="F31" s="4" t="s">
        <v>121</v>
      </c>
      <c r="G31" s="4" t="s">
        <v>67</v>
      </c>
      <c r="H31" s="4" t="s">
        <v>102</v>
      </c>
      <c r="I31" s="4">
        <f t="shared" si="26"/>
        <v>46147</v>
      </c>
      <c r="J31" s="5">
        <v>3</v>
      </c>
      <c r="K31" s="5">
        <v>0</v>
      </c>
      <c r="L31" s="73">
        <v>7</v>
      </c>
      <c r="M31" s="4">
        <f t="shared" si="0"/>
        <v>46149</v>
      </c>
      <c r="N31" s="4">
        <f t="shared" si="1"/>
        <v>46149</v>
      </c>
      <c r="O31" s="4">
        <f t="shared" si="2"/>
        <v>46149</v>
      </c>
      <c r="P31" s="5">
        <v>3</v>
      </c>
      <c r="Q31" s="4">
        <f t="shared" si="3"/>
        <v>46154</v>
      </c>
      <c r="R31" s="58">
        <f t="shared" si="4"/>
        <v>1.5</v>
      </c>
      <c r="S31" s="4">
        <f t="shared" si="5"/>
        <v>46155</v>
      </c>
      <c r="T31" s="4">
        <f t="shared" si="6"/>
        <v>46155</v>
      </c>
      <c r="U31" s="5">
        <v>3</v>
      </c>
      <c r="V31" s="4">
        <f t="shared" si="7"/>
        <v>46160</v>
      </c>
      <c r="W31" s="4">
        <f t="shared" si="32"/>
        <v>46160</v>
      </c>
      <c r="X31" s="4">
        <f t="shared" si="32"/>
        <v>46160</v>
      </c>
      <c r="Y31" s="4">
        <f t="shared" si="9"/>
        <v>46161</v>
      </c>
      <c r="Z31" s="4">
        <f t="shared" si="10"/>
        <v>46161</v>
      </c>
      <c r="AA31" s="58">
        <f t="shared" si="27"/>
        <v>1.5</v>
      </c>
      <c r="AB31" s="4">
        <f t="shared" si="11"/>
        <v>46162</v>
      </c>
      <c r="AC31" s="58">
        <f t="shared" si="28"/>
        <v>1.2000000000000002</v>
      </c>
      <c r="AD31" s="4">
        <f t="shared" si="12"/>
        <v>46163</v>
      </c>
      <c r="AE31" s="5">
        <v>3</v>
      </c>
      <c r="AF31" s="4">
        <f t="shared" si="13"/>
        <v>46168</v>
      </c>
      <c r="AG31" s="4">
        <f t="shared" si="14"/>
        <v>46168</v>
      </c>
      <c r="AH31" s="4">
        <f t="shared" si="15"/>
        <v>46169</v>
      </c>
      <c r="AI31" s="4">
        <f t="shared" si="29"/>
        <v>46169</v>
      </c>
      <c r="AJ31" s="58">
        <v>1</v>
      </c>
      <c r="AK31" s="4">
        <f t="shared" si="16"/>
        <v>46171</v>
      </c>
      <c r="AL31" s="12">
        <f t="shared" si="17"/>
        <v>46171</v>
      </c>
      <c r="AM31" s="68">
        <v>3</v>
      </c>
      <c r="AN31" s="70">
        <f t="shared" si="30"/>
        <v>0.60000000000000009</v>
      </c>
      <c r="AO31" s="72">
        <f t="array" ref="AO31">MAX(IF($B$2:$B$125=$B31, $AK$2:$AK$125))</f>
        <v>46225</v>
      </c>
      <c r="AP31" s="69">
        <f>_xlfn.MINIFS(ReleaseTimeline!$A$2:$A$27, ReleaseTimeline!$A$2:$A$27, "&gt;="&amp;AL31)</f>
        <v>46177</v>
      </c>
      <c r="AQ31" s="4" t="str">
        <f>VLOOKUP(AP31,ReleaseTimeline!$A$1:$E$27,2,FALSE)</f>
        <v>Release 12</v>
      </c>
      <c r="AR31" s="4">
        <f>VLOOKUP(AP31,ReleaseTimeline!$A$1:$E$27,3,FALSE)</f>
        <v>46184</v>
      </c>
      <c r="AS31" s="4"/>
      <c r="AT31" s="4"/>
      <c r="AU31" s="72">
        <f t="shared" si="18"/>
        <v>46230</v>
      </c>
      <c r="AV31" s="73">
        <v>1</v>
      </c>
      <c r="AW31" s="72">
        <f t="shared" si="19"/>
        <v>46231</v>
      </c>
      <c r="AX31" s="73">
        <v>3</v>
      </c>
      <c r="AY31" s="72">
        <f t="shared" si="20"/>
        <v>46234</v>
      </c>
      <c r="AZ31" s="74">
        <f t="shared" si="31"/>
        <v>46234</v>
      </c>
      <c r="BA31" s="72">
        <f t="shared" si="21"/>
        <v>46237</v>
      </c>
      <c r="BB31" s="72">
        <f t="shared" si="22"/>
        <v>46240</v>
      </c>
      <c r="BC31" s="72">
        <f t="shared" si="23"/>
        <v>46240</v>
      </c>
      <c r="BD31">
        <f t="shared" si="24"/>
        <v>91</v>
      </c>
      <c r="BF31">
        <f t="shared" si="25"/>
        <v>12</v>
      </c>
    </row>
    <row r="32" spans="1:61" hidden="1" x14ac:dyDescent="0.2">
      <c r="A32" s="3">
        <v>8</v>
      </c>
      <c r="B32" s="11" t="s">
        <v>141</v>
      </c>
      <c r="C32" s="11" t="s">
        <v>125</v>
      </c>
      <c r="D32" s="11"/>
      <c r="E32" s="4">
        <v>46147</v>
      </c>
      <c r="F32" s="4" t="s">
        <v>122</v>
      </c>
      <c r="G32" s="4" t="s">
        <v>67</v>
      </c>
      <c r="H32" s="4" t="s">
        <v>103</v>
      </c>
      <c r="I32" s="4">
        <f t="shared" si="26"/>
        <v>46147</v>
      </c>
      <c r="J32" s="5">
        <v>3</v>
      </c>
      <c r="K32" s="5">
        <v>0</v>
      </c>
      <c r="L32" s="73">
        <v>8</v>
      </c>
      <c r="M32" s="4">
        <f t="shared" si="0"/>
        <v>46149</v>
      </c>
      <c r="N32" s="4">
        <f t="shared" si="1"/>
        <v>46149</v>
      </c>
      <c r="O32" s="4">
        <f t="shared" si="2"/>
        <v>46149</v>
      </c>
      <c r="P32" s="5">
        <v>3</v>
      </c>
      <c r="Q32" s="4">
        <f t="shared" si="3"/>
        <v>46154</v>
      </c>
      <c r="R32" s="58">
        <f t="shared" si="4"/>
        <v>1.5</v>
      </c>
      <c r="S32" s="4">
        <f t="shared" si="5"/>
        <v>46155</v>
      </c>
      <c r="T32" s="4">
        <f t="shared" si="6"/>
        <v>46155</v>
      </c>
      <c r="U32" s="5">
        <v>3</v>
      </c>
      <c r="V32" s="4">
        <f t="shared" si="7"/>
        <v>46160</v>
      </c>
      <c r="W32" s="4">
        <f t="shared" si="32"/>
        <v>46160</v>
      </c>
      <c r="X32" s="4">
        <f t="shared" si="32"/>
        <v>46160</v>
      </c>
      <c r="Y32" s="4">
        <f t="shared" si="9"/>
        <v>46161</v>
      </c>
      <c r="Z32" s="4">
        <f t="shared" si="10"/>
        <v>46161</v>
      </c>
      <c r="AA32" s="58">
        <f t="shared" si="27"/>
        <v>1.5</v>
      </c>
      <c r="AB32" s="4">
        <f t="shared" si="11"/>
        <v>46162</v>
      </c>
      <c r="AC32" s="58">
        <f t="shared" si="28"/>
        <v>1.2000000000000002</v>
      </c>
      <c r="AD32" s="4">
        <f t="shared" si="12"/>
        <v>46163</v>
      </c>
      <c r="AE32" s="5">
        <v>3</v>
      </c>
      <c r="AF32" s="4">
        <f t="shared" si="13"/>
        <v>46168</v>
      </c>
      <c r="AG32" s="4">
        <f t="shared" si="14"/>
        <v>46168</v>
      </c>
      <c r="AH32" s="4">
        <f t="shared" si="15"/>
        <v>46169</v>
      </c>
      <c r="AI32" s="4">
        <f t="shared" si="29"/>
        <v>46169</v>
      </c>
      <c r="AJ32" s="58">
        <v>1</v>
      </c>
      <c r="AK32" s="4">
        <f t="shared" si="16"/>
        <v>46171</v>
      </c>
      <c r="AL32" s="12">
        <f t="shared" si="17"/>
        <v>46171</v>
      </c>
      <c r="AM32" s="68">
        <v>3</v>
      </c>
      <c r="AN32" s="70">
        <f t="shared" si="30"/>
        <v>0.60000000000000009</v>
      </c>
      <c r="AO32" s="72">
        <f t="array" ref="AO32">MAX(IF($B$2:$B$125=$B32, $AK$2:$AK$125))</f>
        <v>46225</v>
      </c>
      <c r="AP32" s="69">
        <f>_xlfn.MINIFS(ReleaseTimeline!$A$2:$A$27, ReleaseTimeline!$A$2:$A$27, "&gt;="&amp;AL32)</f>
        <v>46177</v>
      </c>
      <c r="AQ32" s="4" t="str">
        <f>VLOOKUP(AP32,ReleaseTimeline!$A$1:$E$27,2,FALSE)</f>
        <v>Release 12</v>
      </c>
      <c r="AR32" s="4">
        <f>VLOOKUP(AP32,ReleaseTimeline!$A$1:$E$27,3,FALSE)</f>
        <v>46184</v>
      </c>
      <c r="AS32" s="4"/>
      <c r="AT32" s="4"/>
      <c r="AU32" s="72">
        <f t="shared" si="18"/>
        <v>46230</v>
      </c>
      <c r="AV32" s="73">
        <v>1</v>
      </c>
      <c r="AW32" s="72">
        <f t="shared" si="19"/>
        <v>46231</v>
      </c>
      <c r="AX32" s="73">
        <v>3</v>
      </c>
      <c r="AY32" s="72">
        <f t="shared" si="20"/>
        <v>46234</v>
      </c>
      <c r="AZ32" s="74">
        <f t="shared" si="31"/>
        <v>46234</v>
      </c>
      <c r="BA32" s="72">
        <f t="shared" si="21"/>
        <v>46237</v>
      </c>
      <c r="BB32" s="72">
        <f t="shared" si="22"/>
        <v>46240</v>
      </c>
      <c r="BC32" s="72">
        <f t="shared" si="23"/>
        <v>46240</v>
      </c>
      <c r="BD32">
        <f t="shared" si="24"/>
        <v>91</v>
      </c>
      <c r="BF32">
        <f t="shared" si="25"/>
        <v>12</v>
      </c>
    </row>
    <row r="33" spans="1:58" hidden="1" x14ac:dyDescent="0.2">
      <c r="A33" s="3">
        <v>9</v>
      </c>
      <c r="B33" s="11" t="s">
        <v>141</v>
      </c>
      <c r="C33" s="11" t="s">
        <v>125</v>
      </c>
      <c r="D33" s="11"/>
      <c r="E33" s="4">
        <v>46147</v>
      </c>
      <c r="F33" s="4" t="s">
        <v>149</v>
      </c>
      <c r="G33" s="4" t="s">
        <v>67</v>
      </c>
      <c r="H33" s="4" t="s">
        <v>104</v>
      </c>
      <c r="I33" s="4">
        <f t="shared" si="26"/>
        <v>46147</v>
      </c>
      <c r="J33" s="5">
        <v>3</v>
      </c>
      <c r="K33" s="5">
        <v>0</v>
      </c>
      <c r="L33" s="73">
        <v>9</v>
      </c>
      <c r="M33" s="4">
        <f t="shared" si="0"/>
        <v>46149</v>
      </c>
      <c r="N33" s="4">
        <f t="shared" si="1"/>
        <v>46149</v>
      </c>
      <c r="O33" s="4">
        <f t="shared" si="2"/>
        <v>46149</v>
      </c>
      <c r="P33" s="5">
        <v>3</v>
      </c>
      <c r="Q33" s="4">
        <f t="shared" si="3"/>
        <v>46154</v>
      </c>
      <c r="R33" s="58">
        <f t="shared" si="4"/>
        <v>1.5</v>
      </c>
      <c r="S33" s="4">
        <f t="shared" si="5"/>
        <v>46155</v>
      </c>
      <c r="T33" s="4">
        <f t="shared" si="6"/>
        <v>46155</v>
      </c>
      <c r="U33" s="5">
        <v>3</v>
      </c>
      <c r="V33" s="4">
        <f t="shared" si="7"/>
        <v>46160</v>
      </c>
      <c r="W33" s="4">
        <f t="shared" si="32"/>
        <v>46160</v>
      </c>
      <c r="X33" s="4">
        <f t="shared" si="32"/>
        <v>46160</v>
      </c>
      <c r="Y33" s="4">
        <f t="shared" si="9"/>
        <v>46161</v>
      </c>
      <c r="Z33" s="4">
        <f t="shared" si="10"/>
        <v>46161</v>
      </c>
      <c r="AA33" s="58">
        <f t="shared" si="27"/>
        <v>1.5</v>
      </c>
      <c r="AB33" s="4">
        <f t="shared" si="11"/>
        <v>46162</v>
      </c>
      <c r="AC33" s="58">
        <f t="shared" si="28"/>
        <v>1.2000000000000002</v>
      </c>
      <c r="AD33" s="4">
        <f t="shared" si="12"/>
        <v>46163</v>
      </c>
      <c r="AE33" s="5">
        <v>3</v>
      </c>
      <c r="AF33" s="4">
        <f t="shared" si="13"/>
        <v>46168</v>
      </c>
      <c r="AG33" s="4">
        <f t="shared" si="14"/>
        <v>46168</v>
      </c>
      <c r="AH33" s="4">
        <f t="shared" si="15"/>
        <v>46169</v>
      </c>
      <c r="AI33" s="4">
        <f t="shared" si="29"/>
        <v>46169</v>
      </c>
      <c r="AJ33" s="58">
        <v>1</v>
      </c>
      <c r="AK33" s="4">
        <f t="shared" si="16"/>
        <v>46171</v>
      </c>
      <c r="AL33" s="12">
        <f t="shared" si="17"/>
        <v>46171</v>
      </c>
      <c r="AM33" s="68">
        <v>3</v>
      </c>
      <c r="AN33" s="70">
        <f t="shared" si="30"/>
        <v>0.60000000000000009</v>
      </c>
      <c r="AO33" s="72">
        <f t="array" ref="AO33">MAX(IF($B$2:$B$125=$B33, $AK$2:$AK$125))</f>
        <v>46225</v>
      </c>
      <c r="AP33" s="69">
        <f>_xlfn.MINIFS(ReleaseTimeline!$A$2:$A$27, ReleaseTimeline!$A$2:$A$27, "&gt;="&amp;AL33)</f>
        <v>46177</v>
      </c>
      <c r="AQ33" s="4" t="str">
        <f>VLOOKUP(AP33,ReleaseTimeline!$A$1:$E$27,2,FALSE)</f>
        <v>Release 12</v>
      </c>
      <c r="AR33" s="4">
        <f>VLOOKUP(AP33,ReleaseTimeline!$A$1:$E$27,3,FALSE)</f>
        <v>46184</v>
      </c>
      <c r="AS33" s="4"/>
      <c r="AT33" s="4"/>
      <c r="AU33" s="72">
        <f t="shared" si="18"/>
        <v>46230</v>
      </c>
      <c r="AV33" s="73">
        <v>1</v>
      </c>
      <c r="AW33" s="72">
        <f t="shared" si="19"/>
        <v>46231</v>
      </c>
      <c r="AX33" s="73">
        <v>3</v>
      </c>
      <c r="AY33" s="72">
        <f t="shared" si="20"/>
        <v>46234</v>
      </c>
      <c r="AZ33" s="74">
        <f t="shared" si="31"/>
        <v>46234</v>
      </c>
      <c r="BA33" s="72">
        <f t="shared" si="21"/>
        <v>46237</v>
      </c>
      <c r="BB33" s="72">
        <f t="shared" si="22"/>
        <v>46240</v>
      </c>
      <c r="BC33" s="72">
        <f t="shared" si="23"/>
        <v>46240</v>
      </c>
      <c r="BD33">
        <f t="shared" si="24"/>
        <v>91</v>
      </c>
      <c r="BF33">
        <f t="shared" si="25"/>
        <v>12</v>
      </c>
    </row>
    <row r="34" spans="1:58" hidden="1" x14ac:dyDescent="0.2">
      <c r="A34" s="3">
        <v>10</v>
      </c>
      <c r="B34" s="11" t="s">
        <v>141</v>
      </c>
      <c r="C34" s="11" t="s">
        <v>125</v>
      </c>
      <c r="D34" s="11"/>
      <c r="E34" s="4">
        <v>46156</v>
      </c>
      <c r="F34" s="4" t="s">
        <v>85</v>
      </c>
      <c r="G34" s="4" t="s">
        <v>67</v>
      </c>
      <c r="H34" s="4" t="s">
        <v>102</v>
      </c>
      <c r="I34" s="4">
        <f t="shared" si="26"/>
        <v>46156</v>
      </c>
      <c r="J34" s="5">
        <v>3</v>
      </c>
      <c r="K34" s="5">
        <v>0</v>
      </c>
      <c r="L34" s="73">
        <v>10</v>
      </c>
      <c r="M34" s="4">
        <f t="shared" ref="M34:M65" si="33">WORKDAY(I34-1, J34+K34, IndHolidays)</f>
        <v>46160</v>
      </c>
      <c r="N34" s="4">
        <f t="shared" ref="N34:N65" si="34">WORKDAY(I34-1, J34+K34, IndHolidays)</f>
        <v>46160</v>
      </c>
      <c r="O34" s="4">
        <f t="shared" ref="O34:O65" si="35">WORKDAY(I34-1, J34+K34, IndHolidays)</f>
        <v>46160</v>
      </c>
      <c r="P34" s="5">
        <v>3</v>
      </c>
      <c r="Q34" s="4">
        <f t="shared" si="3"/>
        <v>46163</v>
      </c>
      <c r="R34" s="58">
        <f t="shared" ref="R34:R65" si="36">J34*0.5</f>
        <v>1.5</v>
      </c>
      <c r="S34" s="4">
        <f t="shared" si="5"/>
        <v>46164</v>
      </c>
      <c r="T34" s="4">
        <f t="shared" si="6"/>
        <v>46164</v>
      </c>
      <c r="U34" s="5">
        <v>3</v>
      </c>
      <c r="V34" s="4">
        <f t="shared" si="7"/>
        <v>46169</v>
      </c>
      <c r="W34" s="4">
        <f t="shared" ref="W34:X49" si="37">WORKDAY(V34, 0, IndHolidays)</f>
        <v>46169</v>
      </c>
      <c r="X34" s="4">
        <f t="shared" si="37"/>
        <v>46169</v>
      </c>
      <c r="Y34" s="4">
        <f t="shared" si="9"/>
        <v>46171</v>
      </c>
      <c r="Z34" s="4">
        <f t="shared" si="10"/>
        <v>46171</v>
      </c>
      <c r="AA34" s="58">
        <f t="shared" si="27"/>
        <v>1.5</v>
      </c>
      <c r="AB34" s="4">
        <f t="shared" si="11"/>
        <v>46174</v>
      </c>
      <c r="AC34" s="58">
        <f t="shared" si="28"/>
        <v>1.2000000000000002</v>
      </c>
      <c r="AD34" s="4">
        <f t="shared" si="12"/>
        <v>46176</v>
      </c>
      <c r="AE34" s="5">
        <v>3</v>
      </c>
      <c r="AF34" s="4">
        <f t="shared" si="13"/>
        <v>46181</v>
      </c>
      <c r="AG34" s="4">
        <f t="shared" si="14"/>
        <v>46181</v>
      </c>
      <c r="AH34" s="4">
        <f t="shared" si="15"/>
        <v>46182</v>
      </c>
      <c r="AI34" s="4">
        <f t="shared" si="29"/>
        <v>46182</v>
      </c>
      <c r="AJ34" s="58">
        <v>1</v>
      </c>
      <c r="AK34" s="4">
        <f t="shared" si="16"/>
        <v>46183</v>
      </c>
      <c r="AL34" s="12">
        <f t="shared" ref="AL34:AL65" si="38">AK34</f>
        <v>46183</v>
      </c>
      <c r="AM34" s="68">
        <v>3</v>
      </c>
      <c r="AN34" s="70">
        <f t="shared" si="30"/>
        <v>0.60000000000000009</v>
      </c>
      <c r="AO34" s="72">
        <f t="array" ref="AO34">MAX(IF($B$2:$B$125=$B34, $AK$2:$AK$125))</f>
        <v>46225</v>
      </c>
      <c r="AP34" s="69">
        <f>_xlfn.MINIFS(ReleaseTimeline!$A$2:$A$27, ReleaseTimeline!$A$2:$A$27, "&gt;="&amp;AL34)</f>
        <v>46191</v>
      </c>
      <c r="AQ34" s="4" t="str">
        <f>VLOOKUP(AP34,ReleaseTimeline!$A$1:$E$27,2,FALSE)</f>
        <v>Release 13</v>
      </c>
      <c r="AR34" s="4">
        <f>VLOOKUP(AP34,ReleaseTimeline!$A$1:$E$27,3,FALSE)</f>
        <v>46198</v>
      </c>
      <c r="AS34" s="4"/>
      <c r="AT34" s="4"/>
      <c r="AU34" s="72">
        <f t="shared" ref="AU34:AU65" si="39">WORKDAY(AO34, AM34, IndHolidays)</f>
        <v>46230</v>
      </c>
      <c r="AV34" s="73">
        <v>1</v>
      </c>
      <c r="AW34" s="72">
        <f t="shared" si="19"/>
        <v>46231</v>
      </c>
      <c r="AX34" s="73">
        <v>3</v>
      </c>
      <c r="AY34" s="72">
        <f t="shared" ref="AY34:AY65" si="40">WORKDAY(AW34, AX34, IndHolidays)</f>
        <v>46234</v>
      </c>
      <c r="AZ34" s="74">
        <f t="shared" si="31"/>
        <v>46234</v>
      </c>
      <c r="BA34" s="72">
        <f t="shared" ref="BA34:BA65" si="41">WORKDAY(AZ34, 1, IndHolidays)</f>
        <v>46237</v>
      </c>
      <c r="BB34" s="72">
        <f t="shared" si="22"/>
        <v>46240</v>
      </c>
      <c r="BC34" s="72">
        <f t="shared" si="23"/>
        <v>46240</v>
      </c>
      <c r="BD34">
        <f t="shared" ref="BD34:BD65" si="42">(BC34 - N34)</f>
        <v>80</v>
      </c>
      <c r="BF34">
        <f t="shared" ref="BF34:BF65" si="43">(P34+U34+AE34+AX34)</f>
        <v>12</v>
      </c>
    </row>
    <row r="35" spans="1:58" hidden="1" x14ac:dyDescent="0.2">
      <c r="A35" s="3">
        <v>11</v>
      </c>
      <c r="B35" s="11" t="s">
        <v>141</v>
      </c>
      <c r="C35" s="11" t="s">
        <v>125</v>
      </c>
      <c r="D35" s="11"/>
      <c r="E35" s="4">
        <v>46156</v>
      </c>
      <c r="F35" s="4" t="s">
        <v>150</v>
      </c>
      <c r="G35" s="4" t="s">
        <v>67</v>
      </c>
      <c r="H35" s="4" t="s">
        <v>103</v>
      </c>
      <c r="I35" s="4">
        <f t="shared" si="26"/>
        <v>46156</v>
      </c>
      <c r="J35" s="5">
        <v>3</v>
      </c>
      <c r="K35" s="5">
        <v>0</v>
      </c>
      <c r="L35" s="73">
        <v>11</v>
      </c>
      <c r="M35" s="4">
        <f t="shared" si="33"/>
        <v>46160</v>
      </c>
      <c r="N35" s="4">
        <f t="shared" si="34"/>
        <v>46160</v>
      </c>
      <c r="O35" s="4">
        <f t="shared" si="35"/>
        <v>46160</v>
      </c>
      <c r="P35" s="5">
        <v>3</v>
      </c>
      <c r="Q35" s="4">
        <f t="shared" si="3"/>
        <v>46163</v>
      </c>
      <c r="R35" s="58">
        <f t="shared" si="36"/>
        <v>1.5</v>
      </c>
      <c r="S35" s="4">
        <f t="shared" si="5"/>
        <v>46164</v>
      </c>
      <c r="T35" s="4">
        <f t="shared" si="6"/>
        <v>46164</v>
      </c>
      <c r="U35" s="5">
        <v>3</v>
      </c>
      <c r="V35" s="4">
        <f t="shared" si="7"/>
        <v>46169</v>
      </c>
      <c r="W35" s="4">
        <f t="shared" si="37"/>
        <v>46169</v>
      </c>
      <c r="X35" s="4">
        <f t="shared" si="37"/>
        <v>46169</v>
      </c>
      <c r="Y35" s="4">
        <f t="shared" si="9"/>
        <v>46171</v>
      </c>
      <c r="Z35" s="4">
        <f t="shared" si="10"/>
        <v>46171</v>
      </c>
      <c r="AA35" s="58">
        <f t="shared" si="27"/>
        <v>1.5</v>
      </c>
      <c r="AB35" s="4">
        <f t="shared" si="11"/>
        <v>46174</v>
      </c>
      <c r="AC35" s="58">
        <f t="shared" si="28"/>
        <v>1.2000000000000002</v>
      </c>
      <c r="AD35" s="4">
        <f t="shared" si="12"/>
        <v>46176</v>
      </c>
      <c r="AE35" s="5">
        <v>3</v>
      </c>
      <c r="AF35" s="4">
        <f t="shared" si="13"/>
        <v>46181</v>
      </c>
      <c r="AG35" s="4">
        <f t="shared" si="14"/>
        <v>46181</v>
      </c>
      <c r="AH35" s="4">
        <f t="shared" si="15"/>
        <v>46182</v>
      </c>
      <c r="AI35" s="4">
        <f t="shared" si="29"/>
        <v>46182</v>
      </c>
      <c r="AJ35" s="58">
        <v>1</v>
      </c>
      <c r="AK35" s="4">
        <f t="shared" si="16"/>
        <v>46183</v>
      </c>
      <c r="AL35" s="12">
        <f t="shared" si="38"/>
        <v>46183</v>
      </c>
      <c r="AM35" s="68">
        <v>3</v>
      </c>
      <c r="AN35" s="70">
        <f t="shared" si="30"/>
        <v>0.60000000000000009</v>
      </c>
      <c r="AO35" s="72">
        <f t="array" ref="AO35">MAX(IF($B$2:$B$125=$B35, $AK$2:$AK$125))</f>
        <v>46225</v>
      </c>
      <c r="AP35" s="69">
        <f>_xlfn.MINIFS(ReleaseTimeline!$A$2:$A$27, ReleaseTimeline!$A$2:$A$27, "&gt;="&amp;AL35)</f>
        <v>46191</v>
      </c>
      <c r="AQ35" s="4" t="str">
        <f>VLOOKUP(AP35,ReleaseTimeline!$A$1:$E$27,2,FALSE)</f>
        <v>Release 13</v>
      </c>
      <c r="AR35" s="4">
        <f>VLOOKUP(AP35,ReleaseTimeline!$A$1:$E$27,3,FALSE)</f>
        <v>46198</v>
      </c>
      <c r="AS35" s="4"/>
      <c r="AT35" s="4"/>
      <c r="AU35" s="72">
        <f t="shared" si="39"/>
        <v>46230</v>
      </c>
      <c r="AV35" s="73">
        <v>1</v>
      </c>
      <c r="AW35" s="72">
        <f t="shared" si="19"/>
        <v>46231</v>
      </c>
      <c r="AX35" s="73">
        <v>3</v>
      </c>
      <c r="AY35" s="72">
        <f t="shared" si="40"/>
        <v>46234</v>
      </c>
      <c r="AZ35" s="74">
        <f t="shared" si="31"/>
        <v>46234</v>
      </c>
      <c r="BA35" s="72">
        <f t="shared" si="41"/>
        <v>46237</v>
      </c>
      <c r="BB35" s="72">
        <f t="shared" si="22"/>
        <v>46240</v>
      </c>
      <c r="BC35" s="72">
        <f t="shared" si="23"/>
        <v>46240</v>
      </c>
      <c r="BD35">
        <f t="shared" si="42"/>
        <v>80</v>
      </c>
      <c r="BF35">
        <f t="shared" si="43"/>
        <v>12</v>
      </c>
    </row>
    <row r="36" spans="1:58" hidden="1" x14ac:dyDescent="0.2">
      <c r="A36" s="3">
        <v>12</v>
      </c>
      <c r="B36" s="11" t="s">
        <v>141</v>
      </c>
      <c r="C36" s="11" t="s">
        <v>125</v>
      </c>
      <c r="D36" s="11"/>
      <c r="E36" s="4">
        <v>46156</v>
      </c>
      <c r="F36" s="4" t="s">
        <v>151</v>
      </c>
      <c r="G36" s="4" t="s">
        <v>67</v>
      </c>
      <c r="H36" s="4" t="s">
        <v>104</v>
      </c>
      <c r="I36" s="4">
        <f t="shared" si="26"/>
        <v>46156</v>
      </c>
      <c r="J36" s="5">
        <v>3</v>
      </c>
      <c r="K36" s="5">
        <v>0</v>
      </c>
      <c r="L36" s="73">
        <v>12</v>
      </c>
      <c r="M36" s="4">
        <f t="shared" si="33"/>
        <v>46160</v>
      </c>
      <c r="N36" s="4">
        <f t="shared" si="34"/>
        <v>46160</v>
      </c>
      <c r="O36" s="4">
        <f t="shared" si="35"/>
        <v>46160</v>
      </c>
      <c r="P36" s="5">
        <v>3</v>
      </c>
      <c r="Q36" s="4">
        <f t="shared" si="3"/>
        <v>46163</v>
      </c>
      <c r="R36" s="58">
        <f t="shared" si="36"/>
        <v>1.5</v>
      </c>
      <c r="S36" s="4">
        <f t="shared" si="5"/>
        <v>46164</v>
      </c>
      <c r="T36" s="4">
        <f t="shared" si="6"/>
        <v>46164</v>
      </c>
      <c r="U36" s="5">
        <v>3</v>
      </c>
      <c r="V36" s="4">
        <f t="shared" si="7"/>
        <v>46169</v>
      </c>
      <c r="W36" s="4">
        <f t="shared" si="37"/>
        <v>46169</v>
      </c>
      <c r="X36" s="4">
        <f t="shared" si="37"/>
        <v>46169</v>
      </c>
      <c r="Y36" s="4">
        <f t="shared" si="9"/>
        <v>46171</v>
      </c>
      <c r="Z36" s="4">
        <f t="shared" si="10"/>
        <v>46171</v>
      </c>
      <c r="AA36" s="58">
        <f t="shared" si="27"/>
        <v>1.5</v>
      </c>
      <c r="AB36" s="4">
        <f t="shared" si="11"/>
        <v>46174</v>
      </c>
      <c r="AC36" s="58">
        <f t="shared" si="28"/>
        <v>1.2000000000000002</v>
      </c>
      <c r="AD36" s="4">
        <f t="shared" si="12"/>
        <v>46176</v>
      </c>
      <c r="AE36" s="5">
        <v>3</v>
      </c>
      <c r="AF36" s="4">
        <f t="shared" si="13"/>
        <v>46181</v>
      </c>
      <c r="AG36" s="4">
        <f t="shared" si="14"/>
        <v>46181</v>
      </c>
      <c r="AH36" s="4">
        <f t="shared" si="15"/>
        <v>46182</v>
      </c>
      <c r="AI36" s="4">
        <f t="shared" si="29"/>
        <v>46182</v>
      </c>
      <c r="AJ36" s="58">
        <v>1</v>
      </c>
      <c r="AK36" s="4">
        <f t="shared" si="16"/>
        <v>46183</v>
      </c>
      <c r="AL36" s="12">
        <f t="shared" si="38"/>
        <v>46183</v>
      </c>
      <c r="AM36" s="68">
        <v>3</v>
      </c>
      <c r="AN36" s="70">
        <f t="shared" si="30"/>
        <v>0.60000000000000009</v>
      </c>
      <c r="AO36" s="72">
        <f t="array" ref="AO36">MAX(IF($B$2:$B$125=$B36, $AK$2:$AK$125))</f>
        <v>46225</v>
      </c>
      <c r="AP36" s="69">
        <f>_xlfn.MINIFS(ReleaseTimeline!$A$2:$A$27, ReleaseTimeline!$A$2:$A$27, "&gt;="&amp;AL36)</f>
        <v>46191</v>
      </c>
      <c r="AQ36" s="4" t="str">
        <f>VLOOKUP(AP36,ReleaseTimeline!$A$1:$E$27,2,FALSE)</f>
        <v>Release 13</v>
      </c>
      <c r="AR36" s="4">
        <f>VLOOKUP(AP36,ReleaseTimeline!$A$1:$E$27,3,FALSE)</f>
        <v>46198</v>
      </c>
      <c r="AS36" s="4"/>
      <c r="AT36" s="4"/>
      <c r="AU36" s="72">
        <f t="shared" si="39"/>
        <v>46230</v>
      </c>
      <c r="AV36" s="73">
        <v>1</v>
      </c>
      <c r="AW36" s="72">
        <f t="shared" si="19"/>
        <v>46231</v>
      </c>
      <c r="AX36" s="73">
        <v>3</v>
      </c>
      <c r="AY36" s="72">
        <f t="shared" si="40"/>
        <v>46234</v>
      </c>
      <c r="AZ36" s="74">
        <f t="shared" si="31"/>
        <v>46234</v>
      </c>
      <c r="BA36" s="72">
        <f t="shared" si="41"/>
        <v>46237</v>
      </c>
      <c r="BB36" s="72">
        <f t="shared" si="22"/>
        <v>46240</v>
      </c>
      <c r="BC36" s="72">
        <f t="shared" si="23"/>
        <v>46240</v>
      </c>
      <c r="BD36">
        <f t="shared" si="42"/>
        <v>80</v>
      </c>
      <c r="BF36">
        <f t="shared" si="43"/>
        <v>12</v>
      </c>
    </row>
    <row r="37" spans="1:58" hidden="1" x14ac:dyDescent="0.2">
      <c r="A37" s="3">
        <v>13</v>
      </c>
      <c r="B37" s="11" t="s">
        <v>141</v>
      </c>
      <c r="C37" s="11" t="s">
        <v>125</v>
      </c>
      <c r="D37" s="11"/>
      <c r="E37" s="4">
        <v>46164</v>
      </c>
      <c r="F37" s="4" t="s">
        <v>154</v>
      </c>
      <c r="G37" s="4" t="s">
        <v>67</v>
      </c>
      <c r="H37" s="4" t="s">
        <v>102</v>
      </c>
      <c r="I37" s="4">
        <f t="shared" si="26"/>
        <v>46164</v>
      </c>
      <c r="J37" s="5">
        <v>3</v>
      </c>
      <c r="K37" s="5">
        <v>0</v>
      </c>
      <c r="L37" s="73">
        <v>13</v>
      </c>
      <c r="M37" s="4">
        <f t="shared" si="33"/>
        <v>46168</v>
      </c>
      <c r="N37" s="4">
        <f t="shared" si="34"/>
        <v>46168</v>
      </c>
      <c r="O37" s="4">
        <f t="shared" si="35"/>
        <v>46168</v>
      </c>
      <c r="P37" s="5">
        <v>3</v>
      </c>
      <c r="Q37" s="4">
        <f t="shared" si="3"/>
        <v>46174</v>
      </c>
      <c r="R37" s="58">
        <f t="shared" si="36"/>
        <v>1.5</v>
      </c>
      <c r="S37" s="4">
        <f t="shared" si="5"/>
        <v>46176</v>
      </c>
      <c r="T37" s="4">
        <f t="shared" si="6"/>
        <v>46176</v>
      </c>
      <c r="U37" s="5">
        <v>3</v>
      </c>
      <c r="V37" s="4">
        <f t="shared" si="7"/>
        <v>46181</v>
      </c>
      <c r="W37" s="4">
        <f t="shared" si="37"/>
        <v>46181</v>
      </c>
      <c r="X37" s="4">
        <f t="shared" si="37"/>
        <v>46181</v>
      </c>
      <c r="Y37" s="4">
        <f t="shared" si="9"/>
        <v>46182</v>
      </c>
      <c r="Z37" s="4">
        <f t="shared" si="10"/>
        <v>46182</v>
      </c>
      <c r="AA37" s="58">
        <f t="shared" si="27"/>
        <v>1.5</v>
      </c>
      <c r="AB37" s="4">
        <f t="shared" si="11"/>
        <v>46183</v>
      </c>
      <c r="AC37" s="58">
        <f t="shared" si="28"/>
        <v>1.2000000000000002</v>
      </c>
      <c r="AD37" s="4">
        <f t="shared" si="12"/>
        <v>46184</v>
      </c>
      <c r="AE37" s="5">
        <v>3</v>
      </c>
      <c r="AF37" s="4">
        <f t="shared" si="13"/>
        <v>46189</v>
      </c>
      <c r="AG37" s="4">
        <f t="shared" si="14"/>
        <v>46189</v>
      </c>
      <c r="AH37" s="4">
        <f t="shared" si="15"/>
        <v>46190</v>
      </c>
      <c r="AI37" s="4">
        <f t="shared" si="29"/>
        <v>46190</v>
      </c>
      <c r="AJ37" s="58">
        <v>1</v>
      </c>
      <c r="AK37" s="4">
        <f t="shared" si="16"/>
        <v>46191</v>
      </c>
      <c r="AL37" s="12">
        <f t="shared" si="38"/>
        <v>46191</v>
      </c>
      <c r="AM37" s="68">
        <v>3</v>
      </c>
      <c r="AN37" s="70">
        <f t="shared" si="30"/>
        <v>0.60000000000000009</v>
      </c>
      <c r="AO37" s="72">
        <f t="array" ref="AO37">MAX(IF($B$2:$B$125=$B37, $AK$2:$AK$125))</f>
        <v>46225</v>
      </c>
      <c r="AP37" s="69">
        <f>_xlfn.MINIFS(ReleaseTimeline!$A$2:$A$27, ReleaseTimeline!$A$2:$A$27, "&gt;="&amp;AL37)</f>
        <v>46191</v>
      </c>
      <c r="AQ37" s="4" t="str">
        <f>VLOOKUP(AP37,ReleaseTimeline!$A$1:$E$27,2,FALSE)</f>
        <v>Release 13</v>
      </c>
      <c r="AR37" s="4">
        <f>VLOOKUP(AP37,ReleaseTimeline!$A$1:$E$27,3,FALSE)</f>
        <v>46198</v>
      </c>
      <c r="AS37" s="4"/>
      <c r="AT37" s="4"/>
      <c r="AU37" s="72">
        <f t="shared" si="39"/>
        <v>46230</v>
      </c>
      <c r="AV37" s="73">
        <v>1</v>
      </c>
      <c r="AW37" s="72">
        <f t="shared" si="19"/>
        <v>46231</v>
      </c>
      <c r="AX37" s="73">
        <v>3</v>
      </c>
      <c r="AY37" s="72">
        <f t="shared" si="40"/>
        <v>46234</v>
      </c>
      <c r="AZ37" s="74">
        <f t="shared" si="31"/>
        <v>46234</v>
      </c>
      <c r="BA37" s="72">
        <f t="shared" si="41"/>
        <v>46237</v>
      </c>
      <c r="BB37" s="72">
        <f t="shared" si="22"/>
        <v>46240</v>
      </c>
      <c r="BC37" s="72">
        <f t="shared" si="23"/>
        <v>46240</v>
      </c>
      <c r="BD37">
        <f t="shared" si="42"/>
        <v>72</v>
      </c>
      <c r="BF37">
        <f t="shared" si="43"/>
        <v>12</v>
      </c>
    </row>
    <row r="38" spans="1:58" hidden="1" x14ac:dyDescent="0.2">
      <c r="A38" s="3">
        <v>14</v>
      </c>
      <c r="B38" s="11" t="s">
        <v>141</v>
      </c>
      <c r="C38" s="11" t="s">
        <v>125</v>
      </c>
      <c r="D38" s="11"/>
      <c r="E38" s="4">
        <v>46164</v>
      </c>
      <c r="F38" s="4" t="s">
        <v>152</v>
      </c>
      <c r="G38" s="4" t="s">
        <v>67</v>
      </c>
      <c r="H38" s="4" t="s">
        <v>103</v>
      </c>
      <c r="I38" s="4">
        <f t="shared" si="26"/>
        <v>46164</v>
      </c>
      <c r="J38" s="5">
        <v>3</v>
      </c>
      <c r="K38" s="5">
        <v>0</v>
      </c>
      <c r="L38" s="73">
        <v>14</v>
      </c>
      <c r="M38" s="4">
        <f t="shared" si="33"/>
        <v>46168</v>
      </c>
      <c r="N38" s="4">
        <f t="shared" si="34"/>
        <v>46168</v>
      </c>
      <c r="O38" s="4">
        <f t="shared" si="35"/>
        <v>46168</v>
      </c>
      <c r="P38" s="5">
        <v>3</v>
      </c>
      <c r="Q38" s="4">
        <f t="shared" si="3"/>
        <v>46174</v>
      </c>
      <c r="R38" s="58">
        <f t="shared" si="36"/>
        <v>1.5</v>
      </c>
      <c r="S38" s="4">
        <f t="shared" si="5"/>
        <v>46176</v>
      </c>
      <c r="T38" s="4">
        <f t="shared" si="6"/>
        <v>46176</v>
      </c>
      <c r="U38" s="5">
        <v>3</v>
      </c>
      <c r="V38" s="4">
        <f t="shared" si="7"/>
        <v>46181</v>
      </c>
      <c r="W38" s="4">
        <f t="shared" si="37"/>
        <v>46181</v>
      </c>
      <c r="X38" s="4">
        <f t="shared" si="37"/>
        <v>46181</v>
      </c>
      <c r="Y38" s="4">
        <f t="shared" si="9"/>
        <v>46182</v>
      </c>
      <c r="Z38" s="4">
        <f t="shared" si="10"/>
        <v>46182</v>
      </c>
      <c r="AA38" s="58">
        <f t="shared" si="27"/>
        <v>1.5</v>
      </c>
      <c r="AB38" s="4">
        <f t="shared" si="11"/>
        <v>46183</v>
      </c>
      <c r="AC38" s="58">
        <f t="shared" si="28"/>
        <v>1.2000000000000002</v>
      </c>
      <c r="AD38" s="4">
        <f t="shared" si="12"/>
        <v>46184</v>
      </c>
      <c r="AE38" s="5">
        <v>3</v>
      </c>
      <c r="AF38" s="4">
        <f t="shared" si="13"/>
        <v>46189</v>
      </c>
      <c r="AG38" s="4">
        <f t="shared" si="14"/>
        <v>46189</v>
      </c>
      <c r="AH38" s="4">
        <f t="shared" si="15"/>
        <v>46190</v>
      </c>
      <c r="AI38" s="4">
        <f t="shared" si="29"/>
        <v>46190</v>
      </c>
      <c r="AJ38" s="58">
        <v>1</v>
      </c>
      <c r="AK38" s="4">
        <f t="shared" si="16"/>
        <v>46191</v>
      </c>
      <c r="AL38" s="12">
        <f t="shared" si="38"/>
        <v>46191</v>
      </c>
      <c r="AM38" s="68">
        <v>3</v>
      </c>
      <c r="AN38" s="70">
        <f t="shared" si="30"/>
        <v>0.60000000000000009</v>
      </c>
      <c r="AO38" s="72">
        <f t="array" ref="AO38">MAX(IF($B$2:$B$125=$B38, $AK$2:$AK$125))</f>
        <v>46225</v>
      </c>
      <c r="AP38" s="69">
        <f>_xlfn.MINIFS(ReleaseTimeline!$A$2:$A$27, ReleaseTimeline!$A$2:$A$27, "&gt;="&amp;AL38)</f>
        <v>46191</v>
      </c>
      <c r="AQ38" s="4" t="str">
        <f>VLOOKUP(AP38,ReleaseTimeline!$A$1:$E$27,2,FALSE)</f>
        <v>Release 13</v>
      </c>
      <c r="AR38" s="4">
        <f>VLOOKUP(AP38,ReleaseTimeline!$A$1:$E$27,3,FALSE)</f>
        <v>46198</v>
      </c>
      <c r="AS38" s="4"/>
      <c r="AT38" s="4"/>
      <c r="AU38" s="72">
        <f t="shared" si="39"/>
        <v>46230</v>
      </c>
      <c r="AV38" s="73">
        <v>1</v>
      </c>
      <c r="AW38" s="72">
        <f t="shared" si="19"/>
        <v>46231</v>
      </c>
      <c r="AX38" s="73">
        <v>3</v>
      </c>
      <c r="AY38" s="72">
        <f t="shared" si="40"/>
        <v>46234</v>
      </c>
      <c r="AZ38" s="74">
        <f t="shared" si="31"/>
        <v>46234</v>
      </c>
      <c r="BA38" s="72">
        <f t="shared" si="41"/>
        <v>46237</v>
      </c>
      <c r="BB38" s="72">
        <f t="shared" si="22"/>
        <v>46240</v>
      </c>
      <c r="BC38" s="72">
        <f t="shared" si="23"/>
        <v>46240</v>
      </c>
      <c r="BD38">
        <f t="shared" si="42"/>
        <v>72</v>
      </c>
      <c r="BF38">
        <f t="shared" si="43"/>
        <v>12</v>
      </c>
    </row>
    <row r="39" spans="1:58" hidden="1" x14ac:dyDescent="0.2">
      <c r="A39" s="3">
        <v>15</v>
      </c>
      <c r="B39" s="11" t="s">
        <v>141</v>
      </c>
      <c r="C39" s="11" t="s">
        <v>125</v>
      </c>
      <c r="D39" s="11"/>
      <c r="E39" s="4">
        <v>46164</v>
      </c>
      <c r="F39" s="4" t="s">
        <v>153</v>
      </c>
      <c r="G39" s="4" t="s">
        <v>67</v>
      </c>
      <c r="H39" s="4" t="s">
        <v>104</v>
      </c>
      <c r="I39" s="4">
        <f t="shared" si="26"/>
        <v>46164</v>
      </c>
      <c r="J39" s="5">
        <v>3</v>
      </c>
      <c r="K39" s="5">
        <v>0</v>
      </c>
      <c r="L39" s="73">
        <v>15</v>
      </c>
      <c r="M39" s="4">
        <f t="shared" si="33"/>
        <v>46168</v>
      </c>
      <c r="N39" s="4">
        <f t="shared" si="34"/>
        <v>46168</v>
      </c>
      <c r="O39" s="4">
        <f t="shared" si="35"/>
        <v>46168</v>
      </c>
      <c r="P39" s="5">
        <v>3</v>
      </c>
      <c r="Q39" s="4">
        <f t="shared" si="3"/>
        <v>46174</v>
      </c>
      <c r="R39" s="58">
        <f t="shared" si="36"/>
        <v>1.5</v>
      </c>
      <c r="S39" s="4">
        <f t="shared" si="5"/>
        <v>46176</v>
      </c>
      <c r="T39" s="4">
        <f t="shared" si="6"/>
        <v>46176</v>
      </c>
      <c r="U39" s="5">
        <v>3</v>
      </c>
      <c r="V39" s="4">
        <f t="shared" si="7"/>
        <v>46181</v>
      </c>
      <c r="W39" s="4">
        <f t="shared" si="37"/>
        <v>46181</v>
      </c>
      <c r="X39" s="4">
        <f t="shared" si="37"/>
        <v>46181</v>
      </c>
      <c r="Y39" s="4">
        <f t="shared" si="9"/>
        <v>46182</v>
      </c>
      <c r="Z39" s="4">
        <f t="shared" si="10"/>
        <v>46182</v>
      </c>
      <c r="AA39" s="58">
        <f t="shared" si="27"/>
        <v>1.5</v>
      </c>
      <c r="AB39" s="4">
        <f t="shared" si="11"/>
        <v>46183</v>
      </c>
      <c r="AC39" s="58">
        <f t="shared" si="28"/>
        <v>1.2000000000000002</v>
      </c>
      <c r="AD39" s="4">
        <f t="shared" si="12"/>
        <v>46184</v>
      </c>
      <c r="AE39" s="5">
        <v>3</v>
      </c>
      <c r="AF39" s="4">
        <f t="shared" si="13"/>
        <v>46189</v>
      </c>
      <c r="AG39" s="4">
        <f t="shared" si="14"/>
        <v>46189</v>
      </c>
      <c r="AH39" s="4">
        <f t="shared" si="15"/>
        <v>46190</v>
      </c>
      <c r="AI39" s="4">
        <f t="shared" si="29"/>
        <v>46190</v>
      </c>
      <c r="AJ39" s="58">
        <v>1</v>
      </c>
      <c r="AK39" s="4">
        <f t="shared" si="16"/>
        <v>46191</v>
      </c>
      <c r="AL39" s="12">
        <f t="shared" si="38"/>
        <v>46191</v>
      </c>
      <c r="AM39" s="68">
        <v>3</v>
      </c>
      <c r="AN39" s="70">
        <f t="shared" si="30"/>
        <v>0.60000000000000009</v>
      </c>
      <c r="AO39" s="72">
        <f t="array" ref="AO39">MAX(IF($B$2:$B$125=$B39, $AK$2:$AK$125))</f>
        <v>46225</v>
      </c>
      <c r="AP39" s="69">
        <f>_xlfn.MINIFS(ReleaseTimeline!$A$2:$A$27, ReleaseTimeline!$A$2:$A$27, "&gt;="&amp;AL39)</f>
        <v>46191</v>
      </c>
      <c r="AQ39" s="4" t="str">
        <f>VLOOKUP(AP39,ReleaseTimeline!$A$1:$E$27,2,FALSE)</f>
        <v>Release 13</v>
      </c>
      <c r="AR39" s="4">
        <f>VLOOKUP(AP39,ReleaseTimeline!$A$1:$E$27,3,FALSE)</f>
        <v>46198</v>
      </c>
      <c r="AS39" s="4"/>
      <c r="AT39" s="4"/>
      <c r="AU39" s="72">
        <f t="shared" si="39"/>
        <v>46230</v>
      </c>
      <c r="AV39" s="73">
        <v>1</v>
      </c>
      <c r="AW39" s="72">
        <f t="shared" si="19"/>
        <v>46231</v>
      </c>
      <c r="AX39" s="73">
        <v>3</v>
      </c>
      <c r="AY39" s="72">
        <f t="shared" si="40"/>
        <v>46234</v>
      </c>
      <c r="AZ39" s="74">
        <f t="shared" si="31"/>
        <v>46234</v>
      </c>
      <c r="BA39" s="72">
        <f t="shared" si="41"/>
        <v>46237</v>
      </c>
      <c r="BB39" s="72">
        <f t="shared" si="22"/>
        <v>46240</v>
      </c>
      <c r="BC39" s="72">
        <f t="shared" si="23"/>
        <v>46240</v>
      </c>
      <c r="BD39">
        <f t="shared" si="42"/>
        <v>72</v>
      </c>
      <c r="BF39">
        <f t="shared" si="43"/>
        <v>12</v>
      </c>
    </row>
    <row r="40" spans="1:58" hidden="1" x14ac:dyDescent="0.2">
      <c r="A40" s="3">
        <v>16</v>
      </c>
      <c r="B40" s="11" t="s">
        <v>141</v>
      </c>
      <c r="C40" s="11" t="s">
        <v>125</v>
      </c>
      <c r="D40" s="11"/>
      <c r="E40" s="4">
        <v>46174</v>
      </c>
      <c r="F40" s="4" t="s">
        <v>157</v>
      </c>
      <c r="G40" s="4" t="s">
        <v>67</v>
      </c>
      <c r="H40" s="4" t="s">
        <v>102</v>
      </c>
      <c r="I40" s="4">
        <f t="shared" si="26"/>
        <v>46174</v>
      </c>
      <c r="J40" s="5">
        <v>3</v>
      </c>
      <c r="K40" s="5">
        <v>0</v>
      </c>
      <c r="L40" s="73">
        <v>16</v>
      </c>
      <c r="M40" s="4">
        <f t="shared" si="33"/>
        <v>46177</v>
      </c>
      <c r="N40" s="4">
        <f t="shared" si="34"/>
        <v>46177</v>
      </c>
      <c r="O40" s="4">
        <f t="shared" si="35"/>
        <v>46177</v>
      </c>
      <c r="P40" s="5">
        <v>3</v>
      </c>
      <c r="Q40" s="4">
        <f t="shared" si="3"/>
        <v>46182</v>
      </c>
      <c r="R40" s="58">
        <f t="shared" si="36"/>
        <v>1.5</v>
      </c>
      <c r="S40" s="4">
        <f t="shared" si="5"/>
        <v>46183</v>
      </c>
      <c r="T40" s="4">
        <f t="shared" si="6"/>
        <v>46183</v>
      </c>
      <c r="U40" s="5">
        <v>3</v>
      </c>
      <c r="V40" s="4">
        <f t="shared" si="7"/>
        <v>46188</v>
      </c>
      <c r="W40" s="4">
        <f t="shared" si="37"/>
        <v>46188</v>
      </c>
      <c r="X40" s="4">
        <f t="shared" si="37"/>
        <v>46188</v>
      </c>
      <c r="Y40" s="4">
        <f t="shared" si="9"/>
        <v>46189</v>
      </c>
      <c r="Z40" s="4">
        <f t="shared" si="10"/>
        <v>46189</v>
      </c>
      <c r="AA40" s="58">
        <f t="shared" si="27"/>
        <v>1.5</v>
      </c>
      <c r="AB40" s="4">
        <f t="shared" si="11"/>
        <v>46190</v>
      </c>
      <c r="AC40" s="58">
        <f t="shared" si="28"/>
        <v>1.2000000000000002</v>
      </c>
      <c r="AD40" s="4">
        <f t="shared" si="12"/>
        <v>46191</v>
      </c>
      <c r="AE40" s="5">
        <v>3</v>
      </c>
      <c r="AF40" s="4">
        <f t="shared" si="13"/>
        <v>46196</v>
      </c>
      <c r="AG40" s="4">
        <f t="shared" si="14"/>
        <v>46196</v>
      </c>
      <c r="AH40" s="4">
        <f t="shared" si="15"/>
        <v>46197</v>
      </c>
      <c r="AI40" s="4">
        <f t="shared" si="29"/>
        <v>46197</v>
      </c>
      <c r="AJ40" s="58">
        <v>1</v>
      </c>
      <c r="AK40" s="4">
        <f t="shared" si="16"/>
        <v>46198</v>
      </c>
      <c r="AL40" s="12">
        <f t="shared" si="38"/>
        <v>46198</v>
      </c>
      <c r="AM40" s="68">
        <v>3</v>
      </c>
      <c r="AN40" s="70">
        <f t="shared" si="30"/>
        <v>0.60000000000000009</v>
      </c>
      <c r="AO40" s="72">
        <f t="array" ref="AO40">MAX(IF($B$2:$B$125=$B40, $AK$2:$AK$125))</f>
        <v>46225</v>
      </c>
      <c r="AP40" s="69">
        <f>_xlfn.MINIFS(ReleaseTimeline!$A$2:$A$27, ReleaseTimeline!$A$2:$A$27, "&gt;="&amp;AL40)</f>
        <v>46205</v>
      </c>
      <c r="AQ40" s="4" t="str">
        <f>VLOOKUP(AP40,ReleaseTimeline!$A$1:$E$27,2,FALSE)</f>
        <v>Release 14</v>
      </c>
      <c r="AR40" s="4">
        <f>VLOOKUP(AP40,ReleaseTimeline!$A$1:$E$27,3,FALSE)</f>
        <v>46212</v>
      </c>
      <c r="AS40" s="4"/>
      <c r="AT40" s="4"/>
      <c r="AU40" s="72">
        <f t="shared" si="39"/>
        <v>46230</v>
      </c>
      <c r="AV40" s="73">
        <v>1</v>
      </c>
      <c r="AW40" s="72">
        <f t="shared" si="19"/>
        <v>46231</v>
      </c>
      <c r="AX40" s="73">
        <v>3</v>
      </c>
      <c r="AY40" s="72">
        <f t="shared" si="40"/>
        <v>46234</v>
      </c>
      <c r="AZ40" s="74">
        <f t="shared" si="31"/>
        <v>46234</v>
      </c>
      <c r="BA40" s="72">
        <f t="shared" si="41"/>
        <v>46237</v>
      </c>
      <c r="BB40" s="72">
        <f t="shared" si="22"/>
        <v>46240</v>
      </c>
      <c r="BC40" s="72">
        <f t="shared" si="23"/>
        <v>46240</v>
      </c>
      <c r="BD40">
        <f t="shared" si="42"/>
        <v>63</v>
      </c>
      <c r="BF40">
        <f t="shared" si="43"/>
        <v>12</v>
      </c>
    </row>
    <row r="41" spans="1:58" hidden="1" x14ac:dyDescent="0.2">
      <c r="A41" s="3">
        <v>17</v>
      </c>
      <c r="B41" s="11" t="s">
        <v>141</v>
      </c>
      <c r="C41" s="11" t="s">
        <v>125</v>
      </c>
      <c r="D41" s="11"/>
      <c r="E41" s="4">
        <v>46174</v>
      </c>
      <c r="F41" s="4" t="s">
        <v>155</v>
      </c>
      <c r="G41" s="4" t="s">
        <v>67</v>
      </c>
      <c r="H41" s="4" t="s">
        <v>103</v>
      </c>
      <c r="I41" s="4">
        <f t="shared" si="26"/>
        <v>46174</v>
      </c>
      <c r="J41" s="5">
        <v>3</v>
      </c>
      <c r="K41" s="5">
        <v>0</v>
      </c>
      <c r="L41" s="73">
        <v>17</v>
      </c>
      <c r="M41" s="4">
        <f t="shared" si="33"/>
        <v>46177</v>
      </c>
      <c r="N41" s="4">
        <f t="shared" si="34"/>
        <v>46177</v>
      </c>
      <c r="O41" s="4">
        <f t="shared" si="35"/>
        <v>46177</v>
      </c>
      <c r="P41" s="5">
        <v>3</v>
      </c>
      <c r="Q41" s="4">
        <f t="shared" si="3"/>
        <v>46182</v>
      </c>
      <c r="R41" s="58">
        <f t="shared" si="36"/>
        <v>1.5</v>
      </c>
      <c r="S41" s="4">
        <f t="shared" si="5"/>
        <v>46183</v>
      </c>
      <c r="T41" s="4">
        <f t="shared" si="6"/>
        <v>46183</v>
      </c>
      <c r="U41" s="5">
        <v>3</v>
      </c>
      <c r="V41" s="4">
        <f t="shared" si="7"/>
        <v>46188</v>
      </c>
      <c r="W41" s="4">
        <f t="shared" si="37"/>
        <v>46188</v>
      </c>
      <c r="X41" s="4">
        <f t="shared" si="37"/>
        <v>46188</v>
      </c>
      <c r="Y41" s="4">
        <f t="shared" si="9"/>
        <v>46189</v>
      </c>
      <c r="Z41" s="4">
        <f t="shared" si="10"/>
        <v>46189</v>
      </c>
      <c r="AA41" s="58">
        <f t="shared" si="27"/>
        <v>1.5</v>
      </c>
      <c r="AB41" s="4">
        <f t="shared" si="11"/>
        <v>46190</v>
      </c>
      <c r="AC41" s="58">
        <f t="shared" si="28"/>
        <v>1.2000000000000002</v>
      </c>
      <c r="AD41" s="4">
        <f t="shared" si="12"/>
        <v>46191</v>
      </c>
      <c r="AE41" s="5">
        <v>3</v>
      </c>
      <c r="AF41" s="4">
        <f t="shared" si="13"/>
        <v>46196</v>
      </c>
      <c r="AG41" s="4">
        <f t="shared" si="14"/>
        <v>46196</v>
      </c>
      <c r="AH41" s="4">
        <f t="shared" si="15"/>
        <v>46197</v>
      </c>
      <c r="AI41" s="4">
        <f t="shared" si="29"/>
        <v>46197</v>
      </c>
      <c r="AJ41" s="58">
        <v>1</v>
      </c>
      <c r="AK41" s="4">
        <f t="shared" si="16"/>
        <v>46198</v>
      </c>
      <c r="AL41" s="12">
        <f t="shared" si="38"/>
        <v>46198</v>
      </c>
      <c r="AM41" s="68">
        <v>3</v>
      </c>
      <c r="AN41" s="70">
        <f t="shared" si="30"/>
        <v>0.60000000000000009</v>
      </c>
      <c r="AO41" s="72">
        <f t="array" ref="AO41">MAX(IF($B$2:$B$125=$B41, $AK$2:$AK$125))</f>
        <v>46225</v>
      </c>
      <c r="AP41" s="69">
        <f>_xlfn.MINIFS(ReleaseTimeline!$A$2:$A$27, ReleaseTimeline!$A$2:$A$27, "&gt;="&amp;AL41)</f>
        <v>46205</v>
      </c>
      <c r="AQ41" s="4" t="str">
        <f>VLOOKUP(AP41,ReleaseTimeline!$A$1:$E$27,2,FALSE)</f>
        <v>Release 14</v>
      </c>
      <c r="AR41" s="4">
        <f>VLOOKUP(AP41,ReleaseTimeline!$A$1:$E$27,3,FALSE)</f>
        <v>46212</v>
      </c>
      <c r="AS41" s="4"/>
      <c r="AT41" s="4"/>
      <c r="AU41" s="72">
        <f t="shared" si="39"/>
        <v>46230</v>
      </c>
      <c r="AV41" s="73">
        <v>1</v>
      </c>
      <c r="AW41" s="72">
        <f t="shared" si="19"/>
        <v>46231</v>
      </c>
      <c r="AX41" s="73">
        <v>3</v>
      </c>
      <c r="AY41" s="72">
        <f t="shared" si="40"/>
        <v>46234</v>
      </c>
      <c r="AZ41" s="74">
        <f t="shared" si="31"/>
        <v>46234</v>
      </c>
      <c r="BA41" s="72">
        <f t="shared" si="41"/>
        <v>46237</v>
      </c>
      <c r="BB41" s="72">
        <f t="shared" si="22"/>
        <v>46240</v>
      </c>
      <c r="BC41" s="72">
        <f t="shared" si="23"/>
        <v>46240</v>
      </c>
      <c r="BD41">
        <f t="shared" si="42"/>
        <v>63</v>
      </c>
      <c r="BF41">
        <f t="shared" si="43"/>
        <v>12</v>
      </c>
    </row>
    <row r="42" spans="1:58" hidden="1" x14ac:dyDescent="0.2">
      <c r="A42" s="3">
        <v>18</v>
      </c>
      <c r="B42" s="11" t="s">
        <v>141</v>
      </c>
      <c r="C42" s="11" t="s">
        <v>125</v>
      </c>
      <c r="D42" s="11"/>
      <c r="E42" s="4">
        <v>46174</v>
      </c>
      <c r="F42" s="4" t="s">
        <v>156</v>
      </c>
      <c r="G42" s="4" t="s">
        <v>67</v>
      </c>
      <c r="H42" s="4" t="s">
        <v>104</v>
      </c>
      <c r="I42" s="4">
        <f t="shared" si="26"/>
        <v>46174</v>
      </c>
      <c r="J42" s="5">
        <v>3</v>
      </c>
      <c r="K42" s="5">
        <v>0</v>
      </c>
      <c r="L42" s="73">
        <v>18</v>
      </c>
      <c r="M42" s="4">
        <f t="shared" si="33"/>
        <v>46177</v>
      </c>
      <c r="N42" s="4">
        <f t="shared" si="34"/>
        <v>46177</v>
      </c>
      <c r="O42" s="4">
        <f t="shared" si="35"/>
        <v>46177</v>
      </c>
      <c r="P42" s="5">
        <v>3</v>
      </c>
      <c r="Q42" s="4">
        <f t="shared" si="3"/>
        <v>46182</v>
      </c>
      <c r="R42" s="58">
        <f t="shared" si="36"/>
        <v>1.5</v>
      </c>
      <c r="S42" s="4">
        <f t="shared" si="5"/>
        <v>46183</v>
      </c>
      <c r="T42" s="4">
        <f t="shared" si="6"/>
        <v>46183</v>
      </c>
      <c r="U42" s="5">
        <v>3</v>
      </c>
      <c r="V42" s="4">
        <f t="shared" si="7"/>
        <v>46188</v>
      </c>
      <c r="W42" s="4">
        <f t="shared" si="37"/>
        <v>46188</v>
      </c>
      <c r="X42" s="4">
        <f t="shared" si="37"/>
        <v>46188</v>
      </c>
      <c r="Y42" s="4">
        <f t="shared" si="9"/>
        <v>46189</v>
      </c>
      <c r="Z42" s="4">
        <f t="shared" si="10"/>
        <v>46189</v>
      </c>
      <c r="AA42" s="58">
        <f t="shared" si="27"/>
        <v>1.5</v>
      </c>
      <c r="AB42" s="4">
        <f t="shared" si="11"/>
        <v>46190</v>
      </c>
      <c r="AC42" s="58">
        <f t="shared" si="28"/>
        <v>1.2000000000000002</v>
      </c>
      <c r="AD42" s="4">
        <f t="shared" si="12"/>
        <v>46191</v>
      </c>
      <c r="AE42" s="5">
        <v>3</v>
      </c>
      <c r="AF42" s="4">
        <f t="shared" si="13"/>
        <v>46196</v>
      </c>
      <c r="AG42" s="4">
        <f t="shared" si="14"/>
        <v>46196</v>
      </c>
      <c r="AH42" s="4">
        <f t="shared" si="15"/>
        <v>46197</v>
      </c>
      <c r="AI42" s="4">
        <f t="shared" si="29"/>
        <v>46197</v>
      </c>
      <c r="AJ42" s="58">
        <v>1</v>
      </c>
      <c r="AK42" s="4">
        <f t="shared" si="16"/>
        <v>46198</v>
      </c>
      <c r="AL42" s="12">
        <f t="shared" si="38"/>
        <v>46198</v>
      </c>
      <c r="AM42" s="68">
        <v>3</v>
      </c>
      <c r="AN42" s="70">
        <f t="shared" si="30"/>
        <v>0.60000000000000009</v>
      </c>
      <c r="AO42" s="72">
        <f t="array" ref="AO42">MAX(IF($B$2:$B$125=$B42, $AK$2:$AK$125))</f>
        <v>46225</v>
      </c>
      <c r="AP42" s="69">
        <f>_xlfn.MINIFS(ReleaseTimeline!$A$2:$A$27, ReleaseTimeline!$A$2:$A$27, "&gt;="&amp;AL42)</f>
        <v>46205</v>
      </c>
      <c r="AQ42" s="4" t="str">
        <f>VLOOKUP(AP42,ReleaseTimeline!$A$1:$E$27,2,FALSE)</f>
        <v>Release 14</v>
      </c>
      <c r="AR42" s="4">
        <f>VLOOKUP(AP42,ReleaseTimeline!$A$1:$E$27,3,FALSE)</f>
        <v>46212</v>
      </c>
      <c r="AS42" s="4"/>
      <c r="AT42" s="4"/>
      <c r="AU42" s="72">
        <f t="shared" si="39"/>
        <v>46230</v>
      </c>
      <c r="AV42" s="73">
        <v>1</v>
      </c>
      <c r="AW42" s="72">
        <f t="shared" si="19"/>
        <v>46231</v>
      </c>
      <c r="AX42" s="73">
        <v>3</v>
      </c>
      <c r="AY42" s="72">
        <f t="shared" si="40"/>
        <v>46234</v>
      </c>
      <c r="AZ42" s="74">
        <f t="shared" si="31"/>
        <v>46234</v>
      </c>
      <c r="BA42" s="72">
        <f t="shared" si="41"/>
        <v>46237</v>
      </c>
      <c r="BB42" s="72">
        <f t="shared" si="22"/>
        <v>46240</v>
      </c>
      <c r="BC42" s="72">
        <f t="shared" si="23"/>
        <v>46240</v>
      </c>
      <c r="BD42">
        <f t="shared" si="42"/>
        <v>63</v>
      </c>
      <c r="BF42">
        <f t="shared" si="43"/>
        <v>12</v>
      </c>
    </row>
    <row r="43" spans="1:58" hidden="1" x14ac:dyDescent="0.2">
      <c r="A43" s="3">
        <v>19</v>
      </c>
      <c r="B43" s="11" t="s">
        <v>141</v>
      </c>
      <c r="C43" s="11" t="s">
        <v>125</v>
      </c>
      <c r="D43" s="11"/>
      <c r="E43" s="4">
        <v>46182</v>
      </c>
      <c r="F43" s="4" t="s">
        <v>160</v>
      </c>
      <c r="G43" s="4" t="s">
        <v>67</v>
      </c>
      <c r="H43" s="4" t="s">
        <v>102</v>
      </c>
      <c r="I43" s="4">
        <f t="shared" si="26"/>
        <v>46182</v>
      </c>
      <c r="J43" s="5">
        <v>3</v>
      </c>
      <c r="K43" s="5">
        <v>0</v>
      </c>
      <c r="L43" s="73">
        <v>19</v>
      </c>
      <c r="M43" s="4">
        <f t="shared" si="33"/>
        <v>46184</v>
      </c>
      <c r="N43" s="4">
        <f t="shared" si="34"/>
        <v>46184</v>
      </c>
      <c r="O43" s="4">
        <f t="shared" si="35"/>
        <v>46184</v>
      </c>
      <c r="P43" s="5">
        <v>3</v>
      </c>
      <c r="Q43" s="4">
        <f t="shared" si="3"/>
        <v>46189</v>
      </c>
      <c r="R43" s="58">
        <f t="shared" si="36"/>
        <v>1.5</v>
      </c>
      <c r="S43" s="4">
        <f t="shared" si="5"/>
        <v>46190</v>
      </c>
      <c r="T43" s="4">
        <f t="shared" si="6"/>
        <v>46190</v>
      </c>
      <c r="U43" s="5">
        <v>3</v>
      </c>
      <c r="V43" s="4">
        <f t="shared" si="7"/>
        <v>46195</v>
      </c>
      <c r="W43" s="4">
        <f t="shared" si="37"/>
        <v>46195</v>
      </c>
      <c r="X43" s="4">
        <f t="shared" si="37"/>
        <v>46195</v>
      </c>
      <c r="Y43" s="4">
        <f t="shared" si="9"/>
        <v>46196</v>
      </c>
      <c r="Z43" s="4">
        <f t="shared" si="10"/>
        <v>46196</v>
      </c>
      <c r="AA43" s="58">
        <f t="shared" si="27"/>
        <v>1.5</v>
      </c>
      <c r="AB43" s="4">
        <f t="shared" si="11"/>
        <v>46197</v>
      </c>
      <c r="AC43" s="58">
        <f t="shared" si="28"/>
        <v>1.2000000000000002</v>
      </c>
      <c r="AD43" s="4">
        <f t="shared" si="12"/>
        <v>46198</v>
      </c>
      <c r="AE43" s="5">
        <v>3</v>
      </c>
      <c r="AF43" s="4">
        <f t="shared" si="13"/>
        <v>46204</v>
      </c>
      <c r="AG43" s="4">
        <f t="shared" si="14"/>
        <v>46204</v>
      </c>
      <c r="AH43" s="4">
        <f t="shared" si="15"/>
        <v>46205</v>
      </c>
      <c r="AI43" s="4">
        <f t="shared" si="29"/>
        <v>46205</v>
      </c>
      <c r="AJ43" s="58">
        <v>1</v>
      </c>
      <c r="AK43" s="4">
        <f t="shared" si="16"/>
        <v>46206</v>
      </c>
      <c r="AL43" s="12">
        <f t="shared" si="38"/>
        <v>46206</v>
      </c>
      <c r="AM43" s="68">
        <v>3</v>
      </c>
      <c r="AN43" s="70">
        <f t="shared" si="30"/>
        <v>0.60000000000000009</v>
      </c>
      <c r="AO43" s="72">
        <f t="array" ref="AO43">MAX(IF($B$2:$B$125=$B43, $AK$2:$AK$125))</f>
        <v>46225</v>
      </c>
      <c r="AP43" s="69">
        <f>_xlfn.MINIFS(ReleaseTimeline!$A$2:$A$27, ReleaseTimeline!$A$2:$A$27, "&gt;="&amp;AL43)</f>
        <v>46219</v>
      </c>
      <c r="AQ43" s="4" t="str">
        <f>VLOOKUP(AP43,ReleaseTimeline!$A$1:$E$27,2,FALSE)</f>
        <v>Release 15</v>
      </c>
      <c r="AR43" s="4">
        <f>VLOOKUP(AP43,ReleaseTimeline!$A$1:$E$27,3,FALSE)</f>
        <v>46226</v>
      </c>
      <c r="AS43" s="4"/>
      <c r="AT43" s="4"/>
      <c r="AU43" s="72">
        <f t="shared" si="39"/>
        <v>46230</v>
      </c>
      <c r="AV43" s="73">
        <v>1</v>
      </c>
      <c r="AW43" s="72">
        <f t="shared" si="19"/>
        <v>46231</v>
      </c>
      <c r="AX43" s="73">
        <v>3</v>
      </c>
      <c r="AY43" s="72">
        <f t="shared" si="40"/>
        <v>46234</v>
      </c>
      <c r="AZ43" s="74">
        <f t="shared" si="31"/>
        <v>46234</v>
      </c>
      <c r="BA43" s="72">
        <f t="shared" si="41"/>
        <v>46237</v>
      </c>
      <c r="BB43" s="72">
        <f t="shared" si="22"/>
        <v>46240</v>
      </c>
      <c r="BC43" s="72">
        <f t="shared" si="23"/>
        <v>46240</v>
      </c>
      <c r="BD43">
        <f t="shared" si="42"/>
        <v>56</v>
      </c>
      <c r="BF43">
        <f t="shared" si="43"/>
        <v>12</v>
      </c>
    </row>
    <row r="44" spans="1:58" hidden="1" x14ac:dyDescent="0.2">
      <c r="A44" s="3">
        <v>20</v>
      </c>
      <c r="B44" s="11" t="s">
        <v>141</v>
      </c>
      <c r="C44" s="11" t="s">
        <v>125</v>
      </c>
      <c r="D44" s="11"/>
      <c r="E44" s="4">
        <v>46182</v>
      </c>
      <c r="F44" s="4" t="s">
        <v>158</v>
      </c>
      <c r="G44" s="4" t="s">
        <v>67</v>
      </c>
      <c r="H44" s="4" t="s">
        <v>103</v>
      </c>
      <c r="I44" s="4">
        <f t="shared" si="26"/>
        <v>46182</v>
      </c>
      <c r="J44" s="5">
        <v>3</v>
      </c>
      <c r="K44" s="5">
        <v>0</v>
      </c>
      <c r="L44" s="73">
        <v>20</v>
      </c>
      <c r="M44" s="4">
        <f t="shared" si="33"/>
        <v>46184</v>
      </c>
      <c r="N44" s="4">
        <f t="shared" si="34"/>
        <v>46184</v>
      </c>
      <c r="O44" s="4">
        <f t="shared" si="35"/>
        <v>46184</v>
      </c>
      <c r="P44" s="5">
        <v>3</v>
      </c>
      <c r="Q44" s="4">
        <f t="shared" si="3"/>
        <v>46189</v>
      </c>
      <c r="R44" s="58">
        <f t="shared" si="36"/>
        <v>1.5</v>
      </c>
      <c r="S44" s="4">
        <f t="shared" si="5"/>
        <v>46190</v>
      </c>
      <c r="T44" s="4">
        <f t="shared" si="6"/>
        <v>46190</v>
      </c>
      <c r="U44" s="5">
        <v>3</v>
      </c>
      <c r="V44" s="4">
        <f t="shared" si="7"/>
        <v>46195</v>
      </c>
      <c r="W44" s="4">
        <f t="shared" si="37"/>
        <v>46195</v>
      </c>
      <c r="X44" s="4">
        <f t="shared" si="37"/>
        <v>46195</v>
      </c>
      <c r="Y44" s="4">
        <f t="shared" si="9"/>
        <v>46196</v>
      </c>
      <c r="Z44" s="4">
        <f t="shared" si="10"/>
        <v>46196</v>
      </c>
      <c r="AA44" s="58">
        <f t="shared" si="27"/>
        <v>1.5</v>
      </c>
      <c r="AB44" s="4">
        <f t="shared" si="11"/>
        <v>46197</v>
      </c>
      <c r="AC44" s="58">
        <f t="shared" si="28"/>
        <v>1.2000000000000002</v>
      </c>
      <c r="AD44" s="4">
        <f t="shared" si="12"/>
        <v>46198</v>
      </c>
      <c r="AE44" s="5">
        <v>3</v>
      </c>
      <c r="AF44" s="4">
        <f t="shared" si="13"/>
        <v>46204</v>
      </c>
      <c r="AG44" s="4">
        <f t="shared" si="14"/>
        <v>46204</v>
      </c>
      <c r="AH44" s="4">
        <f t="shared" si="15"/>
        <v>46205</v>
      </c>
      <c r="AI44" s="4">
        <f t="shared" si="29"/>
        <v>46205</v>
      </c>
      <c r="AJ44" s="58">
        <v>1</v>
      </c>
      <c r="AK44" s="4">
        <f t="shared" si="16"/>
        <v>46206</v>
      </c>
      <c r="AL44" s="12">
        <f t="shared" si="38"/>
        <v>46206</v>
      </c>
      <c r="AM44" s="68">
        <v>3</v>
      </c>
      <c r="AN44" s="70">
        <f t="shared" si="30"/>
        <v>0.60000000000000009</v>
      </c>
      <c r="AO44" s="72">
        <f t="array" ref="AO44">MAX(IF($B$2:$B$125=$B44, $AK$2:$AK$125))</f>
        <v>46225</v>
      </c>
      <c r="AP44" s="69">
        <f>_xlfn.MINIFS(ReleaseTimeline!$A$2:$A$27, ReleaseTimeline!$A$2:$A$27, "&gt;="&amp;AL44)</f>
        <v>46219</v>
      </c>
      <c r="AQ44" s="4" t="str">
        <f>VLOOKUP(AP44,ReleaseTimeline!$A$1:$E$27,2,FALSE)</f>
        <v>Release 15</v>
      </c>
      <c r="AR44" s="4">
        <f>VLOOKUP(AP44,ReleaseTimeline!$A$1:$E$27,3,FALSE)</f>
        <v>46226</v>
      </c>
      <c r="AS44" s="4"/>
      <c r="AT44" s="4"/>
      <c r="AU44" s="72">
        <f t="shared" si="39"/>
        <v>46230</v>
      </c>
      <c r="AV44" s="73">
        <v>1</v>
      </c>
      <c r="AW44" s="72">
        <f t="shared" si="19"/>
        <v>46231</v>
      </c>
      <c r="AX44" s="73">
        <v>3</v>
      </c>
      <c r="AY44" s="72">
        <f t="shared" si="40"/>
        <v>46234</v>
      </c>
      <c r="AZ44" s="74">
        <f t="shared" si="31"/>
        <v>46234</v>
      </c>
      <c r="BA44" s="72">
        <f t="shared" si="41"/>
        <v>46237</v>
      </c>
      <c r="BB44" s="72">
        <f t="shared" si="22"/>
        <v>46240</v>
      </c>
      <c r="BC44" s="72">
        <f t="shared" si="23"/>
        <v>46240</v>
      </c>
      <c r="BD44">
        <f t="shared" si="42"/>
        <v>56</v>
      </c>
      <c r="BF44">
        <f t="shared" si="43"/>
        <v>12</v>
      </c>
    </row>
    <row r="45" spans="1:58" hidden="1" x14ac:dyDescent="0.2">
      <c r="A45" s="3">
        <v>21</v>
      </c>
      <c r="B45" s="11" t="s">
        <v>141</v>
      </c>
      <c r="C45" s="11" t="s">
        <v>125</v>
      </c>
      <c r="D45" s="11"/>
      <c r="E45" s="4">
        <v>46182</v>
      </c>
      <c r="F45" s="4" t="s">
        <v>159</v>
      </c>
      <c r="G45" s="4" t="s">
        <v>67</v>
      </c>
      <c r="H45" s="4" t="s">
        <v>104</v>
      </c>
      <c r="I45" s="4">
        <f t="shared" si="26"/>
        <v>46182</v>
      </c>
      <c r="J45" s="5">
        <v>3</v>
      </c>
      <c r="K45" s="5">
        <v>0</v>
      </c>
      <c r="L45" s="73">
        <v>21</v>
      </c>
      <c r="M45" s="4">
        <f t="shared" si="33"/>
        <v>46184</v>
      </c>
      <c r="N45" s="4">
        <f t="shared" si="34"/>
        <v>46184</v>
      </c>
      <c r="O45" s="4">
        <f t="shared" si="35"/>
        <v>46184</v>
      </c>
      <c r="P45" s="5">
        <v>3</v>
      </c>
      <c r="Q45" s="4">
        <f t="shared" si="3"/>
        <v>46189</v>
      </c>
      <c r="R45" s="58">
        <f t="shared" si="36"/>
        <v>1.5</v>
      </c>
      <c r="S45" s="4">
        <f t="shared" si="5"/>
        <v>46190</v>
      </c>
      <c r="T45" s="4">
        <f t="shared" si="6"/>
        <v>46190</v>
      </c>
      <c r="U45" s="5">
        <v>3</v>
      </c>
      <c r="V45" s="4">
        <f t="shared" si="7"/>
        <v>46195</v>
      </c>
      <c r="W45" s="4">
        <f t="shared" si="37"/>
        <v>46195</v>
      </c>
      <c r="X45" s="4">
        <f t="shared" si="37"/>
        <v>46195</v>
      </c>
      <c r="Y45" s="4">
        <f t="shared" si="9"/>
        <v>46196</v>
      </c>
      <c r="Z45" s="4">
        <f t="shared" si="10"/>
        <v>46196</v>
      </c>
      <c r="AA45" s="58">
        <f t="shared" si="27"/>
        <v>1.5</v>
      </c>
      <c r="AB45" s="4">
        <f t="shared" si="11"/>
        <v>46197</v>
      </c>
      <c r="AC45" s="58">
        <f t="shared" si="28"/>
        <v>1.2000000000000002</v>
      </c>
      <c r="AD45" s="4">
        <f t="shared" si="12"/>
        <v>46198</v>
      </c>
      <c r="AE45" s="5">
        <v>3</v>
      </c>
      <c r="AF45" s="4">
        <f t="shared" si="13"/>
        <v>46204</v>
      </c>
      <c r="AG45" s="4">
        <f t="shared" si="14"/>
        <v>46204</v>
      </c>
      <c r="AH45" s="4">
        <f t="shared" si="15"/>
        <v>46205</v>
      </c>
      <c r="AI45" s="4">
        <f t="shared" si="29"/>
        <v>46205</v>
      </c>
      <c r="AJ45" s="58">
        <v>1</v>
      </c>
      <c r="AK45" s="4">
        <f t="shared" si="16"/>
        <v>46206</v>
      </c>
      <c r="AL45" s="12">
        <f t="shared" si="38"/>
        <v>46206</v>
      </c>
      <c r="AM45" s="68">
        <v>3</v>
      </c>
      <c r="AN45" s="70">
        <f t="shared" si="30"/>
        <v>0.60000000000000009</v>
      </c>
      <c r="AO45" s="72">
        <f t="array" ref="AO45">MAX(IF($B$2:$B$125=$B45, $AK$2:$AK$125))</f>
        <v>46225</v>
      </c>
      <c r="AP45" s="69">
        <f>_xlfn.MINIFS(ReleaseTimeline!$A$2:$A$27, ReleaseTimeline!$A$2:$A$27, "&gt;="&amp;AL45)</f>
        <v>46219</v>
      </c>
      <c r="AQ45" s="4" t="str">
        <f>VLOOKUP(AP45,ReleaseTimeline!$A$1:$E$27,2,FALSE)</f>
        <v>Release 15</v>
      </c>
      <c r="AR45" s="4">
        <f>VLOOKUP(AP45,ReleaseTimeline!$A$1:$E$27,3,FALSE)</f>
        <v>46226</v>
      </c>
      <c r="AS45" s="4"/>
      <c r="AT45" s="4"/>
      <c r="AU45" s="72">
        <f t="shared" si="39"/>
        <v>46230</v>
      </c>
      <c r="AV45" s="73">
        <v>1</v>
      </c>
      <c r="AW45" s="72">
        <f t="shared" si="19"/>
        <v>46231</v>
      </c>
      <c r="AX45" s="73">
        <v>3</v>
      </c>
      <c r="AY45" s="72">
        <f t="shared" si="40"/>
        <v>46234</v>
      </c>
      <c r="AZ45" s="74">
        <f t="shared" si="31"/>
        <v>46234</v>
      </c>
      <c r="BA45" s="72">
        <f t="shared" si="41"/>
        <v>46237</v>
      </c>
      <c r="BB45" s="72">
        <f t="shared" si="22"/>
        <v>46240</v>
      </c>
      <c r="BC45" s="72">
        <f t="shared" si="23"/>
        <v>46240</v>
      </c>
      <c r="BD45">
        <f t="shared" si="42"/>
        <v>56</v>
      </c>
      <c r="BF45">
        <f t="shared" si="43"/>
        <v>12</v>
      </c>
    </row>
    <row r="46" spans="1:58" hidden="1" x14ac:dyDescent="0.2">
      <c r="A46" s="3">
        <v>22</v>
      </c>
      <c r="B46" s="11" t="s">
        <v>141</v>
      </c>
      <c r="C46" s="11" t="s">
        <v>125</v>
      </c>
      <c r="D46" s="11"/>
      <c r="E46" s="4">
        <v>46190</v>
      </c>
      <c r="F46" s="4" t="s">
        <v>163</v>
      </c>
      <c r="G46" s="4" t="s">
        <v>67</v>
      </c>
      <c r="H46" s="4" t="s">
        <v>102</v>
      </c>
      <c r="I46" s="4">
        <f t="shared" si="26"/>
        <v>46190</v>
      </c>
      <c r="J46" s="5">
        <v>3</v>
      </c>
      <c r="K46" s="5">
        <v>0</v>
      </c>
      <c r="L46" s="73">
        <v>22</v>
      </c>
      <c r="M46" s="4">
        <f t="shared" si="33"/>
        <v>46192</v>
      </c>
      <c r="N46" s="4">
        <f t="shared" si="34"/>
        <v>46192</v>
      </c>
      <c r="O46" s="4">
        <f t="shared" si="35"/>
        <v>46192</v>
      </c>
      <c r="P46" s="5">
        <v>3</v>
      </c>
      <c r="Q46" s="4">
        <f t="shared" si="3"/>
        <v>46197</v>
      </c>
      <c r="R46" s="58">
        <f t="shared" si="36"/>
        <v>1.5</v>
      </c>
      <c r="S46" s="4">
        <f t="shared" si="5"/>
        <v>46198</v>
      </c>
      <c r="T46" s="4">
        <f t="shared" si="6"/>
        <v>46198</v>
      </c>
      <c r="U46" s="5">
        <v>3</v>
      </c>
      <c r="V46" s="4">
        <f t="shared" si="7"/>
        <v>46204</v>
      </c>
      <c r="W46" s="4">
        <f t="shared" si="37"/>
        <v>46204</v>
      </c>
      <c r="X46" s="4">
        <f t="shared" si="37"/>
        <v>46204</v>
      </c>
      <c r="Y46" s="4">
        <f t="shared" si="9"/>
        <v>46205</v>
      </c>
      <c r="Z46" s="4">
        <f t="shared" si="10"/>
        <v>46205</v>
      </c>
      <c r="AA46" s="58">
        <f t="shared" si="27"/>
        <v>1.5</v>
      </c>
      <c r="AB46" s="4">
        <f t="shared" si="11"/>
        <v>46206</v>
      </c>
      <c r="AC46" s="58">
        <f t="shared" si="28"/>
        <v>1.2000000000000002</v>
      </c>
      <c r="AD46" s="4">
        <f t="shared" si="12"/>
        <v>46209</v>
      </c>
      <c r="AE46" s="5">
        <v>3</v>
      </c>
      <c r="AF46" s="4">
        <f t="shared" si="13"/>
        <v>46213</v>
      </c>
      <c r="AG46" s="4">
        <f t="shared" si="14"/>
        <v>46213</v>
      </c>
      <c r="AH46" s="4">
        <f t="shared" si="15"/>
        <v>46216</v>
      </c>
      <c r="AI46" s="4">
        <f t="shared" si="29"/>
        <v>46216</v>
      </c>
      <c r="AJ46" s="58">
        <v>1</v>
      </c>
      <c r="AK46" s="4">
        <f t="shared" si="16"/>
        <v>46217</v>
      </c>
      <c r="AL46" s="12">
        <f t="shared" si="38"/>
        <v>46217</v>
      </c>
      <c r="AM46" s="68">
        <v>3</v>
      </c>
      <c r="AN46" s="70">
        <f t="shared" si="30"/>
        <v>0.60000000000000009</v>
      </c>
      <c r="AO46" s="72">
        <f t="array" ref="AO46">MAX(IF($B$2:$B$125=$B46, $AK$2:$AK$125))</f>
        <v>46225</v>
      </c>
      <c r="AP46" s="69">
        <f>_xlfn.MINIFS(ReleaseTimeline!$A$2:$A$27, ReleaseTimeline!$A$2:$A$27, "&gt;="&amp;AL46)</f>
        <v>46219</v>
      </c>
      <c r="AQ46" s="4" t="str">
        <f>VLOOKUP(AP46,ReleaseTimeline!$A$1:$E$27,2,FALSE)</f>
        <v>Release 15</v>
      </c>
      <c r="AR46" s="4">
        <f>VLOOKUP(AP46,ReleaseTimeline!$A$1:$E$27,3,FALSE)</f>
        <v>46226</v>
      </c>
      <c r="AS46" s="4"/>
      <c r="AT46" s="4"/>
      <c r="AU46" s="72">
        <f t="shared" si="39"/>
        <v>46230</v>
      </c>
      <c r="AV46" s="73">
        <v>1</v>
      </c>
      <c r="AW46" s="72">
        <f t="shared" si="19"/>
        <v>46231</v>
      </c>
      <c r="AX46" s="73">
        <v>3</v>
      </c>
      <c r="AY46" s="72">
        <f t="shared" si="40"/>
        <v>46234</v>
      </c>
      <c r="AZ46" s="74">
        <f t="shared" si="31"/>
        <v>46234</v>
      </c>
      <c r="BA46" s="72">
        <f t="shared" si="41"/>
        <v>46237</v>
      </c>
      <c r="BB46" s="72">
        <f t="shared" si="22"/>
        <v>46240</v>
      </c>
      <c r="BC46" s="72">
        <f t="shared" si="23"/>
        <v>46240</v>
      </c>
      <c r="BD46">
        <f t="shared" si="42"/>
        <v>48</v>
      </c>
      <c r="BF46">
        <f t="shared" si="43"/>
        <v>12</v>
      </c>
    </row>
    <row r="47" spans="1:58" hidden="1" x14ac:dyDescent="0.2">
      <c r="A47" s="3">
        <v>23</v>
      </c>
      <c r="B47" s="11" t="s">
        <v>141</v>
      </c>
      <c r="C47" s="11" t="s">
        <v>125</v>
      </c>
      <c r="D47" s="11"/>
      <c r="E47" s="4">
        <v>46190</v>
      </c>
      <c r="F47" s="4" t="s">
        <v>161</v>
      </c>
      <c r="G47" s="4" t="s">
        <v>67</v>
      </c>
      <c r="H47" s="4" t="s">
        <v>103</v>
      </c>
      <c r="I47" s="4">
        <f t="shared" si="26"/>
        <v>46190</v>
      </c>
      <c r="J47" s="5">
        <v>3</v>
      </c>
      <c r="K47" s="5">
        <v>0</v>
      </c>
      <c r="L47" s="73">
        <v>23</v>
      </c>
      <c r="M47" s="4">
        <f t="shared" si="33"/>
        <v>46192</v>
      </c>
      <c r="N47" s="4">
        <f t="shared" si="34"/>
        <v>46192</v>
      </c>
      <c r="O47" s="4">
        <f t="shared" si="35"/>
        <v>46192</v>
      </c>
      <c r="P47" s="5">
        <v>3</v>
      </c>
      <c r="Q47" s="4">
        <f t="shared" si="3"/>
        <v>46197</v>
      </c>
      <c r="R47" s="58">
        <f t="shared" si="36"/>
        <v>1.5</v>
      </c>
      <c r="S47" s="4">
        <f t="shared" si="5"/>
        <v>46198</v>
      </c>
      <c r="T47" s="4">
        <f t="shared" si="6"/>
        <v>46198</v>
      </c>
      <c r="U47" s="5">
        <v>3</v>
      </c>
      <c r="V47" s="4">
        <f t="shared" si="7"/>
        <v>46204</v>
      </c>
      <c r="W47" s="4">
        <f t="shared" si="37"/>
        <v>46204</v>
      </c>
      <c r="X47" s="4">
        <f t="shared" si="37"/>
        <v>46204</v>
      </c>
      <c r="Y47" s="4">
        <f t="shared" si="9"/>
        <v>46205</v>
      </c>
      <c r="Z47" s="4">
        <f t="shared" si="10"/>
        <v>46205</v>
      </c>
      <c r="AA47" s="58">
        <f t="shared" si="27"/>
        <v>1.5</v>
      </c>
      <c r="AB47" s="4">
        <f t="shared" si="11"/>
        <v>46206</v>
      </c>
      <c r="AC47" s="58">
        <f t="shared" si="28"/>
        <v>1.2000000000000002</v>
      </c>
      <c r="AD47" s="4">
        <f t="shared" si="12"/>
        <v>46209</v>
      </c>
      <c r="AE47" s="5">
        <v>3</v>
      </c>
      <c r="AF47" s="4">
        <f t="shared" si="13"/>
        <v>46213</v>
      </c>
      <c r="AG47" s="4">
        <f t="shared" si="14"/>
        <v>46213</v>
      </c>
      <c r="AH47" s="4">
        <f t="shared" si="15"/>
        <v>46216</v>
      </c>
      <c r="AI47" s="4">
        <f t="shared" si="29"/>
        <v>46216</v>
      </c>
      <c r="AJ47" s="58">
        <v>1</v>
      </c>
      <c r="AK47" s="4">
        <f t="shared" si="16"/>
        <v>46217</v>
      </c>
      <c r="AL47" s="12">
        <f t="shared" si="38"/>
        <v>46217</v>
      </c>
      <c r="AM47" s="68">
        <v>3</v>
      </c>
      <c r="AN47" s="70">
        <f t="shared" si="30"/>
        <v>0.60000000000000009</v>
      </c>
      <c r="AO47" s="72">
        <f t="array" ref="AO47">MAX(IF($B$2:$B$125=$B47, $AK$2:$AK$125))</f>
        <v>46225</v>
      </c>
      <c r="AP47" s="69">
        <f>_xlfn.MINIFS(ReleaseTimeline!$A$2:$A$27, ReleaseTimeline!$A$2:$A$27, "&gt;="&amp;AL47)</f>
        <v>46219</v>
      </c>
      <c r="AQ47" s="4" t="str">
        <f>VLOOKUP(AP47,ReleaseTimeline!$A$1:$E$27,2,FALSE)</f>
        <v>Release 15</v>
      </c>
      <c r="AR47" s="4">
        <f>VLOOKUP(AP47,ReleaseTimeline!$A$1:$E$27,3,FALSE)</f>
        <v>46226</v>
      </c>
      <c r="AS47" s="4"/>
      <c r="AT47" s="4"/>
      <c r="AU47" s="72">
        <f t="shared" si="39"/>
        <v>46230</v>
      </c>
      <c r="AV47" s="73">
        <v>1</v>
      </c>
      <c r="AW47" s="72">
        <f t="shared" si="19"/>
        <v>46231</v>
      </c>
      <c r="AX47" s="73">
        <v>3</v>
      </c>
      <c r="AY47" s="72">
        <f t="shared" si="40"/>
        <v>46234</v>
      </c>
      <c r="AZ47" s="74">
        <f t="shared" si="31"/>
        <v>46234</v>
      </c>
      <c r="BA47" s="72">
        <f t="shared" si="41"/>
        <v>46237</v>
      </c>
      <c r="BB47" s="72">
        <f t="shared" si="22"/>
        <v>46240</v>
      </c>
      <c r="BC47" s="72">
        <f t="shared" si="23"/>
        <v>46240</v>
      </c>
      <c r="BD47">
        <f t="shared" si="42"/>
        <v>48</v>
      </c>
      <c r="BF47">
        <f t="shared" si="43"/>
        <v>12</v>
      </c>
    </row>
    <row r="48" spans="1:58" hidden="1" x14ac:dyDescent="0.2">
      <c r="A48" s="3">
        <v>24</v>
      </c>
      <c r="B48" s="11" t="s">
        <v>141</v>
      </c>
      <c r="C48" s="11" t="s">
        <v>125</v>
      </c>
      <c r="D48" s="11"/>
      <c r="E48" s="4">
        <v>46190</v>
      </c>
      <c r="F48" s="4" t="s">
        <v>162</v>
      </c>
      <c r="G48" s="4" t="s">
        <v>67</v>
      </c>
      <c r="H48" s="4" t="s">
        <v>104</v>
      </c>
      <c r="I48" s="4">
        <f t="shared" si="26"/>
        <v>46190</v>
      </c>
      <c r="J48" s="5">
        <v>3</v>
      </c>
      <c r="K48" s="5">
        <v>0</v>
      </c>
      <c r="L48" s="73">
        <v>24</v>
      </c>
      <c r="M48" s="4">
        <f t="shared" si="33"/>
        <v>46192</v>
      </c>
      <c r="N48" s="4">
        <f t="shared" si="34"/>
        <v>46192</v>
      </c>
      <c r="O48" s="4">
        <f t="shared" si="35"/>
        <v>46192</v>
      </c>
      <c r="P48" s="5">
        <v>3</v>
      </c>
      <c r="Q48" s="4">
        <f t="shared" si="3"/>
        <v>46197</v>
      </c>
      <c r="R48" s="58">
        <f t="shared" si="36"/>
        <v>1.5</v>
      </c>
      <c r="S48" s="4">
        <f t="shared" si="5"/>
        <v>46198</v>
      </c>
      <c r="T48" s="4">
        <f t="shared" si="6"/>
        <v>46198</v>
      </c>
      <c r="U48" s="5">
        <v>3</v>
      </c>
      <c r="V48" s="4">
        <f t="shared" si="7"/>
        <v>46204</v>
      </c>
      <c r="W48" s="4">
        <f t="shared" si="37"/>
        <v>46204</v>
      </c>
      <c r="X48" s="4">
        <f t="shared" si="37"/>
        <v>46204</v>
      </c>
      <c r="Y48" s="4">
        <f t="shared" si="9"/>
        <v>46205</v>
      </c>
      <c r="Z48" s="4">
        <f t="shared" si="10"/>
        <v>46205</v>
      </c>
      <c r="AA48" s="58">
        <f t="shared" si="27"/>
        <v>1.5</v>
      </c>
      <c r="AB48" s="4">
        <f t="shared" si="11"/>
        <v>46206</v>
      </c>
      <c r="AC48" s="58">
        <f t="shared" si="28"/>
        <v>1.2000000000000002</v>
      </c>
      <c r="AD48" s="4">
        <f t="shared" si="12"/>
        <v>46209</v>
      </c>
      <c r="AE48" s="5">
        <v>3</v>
      </c>
      <c r="AF48" s="4">
        <f t="shared" si="13"/>
        <v>46213</v>
      </c>
      <c r="AG48" s="4">
        <f t="shared" si="14"/>
        <v>46213</v>
      </c>
      <c r="AH48" s="4">
        <f t="shared" si="15"/>
        <v>46216</v>
      </c>
      <c r="AI48" s="4">
        <f t="shared" si="29"/>
        <v>46216</v>
      </c>
      <c r="AJ48" s="58">
        <v>1</v>
      </c>
      <c r="AK48" s="4">
        <f t="shared" si="16"/>
        <v>46217</v>
      </c>
      <c r="AL48" s="12">
        <f t="shared" si="38"/>
        <v>46217</v>
      </c>
      <c r="AM48" s="68">
        <v>3</v>
      </c>
      <c r="AN48" s="70">
        <f t="shared" si="30"/>
        <v>0.60000000000000009</v>
      </c>
      <c r="AO48" s="72">
        <f t="array" ref="AO48">MAX(IF($B$2:$B$125=$B48, $AK$2:$AK$125))</f>
        <v>46225</v>
      </c>
      <c r="AP48" s="69">
        <f>_xlfn.MINIFS(ReleaseTimeline!$A$2:$A$27, ReleaseTimeline!$A$2:$A$27, "&gt;="&amp;AL48)</f>
        <v>46219</v>
      </c>
      <c r="AQ48" s="4" t="str">
        <f>VLOOKUP(AP48,ReleaseTimeline!$A$1:$E$27,2,FALSE)</f>
        <v>Release 15</v>
      </c>
      <c r="AR48" s="4">
        <f>VLOOKUP(AP48,ReleaseTimeline!$A$1:$E$27,3,FALSE)</f>
        <v>46226</v>
      </c>
      <c r="AS48" s="4"/>
      <c r="AT48" s="4"/>
      <c r="AU48" s="72">
        <f t="shared" si="39"/>
        <v>46230</v>
      </c>
      <c r="AV48" s="73">
        <v>1</v>
      </c>
      <c r="AW48" s="72">
        <f t="shared" si="19"/>
        <v>46231</v>
      </c>
      <c r="AX48" s="73">
        <v>3</v>
      </c>
      <c r="AY48" s="72">
        <f t="shared" si="40"/>
        <v>46234</v>
      </c>
      <c r="AZ48" s="74">
        <f t="shared" si="31"/>
        <v>46234</v>
      </c>
      <c r="BA48" s="72">
        <f t="shared" si="41"/>
        <v>46237</v>
      </c>
      <c r="BB48" s="72">
        <f t="shared" si="22"/>
        <v>46240</v>
      </c>
      <c r="BC48" s="72">
        <f t="shared" si="23"/>
        <v>46240</v>
      </c>
      <c r="BD48">
        <f t="shared" si="42"/>
        <v>48</v>
      </c>
      <c r="BF48">
        <f t="shared" si="43"/>
        <v>12</v>
      </c>
    </row>
    <row r="49" spans="1:61" hidden="1" x14ac:dyDescent="0.2">
      <c r="A49" s="3">
        <v>25</v>
      </c>
      <c r="B49" s="11" t="s">
        <v>141</v>
      </c>
      <c r="C49" s="11" t="s">
        <v>125</v>
      </c>
      <c r="D49" s="11"/>
      <c r="E49" s="4">
        <v>46198</v>
      </c>
      <c r="F49" s="4" t="s">
        <v>164</v>
      </c>
      <c r="G49" s="4" t="s">
        <v>67</v>
      </c>
      <c r="H49" s="4" t="s">
        <v>102</v>
      </c>
      <c r="I49" s="4">
        <f t="shared" si="26"/>
        <v>46198</v>
      </c>
      <c r="J49" s="5">
        <v>3</v>
      </c>
      <c r="K49" s="5">
        <v>0</v>
      </c>
      <c r="L49" s="73">
        <v>25</v>
      </c>
      <c r="M49" s="4">
        <f t="shared" si="33"/>
        <v>46203</v>
      </c>
      <c r="N49" s="4">
        <f t="shared" si="34"/>
        <v>46203</v>
      </c>
      <c r="O49" s="4">
        <f t="shared" si="35"/>
        <v>46203</v>
      </c>
      <c r="P49" s="5">
        <v>3</v>
      </c>
      <c r="Q49" s="4">
        <f t="shared" si="3"/>
        <v>46206</v>
      </c>
      <c r="R49" s="58">
        <f t="shared" si="36"/>
        <v>1.5</v>
      </c>
      <c r="S49" s="4">
        <f t="shared" si="5"/>
        <v>46209</v>
      </c>
      <c r="T49" s="4">
        <f t="shared" si="6"/>
        <v>46209</v>
      </c>
      <c r="U49" s="5">
        <v>3</v>
      </c>
      <c r="V49" s="4">
        <f t="shared" si="7"/>
        <v>46213</v>
      </c>
      <c r="W49" s="4">
        <f t="shared" si="37"/>
        <v>46213</v>
      </c>
      <c r="X49" s="4">
        <f t="shared" si="37"/>
        <v>46213</v>
      </c>
      <c r="Y49" s="4">
        <f t="shared" si="9"/>
        <v>46216</v>
      </c>
      <c r="Z49" s="4">
        <f t="shared" si="10"/>
        <v>46216</v>
      </c>
      <c r="AA49" s="58">
        <f t="shared" si="27"/>
        <v>1.5</v>
      </c>
      <c r="AB49" s="4">
        <f t="shared" si="11"/>
        <v>46217</v>
      </c>
      <c r="AC49" s="58">
        <f t="shared" si="28"/>
        <v>1.2000000000000002</v>
      </c>
      <c r="AD49" s="4">
        <f t="shared" si="12"/>
        <v>46218</v>
      </c>
      <c r="AE49" s="5">
        <v>3</v>
      </c>
      <c r="AF49" s="4">
        <f t="shared" si="13"/>
        <v>46223</v>
      </c>
      <c r="AG49" s="4">
        <f t="shared" si="14"/>
        <v>46223</v>
      </c>
      <c r="AH49" s="4">
        <f t="shared" si="15"/>
        <v>46224</v>
      </c>
      <c r="AI49" s="4">
        <f t="shared" si="29"/>
        <v>46224</v>
      </c>
      <c r="AJ49" s="58">
        <v>1</v>
      </c>
      <c r="AK49" s="4">
        <f t="shared" si="16"/>
        <v>46225</v>
      </c>
      <c r="AL49" s="12">
        <f t="shared" si="38"/>
        <v>46225</v>
      </c>
      <c r="AM49" s="68">
        <v>3</v>
      </c>
      <c r="AN49" s="70">
        <f t="shared" si="30"/>
        <v>0.60000000000000009</v>
      </c>
      <c r="AO49" s="72">
        <f t="array" ref="AO49">MAX(IF($B$2:$B$125=$B49, $AK$2:$AK$125))</f>
        <v>46225</v>
      </c>
      <c r="AP49" s="69">
        <f>_xlfn.MINIFS(ReleaseTimeline!$A$2:$A$27, ReleaseTimeline!$A$2:$A$27, "&gt;="&amp;AL49)</f>
        <v>46233</v>
      </c>
      <c r="AQ49" s="4" t="str">
        <f>VLOOKUP(AP49,ReleaseTimeline!$A$1:$E$27,2,FALSE)</f>
        <v>Release 16</v>
      </c>
      <c r="AR49" s="4">
        <f>VLOOKUP(AP49,ReleaseTimeline!$A$1:$E$27,3,FALSE)</f>
        <v>46240</v>
      </c>
      <c r="AS49" s="4"/>
      <c r="AT49" s="4"/>
      <c r="AU49" s="72">
        <f t="shared" si="39"/>
        <v>46230</v>
      </c>
      <c r="AV49" s="73">
        <v>1</v>
      </c>
      <c r="AW49" s="72">
        <f t="shared" si="19"/>
        <v>46231</v>
      </c>
      <c r="AX49" s="73">
        <v>3</v>
      </c>
      <c r="AY49" s="72">
        <f t="shared" si="40"/>
        <v>46234</v>
      </c>
      <c r="AZ49" s="74">
        <f t="shared" si="31"/>
        <v>46234</v>
      </c>
      <c r="BA49" s="72">
        <f t="shared" si="41"/>
        <v>46237</v>
      </c>
      <c r="BB49" s="72">
        <f t="shared" si="22"/>
        <v>46240</v>
      </c>
      <c r="BC49" s="72">
        <f t="shared" si="23"/>
        <v>46240</v>
      </c>
      <c r="BD49">
        <f t="shared" si="42"/>
        <v>37</v>
      </c>
      <c r="BF49">
        <f t="shared" si="43"/>
        <v>12</v>
      </c>
    </row>
    <row r="50" spans="1:61" hidden="1" x14ac:dyDescent="0.2">
      <c r="A50" s="3">
        <v>26</v>
      </c>
      <c r="B50" s="11" t="s">
        <v>141</v>
      </c>
      <c r="C50" s="11" t="s">
        <v>125</v>
      </c>
      <c r="D50" s="11"/>
      <c r="E50" s="4">
        <v>46198</v>
      </c>
      <c r="F50" s="4" t="s">
        <v>165</v>
      </c>
      <c r="G50" s="4" t="s">
        <v>67</v>
      </c>
      <c r="H50" s="4" t="s">
        <v>103</v>
      </c>
      <c r="I50" s="4">
        <f t="shared" si="26"/>
        <v>46198</v>
      </c>
      <c r="J50" s="5">
        <v>3</v>
      </c>
      <c r="K50" s="5">
        <v>0</v>
      </c>
      <c r="L50" s="73">
        <v>26</v>
      </c>
      <c r="M50" s="4">
        <f t="shared" si="33"/>
        <v>46203</v>
      </c>
      <c r="N50" s="4">
        <f t="shared" si="34"/>
        <v>46203</v>
      </c>
      <c r="O50" s="4">
        <f t="shared" si="35"/>
        <v>46203</v>
      </c>
      <c r="P50" s="5">
        <v>3</v>
      </c>
      <c r="Q50" s="4">
        <f t="shared" si="3"/>
        <v>46206</v>
      </c>
      <c r="R50" s="58">
        <f t="shared" si="36"/>
        <v>1.5</v>
      </c>
      <c r="S50" s="4">
        <f t="shared" si="5"/>
        <v>46209</v>
      </c>
      <c r="T50" s="4">
        <f t="shared" si="6"/>
        <v>46209</v>
      </c>
      <c r="U50" s="5">
        <v>3</v>
      </c>
      <c r="V50" s="4">
        <f t="shared" si="7"/>
        <v>46213</v>
      </c>
      <c r="W50" s="4">
        <f t="shared" ref="W50:X65" si="44">WORKDAY(V50, 0, IndHolidays)</f>
        <v>46213</v>
      </c>
      <c r="X50" s="4">
        <f t="shared" si="44"/>
        <v>46213</v>
      </c>
      <c r="Y50" s="4">
        <f t="shared" si="9"/>
        <v>46216</v>
      </c>
      <c r="Z50" s="4">
        <f t="shared" si="10"/>
        <v>46216</v>
      </c>
      <c r="AA50" s="58">
        <f t="shared" si="27"/>
        <v>1.5</v>
      </c>
      <c r="AB50" s="4">
        <f t="shared" si="11"/>
        <v>46217</v>
      </c>
      <c r="AC50" s="58">
        <f t="shared" si="28"/>
        <v>1.2000000000000002</v>
      </c>
      <c r="AD50" s="4">
        <f t="shared" si="12"/>
        <v>46218</v>
      </c>
      <c r="AE50" s="5">
        <v>3</v>
      </c>
      <c r="AF50" s="4">
        <f t="shared" si="13"/>
        <v>46223</v>
      </c>
      <c r="AG50" s="4">
        <f t="shared" si="14"/>
        <v>46223</v>
      </c>
      <c r="AH50" s="4">
        <f t="shared" si="15"/>
        <v>46224</v>
      </c>
      <c r="AI50" s="4">
        <f t="shared" si="29"/>
        <v>46224</v>
      </c>
      <c r="AJ50" s="58">
        <v>1</v>
      </c>
      <c r="AK50" s="4">
        <f t="shared" si="16"/>
        <v>46225</v>
      </c>
      <c r="AL50" s="12">
        <f t="shared" si="38"/>
        <v>46225</v>
      </c>
      <c r="AM50" s="68">
        <v>3</v>
      </c>
      <c r="AN50" s="70">
        <f t="shared" si="30"/>
        <v>0.60000000000000009</v>
      </c>
      <c r="AO50" s="72">
        <f t="array" ref="AO50">MAX(IF($B$2:$B$125=$B50, $AK$2:$AK$125))</f>
        <v>46225</v>
      </c>
      <c r="AP50" s="69">
        <f>_xlfn.MINIFS(ReleaseTimeline!$A$2:$A$27, ReleaseTimeline!$A$2:$A$27, "&gt;="&amp;AL50)</f>
        <v>46233</v>
      </c>
      <c r="AQ50" s="4" t="str">
        <f>VLOOKUP(AP50,ReleaseTimeline!$A$1:$E$27,2,FALSE)</f>
        <v>Release 16</v>
      </c>
      <c r="AR50" s="4">
        <f>VLOOKUP(AP50,ReleaseTimeline!$A$1:$E$27,3,FALSE)</f>
        <v>46240</v>
      </c>
      <c r="AS50" s="4"/>
      <c r="AT50" s="4"/>
      <c r="AU50" s="72">
        <f t="shared" si="39"/>
        <v>46230</v>
      </c>
      <c r="AV50" s="73">
        <v>1</v>
      </c>
      <c r="AW50" s="72">
        <f t="shared" si="19"/>
        <v>46231</v>
      </c>
      <c r="AX50" s="73">
        <v>3</v>
      </c>
      <c r="AY50" s="72">
        <f t="shared" si="40"/>
        <v>46234</v>
      </c>
      <c r="AZ50" s="74">
        <f t="shared" si="31"/>
        <v>46234</v>
      </c>
      <c r="BA50" s="72">
        <f t="shared" si="41"/>
        <v>46237</v>
      </c>
      <c r="BB50" s="72">
        <f t="shared" si="22"/>
        <v>46240</v>
      </c>
      <c r="BC50" s="72">
        <f t="shared" si="23"/>
        <v>46240</v>
      </c>
      <c r="BD50">
        <f t="shared" si="42"/>
        <v>37</v>
      </c>
      <c r="BE50">
        <f>(BC50-BA50)</f>
        <v>3</v>
      </c>
      <c r="BF50">
        <f t="shared" si="43"/>
        <v>12</v>
      </c>
      <c r="BI50">
        <f>(BE50+BF50)</f>
        <v>15</v>
      </c>
    </row>
    <row r="51" spans="1:61" hidden="1" x14ac:dyDescent="0.2">
      <c r="A51" s="3">
        <v>71</v>
      </c>
      <c r="B51" s="11" t="s">
        <v>177</v>
      </c>
      <c r="C51" s="11" t="str">
        <f>VLOOKUP(B51,'Target Tech'!$C$8:$J$33,8,FALSE)</f>
        <v>Complete ASP</v>
      </c>
      <c r="D51" s="11"/>
      <c r="E51" s="4">
        <v>46182</v>
      </c>
      <c r="F51" s="4" t="s">
        <v>1112</v>
      </c>
      <c r="G51" s="4" t="s">
        <v>56</v>
      </c>
      <c r="H51" s="4" t="s">
        <v>57</v>
      </c>
      <c r="I51" s="4">
        <f t="shared" si="26"/>
        <v>46182</v>
      </c>
      <c r="J51" s="5">
        <v>3</v>
      </c>
      <c r="K51" s="5">
        <v>0</v>
      </c>
      <c r="L51" s="73">
        <v>1</v>
      </c>
      <c r="M51" s="4">
        <f t="shared" si="33"/>
        <v>46184</v>
      </c>
      <c r="N51" s="4">
        <f t="shared" si="34"/>
        <v>46184</v>
      </c>
      <c r="O51" s="4">
        <f t="shared" si="35"/>
        <v>46184</v>
      </c>
      <c r="P51" s="5">
        <v>3</v>
      </c>
      <c r="Q51" s="4">
        <f t="shared" si="3"/>
        <v>46189</v>
      </c>
      <c r="R51" s="58">
        <f t="shared" si="36"/>
        <v>1.5</v>
      </c>
      <c r="S51" s="4">
        <f t="shared" si="5"/>
        <v>46190</v>
      </c>
      <c r="T51" s="4">
        <f t="shared" si="6"/>
        <v>46190</v>
      </c>
      <c r="U51" s="5">
        <v>3</v>
      </c>
      <c r="V51" s="4">
        <f t="shared" si="7"/>
        <v>46195</v>
      </c>
      <c r="W51" s="4">
        <f t="shared" si="44"/>
        <v>46195</v>
      </c>
      <c r="X51" s="4">
        <f t="shared" si="44"/>
        <v>46195</v>
      </c>
      <c r="Y51" s="4">
        <f t="shared" si="9"/>
        <v>46196</v>
      </c>
      <c r="Z51" s="4">
        <f t="shared" si="10"/>
        <v>46196</v>
      </c>
      <c r="AA51" s="58">
        <f t="shared" si="27"/>
        <v>1.5</v>
      </c>
      <c r="AB51" s="4">
        <f t="shared" si="11"/>
        <v>46197</v>
      </c>
      <c r="AC51" s="58">
        <f t="shared" si="28"/>
        <v>1.2000000000000002</v>
      </c>
      <c r="AD51" s="4">
        <f t="shared" si="12"/>
        <v>46198</v>
      </c>
      <c r="AE51" s="5">
        <v>3</v>
      </c>
      <c r="AF51" s="4">
        <f t="shared" si="13"/>
        <v>46204</v>
      </c>
      <c r="AG51" s="4">
        <f t="shared" si="14"/>
        <v>46204</v>
      </c>
      <c r="AH51" s="4">
        <f t="shared" si="15"/>
        <v>46205</v>
      </c>
      <c r="AI51" s="4">
        <f t="shared" si="29"/>
        <v>46205</v>
      </c>
      <c r="AJ51" s="58">
        <v>1</v>
      </c>
      <c r="AK51" s="4">
        <f t="shared" si="16"/>
        <v>46206</v>
      </c>
      <c r="AL51" s="12">
        <f t="shared" si="38"/>
        <v>46206</v>
      </c>
      <c r="AM51" s="68">
        <v>3</v>
      </c>
      <c r="AN51" s="70">
        <f t="shared" si="30"/>
        <v>0.60000000000000009</v>
      </c>
      <c r="AO51" s="72">
        <f t="array" ref="AO51">MAX(IF($B$2:$B$125=$B51, $AK$2:$AK$125))</f>
        <v>46225</v>
      </c>
      <c r="AP51" s="69">
        <f>_xlfn.MINIFS(ReleaseTimeline!$A$2:$A$27, ReleaseTimeline!$A$2:$A$27, "&gt;="&amp;AL51)</f>
        <v>46219</v>
      </c>
      <c r="AQ51" s="4" t="str">
        <f>VLOOKUP(AP51,ReleaseTimeline!$A$1:$E$27,2,FALSE)</f>
        <v>Release 15</v>
      </c>
      <c r="AR51" s="4">
        <f>VLOOKUP(AP51,ReleaseTimeline!$A$1:$E$27,3,FALSE)</f>
        <v>46226</v>
      </c>
      <c r="AS51" s="4"/>
      <c r="AT51" s="4"/>
      <c r="AU51" s="72">
        <f t="shared" si="39"/>
        <v>46230</v>
      </c>
      <c r="AV51" s="73">
        <v>1</v>
      </c>
      <c r="AW51" s="72">
        <f t="shared" si="19"/>
        <v>46231</v>
      </c>
      <c r="AX51" s="73">
        <v>3</v>
      </c>
      <c r="AY51" s="72">
        <f t="shared" si="40"/>
        <v>46234</v>
      </c>
      <c r="AZ51" s="74">
        <f t="shared" si="31"/>
        <v>46234</v>
      </c>
      <c r="BA51" s="72">
        <f t="shared" si="41"/>
        <v>46237</v>
      </c>
      <c r="BB51" s="72">
        <f t="shared" si="22"/>
        <v>46240</v>
      </c>
      <c r="BC51" s="72">
        <f t="shared" si="23"/>
        <v>46240</v>
      </c>
      <c r="BD51">
        <f t="shared" si="42"/>
        <v>56</v>
      </c>
      <c r="BF51">
        <f t="shared" si="43"/>
        <v>12</v>
      </c>
    </row>
    <row r="52" spans="1:61" hidden="1" x14ac:dyDescent="0.2">
      <c r="A52" s="3">
        <v>72</v>
      </c>
      <c r="B52" s="11" t="s">
        <v>177</v>
      </c>
      <c r="C52" s="11" t="str">
        <f>VLOOKUP(B52,'Target Tech'!$C$8:$J$33,8,FALSE)</f>
        <v>Complete ASP</v>
      </c>
      <c r="D52" s="11"/>
      <c r="E52" s="4">
        <v>46182</v>
      </c>
      <c r="F52" s="4" t="s">
        <v>1113</v>
      </c>
      <c r="G52" s="4" t="s">
        <v>56</v>
      </c>
      <c r="H52" s="4" t="s">
        <v>60</v>
      </c>
      <c r="I52" s="4">
        <f t="shared" si="26"/>
        <v>46182</v>
      </c>
      <c r="J52" s="5">
        <v>3</v>
      </c>
      <c r="K52" s="5">
        <v>0</v>
      </c>
      <c r="L52" s="73">
        <v>2</v>
      </c>
      <c r="M52" s="4">
        <f t="shared" si="33"/>
        <v>46184</v>
      </c>
      <c r="N52" s="4">
        <f t="shared" si="34"/>
        <v>46184</v>
      </c>
      <c r="O52" s="4">
        <f t="shared" si="35"/>
        <v>46184</v>
      </c>
      <c r="P52" s="5">
        <v>3</v>
      </c>
      <c r="Q52" s="4">
        <f t="shared" si="3"/>
        <v>46189</v>
      </c>
      <c r="R52" s="58">
        <f t="shared" si="36"/>
        <v>1.5</v>
      </c>
      <c r="S52" s="4">
        <f t="shared" si="5"/>
        <v>46190</v>
      </c>
      <c r="T52" s="4">
        <f t="shared" si="6"/>
        <v>46190</v>
      </c>
      <c r="U52" s="5">
        <v>3</v>
      </c>
      <c r="V52" s="4">
        <f t="shared" si="7"/>
        <v>46195</v>
      </c>
      <c r="W52" s="4">
        <f t="shared" si="44"/>
        <v>46195</v>
      </c>
      <c r="X52" s="4">
        <f t="shared" si="44"/>
        <v>46195</v>
      </c>
      <c r="Y52" s="4">
        <f t="shared" si="9"/>
        <v>46196</v>
      </c>
      <c r="Z52" s="4">
        <f t="shared" si="10"/>
        <v>46196</v>
      </c>
      <c r="AA52" s="58">
        <f t="shared" si="27"/>
        <v>1.5</v>
      </c>
      <c r="AB52" s="4">
        <f t="shared" si="11"/>
        <v>46197</v>
      </c>
      <c r="AC52" s="58">
        <f t="shared" si="28"/>
        <v>1.2000000000000002</v>
      </c>
      <c r="AD52" s="4">
        <f t="shared" si="12"/>
        <v>46198</v>
      </c>
      <c r="AE52" s="5">
        <v>3</v>
      </c>
      <c r="AF52" s="4">
        <f t="shared" si="13"/>
        <v>46204</v>
      </c>
      <c r="AG52" s="4">
        <f t="shared" si="14"/>
        <v>46204</v>
      </c>
      <c r="AH52" s="4">
        <f t="shared" si="15"/>
        <v>46205</v>
      </c>
      <c r="AI52" s="4">
        <f t="shared" si="29"/>
        <v>46205</v>
      </c>
      <c r="AJ52" s="58">
        <v>1</v>
      </c>
      <c r="AK52" s="4">
        <f t="shared" si="16"/>
        <v>46206</v>
      </c>
      <c r="AL52" s="12">
        <f t="shared" si="38"/>
        <v>46206</v>
      </c>
      <c r="AM52" s="68">
        <v>3</v>
      </c>
      <c r="AN52" s="70">
        <f t="shared" si="30"/>
        <v>0.60000000000000009</v>
      </c>
      <c r="AO52" s="72">
        <f t="array" ref="AO52">MAX(IF($B$2:$B$125=$B52, $AK$2:$AK$125))</f>
        <v>46225</v>
      </c>
      <c r="AP52" s="69">
        <f>_xlfn.MINIFS(ReleaseTimeline!$A$2:$A$27, ReleaseTimeline!$A$2:$A$27, "&gt;="&amp;AL52)</f>
        <v>46219</v>
      </c>
      <c r="AQ52" s="4" t="str">
        <f>VLOOKUP(AP52,ReleaseTimeline!$A$1:$E$27,2,FALSE)</f>
        <v>Release 15</v>
      </c>
      <c r="AR52" s="4">
        <f>VLOOKUP(AP52,ReleaseTimeline!$A$1:$E$27,3,FALSE)</f>
        <v>46226</v>
      </c>
      <c r="AS52" s="4"/>
      <c r="AT52" s="4"/>
      <c r="AU52" s="72">
        <f t="shared" si="39"/>
        <v>46230</v>
      </c>
      <c r="AV52" s="73">
        <v>1</v>
      </c>
      <c r="AW52" s="72">
        <f t="shared" si="19"/>
        <v>46231</v>
      </c>
      <c r="AX52" s="73">
        <v>3</v>
      </c>
      <c r="AY52" s="72">
        <f t="shared" si="40"/>
        <v>46234</v>
      </c>
      <c r="AZ52" s="74">
        <f t="shared" si="31"/>
        <v>46234</v>
      </c>
      <c r="BA52" s="72">
        <f t="shared" si="41"/>
        <v>46237</v>
      </c>
      <c r="BB52" s="72">
        <f t="shared" si="22"/>
        <v>46240</v>
      </c>
      <c r="BC52" s="72">
        <f t="shared" si="23"/>
        <v>46240</v>
      </c>
      <c r="BD52">
        <f t="shared" si="42"/>
        <v>56</v>
      </c>
      <c r="BF52">
        <f t="shared" si="43"/>
        <v>12</v>
      </c>
    </row>
    <row r="53" spans="1:61" hidden="1" x14ac:dyDescent="0.2">
      <c r="A53" s="3">
        <v>73</v>
      </c>
      <c r="B53" s="11" t="s">
        <v>177</v>
      </c>
      <c r="C53" s="11" t="str">
        <f>VLOOKUP(B53,'Target Tech'!$C$8:$J$33,8,FALSE)</f>
        <v>Complete ASP</v>
      </c>
      <c r="D53" s="11"/>
      <c r="E53" s="4">
        <v>46164</v>
      </c>
      <c r="F53" s="4" t="s">
        <v>1114</v>
      </c>
      <c r="G53" s="4" t="s">
        <v>56</v>
      </c>
      <c r="H53" s="4" t="s">
        <v>62</v>
      </c>
      <c r="I53" s="4">
        <f t="shared" si="26"/>
        <v>46164</v>
      </c>
      <c r="J53" s="5">
        <v>3</v>
      </c>
      <c r="K53" s="5">
        <v>0</v>
      </c>
      <c r="L53" s="73">
        <v>3</v>
      </c>
      <c r="M53" s="4">
        <f t="shared" si="33"/>
        <v>46168</v>
      </c>
      <c r="N53" s="4">
        <f t="shared" si="34"/>
        <v>46168</v>
      </c>
      <c r="O53" s="4">
        <f t="shared" si="35"/>
        <v>46168</v>
      </c>
      <c r="P53" s="5">
        <v>3</v>
      </c>
      <c r="Q53" s="4">
        <f t="shared" si="3"/>
        <v>46174</v>
      </c>
      <c r="R53" s="58">
        <f t="shared" si="36"/>
        <v>1.5</v>
      </c>
      <c r="S53" s="4">
        <f t="shared" si="5"/>
        <v>46176</v>
      </c>
      <c r="T53" s="4">
        <f t="shared" si="6"/>
        <v>46176</v>
      </c>
      <c r="U53" s="5">
        <v>3</v>
      </c>
      <c r="V53" s="4">
        <f t="shared" si="7"/>
        <v>46181</v>
      </c>
      <c r="W53" s="4">
        <f t="shared" si="44"/>
        <v>46181</v>
      </c>
      <c r="X53" s="4">
        <f t="shared" si="44"/>
        <v>46181</v>
      </c>
      <c r="Y53" s="4">
        <f t="shared" si="9"/>
        <v>46182</v>
      </c>
      <c r="Z53" s="4">
        <f t="shared" si="10"/>
        <v>46182</v>
      </c>
      <c r="AA53" s="58">
        <f t="shared" si="27"/>
        <v>1.5</v>
      </c>
      <c r="AB53" s="4">
        <f t="shared" si="11"/>
        <v>46183</v>
      </c>
      <c r="AC53" s="58">
        <f t="shared" si="28"/>
        <v>1.2000000000000002</v>
      </c>
      <c r="AD53" s="4">
        <f t="shared" si="12"/>
        <v>46184</v>
      </c>
      <c r="AE53" s="5">
        <v>3</v>
      </c>
      <c r="AF53" s="4">
        <f t="shared" si="13"/>
        <v>46189</v>
      </c>
      <c r="AG53" s="4">
        <f t="shared" si="14"/>
        <v>46189</v>
      </c>
      <c r="AH53" s="4">
        <f t="shared" si="15"/>
        <v>46190</v>
      </c>
      <c r="AI53" s="4">
        <f t="shared" si="29"/>
        <v>46190</v>
      </c>
      <c r="AJ53" s="58">
        <v>1</v>
      </c>
      <c r="AK53" s="4">
        <f t="shared" si="16"/>
        <v>46191</v>
      </c>
      <c r="AL53" s="12">
        <f t="shared" si="38"/>
        <v>46191</v>
      </c>
      <c r="AM53" s="68">
        <v>3</v>
      </c>
      <c r="AN53" s="70">
        <f t="shared" si="30"/>
        <v>0.60000000000000009</v>
      </c>
      <c r="AO53" s="72">
        <f t="array" ref="AO53">MAX(IF($B$2:$B$125=$B53, $AK$2:$AK$125))</f>
        <v>46225</v>
      </c>
      <c r="AP53" s="69">
        <f>_xlfn.MINIFS(ReleaseTimeline!$A$2:$A$27, ReleaseTimeline!$A$2:$A$27, "&gt;="&amp;AL53)</f>
        <v>46191</v>
      </c>
      <c r="AQ53" s="4" t="str">
        <f>VLOOKUP(AP53,ReleaseTimeline!$A$1:$E$27,2,FALSE)</f>
        <v>Release 13</v>
      </c>
      <c r="AR53" s="4">
        <f>VLOOKUP(AP53,ReleaseTimeline!$A$1:$E$27,3,FALSE)</f>
        <v>46198</v>
      </c>
      <c r="AS53" s="4"/>
      <c r="AT53" s="4"/>
      <c r="AU53" s="72">
        <f t="shared" si="39"/>
        <v>46230</v>
      </c>
      <c r="AV53" s="73">
        <v>1</v>
      </c>
      <c r="AW53" s="72">
        <f t="shared" si="19"/>
        <v>46231</v>
      </c>
      <c r="AX53" s="73">
        <v>3</v>
      </c>
      <c r="AY53" s="72">
        <f t="shared" si="40"/>
        <v>46234</v>
      </c>
      <c r="AZ53" s="74">
        <f t="shared" si="31"/>
        <v>46234</v>
      </c>
      <c r="BA53" s="72">
        <f t="shared" si="41"/>
        <v>46237</v>
      </c>
      <c r="BB53" s="72">
        <f t="shared" si="22"/>
        <v>46240</v>
      </c>
      <c r="BC53" s="72">
        <f t="shared" si="23"/>
        <v>46240</v>
      </c>
      <c r="BD53">
        <f t="shared" si="42"/>
        <v>72</v>
      </c>
      <c r="BF53">
        <f t="shared" si="43"/>
        <v>12</v>
      </c>
    </row>
    <row r="54" spans="1:61" hidden="1" x14ac:dyDescent="0.2">
      <c r="A54" s="3">
        <v>74</v>
      </c>
      <c r="B54" s="11" t="s">
        <v>177</v>
      </c>
      <c r="C54" s="11" t="str">
        <f>VLOOKUP(B54,'Target Tech'!$C$8:$J$33,8,FALSE)</f>
        <v>Complete ASP</v>
      </c>
      <c r="D54" s="11"/>
      <c r="E54" s="4">
        <v>46190</v>
      </c>
      <c r="F54" s="4" t="s">
        <v>1115</v>
      </c>
      <c r="G54" s="4" t="s">
        <v>56</v>
      </c>
      <c r="H54" s="4" t="s">
        <v>57</v>
      </c>
      <c r="I54" s="4">
        <f t="shared" si="26"/>
        <v>46190</v>
      </c>
      <c r="J54" s="5">
        <v>3</v>
      </c>
      <c r="K54" s="5">
        <v>0</v>
      </c>
      <c r="L54" s="73">
        <v>4</v>
      </c>
      <c r="M54" s="4">
        <f t="shared" si="33"/>
        <v>46192</v>
      </c>
      <c r="N54" s="4">
        <f t="shared" si="34"/>
        <v>46192</v>
      </c>
      <c r="O54" s="4">
        <f t="shared" si="35"/>
        <v>46192</v>
      </c>
      <c r="P54" s="5">
        <v>3</v>
      </c>
      <c r="Q54" s="4">
        <f t="shared" si="3"/>
        <v>46197</v>
      </c>
      <c r="R54" s="58">
        <f t="shared" si="36"/>
        <v>1.5</v>
      </c>
      <c r="S54" s="4">
        <f t="shared" si="5"/>
        <v>46198</v>
      </c>
      <c r="T54" s="4">
        <f t="shared" si="6"/>
        <v>46198</v>
      </c>
      <c r="U54" s="5">
        <v>3</v>
      </c>
      <c r="V54" s="4">
        <f t="shared" si="7"/>
        <v>46204</v>
      </c>
      <c r="W54" s="4">
        <f t="shared" si="44"/>
        <v>46204</v>
      </c>
      <c r="X54" s="4">
        <f t="shared" si="44"/>
        <v>46204</v>
      </c>
      <c r="Y54" s="4">
        <f t="shared" si="9"/>
        <v>46205</v>
      </c>
      <c r="Z54" s="4">
        <f t="shared" si="10"/>
        <v>46205</v>
      </c>
      <c r="AA54" s="58">
        <f t="shared" si="27"/>
        <v>1.5</v>
      </c>
      <c r="AB54" s="4">
        <f t="shared" si="11"/>
        <v>46206</v>
      </c>
      <c r="AC54" s="58">
        <f t="shared" si="28"/>
        <v>1.2000000000000002</v>
      </c>
      <c r="AD54" s="4">
        <f t="shared" si="12"/>
        <v>46209</v>
      </c>
      <c r="AE54" s="5">
        <v>3</v>
      </c>
      <c r="AF54" s="4">
        <f t="shared" si="13"/>
        <v>46213</v>
      </c>
      <c r="AG54" s="4">
        <f t="shared" si="14"/>
        <v>46213</v>
      </c>
      <c r="AH54" s="4">
        <f t="shared" si="15"/>
        <v>46216</v>
      </c>
      <c r="AI54" s="4">
        <f t="shared" si="29"/>
        <v>46216</v>
      </c>
      <c r="AJ54" s="58">
        <v>1</v>
      </c>
      <c r="AK54" s="4">
        <f t="shared" si="16"/>
        <v>46217</v>
      </c>
      <c r="AL54" s="12">
        <f t="shared" si="38"/>
        <v>46217</v>
      </c>
      <c r="AM54" s="68">
        <v>3</v>
      </c>
      <c r="AN54" s="70">
        <f t="shared" si="30"/>
        <v>0.60000000000000009</v>
      </c>
      <c r="AO54" s="72">
        <f t="array" ref="AO54">MAX(IF($B$2:$B$125=$B54, $AK$2:$AK$125))</f>
        <v>46225</v>
      </c>
      <c r="AP54" s="69">
        <f>_xlfn.MINIFS(ReleaseTimeline!$A$2:$A$27, ReleaseTimeline!$A$2:$A$27, "&gt;="&amp;AL54)</f>
        <v>46219</v>
      </c>
      <c r="AQ54" s="4" t="str">
        <f>VLOOKUP(AP54,ReleaseTimeline!$A$1:$E$27,2,FALSE)</f>
        <v>Release 15</v>
      </c>
      <c r="AR54" s="4">
        <f>VLOOKUP(AP54,ReleaseTimeline!$A$1:$E$27,3,FALSE)</f>
        <v>46226</v>
      </c>
      <c r="AS54" s="4"/>
      <c r="AT54" s="4"/>
      <c r="AU54" s="72">
        <f t="shared" si="39"/>
        <v>46230</v>
      </c>
      <c r="AV54" s="73">
        <v>1</v>
      </c>
      <c r="AW54" s="72">
        <f t="shared" si="19"/>
        <v>46231</v>
      </c>
      <c r="AX54" s="73">
        <v>3</v>
      </c>
      <c r="AY54" s="72">
        <f t="shared" si="40"/>
        <v>46234</v>
      </c>
      <c r="AZ54" s="74">
        <f t="shared" si="31"/>
        <v>46234</v>
      </c>
      <c r="BA54" s="72">
        <f t="shared" si="41"/>
        <v>46237</v>
      </c>
      <c r="BB54" s="72">
        <f t="shared" si="22"/>
        <v>46240</v>
      </c>
      <c r="BC54" s="72">
        <f t="shared" si="23"/>
        <v>46240</v>
      </c>
      <c r="BD54">
        <f t="shared" si="42"/>
        <v>48</v>
      </c>
      <c r="BF54">
        <f t="shared" si="43"/>
        <v>12</v>
      </c>
    </row>
    <row r="55" spans="1:61" hidden="1" x14ac:dyDescent="0.2">
      <c r="A55" s="3">
        <v>75</v>
      </c>
      <c r="B55" s="11" t="s">
        <v>177</v>
      </c>
      <c r="C55" s="11" t="str">
        <f>VLOOKUP(B55,'Target Tech'!$C$8:$J$33,8,FALSE)</f>
        <v>Complete ASP</v>
      </c>
      <c r="D55" s="11"/>
      <c r="E55" s="4">
        <v>46190</v>
      </c>
      <c r="F55" s="4" t="s">
        <v>1116</v>
      </c>
      <c r="G55" s="4" t="s">
        <v>56</v>
      </c>
      <c r="H55" s="4" t="s">
        <v>60</v>
      </c>
      <c r="I55" s="4">
        <f t="shared" si="26"/>
        <v>46190</v>
      </c>
      <c r="J55" s="5">
        <v>3</v>
      </c>
      <c r="K55" s="5">
        <v>0</v>
      </c>
      <c r="L55" s="73">
        <v>5</v>
      </c>
      <c r="M55" s="4">
        <f t="shared" si="33"/>
        <v>46192</v>
      </c>
      <c r="N55" s="4">
        <f t="shared" si="34"/>
        <v>46192</v>
      </c>
      <c r="O55" s="4">
        <f t="shared" si="35"/>
        <v>46192</v>
      </c>
      <c r="P55" s="5">
        <v>3</v>
      </c>
      <c r="Q55" s="4">
        <f t="shared" si="3"/>
        <v>46197</v>
      </c>
      <c r="R55" s="58">
        <f t="shared" si="36"/>
        <v>1.5</v>
      </c>
      <c r="S55" s="4">
        <f t="shared" si="5"/>
        <v>46198</v>
      </c>
      <c r="T55" s="4">
        <f t="shared" si="6"/>
        <v>46198</v>
      </c>
      <c r="U55" s="5">
        <v>3</v>
      </c>
      <c r="V55" s="4">
        <f t="shared" si="7"/>
        <v>46204</v>
      </c>
      <c r="W55" s="4">
        <f t="shared" si="44"/>
        <v>46204</v>
      </c>
      <c r="X55" s="4">
        <f t="shared" si="44"/>
        <v>46204</v>
      </c>
      <c r="Y55" s="4">
        <f t="shared" si="9"/>
        <v>46205</v>
      </c>
      <c r="Z55" s="4">
        <f t="shared" si="10"/>
        <v>46205</v>
      </c>
      <c r="AA55" s="58">
        <f t="shared" si="27"/>
        <v>1.5</v>
      </c>
      <c r="AB55" s="4">
        <f t="shared" si="11"/>
        <v>46206</v>
      </c>
      <c r="AC55" s="58">
        <f t="shared" si="28"/>
        <v>1.2000000000000002</v>
      </c>
      <c r="AD55" s="4">
        <f t="shared" si="12"/>
        <v>46209</v>
      </c>
      <c r="AE55" s="5">
        <v>3</v>
      </c>
      <c r="AF55" s="4">
        <f t="shared" si="13"/>
        <v>46213</v>
      </c>
      <c r="AG55" s="4">
        <f t="shared" si="14"/>
        <v>46213</v>
      </c>
      <c r="AH55" s="4">
        <f t="shared" si="15"/>
        <v>46216</v>
      </c>
      <c r="AI55" s="4">
        <f t="shared" si="29"/>
        <v>46216</v>
      </c>
      <c r="AJ55" s="58">
        <v>1</v>
      </c>
      <c r="AK55" s="4">
        <f t="shared" si="16"/>
        <v>46217</v>
      </c>
      <c r="AL55" s="12">
        <f t="shared" si="38"/>
        <v>46217</v>
      </c>
      <c r="AM55" s="68">
        <v>3</v>
      </c>
      <c r="AN55" s="70">
        <f t="shared" si="30"/>
        <v>0.60000000000000009</v>
      </c>
      <c r="AO55" s="72">
        <f t="array" ref="AO55">MAX(IF($B$2:$B$125=$B55, $AK$2:$AK$125))</f>
        <v>46225</v>
      </c>
      <c r="AP55" s="69">
        <f>_xlfn.MINIFS(ReleaseTimeline!$A$2:$A$27, ReleaseTimeline!$A$2:$A$27, "&gt;="&amp;AL55)</f>
        <v>46219</v>
      </c>
      <c r="AQ55" s="4" t="str">
        <f>VLOOKUP(AP55,ReleaseTimeline!$A$1:$E$27,2,FALSE)</f>
        <v>Release 15</v>
      </c>
      <c r="AR55" s="4">
        <f>VLOOKUP(AP55,ReleaseTimeline!$A$1:$E$27,3,FALSE)</f>
        <v>46226</v>
      </c>
      <c r="AS55" s="4"/>
      <c r="AT55" s="4"/>
      <c r="AU55" s="72">
        <f t="shared" si="39"/>
        <v>46230</v>
      </c>
      <c r="AV55" s="73">
        <v>1</v>
      </c>
      <c r="AW55" s="72">
        <f t="shared" si="19"/>
        <v>46231</v>
      </c>
      <c r="AX55" s="73">
        <v>3</v>
      </c>
      <c r="AY55" s="72">
        <f t="shared" si="40"/>
        <v>46234</v>
      </c>
      <c r="AZ55" s="74">
        <f t="shared" si="31"/>
        <v>46234</v>
      </c>
      <c r="BA55" s="72">
        <f t="shared" si="41"/>
        <v>46237</v>
      </c>
      <c r="BB55" s="72">
        <f t="shared" si="22"/>
        <v>46240</v>
      </c>
      <c r="BC55" s="72">
        <f t="shared" si="23"/>
        <v>46240</v>
      </c>
      <c r="BD55">
        <f t="shared" si="42"/>
        <v>48</v>
      </c>
      <c r="BF55">
        <f t="shared" si="43"/>
        <v>12</v>
      </c>
    </row>
    <row r="56" spans="1:61" hidden="1" x14ac:dyDescent="0.2">
      <c r="A56" s="3">
        <v>76</v>
      </c>
      <c r="B56" s="11" t="s">
        <v>177</v>
      </c>
      <c r="C56" s="11" t="str">
        <f>VLOOKUP(B56,'Target Tech'!$C$8:$J$33,8,FALSE)</f>
        <v>Complete ASP</v>
      </c>
      <c r="D56" s="11"/>
      <c r="E56" s="4">
        <v>46174</v>
      </c>
      <c r="F56" s="4" t="s">
        <v>1117</v>
      </c>
      <c r="G56" s="4" t="s">
        <v>56</v>
      </c>
      <c r="H56" s="4" t="s">
        <v>62</v>
      </c>
      <c r="I56" s="4">
        <f t="shared" si="26"/>
        <v>46174</v>
      </c>
      <c r="J56" s="5">
        <v>3</v>
      </c>
      <c r="K56" s="5">
        <v>0</v>
      </c>
      <c r="L56" s="73">
        <v>6</v>
      </c>
      <c r="M56" s="4">
        <f t="shared" si="33"/>
        <v>46177</v>
      </c>
      <c r="N56" s="4">
        <f t="shared" si="34"/>
        <v>46177</v>
      </c>
      <c r="O56" s="4">
        <f t="shared" si="35"/>
        <v>46177</v>
      </c>
      <c r="P56" s="5">
        <v>3</v>
      </c>
      <c r="Q56" s="4">
        <f t="shared" si="3"/>
        <v>46182</v>
      </c>
      <c r="R56" s="58">
        <f t="shared" si="36"/>
        <v>1.5</v>
      </c>
      <c r="S56" s="4">
        <f t="shared" si="5"/>
        <v>46183</v>
      </c>
      <c r="T56" s="4">
        <f t="shared" si="6"/>
        <v>46183</v>
      </c>
      <c r="U56" s="5">
        <v>3</v>
      </c>
      <c r="V56" s="4">
        <f t="shared" si="7"/>
        <v>46188</v>
      </c>
      <c r="W56" s="4">
        <f t="shared" si="44"/>
        <v>46188</v>
      </c>
      <c r="X56" s="4">
        <f t="shared" si="44"/>
        <v>46188</v>
      </c>
      <c r="Y56" s="4">
        <f t="shared" si="9"/>
        <v>46189</v>
      </c>
      <c r="Z56" s="4">
        <f t="shared" si="10"/>
        <v>46189</v>
      </c>
      <c r="AA56" s="58">
        <f t="shared" si="27"/>
        <v>1.5</v>
      </c>
      <c r="AB56" s="4">
        <f t="shared" si="11"/>
        <v>46190</v>
      </c>
      <c r="AC56" s="58">
        <f t="shared" si="28"/>
        <v>1.2000000000000002</v>
      </c>
      <c r="AD56" s="4">
        <f t="shared" si="12"/>
        <v>46191</v>
      </c>
      <c r="AE56" s="5">
        <v>3</v>
      </c>
      <c r="AF56" s="4">
        <f t="shared" si="13"/>
        <v>46196</v>
      </c>
      <c r="AG56" s="4">
        <f t="shared" si="14"/>
        <v>46196</v>
      </c>
      <c r="AH56" s="4">
        <f t="shared" si="15"/>
        <v>46197</v>
      </c>
      <c r="AI56" s="4">
        <f t="shared" si="29"/>
        <v>46197</v>
      </c>
      <c r="AJ56" s="58">
        <v>1</v>
      </c>
      <c r="AK56" s="4">
        <f t="shared" si="16"/>
        <v>46198</v>
      </c>
      <c r="AL56" s="12">
        <f t="shared" si="38"/>
        <v>46198</v>
      </c>
      <c r="AM56" s="68">
        <v>3</v>
      </c>
      <c r="AN56" s="70">
        <f t="shared" si="30"/>
        <v>0.60000000000000009</v>
      </c>
      <c r="AO56" s="72">
        <f t="array" ref="AO56">MAX(IF($B$2:$B$125=$B56, $AK$2:$AK$125))</f>
        <v>46225</v>
      </c>
      <c r="AP56" s="69">
        <f>_xlfn.MINIFS(ReleaseTimeline!$A$2:$A$27, ReleaseTimeline!$A$2:$A$27, "&gt;="&amp;AL56)</f>
        <v>46205</v>
      </c>
      <c r="AQ56" s="4" t="str">
        <f>VLOOKUP(AP56,ReleaseTimeline!$A$1:$E$27,2,FALSE)</f>
        <v>Release 14</v>
      </c>
      <c r="AR56" s="4">
        <f>VLOOKUP(AP56,ReleaseTimeline!$A$1:$E$27,3,FALSE)</f>
        <v>46212</v>
      </c>
      <c r="AS56" s="4"/>
      <c r="AT56" s="4"/>
      <c r="AU56" s="72">
        <f t="shared" si="39"/>
        <v>46230</v>
      </c>
      <c r="AV56" s="73">
        <v>1</v>
      </c>
      <c r="AW56" s="72">
        <f t="shared" si="19"/>
        <v>46231</v>
      </c>
      <c r="AX56" s="73">
        <v>3</v>
      </c>
      <c r="AY56" s="72">
        <f t="shared" si="40"/>
        <v>46234</v>
      </c>
      <c r="AZ56" s="74">
        <f t="shared" si="31"/>
        <v>46234</v>
      </c>
      <c r="BA56" s="72">
        <f t="shared" si="41"/>
        <v>46237</v>
      </c>
      <c r="BB56" s="72">
        <f t="shared" si="22"/>
        <v>46240</v>
      </c>
      <c r="BC56" s="72">
        <f t="shared" si="23"/>
        <v>46240</v>
      </c>
      <c r="BD56">
        <f t="shared" si="42"/>
        <v>63</v>
      </c>
      <c r="BF56">
        <f t="shared" si="43"/>
        <v>12</v>
      </c>
    </row>
    <row r="57" spans="1:61" hidden="1" x14ac:dyDescent="0.2">
      <c r="A57" s="3">
        <v>77</v>
      </c>
      <c r="B57" s="11" t="s">
        <v>177</v>
      </c>
      <c r="C57" s="11" t="str">
        <f>VLOOKUP(B57,'Target Tech'!$C$8:$J$33,8,FALSE)</f>
        <v>Complete ASP</v>
      </c>
      <c r="D57" s="11"/>
      <c r="E57" s="4">
        <v>46198</v>
      </c>
      <c r="F57" s="4" t="s">
        <v>1118</v>
      </c>
      <c r="G57" s="4" t="s">
        <v>56</v>
      </c>
      <c r="H57" s="4" t="s">
        <v>57</v>
      </c>
      <c r="I57" s="4">
        <f t="shared" si="26"/>
        <v>46198</v>
      </c>
      <c r="J57" s="5">
        <v>3</v>
      </c>
      <c r="K57" s="5">
        <v>0</v>
      </c>
      <c r="L57" s="73">
        <v>7</v>
      </c>
      <c r="M57" s="4">
        <f t="shared" si="33"/>
        <v>46203</v>
      </c>
      <c r="N57" s="4">
        <f t="shared" si="34"/>
        <v>46203</v>
      </c>
      <c r="O57" s="4">
        <f t="shared" si="35"/>
        <v>46203</v>
      </c>
      <c r="P57" s="5">
        <v>3</v>
      </c>
      <c r="Q57" s="4">
        <f t="shared" si="3"/>
        <v>46206</v>
      </c>
      <c r="R57" s="58">
        <f t="shared" si="36"/>
        <v>1.5</v>
      </c>
      <c r="S57" s="4">
        <f t="shared" si="5"/>
        <v>46209</v>
      </c>
      <c r="T57" s="4">
        <f t="shared" si="6"/>
        <v>46209</v>
      </c>
      <c r="U57" s="5">
        <v>3</v>
      </c>
      <c r="V57" s="4">
        <f t="shared" si="7"/>
        <v>46213</v>
      </c>
      <c r="W57" s="4">
        <f t="shared" si="44"/>
        <v>46213</v>
      </c>
      <c r="X57" s="4">
        <f t="shared" si="44"/>
        <v>46213</v>
      </c>
      <c r="Y57" s="4">
        <f t="shared" si="9"/>
        <v>46216</v>
      </c>
      <c r="Z57" s="4">
        <f t="shared" si="10"/>
        <v>46216</v>
      </c>
      <c r="AA57" s="58">
        <f t="shared" si="27"/>
        <v>1.5</v>
      </c>
      <c r="AB57" s="4">
        <f t="shared" si="11"/>
        <v>46217</v>
      </c>
      <c r="AC57" s="58">
        <f t="shared" si="28"/>
        <v>1.2000000000000002</v>
      </c>
      <c r="AD57" s="4">
        <f t="shared" si="12"/>
        <v>46218</v>
      </c>
      <c r="AE57" s="5">
        <v>3</v>
      </c>
      <c r="AF57" s="4">
        <f t="shared" si="13"/>
        <v>46223</v>
      </c>
      <c r="AG57" s="4">
        <f t="shared" si="14"/>
        <v>46223</v>
      </c>
      <c r="AH57" s="4">
        <f t="shared" si="15"/>
        <v>46224</v>
      </c>
      <c r="AI57" s="4">
        <f t="shared" si="29"/>
        <v>46224</v>
      </c>
      <c r="AJ57" s="58">
        <v>1</v>
      </c>
      <c r="AK57" s="4">
        <f t="shared" si="16"/>
        <v>46225</v>
      </c>
      <c r="AL57" s="12">
        <f t="shared" si="38"/>
        <v>46225</v>
      </c>
      <c r="AM57" s="68">
        <v>3</v>
      </c>
      <c r="AN57" s="70">
        <f t="shared" si="30"/>
        <v>0.60000000000000009</v>
      </c>
      <c r="AO57" s="72">
        <f t="array" ref="AO57">MAX(IF($B$2:$B$125=$B57, $AK$2:$AK$125))</f>
        <v>46225</v>
      </c>
      <c r="AP57" s="69">
        <f>_xlfn.MINIFS(ReleaseTimeline!$A$2:$A$27, ReleaseTimeline!$A$2:$A$27, "&gt;="&amp;AL57)</f>
        <v>46233</v>
      </c>
      <c r="AQ57" s="4" t="str">
        <f>VLOOKUP(AP57,ReleaseTimeline!$A$1:$E$27,2,FALSE)</f>
        <v>Release 16</v>
      </c>
      <c r="AR57" s="4">
        <f>VLOOKUP(AP57,ReleaseTimeline!$A$1:$E$27,3,FALSE)</f>
        <v>46240</v>
      </c>
      <c r="AS57" s="4"/>
      <c r="AT57" s="4"/>
      <c r="AU57" s="72">
        <f t="shared" si="39"/>
        <v>46230</v>
      </c>
      <c r="AV57" s="73">
        <v>1</v>
      </c>
      <c r="AW57" s="72">
        <f t="shared" si="19"/>
        <v>46231</v>
      </c>
      <c r="AX57" s="73">
        <v>3</v>
      </c>
      <c r="AY57" s="72">
        <f t="shared" si="40"/>
        <v>46234</v>
      </c>
      <c r="AZ57" s="74">
        <f t="shared" si="31"/>
        <v>46234</v>
      </c>
      <c r="BA57" s="72">
        <f t="shared" si="41"/>
        <v>46237</v>
      </c>
      <c r="BB57" s="72">
        <f t="shared" si="22"/>
        <v>46240</v>
      </c>
      <c r="BC57" s="72">
        <f t="shared" si="23"/>
        <v>46240</v>
      </c>
      <c r="BD57">
        <f t="shared" si="42"/>
        <v>37</v>
      </c>
      <c r="BE57">
        <f>(BC57-BA57)</f>
        <v>3</v>
      </c>
      <c r="BF57">
        <f t="shared" si="43"/>
        <v>12</v>
      </c>
    </row>
    <row r="58" spans="1:61" hidden="1" x14ac:dyDescent="0.2">
      <c r="A58" s="3">
        <v>40</v>
      </c>
      <c r="B58" s="11" t="s">
        <v>280</v>
      </c>
      <c r="C58" s="11" t="str">
        <f>VLOOKUP(B58,'Target Tech'!$C$8:$J$33,8,FALSE)</f>
        <v>Complete ASP</v>
      </c>
      <c r="D58" s="11"/>
      <c r="E58" s="4">
        <v>46206</v>
      </c>
      <c r="F58" s="4" t="s">
        <v>1119</v>
      </c>
      <c r="G58" s="4" t="s">
        <v>67</v>
      </c>
      <c r="H58" s="4" t="s">
        <v>102</v>
      </c>
      <c r="I58" s="4">
        <f t="shared" si="26"/>
        <v>46206</v>
      </c>
      <c r="J58" s="5">
        <v>3</v>
      </c>
      <c r="K58" s="5">
        <v>0</v>
      </c>
      <c r="L58" s="73">
        <v>1</v>
      </c>
      <c r="M58" s="4">
        <f t="shared" si="33"/>
        <v>46211</v>
      </c>
      <c r="N58" s="4">
        <f t="shared" si="34"/>
        <v>46211</v>
      </c>
      <c r="O58" s="4">
        <f t="shared" si="35"/>
        <v>46211</v>
      </c>
      <c r="P58" s="5">
        <v>3</v>
      </c>
      <c r="Q58" s="4">
        <f t="shared" si="3"/>
        <v>46216</v>
      </c>
      <c r="R58" s="58">
        <f t="shared" si="36"/>
        <v>1.5</v>
      </c>
      <c r="S58" s="4">
        <f t="shared" si="5"/>
        <v>46217</v>
      </c>
      <c r="T58" s="4">
        <f t="shared" si="6"/>
        <v>46217</v>
      </c>
      <c r="U58" s="5">
        <v>3</v>
      </c>
      <c r="V58" s="4">
        <f t="shared" si="7"/>
        <v>46220</v>
      </c>
      <c r="W58" s="4">
        <f t="shared" si="44"/>
        <v>46220</v>
      </c>
      <c r="X58" s="4">
        <f t="shared" si="44"/>
        <v>46220</v>
      </c>
      <c r="Y58" s="4">
        <f t="shared" si="9"/>
        <v>46223</v>
      </c>
      <c r="Z58" s="4">
        <f t="shared" si="10"/>
        <v>46223</v>
      </c>
      <c r="AA58" s="58">
        <f t="shared" si="27"/>
        <v>1.5</v>
      </c>
      <c r="AB58" s="4">
        <f t="shared" si="11"/>
        <v>46224</v>
      </c>
      <c r="AC58" s="58">
        <f t="shared" si="28"/>
        <v>1.2000000000000002</v>
      </c>
      <c r="AD58" s="4">
        <f t="shared" si="12"/>
        <v>46225</v>
      </c>
      <c r="AE58" s="5">
        <v>3</v>
      </c>
      <c r="AF58" s="4">
        <f t="shared" si="13"/>
        <v>46230</v>
      </c>
      <c r="AG58" s="4">
        <f t="shared" si="14"/>
        <v>46230</v>
      </c>
      <c r="AH58" s="4">
        <f t="shared" si="15"/>
        <v>46231</v>
      </c>
      <c r="AI58" s="4">
        <f t="shared" si="29"/>
        <v>46231</v>
      </c>
      <c r="AJ58" s="58">
        <v>1</v>
      </c>
      <c r="AK58" s="4">
        <f t="shared" si="16"/>
        <v>46232</v>
      </c>
      <c r="AL58" s="12">
        <f t="shared" si="38"/>
        <v>46232</v>
      </c>
      <c r="AM58" s="68">
        <v>3</v>
      </c>
      <c r="AN58" s="70">
        <f t="shared" si="30"/>
        <v>0.60000000000000009</v>
      </c>
      <c r="AO58" s="72">
        <f t="array" ref="AO58">MAX(IF($B$2:$B$125=$B58, $AK$2:$AK$125))</f>
        <v>46232</v>
      </c>
      <c r="AP58" s="69">
        <f>_xlfn.MINIFS(ReleaseTimeline!$A$2:$A$27, ReleaseTimeline!$A$2:$A$27, "&gt;="&amp;AL58)</f>
        <v>46233</v>
      </c>
      <c r="AQ58" s="4" t="str">
        <f>VLOOKUP(AP58,ReleaseTimeline!$A$1:$E$27,2,FALSE)</f>
        <v>Release 16</v>
      </c>
      <c r="AR58" s="4">
        <f>VLOOKUP(AP58,ReleaseTimeline!$A$1:$E$27,3,FALSE)</f>
        <v>46240</v>
      </c>
      <c r="AS58" s="4"/>
      <c r="AT58" s="4"/>
      <c r="AU58" s="72">
        <f t="shared" si="39"/>
        <v>46237</v>
      </c>
      <c r="AV58" s="73">
        <v>1</v>
      </c>
      <c r="AW58" s="72">
        <f t="shared" si="19"/>
        <v>46238</v>
      </c>
      <c r="AX58" s="73">
        <v>3</v>
      </c>
      <c r="AY58" s="72">
        <f t="shared" si="40"/>
        <v>46241</v>
      </c>
      <c r="AZ58" s="74">
        <f t="shared" si="31"/>
        <v>46241</v>
      </c>
      <c r="BA58" s="72">
        <f t="shared" si="41"/>
        <v>46244</v>
      </c>
      <c r="BB58" s="72">
        <f t="shared" si="22"/>
        <v>46247</v>
      </c>
      <c r="BC58" s="72">
        <f t="shared" si="23"/>
        <v>46254</v>
      </c>
      <c r="BD58">
        <f t="shared" si="42"/>
        <v>43</v>
      </c>
      <c r="BF58">
        <f t="shared" si="43"/>
        <v>12</v>
      </c>
    </row>
    <row r="59" spans="1:61" hidden="1" x14ac:dyDescent="0.2">
      <c r="A59" s="3">
        <v>41</v>
      </c>
      <c r="B59" s="11" t="s">
        <v>280</v>
      </c>
      <c r="C59" s="11" t="str">
        <f>VLOOKUP(B59,'Target Tech'!$C$8:$J$33,8,FALSE)</f>
        <v>Complete ASP</v>
      </c>
      <c r="D59" s="11"/>
      <c r="E59" s="4">
        <v>46206</v>
      </c>
      <c r="F59" s="4" t="s">
        <v>138</v>
      </c>
      <c r="G59" s="4" t="s">
        <v>67</v>
      </c>
      <c r="H59" s="4" t="s">
        <v>103</v>
      </c>
      <c r="I59" s="4">
        <f t="shared" si="26"/>
        <v>46206</v>
      </c>
      <c r="J59" s="5">
        <v>3</v>
      </c>
      <c r="K59" s="5">
        <v>0</v>
      </c>
      <c r="L59" s="73">
        <v>2</v>
      </c>
      <c r="M59" s="4">
        <f t="shared" si="33"/>
        <v>46211</v>
      </c>
      <c r="N59" s="4">
        <f t="shared" si="34"/>
        <v>46211</v>
      </c>
      <c r="O59" s="4">
        <f t="shared" si="35"/>
        <v>46211</v>
      </c>
      <c r="P59" s="5">
        <v>3</v>
      </c>
      <c r="Q59" s="4">
        <f t="shared" si="3"/>
        <v>46216</v>
      </c>
      <c r="R59" s="58">
        <f t="shared" si="36"/>
        <v>1.5</v>
      </c>
      <c r="S59" s="4">
        <f t="shared" si="5"/>
        <v>46217</v>
      </c>
      <c r="T59" s="4">
        <f t="shared" si="6"/>
        <v>46217</v>
      </c>
      <c r="U59" s="5">
        <v>3</v>
      </c>
      <c r="V59" s="4">
        <f t="shared" si="7"/>
        <v>46220</v>
      </c>
      <c r="W59" s="4">
        <f t="shared" si="44"/>
        <v>46220</v>
      </c>
      <c r="X59" s="4">
        <f t="shared" si="44"/>
        <v>46220</v>
      </c>
      <c r="Y59" s="4">
        <f t="shared" si="9"/>
        <v>46223</v>
      </c>
      <c r="Z59" s="4">
        <f t="shared" si="10"/>
        <v>46223</v>
      </c>
      <c r="AA59" s="58">
        <f t="shared" si="27"/>
        <v>1.5</v>
      </c>
      <c r="AB59" s="4">
        <f t="shared" si="11"/>
        <v>46224</v>
      </c>
      <c r="AC59" s="58">
        <f t="shared" si="28"/>
        <v>1.2000000000000002</v>
      </c>
      <c r="AD59" s="4">
        <f t="shared" si="12"/>
        <v>46225</v>
      </c>
      <c r="AE59" s="5">
        <v>3</v>
      </c>
      <c r="AF59" s="4">
        <f t="shared" si="13"/>
        <v>46230</v>
      </c>
      <c r="AG59" s="4">
        <f t="shared" si="14"/>
        <v>46230</v>
      </c>
      <c r="AH59" s="4">
        <f t="shared" si="15"/>
        <v>46231</v>
      </c>
      <c r="AI59" s="4">
        <f t="shared" si="29"/>
        <v>46231</v>
      </c>
      <c r="AJ59" s="58">
        <v>1</v>
      </c>
      <c r="AK59" s="4">
        <f t="shared" si="16"/>
        <v>46232</v>
      </c>
      <c r="AL59" s="12">
        <f t="shared" si="38"/>
        <v>46232</v>
      </c>
      <c r="AM59" s="68">
        <v>3</v>
      </c>
      <c r="AN59" s="70">
        <f t="shared" si="30"/>
        <v>0.60000000000000009</v>
      </c>
      <c r="AO59" s="72">
        <f t="array" ref="AO59">MAX(IF($B$2:$B$125=$B59, $AK$2:$AK$125))</f>
        <v>46232</v>
      </c>
      <c r="AP59" s="69">
        <f>_xlfn.MINIFS(ReleaseTimeline!$A$2:$A$27, ReleaseTimeline!$A$2:$A$27, "&gt;="&amp;AL59)</f>
        <v>46233</v>
      </c>
      <c r="AQ59" s="4" t="str">
        <f>VLOOKUP(AP59,ReleaseTimeline!$A$1:$E$27,2,FALSE)</f>
        <v>Release 16</v>
      </c>
      <c r="AR59" s="4">
        <f>VLOOKUP(AP59,ReleaseTimeline!$A$1:$E$27,3,FALSE)</f>
        <v>46240</v>
      </c>
      <c r="AS59" s="4"/>
      <c r="AT59" s="4"/>
      <c r="AU59" s="72">
        <f t="shared" si="39"/>
        <v>46237</v>
      </c>
      <c r="AV59" s="73">
        <v>1</v>
      </c>
      <c r="AW59" s="72">
        <f t="shared" si="19"/>
        <v>46238</v>
      </c>
      <c r="AX59" s="73">
        <v>3</v>
      </c>
      <c r="AY59" s="72">
        <f t="shared" si="40"/>
        <v>46241</v>
      </c>
      <c r="AZ59" s="74">
        <f t="shared" si="31"/>
        <v>46241</v>
      </c>
      <c r="BA59" s="72">
        <f t="shared" si="41"/>
        <v>46244</v>
      </c>
      <c r="BB59" s="72">
        <f t="shared" si="22"/>
        <v>46247</v>
      </c>
      <c r="BC59" s="72">
        <f t="shared" si="23"/>
        <v>46254</v>
      </c>
      <c r="BD59">
        <f t="shared" si="42"/>
        <v>43</v>
      </c>
      <c r="BF59">
        <f t="shared" si="43"/>
        <v>12</v>
      </c>
    </row>
    <row r="60" spans="1:61" hidden="1" x14ac:dyDescent="0.2">
      <c r="A60" s="3">
        <v>42</v>
      </c>
      <c r="B60" s="11" t="s">
        <v>280</v>
      </c>
      <c r="C60" s="11" t="str">
        <f>VLOOKUP(B60,'Target Tech'!$C$8:$J$33,8,FALSE)</f>
        <v>Complete ASP</v>
      </c>
      <c r="D60" s="11"/>
      <c r="E60" s="4">
        <v>46198</v>
      </c>
      <c r="F60" s="4" t="s">
        <v>1178</v>
      </c>
      <c r="G60" s="4" t="s">
        <v>67</v>
      </c>
      <c r="H60" s="4" t="s">
        <v>104</v>
      </c>
      <c r="I60" s="4">
        <f t="shared" si="26"/>
        <v>46198</v>
      </c>
      <c r="J60" s="5">
        <v>3</v>
      </c>
      <c r="K60" s="5">
        <v>0</v>
      </c>
      <c r="L60" s="73">
        <v>3</v>
      </c>
      <c r="M60" s="4">
        <f t="shared" si="33"/>
        <v>46203</v>
      </c>
      <c r="N60" s="4">
        <f t="shared" si="34"/>
        <v>46203</v>
      </c>
      <c r="O60" s="4">
        <f t="shared" si="35"/>
        <v>46203</v>
      </c>
      <c r="P60" s="5">
        <v>3</v>
      </c>
      <c r="Q60" s="4">
        <f t="shared" si="3"/>
        <v>46206</v>
      </c>
      <c r="R60" s="58">
        <f t="shared" si="36"/>
        <v>1.5</v>
      </c>
      <c r="S60" s="4">
        <f t="shared" si="5"/>
        <v>46209</v>
      </c>
      <c r="T60" s="4">
        <f t="shared" si="6"/>
        <v>46209</v>
      </c>
      <c r="U60" s="5">
        <v>3</v>
      </c>
      <c r="V60" s="4">
        <f t="shared" si="7"/>
        <v>46213</v>
      </c>
      <c r="W60" s="4">
        <f t="shared" si="44"/>
        <v>46213</v>
      </c>
      <c r="X60" s="4">
        <f t="shared" si="44"/>
        <v>46213</v>
      </c>
      <c r="Y60" s="4">
        <f t="shared" si="9"/>
        <v>46216</v>
      </c>
      <c r="Z60" s="4">
        <f t="shared" si="10"/>
        <v>46216</v>
      </c>
      <c r="AA60" s="58">
        <f t="shared" si="27"/>
        <v>1.5</v>
      </c>
      <c r="AB60" s="4">
        <f t="shared" si="11"/>
        <v>46217</v>
      </c>
      <c r="AC60" s="58">
        <f t="shared" si="28"/>
        <v>1.2000000000000002</v>
      </c>
      <c r="AD60" s="4">
        <f t="shared" si="12"/>
        <v>46218</v>
      </c>
      <c r="AE60" s="5">
        <v>3</v>
      </c>
      <c r="AF60" s="4">
        <f t="shared" si="13"/>
        <v>46223</v>
      </c>
      <c r="AG60" s="4">
        <f t="shared" si="14"/>
        <v>46223</v>
      </c>
      <c r="AH60" s="4">
        <f t="shared" si="15"/>
        <v>46224</v>
      </c>
      <c r="AI60" s="4">
        <f t="shared" si="29"/>
        <v>46224</v>
      </c>
      <c r="AJ60" s="58">
        <v>1</v>
      </c>
      <c r="AK60" s="4">
        <f t="shared" si="16"/>
        <v>46225</v>
      </c>
      <c r="AL60" s="12">
        <f t="shared" si="38"/>
        <v>46225</v>
      </c>
      <c r="AM60" s="68">
        <v>3</v>
      </c>
      <c r="AN60" s="70">
        <f t="shared" si="30"/>
        <v>0.60000000000000009</v>
      </c>
      <c r="AO60" s="72">
        <f t="array" ref="AO60">MAX(IF($B$2:$B$125=$B60, $AK$2:$AK$125))</f>
        <v>46232</v>
      </c>
      <c r="AP60" s="69">
        <f>_xlfn.MINIFS(ReleaseTimeline!$A$2:$A$27, ReleaseTimeline!$A$2:$A$27, "&gt;="&amp;AL60)</f>
        <v>46233</v>
      </c>
      <c r="AQ60" s="4" t="str">
        <f>VLOOKUP(AP60,ReleaseTimeline!$A$1:$E$27,2,FALSE)</f>
        <v>Release 16</v>
      </c>
      <c r="AR60" s="4">
        <f>VLOOKUP(AP60,ReleaseTimeline!$A$1:$E$27,3,FALSE)</f>
        <v>46240</v>
      </c>
      <c r="AS60" s="4"/>
      <c r="AT60" s="4"/>
      <c r="AU60" s="72">
        <f t="shared" si="39"/>
        <v>46237</v>
      </c>
      <c r="AV60" s="73">
        <v>1</v>
      </c>
      <c r="AW60" s="72">
        <f t="shared" si="19"/>
        <v>46238</v>
      </c>
      <c r="AX60" s="73">
        <v>3</v>
      </c>
      <c r="AY60" s="72">
        <f t="shared" si="40"/>
        <v>46241</v>
      </c>
      <c r="AZ60" s="74">
        <f t="shared" si="31"/>
        <v>46241</v>
      </c>
      <c r="BA60" s="72">
        <f t="shared" si="41"/>
        <v>46244</v>
      </c>
      <c r="BB60" s="72">
        <f t="shared" si="22"/>
        <v>46247</v>
      </c>
      <c r="BC60" s="72">
        <f t="shared" si="23"/>
        <v>46254</v>
      </c>
      <c r="BD60">
        <f t="shared" si="42"/>
        <v>51</v>
      </c>
      <c r="BE60">
        <f>(BC60-BA60)</f>
        <v>10</v>
      </c>
      <c r="BF60">
        <f t="shared" si="43"/>
        <v>12</v>
      </c>
      <c r="BI60">
        <f>(BE60+BF60)</f>
        <v>22</v>
      </c>
    </row>
    <row r="61" spans="1:61" hidden="1" x14ac:dyDescent="0.2">
      <c r="A61" s="3">
        <v>78</v>
      </c>
      <c r="B61" s="11" t="s">
        <v>123</v>
      </c>
      <c r="C61" s="11" t="str">
        <f>VLOOKUP(B61,'Target Tech'!$C$8:$J$33,8,FALSE)</f>
        <v>Complete ASP</v>
      </c>
      <c r="D61" s="11"/>
      <c r="E61" s="4">
        <v>46206</v>
      </c>
      <c r="F61" s="4" t="s">
        <v>1120</v>
      </c>
      <c r="G61" s="4" t="s">
        <v>56</v>
      </c>
      <c r="H61" s="4" t="s">
        <v>57</v>
      </c>
      <c r="I61" s="4">
        <f t="shared" si="26"/>
        <v>46206</v>
      </c>
      <c r="J61" s="5">
        <v>3</v>
      </c>
      <c r="K61" s="5">
        <v>0</v>
      </c>
      <c r="L61" s="73">
        <v>1</v>
      </c>
      <c r="M61" s="4">
        <f t="shared" si="33"/>
        <v>46211</v>
      </c>
      <c r="N61" s="4">
        <f t="shared" si="34"/>
        <v>46211</v>
      </c>
      <c r="O61" s="4">
        <f t="shared" si="35"/>
        <v>46211</v>
      </c>
      <c r="P61" s="5">
        <v>3</v>
      </c>
      <c r="Q61" s="4">
        <f t="shared" si="3"/>
        <v>46216</v>
      </c>
      <c r="R61" s="58">
        <f t="shared" si="36"/>
        <v>1.5</v>
      </c>
      <c r="S61" s="4">
        <f t="shared" si="5"/>
        <v>46217</v>
      </c>
      <c r="T61" s="4">
        <f t="shared" si="6"/>
        <v>46217</v>
      </c>
      <c r="U61" s="5">
        <v>3</v>
      </c>
      <c r="V61" s="4">
        <f t="shared" si="7"/>
        <v>46220</v>
      </c>
      <c r="W61" s="4">
        <f t="shared" si="44"/>
        <v>46220</v>
      </c>
      <c r="X61" s="4">
        <f t="shared" si="44"/>
        <v>46220</v>
      </c>
      <c r="Y61" s="4">
        <f t="shared" si="9"/>
        <v>46223</v>
      </c>
      <c r="Z61" s="4">
        <f t="shared" si="10"/>
        <v>46223</v>
      </c>
      <c r="AA61" s="58">
        <f t="shared" si="27"/>
        <v>1.5</v>
      </c>
      <c r="AB61" s="4">
        <f t="shared" si="11"/>
        <v>46224</v>
      </c>
      <c r="AC61" s="58">
        <f t="shared" si="28"/>
        <v>1.2000000000000002</v>
      </c>
      <c r="AD61" s="4">
        <f t="shared" si="12"/>
        <v>46225</v>
      </c>
      <c r="AE61" s="5">
        <v>3</v>
      </c>
      <c r="AF61" s="4">
        <f t="shared" si="13"/>
        <v>46230</v>
      </c>
      <c r="AG61" s="4">
        <f t="shared" si="14"/>
        <v>46230</v>
      </c>
      <c r="AH61" s="4">
        <f t="shared" si="15"/>
        <v>46231</v>
      </c>
      <c r="AI61" s="4">
        <f t="shared" si="29"/>
        <v>46231</v>
      </c>
      <c r="AJ61" s="58">
        <v>1</v>
      </c>
      <c r="AK61" s="4">
        <f t="shared" si="16"/>
        <v>46232</v>
      </c>
      <c r="AL61" s="12">
        <f t="shared" si="38"/>
        <v>46232</v>
      </c>
      <c r="AM61" s="68">
        <v>3</v>
      </c>
      <c r="AN61" s="70">
        <f t="shared" si="30"/>
        <v>0.60000000000000009</v>
      </c>
      <c r="AO61" s="72">
        <f t="array" ref="AO61">MAX(IF($B$2:$B$125=$B61, $AK$2:$AK$125))</f>
        <v>46241</v>
      </c>
      <c r="AP61" s="69">
        <f>_xlfn.MINIFS(ReleaseTimeline!$A$2:$A$27, ReleaseTimeline!$A$2:$A$27, "&gt;="&amp;AL61)</f>
        <v>46233</v>
      </c>
      <c r="AQ61" s="4" t="str">
        <f>VLOOKUP(AP61,ReleaseTimeline!$A$1:$E$27,2,FALSE)</f>
        <v>Release 16</v>
      </c>
      <c r="AR61" s="4">
        <f>VLOOKUP(AP61,ReleaseTimeline!$A$1:$E$27,3,FALSE)</f>
        <v>46240</v>
      </c>
      <c r="AS61" s="4"/>
      <c r="AT61" s="4"/>
      <c r="AU61" s="72">
        <f t="shared" si="39"/>
        <v>46246</v>
      </c>
      <c r="AV61" s="73">
        <v>1</v>
      </c>
      <c r="AW61" s="72">
        <f t="shared" si="19"/>
        <v>46247</v>
      </c>
      <c r="AX61" s="73">
        <v>3</v>
      </c>
      <c r="AY61" s="72">
        <f t="shared" si="40"/>
        <v>46252</v>
      </c>
      <c r="AZ61" s="74">
        <f t="shared" si="31"/>
        <v>46252</v>
      </c>
      <c r="BA61" s="72">
        <f t="shared" si="41"/>
        <v>46253</v>
      </c>
      <c r="BB61" s="72">
        <f t="shared" si="22"/>
        <v>46259</v>
      </c>
      <c r="BC61" s="72">
        <f t="shared" si="23"/>
        <v>46268</v>
      </c>
      <c r="BD61">
        <f t="shared" si="42"/>
        <v>57</v>
      </c>
      <c r="BF61">
        <f t="shared" si="43"/>
        <v>12</v>
      </c>
    </row>
    <row r="62" spans="1:61" hidden="1" x14ac:dyDescent="0.2">
      <c r="A62" s="3">
        <v>79</v>
      </c>
      <c r="B62" s="11" t="s">
        <v>123</v>
      </c>
      <c r="C62" s="11" t="str">
        <f>VLOOKUP(B62,'Target Tech'!$C$8:$J$33,8,FALSE)</f>
        <v>Complete ASP</v>
      </c>
      <c r="D62" s="11"/>
      <c r="E62" s="4">
        <v>46198</v>
      </c>
      <c r="F62" s="4" t="s">
        <v>1121</v>
      </c>
      <c r="G62" s="4" t="s">
        <v>56</v>
      </c>
      <c r="H62" s="4" t="s">
        <v>60</v>
      </c>
      <c r="I62" s="4">
        <f t="shared" si="26"/>
        <v>46198</v>
      </c>
      <c r="J62" s="5">
        <v>3</v>
      </c>
      <c r="K62" s="5">
        <v>0</v>
      </c>
      <c r="L62" s="73">
        <v>2</v>
      </c>
      <c r="M62" s="4">
        <f t="shared" si="33"/>
        <v>46203</v>
      </c>
      <c r="N62" s="4">
        <f t="shared" si="34"/>
        <v>46203</v>
      </c>
      <c r="O62" s="4">
        <f t="shared" si="35"/>
        <v>46203</v>
      </c>
      <c r="P62" s="5">
        <v>3</v>
      </c>
      <c r="Q62" s="4">
        <f t="shared" si="3"/>
        <v>46206</v>
      </c>
      <c r="R62" s="58">
        <f t="shared" si="36"/>
        <v>1.5</v>
      </c>
      <c r="S62" s="4">
        <f t="shared" si="5"/>
        <v>46209</v>
      </c>
      <c r="T62" s="4">
        <f t="shared" si="6"/>
        <v>46209</v>
      </c>
      <c r="U62" s="5">
        <v>3</v>
      </c>
      <c r="V62" s="4">
        <f t="shared" si="7"/>
        <v>46213</v>
      </c>
      <c r="W62" s="4">
        <f t="shared" si="44"/>
        <v>46213</v>
      </c>
      <c r="X62" s="4">
        <f t="shared" si="44"/>
        <v>46213</v>
      </c>
      <c r="Y62" s="4">
        <f t="shared" si="9"/>
        <v>46216</v>
      </c>
      <c r="Z62" s="4">
        <f t="shared" si="10"/>
        <v>46216</v>
      </c>
      <c r="AA62" s="58">
        <f t="shared" si="27"/>
        <v>1.5</v>
      </c>
      <c r="AB62" s="4">
        <f t="shared" si="11"/>
        <v>46217</v>
      </c>
      <c r="AC62" s="58">
        <f t="shared" si="28"/>
        <v>1.2000000000000002</v>
      </c>
      <c r="AD62" s="4">
        <f t="shared" si="12"/>
        <v>46218</v>
      </c>
      <c r="AE62" s="5">
        <v>3</v>
      </c>
      <c r="AF62" s="4">
        <f t="shared" si="13"/>
        <v>46223</v>
      </c>
      <c r="AG62" s="4">
        <f t="shared" si="14"/>
        <v>46223</v>
      </c>
      <c r="AH62" s="4">
        <f t="shared" si="15"/>
        <v>46224</v>
      </c>
      <c r="AI62" s="4">
        <f t="shared" si="29"/>
        <v>46224</v>
      </c>
      <c r="AJ62" s="58">
        <v>1</v>
      </c>
      <c r="AK62" s="4">
        <f t="shared" si="16"/>
        <v>46225</v>
      </c>
      <c r="AL62" s="12">
        <f t="shared" si="38"/>
        <v>46225</v>
      </c>
      <c r="AM62" s="68">
        <v>3</v>
      </c>
      <c r="AN62" s="70">
        <f t="shared" si="30"/>
        <v>0.60000000000000009</v>
      </c>
      <c r="AO62" s="72">
        <f t="array" ref="AO62">MAX(IF($B$2:$B$125=$B62, $AK$2:$AK$125))</f>
        <v>46241</v>
      </c>
      <c r="AP62" s="69">
        <f>_xlfn.MINIFS(ReleaseTimeline!$A$2:$A$27, ReleaseTimeline!$A$2:$A$27, "&gt;="&amp;AL62)</f>
        <v>46233</v>
      </c>
      <c r="AQ62" s="4" t="str">
        <f>VLOOKUP(AP62,ReleaseTimeline!$A$1:$E$27,2,FALSE)</f>
        <v>Release 16</v>
      </c>
      <c r="AR62" s="4">
        <f>VLOOKUP(AP62,ReleaseTimeline!$A$1:$E$27,3,FALSE)</f>
        <v>46240</v>
      </c>
      <c r="AS62" s="4"/>
      <c r="AT62" s="4"/>
      <c r="AU62" s="72">
        <f t="shared" si="39"/>
        <v>46246</v>
      </c>
      <c r="AV62" s="73">
        <v>1</v>
      </c>
      <c r="AW62" s="72">
        <f t="shared" si="19"/>
        <v>46247</v>
      </c>
      <c r="AX62" s="73">
        <v>3</v>
      </c>
      <c r="AY62" s="72">
        <f t="shared" si="40"/>
        <v>46252</v>
      </c>
      <c r="AZ62" s="74">
        <f t="shared" si="31"/>
        <v>46252</v>
      </c>
      <c r="BA62" s="72">
        <f t="shared" si="41"/>
        <v>46253</v>
      </c>
      <c r="BB62" s="72">
        <f t="shared" si="22"/>
        <v>46259</v>
      </c>
      <c r="BC62" s="72">
        <f t="shared" si="23"/>
        <v>46268</v>
      </c>
      <c r="BD62">
        <f t="shared" si="42"/>
        <v>65</v>
      </c>
      <c r="BF62">
        <f t="shared" si="43"/>
        <v>12</v>
      </c>
    </row>
    <row r="63" spans="1:61" hidden="1" x14ac:dyDescent="0.2">
      <c r="A63" s="3">
        <v>80</v>
      </c>
      <c r="B63" s="11" t="s">
        <v>123</v>
      </c>
      <c r="C63" s="11" t="str">
        <f>VLOOKUP(B63,'Target Tech'!$C$8:$J$33,8,FALSE)</f>
        <v>Complete ASP</v>
      </c>
      <c r="D63" s="11"/>
      <c r="E63" s="4">
        <v>46182</v>
      </c>
      <c r="F63" s="4" t="s">
        <v>1122</v>
      </c>
      <c r="G63" s="4" t="s">
        <v>56</v>
      </c>
      <c r="H63" s="4" t="s">
        <v>62</v>
      </c>
      <c r="I63" s="4">
        <f t="shared" si="26"/>
        <v>46182</v>
      </c>
      <c r="J63" s="5">
        <v>3</v>
      </c>
      <c r="K63" s="5">
        <v>0</v>
      </c>
      <c r="L63" s="73">
        <v>3</v>
      </c>
      <c r="M63" s="4">
        <f t="shared" si="33"/>
        <v>46184</v>
      </c>
      <c r="N63" s="4">
        <f t="shared" si="34"/>
        <v>46184</v>
      </c>
      <c r="O63" s="4">
        <f t="shared" si="35"/>
        <v>46184</v>
      </c>
      <c r="P63" s="5">
        <v>3</v>
      </c>
      <c r="Q63" s="4">
        <f t="shared" si="3"/>
        <v>46189</v>
      </c>
      <c r="R63" s="58">
        <f t="shared" si="36"/>
        <v>1.5</v>
      </c>
      <c r="S63" s="4">
        <f t="shared" si="5"/>
        <v>46190</v>
      </c>
      <c r="T63" s="4">
        <f t="shared" si="6"/>
        <v>46190</v>
      </c>
      <c r="U63" s="5">
        <v>3</v>
      </c>
      <c r="V63" s="4">
        <f t="shared" si="7"/>
        <v>46195</v>
      </c>
      <c r="W63" s="4">
        <f t="shared" si="44"/>
        <v>46195</v>
      </c>
      <c r="X63" s="4">
        <f t="shared" si="44"/>
        <v>46195</v>
      </c>
      <c r="Y63" s="4">
        <f t="shared" si="9"/>
        <v>46196</v>
      </c>
      <c r="Z63" s="4">
        <f t="shared" si="10"/>
        <v>46196</v>
      </c>
      <c r="AA63" s="58">
        <f t="shared" si="27"/>
        <v>1.5</v>
      </c>
      <c r="AB63" s="4">
        <f t="shared" si="11"/>
        <v>46197</v>
      </c>
      <c r="AC63" s="58">
        <f t="shared" si="28"/>
        <v>1.2000000000000002</v>
      </c>
      <c r="AD63" s="4">
        <f t="shared" si="12"/>
        <v>46198</v>
      </c>
      <c r="AE63" s="5">
        <v>3</v>
      </c>
      <c r="AF63" s="4">
        <f t="shared" si="13"/>
        <v>46204</v>
      </c>
      <c r="AG63" s="4">
        <f t="shared" si="14"/>
        <v>46204</v>
      </c>
      <c r="AH63" s="4">
        <f t="shared" si="15"/>
        <v>46205</v>
      </c>
      <c r="AI63" s="4">
        <f t="shared" si="29"/>
        <v>46205</v>
      </c>
      <c r="AJ63" s="58">
        <v>1</v>
      </c>
      <c r="AK63" s="4">
        <f t="shared" si="16"/>
        <v>46206</v>
      </c>
      <c r="AL63" s="12">
        <f t="shared" si="38"/>
        <v>46206</v>
      </c>
      <c r="AM63" s="68">
        <v>3</v>
      </c>
      <c r="AN63" s="70">
        <f t="shared" si="30"/>
        <v>0.60000000000000009</v>
      </c>
      <c r="AO63" s="72">
        <f t="array" ref="AO63">MAX(IF($B$2:$B$125=$B63, $AK$2:$AK$125))</f>
        <v>46241</v>
      </c>
      <c r="AP63" s="69">
        <f>_xlfn.MINIFS(ReleaseTimeline!$A$2:$A$27, ReleaseTimeline!$A$2:$A$27, "&gt;="&amp;AL63)</f>
        <v>46219</v>
      </c>
      <c r="AQ63" s="4" t="str">
        <f>VLOOKUP(AP63,ReleaseTimeline!$A$1:$E$27,2,FALSE)</f>
        <v>Release 15</v>
      </c>
      <c r="AR63" s="4">
        <f>VLOOKUP(AP63,ReleaseTimeline!$A$1:$E$27,3,FALSE)</f>
        <v>46226</v>
      </c>
      <c r="AS63" s="4"/>
      <c r="AT63" s="4"/>
      <c r="AU63" s="72">
        <f t="shared" si="39"/>
        <v>46246</v>
      </c>
      <c r="AV63" s="73">
        <v>1</v>
      </c>
      <c r="AW63" s="72">
        <f t="shared" si="19"/>
        <v>46247</v>
      </c>
      <c r="AX63" s="73">
        <v>3</v>
      </c>
      <c r="AY63" s="72">
        <f t="shared" si="40"/>
        <v>46252</v>
      </c>
      <c r="AZ63" s="74">
        <f t="shared" si="31"/>
        <v>46252</v>
      </c>
      <c r="BA63" s="72">
        <f t="shared" si="41"/>
        <v>46253</v>
      </c>
      <c r="BB63" s="72">
        <f t="shared" si="22"/>
        <v>46259</v>
      </c>
      <c r="BC63" s="72">
        <f t="shared" si="23"/>
        <v>46268</v>
      </c>
      <c r="BD63">
        <f t="shared" si="42"/>
        <v>84</v>
      </c>
      <c r="BF63">
        <f t="shared" si="43"/>
        <v>12</v>
      </c>
    </row>
    <row r="64" spans="1:61" hidden="1" x14ac:dyDescent="0.2">
      <c r="A64" s="3">
        <v>81</v>
      </c>
      <c r="B64" s="11" t="s">
        <v>123</v>
      </c>
      <c r="C64" s="11" t="str">
        <f>VLOOKUP(B64,'Target Tech'!$C$8:$J$33,8,FALSE)</f>
        <v>Complete ASP</v>
      </c>
      <c r="D64" s="11"/>
      <c r="E64" s="4">
        <v>46218</v>
      </c>
      <c r="F64" s="4" t="s">
        <v>1123</v>
      </c>
      <c r="G64" s="4" t="s">
        <v>56</v>
      </c>
      <c r="H64" s="4" t="s">
        <v>57</v>
      </c>
      <c r="I64" s="4">
        <f t="shared" si="26"/>
        <v>46218</v>
      </c>
      <c r="J64" s="5">
        <v>3</v>
      </c>
      <c r="K64" s="5">
        <v>0</v>
      </c>
      <c r="L64" s="73">
        <v>4</v>
      </c>
      <c r="M64" s="4">
        <f t="shared" si="33"/>
        <v>46220</v>
      </c>
      <c r="N64" s="4">
        <f t="shared" si="34"/>
        <v>46220</v>
      </c>
      <c r="O64" s="4">
        <f t="shared" si="35"/>
        <v>46220</v>
      </c>
      <c r="P64" s="5">
        <v>3</v>
      </c>
      <c r="Q64" s="4">
        <f t="shared" si="3"/>
        <v>46225</v>
      </c>
      <c r="R64" s="58">
        <f t="shared" si="36"/>
        <v>1.5</v>
      </c>
      <c r="S64" s="4">
        <f t="shared" si="5"/>
        <v>46226</v>
      </c>
      <c r="T64" s="4">
        <f t="shared" si="6"/>
        <v>46226</v>
      </c>
      <c r="U64" s="5">
        <v>3</v>
      </c>
      <c r="V64" s="4">
        <f t="shared" si="7"/>
        <v>46231</v>
      </c>
      <c r="W64" s="4">
        <f t="shared" si="44"/>
        <v>46231</v>
      </c>
      <c r="X64" s="4">
        <f t="shared" si="44"/>
        <v>46231</v>
      </c>
      <c r="Y64" s="4">
        <f t="shared" si="9"/>
        <v>46232</v>
      </c>
      <c r="Z64" s="4">
        <f t="shared" si="10"/>
        <v>46232</v>
      </c>
      <c r="AA64" s="58">
        <f t="shared" si="27"/>
        <v>1.5</v>
      </c>
      <c r="AB64" s="4">
        <f t="shared" si="11"/>
        <v>46233</v>
      </c>
      <c r="AC64" s="58">
        <f t="shared" si="28"/>
        <v>1.2000000000000002</v>
      </c>
      <c r="AD64" s="4">
        <f t="shared" si="12"/>
        <v>46234</v>
      </c>
      <c r="AE64" s="5">
        <v>3</v>
      </c>
      <c r="AF64" s="4">
        <f t="shared" si="13"/>
        <v>46239</v>
      </c>
      <c r="AG64" s="4">
        <f t="shared" si="14"/>
        <v>46239</v>
      </c>
      <c r="AH64" s="4">
        <f t="shared" si="15"/>
        <v>46240</v>
      </c>
      <c r="AI64" s="4">
        <f t="shared" si="29"/>
        <v>46240</v>
      </c>
      <c r="AJ64" s="58">
        <v>1</v>
      </c>
      <c r="AK64" s="4">
        <f t="shared" si="16"/>
        <v>46241</v>
      </c>
      <c r="AL64" s="12">
        <f t="shared" si="38"/>
        <v>46241</v>
      </c>
      <c r="AM64" s="68">
        <v>3</v>
      </c>
      <c r="AN64" s="70">
        <f t="shared" si="30"/>
        <v>0.60000000000000009</v>
      </c>
      <c r="AO64" s="72">
        <f t="array" ref="AO64">MAX(IF($B$2:$B$125=$B64, $AK$2:$AK$125))</f>
        <v>46241</v>
      </c>
      <c r="AP64" s="69">
        <f>_xlfn.MINIFS(ReleaseTimeline!$A$2:$A$27, ReleaseTimeline!$A$2:$A$27, "&gt;="&amp;AL64)</f>
        <v>46247</v>
      </c>
      <c r="AQ64" s="4" t="str">
        <f>VLOOKUP(AP64,ReleaseTimeline!$A$1:$E$27,2,FALSE)</f>
        <v>Release 17</v>
      </c>
      <c r="AR64" s="4">
        <f>VLOOKUP(AP64,ReleaseTimeline!$A$1:$E$27,3,FALSE)</f>
        <v>46254</v>
      </c>
      <c r="AS64" s="4"/>
      <c r="AT64" s="4"/>
      <c r="AU64" s="72">
        <f t="shared" si="39"/>
        <v>46246</v>
      </c>
      <c r="AV64" s="73">
        <v>1</v>
      </c>
      <c r="AW64" s="72">
        <f t="shared" si="19"/>
        <v>46247</v>
      </c>
      <c r="AX64" s="73">
        <v>3</v>
      </c>
      <c r="AY64" s="72">
        <f t="shared" si="40"/>
        <v>46252</v>
      </c>
      <c r="AZ64" s="74">
        <f t="shared" si="31"/>
        <v>46252</v>
      </c>
      <c r="BA64" s="72">
        <f t="shared" si="41"/>
        <v>46253</v>
      </c>
      <c r="BB64" s="72">
        <f t="shared" si="22"/>
        <v>46259</v>
      </c>
      <c r="BC64" s="72">
        <f t="shared" si="23"/>
        <v>46268</v>
      </c>
      <c r="BD64">
        <f t="shared" si="42"/>
        <v>48</v>
      </c>
      <c r="BF64">
        <f t="shared" si="43"/>
        <v>12</v>
      </c>
    </row>
    <row r="65" spans="1:61" hidden="1" x14ac:dyDescent="0.2">
      <c r="A65" s="3">
        <v>82</v>
      </c>
      <c r="B65" s="11" t="s">
        <v>123</v>
      </c>
      <c r="C65" s="11" t="str">
        <f>VLOOKUP(B65,'Target Tech'!$C$8:$J$33,8,FALSE)</f>
        <v>Complete ASP</v>
      </c>
      <c r="D65" s="11"/>
      <c r="E65" s="4">
        <v>46206</v>
      </c>
      <c r="F65" s="4" t="s">
        <v>1124</v>
      </c>
      <c r="G65" s="4" t="s">
        <v>56</v>
      </c>
      <c r="H65" s="4" t="s">
        <v>60</v>
      </c>
      <c r="I65" s="4">
        <f t="shared" si="26"/>
        <v>46206</v>
      </c>
      <c r="J65" s="5">
        <v>3</v>
      </c>
      <c r="K65" s="5">
        <v>0</v>
      </c>
      <c r="L65" s="73">
        <v>5</v>
      </c>
      <c r="M65" s="4">
        <f t="shared" si="33"/>
        <v>46211</v>
      </c>
      <c r="N65" s="4">
        <f t="shared" si="34"/>
        <v>46211</v>
      </c>
      <c r="O65" s="4">
        <f t="shared" si="35"/>
        <v>46211</v>
      </c>
      <c r="P65" s="5">
        <v>3</v>
      </c>
      <c r="Q65" s="4">
        <f t="shared" si="3"/>
        <v>46216</v>
      </c>
      <c r="R65" s="58">
        <f t="shared" si="36"/>
        <v>1.5</v>
      </c>
      <c r="S65" s="4">
        <f t="shared" si="5"/>
        <v>46217</v>
      </c>
      <c r="T65" s="4">
        <f t="shared" si="6"/>
        <v>46217</v>
      </c>
      <c r="U65" s="5">
        <v>3</v>
      </c>
      <c r="V65" s="4">
        <f t="shared" si="7"/>
        <v>46220</v>
      </c>
      <c r="W65" s="4">
        <f t="shared" si="44"/>
        <v>46220</v>
      </c>
      <c r="X65" s="4">
        <f t="shared" si="44"/>
        <v>46220</v>
      </c>
      <c r="Y65" s="4">
        <f t="shared" si="9"/>
        <v>46223</v>
      </c>
      <c r="Z65" s="4">
        <f t="shared" si="10"/>
        <v>46223</v>
      </c>
      <c r="AA65" s="58">
        <f t="shared" si="27"/>
        <v>1.5</v>
      </c>
      <c r="AB65" s="4">
        <f t="shared" si="11"/>
        <v>46224</v>
      </c>
      <c r="AC65" s="58">
        <f t="shared" si="28"/>
        <v>1.2000000000000002</v>
      </c>
      <c r="AD65" s="4">
        <f t="shared" si="12"/>
        <v>46225</v>
      </c>
      <c r="AE65" s="5">
        <v>3</v>
      </c>
      <c r="AF65" s="4">
        <f t="shared" si="13"/>
        <v>46230</v>
      </c>
      <c r="AG65" s="4">
        <f t="shared" si="14"/>
        <v>46230</v>
      </c>
      <c r="AH65" s="4">
        <f t="shared" si="15"/>
        <v>46231</v>
      </c>
      <c r="AI65" s="4">
        <f t="shared" si="29"/>
        <v>46231</v>
      </c>
      <c r="AJ65" s="58">
        <v>1</v>
      </c>
      <c r="AK65" s="4">
        <f t="shared" si="16"/>
        <v>46232</v>
      </c>
      <c r="AL65" s="12">
        <f t="shared" si="38"/>
        <v>46232</v>
      </c>
      <c r="AM65" s="68">
        <v>3</v>
      </c>
      <c r="AN65" s="70">
        <f t="shared" si="30"/>
        <v>0.60000000000000009</v>
      </c>
      <c r="AO65" s="72">
        <f t="array" ref="AO65">MAX(IF($B$2:$B$125=$B65, $AK$2:$AK$125))</f>
        <v>46241</v>
      </c>
      <c r="AP65" s="69">
        <f>_xlfn.MINIFS(ReleaseTimeline!$A$2:$A$27, ReleaseTimeline!$A$2:$A$27, "&gt;="&amp;AL65)</f>
        <v>46233</v>
      </c>
      <c r="AQ65" s="4" t="str">
        <f>VLOOKUP(AP65,ReleaseTimeline!$A$1:$E$27,2,FALSE)</f>
        <v>Release 16</v>
      </c>
      <c r="AR65" s="4">
        <f>VLOOKUP(AP65,ReleaseTimeline!$A$1:$E$27,3,FALSE)</f>
        <v>46240</v>
      </c>
      <c r="AS65" s="4"/>
      <c r="AT65" s="4"/>
      <c r="AU65" s="72">
        <f t="shared" si="39"/>
        <v>46246</v>
      </c>
      <c r="AV65" s="73">
        <v>1</v>
      </c>
      <c r="AW65" s="72">
        <f t="shared" si="19"/>
        <v>46247</v>
      </c>
      <c r="AX65" s="73">
        <v>3</v>
      </c>
      <c r="AY65" s="72">
        <f t="shared" si="40"/>
        <v>46252</v>
      </c>
      <c r="AZ65" s="74">
        <f t="shared" si="31"/>
        <v>46252</v>
      </c>
      <c r="BA65" s="72">
        <f t="shared" si="41"/>
        <v>46253</v>
      </c>
      <c r="BB65" s="72">
        <f t="shared" si="22"/>
        <v>46259</v>
      </c>
      <c r="BC65" s="72">
        <f t="shared" si="23"/>
        <v>46268</v>
      </c>
      <c r="BD65">
        <f t="shared" si="42"/>
        <v>57</v>
      </c>
      <c r="BF65">
        <f t="shared" si="43"/>
        <v>12</v>
      </c>
    </row>
    <row r="66" spans="1:61" hidden="1" x14ac:dyDescent="0.2">
      <c r="A66" s="3">
        <v>83</v>
      </c>
      <c r="B66" s="11" t="s">
        <v>123</v>
      </c>
      <c r="C66" s="11" t="str">
        <f>VLOOKUP(B66,'Target Tech'!$C$8:$J$33,8,FALSE)</f>
        <v>Complete ASP</v>
      </c>
      <c r="D66" s="11"/>
      <c r="E66" s="4">
        <v>46190</v>
      </c>
      <c r="F66" s="4" t="s">
        <v>1125</v>
      </c>
      <c r="G66" s="4" t="s">
        <v>56</v>
      </c>
      <c r="H66" s="4" t="s">
        <v>62</v>
      </c>
      <c r="I66" s="4">
        <f t="shared" si="26"/>
        <v>46190</v>
      </c>
      <c r="J66" s="5">
        <v>3</v>
      </c>
      <c r="K66" s="5">
        <v>0</v>
      </c>
      <c r="L66" s="73">
        <v>6</v>
      </c>
      <c r="M66" s="4">
        <f t="shared" ref="M66:M97" si="45">WORKDAY(I66-1, J66+K66, IndHolidays)</f>
        <v>46192</v>
      </c>
      <c r="N66" s="4">
        <f t="shared" ref="N66:N97" si="46">WORKDAY(I66-1, J66+K66, IndHolidays)</f>
        <v>46192</v>
      </c>
      <c r="O66" s="4">
        <f t="shared" ref="O66:O97" si="47">WORKDAY(I66-1, J66+K66, IndHolidays)</f>
        <v>46192</v>
      </c>
      <c r="P66" s="5">
        <v>3</v>
      </c>
      <c r="Q66" s="4">
        <f t="shared" ref="Q66:Q129" si="48">WORKDAY(O66, P66, IndHolidays)</f>
        <v>46197</v>
      </c>
      <c r="R66" s="58">
        <f t="shared" ref="R66:R97" si="49">J66*0.5</f>
        <v>1.5</v>
      </c>
      <c r="S66" s="4">
        <f t="shared" ref="S66:S129" si="50">WORKDAY(Q66, R66, IndHolidays)</f>
        <v>46198</v>
      </c>
      <c r="T66" s="4">
        <f t="shared" ref="T66:T129" si="51">WORKDAY(S66,0, IndHolidays)</f>
        <v>46198</v>
      </c>
      <c r="U66" s="5">
        <v>3</v>
      </c>
      <c r="V66" s="4">
        <f t="shared" ref="V66:V129" si="52">WORKDAY(T66, U66, IndHolidays)</f>
        <v>46204</v>
      </c>
      <c r="W66" s="4">
        <f t="shared" ref="W66:X81" si="53">WORKDAY(V66, 0, IndHolidays)</f>
        <v>46204</v>
      </c>
      <c r="X66" s="4">
        <f t="shared" si="53"/>
        <v>46204</v>
      </c>
      <c r="Y66" s="4">
        <f t="shared" ref="Y66:Y129" si="54">WORKDAY(X66, 1, IndHolidays)</f>
        <v>46205</v>
      </c>
      <c r="Z66" s="4">
        <f t="shared" ref="Z66:Z129" si="55">WORKDAY(Y66, 0, IndHolidays)</f>
        <v>46205</v>
      </c>
      <c r="AA66" s="58">
        <f t="shared" si="27"/>
        <v>1.5</v>
      </c>
      <c r="AB66" s="4">
        <f t="shared" ref="AB66:AB129" si="56">WORKDAY(Z66, AA66, IndHolidays)</f>
        <v>46206</v>
      </c>
      <c r="AC66" s="58">
        <f t="shared" si="28"/>
        <v>1.2000000000000002</v>
      </c>
      <c r="AD66" s="4">
        <f t="shared" ref="AD66:AD129" si="57">WORKDAY(AB66, AC66, IndHolidays)</f>
        <v>46209</v>
      </c>
      <c r="AE66" s="5">
        <v>3</v>
      </c>
      <c r="AF66" s="4">
        <f t="shared" ref="AF66:AF129" si="58">WORKDAY(AD66, AE66, IndHolidays)</f>
        <v>46213</v>
      </c>
      <c r="AG66" s="4">
        <f t="shared" ref="AG66:AG129" si="59">WORKDAY(AF66, 0, IndHolidays)</f>
        <v>46213</v>
      </c>
      <c r="AH66" s="4">
        <f t="shared" ref="AH66:AH129" si="60">WORKDAY(AG66, 1, IndHolidays)</f>
        <v>46216</v>
      </c>
      <c r="AI66" s="4">
        <f t="shared" ref="AI66:AI129" si="61">WORKDAY(AH66, 0, IndHolidays)</f>
        <v>46216</v>
      </c>
      <c r="AJ66" s="58">
        <v>1</v>
      </c>
      <c r="AK66" s="4">
        <f t="shared" ref="AK66:AK129" si="62">WORKDAY(AI66, AJ66, IndHolidays)</f>
        <v>46217</v>
      </c>
      <c r="AL66" s="12">
        <f t="shared" ref="AL66:AL97" si="63">AK66</f>
        <v>46217</v>
      </c>
      <c r="AM66" s="68">
        <v>3</v>
      </c>
      <c r="AN66" s="70">
        <f t="shared" si="30"/>
        <v>0.60000000000000009</v>
      </c>
      <c r="AO66" s="72">
        <f t="array" ref="AO66">MAX(IF($B$2:$B$125=$B66, $AK$2:$AK$125))</f>
        <v>46241</v>
      </c>
      <c r="AP66" s="69">
        <f>_xlfn.MINIFS(ReleaseTimeline!$A$2:$A$27, ReleaseTimeline!$A$2:$A$27, "&gt;="&amp;AL66)</f>
        <v>46219</v>
      </c>
      <c r="AQ66" s="4" t="str">
        <f>VLOOKUP(AP66,ReleaseTimeline!$A$1:$E$27,2,FALSE)</f>
        <v>Release 15</v>
      </c>
      <c r="AR66" s="4">
        <f>VLOOKUP(AP66,ReleaseTimeline!$A$1:$E$27,3,FALSE)</f>
        <v>46226</v>
      </c>
      <c r="AS66" s="4"/>
      <c r="AT66" s="4"/>
      <c r="AU66" s="72">
        <f t="shared" ref="AU66:AU97" si="64">WORKDAY(AO66, AM66, IndHolidays)</f>
        <v>46246</v>
      </c>
      <c r="AV66" s="73">
        <v>1</v>
      </c>
      <c r="AW66" s="72">
        <f t="shared" ref="AW66:AW129" si="65">WORKDAY(AU66, AV66, IndHolidays)</f>
        <v>46247</v>
      </c>
      <c r="AX66" s="73">
        <v>3</v>
      </c>
      <c r="AY66" s="72">
        <f t="shared" ref="AY66:AY97" si="66">WORKDAY(AW66, AX66, IndHolidays)</f>
        <v>46252</v>
      </c>
      <c r="AZ66" s="74">
        <f t="shared" si="31"/>
        <v>46252</v>
      </c>
      <c r="BA66" s="72">
        <f t="shared" ref="BA66:BA97" si="67">WORKDAY(AZ66, 1, IndHolidays)</f>
        <v>46253</v>
      </c>
      <c r="BB66" s="72">
        <f t="shared" ref="BB66:BB129" si="68">WORKDAY(BA66, 3, IndHolidays)</f>
        <v>46259</v>
      </c>
      <c r="BC66" s="72">
        <f t="shared" ref="BC66:BC129" si="69">CEILING(BB66-DATE(2026,4,16), 14)+DATE(2026,4,16)</f>
        <v>46268</v>
      </c>
      <c r="BD66">
        <f t="shared" ref="BD66:BD97" si="70">(BC66 - N66)</f>
        <v>76</v>
      </c>
      <c r="BF66">
        <f t="shared" ref="BF66:BF97" si="71">(P66+U66+AE66+AX66)</f>
        <v>12</v>
      </c>
    </row>
    <row r="67" spans="1:61" hidden="1" x14ac:dyDescent="0.2">
      <c r="A67" s="3">
        <v>84</v>
      </c>
      <c r="B67" s="11" t="s">
        <v>123</v>
      </c>
      <c r="C67" s="11" t="str">
        <f>VLOOKUP(B67,'Target Tech'!$C$8:$J$33,8,FALSE)</f>
        <v>Complete ASP</v>
      </c>
      <c r="D67" s="11"/>
      <c r="E67" s="4">
        <v>46218</v>
      </c>
      <c r="F67" s="4" t="s">
        <v>1126</v>
      </c>
      <c r="G67" s="4" t="s">
        <v>56</v>
      </c>
      <c r="H67" s="4" t="s">
        <v>62</v>
      </c>
      <c r="I67" s="4">
        <f t="shared" ref="I67:I129" si="72">E67</f>
        <v>46218</v>
      </c>
      <c r="J67" s="5">
        <v>3</v>
      </c>
      <c r="K67" s="5">
        <v>0</v>
      </c>
      <c r="L67" s="73">
        <v>7</v>
      </c>
      <c r="M67" s="4">
        <f t="shared" si="45"/>
        <v>46220</v>
      </c>
      <c r="N67" s="4">
        <f t="shared" si="46"/>
        <v>46220</v>
      </c>
      <c r="O67" s="4">
        <f t="shared" si="47"/>
        <v>46220</v>
      </c>
      <c r="P67" s="5">
        <v>3</v>
      </c>
      <c r="Q67" s="4">
        <f t="shared" si="48"/>
        <v>46225</v>
      </c>
      <c r="R67" s="58">
        <f t="shared" si="49"/>
        <v>1.5</v>
      </c>
      <c r="S67" s="4">
        <f t="shared" si="50"/>
        <v>46226</v>
      </c>
      <c r="T67" s="4">
        <f t="shared" si="51"/>
        <v>46226</v>
      </c>
      <c r="U67" s="5">
        <v>3</v>
      </c>
      <c r="V67" s="4">
        <f t="shared" si="52"/>
        <v>46231</v>
      </c>
      <c r="W67" s="4">
        <f t="shared" si="53"/>
        <v>46231</v>
      </c>
      <c r="X67" s="4">
        <f t="shared" si="53"/>
        <v>46231</v>
      </c>
      <c r="Y67" s="4">
        <f t="shared" si="54"/>
        <v>46232</v>
      </c>
      <c r="Z67" s="4">
        <f t="shared" si="55"/>
        <v>46232</v>
      </c>
      <c r="AA67" s="58">
        <f t="shared" ref="AA67:AA129" si="73">J67*0.5</f>
        <v>1.5</v>
      </c>
      <c r="AB67" s="4">
        <f t="shared" si="56"/>
        <v>46233</v>
      </c>
      <c r="AC67" s="58">
        <f t="shared" ref="AC67:AC129" si="74">J67*0.4</f>
        <v>1.2000000000000002</v>
      </c>
      <c r="AD67" s="4">
        <f t="shared" si="57"/>
        <v>46234</v>
      </c>
      <c r="AE67" s="5">
        <v>3</v>
      </c>
      <c r="AF67" s="4">
        <f t="shared" si="58"/>
        <v>46239</v>
      </c>
      <c r="AG67" s="4">
        <f t="shared" si="59"/>
        <v>46239</v>
      </c>
      <c r="AH67" s="4">
        <f t="shared" si="60"/>
        <v>46240</v>
      </c>
      <c r="AI67" s="4">
        <f t="shared" si="61"/>
        <v>46240</v>
      </c>
      <c r="AJ67" s="58">
        <v>1</v>
      </c>
      <c r="AK67" s="4">
        <f t="shared" si="62"/>
        <v>46241</v>
      </c>
      <c r="AL67" s="12">
        <f t="shared" si="63"/>
        <v>46241</v>
      </c>
      <c r="AM67" s="68">
        <v>3</v>
      </c>
      <c r="AN67" s="70">
        <f t="shared" ref="AN67:AN129" si="75">J67*0.2</f>
        <v>0.60000000000000009</v>
      </c>
      <c r="AO67" s="72">
        <f t="array" ref="AO67">MAX(IF($B$2:$B$125=$B67, $AK$2:$AK$125))</f>
        <v>46241</v>
      </c>
      <c r="AP67" s="69">
        <f>_xlfn.MINIFS(ReleaseTimeline!$A$2:$A$27, ReleaseTimeline!$A$2:$A$27, "&gt;="&amp;AL67)</f>
        <v>46247</v>
      </c>
      <c r="AQ67" s="4" t="str">
        <f>VLOOKUP(AP67,ReleaseTimeline!$A$1:$E$27,2,FALSE)</f>
        <v>Release 17</v>
      </c>
      <c r="AR67" s="4">
        <f>VLOOKUP(AP67,ReleaseTimeline!$A$1:$E$27,3,FALSE)</f>
        <v>46254</v>
      </c>
      <c r="AS67" s="4"/>
      <c r="AT67" s="4"/>
      <c r="AU67" s="72">
        <f t="shared" si="64"/>
        <v>46246</v>
      </c>
      <c r="AV67" s="73">
        <v>1</v>
      </c>
      <c r="AW67" s="72">
        <f t="shared" si="65"/>
        <v>46247</v>
      </c>
      <c r="AX67" s="73">
        <v>3</v>
      </c>
      <c r="AY67" s="72">
        <f t="shared" si="66"/>
        <v>46252</v>
      </c>
      <c r="AZ67" s="74">
        <f t="shared" ref="AZ67:AZ129" si="76">AY67</f>
        <v>46252</v>
      </c>
      <c r="BA67" s="72">
        <f t="shared" si="67"/>
        <v>46253</v>
      </c>
      <c r="BB67" s="72">
        <f t="shared" si="68"/>
        <v>46259</v>
      </c>
      <c r="BC67" s="72">
        <f t="shared" si="69"/>
        <v>46268</v>
      </c>
      <c r="BD67">
        <f t="shared" si="70"/>
        <v>48</v>
      </c>
      <c r="BF67">
        <f t="shared" si="71"/>
        <v>12</v>
      </c>
    </row>
    <row r="68" spans="1:61" hidden="1" x14ac:dyDescent="0.2">
      <c r="A68" s="3">
        <v>85</v>
      </c>
      <c r="B68" s="11" t="s">
        <v>123</v>
      </c>
      <c r="C68" s="11" t="str">
        <f>VLOOKUP(B68,'Target Tech'!$C$8:$J$33,8,FALSE)</f>
        <v>Complete ASP</v>
      </c>
      <c r="D68" s="11"/>
      <c r="E68" s="4">
        <v>46218</v>
      </c>
      <c r="F68" s="4" t="s">
        <v>1175</v>
      </c>
      <c r="G68" s="4" t="s">
        <v>56</v>
      </c>
      <c r="H68" s="4" t="s">
        <v>60</v>
      </c>
      <c r="I68" s="4">
        <f t="shared" si="72"/>
        <v>46218</v>
      </c>
      <c r="J68" s="5">
        <v>3</v>
      </c>
      <c r="K68" s="5">
        <v>0</v>
      </c>
      <c r="L68" s="73">
        <v>8</v>
      </c>
      <c r="M68" s="4">
        <f t="shared" si="45"/>
        <v>46220</v>
      </c>
      <c r="N68" s="4">
        <f t="shared" si="46"/>
        <v>46220</v>
      </c>
      <c r="O68" s="4">
        <f t="shared" si="47"/>
        <v>46220</v>
      </c>
      <c r="P68" s="5">
        <v>3</v>
      </c>
      <c r="Q68" s="4">
        <f t="shared" si="48"/>
        <v>46225</v>
      </c>
      <c r="R68" s="58">
        <f t="shared" si="49"/>
        <v>1.5</v>
      </c>
      <c r="S68" s="4">
        <f t="shared" si="50"/>
        <v>46226</v>
      </c>
      <c r="T68" s="4">
        <f t="shared" si="51"/>
        <v>46226</v>
      </c>
      <c r="U68" s="5">
        <v>3</v>
      </c>
      <c r="V68" s="4">
        <f t="shared" si="52"/>
        <v>46231</v>
      </c>
      <c r="W68" s="4">
        <f t="shared" si="53"/>
        <v>46231</v>
      </c>
      <c r="X68" s="4">
        <f t="shared" si="53"/>
        <v>46231</v>
      </c>
      <c r="Y68" s="4">
        <f t="shared" si="54"/>
        <v>46232</v>
      </c>
      <c r="Z68" s="4">
        <f t="shared" si="55"/>
        <v>46232</v>
      </c>
      <c r="AA68" s="58">
        <f t="shared" si="73"/>
        <v>1.5</v>
      </c>
      <c r="AB68" s="4">
        <f t="shared" si="56"/>
        <v>46233</v>
      </c>
      <c r="AC68" s="58">
        <f t="shared" si="74"/>
        <v>1.2000000000000002</v>
      </c>
      <c r="AD68" s="4">
        <f t="shared" si="57"/>
        <v>46234</v>
      </c>
      <c r="AE68" s="5">
        <v>3</v>
      </c>
      <c r="AF68" s="4">
        <f t="shared" si="58"/>
        <v>46239</v>
      </c>
      <c r="AG68" s="4">
        <f t="shared" si="59"/>
        <v>46239</v>
      </c>
      <c r="AH68" s="4">
        <f t="shared" si="60"/>
        <v>46240</v>
      </c>
      <c r="AI68" s="4">
        <f t="shared" si="61"/>
        <v>46240</v>
      </c>
      <c r="AJ68" s="58">
        <v>1</v>
      </c>
      <c r="AK68" s="4">
        <f t="shared" si="62"/>
        <v>46241</v>
      </c>
      <c r="AL68" s="12">
        <f t="shared" si="63"/>
        <v>46241</v>
      </c>
      <c r="AM68" s="68">
        <v>3</v>
      </c>
      <c r="AN68" s="70">
        <f t="shared" si="75"/>
        <v>0.60000000000000009</v>
      </c>
      <c r="AO68" s="72">
        <f t="array" ref="AO68">MAX(IF($B$2:$B$125=$B68, $AK$2:$AK$125))</f>
        <v>46241</v>
      </c>
      <c r="AP68" s="69">
        <f>_xlfn.MINIFS(ReleaseTimeline!$A$2:$A$27, ReleaseTimeline!$A$2:$A$27, "&gt;="&amp;AL68)</f>
        <v>46247</v>
      </c>
      <c r="AQ68" s="4" t="str">
        <f>VLOOKUP(AP68,ReleaseTimeline!$A$1:$E$27,2,FALSE)</f>
        <v>Release 17</v>
      </c>
      <c r="AR68" s="4">
        <f>VLOOKUP(AP68,ReleaseTimeline!$A$1:$E$27,3,FALSE)</f>
        <v>46254</v>
      </c>
      <c r="AS68" s="4"/>
      <c r="AT68" s="4"/>
      <c r="AU68" s="72">
        <f t="shared" si="64"/>
        <v>46246</v>
      </c>
      <c r="AV68" s="73">
        <v>1</v>
      </c>
      <c r="AW68" s="72">
        <f t="shared" si="65"/>
        <v>46247</v>
      </c>
      <c r="AX68" s="73">
        <v>3</v>
      </c>
      <c r="AY68" s="72">
        <f t="shared" si="66"/>
        <v>46252</v>
      </c>
      <c r="AZ68" s="74">
        <f t="shared" si="76"/>
        <v>46252</v>
      </c>
      <c r="BA68" s="72">
        <f t="shared" si="67"/>
        <v>46253</v>
      </c>
      <c r="BB68" s="72">
        <f t="shared" si="68"/>
        <v>46259</v>
      </c>
      <c r="BC68" s="72">
        <f t="shared" si="69"/>
        <v>46268</v>
      </c>
      <c r="BD68">
        <f t="shared" si="70"/>
        <v>48</v>
      </c>
      <c r="BE68">
        <f>(BC68-BA68)</f>
        <v>15</v>
      </c>
      <c r="BF68">
        <f t="shared" si="71"/>
        <v>12</v>
      </c>
      <c r="BI68">
        <f>(BE68+BF68)</f>
        <v>27</v>
      </c>
    </row>
    <row r="69" spans="1:61" hidden="1" x14ac:dyDescent="0.2">
      <c r="A69" s="3">
        <v>96</v>
      </c>
      <c r="B69" s="11" t="s">
        <v>166</v>
      </c>
      <c r="C69" s="11" t="str">
        <f>VLOOKUP(B69,'Target Tech'!$C$8:$J$33,8,FALSE)</f>
        <v>Complete ASP</v>
      </c>
      <c r="D69" s="11"/>
      <c r="E69" s="4">
        <v>46182</v>
      </c>
      <c r="F69" s="4" t="s">
        <v>1127</v>
      </c>
      <c r="G69" s="4" t="s">
        <v>81</v>
      </c>
      <c r="H69" s="4" t="s">
        <v>129</v>
      </c>
      <c r="I69" s="4">
        <f t="shared" si="72"/>
        <v>46182</v>
      </c>
      <c r="J69" s="5">
        <v>3</v>
      </c>
      <c r="K69" s="5">
        <v>0</v>
      </c>
      <c r="L69" s="73">
        <v>1</v>
      </c>
      <c r="M69" s="4">
        <f t="shared" si="45"/>
        <v>46184</v>
      </c>
      <c r="N69" s="4">
        <f t="shared" si="46"/>
        <v>46184</v>
      </c>
      <c r="O69" s="4">
        <f t="shared" si="47"/>
        <v>46184</v>
      </c>
      <c r="P69" s="5">
        <v>3</v>
      </c>
      <c r="Q69" s="4">
        <f t="shared" si="48"/>
        <v>46189</v>
      </c>
      <c r="R69" s="58">
        <f t="shared" si="49"/>
        <v>1.5</v>
      </c>
      <c r="S69" s="4">
        <f t="shared" si="50"/>
        <v>46190</v>
      </c>
      <c r="T69" s="4">
        <f t="shared" si="51"/>
        <v>46190</v>
      </c>
      <c r="U69" s="5">
        <v>3</v>
      </c>
      <c r="V69" s="4">
        <f t="shared" si="52"/>
        <v>46195</v>
      </c>
      <c r="W69" s="4">
        <f t="shared" si="53"/>
        <v>46195</v>
      </c>
      <c r="X69" s="4">
        <f t="shared" si="53"/>
        <v>46195</v>
      </c>
      <c r="Y69" s="4">
        <f t="shared" si="54"/>
        <v>46196</v>
      </c>
      <c r="Z69" s="4">
        <f t="shared" si="55"/>
        <v>46196</v>
      </c>
      <c r="AA69" s="58">
        <f t="shared" si="73"/>
        <v>1.5</v>
      </c>
      <c r="AB69" s="4">
        <f t="shared" si="56"/>
        <v>46197</v>
      </c>
      <c r="AC69" s="58">
        <f t="shared" si="74"/>
        <v>1.2000000000000002</v>
      </c>
      <c r="AD69" s="4">
        <f t="shared" si="57"/>
        <v>46198</v>
      </c>
      <c r="AE69" s="5">
        <v>3</v>
      </c>
      <c r="AF69" s="4">
        <f t="shared" si="58"/>
        <v>46204</v>
      </c>
      <c r="AG69" s="4">
        <f t="shared" si="59"/>
        <v>46204</v>
      </c>
      <c r="AH69" s="4">
        <f t="shared" si="60"/>
        <v>46205</v>
      </c>
      <c r="AI69" s="4">
        <f t="shared" si="61"/>
        <v>46205</v>
      </c>
      <c r="AJ69" s="58">
        <v>1</v>
      </c>
      <c r="AK69" s="4">
        <f t="shared" si="62"/>
        <v>46206</v>
      </c>
      <c r="AL69" s="12">
        <f t="shared" si="63"/>
        <v>46206</v>
      </c>
      <c r="AM69" s="68">
        <v>3</v>
      </c>
      <c r="AN69" s="70">
        <f t="shared" si="75"/>
        <v>0.60000000000000009</v>
      </c>
      <c r="AO69" s="72">
        <f t="array" ref="AO69">MAX(IF($B$2:$B$125=$B69, $AK$2:$AK$125))</f>
        <v>46232</v>
      </c>
      <c r="AP69" s="69">
        <f>_xlfn.MINIFS(ReleaseTimeline!$A$2:$A$27, ReleaseTimeline!$A$2:$A$27, "&gt;="&amp;AL69)</f>
        <v>46219</v>
      </c>
      <c r="AQ69" s="4" t="str">
        <f>VLOOKUP(AP69,ReleaseTimeline!$A$1:$E$27,2,FALSE)</f>
        <v>Release 15</v>
      </c>
      <c r="AR69" s="4">
        <f>VLOOKUP(AP69,ReleaseTimeline!$A$1:$E$27,3,FALSE)</f>
        <v>46226</v>
      </c>
      <c r="AS69" s="4"/>
      <c r="AT69" s="4"/>
      <c r="AU69" s="72">
        <f t="shared" si="64"/>
        <v>46237</v>
      </c>
      <c r="AV69" s="73">
        <v>1</v>
      </c>
      <c r="AW69" s="72">
        <f t="shared" si="65"/>
        <v>46238</v>
      </c>
      <c r="AX69" s="73">
        <v>3</v>
      </c>
      <c r="AY69" s="72">
        <f t="shared" si="66"/>
        <v>46241</v>
      </c>
      <c r="AZ69" s="74">
        <f t="shared" si="76"/>
        <v>46241</v>
      </c>
      <c r="BA69" s="72">
        <f t="shared" si="67"/>
        <v>46244</v>
      </c>
      <c r="BB69" s="72">
        <f t="shared" si="68"/>
        <v>46247</v>
      </c>
      <c r="BC69" s="72">
        <f t="shared" si="69"/>
        <v>46254</v>
      </c>
      <c r="BD69">
        <f t="shared" si="70"/>
        <v>70</v>
      </c>
      <c r="BF69">
        <f t="shared" si="71"/>
        <v>12</v>
      </c>
    </row>
    <row r="70" spans="1:61" hidden="1" x14ac:dyDescent="0.2">
      <c r="A70" s="3">
        <v>97</v>
      </c>
      <c r="B70" s="11" t="s">
        <v>166</v>
      </c>
      <c r="C70" s="11" t="str">
        <f>VLOOKUP(B70,'Target Tech'!$C$8:$J$33,8,FALSE)</f>
        <v>Complete ASP</v>
      </c>
      <c r="D70" s="11"/>
      <c r="E70" s="4">
        <v>46174</v>
      </c>
      <c r="F70" s="4" t="s">
        <v>1128</v>
      </c>
      <c r="G70" s="4" t="s">
        <v>81</v>
      </c>
      <c r="H70" s="4" t="s">
        <v>167</v>
      </c>
      <c r="I70" s="4">
        <f t="shared" si="72"/>
        <v>46174</v>
      </c>
      <c r="J70" s="5">
        <v>3</v>
      </c>
      <c r="K70" s="5">
        <v>0</v>
      </c>
      <c r="L70" s="73">
        <v>2</v>
      </c>
      <c r="M70" s="4">
        <f t="shared" si="45"/>
        <v>46177</v>
      </c>
      <c r="N70" s="4">
        <f t="shared" si="46"/>
        <v>46177</v>
      </c>
      <c r="O70" s="4">
        <f t="shared" si="47"/>
        <v>46177</v>
      </c>
      <c r="P70" s="5">
        <v>3</v>
      </c>
      <c r="Q70" s="4">
        <f t="shared" si="48"/>
        <v>46182</v>
      </c>
      <c r="R70" s="58">
        <f t="shared" si="49"/>
        <v>1.5</v>
      </c>
      <c r="S70" s="4">
        <f t="shared" si="50"/>
        <v>46183</v>
      </c>
      <c r="T70" s="4">
        <f t="shared" si="51"/>
        <v>46183</v>
      </c>
      <c r="U70" s="5">
        <v>3</v>
      </c>
      <c r="V70" s="4">
        <f t="shared" si="52"/>
        <v>46188</v>
      </c>
      <c r="W70" s="4">
        <f t="shared" si="53"/>
        <v>46188</v>
      </c>
      <c r="X70" s="4">
        <f t="shared" si="53"/>
        <v>46188</v>
      </c>
      <c r="Y70" s="4">
        <f t="shared" si="54"/>
        <v>46189</v>
      </c>
      <c r="Z70" s="4">
        <f t="shared" si="55"/>
        <v>46189</v>
      </c>
      <c r="AA70" s="58">
        <f t="shared" si="73"/>
        <v>1.5</v>
      </c>
      <c r="AB70" s="4">
        <f t="shared" si="56"/>
        <v>46190</v>
      </c>
      <c r="AC70" s="58">
        <f t="shared" si="74"/>
        <v>1.2000000000000002</v>
      </c>
      <c r="AD70" s="4">
        <f t="shared" si="57"/>
        <v>46191</v>
      </c>
      <c r="AE70" s="5">
        <v>3</v>
      </c>
      <c r="AF70" s="4">
        <f t="shared" si="58"/>
        <v>46196</v>
      </c>
      <c r="AG70" s="4">
        <f t="shared" si="59"/>
        <v>46196</v>
      </c>
      <c r="AH70" s="4">
        <f t="shared" si="60"/>
        <v>46197</v>
      </c>
      <c r="AI70" s="4">
        <f t="shared" si="61"/>
        <v>46197</v>
      </c>
      <c r="AJ70" s="58">
        <v>1</v>
      </c>
      <c r="AK70" s="4">
        <f t="shared" si="62"/>
        <v>46198</v>
      </c>
      <c r="AL70" s="12">
        <f t="shared" si="63"/>
        <v>46198</v>
      </c>
      <c r="AM70" s="68">
        <v>3</v>
      </c>
      <c r="AN70" s="70">
        <f t="shared" si="75"/>
        <v>0.60000000000000009</v>
      </c>
      <c r="AO70" s="72">
        <f t="array" ref="AO70">MAX(IF($B$2:$B$125=$B70, $AK$2:$AK$125))</f>
        <v>46232</v>
      </c>
      <c r="AP70" s="69">
        <f>_xlfn.MINIFS(ReleaseTimeline!$A$2:$A$27, ReleaseTimeline!$A$2:$A$27, "&gt;="&amp;AL70)</f>
        <v>46205</v>
      </c>
      <c r="AQ70" s="4" t="str">
        <f>VLOOKUP(AP70,ReleaseTimeline!$A$1:$E$27,2,FALSE)</f>
        <v>Release 14</v>
      </c>
      <c r="AR70" s="4">
        <f>VLOOKUP(AP70,ReleaseTimeline!$A$1:$E$27,3,FALSE)</f>
        <v>46212</v>
      </c>
      <c r="AS70" s="4"/>
      <c r="AT70" s="4"/>
      <c r="AU70" s="72">
        <f t="shared" si="64"/>
        <v>46237</v>
      </c>
      <c r="AV70" s="73">
        <v>1</v>
      </c>
      <c r="AW70" s="72">
        <f t="shared" si="65"/>
        <v>46238</v>
      </c>
      <c r="AX70" s="73">
        <v>3</v>
      </c>
      <c r="AY70" s="72">
        <f t="shared" si="66"/>
        <v>46241</v>
      </c>
      <c r="AZ70" s="74">
        <f t="shared" si="76"/>
        <v>46241</v>
      </c>
      <c r="BA70" s="72">
        <f t="shared" si="67"/>
        <v>46244</v>
      </c>
      <c r="BB70" s="72">
        <f t="shared" si="68"/>
        <v>46247</v>
      </c>
      <c r="BC70" s="72">
        <f t="shared" si="69"/>
        <v>46254</v>
      </c>
      <c r="BD70">
        <f t="shared" si="70"/>
        <v>77</v>
      </c>
      <c r="BF70">
        <f t="shared" si="71"/>
        <v>12</v>
      </c>
    </row>
    <row r="71" spans="1:61" hidden="1" x14ac:dyDescent="0.2">
      <c r="A71" s="3">
        <v>98</v>
      </c>
      <c r="B71" s="11" t="s">
        <v>166</v>
      </c>
      <c r="C71" s="11" t="str">
        <f>VLOOKUP(B71,'Target Tech'!$C$8:$J$33,8,FALSE)</f>
        <v>Complete ASP</v>
      </c>
      <c r="D71" s="11"/>
      <c r="E71" s="4">
        <v>46164</v>
      </c>
      <c r="F71" s="4" t="s">
        <v>1129</v>
      </c>
      <c r="G71" s="4" t="s">
        <v>81</v>
      </c>
      <c r="H71" s="4" t="s">
        <v>131</v>
      </c>
      <c r="I71" s="4">
        <f t="shared" si="72"/>
        <v>46164</v>
      </c>
      <c r="J71" s="5">
        <v>3</v>
      </c>
      <c r="K71" s="5">
        <v>0</v>
      </c>
      <c r="L71" s="73">
        <v>3</v>
      </c>
      <c r="M71" s="4">
        <f t="shared" si="45"/>
        <v>46168</v>
      </c>
      <c r="N71" s="4">
        <f t="shared" si="46"/>
        <v>46168</v>
      </c>
      <c r="O71" s="4">
        <f t="shared" si="47"/>
        <v>46168</v>
      </c>
      <c r="P71" s="5">
        <v>3</v>
      </c>
      <c r="Q71" s="4">
        <f t="shared" si="48"/>
        <v>46174</v>
      </c>
      <c r="R71" s="58">
        <f t="shared" si="49"/>
        <v>1.5</v>
      </c>
      <c r="S71" s="4">
        <f t="shared" si="50"/>
        <v>46176</v>
      </c>
      <c r="T71" s="4">
        <f t="shared" si="51"/>
        <v>46176</v>
      </c>
      <c r="U71" s="5">
        <v>3</v>
      </c>
      <c r="V71" s="4">
        <f t="shared" si="52"/>
        <v>46181</v>
      </c>
      <c r="W71" s="4">
        <f t="shared" si="53"/>
        <v>46181</v>
      </c>
      <c r="X71" s="4">
        <f t="shared" si="53"/>
        <v>46181</v>
      </c>
      <c r="Y71" s="4">
        <f t="shared" si="54"/>
        <v>46182</v>
      </c>
      <c r="Z71" s="4">
        <f t="shared" si="55"/>
        <v>46182</v>
      </c>
      <c r="AA71" s="58">
        <f t="shared" si="73"/>
        <v>1.5</v>
      </c>
      <c r="AB71" s="4">
        <f t="shared" si="56"/>
        <v>46183</v>
      </c>
      <c r="AC71" s="58">
        <f t="shared" si="74"/>
        <v>1.2000000000000002</v>
      </c>
      <c r="AD71" s="4">
        <f t="shared" si="57"/>
        <v>46184</v>
      </c>
      <c r="AE71" s="5">
        <v>3</v>
      </c>
      <c r="AF71" s="4">
        <f t="shared" si="58"/>
        <v>46189</v>
      </c>
      <c r="AG71" s="4">
        <f t="shared" si="59"/>
        <v>46189</v>
      </c>
      <c r="AH71" s="4">
        <f t="shared" si="60"/>
        <v>46190</v>
      </c>
      <c r="AI71" s="4">
        <f t="shared" si="61"/>
        <v>46190</v>
      </c>
      <c r="AJ71" s="58">
        <v>1</v>
      </c>
      <c r="AK71" s="4">
        <f t="shared" si="62"/>
        <v>46191</v>
      </c>
      <c r="AL71" s="12">
        <f t="shared" si="63"/>
        <v>46191</v>
      </c>
      <c r="AM71" s="68">
        <v>3</v>
      </c>
      <c r="AN71" s="70">
        <f t="shared" si="75"/>
        <v>0.60000000000000009</v>
      </c>
      <c r="AO71" s="72">
        <f t="array" ref="AO71">MAX(IF($B$2:$B$125=$B71, $AK$2:$AK$125))</f>
        <v>46232</v>
      </c>
      <c r="AP71" s="69">
        <f>_xlfn.MINIFS(ReleaseTimeline!$A$2:$A$27, ReleaseTimeline!$A$2:$A$27, "&gt;="&amp;AL71)</f>
        <v>46191</v>
      </c>
      <c r="AQ71" s="4" t="str">
        <f>VLOOKUP(AP71,ReleaseTimeline!$A$1:$E$27,2,FALSE)</f>
        <v>Release 13</v>
      </c>
      <c r="AR71" s="4">
        <f>VLOOKUP(AP71,ReleaseTimeline!$A$1:$E$27,3,FALSE)</f>
        <v>46198</v>
      </c>
      <c r="AS71" s="4"/>
      <c r="AT71" s="4"/>
      <c r="AU71" s="72">
        <f t="shared" si="64"/>
        <v>46237</v>
      </c>
      <c r="AV71" s="73">
        <v>1</v>
      </c>
      <c r="AW71" s="72">
        <f t="shared" si="65"/>
        <v>46238</v>
      </c>
      <c r="AX71" s="73">
        <v>3</v>
      </c>
      <c r="AY71" s="72">
        <f t="shared" si="66"/>
        <v>46241</v>
      </c>
      <c r="AZ71" s="74">
        <f t="shared" si="76"/>
        <v>46241</v>
      </c>
      <c r="BA71" s="72">
        <f t="shared" si="67"/>
        <v>46244</v>
      </c>
      <c r="BB71" s="72">
        <f t="shared" si="68"/>
        <v>46247</v>
      </c>
      <c r="BC71" s="72">
        <f t="shared" si="69"/>
        <v>46254</v>
      </c>
      <c r="BD71">
        <f t="shared" si="70"/>
        <v>86</v>
      </c>
      <c r="BF71">
        <f t="shared" si="71"/>
        <v>12</v>
      </c>
    </row>
    <row r="72" spans="1:61" hidden="1" x14ac:dyDescent="0.2">
      <c r="A72" s="3">
        <v>99</v>
      </c>
      <c r="B72" s="11" t="s">
        <v>166</v>
      </c>
      <c r="C72" s="11" t="str">
        <f>VLOOKUP(B72,'Target Tech'!$C$8:$J$33,8,FALSE)</f>
        <v>Complete ASP</v>
      </c>
      <c r="D72" s="11"/>
      <c r="E72" s="4">
        <v>46190</v>
      </c>
      <c r="F72" s="4" t="s">
        <v>1130</v>
      </c>
      <c r="G72" s="4" t="s">
        <v>81</v>
      </c>
      <c r="H72" s="4" t="s">
        <v>129</v>
      </c>
      <c r="I72" s="4">
        <f t="shared" si="72"/>
        <v>46190</v>
      </c>
      <c r="J72" s="5">
        <v>3</v>
      </c>
      <c r="K72" s="5">
        <v>0</v>
      </c>
      <c r="L72" s="73">
        <v>4</v>
      </c>
      <c r="M72" s="4">
        <f t="shared" si="45"/>
        <v>46192</v>
      </c>
      <c r="N72" s="4">
        <f t="shared" si="46"/>
        <v>46192</v>
      </c>
      <c r="O72" s="4">
        <f t="shared" si="47"/>
        <v>46192</v>
      </c>
      <c r="P72" s="5">
        <v>3</v>
      </c>
      <c r="Q72" s="4">
        <f t="shared" si="48"/>
        <v>46197</v>
      </c>
      <c r="R72" s="58">
        <f t="shared" si="49"/>
        <v>1.5</v>
      </c>
      <c r="S72" s="4">
        <f t="shared" si="50"/>
        <v>46198</v>
      </c>
      <c r="T72" s="4">
        <f t="shared" si="51"/>
        <v>46198</v>
      </c>
      <c r="U72" s="5">
        <v>3</v>
      </c>
      <c r="V72" s="4">
        <f t="shared" si="52"/>
        <v>46204</v>
      </c>
      <c r="W72" s="4">
        <f t="shared" si="53"/>
        <v>46204</v>
      </c>
      <c r="X72" s="4">
        <f t="shared" si="53"/>
        <v>46204</v>
      </c>
      <c r="Y72" s="4">
        <f t="shared" si="54"/>
        <v>46205</v>
      </c>
      <c r="Z72" s="4">
        <f t="shared" si="55"/>
        <v>46205</v>
      </c>
      <c r="AA72" s="58">
        <f t="shared" si="73"/>
        <v>1.5</v>
      </c>
      <c r="AB72" s="4">
        <f t="shared" si="56"/>
        <v>46206</v>
      </c>
      <c r="AC72" s="58">
        <f t="shared" si="74"/>
        <v>1.2000000000000002</v>
      </c>
      <c r="AD72" s="4">
        <f t="shared" si="57"/>
        <v>46209</v>
      </c>
      <c r="AE72" s="5">
        <v>3</v>
      </c>
      <c r="AF72" s="4">
        <f t="shared" si="58"/>
        <v>46213</v>
      </c>
      <c r="AG72" s="4">
        <f t="shared" si="59"/>
        <v>46213</v>
      </c>
      <c r="AH72" s="4">
        <f t="shared" si="60"/>
        <v>46216</v>
      </c>
      <c r="AI72" s="4">
        <f t="shared" si="61"/>
        <v>46216</v>
      </c>
      <c r="AJ72" s="58">
        <v>1</v>
      </c>
      <c r="AK72" s="4">
        <f t="shared" si="62"/>
        <v>46217</v>
      </c>
      <c r="AL72" s="12">
        <f t="shared" si="63"/>
        <v>46217</v>
      </c>
      <c r="AM72" s="68">
        <v>3</v>
      </c>
      <c r="AN72" s="70">
        <f t="shared" si="75"/>
        <v>0.60000000000000009</v>
      </c>
      <c r="AO72" s="72">
        <f t="array" ref="AO72">MAX(IF($B$2:$B$125=$B72, $AK$2:$AK$125))</f>
        <v>46232</v>
      </c>
      <c r="AP72" s="69">
        <f>_xlfn.MINIFS(ReleaseTimeline!$A$2:$A$27, ReleaseTimeline!$A$2:$A$27, "&gt;="&amp;AL72)</f>
        <v>46219</v>
      </c>
      <c r="AQ72" s="4" t="str">
        <f>VLOOKUP(AP72,ReleaseTimeline!$A$1:$E$27,2,FALSE)</f>
        <v>Release 15</v>
      </c>
      <c r="AR72" s="4">
        <f>VLOOKUP(AP72,ReleaseTimeline!$A$1:$E$27,3,FALSE)</f>
        <v>46226</v>
      </c>
      <c r="AS72" s="4"/>
      <c r="AT72" s="4"/>
      <c r="AU72" s="72">
        <f t="shared" si="64"/>
        <v>46237</v>
      </c>
      <c r="AV72" s="73">
        <v>1</v>
      </c>
      <c r="AW72" s="72">
        <f t="shared" si="65"/>
        <v>46238</v>
      </c>
      <c r="AX72" s="73">
        <v>3</v>
      </c>
      <c r="AY72" s="72">
        <f t="shared" si="66"/>
        <v>46241</v>
      </c>
      <c r="AZ72" s="74">
        <f t="shared" si="76"/>
        <v>46241</v>
      </c>
      <c r="BA72" s="72">
        <f t="shared" si="67"/>
        <v>46244</v>
      </c>
      <c r="BB72" s="72">
        <f t="shared" si="68"/>
        <v>46247</v>
      </c>
      <c r="BC72" s="72">
        <f t="shared" si="69"/>
        <v>46254</v>
      </c>
      <c r="BD72">
        <f t="shared" si="70"/>
        <v>62</v>
      </c>
      <c r="BF72">
        <f t="shared" si="71"/>
        <v>12</v>
      </c>
    </row>
    <row r="73" spans="1:61" hidden="1" x14ac:dyDescent="0.2">
      <c r="A73" s="3">
        <v>100</v>
      </c>
      <c r="B73" s="11" t="s">
        <v>166</v>
      </c>
      <c r="C73" s="11" t="str">
        <f>VLOOKUP(B73,'Target Tech'!$C$8:$J$33,8,FALSE)</f>
        <v>Complete ASP</v>
      </c>
      <c r="D73" s="11"/>
      <c r="E73" s="4">
        <v>46182</v>
      </c>
      <c r="F73" s="4" t="s">
        <v>1131</v>
      </c>
      <c r="G73" s="4" t="s">
        <v>81</v>
      </c>
      <c r="H73" s="4" t="s">
        <v>167</v>
      </c>
      <c r="I73" s="4">
        <f t="shared" si="72"/>
        <v>46182</v>
      </c>
      <c r="J73" s="5">
        <v>3</v>
      </c>
      <c r="K73" s="5">
        <v>0</v>
      </c>
      <c r="L73" s="73">
        <v>5</v>
      </c>
      <c r="M73" s="4">
        <f t="shared" si="45"/>
        <v>46184</v>
      </c>
      <c r="N73" s="4">
        <f t="shared" si="46"/>
        <v>46184</v>
      </c>
      <c r="O73" s="4">
        <f t="shared" si="47"/>
        <v>46184</v>
      </c>
      <c r="P73" s="5">
        <v>3</v>
      </c>
      <c r="Q73" s="4">
        <f t="shared" si="48"/>
        <v>46189</v>
      </c>
      <c r="R73" s="58">
        <f t="shared" si="49"/>
        <v>1.5</v>
      </c>
      <c r="S73" s="4">
        <f t="shared" si="50"/>
        <v>46190</v>
      </c>
      <c r="T73" s="4">
        <f t="shared" si="51"/>
        <v>46190</v>
      </c>
      <c r="U73" s="5">
        <v>3</v>
      </c>
      <c r="V73" s="4">
        <f t="shared" si="52"/>
        <v>46195</v>
      </c>
      <c r="W73" s="4">
        <f t="shared" si="53"/>
        <v>46195</v>
      </c>
      <c r="X73" s="4">
        <f t="shared" si="53"/>
        <v>46195</v>
      </c>
      <c r="Y73" s="4">
        <f t="shared" si="54"/>
        <v>46196</v>
      </c>
      <c r="Z73" s="4">
        <f t="shared" si="55"/>
        <v>46196</v>
      </c>
      <c r="AA73" s="58">
        <f t="shared" si="73"/>
        <v>1.5</v>
      </c>
      <c r="AB73" s="4">
        <f t="shared" si="56"/>
        <v>46197</v>
      </c>
      <c r="AC73" s="58">
        <f t="shared" si="74"/>
        <v>1.2000000000000002</v>
      </c>
      <c r="AD73" s="4">
        <f t="shared" si="57"/>
        <v>46198</v>
      </c>
      <c r="AE73" s="5">
        <v>3</v>
      </c>
      <c r="AF73" s="4">
        <f t="shared" si="58"/>
        <v>46204</v>
      </c>
      <c r="AG73" s="4">
        <f t="shared" si="59"/>
        <v>46204</v>
      </c>
      <c r="AH73" s="4">
        <f t="shared" si="60"/>
        <v>46205</v>
      </c>
      <c r="AI73" s="4">
        <f t="shared" si="61"/>
        <v>46205</v>
      </c>
      <c r="AJ73" s="58">
        <v>1</v>
      </c>
      <c r="AK73" s="4">
        <f t="shared" si="62"/>
        <v>46206</v>
      </c>
      <c r="AL73" s="12">
        <f t="shared" si="63"/>
        <v>46206</v>
      </c>
      <c r="AM73" s="68">
        <v>3</v>
      </c>
      <c r="AN73" s="70">
        <f t="shared" si="75"/>
        <v>0.60000000000000009</v>
      </c>
      <c r="AO73" s="72">
        <f t="array" ref="AO73">MAX(IF($B$2:$B$125=$B73, $AK$2:$AK$125))</f>
        <v>46232</v>
      </c>
      <c r="AP73" s="69">
        <f>_xlfn.MINIFS(ReleaseTimeline!$A$2:$A$27, ReleaseTimeline!$A$2:$A$27, "&gt;="&amp;AL73)</f>
        <v>46219</v>
      </c>
      <c r="AQ73" s="4" t="str">
        <f>VLOOKUP(AP73,ReleaseTimeline!$A$1:$E$27,2,FALSE)</f>
        <v>Release 15</v>
      </c>
      <c r="AR73" s="4">
        <f>VLOOKUP(AP73,ReleaseTimeline!$A$1:$E$27,3,FALSE)</f>
        <v>46226</v>
      </c>
      <c r="AS73" s="4"/>
      <c r="AT73" s="4"/>
      <c r="AU73" s="72">
        <f t="shared" si="64"/>
        <v>46237</v>
      </c>
      <c r="AV73" s="73">
        <v>1</v>
      </c>
      <c r="AW73" s="72">
        <f t="shared" si="65"/>
        <v>46238</v>
      </c>
      <c r="AX73" s="73">
        <v>3</v>
      </c>
      <c r="AY73" s="72">
        <f t="shared" si="66"/>
        <v>46241</v>
      </c>
      <c r="AZ73" s="74">
        <f t="shared" si="76"/>
        <v>46241</v>
      </c>
      <c r="BA73" s="72">
        <f t="shared" si="67"/>
        <v>46244</v>
      </c>
      <c r="BB73" s="72">
        <f t="shared" si="68"/>
        <v>46247</v>
      </c>
      <c r="BC73" s="72">
        <f t="shared" si="69"/>
        <v>46254</v>
      </c>
      <c r="BD73">
        <f t="shared" si="70"/>
        <v>70</v>
      </c>
      <c r="BF73">
        <f t="shared" si="71"/>
        <v>12</v>
      </c>
    </row>
    <row r="74" spans="1:61" hidden="1" x14ac:dyDescent="0.2">
      <c r="A74" s="3">
        <v>101</v>
      </c>
      <c r="B74" s="11" t="s">
        <v>166</v>
      </c>
      <c r="C74" s="11" t="str">
        <f>VLOOKUP(B74,'Target Tech'!$C$8:$J$33,8,FALSE)</f>
        <v>Complete ASP</v>
      </c>
      <c r="D74" s="11"/>
      <c r="E74" s="4">
        <v>46174</v>
      </c>
      <c r="F74" s="4" t="s">
        <v>1132</v>
      </c>
      <c r="G74" s="4" t="s">
        <v>81</v>
      </c>
      <c r="H74" s="4" t="s">
        <v>131</v>
      </c>
      <c r="I74" s="4">
        <f t="shared" si="72"/>
        <v>46174</v>
      </c>
      <c r="J74" s="5">
        <v>3</v>
      </c>
      <c r="K74" s="5">
        <v>0</v>
      </c>
      <c r="L74" s="73">
        <v>6</v>
      </c>
      <c r="M74" s="4">
        <f t="shared" si="45"/>
        <v>46177</v>
      </c>
      <c r="N74" s="4">
        <f t="shared" si="46"/>
        <v>46177</v>
      </c>
      <c r="O74" s="4">
        <f t="shared" si="47"/>
        <v>46177</v>
      </c>
      <c r="P74" s="5">
        <v>3</v>
      </c>
      <c r="Q74" s="4">
        <f t="shared" si="48"/>
        <v>46182</v>
      </c>
      <c r="R74" s="58">
        <f t="shared" si="49"/>
        <v>1.5</v>
      </c>
      <c r="S74" s="4">
        <f t="shared" si="50"/>
        <v>46183</v>
      </c>
      <c r="T74" s="4">
        <f t="shared" si="51"/>
        <v>46183</v>
      </c>
      <c r="U74" s="5">
        <v>3</v>
      </c>
      <c r="V74" s="4">
        <f t="shared" si="52"/>
        <v>46188</v>
      </c>
      <c r="W74" s="4">
        <f t="shared" si="53"/>
        <v>46188</v>
      </c>
      <c r="X74" s="4">
        <f t="shared" si="53"/>
        <v>46188</v>
      </c>
      <c r="Y74" s="4">
        <f t="shared" si="54"/>
        <v>46189</v>
      </c>
      <c r="Z74" s="4">
        <f t="shared" si="55"/>
        <v>46189</v>
      </c>
      <c r="AA74" s="58">
        <f t="shared" si="73"/>
        <v>1.5</v>
      </c>
      <c r="AB74" s="4">
        <f t="shared" si="56"/>
        <v>46190</v>
      </c>
      <c r="AC74" s="58">
        <f t="shared" si="74"/>
        <v>1.2000000000000002</v>
      </c>
      <c r="AD74" s="4">
        <f t="shared" si="57"/>
        <v>46191</v>
      </c>
      <c r="AE74" s="5">
        <v>3</v>
      </c>
      <c r="AF74" s="4">
        <f t="shared" si="58"/>
        <v>46196</v>
      </c>
      <c r="AG74" s="4">
        <f t="shared" si="59"/>
        <v>46196</v>
      </c>
      <c r="AH74" s="4">
        <f t="shared" si="60"/>
        <v>46197</v>
      </c>
      <c r="AI74" s="4">
        <f t="shared" si="61"/>
        <v>46197</v>
      </c>
      <c r="AJ74" s="58">
        <v>1</v>
      </c>
      <c r="AK74" s="4">
        <f t="shared" si="62"/>
        <v>46198</v>
      </c>
      <c r="AL74" s="12">
        <f t="shared" si="63"/>
        <v>46198</v>
      </c>
      <c r="AM74" s="68">
        <v>3</v>
      </c>
      <c r="AN74" s="70">
        <f t="shared" si="75"/>
        <v>0.60000000000000009</v>
      </c>
      <c r="AO74" s="72">
        <f t="array" ref="AO74">MAX(IF($B$2:$B$125=$B74, $AK$2:$AK$125))</f>
        <v>46232</v>
      </c>
      <c r="AP74" s="69">
        <f>_xlfn.MINIFS(ReleaseTimeline!$A$2:$A$27, ReleaseTimeline!$A$2:$A$27, "&gt;="&amp;AL74)</f>
        <v>46205</v>
      </c>
      <c r="AQ74" s="4" t="str">
        <f>VLOOKUP(AP74,ReleaseTimeline!$A$1:$E$27,2,FALSE)</f>
        <v>Release 14</v>
      </c>
      <c r="AR74" s="4">
        <f>VLOOKUP(AP74,ReleaseTimeline!$A$1:$E$27,3,FALSE)</f>
        <v>46212</v>
      </c>
      <c r="AS74" s="4"/>
      <c r="AT74" s="4"/>
      <c r="AU74" s="72">
        <f t="shared" si="64"/>
        <v>46237</v>
      </c>
      <c r="AV74" s="73">
        <v>1</v>
      </c>
      <c r="AW74" s="72">
        <f t="shared" si="65"/>
        <v>46238</v>
      </c>
      <c r="AX74" s="73">
        <v>3</v>
      </c>
      <c r="AY74" s="72">
        <f t="shared" si="66"/>
        <v>46241</v>
      </c>
      <c r="AZ74" s="74">
        <f t="shared" si="76"/>
        <v>46241</v>
      </c>
      <c r="BA74" s="72">
        <f t="shared" si="67"/>
        <v>46244</v>
      </c>
      <c r="BB74" s="72">
        <f t="shared" si="68"/>
        <v>46247</v>
      </c>
      <c r="BC74" s="72">
        <f t="shared" si="69"/>
        <v>46254</v>
      </c>
      <c r="BD74">
        <f t="shared" si="70"/>
        <v>77</v>
      </c>
      <c r="BF74">
        <f t="shared" si="71"/>
        <v>12</v>
      </c>
    </row>
    <row r="75" spans="1:61" hidden="1" x14ac:dyDescent="0.2">
      <c r="A75" s="3">
        <v>102</v>
      </c>
      <c r="B75" s="11" t="s">
        <v>166</v>
      </c>
      <c r="C75" s="11" t="str">
        <f>VLOOKUP(B75,'Target Tech'!$C$8:$J$33,8,FALSE)</f>
        <v>Complete ASP</v>
      </c>
      <c r="D75" s="11"/>
      <c r="E75" s="4">
        <v>46198</v>
      </c>
      <c r="F75" s="4" t="s">
        <v>1180</v>
      </c>
      <c r="G75" s="4" t="s">
        <v>81</v>
      </c>
      <c r="H75" s="4" t="s">
        <v>129</v>
      </c>
      <c r="I75" s="4">
        <f t="shared" si="72"/>
        <v>46198</v>
      </c>
      <c r="J75" s="5">
        <v>3</v>
      </c>
      <c r="K75" s="5">
        <v>0</v>
      </c>
      <c r="L75" s="73">
        <v>7</v>
      </c>
      <c r="M75" s="4">
        <f t="shared" si="45"/>
        <v>46203</v>
      </c>
      <c r="N75" s="4">
        <f t="shared" si="46"/>
        <v>46203</v>
      </c>
      <c r="O75" s="4">
        <f t="shared" si="47"/>
        <v>46203</v>
      </c>
      <c r="P75" s="5">
        <v>3</v>
      </c>
      <c r="Q75" s="4">
        <f t="shared" si="48"/>
        <v>46206</v>
      </c>
      <c r="R75" s="58">
        <f t="shared" si="49"/>
        <v>1.5</v>
      </c>
      <c r="S75" s="4">
        <f t="shared" si="50"/>
        <v>46209</v>
      </c>
      <c r="T75" s="4">
        <f t="shared" si="51"/>
        <v>46209</v>
      </c>
      <c r="U75" s="5">
        <v>3</v>
      </c>
      <c r="V75" s="4">
        <f t="shared" si="52"/>
        <v>46213</v>
      </c>
      <c r="W75" s="4">
        <f t="shared" si="53"/>
        <v>46213</v>
      </c>
      <c r="X75" s="4">
        <f t="shared" si="53"/>
        <v>46213</v>
      </c>
      <c r="Y75" s="4">
        <f t="shared" si="54"/>
        <v>46216</v>
      </c>
      <c r="Z75" s="4">
        <f t="shared" si="55"/>
        <v>46216</v>
      </c>
      <c r="AA75" s="58">
        <f t="shared" si="73"/>
        <v>1.5</v>
      </c>
      <c r="AB75" s="4">
        <f t="shared" si="56"/>
        <v>46217</v>
      </c>
      <c r="AC75" s="58">
        <f t="shared" si="74"/>
        <v>1.2000000000000002</v>
      </c>
      <c r="AD75" s="4">
        <f t="shared" si="57"/>
        <v>46218</v>
      </c>
      <c r="AE75" s="5">
        <v>3</v>
      </c>
      <c r="AF75" s="4">
        <f t="shared" si="58"/>
        <v>46223</v>
      </c>
      <c r="AG75" s="4">
        <f t="shared" si="59"/>
        <v>46223</v>
      </c>
      <c r="AH75" s="4">
        <f t="shared" si="60"/>
        <v>46224</v>
      </c>
      <c r="AI75" s="4">
        <f t="shared" si="61"/>
        <v>46224</v>
      </c>
      <c r="AJ75" s="58">
        <v>1</v>
      </c>
      <c r="AK75" s="4">
        <f t="shared" si="62"/>
        <v>46225</v>
      </c>
      <c r="AL75" s="12">
        <f t="shared" si="63"/>
        <v>46225</v>
      </c>
      <c r="AM75" s="68">
        <v>3</v>
      </c>
      <c r="AN75" s="70">
        <f t="shared" si="75"/>
        <v>0.60000000000000009</v>
      </c>
      <c r="AO75" s="72">
        <f t="array" ref="AO75">MAX(IF($B$2:$B$125=$B75, $AK$2:$AK$125))</f>
        <v>46232</v>
      </c>
      <c r="AP75" s="69">
        <f>_xlfn.MINIFS(ReleaseTimeline!$A$2:$A$27, ReleaseTimeline!$A$2:$A$27, "&gt;="&amp;AL75)</f>
        <v>46233</v>
      </c>
      <c r="AQ75" s="4" t="str">
        <f>VLOOKUP(AP75,ReleaseTimeline!$A$1:$E$27,2,FALSE)</f>
        <v>Release 16</v>
      </c>
      <c r="AR75" s="4">
        <f>VLOOKUP(AP75,ReleaseTimeline!$A$1:$E$27,3,FALSE)</f>
        <v>46240</v>
      </c>
      <c r="AS75" s="4"/>
      <c r="AT75" s="4"/>
      <c r="AU75" s="72">
        <f t="shared" si="64"/>
        <v>46237</v>
      </c>
      <c r="AV75" s="73">
        <v>1</v>
      </c>
      <c r="AW75" s="72">
        <f t="shared" si="65"/>
        <v>46238</v>
      </c>
      <c r="AX75" s="73">
        <v>3</v>
      </c>
      <c r="AY75" s="72">
        <f t="shared" si="66"/>
        <v>46241</v>
      </c>
      <c r="AZ75" s="74">
        <f t="shared" si="76"/>
        <v>46241</v>
      </c>
      <c r="BA75" s="72">
        <f t="shared" si="67"/>
        <v>46244</v>
      </c>
      <c r="BB75" s="72">
        <f t="shared" si="68"/>
        <v>46247</v>
      </c>
      <c r="BC75" s="72">
        <f t="shared" si="69"/>
        <v>46254</v>
      </c>
      <c r="BD75">
        <f t="shared" si="70"/>
        <v>51</v>
      </c>
      <c r="BF75">
        <f t="shared" si="71"/>
        <v>12</v>
      </c>
    </row>
    <row r="76" spans="1:61" hidden="1" x14ac:dyDescent="0.2">
      <c r="A76" s="3">
        <v>103</v>
      </c>
      <c r="B76" s="11" t="s">
        <v>166</v>
      </c>
      <c r="C76" s="11" t="str">
        <f>VLOOKUP(B76,'Target Tech'!$C$8:$J$33,8,FALSE)</f>
        <v>Complete ASP</v>
      </c>
      <c r="D76" s="11"/>
      <c r="E76" s="4">
        <v>46190</v>
      </c>
      <c r="F76" s="4" t="s">
        <v>1181</v>
      </c>
      <c r="G76" s="4" t="s">
        <v>81</v>
      </c>
      <c r="H76" s="4" t="s">
        <v>167</v>
      </c>
      <c r="I76" s="4">
        <f t="shared" si="72"/>
        <v>46190</v>
      </c>
      <c r="J76" s="5">
        <v>3</v>
      </c>
      <c r="K76" s="5">
        <v>0</v>
      </c>
      <c r="L76" s="73">
        <v>8</v>
      </c>
      <c r="M76" s="4">
        <f t="shared" si="45"/>
        <v>46192</v>
      </c>
      <c r="N76" s="4">
        <f t="shared" si="46"/>
        <v>46192</v>
      </c>
      <c r="O76" s="4">
        <f t="shared" si="47"/>
        <v>46192</v>
      </c>
      <c r="P76" s="5">
        <v>3</v>
      </c>
      <c r="Q76" s="4">
        <f t="shared" si="48"/>
        <v>46197</v>
      </c>
      <c r="R76" s="58">
        <f t="shared" si="49"/>
        <v>1.5</v>
      </c>
      <c r="S76" s="4">
        <f t="shared" si="50"/>
        <v>46198</v>
      </c>
      <c r="T76" s="4">
        <f t="shared" si="51"/>
        <v>46198</v>
      </c>
      <c r="U76" s="5">
        <v>3</v>
      </c>
      <c r="V76" s="4">
        <f t="shared" si="52"/>
        <v>46204</v>
      </c>
      <c r="W76" s="4">
        <f t="shared" si="53"/>
        <v>46204</v>
      </c>
      <c r="X76" s="4">
        <f t="shared" si="53"/>
        <v>46204</v>
      </c>
      <c r="Y76" s="4">
        <f t="shared" si="54"/>
        <v>46205</v>
      </c>
      <c r="Z76" s="4">
        <f t="shared" si="55"/>
        <v>46205</v>
      </c>
      <c r="AA76" s="58">
        <f t="shared" si="73"/>
        <v>1.5</v>
      </c>
      <c r="AB76" s="4">
        <f t="shared" si="56"/>
        <v>46206</v>
      </c>
      <c r="AC76" s="58">
        <f t="shared" si="74"/>
        <v>1.2000000000000002</v>
      </c>
      <c r="AD76" s="4">
        <f t="shared" si="57"/>
        <v>46209</v>
      </c>
      <c r="AE76" s="5">
        <v>3</v>
      </c>
      <c r="AF76" s="4">
        <f t="shared" si="58"/>
        <v>46213</v>
      </c>
      <c r="AG76" s="4">
        <f t="shared" si="59"/>
        <v>46213</v>
      </c>
      <c r="AH76" s="4">
        <f t="shared" si="60"/>
        <v>46216</v>
      </c>
      <c r="AI76" s="4">
        <f t="shared" si="61"/>
        <v>46216</v>
      </c>
      <c r="AJ76" s="58">
        <v>1</v>
      </c>
      <c r="AK76" s="4">
        <f t="shared" si="62"/>
        <v>46217</v>
      </c>
      <c r="AL76" s="12">
        <f t="shared" si="63"/>
        <v>46217</v>
      </c>
      <c r="AM76" s="68">
        <v>3</v>
      </c>
      <c r="AN76" s="70">
        <f t="shared" si="75"/>
        <v>0.60000000000000009</v>
      </c>
      <c r="AO76" s="72">
        <f t="array" ref="AO76">MAX(IF($B$2:$B$125=$B76, $AK$2:$AK$125))</f>
        <v>46232</v>
      </c>
      <c r="AP76" s="69">
        <f>_xlfn.MINIFS(ReleaseTimeline!$A$2:$A$27, ReleaseTimeline!$A$2:$A$27, "&gt;="&amp;AL76)</f>
        <v>46219</v>
      </c>
      <c r="AQ76" s="4" t="str">
        <f>VLOOKUP(AP76,ReleaseTimeline!$A$1:$E$27,2,FALSE)</f>
        <v>Release 15</v>
      </c>
      <c r="AR76" s="4">
        <f>VLOOKUP(AP76,ReleaseTimeline!$A$1:$E$27,3,FALSE)</f>
        <v>46226</v>
      </c>
      <c r="AS76" s="4"/>
      <c r="AT76" s="4"/>
      <c r="AU76" s="72">
        <f t="shared" si="64"/>
        <v>46237</v>
      </c>
      <c r="AV76" s="73">
        <v>1</v>
      </c>
      <c r="AW76" s="72">
        <f t="shared" si="65"/>
        <v>46238</v>
      </c>
      <c r="AX76" s="73">
        <v>3</v>
      </c>
      <c r="AY76" s="72">
        <f t="shared" si="66"/>
        <v>46241</v>
      </c>
      <c r="AZ76" s="74">
        <f t="shared" si="76"/>
        <v>46241</v>
      </c>
      <c r="BA76" s="72">
        <f t="shared" si="67"/>
        <v>46244</v>
      </c>
      <c r="BB76" s="72">
        <f t="shared" si="68"/>
        <v>46247</v>
      </c>
      <c r="BC76" s="72">
        <f t="shared" si="69"/>
        <v>46254</v>
      </c>
      <c r="BD76">
        <f t="shared" si="70"/>
        <v>62</v>
      </c>
      <c r="BF76">
        <f t="shared" si="71"/>
        <v>12</v>
      </c>
    </row>
    <row r="77" spans="1:61" hidden="1" x14ac:dyDescent="0.2">
      <c r="A77" s="3">
        <v>104</v>
      </c>
      <c r="B77" s="11" t="s">
        <v>166</v>
      </c>
      <c r="C77" s="11" t="str">
        <f>VLOOKUP(B77,'Target Tech'!$C$8:$J$33,8,FALSE)</f>
        <v>Complete ASP</v>
      </c>
      <c r="D77" s="11"/>
      <c r="E77" s="4">
        <v>46182</v>
      </c>
      <c r="F77" s="4" t="s">
        <v>1179</v>
      </c>
      <c r="G77" s="4" t="s">
        <v>81</v>
      </c>
      <c r="H77" s="4" t="s">
        <v>131</v>
      </c>
      <c r="I77" s="4">
        <f t="shared" si="72"/>
        <v>46182</v>
      </c>
      <c r="J77" s="5">
        <v>3</v>
      </c>
      <c r="K77" s="5">
        <v>0</v>
      </c>
      <c r="L77" s="73">
        <v>9</v>
      </c>
      <c r="M77" s="4">
        <f t="shared" si="45"/>
        <v>46184</v>
      </c>
      <c r="N77" s="4">
        <f t="shared" si="46"/>
        <v>46184</v>
      </c>
      <c r="O77" s="4">
        <f t="shared" si="47"/>
        <v>46184</v>
      </c>
      <c r="P77" s="5">
        <v>3</v>
      </c>
      <c r="Q77" s="4">
        <f t="shared" si="48"/>
        <v>46189</v>
      </c>
      <c r="R77" s="58">
        <f t="shared" si="49"/>
        <v>1.5</v>
      </c>
      <c r="S77" s="4">
        <f t="shared" si="50"/>
        <v>46190</v>
      </c>
      <c r="T77" s="4">
        <f t="shared" si="51"/>
        <v>46190</v>
      </c>
      <c r="U77" s="5">
        <v>3</v>
      </c>
      <c r="V77" s="4">
        <f t="shared" si="52"/>
        <v>46195</v>
      </c>
      <c r="W77" s="4">
        <f t="shared" si="53"/>
        <v>46195</v>
      </c>
      <c r="X77" s="4">
        <f t="shared" si="53"/>
        <v>46195</v>
      </c>
      <c r="Y77" s="4">
        <f t="shared" si="54"/>
        <v>46196</v>
      </c>
      <c r="Z77" s="4">
        <f t="shared" si="55"/>
        <v>46196</v>
      </c>
      <c r="AA77" s="58">
        <f t="shared" si="73"/>
        <v>1.5</v>
      </c>
      <c r="AB77" s="4">
        <f t="shared" si="56"/>
        <v>46197</v>
      </c>
      <c r="AC77" s="58">
        <f t="shared" si="74"/>
        <v>1.2000000000000002</v>
      </c>
      <c r="AD77" s="4">
        <f t="shared" si="57"/>
        <v>46198</v>
      </c>
      <c r="AE77" s="5">
        <v>3</v>
      </c>
      <c r="AF77" s="4">
        <f t="shared" si="58"/>
        <v>46204</v>
      </c>
      <c r="AG77" s="4">
        <f t="shared" si="59"/>
        <v>46204</v>
      </c>
      <c r="AH77" s="4">
        <f t="shared" si="60"/>
        <v>46205</v>
      </c>
      <c r="AI77" s="4">
        <f t="shared" si="61"/>
        <v>46205</v>
      </c>
      <c r="AJ77" s="58">
        <v>1</v>
      </c>
      <c r="AK77" s="4">
        <f t="shared" si="62"/>
        <v>46206</v>
      </c>
      <c r="AL77" s="12">
        <f t="shared" si="63"/>
        <v>46206</v>
      </c>
      <c r="AM77" s="68">
        <v>3</v>
      </c>
      <c r="AN77" s="70">
        <f t="shared" si="75"/>
        <v>0.60000000000000009</v>
      </c>
      <c r="AO77" s="72">
        <f t="array" ref="AO77">MAX(IF($B$2:$B$125=$B77, $AK$2:$AK$125))</f>
        <v>46232</v>
      </c>
      <c r="AP77" s="69">
        <f>_xlfn.MINIFS(ReleaseTimeline!$A$2:$A$27, ReleaseTimeline!$A$2:$A$27, "&gt;="&amp;AL77)</f>
        <v>46219</v>
      </c>
      <c r="AQ77" s="4" t="str">
        <f>VLOOKUP(AP77,ReleaseTimeline!$A$1:$E$27,2,FALSE)</f>
        <v>Release 15</v>
      </c>
      <c r="AR77" s="4">
        <f>VLOOKUP(AP77,ReleaseTimeline!$A$1:$E$27,3,FALSE)</f>
        <v>46226</v>
      </c>
      <c r="AS77" s="4"/>
      <c r="AT77" s="4"/>
      <c r="AU77" s="72">
        <f t="shared" si="64"/>
        <v>46237</v>
      </c>
      <c r="AV77" s="73">
        <v>1</v>
      </c>
      <c r="AW77" s="72">
        <f t="shared" si="65"/>
        <v>46238</v>
      </c>
      <c r="AX77" s="73">
        <v>3</v>
      </c>
      <c r="AY77" s="72">
        <f t="shared" si="66"/>
        <v>46241</v>
      </c>
      <c r="AZ77" s="74">
        <f t="shared" si="76"/>
        <v>46241</v>
      </c>
      <c r="BA77" s="72">
        <f t="shared" si="67"/>
        <v>46244</v>
      </c>
      <c r="BB77" s="72">
        <f t="shared" si="68"/>
        <v>46247</v>
      </c>
      <c r="BC77" s="72">
        <f t="shared" si="69"/>
        <v>46254</v>
      </c>
      <c r="BD77">
        <f t="shared" si="70"/>
        <v>70</v>
      </c>
      <c r="BF77">
        <f t="shared" si="71"/>
        <v>12</v>
      </c>
    </row>
    <row r="78" spans="1:61" hidden="1" x14ac:dyDescent="0.2">
      <c r="A78" s="3">
        <v>105</v>
      </c>
      <c r="B78" s="11" t="s">
        <v>166</v>
      </c>
      <c r="C78" s="11" t="str">
        <f>VLOOKUP(B78,'Target Tech'!$C$8:$J$33,8,FALSE)</f>
        <v>Complete ASP</v>
      </c>
      <c r="D78" s="11"/>
      <c r="E78" s="4">
        <v>46206</v>
      </c>
      <c r="F78" s="4" t="s">
        <v>1147</v>
      </c>
      <c r="G78" s="4" t="s">
        <v>81</v>
      </c>
      <c r="H78" s="4" t="s">
        <v>129</v>
      </c>
      <c r="I78" s="4">
        <f t="shared" si="72"/>
        <v>46206</v>
      </c>
      <c r="J78" s="5">
        <v>3</v>
      </c>
      <c r="K78" s="5">
        <v>0</v>
      </c>
      <c r="L78" s="73">
        <v>10</v>
      </c>
      <c r="M78" s="4">
        <f t="shared" si="45"/>
        <v>46211</v>
      </c>
      <c r="N78" s="4">
        <f t="shared" si="46"/>
        <v>46211</v>
      </c>
      <c r="O78" s="4">
        <f t="shared" si="47"/>
        <v>46211</v>
      </c>
      <c r="P78" s="5">
        <v>3</v>
      </c>
      <c r="Q78" s="4">
        <f t="shared" si="48"/>
        <v>46216</v>
      </c>
      <c r="R78" s="58">
        <f t="shared" si="49"/>
        <v>1.5</v>
      </c>
      <c r="S78" s="4">
        <f t="shared" si="50"/>
        <v>46217</v>
      </c>
      <c r="T78" s="4">
        <f t="shared" si="51"/>
        <v>46217</v>
      </c>
      <c r="U78" s="5">
        <v>3</v>
      </c>
      <c r="V78" s="4">
        <f t="shared" si="52"/>
        <v>46220</v>
      </c>
      <c r="W78" s="4">
        <f t="shared" si="53"/>
        <v>46220</v>
      </c>
      <c r="X78" s="4">
        <f t="shared" si="53"/>
        <v>46220</v>
      </c>
      <c r="Y78" s="4">
        <f t="shared" si="54"/>
        <v>46223</v>
      </c>
      <c r="Z78" s="4">
        <f t="shared" si="55"/>
        <v>46223</v>
      </c>
      <c r="AA78" s="58">
        <f t="shared" si="73"/>
        <v>1.5</v>
      </c>
      <c r="AB78" s="4">
        <f t="shared" si="56"/>
        <v>46224</v>
      </c>
      <c r="AC78" s="58">
        <f t="shared" si="74"/>
        <v>1.2000000000000002</v>
      </c>
      <c r="AD78" s="4">
        <f t="shared" si="57"/>
        <v>46225</v>
      </c>
      <c r="AE78" s="5">
        <v>3</v>
      </c>
      <c r="AF78" s="4">
        <f t="shared" si="58"/>
        <v>46230</v>
      </c>
      <c r="AG78" s="4">
        <f t="shared" si="59"/>
        <v>46230</v>
      </c>
      <c r="AH78" s="4">
        <f t="shared" si="60"/>
        <v>46231</v>
      </c>
      <c r="AI78" s="4">
        <f t="shared" si="61"/>
        <v>46231</v>
      </c>
      <c r="AJ78" s="58">
        <v>1</v>
      </c>
      <c r="AK78" s="4">
        <f t="shared" si="62"/>
        <v>46232</v>
      </c>
      <c r="AL78" s="12">
        <f t="shared" si="63"/>
        <v>46232</v>
      </c>
      <c r="AM78" s="68">
        <v>3</v>
      </c>
      <c r="AN78" s="70">
        <f t="shared" si="75"/>
        <v>0.60000000000000009</v>
      </c>
      <c r="AO78" s="72">
        <f t="array" ref="AO78">MAX(IF($B$2:$B$125=$B78, $AK$2:$AK$125))</f>
        <v>46232</v>
      </c>
      <c r="AP78" s="69">
        <f>_xlfn.MINIFS(ReleaseTimeline!$A$2:$A$27, ReleaseTimeline!$A$2:$A$27, "&gt;="&amp;AL78)</f>
        <v>46233</v>
      </c>
      <c r="AQ78" s="4" t="str">
        <f>VLOOKUP(AP78,ReleaseTimeline!$A$1:$E$27,2,FALSE)</f>
        <v>Release 16</v>
      </c>
      <c r="AR78" s="4">
        <f>VLOOKUP(AP78,ReleaseTimeline!$A$1:$E$27,3,FALSE)</f>
        <v>46240</v>
      </c>
      <c r="AS78" s="4"/>
      <c r="AT78" s="4"/>
      <c r="AU78" s="72">
        <f t="shared" si="64"/>
        <v>46237</v>
      </c>
      <c r="AV78" s="73">
        <v>1</v>
      </c>
      <c r="AW78" s="72">
        <f t="shared" si="65"/>
        <v>46238</v>
      </c>
      <c r="AX78" s="73">
        <v>3</v>
      </c>
      <c r="AY78" s="72">
        <f t="shared" si="66"/>
        <v>46241</v>
      </c>
      <c r="AZ78" s="74">
        <f t="shared" si="76"/>
        <v>46241</v>
      </c>
      <c r="BA78" s="72">
        <f t="shared" si="67"/>
        <v>46244</v>
      </c>
      <c r="BB78" s="72">
        <f t="shared" si="68"/>
        <v>46247</v>
      </c>
      <c r="BC78" s="72">
        <f t="shared" si="69"/>
        <v>46254</v>
      </c>
      <c r="BD78">
        <f t="shared" si="70"/>
        <v>43</v>
      </c>
      <c r="BF78">
        <f t="shared" si="71"/>
        <v>12</v>
      </c>
    </row>
    <row r="79" spans="1:61" hidden="1" x14ac:dyDescent="0.2">
      <c r="A79" s="3">
        <v>106</v>
      </c>
      <c r="B79" s="11" t="s">
        <v>166</v>
      </c>
      <c r="C79" s="11" t="str">
        <f>VLOOKUP(B79,'Target Tech'!$C$8:$J$33,8,FALSE)</f>
        <v>Complete ASP</v>
      </c>
      <c r="D79" s="11"/>
      <c r="E79" s="4">
        <v>46198</v>
      </c>
      <c r="F79" s="4" t="s">
        <v>1182</v>
      </c>
      <c r="G79" s="4" t="s">
        <v>81</v>
      </c>
      <c r="H79" s="4" t="s">
        <v>167</v>
      </c>
      <c r="I79" s="4">
        <f t="shared" si="72"/>
        <v>46198</v>
      </c>
      <c r="J79" s="5">
        <v>3</v>
      </c>
      <c r="K79" s="5">
        <v>0</v>
      </c>
      <c r="L79" s="73">
        <v>11</v>
      </c>
      <c r="M79" s="4">
        <f t="shared" si="45"/>
        <v>46203</v>
      </c>
      <c r="N79" s="4">
        <f t="shared" si="46"/>
        <v>46203</v>
      </c>
      <c r="O79" s="4">
        <f t="shared" si="47"/>
        <v>46203</v>
      </c>
      <c r="P79" s="5">
        <v>3</v>
      </c>
      <c r="Q79" s="4">
        <f t="shared" si="48"/>
        <v>46206</v>
      </c>
      <c r="R79" s="58">
        <f t="shared" si="49"/>
        <v>1.5</v>
      </c>
      <c r="S79" s="4">
        <f t="shared" si="50"/>
        <v>46209</v>
      </c>
      <c r="T79" s="4">
        <f t="shared" si="51"/>
        <v>46209</v>
      </c>
      <c r="U79" s="5">
        <v>3</v>
      </c>
      <c r="V79" s="4">
        <f t="shared" si="52"/>
        <v>46213</v>
      </c>
      <c r="W79" s="4">
        <f t="shared" si="53"/>
        <v>46213</v>
      </c>
      <c r="X79" s="4">
        <f t="shared" si="53"/>
        <v>46213</v>
      </c>
      <c r="Y79" s="4">
        <f t="shared" si="54"/>
        <v>46216</v>
      </c>
      <c r="Z79" s="4">
        <f t="shared" si="55"/>
        <v>46216</v>
      </c>
      <c r="AA79" s="58">
        <f t="shared" si="73"/>
        <v>1.5</v>
      </c>
      <c r="AB79" s="4">
        <f t="shared" si="56"/>
        <v>46217</v>
      </c>
      <c r="AC79" s="58">
        <f t="shared" si="74"/>
        <v>1.2000000000000002</v>
      </c>
      <c r="AD79" s="4">
        <f t="shared" si="57"/>
        <v>46218</v>
      </c>
      <c r="AE79" s="5">
        <v>3</v>
      </c>
      <c r="AF79" s="4">
        <f t="shared" si="58"/>
        <v>46223</v>
      </c>
      <c r="AG79" s="4">
        <f t="shared" si="59"/>
        <v>46223</v>
      </c>
      <c r="AH79" s="4">
        <f t="shared" si="60"/>
        <v>46224</v>
      </c>
      <c r="AI79" s="4">
        <f t="shared" si="61"/>
        <v>46224</v>
      </c>
      <c r="AJ79" s="58">
        <v>1</v>
      </c>
      <c r="AK79" s="4">
        <f t="shared" si="62"/>
        <v>46225</v>
      </c>
      <c r="AL79" s="12">
        <f t="shared" si="63"/>
        <v>46225</v>
      </c>
      <c r="AM79" s="68">
        <v>3</v>
      </c>
      <c r="AN79" s="70">
        <f t="shared" si="75"/>
        <v>0.60000000000000009</v>
      </c>
      <c r="AO79" s="72">
        <f t="array" ref="AO79">MAX(IF($B$2:$B$125=$B79, $AK$2:$AK$125))</f>
        <v>46232</v>
      </c>
      <c r="AP79" s="69">
        <f>_xlfn.MINIFS(ReleaseTimeline!$A$2:$A$27, ReleaseTimeline!$A$2:$A$27, "&gt;="&amp;AL79)</f>
        <v>46233</v>
      </c>
      <c r="AQ79" s="4" t="str">
        <f>VLOOKUP(AP79,ReleaseTimeline!$A$1:$E$27,2,FALSE)</f>
        <v>Release 16</v>
      </c>
      <c r="AR79" s="4">
        <f>VLOOKUP(AP79,ReleaseTimeline!$A$1:$E$27,3,FALSE)</f>
        <v>46240</v>
      </c>
      <c r="AS79" s="4"/>
      <c r="AT79" s="4"/>
      <c r="AU79" s="72">
        <f t="shared" si="64"/>
        <v>46237</v>
      </c>
      <c r="AV79" s="73">
        <v>1</v>
      </c>
      <c r="AW79" s="72">
        <f t="shared" si="65"/>
        <v>46238</v>
      </c>
      <c r="AX79" s="73">
        <v>3</v>
      </c>
      <c r="AY79" s="72">
        <f t="shared" si="66"/>
        <v>46241</v>
      </c>
      <c r="AZ79" s="74">
        <f t="shared" si="76"/>
        <v>46241</v>
      </c>
      <c r="BA79" s="72">
        <f t="shared" si="67"/>
        <v>46244</v>
      </c>
      <c r="BB79" s="72">
        <f t="shared" si="68"/>
        <v>46247</v>
      </c>
      <c r="BC79" s="72">
        <f t="shared" si="69"/>
        <v>46254</v>
      </c>
      <c r="BD79">
        <f t="shared" si="70"/>
        <v>51</v>
      </c>
      <c r="BE79">
        <f>(BC79-BA79)</f>
        <v>10</v>
      </c>
      <c r="BF79">
        <f t="shared" si="71"/>
        <v>12</v>
      </c>
      <c r="BI79">
        <f>(BE79+BF79)</f>
        <v>22</v>
      </c>
    </row>
    <row r="80" spans="1:61" hidden="1" x14ac:dyDescent="0.2">
      <c r="A80" s="3">
        <v>112</v>
      </c>
      <c r="B80" s="11" t="s">
        <v>86</v>
      </c>
      <c r="C80" s="11" t="str">
        <f>VLOOKUP(B80,'Target Tech'!$C$8:$J$33,8,FALSE)</f>
        <v>Complete ASP</v>
      </c>
      <c r="D80" s="11"/>
      <c r="E80" s="4">
        <v>46206</v>
      </c>
      <c r="F80" s="4" t="s">
        <v>1133</v>
      </c>
      <c r="G80" s="4" t="s">
        <v>81</v>
      </c>
      <c r="H80" s="4" t="s">
        <v>131</v>
      </c>
      <c r="I80" s="4">
        <f t="shared" si="72"/>
        <v>46206</v>
      </c>
      <c r="J80" s="5">
        <v>3</v>
      </c>
      <c r="K80" s="5">
        <v>0</v>
      </c>
      <c r="L80" s="73">
        <v>1</v>
      </c>
      <c r="M80" s="4">
        <f t="shared" si="45"/>
        <v>46211</v>
      </c>
      <c r="N80" s="4">
        <f t="shared" si="46"/>
        <v>46211</v>
      </c>
      <c r="O80" s="4">
        <f t="shared" si="47"/>
        <v>46211</v>
      </c>
      <c r="P80" s="5">
        <v>3</v>
      </c>
      <c r="Q80" s="4">
        <f t="shared" si="48"/>
        <v>46216</v>
      </c>
      <c r="R80" s="58">
        <f t="shared" si="49"/>
        <v>1.5</v>
      </c>
      <c r="S80" s="4">
        <f t="shared" si="50"/>
        <v>46217</v>
      </c>
      <c r="T80" s="4">
        <f t="shared" si="51"/>
        <v>46217</v>
      </c>
      <c r="U80" s="5">
        <v>3</v>
      </c>
      <c r="V80" s="4">
        <f t="shared" si="52"/>
        <v>46220</v>
      </c>
      <c r="W80" s="4">
        <f t="shared" si="53"/>
        <v>46220</v>
      </c>
      <c r="X80" s="4">
        <f t="shared" si="53"/>
        <v>46220</v>
      </c>
      <c r="Y80" s="4">
        <f t="shared" si="54"/>
        <v>46223</v>
      </c>
      <c r="Z80" s="4">
        <f t="shared" si="55"/>
        <v>46223</v>
      </c>
      <c r="AA80" s="58">
        <f t="shared" si="73"/>
        <v>1.5</v>
      </c>
      <c r="AB80" s="4">
        <f t="shared" si="56"/>
        <v>46224</v>
      </c>
      <c r="AC80" s="58">
        <f t="shared" si="74"/>
        <v>1.2000000000000002</v>
      </c>
      <c r="AD80" s="4">
        <f t="shared" si="57"/>
        <v>46225</v>
      </c>
      <c r="AE80" s="5">
        <v>3</v>
      </c>
      <c r="AF80" s="4">
        <f t="shared" si="58"/>
        <v>46230</v>
      </c>
      <c r="AG80" s="4">
        <f t="shared" si="59"/>
        <v>46230</v>
      </c>
      <c r="AH80" s="4">
        <f t="shared" si="60"/>
        <v>46231</v>
      </c>
      <c r="AI80" s="4">
        <f t="shared" si="61"/>
        <v>46231</v>
      </c>
      <c r="AJ80" s="58">
        <v>1</v>
      </c>
      <c r="AK80" s="4">
        <f t="shared" si="62"/>
        <v>46232</v>
      </c>
      <c r="AL80" s="12">
        <f t="shared" si="63"/>
        <v>46232</v>
      </c>
      <c r="AM80" s="68">
        <v>3</v>
      </c>
      <c r="AN80" s="70">
        <f t="shared" si="75"/>
        <v>0.60000000000000009</v>
      </c>
      <c r="AO80" s="72">
        <f t="array" ref="AO80">MAX(IF($B$2:$B$125=$B80, $AK$2:$AK$125))</f>
        <v>46241</v>
      </c>
      <c r="AP80" s="69">
        <f>_xlfn.MINIFS(ReleaseTimeline!$A$2:$A$27, ReleaseTimeline!$A$2:$A$27, "&gt;="&amp;AL80)</f>
        <v>46233</v>
      </c>
      <c r="AQ80" s="4" t="str">
        <f>VLOOKUP(AP80,ReleaseTimeline!$A$1:$E$27,2,FALSE)</f>
        <v>Release 16</v>
      </c>
      <c r="AR80" s="4">
        <f>VLOOKUP(AP80,ReleaseTimeline!$A$1:$E$27,3,FALSE)</f>
        <v>46240</v>
      </c>
      <c r="AS80" s="4"/>
      <c r="AT80" s="4"/>
      <c r="AU80" s="72">
        <f t="shared" si="64"/>
        <v>46246</v>
      </c>
      <c r="AV80" s="73">
        <v>1</v>
      </c>
      <c r="AW80" s="72">
        <f t="shared" si="65"/>
        <v>46247</v>
      </c>
      <c r="AX80" s="73">
        <v>3</v>
      </c>
      <c r="AY80" s="72">
        <f t="shared" si="66"/>
        <v>46252</v>
      </c>
      <c r="AZ80" s="74">
        <f t="shared" si="76"/>
        <v>46252</v>
      </c>
      <c r="BA80" s="72">
        <f t="shared" si="67"/>
        <v>46253</v>
      </c>
      <c r="BB80" s="72">
        <f t="shared" si="68"/>
        <v>46259</v>
      </c>
      <c r="BC80" s="72">
        <f t="shared" si="69"/>
        <v>46268</v>
      </c>
      <c r="BD80">
        <f t="shared" si="70"/>
        <v>57</v>
      </c>
      <c r="BF80">
        <f t="shared" si="71"/>
        <v>12</v>
      </c>
    </row>
    <row r="81" spans="1:61" hidden="1" x14ac:dyDescent="0.2">
      <c r="A81" s="3">
        <v>113</v>
      </c>
      <c r="B81" s="11" t="s">
        <v>86</v>
      </c>
      <c r="C81" s="11" t="str">
        <f>VLOOKUP(B81,'Target Tech'!$C$8:$J$33,8,FALSE)</f>
        <v>Complete ASP</v>
      </c>
      <c r="D81" s="11"/>
      <c r="E81" s="4">
        <v>46206</v>
      </c>
      <c r="F81" s="4" t="s">
        <v>1134</v>
      </c>
      <c r="G81" s="4" t="s">
        <v>81</v>
      </c>
      <c r="H81" s="4" t="s">
        <v>167</v>
      </c>
      <c r="I81" s="4">
        <f t="shared" si="72"/>
        <v>46206</v>
      </c>
      <c r="J81" s="5">
        <v>3</v>
      </c>
      <c r="K81" s="5">
        <v>0</v>
      </c>
      <c r="L81" s="73">
        <v>2</v>
      </c>
      <c r="M81" s="4">
        <f t="shared" si="45"/>
        <v>46211</v>
      </c>
      <c r="N81" s="4">
        <f t="shared" si="46"/>
        <v>46211</v>
      </c>
      <c r="O81" s="4">
        <f t="shared" si="47"/>
        <v>46211</v>
      </c>
      <c r="P81" s="5">
        <v>3</v>
      </c>
      <c r="Q81" s="4">
        <f t="shared" si="48"/>
        <v>46216</v>
      </c>
      <c r="R81" s="58">
        <f t="shared" si="49"/>
        <v>1.5</v>
      </c>
      <c r="S81" s="4">
        <f t="shared" si="50"/>
        <v>46217</v>
      </c>
      <c r="T81" s="4">
        <f t="shared" si="51"/>
        <v>46217</v>
      </c>
      <c r="U81" s="5">
        <v>3</v>
      </c>
      <c r="V81" s="4">
        <f t="shared" si="52"/>
        <v>46220</v>
      </c>
      <c r="W81" s="4">
        <f t="shared" si="53"/>
        <v>46220</v>
      </c>
      <c r="X81" s="4">
        <f t="shared" si="53"/>
        <v>46220</v>
      </c>
      <c r="Y81" s="4">
        <f t="shared" si="54"/>
        <v>46223</v>
      </c>
      <c r="Z81" s="4">
        <f t="shared" si="55"/>
        <v>46223</v>
      </c>
      <c r="AA81" s="58">
        <f t="shared" si="73"/>
        <v>1.5</v>
      </c>
      <c r="AB81" s="4">
        <f t="shared" si="56"/>
        <v>46224</v>
      </c>
      <c r="AC81" s="58">
        <f t="shared" si="74"/>
        <v>1.2000000000000002</v>
      </c>
      <c r="AD81" s="4">
        <f t="shared" si="57"/>
        <v>46225</v>
      </c>
      <c r="AE81" s="5">
        <v>3</v>
      </c>
      <c r="AF81" s="4">
        <f t="shared" si="58"/>
        <v>46230</v>
      </c>
      <c r="AG81" s="4">
        <f t="shared" si="59"/>
        <v>46230</v>
      </c>
      <c r="AH81" s="4">
        <f t="shared" si="60"/>
        <v>46231</v>
      </c>
      <c r="AI81" s="4">
        <f t="shared" si="61"/>
        <v>46231</v>
      </c>
      <c r="AJ81" s="58">
        <v>1</v>
      </c>
      <c r="AK81" s="4">
        <f t="shared" si="62"/>
        <v>46232</v>
      </c>
      <c r="AL81" s="12">
        <f t="shared" si="63"/>
        <v>46232</v>
      </c>
      <c r="AM81" s="68">
        <v>3</v>
      </c>
      <c r="AN81" s="70">
        <f t="shared" si="75"/>
        <v>0.60000000000000009</v>
      </c>
      <c r="AO81" s="72">
        <f t="array" ref="AO81">MAX(IF($B$2:$B$125=$B81, $AK$2:$AK$125))</f>
        <v>46241</v>
      </c>
      <c r="AP81" s="69">
        <f>_xlfn.MINIFS(ReleaseTimeline!$A$2:$A$27, ReleaseTimeline!$A$2:$A$27, "&gt;="&amp;AL81)</f>
        <v>46233</v>
      </c>
      <c r="AQ81" s="4" t="str">
        <f>VLOOKUP(AP81,ReleaseTimeline!$A$1:$E$27,2,FALSE)</f>
        <v>Release 16</v>
      </c>
      <c r="AR81" s="4">
        <f>VLOOKUP(AP81,ReleaseTimeline!$A$1:$E$27,3,FALSE)</f>
        <v>46240</v>
      </c>
      <c r="AS81" s="4"/>
      <c r="AT81" s="4"/>
      <c r="AU81" s="72">
        <f t="shared" si="64"/>
        <v>46246</v>
      </c>
      <c r="AV81" s="73">
        <v>1</v>
      </c>
      <c r="AW81" s="72">
        <f t="shared" si="65"/>
        <v>46247</v>
      </c>
      <c r="AX81" s="73">
        <v>3</v>
      </c>
      <c r="AY81" s="72">
        <f t="shared" si="66"/>
        <v>46252</v>
      </c>
      <c r="AZ81" s="74">
        <f t="shared" si="76"/>
        <v>46252</v>
      </c>
      <c r="BA81" s="72">
        <f t="shared" si="67"/>
        <v>46253</v>
      </c>
      <c r="BB81" s="72">
        <f t="shared" si="68"/>
        <v>46259</v>
      </c>
      <c r="BC81" s="72">
        <f t="shared" si="69"/>
        <v>46268</v>
      </c>
      <c r="BD81">
        <f t="shared" si="70"/>
        <v>57</v>
      </c>
      <c r="BF81">
        <f t="shared" si="71"/>
        <v>12</v>
      </c>
    </row>
    <row r="82" spans="1:61" hidden="1" x14ac:dyDescent="0.2">
      <c r="A82" s="3">
        <v>114</v>
      </c>
      <c r="B82" s="11" t="s">
        <v>86</v>
      </c>
      <c r="C82" s="11" t="str">
        <f>VLOOKUP(B82,'Target Tech'!$C$8:$J$33,8,FALSE)</f>
        <v>Complete ASP</v>
      </c>
      <c r="D82" s="11"/>
      <c r="E82" s="4">
        <v>46190</v>
      </c>
      <c r="F82" s="4" t="s">
        <v>1135</v>
      </c>
      <c r="G82" s="4" t="s">
        <v>81</v>
      </c>
      <c r="H82" s="4" t="s">
        <v>131</v>
      </c>
      <c r="I82" s="4">
        <f t="shared" si="72"/>
        <v>46190</v>
      </c>
      <c r="J82" s="5">
        <v>3</v>
      </c>
      <c r="K82" s="5">
        <v>0</v>
      </c>
      <c r="L82" s="73">
        <v>3</v>
      </c>
      <c r="M82" s="4">
        <f t="shared" si="45"/>
        <v>46192</v>
      </c>
      <c r="N82" s="4">
        <f t="shared" si="46"/>
        <v>46192</v>
      </c>
      <c r="O82" s="4">
        <f t="shared" si="47"/>
        <v>46192</v>
      </c>
      <c r="P82" s="5">
        <v>3</v>
      </c>
      <c r="Q82" s="4">
        <f t="shared" si="48"/>
        <v>46197</v>
      </c>
      <c r="R82" s="58">
        <f t="shared" si="49"/>
        <v>1.5</v>
      </c>
      <c r="S82" s="4">
        <f t="shared" si="50"/>
        <v>46198</v>
      </c>
      <c r="T82" s="4">
        <f t="shared" si="51"/>
        <v>46198</v>
      </c>
      <c r="U82" s="5">
        <v>3</v>
      </c>
      <c r="V82" s="4">
        <f t="shared" si="52"/>
        <v>46204</v>
      </c>
      <c r="W82" s="4">
        <f t="shared" ref="W82:X97" si="77">WORKDAY(V82, 0, IndHolidays)</f>
        <v>46204</v>
      </c>
      <c r="X82" s="4">
        <f t="shared" si="77"/>
        <v>46204</v>
      </c>
      <c r="Y82" s="4">
        <f t="shared" si="54"/>
        <v>46205</v>
      </c>
      <c r="Z82" s="4">
        <f t="shared" si="55"/>
        <v>46205</v>
      </c>
      <c r="AA82" s="58">
        <f t="shared" si="73"/>
        <v>1.5</v>
      </c>
      <c r="AB82" s="4">
        <f t="shared" si="56"/>
        <v>46206</v>
      </c>
      <c r="AC82" s="58">
        <f t="shared" si="74"/>
        <v>1.2000000000000002</v>
      </c>
      <c r="AD82" s="4">
        <f t="shared" si="57"/>
        <v>46209</v>
      </c>
      <c r="AE82" s="5">
        <v>3</v>
      </c>
      <c r="AF82" s="4">
        <f t="shared" si="58"/>
        <v>46213</v>
      </c>
      <c r="AG82" s="4">
        <f t="shared" si="59"/>
        <v>46213</v>
      </c>
      <c r="AH82" s="4">
        <f t="shared" si="60"/>
        <v>46216</v>
      </c>
      <c r="AI82" s="4">
        <f t="shared" si="61"/>
        <v>46216</v>
      </c>
      <c r="AJ82" s="58">
        <v>1</v>
      </c>
      <c r="AK82" s="4">
        <f t="shared" si="62"/>
        <v>46217</v>
      </c>
      <c r="AL82" s="12">
        <f t="shared" si="63"/>
        <v>46217</v>
      </c>
      <c r="AM82" s="68">
        <v>3</v>
      </c>
      <c r="AN82" s="70">
        <f t="shared" si="75"/>
        <v>0.60000000000000009</v>
      </c>
      <c r="AO82" s="72">
        <f t="array" ref="AO82">MAX(IF($B$2:$B$125=$B82, $AK$2:$AK$125))</f>
        <v>46241</v>
      </c>
      <c r="AP82" s="69">
        <f>_xlfn.MINIFS(ReleaseTimeline!$A$2:$A$27, ReleaseTimeline!$A$2:$A$27, "&gt;="&amp;AL82)</f>
        <v>46219</v>
      </c>
      <c r="AQ82" s="4" t="str">
        <f>VLOOKUP(AP82,ReleaseTimeline!$A$1:$E$27,2,FALSE)</f>
        <v>Release 15</v>
      </c>
      <c r="AR82" s="4">
        <f>VLOOKUP(AP82,ReleaseTimeline!$A$1:$E$27,3,FALSE)</f>
        <v>46226</v>
      </c>
      <c r="AS82" s="4"/>
      <c r="AT82" s="4"/>
      <c r="AU82" s="72">
        <f t="shared" si="64"/>
        <v>46246</v>
      </c>
      <c r="AV82" s="73">
        <v>1</v>
      </c>
      <c r="AW82" s="72">
        <f t="shared" si="65"/>
        <v>46247</v>
      </c>
      <c r="AX82" s="73">
        <v>3</v>
      </c>
      <c r="AY82" s="72">
        <f t="shared" si="66"/>
        <v>46252</v>
      </c>
      <c r="AZ82" s="74">
        <f t="shared" si="76"/>
        <v>46252</v>
      </c>
      <c r="BA82" s="72">
        <f t="shared" si="67"/>
        <v>46253</v>
      </c>
      <c r="BB82" s="72">
        <f t="shared" si="68"/>
        <v>46259</v>
      </c>
      <c r="BC82" s="72">
        <f t="shared" si="69"/>
        <v>46268</v>
      </c>
      <c r="BD82">
        <f t="shared" si="70"/>
        <v>76</v>
      </c>
      <c r="BF82">
        <f t="shared" si="71"/>
        <v>12</v>
      </c>
    </row>
    <row r="83" spans="1:61" hidden="1" x14ac:dyDescent="0.2">
      <c r="A83" s="3">
        <v>115</v>
      </c>
      <c r="B83" s="11" t="s">
        <v>86</v>
      </c>
      <c r="C83" s="11" t="str">
        <f>VLOOKUP(B83,'Target Tech'!$C$8:$J$33,8,FALSE)</f>
        <v>Complete ASP</v>
      </c>
      <c r="D83" s="11"/>
      <c r="E83" s="4">
        <v>46218</v>
      </c>
      <c r="F83" s="4" t="s">
        <v>1136</v>
      </c>
      <c r="G83" s="4" t="s">
        <v>81</v>
      </c>
      <c r="H83" s="4" t="s">
        <v>129</v>
      </c>
      <c r="I83" s="4">
        <f t="shared" si="72"/>
        <v>46218</v>
      </c>
      <c r="J83" s="5">
        <v>3</v>
      </c>
      <c r="K83" s="5">
        <v>0</v>
      </c>
      <c r="L83" s="73">
        <v>4</v>
      </c>
      <c r="M83" s="4">
        <f t="shared" si="45"/>
        <v>46220</v>
      </c>
      <c r="N83" s="4">
        <f t="shared" si="46"/>
        <v>46220</v>
      </c>
      <c r="O83" s="4">
        <f t="shared" si="47"/>
        <v>46220</v>
      </c>
      <c r="P83" s="5">
        <v>3</v>
      </c>
      <c r="Q83" s="4">
        <f t="shared" si="48"/>
        <v>46225</v>
      </c>
      <c r="R83" s="58">
        <f t="shared" si="49"/>
        <v>1.5</v>
      </c>
      <c r="S83" s="4">
        <f t="shared" si="50"/>
        <v>46226</v>
      </c>
      <c r="T83" s="4">
        <f t="shared" si="51"/>
        <v>46226</v>
      </c>
      <c r="U83" s="5">
        <v>3</v>
      </c>
      <c r="V83" s="4">
        <f t="shared" si="52"/>
        <v>46231</v>
      </c>
      <c r="W83" s="4">
        <f t="shared" si="77"/>
        <v>46231</v>
      </c>
      <c r="X83" s="4">
        <f t="shared" si="77"/>
        <v>46231</v>
      </c>
      <c r="Y83" s="4">
        <f t="shared" si="54"/>
        <v>46232</v>
      </c>
      <c r="Z83" s="4">
        <f t="shared" si="55"/>
        <v>46232</v>
      </c>
      <c r="AA83" s="58">
        <f t="shared" si="73"/>
        <v>1.5</v>
      </c>
      <c r="AB83" s="4">
        <f t="shared" si="56"/>
        <v>46233</v>
      </c>
      <c r="AC83" s="58">
        <f t="shared" si="74"/>
        <v>1.2000000000000002</v>
      </c>
      <c r="AD83" s="4">
        <f t="shared" si="57"/>
        <v>46234</v>
      </c>
      <c r="AE83" s="5">
        <v>3</v>
      </c>
      <c r="AF83" s="4">
        <f t="shared" si="58"/>
        <v>46239</v>
      </c>
      <c r="AG83" s="4">
        <f t="shared" si="59"/>
        <v>46239</v>
      </c>
      <c r="AH83" s="4">
        <f t="shared" si="60"/>
        <v>46240</v>
      </c>
      <c r="AI83" s="4">
        <f t="shared" si="61"/>
        <v>46240</v>
      </c>
      <c r="AJ83" s="58">
        <v>1</v>
      </c>
      <c r="AK83" s="4">
        <f t="shared" si="62"/>
        <v>46241</v>
      </c>
      <c r="AL83" s="12">
        <f t="shared" si="63"/>
        <v>46241</v>
      </c>
      <c r="AM83" s="68">
        <v>3</v>
      </c>
      <c r="AN83" s="70">
        <f t="shared" si="75"/>
        <v>0.60000000000000009</v>
      </c>
      <c r="AO83" s="72">
        <f t="array" ref="AO83">MAX(IF($B$2:$B$125=$B83, $AK$2:$AK$125))</f>
        <v>46241</v>
      </c>
      <c r="AP83" s="69">
        <f>_xlfn.MINIFS(ReleaseTimeline!$A$2:$A$27, ReleaseTimeline!$A$2:$A$27, "&gt;="&amp;AL83)</f>
        <v>46247</v>
      </c>
      <c r="AQ83" s="4" t="str">
        <f>VLOOKUP(AP83,ReleaseTimeline!$A$1:$E$27,2,FALSE)</f>
        <v>Release 17</v>
      </c>
      <c r="AR83" s="4">
        <f>VLOOKUP(AP83,ReleaseTimeline!$A$1:$E$27,3,FALSE)</f>
        <v>46254</v>
      </c>
      <c r="AS83" s="4"/>
      <c r="AT83" s="4"/>
      <c r="AU83" s="72">
        <f t="shared" si="64"/>
        <v>46246</v>
      </c>
      <c r="AV83" s="73">
        <v>1</v>
      </c>
      <c r="AW83" s="72">
        <f t="shared" si="65"/>
        <v>46247</v>
      </c>
      <c r="AX83" s="73">
        <v>3</v>
      </c>
      <c r="AY83" s="72">
        <f t="shared" si="66"/>
        <v>46252</v>
      </c>
      <c r="AZ83" s="74">
        <f t="shared" si="76"/>
        <v>46252</v>
      </c>
      <c r="BA83" s="72">
        <f t="shared" si="67"/>
        <v>46253</v>
      </c>
      <c r="BB83" s="72">
        <f t="shared" si="68"/>
        <v>46259</v>
      </c>
      <c r="BC83" s="72">
        <f t="shared" si="69"/>
        <v>46268</v>
      </c>
      <c r="BD83">
        <f t="shared" si="70"/>
        <v>48</v>
      </c>
      <c r="BE83">
        <f>(BC83-BA83)</f>
        <v>15</v>
      </c>
      <c r="BF83">
        <f t="shared" si="71"/>
        <v>12</v>
      </c>
      <c r="BI83">
        <f>(BE83+BF83)</f>
        <v>27</v>
      </c>
    </row>
    <row r="84" spans="1:61" hidden="1" x14ac:dyDescent="0.2">
      <c r="A84" s="3">
        <v>51</v>
      </c>
      <c r="B84" s="11" t="s">
        <v>168</v>
      </c>
      <c r="C84" s="11" t="str">
        <f>VLOOKUP(B84,'Target Tech'!$C$8:$J$33,8,FALSE)</f>
        <v>Complete ASP</v>
      </c>
      <c r="D84" s="11"/>
      <c r="E84" s="4">
        <v>46218</v>
      </c>
      <c r="F84" s="4" t="s">
        <v>1137</v>
      </c>
      <c r="G84" s="4" t="s">
        <v>67</v>
      </c>
      <c r="H84" s="4" t="s">
        <v>102</v>
      </c>
      <c r="I84" s="4">
        <f t="shared" si="72"/>
        <v>46218</v>
      </c>
      <c r="J84" s="5">
        <v>3</v>
      </c>
      <c r="K84" s="5">
        <v>0</v>
      </c>
      <c r="L84" s="73">
        <v>1</v>
      </c>
      <c r="M84" s="4">
        <f t="shared" si="45"/>
        <v>46220</v>
      </c>
      <c r="N84" s="4">
        <f t="shared" si="46"/>
        <v>46220</v>
      </c>
      <c r="O84" s="4">
        <f t="shared" si="47"/>
        <v>46220</v>
      </c>
      <c r="P84" s="5">
        <v>3</v>
      </c>
      <c r="Q84" s="4">
        <f t="shared" si="48"/>
        <v>46225</v>
      </c>
      <c r="R84" s="58">
        <f t="shared" si="49"/>
        <v>1.5</v>
      </c>
      <c r="S84" s="4">
        <f t="shared" si="50"/>
        <v>46226</v>
      </c>
      <c r="T84" s="4">
        <f t="shared" si="51"/>
        <v>46226</v>
      </c>
      <c r="U84" s="5">
        <v>3</v>
      </c>
      <c r="V84" s="4">
        <f t="shared" si="52"/>
        <v>46231</v>
      </c>
      <c r="W84" s="4">
        <f t="shared" si="77"/>
        <v>46231</v>
      </c>
      <c r="X84" s="4">
        <f t="shared" si="77"/>
        <v>46231</v>
      </c>
      <c r="Y84" s="4">
        <f t="shared" si="54"/>
        <v>46232</v>
      </c>
      <c r="Z84" s="4">
        <f t="shared" si="55"/>
        <v>46232</v>
      </c>
      <c r="AA84" s="58">
        <f t="shared" si="73"/>
        <v>1.5</v>
      </c>
      <c r="AB84" s="4">
        <f t="shared" si="56"/>
        <v>46233</v>
      </c>
      <c r="AC84" s="58">
        <f t="shared" si="74"/>
        <v>1.2000000000000002</v>
      </c>
      <c r="AD84" s="4">
        <f t="shared" si="57"/>
        <v>46234</v>
      </c>
      <c r="AE84" s="5">
        <v>3</v>
      </c>
      <c r="AF84" s="4">
        <f t="shared" si="58"/>
        <v>46239</v>
      </c>
      <c r="AG84" s="4">
        <f t="shared" si="59"/>
        <v>46239</v>
      </c>
      <c r="AH84" s="4">
        <f t="shared" si="60"/>
        <v>46240</v>
      </c>
      <c r="AI84" s="4">
        <f t="shared" si="61"/>
        <v>46240</v>
      </c>
      <c r="AJ84" s="58">
        <v>1</v>
      </c>
      <c r="AK84" s="4">
        <f t="shared" si="62"/>
        <v>46241</v>
      </c>
      <c r="AL84" s="12">
        <f t="shared" si="63"/>
        <v>46241</v>
      </c>
      <c r="AM84" s="68">
        <v>3</v>
      </c>
      <c r="AN84" s="70">
        <f t="shared" si="75"/>
        <v>0.60000000000000009</v>
      </c>
      <c r="AO84" s="72">
        <f t="array" ref="AO84">MAX(IF($B$2:$B$125=$B84, $AK$2:$AK$125))</f>
        <v>46261</v>
      </c>
      <c r="AP84" s="69">
        <f>_xlfn.MINIFS(ReleaseTimeline!$A$2:$A$27, ReleaseTimeline!$A$2:$A$27, "&gt;="&amp;AL84)</f>
        <v>46247</v>
      </c>
      <c r="AQ84" s="4" t="str">
        <f>VLOOKUP(AP84,ReleaseTimeline!$A$1:$E$27,2,FALSE)</f>
        <v>Release 17</v>
      </c>
      <c r="AR84" s="4">
        <f>VLOOKUP(AP84,ReleaseTimeline!$A$1:$E$27,3,FALSE)</f>
        <v>46254</v>
      </c>
      <c r="AS84" s="4"/>
      <c r="AT84" s="4"/>
      <c r="AU84" s="72">
        <f t="shared" si="64"/>
        <v>46266</v>
      </c>
      <c r="AV84" s="73">
        <v>1</v>
      </c>
      <c r="AW84" s="72">
        <f t="shared" si="65"/>
        <v>46267</v>
      </c>
      <c r="AX84" s="73">
        <v>3</v>
      </c>
      <c r="AY84" s="72">
        <f t="shared" si="66"/>
        <v>46272</v>
      </c>
      <c r="AZ84" s="74">
        <f t="shared" si="76"/>
        <v>46272</v>
      </c>
      <c r="BA84" s="72">
        <f t="shared" si="67"/>
        <v>46273</v>
      </c>
      <c r="BB84" s="72">
        <f t="shared" si="68"/>
        <v>46276</v>
      </c>
      <c r="BC84" s="72">
        <f t="shared" si="69"/>
        <v>46282</v>
      </c>
      <c r="BD84">
        <f t="shared" si="70"/>
        <v>62</v>
      </c>
      <c r="BF84">
        <f t="shared" si="71"/>
        <v>12</v>
      </c>
    </row>
    <row r="85" spans="1:61" hidden="1" x14ac:dyDescent="0.2">
      <c r="A85" s="3">
        <v>52</v>
      </c>
      <c r="B85" s="11" t="s">
        <v>168</v>
      </c>
      <c r="C85" s="11" t="str">
        <f>VLOOKUP(B85,'Target Tech'!$C$8:$J$33,8,FALSE)</f>
        <v>Complete ASP</v>
      </c>
      <c r="D85" s="11"/>
      <c r="E85" s="4">
        <v>46218</v>
      </c>
      <c r="F85" s="4" t="s">
        <v>1138</v>
      </c>
      <c r="G85" s="4" t="s">
        <v>67</v>
      </c>
      <c r="H85" s="4" t="s">
        <v>103</v>
      </c>
      <c r="I85" s="4">
        <f t="shared" si="72"/>
        <v>46218</v>
      </c>
      <c r="J85" s="5">
        <v>3</v>
      </c>
      <c r="K85" s="5">
        <v>0</v>
      </c>
      <c r="L85" s="73">
        <v>2</v>
      </c>
      <c r="M85" s="4">
        <f t="shared" si="45"/>
        <v>46220</v>
      </c>
      <c r="N85" s="4">
        <f t="shared" si="46"/>
        <v>46220</v>
      </c>
      <c r="O85" s="4">
        <f t="shared" si="47"/>
        <v>46220</v>
      </c>
      <c r="P85" s="5">
        <v>3</v>
      </c>
      <c r="Q85" s="4">
        <f t="shared" si="48"/>
        <v>46225</v>
      </c>
      <c r="R85" s="58">
        <f t="shared" si="49"/>
        <v>1.5</v>
      </c>
      <c r="S85" s="4">
        <f t="shared" si="50"/>
        <v>46226</v>
      </c>
      <c r="T85" s="4">
        <f t="shared" si="51"/>
        <v>46226</v>
      </c>
      <c r="U85" s="5">
        <v>3</v>
      </c>
      <c r="V85" s="4">
        <f t="shared" si="52"/>
        <v>46231</v>
      </c>
      <c r="W85" s="4">
        <f t="shared" si="77"/>
        <v>46231</v>
      </c>
      <c r="X85" s="4">
        <f t="shared" si="77"/>
        <v>46231</v>
      </c>
      <c r="Y85" s="4">
        <f t="shared" si="54"/>
        <v>46232</v>
      </c>
      <c r="Z85" s="4">
        <f t="shared" si="55"/>
        <v>46232</v>
      </c>
      <c r="AA85" s="58">
        <f t="shared" si="73"/>
        <v>1.5</v>
      </c>
      <c r="AB85" s="4">
        <f t="shared" si="56"/>
        <v>46233</v>
      </c>
      <c r="AC85" s="58">
        <f t="shared" si="74"/>
        <v>1.2000000000000002</v>
      </c>
      <c r="AD85" s="4">
        <f t="shared" si="57"/>
        <v>46234</v>
      </c>
      <c r="AE85" s="5">
        <v>3</v>
      </c>
      <c r="AF85" s="4">
        <f t="shared" si="58"/>
        <v>46239</v>
      </c>
      <c r="AG85" s="4">
        <f t="shared" si="59"/>
        <v>46239</v>
      </c>
      <c r="AH85" s="4">
        <f t="shared" si="60"/>
        <v>46240</v>
      </c>
      <c r="AI85" s="4">
        <f t="shared" si="61"/>
        <v>46240</v>
      </c>
      <c r="AJ85" s="58">
        <v>1</v>
      </c>
      <c r="AK85" s="4">
        <f t="shared" si="62"/>
        <v>46241</v>
      </c>
      <c r="AL85" s="12">
        <f t="shared" si="63"/>
        <v>46241</v>
      </c>
      <c r="AM85" s="68">
        <v>3</v>
      </c>
      <c r="AN85" s="70">
        <f t="shared" si="75"/>
        <v>0.60000000000000009</v>
      </c>
      <c r="AO85" s="72">
        <f t="array" ref="AO85">MAX(IF($B$2:$B$125=$B85, $AK$2:$AK$125))</f>
        <v>46261</v>
      </c>
      <c r="AP85" s="69">
        <f>_xlfn.MINIFS(ReleaseTimeline!$A$2:$A$27, ReleaseTimeline!$A$2:$A$27, "&gt;="&amp;AL85)</f>
        <v>46247</v>
      </c>
      <c r="AQ85" s="4" t="str">
        <f>VLOOKUP(AP85,ReleaseTimeline!$A$1:$E$27,2,FALSE)</f>
        <v>Release 17</v>
      </c>
      <c r="AR85" s="4">
        <f>VLOOKUP(AP85,ReleaseTimeline!$A$1:$E$27,3,FALSE)</f>
        <v>46254</v>
      </c>
      <c r="AS85" s="4"/>
      <c r="AT85" s="4"/>
      <c r="AU85" s="72">
        <f t="shared" si="64"/>
        <v>46266</v>
      </c>
      <c r="AV85" s="73">
        <v>1</v>
      </c>
      <c r="AW85" s="72">
        <f t="shared" si="65"/>
        <v>46267</v>
      </c>
      <c r="AX85" s="73">
        <v>3</v>
      </c>
      <c r="AY85" s="72">
        <f t="shared" si="66"/>
        <v>46272</v>
      </c>
      <c r="AZ85" s="74">
        <f t="shared" si="76"/>
        <v>46272</v>
      </c>
      <c r="BA85" s="72">
        <f t="shared" si="67"/>
        <v>46273</v>
      </c>
      <c r="BB85" s="72">
        <f t="shared" si="68"/>
        <v>46276</v>
      </c>
      <c r="BC85" s="72">
        <f t="shared" si="69"/>
        <v>46282</v>
      </c>
      <c r="BD85">
        <f t="shared" si="70"/>
        <v>62</v>
      </c>
      <c r="BF85">
        <f t="shared" si="71"/>
        <v>12</v>
      </c>
    </row>
    <row r="86" spans="1:61" hidden="1" x14ac:dyDescent="0.2">
      <c r="A86" s="3">
        <v>53</v>
      </c>
      <c r="B86" s="11" t="s">
        <v>168</v>
      </c>
      <c r="C86" s="11" t="str">
        <f>VLOOKUP(B86,'Target Tech'!$C$8:$J$33,8,FALSE)</f>
        <v>Complete ASP</v>
      </c>
      <c r="D86" s="11"/>
      <c r="E86" s="4">
        <v>46206</v>
      </c>
      <c r="F86" s="4" t="s">
        <v>1139</v>
      </c>
      <c r="G86" s="4" t="s">
        <v>67</v>
      </c>
      <c r="H86" s="4" t="s">
        <v>104</v>
      </c>
      <c r="I86" s="4">
        <f t="shared" si="72"/>
        <v>46206</v>
      </c>
      <c r="J86" s="5">
        <v>3</v>
      </c>
      <c r="K86" s="5">
        <v>0</v>
      </c>
      <c r="L86" s="73">
        <v>3</v>
      </c>
      <c r="M86" s="4">
        <f t="shared" si="45"/>
        <v>46211</v>
      </c>
      <c r="N86" s="4">
        <f t="shared" si="46"/>
        <v>46211</v>
      </c>
      <c r="O86" s="4">
        <f t="shared" si="47"/>
        <v>46211</v>
      </c>
      <c r="P86" s="5">
        <v>3</v>
      </c>
      <c r="Q86" s="4">
        <f t="shared" si="48"/>
        <v>46216</v>
      </c>
      <c r="R86" s="58">
        <f t="shared" si="49"/>
        <v>1.5</v>
      </c>
      <c r="S86" s="4">
        <f t="shared" si="50"/>
        <v>46217</v>
      </c>
      <c r="T86" s="4">
        <f t="shared" si="51"/>
        <v>46217</v>
      </c>
      <c r="U86" s="5">
        <v>3</v>
      </c>
      <c r="V86" s="4">
        <f t="shared" si="52"/>
        <v>46220</v>
      </c>
      <c r="W86" s="4">
        <f t="shared" si="77"/>
        <v>46220</v>
      </c>
      <c r="X86" s="4">
        <f t="shared" si="77"/>
        <v>46220</v>
      </c>
      <c r="Y86" s="4">
        <f t="shared" si="54"/>
        <v>46223</v>
      </c>
      <c r="Z86" s="4">
        <f t="shared" si="55"/>
        <v>46223</v>
      </c>
      <c r="AA86" s="58">
        <f t="shared" si="73"/>
        <v>1.5</v>
      </c>
      <c r="AB86" s="4">
        <f t="shared" si="56"/>
        <v>46224</v>
      </c>
      <c r="AC86" s="58">
        <f t="shared" si="74"/>
        <v>1.2000000000000002</v>
      </c>
      <c r="AD86" s="4">
        <f t="shared" si="57"/>
        <v>46225</v>
      </c>
      <c r="AE86" s="5">
        <v>3</v>
      </c>
      <c r="AF86" s="4">
        <f t="shared" si="58"/>
        <v>46230</v>
      </c>
      <c r="AG86" s="4">
        <f t="shared" si="59"/>
        <v>46230</v>
      </c>
      <c r="AH86" s="4">
        <f t="shared" si="60"/>
        <v>46231</v>
      </c>
      <c r="AI86" s="4">
        <f t="shared" si="61"/>
        <v>46231</v>
      </c>
      <c r="AJ86" s="58">
        <v>1</v>
      </c>
      <c r="AK86" s="4">
        <f t="shared" si="62"/>
        <v>46232</v>
      </c>
      <c r="AL86" s="12">
        <f t="shared" si="63"/>
        <v>46232</v>
      </c>
      <c r="AM86" s="68">
        <v>3</v>
      </c>
      <c r="AN86" s="70">
        <f t="shared" si="75"/>
        <v>0.60000000000000009</v>
      </c>
      <c r="AO86" s="72">
        <f t="array" ref="AO86">MAX(IF($B$2:$B$125=$B86, $AK$2:$AK$125))</f>
        <v>46261</v>
      </c>
      <c r="AP86" s="69">
        <f>_xlfn.MINIFS(ReleaseTimeline!$A$2:$A$27, ReleaseTimeline!$A$2:$A$27, "&gt;="&amp;AL86)</f>
        <v>46233</v>
      </c>
      <c r="AQ86" s="4" t="str">
        <f>VLOOKUP(AP86,ReleaseTimeline!$A$1:$E$27,2,FALSE)</f>
        <v>Release 16</v>
      </c>
      <c r="AR86" s="4">
        <f>VLOOKUP(AP86,ReleaseTimeline!$A$1:$E$27,3,FALSE)</f>
        <v>46240</v>
      </c>
      <c r="AS86" s="4"/>
      <c r="AT86" s="4"/>
      <c r="AU86" s="72">
        <f t="shared" si="64"/>
        <v>46266</v>
      </c>
      <c r="AV86" s="73">
        <v>1</v>
      </c>
      <c r="AW86" s="72">
        <f t="shared" si="65"/>
        <v>46267</v>
      </c>
      <c r="AX86" s="73">
        <v>3</v>
      </c>
      <c r="AY86" s="72">
        <f t="shared" si="66"/>
        <v>46272</v>
      </c>
      <c r="AZ86" s="74">
        <f t="shared" si="76"/>
        <v>46272</v>
      </c>
      <c r="BA86" s="72">
        <f t="shared" si="67"/>
        <v>46273</v>
      </c>
      <c r="BB86" s="72">
        <f t="shared" si="68"/>
        <v>46276</v>
      </c>
      <c r="BC86" s="72">
        <f t="shared" si="69"/>
        <v>46282</v>
      </c>
      <c r="BD86">
        <f t="shared" si="70"/>
        <v>71</v>
      </c>
      <c r="BF86">
        <f t="shared" si="71"/>
        <v>12</v>
      </c>
    </row>
    <row r="87" spans="1:61" hidden="1" x14ac:dyDescent="0.2">
      <c r="A87" s="3">
        <v>54</v>
      </c>
      <c r="B87" s="11" t="s">
        <v>168</v>
      </c>
      <c r="C87" s="11" t="str">
        <f>VLOOKUP(B87,'Target Tech'!$C$8:$J$33,8,FALSE)</f>
        <v>Complete ASP</v>
      </c>
      <c r="D87" s="11"/>
      <c r="E87" s="4">
        <v>46226</v>
      </c>
      <c r="F87" s="4" t="s">
        <v>1140</v>
      </c>
      <c r="G87" s="4" t="s">
        <v>67</v>
      </c>
      <c r="H87" s="4" t="s">
        <v>102</v>
      </c>
      <c r="I87" s="4">
        <f t="shared" si="72"/>
        <v>46226</v>
      </c>
      <c r="J87" s="5">
        <v>3</v>
      </c>
      <c r="K87" s="5">
        <v>0</v>
      </c>
      <c r="L87" s="73">
        <v>4</v>
      </c>
      <c r="M87" s="4">
        <f t="shared" si="45"/>
        <v>46230</v>
      </c>
      <c r="N87" s="4">
        <f t="shared" si="46"/>
        <v>46230</v>
      </c>
      <c r="O87" s="4">
        <f t="shared" si="47"/>
        <v>46230</v>
      </c>
      <c r="P87" s="5">
        <v>3</v>
      </c>
      <c r="Q87" s="4">
        <f t="shared" si="48"/>
        <v>46233</v>
      </c>
      <c r="R87" s="58">
        <f t="shared" si="49"/>
        <v>1.5</v>
      </c>
      <c r="S87" s="4">
        <f t="shared" si="50"/>
        <v>46234</v>
      </c>
      <c r="T87" s="4">
        <f t="shared" si="51"/>
        <v>46234</v>
      </c>
      <c r="U87" s="5">
        <v>3</v>
      </c>
      <c r="V87" s="4">
        <f t="shared" si="52"/>
        <v>46239</v>
      </c>
      <c r="W87" s="4">
        <f t="shared" si="77"/>
        <v>46239</v>
      </c>
      <c r="X87" s="4">
        <f t="shared" si="77"/>
        <v>46239</v>
      </c>
      <c r="Y87" s="4">
        <f t="shared" si="54"/>
        <v>46240</v>
      </c>
      <c r="Z87" s="4">
        <f t="shared" si="55"/>
        <v>46240</v>
      </c>
      <c r="AA87" s="58">
        <f t="shared" si="73"/>
        <v>1.5</v>
      </c>
      <c r="AB87" s="4">
        <f t="shared" si="56"/>
        <v>46241</v>
      </c>
      <c r="AC87" s="58">
        <f t="shared" si="74"/>
        <v>1.2000000000000002</v>
      </c>
      <c r="AD87" s="4">
        <f t="shared" si="57"/>
        <v>46244</v>
      </c>
      <c r="AE87" s="5">
        <v>3</v>
      </c>
      <c r="AF87" s="4">
        <f t="shared" si="58"/>
        <v>46247</v>
      </c>
      <c r="AG87" s="4">
        <f t="shared" si="59"/>
        <v>46247</v>
      </c>
      <c r="AH87" s="4">
        <f t="shared" si="60"/>
        <v>46248</v>
      </c>
      <c r="AI87" s="4">
        <f t="shared" si="61"/>
        <v>46248</v>
      </c>
      <c r="AJ87" s="58">
        <v>1</v>
      </c>
      <c r="AK87" s="4">
        <f t="shared" si="62"/>
        <v>46251</v>
      </c>
      <c r="AL87" s="12">
        <f t="shared" si="63"/>
        <v>46251</v>
      </c>
      <c r="AM87" s="68">
        <v>3</v>
      </c>
      <c r="AN87" s="70">
        <f t="shared" si="75"/>
        <v>0.60000000000000009</v>
      </c>
      <c r="AO87" s="72">
        <f t="array" ref="AO87">MAX(IF($B$2:$B$125=$B87, $AK$2:$AK$125))</f>
        <v>46261</v>
      </c>
      <c r="AP87" s="69">
        <f>_xlfn.MINIFS(ReleaseTimeline!$A$2:$A$27, ReleaseTimeline!$A$2:$A$27, "&gt;="&amp;AL87)</f>
        <v>46261</v>
      </c>
      <c r="AQ87" s="4" t="str">
        <f>VLOOKUP(AP87,ReleaseTimeline!$A$1:$E$27,2,FALSE)</f>
        <v>Release 18</v>
      </c>
      <c r="AR87" s="4">
        <f>VLOOKUP(AP87,ReleaseTimeline!$A$1:$E$27,3,FALSE)</f>
        <v>46268</v>
      </c>
      <c r="AS87" s="4"/>
      <c r="AT87" s="4"/>
      <c r="AU87" s="72">
        <f t="shared" si="64"/>
        <v>46266</v>
      </c>
      <c r="AV87" s="73">
        <v>1</v>
      </c>
      <c r="AW87" s="72">
        <f t="shared" si="65"/>
        <v>46267</v>
      </c>
      <c r="AX87" s="73">
        <v>3</v>
      </c>
      <c r="AY87" s="72">
        <f t="shared" si="66"/>
        <v>46272</v>
      </c>
      <c r="AZ87" s="74">
        <f t="shared" si="76"/>
        <v>46272</v>
      </c>
      <c r="BA87" s="72">
        <f t="shared" si="67"/>
        <v>46273</v>
      </c>
      <c r="BB87" s="72">
        <f t="shared" si="68"/>
        <v>46276</v>
      </c>
      <c r="BC87" s="72">
        <f t="shared" si="69"/>
        <v>46282</v>
      </c>
      <c r="BD87">
        <f t="shared" si="70"/>
        <v>52</v>
      </c>
      <c r="BF87">
        <f t="shared" si="71"/>
        <v>12</v>
      </c>
    </row>
    <row r="88" spans="1:61" hidden="1" x14ac:dyDescent="0.2">
      <c r="A88" s="3">
        <v>55</v>
      </c>
      <c r="B88" s="11" t="s">
        <v>168</v>
      </c>
      <c r="C88" s="11" t="str">
        <f>VLOOKUP(B88,'Target Tech'!$C$8:$J$33,8,FALSE)</f>
        <v>Complete ASP</v>
      </c>
      <c r="D88" s="11"/>
      <c r="E88" s="4">
        <v>46226</v>
      </c>
      <c r="F88" s="4" t="s">
        <v>1141</v>
      </c>
      <c r="G88" s="4" t="s">
        <v>67</v>
      </c>
      <c r="H88" s="4" t="s">
        <v>103</v>
      </c>
      <c r="I88" s="4">
        <f t="shared" si="72"/>
        <v>46226</v>
      </c>
      <c r="J88" s="5">
        <v>3</v>
      </c>
      <c r="K88" s="5">
        <v>0</v>
      </c>
      <c r="L88" s="73">
        <v>5</v>
      </c>
      <c r="M88" s="4">
        <f t="shared" si="45"/>
        <v>46230</v>
      </c>
      <c r="N88" s="4">
        <f t="shared" si="46"/>
        <v>46230</v>
      </c>
      <c r="O88" s="4">
        <f t="shared" si="47"/>
        <v>46230</v>
      </c>
      <c r="P88" s="5">
        <v>3</v>
      </c>
      <c r="Q88" s="4">
        <f t="shared" si="48"/>
        <v>46233</v>
      </c>
      <c r="R88" s="58">
        <f t="shared" si="49"/>
        <v>1.5</v>
      </c>
      <c r="S88" s="4">
        <f t="shared" si="50"/>
        <v>46234</v>
      </c>
      <c r="T88" s="4">
        <f t="shared" si="51"/>
        <v>46234</v>
      </c>
      <c r="U88" s="5">
        <v>3</v>
      </c>
      <c r="V88" s="4">
        <f t="shared" si="52"/>
        <v>46239</v>
      </c>
      <c r="W88" s="4">
        <f t="shared" si="77"/>
        <v>46239</v>
      </c>
      <c r="X88" s="4">
        <f t="shared" si="77"/>
        <v>46239</v>
      </c>
      <c r="Y88" s="4">
        <f t="shared" si="54"/>
        <v>46240</v>
      </c>
      <c r="Z88" s="4">
        <f t="shared" si="55"/>
        <v>46240</v>
      </c>
      <c r="AA88" s="58">
        <f t="shared" si="73"/>
        <v>1.5</v>
      </c>
      <c r="AB88" s="4">
        <f t="shared" si="56"/>
        <v>46241</v>
      </c>
      <c r="AC88" s="58">
        <f t="shared" si="74"/>
        <v>1.2000000000000002</v>
      </c>
      <c r="AD88" s="4">
        <f t="shared" si="57"/>
        <v>46244</v>
      </c>
      <c r="AE88" s="5">
        <v>3</v>
      </c>
      <c r="AF88" s="4">
        <f t="shared" si="58"/>
        <v>46247</v>
      </c>
      <c r="AG88" s="4">
        <f t="shared" si="59"/>
        <v>46247</v>
      </c>
      <c r="AH88" s="4">
        <f t="shared" si="60"/>
        <v>46248</v>
      </c>
      <c r="AI88" s="4">
        <f t="shared" si="61"/>
        <v>46248</v>
      </c>
      <c r="AJ88" s="58">
        <v>1</v>
      </c>
      <c r="AK88" s="4">
        <f t="shared" si="62"/>
        <v>46251</v>
      </c>
      <c r="AL88" s="12">
        <f t="shared" si="63"/>
        <v>46251</v>
      </c>
      <c r="AM88" s="68">
        <v>3</v>
      </c>
      <c r="AN88" s="70">
        <f t="shared" si="75"/>
        <v>0.60000000000000009</v>
      </c>
      <c r="AO88" s="72">
        <f t="array" ref="AO88">MAX(IF($B$2:$B$125=$B88, $AK$2:$AK$125))</f>
        <v>46261</v>
      </c>
      <c r="AP88" s="69">
        <f>_xlfn.MINIFS(ReleaseTimeline!$A$2:$A$27, ReleaseTimeline!$A$2:$A$27, "&gt;="&amp;AL88)</f>
        <v>46261</v>
      </c>
      <c r="AQ88" s="4" t="str">
        <f>VLOOKUP(AP88,ReleaseTimeline!$A$1:$E$27,2,FALSE)</f>
        <v>Release 18</v>
      </c>
      <c r="AR88" s="4">
        <f>VLOOKUP(AP88,ReleaseTimeline!$A$1:$E$27,3,FALSE)</f>
        <v>46268</v>
      </c>
      <c r="AS88" s="4"/>
      <c r="AT88" s="4"/>
      <c r="AU88" s="72">
        <f t="shared" si="64"/>
        <v>46266</v>
      </c>
      <c r="AV88" s="73">
        <v>1</v>
      </c>
      <c r="AW88" s="72">
        <f t="shared" si="65"/>
        <v>46267</v>
      </c>
      <c r="AX88" s="73">
        <v>3</v>
      </c>
      <c r="AY88" s="72">
        <f t="shared" si="66"/>
        <v>46272</v>
      </c>
      <c r="AZ88" s="74">
        <f t="shared" si="76"/>
        <v>46272</v>
      </c>
      <c r="BA88" s="72">
        <f t="shared" si="67"/>
        <v>46273</v>
      </c>
      <c r="BB88" s="72">
        <f t="shared" si="68"/>
        <v>46276</v>
      </c>
      <c r="BC88" s="72">
        <f t="shared" si="69"/>
        <v>46282</v>
      </c>
      <c r="BD88">
        <f t="shared" si="70"/>
        <v>52</v>
      </c>
      <c r="BF88">
        <f t="shared" si="71"/>
        <v>12</v>
      </c>
    </row>
    <row r="89" spans="1:61" hidden="1" x14ac:dyDescent="0.2">
      <c r="A89" s="3">
        <v>56</v>
      </c>
      <c r="B89" s="11" t="s">
        <v>168</v>
      </c>
      <c r="C89" s="11" t="str">
        <f>VLOOKUP(B89,'Target Tech'!$C$8:$J$33,8,FALSE)</f>
        <v>Complete ASP</v>
      </c>
      <c r="D89" s="11"/>
      <c r="E89" s="4">
        <v>46218</v>
      </c>
      <c r="F89" s="4" t="s">
        <v>1142</v>
      </c>
      <c r="G89" s="4" t="s">
        <v>67</v>
      </c>
      <c r="H89" s="4" t="s">
        <v>104</v>
      </c>
      <c r="I89" s="4">
        <f t="shared" si="72"/>
        <v>46218</v>
      </c>
      <c r="J89" s="5">
        <v>3</v>
      </c>
      <c r="K89" s="5">
        <v>0</v>
      </c>
      <c r="L89" s="73">
        <v>6</v>
      </c>
      <c r="M89" s="4">
        <f t="shared" si="45"/>
        <v>46220</v>
      </c>
      <c r="N89" s="4">
        <f t="shared" si="46"/>
        <v>46220</v>
      </c>
      <c r="O89" s="4">
        <f t="shared" si="47"/>
        <v>46220</v>
      </c>
      <c r="P89" s="5">
        <v>3</v>
      </c>
      <c r="Q89" s="4">
        <f t="shared" si="48"/>
        <v>46225</v>
      </c>
      <c r="R89" s="58">
        <f t="shared" si="49"/>
        <v>1.5</v>
      </c>
      <c r="S89" s="4">
        <f t="shared" si="50"/>
        <v>46226</v>
      </c>
      <c r="T89" s="4">
        <f t="shared" si="51"/>
        <v>46226</v>
      </c>
      <c r="U89" s="5">
        <v>3</v>
      </c>
      <c r="V89" s="4">
        <f t="shared" si="52"/>
        <v>46231</v>
      </c>
      <c r="W89" s="4">
        <f t="shared" si="77"/>
        <v>46231</v>
      </c>
      <c r="X89" s="4">
        <f t="shared" si="77"/>
        <v>46231</v>
      </c>
      <c r="Y89" s="4">
        <f t="shared" si="54"/>
        <v>46232</v>
      </c>
      <c r="Z89" s="4">
        <f t="shared" si="55"/>
        <v>46232</v>
      </c>
      <c r="AA89" s="58">
        <f t="shared" si="73"/>
        <v>1.5</v>
      </c>
      <c r="AB89" s="4">
        <f t="shared" si="56"/>
        <v>46233</v>
      </c>
      <c r="AC89" s="58">
        <f t="shared" si="74"/>
        <v>1.2000000000000002</v>
      </c>
      <c r="AD89" s="4">
        <f t="shared" si="57"/>
        <v>46234</v>
      </c>
      <c r="AE89" s="5">
        <v>3</v>
      </c>
      <c r="AF89" s="4">
        <f t="shared" si="58"/>
        <v>46239</v>
      </c>
      <c r="AG89" s="4">
        <f t="shared" si="59"/>
        <v>46239</v>
      </c>
      <c r="AH89" s="4">
        <f t="shared" si="60"/>
        <v>46240</v>
      </c>
      <c r="AI89" s="4">
        <f t="shared" si="61"/>
        <v>46240</v>
      </c>
      <c r="AJ89" s="58">
        <v>1</v>
      </c>
      <c r="AK89" s="4">
        <f t="shared" si="62"/>
        <v>46241</v>
      </c>
      <c r="AL89" s="12">
        <f t="shared" si="63"/>
        <v>46241</v>
      </c>
      <c r="AM89" s="68">
        <v>3</v>
      </c>
      <c r="AN89" s="70">
        <f t="shared" si="75"/>
        <v>0.60000000000000009</v>
      </c>
      <c r="AO89" s="72">
        <f t="array" ref="AO89">MAX(IF($B$2:$B$125=$B89, $AK$2:$AK$125))</f>
        <v>46261</v>
      </c>
      <c r="AP89" s="69">
        <f>_xlfn.MINIFS(ReleaseTimeline!$A$2:$A$27, ReleaseTimeline!$A$2:$A$27, "&gt;="&amp;AL89)</f>
        <v>46247</v>
      </c>
      <c r="AQ89" s="4" t="str">
        <f>VLOOKUP(AP89,ReleaseTimeline!$A$1:$E$27,2,FALSE)</f>
        <v>Release 17</v>
      </c>
      <c r="AR89" s="4">
        <f>VLOOKUP(AP89,ReleaseTimeline!$A$1:$E$27,3,FALSE)</f>
        <v>46254</v>
      </c>
      <c r="AS89" s="4"/>
      <c r="AT89" s="4"/>
      <c r="AU89" s="72">
        <f t="shared" si="64"/>
        <v>46266</v>
      </c>
      <c r="AV89" s="73">
        <v>1</v>
      </c>
      <c r="AW89" s="72">
        <f t="shared" si="65"/>
        <v>46267</v>
      </c>
      <c r="AX89" s="73">
        <v>3</v>
      </c>
      <c r="AY89" s="72">
        <f t="shared" si="66"/>
        <v>46272</v>
      </c>
      <c r="AZ89" s="74">
        <f t="shared" si="76"/>
        <v>46272</v>
      </c>
      <c r="BA89" s="72">
        <f t="shared" si="67"/>
        <v>46273</v>
      </c>
      <c r="BB89" s="72">
        <f t="shared" si="68"/>
        <v>46276</v>
      </c>
      <c r="BC89" s="72">
        <f t="shared" si="69"/>
        <v>46282</v>
      </c>
      <c r="BD89">
        <f t="shared" si="70"/>
        <v>62</v>
      </c>
      <c r="BF89">
        <f t="shared" si="71"/>
        <v>12</v>
      </c>
    </row>
    <row r="90" spans="1:61" hidden="1" x14ac:dyDescent="0.2">
      <c r="A90" s="3">
        <v>57</v>
      </c>
      <c r="B90" s="11" t="s">
        <v>168</v>
      </c>
      <c r="C90" s="11" t="str">
        <f>VLOOKUP(B90,'Target Tech'!$C$8:$J$33,8,FALSE)</f>
        <v>Complete ASP</v>
      </c>
      <c r="D90" s="11"/>
      <c r="E90" s="4">
        <v>46226</v>
      </c>
      <c r="F90" s="4" t="s">
        <v>1143</v>
      </c>
      <c r="G90" s="4" t="s">
        <v>67</v>
      </c>
      <c r="H90" s="4" t="s">
        <v>167</v>
      </c>
      <c r="I90" s="4">
        <f t="shared" si="72"/>
        <v>46226</v>
      </c>
      <c r="J90" s="5">
        <v>3</v>
      </c>
      <c r="K90" s="5">
        <v>0</v>
      </c>
      <c r="L90" s="73">
        <v>7</v>
      </c>
      <c r="M90" s="4">
        <f t="shared" si="45"/>
        <v>46230</v>
      </c>
      <c r="N90" s="4">
        <f t="shared" si="46"/>
        <v>46230</v>
      </c>
      <c r="O90" s="4">
        <f t="shared" si="47"/>
        <v>46230</v>
      </c>
      <c r="P90" s="5">
        <v>3</v>
      </c>
      <c r="Q90" s="4">
        <f t="shared" si="48"/>
        <v>46233</v>
      </c>
      <c r="R90" s="58">
        <f t="shared" si="49"/>
        <v>1.5</v>
      </c>
      <c r="S90" s="4">
        <f t="shared" si="50"/>
        <v>46234</v>
      </c>
      <c r="T90" s="4">
        <f t="shared" si="51"/>
        <v>46234</v>
      </c>
      <c r="U90" s="5">
        <v>3</v>
      </c>
      <c r="V90" s="4">
        <f t="shared" si="52"/>
        <v>46239</v>
      </c>
      <c r="W90" s="4">
        <f t="shared" si="77"/>
        <v>46239</v>
      </c>
      <c r="X90" s="4">
        <f t="shared" si="77"/>
        <v>46239</v>
      </c>
      <c r="Y90" s="4">
        <f t="shared" si="54"/>
        <v>46240</v>
      </c>
      <c r="Z90" s="4">
        <f t="shared" si="55"/>
        <v>46240</v>
      </c>
      <c r="AA90" s="58">
        <f t="shared" si="73"/>
        <v>1.5</v>
      </c>
      <c r="AB90" s="4">
        <f t="shared" si="56"/>
        <v>46241</v>
      </c>
      <c r="AC90" s="58">
        <f t="shared" si="74"/>
        <v>1.2000000000000002</v>
      </c>
      <c r="AD90" s="4">
        <f t="shared" si="57"/>
        <v>46244</v>
      </c>
      <c r="AE90" s="5">
        <v>3</v>
      </c>
      <c r="AF90" s="4">
        <f t="shared" si="58"/>
        <v>46247</v>
      </c>
      <c r="AG90" s="4">
        <f t="shared" si="59"/>
        <v>46247</v>
      </c>
      <c r="AH90" s="4">
        <f t="shared" si="60"/>
        <v>46248</v>
      </c>
      <c r="AI90" s="4">
        <f t="shared" si="61"/>
        <v>46248</v>
      </c>
      <c r="AJ90" s="58">
        <v>1</v>
      </c>
      <c r="AK90" s="4">
        <f t="shared" si="62"/>
        <v>46251</v>
      </c>
      <c r="AL90" s="12">
        <f t="shared" si="63"/>
        <v>46251</v>
      </c>
      <c r="AM90" s="68">
        <v>3</v>
      </c>
      <c r="AN90" s="70">
        <f t="shared" si="75"/>
        <v>0.60000000000000009</v>
      </c>
      <c r="AO90" s="72">
        <f t="array" ref="AO90">MAX(IF($B$2:$B$125=$B90, $AK$2:$AK$125))</f>
        <v>46261</v>
      </c>
      <c r="AP90" s="69">
        <f>_xlfn.MINIFS(ReleaseTimeline!$A$2:$A$27, ReleaseTimeline!$A$2:$A$27, "&gt;="&amp;AL90)</f>
        <v>46261</v>
      </c>
      <c r="AQ90" s="4" t="str">
        <f>VLOOKUP(AP90,ReleaseTimeline!$A$1:$E$27,2,FALSE)</f>
        <v>Release 18</v>
      </c>
      <c r="AR90" s="4">
        <f>VLOOKUP(AP90,ReleaseTimeline!$A$1:$E$27,3,FALSE)</f>
        <v>46268</v>
      </c>
      <c r="AS90" s="4"/>
      <c r="AT90" s="4"/>
      <c r="AU90" s="72">
        <f t="shared" si="64"/>
        <v>46266</v>
      </c>
      <c r="AV90" s="73">
        <v>1</v>
      </c>
      <c r="AW90" s="72">
        <f t="shared" si="65"/>
        <v>46267</v>
      </c>
      <c r="AX90" s="73">
        <v>3</v>
      </c>
      <c r="AY90" s="72">
        <f t="shared" si="66"/>
        <v>46272</v>
      </c>
      <c r="AZ90" s="74">
        <f t="shared" si="76"/>
        <v>46272</v>
      </c>
      <c r="BA90" s="72">
        <f t="shared" si="67"/>
        <v>46273</v>
      </c>
      <c r="BB90" s="72">
        <f t="shared" si="68"/>
        <v>46276</v>
      </c>
      <c r="BC90" s="72">
        <f t="shared" si="69"/>
        <v>46282</v>
      </c>
      <c r="BD90">
        <f t="shared" si="70"/>
        <v>52</v>
      </c>
      <c r="BF90">
        <f t="shared" si="71"/>
        <v>12</v>
      </c>
    </row>
    <row r="91" spans="1:61" hidden="1" x14ac:dyDescent="0.2">
      <c r="A91" s="3">
        <v>58</v>
      </c>
      <c r="B91" s="11" t="s">
        <v>168</v>
      </c>
      <c r="C91" s="11" t="str">
        <f>VLOOKUP(B91,'Target Tech'!$C$8:$J$33,8,FALSE)</f>
        <v>Complete ASP</v>
      </c>
      <c r="D91" s="11"/>
      <c r="E91" s="4">
        <v>46226</v>
      </c>
      <c r="F91" s="4" t="s">
        <v>1183</v>
      </c>
      <c r="G91" s="4" t="s">
        <v>67</v>
      </c>
      <c r="H91" s="4" t="s">
        <v>131</v>
      </c>
      <c r="I91" s="4">
        <f t="shared" si="72"/>
        <v>46226</v>
      </c>
      <c r="J91" s="5">
        <v>3</v>
      </c>
      <c r="K91" s="5">
        <v>0</v>
      </c>
      <c r="L91" s="73">
        <v>8</v>
      </c>
      <c r="M91" s="4">
        <f t="shared" si="45"/>
        <v>46230</v>
      </c>
      <c r="N91" s="4">
        <f t="shared" si="46"/>
        <v>46230</v>
      </c>
      <c r="O91" s="4">
        <f t="shared" si="47"/>
        <v>46230</v>
      </c>
      <c r="P91" s="5">
        <v>3</v>
      </c>
      <c r="Q91" s="4">
        <f t="shared" si="48"/>
        <v>46233</v>
      </c>
      <c r="R91" s="58">
        <f t="shared" si="49"/>
        <v>1.5</v>
      </c>
      <c r="S91" s="4">
        <f t="shared" si="50"/>
        <v>46234</v>
      </c>
      <c r="T91" s="4">
        <f t="shared" si="51"/>
        <v>46234</v>
      </c>
      <c r="U91" s="5">
        <v>3</v>
      </c>
      <c r="V91" s="4">
        <f t="shared" si="52"/>
        <v>46239</v>
      </c>
      <c r="W91" s="4">
        <f t="shared" si="77"/>
        <v>46239</v>
      </c>
      <c r="X91" s="4">
        <f t="shared" si="77"/>
        <v>46239</v>
      </c>
      <c r="Y91" s="4">
        <f t="shared" si="54"/>
        <v>46240</v>
      </c>
      <c r="Z91" s="4">
        <f t="shared" si="55"/>
        <v>46240</v>
      </c>
      <c r="AA91" s="58">
        <f t="shared" si="73"/>
        <v>1.5</v>
      </c>
      <c r="AB91" s="4">
        <f t="shared" si="56"/>
        <v>46241</v>
      </c>
      <c r="AC91" s="58">
        <f t="shared" si="74"/>
        <v>1.2000000000000002</v>
      </c>
      <c r="AD91" s="4">
        <f t="shared" si="57"/>
        <v>46244</v>
      </c>
      <c r="AE91" s="5">
        <v>3</v>
      </c>
      <c r="AF91" s="4">
        <f t="shared" si="58"/>
        <v>46247</v>
      </c>
      <c r="AG91" s="4">
        <f t="shared" si="59"/>
        <v>46247</v>
      </c>
      <c r="AH91" s="4">
        <f t="shared" si="60"/>
        <v>46248</v>
      </c>
      <c r="AI91" s="4">
        <f t="shared" si="61"/>
        <v>46248</v>
      </c>
      <c r="AJ91" s="58">
        <v>1</v>
      </c>
      <c r="AK91" s="4">
        <f t="shared" si="62"/>
        <v>46251</v>
      </c>
      <c r="AL91" s="12">
        <f t="shared" si="63"/>
        <v>46251</v>
      </c>
      <c r="AM91" s="68">
        <v>3</v>
      </c>
      <c r="AN91" s="70">
        <f t="shared" si="75"/>
        <v>0.60000000000000009</v>
      </c>
      <c r="AO91" s="72">
        <f t="array" ref="AO91">MAX(IF($B$2:$B$125=$B91, $AK$2:$AK$125))</f>
        <v>46261</v>
      </c>
      <c r="AP91" s="69">
        <f>_xlfn.MINIFS(ReleaseTimeline!$A$2:$A$27, ReleaseTimeline!$A$2:$A$27, "&gt;="&amp;AL91)</f>
        <v>46261</v>
      </c>
      <c r="AQ91" s="4" t="str">
        <f>VLOOKUP(AP91,ReleaseTimeline!$A$1:$E$27,2,FALSE)</f>
        <v>Release 18</v>
      </c>
      <c r="AR91" s="4">
        <f>VLOOKUP(AP91,ReleaseTimeline!$A$1:$E$27,3,FALSE)</f>
        <v>46268</v>
      </c>
      <c r="AS91" s="4"/>
      <c r="AT91" s="4"/>
      <c r="AU91" s="72">
        <f t="shared" si="64"/>
        <v>46266</v>
      </c>
      <c r="AV91" s="73">
        <v>1</v>
      </c>
      <c r="AW91" s="72">
        <f t="shared" si="65"/>
        <v>46267</v>
      </c>
      <c r="AX91" s="73">
        <v>3</v>
      </c>
      <c r="AY91" s="72">
        <f t="shared" si="66"/>
        <v>46272</v>
      </c>
      <c r="AZ91" s="74">
        <f t="shared" si="76"/>
        <v>46272</v>
      </c>
      <c r="BA91" s="72">
        <f t="shared" si="67"/>
        <v>46273</v>
      </c>
      <c r="BB91" s="72">
        <f t="shared" si="68"/>
        <v>46276</v>
      </c>
      <c r="BC91" s="72">
        <f t="shared" si="69"/>
        <v>46282</v>
      </c>
      <c r="BD91">
        <f t="shared" si="70"/>
        <v>52</v>
      </c>
      <c r="BF91">
        <f t="shared" si="71"/>
        <v>12</v>
      </c>
    </row>
    <row r="92" spans="1:61" hidden="1" x14ac:dyDescent="0.2">
      <c r="A92" s="3">
        <v>59</v>
      </c>
      <c r="B92" s="11" t="s">
        <v>168</v>
      </c>
      <c r="C92" s="11" t="str">
        <f>VLOOKUP(B92,'Target Tech'!$C$8:$J$33,8,FALSE)</f>
        <v>Complete ASP</v>
      </c>
      <c r="D92" s="11"/>
      <c r="E92" s="4">
        <v>46226</v>
      </c>
      <c r="F92" s="4" t="s">
        <v>1184</v>
      </c>
      <c r="G92" s="4" t="s">
        <v>67</v>
      </c>
      <c r="H92" s="4" t="s">
        <v>104</v>
      </c>
      <c r="I92" s="4">
        <f t="shared" si="72"/>
        <v>46226</v>
      </c>
      <c r="J92" s="5">
        <v>3</v>
      </c>
      <c r="K92" s="5">
        <v>0</v>
      </c>
      <c r="L92" s="73">
        <v>9</v>
      </c>
      <c r="M92" s="4">
        <f t="shared" si="45"/>
        <v>46230</v>
      </c>
      <c r="N92" s="4">
        <f t="shared" si="46"/>
        <v>46230</v>
      </c>
      <c r="O92" s="4">
        <f t="shared" si="47"/>
        <v>46230</v>
      </c>
      <c r="P92" s="5">
        <v>3</v>
      </c>
      <c r="Q92" s="4">
        <f t="shared" si="48"/>
        <v>46233</v>
      </c>
      <c r="R92" s="58">
        <f t="shared" si="49"/>
        <v>1.5</v>
      </c>
      <c r="S92" s="4">
        <f t="shared" si="50"/>
        <v>46234</v>
      </c>
      <c r="T92" s="4">
        <f t="shared" si="51"/>
        <v>46234</v>
      </c>
      <c r="U92" s="5">
        <v>3</v>
      </c>
      <c r="V92" s="4">
        <f t="shared" si="52"/>
        <v>46239</v>
      </c>
      <c r="W92" s="4">
        <f t="shared" si="77"/>
        <v>46239</v>
      </c>
      <c r="X92" s="4">
        <f t="shared" si="77"/>
        <v>46239</v>
      </c>
      <c r="Y92" s="4">
        <f t="shared" si="54"/>
        <v>46240</v>
      </c>
      <c r="Z92" s="4">
        <f t="shared" si="55"/>
        <v>46240</v>
      </c>
      <c r="AA92" s="58">
        <f t="shared" si="73"/>
        <v>1.5</v>
      </c>
      <c r="AB92" s="4">
        <f t="shared" si="56"/>
        <v>46241</v>
      </c>
      <c r="AC92" s="58">
        <f t="shared" si="74"/>
        <v>1.2000000000000002</v>
      </c>
      <c r="AD92" s="4">
        <f t="shared" si="57"/>
        <v>46244</v>
      </c>
      <c r="AE92" s="5">
        <v>3</v>
      </c>
      <c r="AF92" s="4">
        <f t="shared" si="58"/>
        <v>46247</v>
      </c>
      <c r="AG92" s="4">
        <f t="shared" si="59"/>
        <v>46247</v>
      </c>
      <c r="AH92" s="4">
        <f t="shared" si="60"/>
        <v>46248</v>
      </c>
      <c r="AI92" s="4">
        <f t="shared" si="61"/>
        <v>46248</v>
      </c>
      <c r="AJ92" s="58">
        <v>1</v>
      </c>
      <c r="AK92" s="4">
        <f t="shared" si="62"/>
        <v>46251</v>
      </c>
      <c r="AL92" s="12">
        <f t="shared" si="63"/>
        <v>46251</v>
      </c>
      <c r="AM92" s="68">
        <v>3</v>
      </c>
      <c r="AN92" s="70">
        <f t="shared" si="75"/>
        <v>0.60000000000000009</v>
      </c>
      <c r="AO92" s="72">
        <f t="array" ref="AO92">MAX(IF($B$2:$B$125=$B92, $AK$2:$AK$125))</f>
        <v>46261</v>
      </c>
      <c r="AP92" s="69">
        <f>_xlfn.MINIFS(ReleaseTimeline!$A$2:$A$27, ReleaseTimeline!$A$2:$A$27, "&gt;="&amp;AL92)</f>
        <v>46261</v>
      </c>
      <c r="AQ92" s="4" t="str">
        <f>VLOOKUP(AP92,ReleaseTimeline!$A$1:$E$27,2,FALSE)</f>
        <v>Release 18</v>
      </c>
      <c r="AR92" s="4">
        <f>VLOOKUP(AP92,ReleaseTimeline!$A$1:$E$27,3,FALSE)</f>
        <v>46268</v>
      </c>
      <c r="AS92" s="4"/>
      <c r="AT92" s="4"/>
      <c r="AU92" s="72">
        <f t="shared" si="64"/>
        <v>46266</v>
      </c>
      <c r="AV92" s="73">
        <v>1</v>
      </c>
      <c r="AW92" s="72">
        <f t="shared" si="65"/>
        <v>46267</v>
      </c>
      <c r="AX92" s="73">
        <v>3</v>
      </c>
      <c r="AY92" s="72">
        <f t="shared" si="66"/>
        <v>46272</v>
      </c>
      <c r="AZ92" s="74">
        <f t="shared" si="76"/>
        <v>46272</v>
      </c>
      <c r="BA92" s="72">
        <f t="shared" si="67"/>
        <v>46273</v>
      </c>
      <c r="BB92" s="72">
        <f t="shared" si="68"/>
        <v>46276</v>
      </c>
      <c r="BC92" s="72">
        <f t="shared" si="69"/>
        <v>46282</v>
      </c>
      <c r="BD92">
        <f t="shared" si="70"/>
        <v>52</v>
      </c>
      <c r="BF92">
        <f t="shared" si="71"/>
        <v>12</v>
      </c>
    </row>
    <row r="93" spans="1:61" hidden="1" x14ac:dyDescent="0.2">
      <c r="A93" s="3">
        <v>60</v>
      </c>
      <c r="B93" s="11" t="s">
        <v>168</v>
      </c>
      <c r="C93" s="11" t="str">
        <f>VLOOKUP(B93,'Target Tech'!$C$8:$J$33,8,FALSE)</f>
        <v>Complete ASP</v>
      </c>
      <c r="D93" s="11"/>
      <c r="E93" s="4">
        <v>46234</v>
      </c>
      <c r="F93" s="4" t="s">
        <v>1185</v>
      </c>
      <c r="G93" s="4" t="s">
        <v>67</v>
      </c>
      <c r="H93" s="4" t="s">
        <v>102</v>
      </c>
      <c r="I93" s="4">
        <f t="shared" si="72"/>
        <v>46234</v>
      </c>
      <c r="J93" s="5">
        <v>3</v>
      </c>
      <c r="K93" s="5">
        <v>0</v>
      </c>
      <c r="L93" s="73">
        <v>10</v>
      </c>
      <c r="M93" s="4">
        <f t="shared" si="45"/>
        <v>46238</v>
      </c>
      <c r="N93" s="4">
        <f t="shared" si="46"/>
        <v>46238</v>
      </c>
      <c r="O93" s="4">
        <f t="shared" si="47"/>
        <v>46238</v>
      </c>
      <c r="P93" s="5">
        <v>3</v>
      </c>
      <c r="Q93" s="4">
        <f t="shared" si="48"/>
        <v>46241</v>
      </c>
      <c r="R93" s="58">
        <f t="shared" si="49"/>
        <v>1.5</v>
      </c>
      <c r="S93" s="4">
        <f t="shared" si="50"/>
        <v>46244</v>
      </c>
      <c r="T93" s="4">
        <f t="shared" si="51"/>
        <v>46244</v>
      </c>
      <c r="U93" s="5">
        <v>3</v>
      </c>
      <c r="V93" s="4">
        <f t="shared" si="52"/>
        <v>46247</v>
      </c>
      <c r="W93" s="4">
        <f t="shared" si="77"/>
        <v>46247</v>
      </c>
      <c r="X93" s="4">
        <f t="shared" si="77"/>
        <v>46247</v>
      </c>
      <c r="Y93" s="4">
        <f t="shared" si="54"/>
        <v>46248</v>
      </c>
      <c r="Z93" s="4">
        <f t="shared" si="55"/>
        <v>46248</v>
      </c>
      <c r="AA93" s="58">
        <f t="shared" si="73"/>
        <v>1.5</v>
      </c>
      <c r="AB93" s="4">
        <f t="shared" si="56"/>
        <v>46251</v>
      </c>
      <c r="AC93" s="58">
        <f t="shared" si="74"/>
        <v>1.2000000000000002</v>
      </c>
      <c r="AD93" s="4">
        <f t="shared" si="57"/>
        <v>46252</v>
      </c>
      <c r="AE93" s="5">
        <v>3</v>
      </c>
      <c r="AF93" s="4">
        <f t="shared" si="58"/>
        <v>46258</v>
      </c>
      <c r="AG93" s="4">
        <f t="shared" si="59"/>
        <v>46258</v>
      </c>
      <c r="AH93" s="4">
        <f t="shared" si="60"/>
        <v>46259</v>
      </c>
      <c r="AI93" s="4">
        <f t="shared" si="61"/>
        <v>46259</v>
      </c>
      <c r="AJ93" s="58">
        <v>1</v>
      </c>
      <c r="AK93" s="4">
        <f t="shared" si="62"/>
        <v>46261</v>
      </c>
      <c r="AL93" s="12">
        <f t="shared" si="63"/>
        <v>46261</v>
      </c>
      <c r="AM93" s="68">
        <v>3</v>
      </c>
      <c r="AN93" s="70">
        <f t="shared" si="75"/>
        <v>0.60000000000000009</v>
      </c>
      <c r="AO93" s="72">
        <f t="array" ref="AO93">MAX(IF($B$2:$B$125=$B93, $AK$2:$AK$125))</f>
        <v>46261</v>
      </c>
      <c r="AP93" s="69">
        <f>_xlfn.MINIFS(ReleaseTimeline!$A$2:$A$27, ReleaseTimeline!$A$2:$A$27, "&gt;="&amp;AL93)</f>
        <v>46261</v>
      </c>
      <c r="AQ93" s="4" t="str">
        <f>VLOOKUP(AP93,ReleaseTimeline!$A$1:$E$27,2,FALSE)</f>
        <v>Release 18</v>
      </c>
      <c r="AR93" s="4">
        <f>VLOOKUP(AP93,ReleaseTimeline!$A$1:$E$27,3,FALSE)</f>
        <v>46268</v>
      </c>
      <c r="AS93" s="4"/>
      <c r="AT93" s="4"/>
      <c r="AU93" s="72">
        <f t="shared" si="64"/>
        <v>46266</v>
      </c>
      <c r="AV93" s="73">
        <v>1</v>
      </c>
      <c r="AW93" s="72">
        <f t="shared" si="65"/>
        <v>46267</v>
      </c>
      <c r="AX93" s="73">
        <v>3</v>
      </c>
      <c r="AY93" s="72">
        <f t="shared" si="66"/>
        <v>46272</v>
      </c>
      <c r="AZ93" s="74">
        <f t="shared" si="76"/>
        <v>46272</v>
      </c>
      <c r="BA93" s="72">
        <f t="shared" si="67"/>
        <v>46273</v>
      </c>
      <c r="BB93" s="72">
        <f t="shared" si="68"/>
        <v>46276</v>
      </c>
      <c r="BC93" s="72">
        <f t="shared" si="69"/>
        <v>46282</v>
      </c>
      <c r="BD93">
        <f t="shared" si="70"/>
        <v>44</v>
      </c>
      <c r="BE93">
        <f>(BC93-BA93)</f>
        <v>9</v>
      </c>
      <c r="BF93">
        <f t="shared" si="71"/>
        <v>12</v>
      </c>
      <c r="BI93">
        <f>(BE93+BF93)</f>
        <v>21</v>
      </c>
    </row>
    <row r="94" spans="1:61" hidden="1" x14ac:dyDescent="0.2">
      <c r="A94" s="3">
        <v>107</v>
      </c>
      <c r="B94" s="11" t="s">
        <v>178</v>
      </c>
      <c r="C94" s="11" t="s">
        <v>125</v>
      </c>
      <c r="D94" s="11"/>
      <c r="E94" s="4">
        <v>46226</v>
      </c>
      <c r="F94" s="4" t="s">
        <v>1144</v>
      </c>
      <c r="G94" s="4" t="s">
        <v>56</v>
      </c>
      <c r="H94" s="4" t="s">
        <v>57</v>
      </c>
      <c r="I94" s="4">
        <f t="shared" si="72"/>
        <v>46226</v>
      </c>
      <c r="J94" s="5">
        <v>3</v>
      </c>
      <c r="K94" s="5">
        <v>0</v>
      </c>
      <c r="L94" s="73">
        <v>1</v>
      </c>
      <c r="M94" s="4">
        <f t="shared" si="45"/>
        <v>46230</v>
      </c>
      <c r="N94" s="4">
        <f t="shared" si="46"/>
        <v>46230</v>
      </c>
      <c r="O94" s="4">
        <f t="shared" si="47"/>
        <v>46230</v>
      </c>
      <c r="P94" s="5">
        <v>3</v>
      </c>
      <c r="Q94" s="4">
        <f t="shared" si="48"/>
        <v>46233</v>
      </c>
      <c r="R94" s="58">
        <f t="shared" si="49"/>
        <v>1.5</v>
      </c>
      <c r="S94" s="4">
        <f t="shared" si="50"/>
        <v>46234</v>
      </c>
      <c r="T94" s="4">
        <f t="shared" si="51"/>
        <v>46234</v>
      </c>
      <c r="U94" s="5">
        <v>3</v>
      </c>
      <c r="V94" s="4">
        <f t="shared" si="52"/>
        <v>46239</v>
      </c>
      <c r="W94" s="4">
        <f t="shared" si="77"/>
        <v>46239</v>
      </c>
      <c r="X94" s="4">
        <f t="shared" si="77"/>
        <v>46239</v>
      </c>
      <c r="Y94" s="4">
        <f t="shared" si="54"/>
        <v>46240</v>
      </c>
      <c r="Z94" s="4">
        <f t="shared" si="55"/>
        <v>46240</v>
      </c>
      <c r="AA94" s="58">
        <f t="shared" si="73"/>
        <v>1.5</v>
      </c>
      <c r="AB94" s="4">
        <f t="shared" si="56"/>
        <v>46241</v>
      </c>
      <c r="AC94" s="58">
        <f t="shared" si="74"/>
        <v>1.2000000000000002</v>
      </c>
      <c r="AD94" s="4">
        <f t="shared" si="57"/>
        <v>46244</v>
      </c>
      <c r="AE94" s="5">
        <v>3</v>
      </c>
      <c r="AF94" s="4">
        <f t="shared" si="58"/>
        <v>46247</v>
      </c>
      <c r="AG94" s="4">
        <f t="shared" si="59"/>
        <v>46247</v>
      </c>
      <c r="AH94" s="4">
        <f t="shared" si="60"/>
        <v>46248</v>
      </c>
      <c r="AI94" s="4">
        <f t="shared" si="61"/>
        <v>46248</v>
      </c>
      <c r="AJ94" s="58">
        <v>1</v>
      </c>
      <c r="AK94" s="4">
        <f t="shared" si="62"/>
        <v>46251</v>
      </c>
      <c r="AL94" s="12">
        <f t="shared" si="63"/>
        <v>46251</v>
      </c>
      <c r="AM94" s="68">
        <v>3</v>
      </c>
      <c r="AN94" s="70">
        <f t="shared" si="75"/>
        <v>0.60000000000000009</v>
      </c>
      <c r="AO94" s="72">
        <f t="array" ref="AO94">MAX(IF($B$2:$B$125=$B94, $AK$2:$AK$125))</f>
        <v>46261</v>
      </c>
      <c r="AP94" s="69">
        <f>_xlfn.MINIFS(ReleaseTimeline!$A$2:$A$27, ReleaseTimeline!$A$2:$A$27, "&gt;="&amp;AL94)</f>
        <v>46261</v>
      </c>
      <c r="AQ94" s="4" t="str">
        <f>VLOOKUP(AP94,ReleaseTimeline!$A$1:$E$27,2,FALSE)</f>
        <v>Release 18</v>
      </c>
      <c r="AR94" s="4">
        <f>VLOOKUP(AP94,ReleaseTimeline!$A$1:$E$27,3,FALSE)</f>
        <v>46268</v>
      </c>
      <c r="AS94" s="4"/>
      <c r="AT94" s="4"/>
      <c r="AU94" s="72">
        <f t="shared" si="64"/>
        <v>46266</v>
      </c>
      <c r="AV94" s="73">
        <v>1</v>
      </c>
      <c r="AW94" s="72">
        <f t="shared" si="65"/>
        <v>46267</v>
      </c>
      <c r="AX94" s="73">
        <v>3</v>
      </c>
      <c r="AY94" s="72">
        <f t="shared" si="66"/>
        <v>46272</v>
      </c>
      <c r="AZ94" s="74">
        <f t="shared" si="76"/>
        <v>46272</v>
      </c>
      <c r="BA94" s="72">
        <f t="shared" si="67"/>
        <v>46273</v>
      </c>
      <c r="BB94" s="72">
        <f t="shared" si="68"/>
        <v>46276</v>
      </c>
      <c r="BC94" s="72">
        <f t="shared" si="69"/>
        <v>46282</v>
      </c>
      <c r="BD94">
        <f t="shared" si="70"/>
        <v>52</v>
      </c>
      <c r="BF94">
        <f t="shared" si="71"/>
        <v>12</v>
      </c>
    </row>
    <row r="95" spans="1:61" hidden="1" x14ac:dyDescent="0.2">
      <c r="A95" s="3">
        <v>108</v>
      </c>
      <c r="B95" s="11" t="s">
        <v>178</v>
      </c>
      <c r="C95" s="11" t="s">
        <v>125</v>
      </c>
      <c r="D95" s="11"/>
      <c r="E95" s="4">
        <v>46226</v>
      </c>
      <c r="F95" s="4" t="s">
        <v>1145</v>
      </c>
      <c r="G95" s="4" t="s">
        <v>56</v>
      </c>
      <c r="H95" s="4" t="s">
        <v>60</v>
      </c>
      <c r="I95" s="4">
        <f t="shared" si="72"/>
        <v>46226</v>
      </c>
      <c r="J95" s="5">
        <v>3</v>
      </c>
      <c r="K95" s="5">
        <v>0</v>
      </c>
      <c r="L95" s="73">
        <v>2</v>
      </c>
      <c r="M95" s="4">
        <f t="shared" si="45"/>
        <v>46230</v>
      </c>
      <c r="N95" s="4">
        <f t="shared" si="46"/>
        <v>46230</v>
      </c>
      <c r="O95" s="4">
        <f t="shared" si="47"/>
        <v>46230</v>
      </c>
      <c r="P95" s="5">
        <v>3</v>
      </c>
      <c r="Q95" s="4">
        <f t="shared" si="48"/>
        <v>46233</v>
      </c>
      <c r="R95" s="58">
        <f t="shared" si="49"/>
        <v>1.5</v>
      </c>
      <c r="S95" s="4">
        <f t="shared" si="50"/>
        <v>46234</v>
      </c>
      <c r="T95" s="4">
        <f t="shared" si="51"/>
        <v>46234</v>
      </c>
      <c r="U95" s="5">
        <v>3</v>
      </c>
      <c r="V95" s="4">
        <f t="shared" si="52"/>
        <v>46239</v>
      </c>
      <c r="W95" s="4">
        <f t="shared" si="77"/>
        <v>46239</v>
      </c>
      <c r="X95" s="4">
        <f t="shared" si="77"/>
        <v>46239</v>
      </c>
      <c r="Y95" s="4">
        <f t="shared" si="54"/>
        <v>46240</v>
      </c>
      <c r="Z95" s="4">
        <f t="shared" si="55"/>
        <v>46240</v>
      </c>
      <c r="AA95" s="58">
        <f t="shared" si="73"/>
        <v>1.5</v>
      </c>
      <c r="AB95" s="4">
        <f t="shared" si="56"/>
        <v>46241</v>
      </c>
      <c r="AC95" s="58">
        <f t="shared" si="74"/>
        <v>1.2000000000000002</v>
      </c>
      <c r="AD95" s="4">
        <f t="shared" si="57"/>
        <v>46244</v>
      </c>
      <c r="AE95" s="5">
        <v>3</v>
      </c>
      <c r="AF95" s="4">
        <f t="shared" si="58"/>
        <v>46247</v>
      </c>
      <c r="AG95" s="4">
        <f t="shared" si="59"/>
        <v>46247</v>
      </c>
      <c r="AH95" s="4">
        <f t="shared" si="60"/>
        <v>46248</v>
      </c>
      <c r="AI95" s="4">
        <f t="shared" si="61"/>
        <v>46248</v>
      </c>
      <c r="AJ95" s="58">
        <v>1</v>
      </c>
      <c r="AK95" s="4">
        <f t="shared" si="62"/>
        <v>46251</v>
      </c>
      <c r="AL95" s="12">
        <f t="shared" si="63"/>
        <v>46251</v>
      </c>
      <c r="AM95" s="68">
        <v>3</v>
      </c>
      <c r="AN95" s="70">
        <f t="shared" si="75"/>
        <v>0.60000000000000009</v>
      </c>
      <c r="AO95" s="72">
        <f t="array" ref="AO95">MAX(IF($B$2:$B$125=$B95, $AK$2:$AK$125))</f>
        <v>46261</v>
      </c>
      <c r="AP95" s="69">
        <f>_xlfn.MINIFS(ReleaseTimeline!$A$2:$A$27, ReleaseTimeline!$A$2:$A$27, "&gt;="&amp;AL95)</f>
        <v>46261</v>
      </c>
      <c r="AQ95" s="4" t="str">
        <f>VLOOKUP(AP95,ReleaseTimeline!$A$1:$E$27,2,FALSE)</f>
        <v>Release 18</v>
      </c>
      <c r="AR95" s="4">
        <f>VLOOKUP(AP95,ReleaseTimeline!$A$1:$E$27,3,FALSE)</f>
        <v>46268</v>
      </c>
      <c r="AS95" s="4"/>
      <c r="AT95" s="4"/>
      <c r="AU95" s="72">
        <f t="shared" si="64"/>
        <v>46266</v>
      </c>
      <c r="AV95" s="73">
        <v>1</v>
      </c>
      <c r="AW95" s="72">
        <f t="shared" si="65"/>
        <v>46267</v>
      </c>
      <c r="AX95" s="73">
        <v>3</v>
      </c>
      <c r="AY95" s="72">
        <f t="shared" si="66"/>
        <v>46272</v>
      </c>
      <c r="AZ95" s="74">
        <f t="shared" si="76"/>
        <v>46272</v>
      </c>
      <c r="BA95" s="72">
        <f t="shared" si="67"/>
        <v>46273</v>
      </c>
      <c r="BB95" s="72">
        <f t="shared" si="68"/>
        <v>46276</v>
      </c>
      <c r="BC95" s="72">
        <f t="shared" si="69"/>
        <v>46282</v>
      </c>
      <c r="BD95">
        <f t="shared" si="70"/>
        <v>52</v>
      </c>
      <c r="BF95">
        <f t="shared" si="71"/>
        <v>12</v>
      </c>
    </row>
    <row r="96" spans="1:61" hidden="1" x14ac:dyDescent="0.2">
      <c r="A96" s="3">
        <v>109</v>
      </c>
      <c r="B96" s="11" t="s">
        <v>178</v>
      </c>
      <c r="C96" s="11" t="s">
        <v>125</v>
      </c>
      <c r="D96" s="11"/>
      <c r="E96" s="4">
        <v>46198</v>
      </c>
      <c r="F96" s="4" t="s">
        <v>1146</v>
      </c>
      <c r="G96" s="4" t="s">
        <v>56</v>
      </c>
      <c r="H96" s="4" t="s">
        <v>62</v>
      </c>
      <c r="I96" s="4">
        <f t="shared" si="72"/>
        <v>46198</v>
      </c>
      <c r="J96" s="5">
        <v>3</v>
      </c>
      <c r="K96" s="5">
        <v>0</v>
      </c>
      <c r="L96" s="73">
        <v>3</v>
      </c>
      <c r="M96" s="4">
        <f t="shared" si="45"/>
        <v>46203</v>
      </c>
      <c r="N96" s="4">
        <f t="shared" si="46"/>
        <v>46203</v>
      </c>
      <c r="O96" s="4">
        <f t="shared" si="47"/>
        <v>46203</v>
      </c>
      <c r="P96" s="5">
        <v>3</v>
      </c>
      <c r="Q96" s="4">
        <f t="shared" si="48"/>
        <v>46206</v>
      </c>
      <c r="R96" s="58">
        <f t="shared" si="49"/>
        <v>1.5</v>
      </c>
      <c r="S96" s="4">
        <f t="shared" si="50"/>
        <v>46209</v>
      </c>
      <c r="T96" s="4">
        <f t="shared" si="51"/>
        <v>46209</v>
      </c>
      <c r="U96" s="5">
        <v>3</v>
      </c>
      <c r="V96" s="4">
        <f t="shared" si="52"/>
        <v>46213</v>
      </c>
      <c r="W96" s="4">
        <f t="shared" si="77"/>
        <v>46213</v>
      </c>
      <c r="X96" s="4">
        <f t="shared" si="77"/>
        <v>46213</v>
      </c>
      <c r="Y96" s="4">
        <f t="shared" si="54"/>
        <v>46216</v>
      </c>
      <c r="Z96" s="4">
        <f t="shared" si="55"/>
        <v>46216</v>
      </c>
      <c r="AA96" s="58">
        <f t="shared" si="73"/>
        <v>1.5</v>
      </c>
      <c r="AB96" s="4">
        <f t="shared" si="56"/>
        <v>46217</v>
      </c>
      <c r="AC96" s="58">
        <f t="shared" si="74"/>
        <v>1.2000000000000002</v>
      </c>
      <c r="AD96" s="4">
        <f t="shared" si="57"/>
        <v>46218</v>
      </c>
      <c r="AE96" s="5">
        <v>3</v>
      </c>
      <c r="AF96" s="4">
        <f t="shared" si="58"/>
        <v>46223</v>
      </c>
      <c r="AG96" s="4">
        <f t="shared" si="59"/>
        <v>46223</v>
      </c>
      <c r="AH96" s="4">
        <f t="shared" si="60"/>
        <v>46224</v>
      </c>
      <c r="AI96" s="4">
        <f t="shared" si="61"/>
        <v>46224</v>
      </c>
      <c r="AJ96" s="58">
        <v>1</v>
      </c>
      <c r="AK96" s="4">
        <f t="shared" si="62"/>
        <v>46225</v>
      </c>
      <c r="AL96" s="12">
        <f t="shared" si="63"/>
        <v>46225</v>
      </c>
      <c r="AM96" s="68">
        <v>3</v>
      </c>
      <c r="AN96" s="70">
        <f t="shared" si="75"/>
        <v>0.60000000000000009</v>
      </c>
      <c r="AO96" s="72">
        <f t="array" ref="AO96">MAX(IF($B$2:$B$125=$B96, $AK$2:$AK$125))</f>
        <v>46261</v>
      </c>
      <c r="AP96" s="69">
        <f>_xlfn.MINIFS(ReleaseTimeline!$A$2:$A$27, ReleaseTimeline!$A$2:$A$27, "&gt;="&amp;AL96)</f>
        <v>46233</v>
      </c>
      <c r="AQ96" s="4" t="str">
        <f>VLOOKUP(AP96,ReleaseTimeline!$A$1:$E$27,2,FALSE)</f>
        <v>Release 16</v>
      </c>
      <c r="AR96" s="4">
        <f>VLOOKUP(AP96,ReleaseTimeline!$A$1:$E$27,3,FALSE)</f>
        <v>46240</v>
      </c>
      <c r="AS96" s="4"/>
      <c r="AT96" s="4"/>
      <c r="AU96" s="72">
        <f t="shared" si="64"/>
        <v>46266</v>
      </c>
      <c r="AV96" s="73">
        <v>1</v>
      </c>
      <c r="AW96" s="72">
        <f t="shared" si="65"/>
        <v>46267</v>
      </c>
      <c r="AX96" s="73">
        <v>3</v>
      </c>
      <c r="AY96" s="72">
        <f t="shared" si="66"/>
        <v>46272</v>
      </c>
      <c r="AZ96" s="74">
        <f t="shared" si="76"/>
        <v>46272</v>
      </c>
      <c r="BA96" s="72">
        <f t="shared" si="67"/>
        <v>46273</v>
      </c>
      <c r="BB96" s="72">
        <f t="shared" si="68"/>
        <v>46276</v>
      </c>
      <c r="BC96" s="72">
        <f t="shared" si="69"/>
        <v>46282</v>
      </c>
      <c r="BD96">
        <f t="shared" si="70"/>
        <v>79</v>
      </c>
      <c r="BF96">
        <f t="shared" si="71"/>
        <v>12</v>
      </c>
    </row>
    <row r="97" spans="1:61" hidden="1" x14ac:dyDescent="0.2">
      <c r="A97" s="3">
        <v>110</v>
      </c>
      <c r="B97" s="11" t="s">
        <v>178</v>
      </c>
      <c r="C97" s="11" t="s">
        <v>125</v>
      </c>
      <c r="D97" s="11"/>
      <c r="E97" s="4">
        <v>46226</v>
      </c>
      <c r="F97" s="4" t="s">
        <v>1147</v>
      </c>
      <c r="G97" s="4" t="s">
        <v>56</v>
      </c>
      <c r="H97" s="4" t="s">
        <v>62</v>
      </c>
      <c r="I97" s="4">
        <f t="shared" si="72"/>
        <v>46226</v>
      </c>
      <c r="J97" s="5">
        <v>3</v>
      </c>
      <c r="K97" s="5">
        <v>0</v>
      </c>
      <c r="L97" s="73">
        <v>4</v>
      </c>
      <c r="M97" s="4">
        <f t="shared" si="45"/>
        <v>46230</v>
      </c>
      <c r="N97" s="4">
        <f t="shared" si="46"/>
        <v>46230</v>
      </c>
      <c r="O97" s="4">
        <f t="shared" si="47"/>
        <v>46230</v>
      </c>
      <c r="P97" s="5">
        <v>3</v>
      </c>
      <c r="Q97" s="4">
        <f t="shared" si="48"/>
        <v>46233</v>
      </c>
      <c r="R97" s="58">
        <f t="shared" si="49"/>
        <v>1.5</v>
      </c>
      <c r="S97" s="4">
        <f t="shared" si="50"/>
        <v>46234</v>
      </c>
      <c r="T97" s="4">
        <f t="shared" si="51"/>
        <v>46234</v>
      </c>
      <c r="U97" s="5">
        <v>3</v>
      </c>
      <c r="V97" s="4">
        <f t="shared" si="52"/>
        <v>46239</v>
      </c>
      <c r="W97" s="4">
        <f t="shared" si="77"/>
        <v>46239</v>
      </c>
      <c r="X97" s="4">
        <f t="shared" si="77"/>
        <v>46239</v>
      </c>
      <c r="Y97" s="4">
        <f t="shared" si="54"/>
        <v>46240</v>
      </c>
      <c r="Z97" s="4">
        <f t="shared" si="55"/>
        <v>46240</v>
      </c>
      <c r="AA97" s="58">
        <f t="shared" si="73"/>
        <v>1.5</v>
      </c>
      <c r="AB97" s="4">
        <f t="shared" si="56"/>
        <v>46241</v>
      </c>
      <c r="AC97" s="58">
        <f t="shared" si="74"/>
        <v>1.2000000000000002</v>
      </c>
      <c r="AD97" s="4">
        <f t="shared" si="57"/>
        <v>46244</v>
      </c>
      <c r="AE97" s="5">
        <v>3</v>
      </c>
      <c r="AF97" s="4">
        <f t="shared" si="58"/>
        <v>46247</v>
      </c>
      <c r="AG97" s="4">
        <f t="shared" si="59"/>
        <v>46247</v>
      </c>
      <c r="AH97" s="4">
        <f t="shared" si="60"/>
        <v>46248</v>
      </c>
      <c r="AI97" s="4">
        <f t="shared" si="61"/>
        <v>46248</v>
      </c>
      <c r="AJ97" s="58">
        <v>1</v>
      </c>
      <c r="AK97" s="4">
        <f t="shared" si="62"/>
        <v>46251</v>
      </c>
      <c r="AL97" s="12">
        <f t="shared" si="63"/>
        <v>46251</v>
      </c>
      <c r="AM97" s="68">
        <v>3</v>
      </c>
      <c r="AN97" s="70">
        <f t="shared" si="75"/>
        <v>0.60000000000000009</v>
      </c>
      <c r="AO97" s="72">
        <f t="array" ref="AO97">MAX(IF($B$2:$B$125=$B97, $AK$2:$AK$125))</f>
        <v>46261</v>
      </c>
      <c r="AP97" s="69">
        <f>_xlfn.MINIFS(ReleaseTimeline!$A$2:$A$27, ReleaseTimeline!$A$2:$A$27, "&gt;="&amp;AL97)</f>
        <v>46261</v>
      </c>
      <c r="AQ97" s="4" t="str">
        <f>VLOOKUP(AP97,ReleaseTimeline!$A$1:$E$27,2,FALSE)</f>
        <v>Release 18</v>
      </c>
      <c r="AR97" s="4">
        <f>VLOOKUP(AP97,ReleaseTimeline!$A$1:$E$27,3,FALSE)</f>
        <v>46268</v>
      </c>
      <c r="AS97" s="4"/>
      <c r="AT97" s="4"/>
      <c r="AU97" s="72">
        <f t="shared" si="64"/>
        <v>46266</v>
      </c>
      <c r="AV97" s="73">
        <v>1</v>
      </c>
      <c r="AW97" s="72">
        <f t="shared" si="65"/>
        <v>46267</v>
      </c>
      <c r="AX97" s="73">
        <v>3</v>
      </c>
      <c r="AY97" s="72">
        <f t="shared" si="66"/>
        <v>46272</v>
      </c>
      <c r="AZ97" s="74">
        <f t="shared" si="76"/>
        <v>46272</v>
      </c>
      <c r="BA97" s="72">
        <f t="shared" si="67"/>
        <v>46273</v>
      </c>
      <c r="BB97" s="72">
        <f t="shared" si="68"/>
        <v>46276</v>
      </c>
      <c r="BC97" s="72">
        <f t="shared" si="69"/>
        <v>46282</v>
      </c>
      <c r="BD97">
        <f t="shared" si="70"/>
        <v>52</v>
      </c>
      <c r="BF97">
        <f t="shared" si="71"/>
        <v>12</v>
      </c>
    </row>
    <row r="98" spans="1:61" hidden="1" x14ac:dyDescent="0.2">
      <c r="A98" s="3">
        <v>111</v>
      </c>
      <c r="B98" s="11" t="s">
        <v>178</v>
      </c>
      <c r="C98" s="11" t="s">
        <v>125</v>
      </c>
      <c r="D98" s="11"/>
      <c r="E98" s="4">
        <v>46234</v>
      </c>
      <c r="F98" s="4" t="s">
        <v>1182</v>
      </c>
      <c r="G98" s="4" t="s">
        <v>56</v>
      </c>
      <c r="H98" s="4" t="s">
        <v>60</v>
      </c>
      <c r="I98" s="4">
        <f t="shared" si="72"/>
        <v>46234</v>
      </c>
      <c r="J98" s="5">
        <v>3</v>
      </c>
      <c r="K98" s="5">
        <v>0</v>
      </c>
      <c r="L98" s="73">
        <v>5</v>
      </c>
      <c r="M98" s="4">
        <f t="shared" ref="M98:M129" si="78">WORKDAY(I98-1, J98+K98, IndHolidays)</f>
        <v>46238</v>
      </c>
      <c r="N98" s="4">
        <f t="shared" ref="N98:N129" si="79">WORKDAY(I98-1, J98+K98, IndHolidays)</f>
        <v>46238</v>
      </c>
      <c r="O98" s="4">
        <f t="shared" ref="O98:O129" si="80">WORKDAY(I98-1, J98+K98, IndHolidays)</f>
        <v>46238</v>
      </c>
      <c r="P98" s="5">
        <v>3</v>
      </c>
      <c r="Q98" s="4">
        <f t="shared" si="48"/>
        <v>46241</v>
      </c>
      <c r="R98" s="58">
        <f t="shared" ref="R98:R129" si="81">J98*0.5</f>
        <v>1.5</v>
      </c>
      <c r="S98" s="4">
        <f t="shared" si="50"/>
        <v>46244</v>
      </c>
      <c r="T98" s="4">
        <f t="shared" si="51"/>
        <v>46244</v>
      </c>
      <c r="U98" s="5">
        <v>3</v>
      </c>
      <c r="V98" s="4">
        <f t="shared" si="52"/>
        <v>46247</v>
      </c>
      <c r="W98" s="4">
        <f t="shared" ref="W98:X113" si="82">WORKDAY(V98, 0, IndHolidays)</f>
        <v>46247</v>
      </c>
      <c r="X98" s="4">
        <f t="shared" si="82"/>
        <v>46247</v>
      </c>
      <c r="Y98" s="4">
        <f t="shared" si="54"/>
        <v>46248</v>
      </c>
      <c r="Z98" s="4">
        <f t="shared" si="55"/>
        <v>46248</v>
      </c>
      <c r="AA98" s="58">
        <f t="shared" si="73"/>
        <v>1.5</v>
      </c>
      <c r="AB98" s="4">
        <f t="shared" si="56"/>
        <v>46251</v>
      </c>
      <c r="AC98" s="58">
        <f t="shared" si="74"/>
        <v>1.2000000000000002</v>
      </c>
      <c r="AD98" s="4">
        <f t="shared" si="57"/>
        <v>46252</v>
      </c>
      <c r="AE98" s="5">
        <v>3</v>
      </c>
      <c r="AF98" s="4">
        <f t="shared" si="58"/>
        <v>46258</v>
      </c>
      <c r="AG98" s="4">
        <f t="shared" si="59"/>
        <v>46258</v>
      </c>
      <c r="AH98" s="4">
        <f t="shared" si="60"/>
        <v>46259</v>
      </c>
      <c r="AI98" s="4">
        <f t="shared" si="61"/>
        <v>46259</v>
      </c>
      <c r="AJ98" s="58">
        <v>1</v>
      </c>
      <c r="AK98" s="4">
        <f t="shared" si="62"/>
        <v>46261</v>
      </c>
      <c r="AL98" s="12">
        <f t="shared" ref="AL98:AL129" si="83">AK98</f>
        <v>46261</v>
      </c>
      <c r="AM98" s="68">
        <v>3</v>
      </c>
      <c r="AN98" s="70">
        <f t="shared" si="75"/>
        <v>0.60000000000000009</v>
      </c>
      <c r="AO98" s="72">
        <f t="array" ref="AO98">MAX(IF($B$2:$B$125=$B98, $AK$2:$AK$125))</f>
        <v>46261</v>
      </c>
      <c r="AP98" s="69">
        <f>_xlfn.MINIFS(ReleaseTimeline!$A$2:$A$27, ReleaseTimeline!$A$2:$A$27, "&gt;="&amp;AL98)</f>
        <v>46261</v>
      </c>
      <c r="AQ98" s="4" t="str">
        <f>VLOOKUP(AP98,ReleaseTimeline!$A$1:$E$27,2,FALSE)</f>
        <v>Release 18</v>
      </c>
      <c r="AR98" s="4">
        <f>VLOOKUP(AP98,ReleaseTimeline!$A$1:$E$27,3,FALSE)</f>
        <v>46268</v>
      </c>
      <c r="AS98" s="4"/>
      <c r="AT98" s="4"/>
      <c r="AU98" s="72">
        <f t="shared" ref="AU98:AU129" si="84">WORKDAY(AO98, AM98, IndHolidays)</f>
        <v>46266</v>
      </c>
      <c r="AV98" s="73">
        <v>1</v>
      </c>
      <c r="AW98" s="72">
        <f t="shared" si="65"/>
        <v>46267</v>
      </c>
      <c r="AX98" s="73">
        <v>3</v>
      </c>
      <c r="AY98" s="72">
        <f t="shared" ref="AY98:AY129" si="85">WORKDAY(AW98, AX98, IndHolidays)</f>
        <v>46272</v>
      </c>
      <c r="AZ98" s="74">
        <f t="shared" si="76"/>
        <v>46272</v>
      </c>
      <c r="BA98" s="72">
        <f t="shared" ref="BA98:BA129" si="86">WORKDAY(AZ98, 1, IndHolidays)</f>
        <v>46273</v>
      </c>
      <c r="BB98" s="72">
        <f t="shared" si="68"/>
        <v>46276</v>
      </c>
      <c r="BC98" s="72">
        <f t="shared" si="69"/>
        <v>46282</v>
      </c>
      <c r="BD98">
        <f t="shared" ref="BD98:BD129" si="87">(BC98 - N98)</f>
        <v>44</v>
      </c>
      <c r="BF98">
        <f t="shared" ref="BF98:BF129" si="88">(P98+U98+AE98+AX98)</f>
        <v>12</v>
      </c>
    </row>
    <row r="99" spans="1:61" hidden="1" x14ac:dyDescent="0.2">
      <c r="A99" s="3">
        <v>125</v>
      </c>
      <c r="B99" s="11" t="s">
        <v>126</v>
      </c>
      <c r="C99" s="11" t="str">
        <f>VLOOKUP(B99,'Target Tech'!$C$8:$J$33,8,FALSE)</f>
        <v>Complete ASP</v>
      </c>
      <c r="D99" s="11"/>
      <c r="E99" s="4">
        <v>46218</v>
      </c>
      <c r="F99" s="4" t="s">
        <v>1148</v>
      </c>
      <c r="G99" s="4" t="s">
        <v>81</v>
      </c>
      <c r="H99" s="4" t="s">
        <v>131</v>
      </c>
      <c r="I99" s="4">
        <f t="shared" si="72"/>
        <v>46218</v>
      </c>
      <c r="J99" s="5">
        <v>3</v>
      </c>
      <c r="K99" s="5">
        <v>0</v>
      </c>
      <c r="L99" s="73">
        <v>1</v>
      </c>
      <c r="M99" s="4">
        <f t="shared" si="78"/>
        <v>46220</v>
      </c>
      <c r="N99" s="4">
        <f t="shared" si="79"/>
        <v>46220</v>
      </c>
      <c r="O99" s="4">
        <f t="shared" si="80"/>
        <v>46220</v>
      </c>
      <c r="P99" s="5">
        <v>3</v>
      </c>
      <c r="Q99" s="4">
        <f t="shared" si="48"/>
        <v>46225</v>
      </c>
      <c r="R99" s="58">
        <f t="shared" si="81"/>
        <v>1.5</v>
      </c>
      <c r="S99" s="4">
        <f t="shared" si="50"/>
        <v>46226</v>
      </c>
      <c r="T99" s="4">
        <f t="shared" si="51"/>
        <v>46226</v>
      </c>
      <c r="U99" s="5">
        <v>3</v>
      </c>
      <c r="V99" s="4">
        <f t="shared" si="52"/>
        <v>46231</v>
      </c>
      <c r="W99" s="4">
        <f t="shared" si="82"/>
        <v>46231</v>
      </c>
      <c r="X99" s="4">
        <f t="shared" si="82"/>
        <v>46231</v>
      </c>
      <c r="Y99" s="4">
        <f t="shared" si="54"/>
        <v>46232</v>
      </c>
      <c r="Z99" s="4">
        <f t="shared" si="55"/>
        <v>46232</v>
      </c>
      <c r="AA99" s="58">
        <f t="shared" si="73"/>
        <v>1.5</v>
      </c>
      <c r="AB99" s="4">
        <f t="shared" si="56"/>
        <v>46233</v>
      </c>
      <c r="AC99" s="58">
        <f t="shared" si="74"/>
        <v>1.2000000000000002</v>
      </c>
      <c r="AD99" s="4">
        <f t="shared" si="57"/>
        <v>46234</v>
      </c>
      <c r="AE99" s="5">
        <v>3</v>
      </c>
      <c r="AF99" s="4">
        <f t="shared" si="58"/>
        <v>46239</v>
      </c>
      <c r="AG99" s="4">
        <f t="shared" si="59"/>
        <v>46239</v>
      </c>
      <c r="AH99" s="4">
        <f t="shared" si="60"/>
        <v>46240</v>
      </c>
      <c r="AI99" s="4">
        <f t="shared" si="61"/>
        <v>46240</v>
      </c>
      <c r="AJ99" s="58">
        <v>1</v>
      </c>
      <c r="AK99" s="4">
        <f t="shared" si="62"/>
        <v>46241</v>
      </c>
      <c r="AL99" s="12">
        <f t="shared" si="83"/>
        <v>46241</v>
      </c>
      <c r="AM99" s="68">
        <v>3</v>
      </c>
      <c r="AN99" s="70">
        <f t="shared" si="75"/>
        <v>0.60000000000000009</v>
      </c>
      <c r="AO99" s="72">
        <f t="array" ref="AO99">MAX(IF($B$2:$B$125=$B99, $AK$2:$AK$125))</f>
        <v>46251</v>
      </c>
      <c r="AP99" s="69">
        <f>_xlfn.MINIFS(ReleaseTimeline!$A$2:$A$27, ReleaseTimeline!$A$2:$A$27, "&gt;="&amp;AL99)</f>
        <v>46247</v>
      </c>
      <c r="AQ99" s="4" t="str">
        <f>VLOOKUP(AP99,ReleaseTimeline!$A$1:$E$27,2,FALSE)</f>
        <v>Release 17</v>
      </c>
      <c r="AR99" s="4">
        <f>VLOOKUP(AP99,ReleaseTimeline!$A$1:$E$27,3,FALSE)</f>
        <v>46254</v>
      </c>
      <c r="AS99" s="4"/>
      <c r="AT99" s="4"/>
      <c r="AU99" s="72">
        <f t="shared" si="84"/>
        <v>46254</v>
      </c>
      <c r="AV99" s="73">
        <v>1</v>
      </c>
      <c r="AW99" s="72">
        <f t="shared" si="65"/>
        <v>46258</v>
      </c>
      <c r="AX99" s="73">
        <v>3</v>
      </c>
      <c r="AY99" s="72">
        <f t="shared" si="85"/>
        <v>46262</v>
      </c>
      <c r="AZ99" s="74">
        <f t="shared" si="76"/>
        <v>46262</v>
      </c>
      <c r="BA99" s="72">
        <f t="shared" si="86"/>
        <v>46265</v>
      </c>
      <c r="BB99" s="72">
        <f t="shared" si="68"/>
        <v>46268</v>
      </c>
      <c r="BC99" s="72">
        <f t="shared" si="69"/>
        <v>46268</v>
      </c>
      <c r="BD99">
        <f t="shared" si="87"/>
        <v>48</v>
      </c>
      <c r="BF99">
        <f t="shared" si="88"/>
        <v>12</v>
      </c>
    </row>
    <row r="100" spans="1:61" hidden="1" x14ac:dyDescent="0.2">
      <c r="A100" s="3">
        <v>126</v>
      </c>
      <c r="B100" s="11" t="s">
        <v>126</v>
      </c>
      <c r="C100" s="11" t="str">
        <f>VLOOKUP(B100,'Target Tech'!$C$8:$J$33,8,FALSE)</f>
        <v>Complete ASP</v>
      </c>
      <c r="D100" s="11"/>
      <c r="E100" s="4">
        <v>46218</v>
      </c>
      <c r="F100" s="4" t="s">
        <v>1149</v>
      </c>
      <c r="G100" s="4" t="s">
        <v>81</v>
      </c>
      <c r="H100" s="4" t="s">
        <v>167</v>
      </c>
      <c r="I100" s="4">
        <f t="shared" si="72"/>
        <v>46218</v>
      </c>
      <c r="J100" s="5">
        <v>3</v>
      </c>
      <c r="K100" s="5">
        <v>0</v>
      </c>
      <c r="L100" s="73">
        <v>2</v>
      </c>
      <c r="M100" s="4">
        <f t="shared" si="78"/>
        <v>46220</v>
      </c>
      <c r="N100" s="4">
        <f t="shared" si="79"/>
        <v>46220</v>
      </c>
      <c r="O100" s="4">
        <f t="shared" si="80"/>
        <v>46220</v>
      </c>
      <c r="P100" s="5">
        <v>3</v>
      </c>
      <c r="Q100" s="4">
        <f t="shared" si="48"/>
        <v>46225</v>
      </c>
      <c r="R100" s="58">
        <f t="shared" si="81"/>
        <v>1.5</v>
      </c>
      <c r="S100" s="4">
        <f t="shared" si="50"/>
        <v>46226</v>
      </c>
      <c r="T100" s="4">
        <f t="shared" si="51"/>
        <v>46226</v>
      </c>
      <c r="U100" s="5">
        <v>3</v>
      </c>
      <c r="V100" s="4">
        <f t="shared" si="52"/>
        <v>46231</v>
      </c>
      <c r="W100" s="4">
        <f t="shared" si="82"/>
        <v>46231</v>
      </c>
      <c r="X100" s="4">
        <f t="shared" si="82"/>
        <v>46231</v>
      </c>
      <c r="Y100" s="4">
        <f t="shared" si="54"/>
        <v>46232</v>
      </c>
      <c r="Z100" s="4">
        <f t="shared" si="55"/>
        <v>46232</v>
      </c>
      <c r="AA100" s="58">
        <f t="shared" si="73"/>
        <v>1.5</v>
      </c>
      <c r="AB100" s="4">
        <f t="shared" si="56"/>
        <v>46233</v>
      </c>
      <c r="AC100" s="58">
        <f t="shared" si="74"/>
        <v>1.2000000000000002</v>
      </c>
      <c r="AD100" s="4">
        <f t="shared" si="57"/>
        <v>46234</v>
      </c>
      <c r="AE100" s="5">
        <v>3</v>
      </c>
      <c r="AF100" s="4">
        <f t="shared" si="58"/>
        <v>46239</v>
      </c>
      <c r="AG100" s="4">
        <f t="shared" si="59"/>
        <v>46239</v>
      </c>
      <c r="AH100" s="4">
        <f t="shared" si="60"/>
        <v>46240</v>
      </c>
      <c r="AI100" s="4">
        <f t="shared" si="61"/>
        <v>46240</v>
      </c>
      <c r="AJ100" s="58">
        <v>1</v>
      </c>
      <c r="AK100" s="4">
        <f t="shared" si="62"/>
        <v>46241</v>
      </c>
      <c r="AL100" s="12">
        <f t="shared" si="83"/>
        <v>46241</v>
      </c>
      <c r="AM100" s="68">
        <v>3</v>
      </c>
      <c r="AN100" s="70">
        <f t="shared" si="75"/>
        <v>0.60000000000000009</v>
      </c>
      <c r="AO100" s="72">
        <f t="array" ref="AO100">MAX(IF($B$2:$B$125=$B100, $AK$2:$AK$125))</f>
        <v>46251</v>
      </c>
      <c r="AP100" s="69">
        <f>_xlfn.MINIFS(ReleaseTimeline!$A$2:$A$27, ReleaseTimeline!$A$2:$A$27, "&gt;="&amp;AL100)</f>
        <v>46247</v>
      </c>
      <c r="AQ100" s="4" t="str">
        <f>VLOOKUP(AP100,ReleaseTimeline!$A$1:$E$27,2,FALSE)</f>
        <v>Release 17</v>
      </c>
      <c r="AR100" s="4">
        <f>VLOOKUP(AP100,ReleaseTimeline!$A$1:$E$27,3,FALSE)</f>
        <v>46254</v>
      </c>
      <c r="AS100" s="4"/>
      <c r="AT100" s="4"/>
      <c r="AU100" s="72">
        <f t="shared" si="84"/>
        <v>46254</v>
      </c>
      <c r="AV100" s="73">
        <v>1</v>
      </c>
      <c r="AW100" s="72">
        <f t="shared" si="65"/>
        <v>46258</v>
      </c>
      <c r="AX100" s="73">
        <v>3</v>
      </c>
      <c r="AY100" s="72">
        <f t="shared" si="85"/>
        <v>46262</v>
      </c>
      <c r="AZ100" s="74">
        <f t="shared" si="76"/>
        <v>46262</v>
      </c>
      <c r="BA100" s="72">
        <f t="shared" si="86"/>
        <v>46265</v>
      </c>
      <c r="BB100" s="72">
        <f t="shared" si="68"/>
        <v>46268</v>
      </c>
      <c r="BC100" s="72">
        <f t="shared" si="69"/>
        <v>46268</v>
      </c>
      <c r="BD100">
        <f t="shared" si="87"/>
        <v>48</v>
      </c>
      <c r="BF100">
        <f t="shared" si="88"/>
        <v>12</v>
      </c>
    </row>
    <row r="101" spans="1:61" hidden="1" x14ac:dyDescent="0.2">
      <c r="A101" s="3">
        <v>127</v>
      </c>
      <c r="B101" s="11" t="s">
        <v>126</v>
      </c>
      <c r="C101" s="11" t="str">
        <f>VLOOKUP(B101,'Target Tech'!$C$8:$J$33,8,FALSE)</f>
        <v>Complete ASP</v>
      </c>
      <c r="D101" s="11"/>
      <c r="E101" s="4">
        <v>46198</v>
      </c>
      <c r="F101" s="4" t="s">
        <v>1176</v>
      </c>
      <c r="G101" s="4" t="s">
        <v>81</v>
      </c>
      <c r="H101" s="4" t="s">
        <v>131</v>
      </c>
      <c r="I101" s="4">
        <f t="shared" si="72"/>
        <v>46198</v>
      </c>
      <c r="J101" s="5">
        <v>3</v>
      </c>
      <c r="K101" s="5">
        <v>0</v>
      </c>
      <c r="L101" s="73">
        <v>3</v>
      </c>
      <c r="M101" s="4">
        <f t="shared" si="78"/>
        <v>46203</v>
      </c>
      <c r="N101" s="4">
        <f t="shared" si="79"/>
        <v>46203</v>
      </c>
      <c r="O101" s="4">
        <f t="shared" si="80"/>
        <v>46203</v>
      </c>
      <c r="P101" s="5">
        <v>3</v>
      </c>
      <c r="Q101" s="4">
        <f t="shared" si="48"/>
        <v>46206</v>
      </c>
      <c r="R101" s="58">
        <f t="shared" si="81"/>
        <v>1.5</v>
      </c>
      <c r="S101" s="4">
        <f t="shared" si="50"/>
        <v>46209</v>
      </c>
      <c r="T101" s="4">
        <f t="shared" si="51"/>
        <v>46209</v>
      </c>
      <c r="U101" s="5">
        <v>3</v>
      </c>
      <c r="V101" s="4">
        <f t="shared" si="52"/>
        <v>46213</v>
      </c>
      <c r="W101" s="4">
        <f t="shared" si="82"/>
        <v>46213</v>
      </c>
      <c r="X101" s="4">
        <f t="shared" si="82"/>
        <v>46213</v>
      </c>
      <c r="Y101" s="4">
        <f t="shared" si="54"/>
        <v>46216</v>
      </c>
      <c r="Z101" s="4">
        <f t="shared" si="55"/>
        <v>46216</v>
      </c>
      <c r="AA101" s="58">
        <f t="shared" si="73"/>
        <v>1.5</v>
      </c>
      <c r="AB101" s="4">
        <f t="shared" si="56"/>
        <v>46217</v>
      </c>
      <c r="AC101" s="58">
        <f t="shared" si="74"/>
        <v>1.2000000000000002</v>
      </c>
      <c r="AD101" s="4">
        <f t="shared" si="57"/>
        <v>46218</v>
      </c>
      <c r="AE101" s="5">
        <v>3</v>
      </c>
      <c r="AF101" s="4">
        <f t="shared" si="58"/>
        <v>46223</v>
      </c>
      <c r="AG101" s="4">
        <f t="shared" si="59"/>
        <v>46223</v>
      </c>
      <c r="AH101" s="4">
        <f t="shared" si="60"/>
        <v>46224</v>
      </c>
      <c r="AI101" s="4">
        <f t="shared" si="61"/>
        <v>46224</v>
      </c>
      <c r="AJ101" s="58">
        <v>1</v>
      </c>
      <c r="AK101" s="4">
        <f t="shared" si="62"/>
        <v>46225</v>
      </c>
      <c r="AL101" s="12">
        <f t="shared" si="83"/>
        <v>46225</v>
      </c>
      <c r="AM101" s="68">
        <v>3</v>
      </c>
      <c r="AN101" s="70">
        <f t="shared" si="75"/>
        <v>0.60000000000000009</v>
      </c>
      <c r="AO101" s="72">
        <f t="array" ref="AO101">MAX(IF($B$2:$B$125=$B101, $AK$2:$AK$125))</f>
        <v>46251</v>
      </c>
      <c r="AP101" s="69">
        <f>_xlfn.MINIFS(ReleaseTimeline!$A$2:$A$27, ReleaseTimeline!$A$2:$A$27, "&gt;="&amp;AL101)</f>
        <v>46233</v>
      </c>
      <c r="AQ101" s="4" t="str">
        <f>VLOOKUP(AP101,ReleaseTimeline!$A$1:$E$27,2,FALSE)</f>
        <v>Release 16</v>
      </c>
      <c r="AR101" s="4">
        <f>VLOOKUP(AP101,ReleaseTimeline!$A$1:$E$27,3,FALSE)</f>
        <v>46240</v>
      </c>
      <c r="AS101" s="4"/>
      <c r="AT101" s="4"/>
      <c r="AU101" s="72">
        <f t="shared" si="84"/>
        <v>46254</v>
      </c>
      <c r="AV101" s="73">
        <v>1</v>
      </c>
      <c r="AW101" s="72">
        <f t="shared" si="65"/>
        <v>46258</v>
      </c>
      <c r="AX101" s="73">
        <v>3</v>
      </c>
      <c r="AY101" s="72">
        <f t="shared" si="85"/>
        <v>46262</v>
      </c>
      <c r="AZ101" s="74">
        <f t="shared" si="76"/>
        <v>46262</v>
      </c>
      <c r="BA101" s="72">
        <f t="shared" si="86"/>
        <v>46265</v>
      </c>
      <c r="BB101" s="72">
        <f t="shared" si="68"/>
        <v>46268</v>
      </c>
      <c r="BC101" s="72">
        <f t="shared" si="69"/>
        <v>46268</v>
      </c>
      <c r="BD101">
        <f t="shared" si="87"/>
        <v>65</v>
      </c>
      <c r="BF101">
        <f t="shared" si="88"/>
        <v>12</v>
      </c>
    </row>
    <row r="102" spans="1:61" hidden="1" x14ac:dyDescent="0.2">
      <c r="A102" s="3">
        <v>128</v>
      </c>
      <c r="B102" s="11" t="s">
        <v>126</v>
      </c>
      <c r="C102" s="11" t="str">
        <f>VLOOKUP(B102,'Target Tech'!$C$8:$J$33,8,FALSE)</f>
        <v>Complete ASP</v>
      </c>
      <c r="D102" s="11"/>
      <c r="E102" s="4">
        <v>46226</v>
      </c>
      <c r="F102" s="4" t="s">
        <v>1177</v>
      </c>
      <c r="G102" s="4" t="s">
        <v>81</v>
      </c>
      <c r="H102" s="4" t="s">
        <v>129</v>
      </c>
      <c r="I102" s="4">
        <f t="shared" si="72"/>
        <v>46226</v>
      </c>
      <c r="J102" s="5">
        <v>3</v>
      </c>
      <c r="K102" s="5">
        <v>0</v>
      </c>
      <c r="L102" s="73">
        <v>4</v>
      </c>
      <c r="M102" s="4">
        <f t="shared" si="78"/>
        <v>46230</v>
      </c>
      <c r="N102" s="4">
        <f t="shared" si="79"/>
        <v>46230</v>
      </c>
      <c r="O102" s="4">
        <f t="shared" si="80"/>
        <v>46230</v>
      </c>
      <c r="P102" s="5">
        <v>3</v>
      </c>
      <c r="Q102" s="4">
        <f t="shared" si="48"/>
        <v>46233</v>
      </c>
      <c r="R102" s="58">
        <f t="shared" si="81"/>
        <v>1.5</v>
      </c>
      <c r="S102" s="4">
        <f t="shared" si="50"/>
        <v>46234</v>
      </c>
      <c r="T102" s="4">
        <f t="shared" si="51"/>
        <v>46234</v>
      </c>
      <c r="U102" s="5">
        <v>3</v>
      </c>
      <c r="V102" s="4">
        <f t="shared" si="52"/>
        <v>46239</v>
      </c>
      <c r="W102" s="4">
        <f t="shared" si="82"/>
        <v>46239</v>
      </c>
      <c r="X102" s="4">
        <f t="shared" si="82"/>
        <v>46239</v>
      </c>
      <c r="Y102" s="4">
        <f t="shared" si="54"/>
        <v>46240</v>
      </c>
      <c r="Z102" s="4">
        <f t="shared" si="55"/>
        <v>46240</v>
      </c>
      <c r="AA102" s="58">
        <f t="shared" si="73"/>
        <v>1.5</v>
      </c>
      <c r="AB102" s="4">
        <f t="shared" si="56"/>
        <v>46241</v>
      </c>
      <c r="AC102" s="58">
        <f t="shared" si="74"/>
        <v>1.2000000000000002</v>
      </c>
      <c r="AD102" s="4">
        <f t="shared" si="57"/>
        <v>46244</v>
      </c>
      <c r="AE102" s="5">
        <v>3</v>
      </c>
      <c r="AF102" s="4">
        <f t="shared" si="58"/>
        <v>46247</v>
      </c>
      <c r="AG102" s="4">
        <f t="shared" si="59"/>
        <v>46247</v>
      </c>
      <c r="AH102" s="4">
        <f t="shared" si="60"/>
        <v>46248</v>
      </c>
      <c r="AI102" s="4">
        <f t="shared" si="61"/>
        <v>46248</v>
      </c>
      <c r="AJ102" s="58">
        <v>1</v>
      </c>
      <c r="AK102" s="4">
        <f t="shared" si="62"/>
        <v>46251</v>
      </c>
      <c r="AL102" s="12">
        <f t="shared" si="83"/>
        <v>46251</v>
      </c>
      <c r="AM102" s="68">
        <v>3</v>
      </c>
      <c r="AN102" s="70">
        <f t="shared" si="75"/>
        <v>0.60000000000000009</v>
      </c>
      <c r="AO102" s="72">
        <f t="array" ref="AO102">MAX(IF($B$2:$B$125=$B102, $AK$2:$AK$125))</f>
        <v>46251</v>
      </c>
      <c r="AP102" s="69">
        <f>_xlfn.MINIFS(ReleaseTimeline!$A$2:$A$27, ReleaseTimeline!$A$2:$A$27, "&gt;="&amp;AL102)</f>
        <v>46261</v>
      </c>
      <c r="AQ102" s="4" t="str">
        <f>VLOOKUP(AP102,ReleaseTimeline!$A$1:$E$27,2,FALSE)</f>
        <v>Release 18</v>
      </c>
      <c r="AR102" s="4">
        <f>VLOOKUP(AP102,ReleaseTimeline!$A$1:$E$27,3,FALSE)</f>
        <v>46268</v>
      </c>
      <c r="AS102" s="4"/>
      <c r="AT102" s="4"/>
      <c r="AU102" s="72">
        <f t="shared" si="84"/>
        <v>46254</v>
      </c>
      <c r="AV102" s="73">
        <v>1</v>
      </c>
      <c r="AW102" s="72">
        <f t="shared" si="65"/>
        <v>46258</v>
      </c>
      <c r="AX102" s="73">
        <v>3</v>
      </c>
      <c r="AY102" s="72">
        <f t="shared" si="85"/>
        <v>46262</v>
      </c>
      <c r="AZ102" s="74">
        <f t="shared" si="76"/>
        <v>46262</v>
      </c>
      <c r="BA102" s="72">
        <f t="shared" si="86"/>
        <v>46265</v>
      </c>
      <c r="BB102" s="72">
        <f t="shared" si="68"/>
        <v>46268</v>
      </c>
      <c r="BC102" s="72">
        <f t="shared" si="69"/>
        <v>46268</v>
      </c>
      <c r="BD102">
        <f t="shared" si="87"/>
        <v>38</v>
      </c>
      <c r="BE102">
        <f>(BC102-BA102)</f>
        <v>3</v>
      </c>
      <c r="BF102">
        <f t="shared" si="88"/>
        <v>12</v>
      </c>
      <c r="BI102">
        <f>(BE102+BF102)</f>
        <v>15</v>
      </c>
    </row>
    <row r="103" spans="1:61" hidden="1" x14ac:dyDescent="0.2">
      <c r="A103" s="3">
        <v>86</v>
      </c>
      <c r="B103" s="11" t="s">
        <v>65</v>
      </c>
      <c r="C103" s="11" t="str">
        <f>VLOOKUP(B103,'Target Tech'!$C$8:$J$33,8,FALSE)</f>
        <v>Complete ASP</v>
      </c>
      <c r="D103" s="11"/>
      <c r="E103" s="4">
        <v>46234</v>
      </c>
      <c r="F103" s="4" t="s">
        <v>1150</v>
      </c>
      <c r="G103" s="4" t="s">
        <v>67</v>
      </c>
      <c r="H103" s="4" t="s">
        <v>129</v>
      </c>
      <c r="I103" s="4">
        <f t="shared" si="72"/>
        <v>46234</v>
      </c>
      <c r="J103" s="5">
        <v>3</v>
      </c>
      <c r="K103" s="5">
        <v>0</v>
      </c>
      <c r="L103" s="73">
        <v>1</v>
      </c>
      <c r="M103" s="4">
        <f t="shared" si="78"/>
        <v>46238</v>
      </c>
      <c r="N103" s="4">
        <f t="shared" si="79"/>
        <v>46238</v>
      </c>
      <c r="O103" s="4">
        <f t="shared" si="80"/>
        <v>46238</v>
      </c>
      <c r="P103" s="5">
        <v>3</v>
      </c>
      <c r="Q103" s="4">
        <f t="shared" si="48"/>
        <v>46241</v>
      </c>
      <c r="R103" s="58">
        <f t="shared" si="81"/>
        <v>1.5</v>
      </c>
      <c r="S103" s="4">
        <f t="shared" si="50"/>
        <v>46244</v>
      </c>
      <c r="T103" s="4">
        <f t="shared" si="51"/>
        <v>46244</v>
      </c>
      <c r="U103" s="5">
        <v>3</v>
      </c>
      <c r="V103" s="4">
        <f t="shared" si="52"/>
        <v>46247</v>
      </c>
      <c r="W103" s="4">
        <f t="shared" si="82"/>
        <v>46247</v>
      </c>
      <c r="X103" s="4">
        <f t="shared" si="82"/>
        <v>46247</v>
      </c>
      <c r="Y103" s="4">
        <f t="shared" si="54"/>
        <v>46248</v>
      </c>
      <c r="Z103" s="4">
        <f t="shared" si="55"/>
        <v>46248</v>
      </c>
      <c r="AA103" s="58">
        <f t="shared" si="73"/>
        <v>1.5</v>
      </c>
      <c r="AB103" s="4">
        <f t="shared" si="56"/>
        <v>46251</v>
      </c>
      <c r="AC103" s="58">
        <f t="shared" si="74"/>
        <v>1.2000000000000002</v>
      </c>
      <c r="AD103" s="4">
        <f t="shared" si="57"/>
        <v>46252</v>
      </c>
      <c r="AE103" s="5">
        <v>3</v>
      </c>
      <c r="AF103" s="4">
        <f t="shared" si="58"/>
        <v>46258</v>
      </c>
      <c r="AG103" s="4">
        <f t="shared" si="59"/>
        <v>46258</v>
      </c>
      <c r="AH103" s="4">
        <f t="shared" si="60"/>
        <v>46259</v>
      </c>
      <c r="AI103" s="4">
        <f t="shared" si="61"/>
        <v>46259</v>
      </c>
      <c r="AJ103" s="58">
        <v>1</v>
      </c>
      <c r="AK103" s="4">
        <f t="shared" si="62"/>
        <v>46261</v>
      </c>
      <c r="AL103" s="12">
        <f t="shared" si="83"/>
        <v>46261</v>
      </c>
      <c r="AM103" s="68">
        <v>3</v>
      </c>
      <c r="AN103" s="70">
        <f t="shared" si="75"/>
        <v>0.60000000000000009</v>
      </c>
      <c r="AO103" s="72">
        <f t="array" ref="AO103">MAX(IF($B$2:$B$125=$B103, $AK$2:$AK$125))</f>
        <v>46269</v>
      </c>
      <c r="AP103" s="69">
        <f>_xlfn.MINIFS(ReleaseTimeline!$A$2:$A$27, ReleaseTimeline!$A$2:$A$27, "&gt;="&amp;AL103)</f>
        <v>46261</v>
      </c>
      <c r="AQ103" s="4" t="str">
        <f>VLOOKUP(AP103,ReleaseTimeline!$A$1:$E$27,2,FALSE)</f>
        <v>Release 18</v>
      </c>
      <c r="AR103" s="4">
        <f>VLOOKUP(AP103,ReleaseTimeline!$A$1:$E$27,3,FALSE)</f>
        <v>46268</v>
      </c>
      <c r="AS103" s="4"/>
      <c r="AT103" s="4"/>
      <c r="AU103" s="72">
        <f t="shared" si="84"/>
        <v>46274</v>
      </c>
      <c r="AV103" s="73">
        <v>1</v>
      </c>
      <c r="AW103" s="72">
        <f t="shared" si="65"/>
        <v>46275</v>
      </c>
      <c r="AX103" s="73">
        <v>3</v>
      </c>
      <c r="AY103" s="72">
        <f t="shared" si="85"/>
        <v>46281</v>
      </c>
      <c r="AZ103" s="74">
        <f t="shared" si="76"/>
        <v>46281</v>
      </c>
      <c r="BA103" s="72">
        <f t="shared" si="86"/>
        <v>46282</v>
      </c>
      <c r="BB103" s="72">
        <f t="shared" si="68"/>
        <v>46287</v>
      </c>
      <c r="BC103" s="72">
        <f t="shared" si="69"/>
        <v>46296</v>
      </c>
      <c r="BD103">
        <f t="shared" si="87"/>
        <v>58</v>
      </c>
      <c r="BF103">
        <f t="shared" si="88"/>
        <v>12</v>
      </c>
    </row>
    <row r="104" spans="1:61" hidden="1" x14ac:dyDescent="0.2">
      <c r="A104" s="3">
        <v>87</v>
      </c>
      <c r="B104" s="11" t="s">
        <v>65</v>
      </c>
      <c r="C104" s="11" t="str">
        <f>VLOOKUP(B104,'Target Tech'!$C$8:$J$33,8,FALSE)</f>
        <v>Complete ASP</v>
      </c>
      <c r="D104" s="11"/>
      <c r="E104" s="4">
        <v>46234</v>
      </c>
      <c r="F104" s="4" t="s">
        <v>1151</v>
      </c>
      <c r="G104" s="4" t="s">
        <v>67</v>
      </c>
      <c r="H104" s="4" t="s">
        <v>103</v>
      </c>
      <c r="I104" s="4">
        <f t="shared" si="72"/>
        <v>46234</v>
      </c>
      <c r="J104" s="5">
        <v>3</v>
      </c>
      <c r="K104" s="5">
        <v>0</v>
      </c>
      <c r="L104" s="73">
        <v>1</v>
      </c>
      <c r="M104" s="4">
        <f t="shared" si="78"/>
        <v>46238</v>
      </c>
      <c r="N104" s="4">
        <f t="shared" si="79"/>
        <v>46238</v>
      </c>
      <c r="O104" s="4">
        <f t="shared" si="80"/>
        <v>46238</v>
      </c>
      <c r="P104" s="5">
        <v>3</v>
      </c>
      <c r="Q104" s="4">
        <f t="shared" si="48"/>
        <v>46241</v>
      </c>
      <c r="R104" s="58">
        <f t="shared" si="81"/>
        <v>1.5</v>
      </c>
      <c r="S104" s="4">
        <f t="shared" si="50"/>
        <v>46244</v>
      </c>
      <c r="T104" s="4">
        <f t="shared" si="51"/>
        <v>46244</v>
      </c>
      <c r="U104" s="5">
        <v>3</v>
      </c>
      <c r="V104" s="4">
        <f t="shared" si="52"/>
        <v>46247</v>
      </c>
      <c r="W104" s="4">
        <f t="shared" si="82"/>
        <v>46247</v>
      </c>
      <c r="X104" s="4">
        <f t="shared" si="82"/>
        <v>46247</v>
      </c>
      <c r="Y104" s="4">
        <f t="shared" si="54"/>
        <v>46248</v>
      </c>
      <c r="Z104" s="4">
        <f t="shared" si="55"/>
        <v>46248</v>
      </c>
      <c r="AA104" s="58">
        <f t="shared" si="73"/>
        <v>1.5</v>
      </c>
      <c r="AB104" s="4">
        <f t="shared" si="56"/>
        <v>46251</v>
      </c>
      <c r="AC104" s="58">
        <f t="shared" si="74"/>
        <v>1.2000000000000002</v>
      </c>
      <c r="AD104" s="4">
        <f t="shared" si="57"/>
        <v>46252</v>
      </c>
      <c r="AE104" s="5">
        <v>3</v>
      </c>
      <c r="AF104" s="4">
        <f t="shared" si="58"/>
        <v>46258</v>
      </c>
      <c r="AG104" s="4">
        <f t="shared" si="59"/>
        <v>46258</v>
      </c>
      <c r="AH104" s="4">
        <f t="shared" si="60"/>
        <v>46259</v>
      </c>
      <c r="AI104" s="4">
        <f t="shared" si="61"/>
        <v>46259</v>
      </c>
      <c r="AJ104" s="58">
        <v>1</v>
      </c>
      <c r="AK104" s="4">
        <f t="shared" si="62"/>
        <v>46261</v>
      </c>
      <c r="AL104" s="12">
        <f t="shared" si="83"/>
        <v>46261</v>
      </c>
      <c r="AM104" s="68">
        <v>3</v>
      </c>
      <c r="AN104" s="70">
        <f t="shared" si="75"/>
        <v>0.60000000000000009</v>
      </c>
      <c r="AO104" s="72">
        <f t="array" ref="AO104">MAX(IF($B$2:$B$125=$B104, $AK$2:$AK$125))</f>
        <v>46269</v>
      </c>
      <c r="AP104" s="69">
        <f>_xlfn.MINIFS(ReleaseTimeline!$A$2:$A$27, ReleaseTimeline!$A$2:$A$27, "&gt;="&amp;AL104)</f>
        <v>46261</v>
      </c>
      <c r="AQ104" s="4" t="str">
        <f>VLOOKUP(AP104,ReleaseTimeline!$A$1:$E$27,2,FALSE)</f>
        <v>Release 18</v>
      </c>
      <c r="AR104" s="4">
        <f>VLOOKUP(AP104,ReleaseTimeline!$A$1:$E$27,3,FALSE)</f>
        <v>46268</v>
      </c>
      <c r="AS104" s="4"/>
      <c r="AT104" s="4"/>
      <c r="AU104" s="72">
        <f t="shared" si="84"/>
        <v>46274</v>
      </c>
      <c r="AV104" s="73">
        <v>1</v>
      </c>
      <c r="AW104" s="72">
        <f t="shared" si="65"/>
        <v>46275</v>
      </c>
      <c r="AX104" s="73">
        <v>3</v>
      </c>
      <c r="AY104" s="72">
        <f t="shared" si="85"/>
        <v>46281</v>
      </c>
      <c r="AZ104" s="74">
        <f t="shared" si="76"/>
        <v>46281</v>
      </c>
      <c r="BA104" s="72">
        <f t="shared" si="86"/>
        <v>46282</v>
      </c>
      <c r="BB104" s="72">
        <f t="shared" si="68"/>
        <v>46287</v>
      </c>
      <c r="BC104" s="72">
        <f t="shared" si="69"/>
        <v>46296</v>
      </c>
      <c r="BD104">
        <f t="shared" si="87"/>
        <v>58</v>
      </c>
      <c r="BF104">
        <f t="shared" si="88"/>
        <v>12</v>
      </c>
    </row>
    <row r="105" spans="1:61" hidden="1" x14ac:dyDescent="0.2">
      <c r="A105" s="3">
        <v>88</v>
      </c>
      <c r="B105" s="11" t="s">
        <v>65</v>
      </c>
      <c r="C105" s="11" t="str">
        <f>VLOOKUP(B105,'Target Tech'!$C$8:$J$33,8,FALSE)</f>
        <v>Complete ASP</v>
      </c>
      <c r="D105" s="11"/>
      <c r="E105" s="4">
        <v>46234</v>
      </c>
      <c r="F105" s="4" t="s">
        <v>1152</v>
      </c>
      <c r="G105" s="4" t="s">
        <v>67</v>
      </c>
      <c r="H105" s="4" t="s">
        <v>104</v>
      </c>
      <c r="I105" s="4">
        <f t="shared" si="72"/>
        <v>46234</v>
      </c>
      <c r="J105" s="5">
        <v>3</v>
      </c>
      <c r="K105" s="5">
        <v>0</v>
      </c>
      <c r="L105" s="73">
        <v>2</v>
      </c>
      <c r="M105" s="4">
        <f t="shared" si="78"/>
        <v>46238</v>
      </c>
      <c r="N105" s="4">
        <f t="shared" si="79"/>
        <v>46238</v>
      </c>
      <c r="O105" s="4">
        <f t="shared" si="80"/>
        <v>46238</v>
      </c>
      <c r="P105" s="5">
        <v>3</v>
      </c>
      <c r="Q105" s="4">
        <f t="shared" si="48"/>
        <v>46241</v>
      </c>
      <c r="R105" s="58">
        <f t="shared" si="81"/>
        <v>1.5</v>
      </c>
      <c r="S105" s="4">
        <f t="shared" si="50"/>
        <v>46244</v>
      </c>
      <c r="T105" s="4">
        <f t="shared" si="51"/>
        <v>46244</v>
      </c>
      <c r="U105" s="5">
        <v>3</v>
      </c>
      <c r="V105" s="4">
        <f t="shared" si="52"/>
        <v>46247</v>
      </c>
      <c r="W105" s="4">
        <f t="shared" si="82"/>
        <v>46247</v>
      </c>
      <c r="X105" s="4">
        <f t="shared" si="82"/>
        <v>46247</v>
      </c>
      <c r="Y105" s="4">
        <f t="shared" si="54"/>
        <v>46248</v>
      </c>
      <c r="Z105" s="4">
        <f t="shared" si="55"/>
        <v>46248</v>
      </c>
      <c r="AA105" s="58">
        <f t="shared" si="73"/>
        <v>1.5</v>
      </c>
      <c r="AB105" s="4">
        <f t="shared" si="56"/>
        <v>46251</v>
      </c>
      <c r="AC105" s="58">
        <f t="shared" si="74"/>
        <v>1.2000000000000002</v>
      </c>
      <c r="AD105" s="4">
        <f t="shared" si="57"/>
        <v>46252</v>
      </c>
      <c r="AE105" s="5">
        <v>3</v>
      </c>
      <c r="AF105" s="4">
        <f t="shared" si="58"/>
        <v>46258</v>
      </c>
      <c r="AG105" s="4">
        <f t="shared" si="59"/>
        <v>46258</v>
      </c>
      <c r="AH105" s="4">
        <f t="shared" si="60"/>
        <v>46259</v>
      </c>
      <c r="AI105" s="4">
        <f t="shared" si="61"/>
        <v>46259</v>
      </c>
      <c r="AJ105" s="58">
        <v>1</v>
      </c>
      <c r="AK105" s="4">
        <f t="shared" si="62"/>
        <v>46261</v>
      </c>
      <c r="AL105" s="12">
        <f t="shared" si="83"/>
        <v>46261</v>
      </c>
      <c r="AM105" s="68">
        <v>3</v>
      </c>
      <c r="AN105" s="70">
        <f t="shared" si="75"/>
        <v>0.60000000000000009</v>
      </c>
      <c r="AO105" s="72">
        <f t="array" ref="AO105">MAX(IF($B$2:$B$125=$B105, $AK$2:$AK$125))</f>
        <v>46269</v>
      </c>
      <c r="AP105" s="69">
        <f>_xlfn.MINIFS(ReleaseTimeline!$A$2:$A$27, ReleaseTimeline!$A$2:$A$27, "&gt;="&amp;AL105)</f>
        <v>46261</v>
      </c>
      <c r="AQ105" s="4" t="str">
        <f>VLOOKUP(AP105,ReleaseTimeline!$A$1:$E$27,2,FALSE)</f>
        <v>Release 18</v>
      </c>
      <c r="AR105" s="4">
        <f>VLOOKUP(AP105,ReleaseTimeline!$A$1:$E$27,3,FALSE)</f>
        <v>46268</v>
      </c>
      <c r="AS105" s="4"/>
      <c r="AT105" s="4"/>
      <c r="AU105" s="72">
        <f t="shared" si="84"/>
        <v>46274</v>
      </c>
      <c r="AV105" s="73">
        <v>1</v>
      </c>
      <c r="AW105" s="72">
        <f t="shared" si="65"/>
        <v>46275</v>
      </c>
      <c r="AX105" s="73">
        <v>3</v>
      </c>
      <c r="AY105" s="72">
        <f t="shared" si="85"/>
        <v>46281</v>
      </c>
      <c r="AZ105" s="74">
        <f t="shared" si="76"/>
        <v>46281</v>
      </c>
      <c r="BA105" s="72">
        <f t="shared" si="86"/>
        <v>46282</v>
      </c>
      <c r="BB105" s="72">
        <f t="shared" si="68"/>
        <v>46287</v>
      </c>
      <c r="BC105" s="72">
        <f t="shared" si="69"/>
        <v>46296</v>
      </c>
      <c r="BD105">
        <f t="shared" si="87"/>
        <v>58</v>
      </c>
      <c r="BF105">
        <f t="shared" si="88"/>
        <v>12</v>
      </c>
    </row>
    <row r="106" spans="1:61" hidden="1" x14ac:dyDescent="0.2">
      <c r="A106" s="3">
        <v>89</v>
      </c>
      <c r="B106" s="11" t="s">
        <v>65</v>
      </c>
      <c r="C106" s="11" t="str">
        <f>VLOOKUP(B106,'Target Tech'!$C$8:$J$33,8,FALSE)</f>
        <v>Complete ASP</v>
      </c>
      <c r="D106" s="11"/>
      <c r="E106" s="4">
        <v>46234</v>
      </c>
      <c r="F106" s="4" t="s">
        <v>1153</v>
      </c>
      <c r="G106" s="4" t="s">
        <v>67</v>
      </c>
      <c r="H106" s="4" t="s">
        <v>167</v>
      </c>
      <c r="I106" s="4">
        <f t="shared" si="72"/>
        <v>46234</v>
      </c>
      <c r="J106" s="5">
        <v>3</v>
      </c>
      <c r="K106" s="5">
        <v>0</v>
      </c>
      <c r="L106" s="73">
        <v>3</v>
      </c>
      <c r="M106" s="4">
        <f t="shared" si="78"/>
        <v>46238</v>
      </c>
      <c r="N106" s="4">
        <f t="shared" si="79"/>
        <v>46238</v>
      </c>
      <c r="O106" s="4">
        <f t="shared" si="80"/>
        <v>46238</v>
      </c>
      <c r="P106" s="5">
        <v>3</v>
      </c>
      <c r="Q106" s="4">
        <f t="shared" si="48"/>
        <v>46241</v>
      </c>
      <c r="R106" s="58">
        <f t="shared" si="81"/>
        <v>1.5</v>
      </c>
      <c r="S106" s="4">
        <f t="shared" si="50"/>
        <v>46244</v>
      </c>
      <c r="T106" s="4">
        <f t="shared" si="51"/>
        <v>46244</v>
      </c>
      <c r="U106" s="5">
        <v>3</v>
      </c>
      <c r="V106" s="4">
        <f t="shared" si="52"/>
        <v>46247</v>
      </c>
      <c r="W106" s="4">
        <f t="shared" si="82"/>
        <v>46247</v>
      </c>
      <c r="X106" s="4">
        <f t="shared" si="82"/>
        <v>46247</v>
      </c>
      <c r="Y106" s="4">
        <f t="shared" si="54"/>
        <v>46248</v>
      </c>
      <c r="Z106" s="4">
        <f t="shared" si="55"/>
        <v>46248</v>
      </c>
      <c r="AA106" s="58">
        <f t="shared" si="73"/>
        <v>1.5</v>
      </c>
      <c r="AB106" s="4">
        <f t="shared" si="56"/>
        <v>46251</v>
      </c>
      <c r="AC106" s="58">
        <f t="shared" si="74"/>
        <v>1.2000000000000002</v>
      </c>
      <c r="AD106" s="4">
        <f t="shared" si="57"/>
        <v>46252</v>
      </c>
      <c r="AE106" s="5">
        <v>3</v>
      </c>
      <c r="AF106" s="4">
        <f t="shared" si="58"/>
        <v>46258</v>
      </c>
      <c r="AG106" s="4">
        <f t="shared" si="59"/>
        <v>46258</v>
      </c>
      <c r="AH106" s="4">
        <f t="shared" si="60"/>
        <v>46259</v>
      </c>
      <c r="AI106" s="4">
        <f t="shared" si="61"/>
        <v>46259</v>
      </c>
      <c r="AJ106" s="58">
        <v>1</v>
      </c>
      <c r="AK106" s="4">
        <f t="shared" si="62"/>
        <v>46261</v>
      </c>
      <c r="AL106" s="12">
        <f t="shared" si="83"/>
        <v>46261</v>
      </c>
      <c r="AM106" s="68">
        <v>3</v>
      </c>
      <c r="AN106" s="70">
        <f t="shared" si="75"/>
        <v>0.60000000000000009</v>
      </c>
      <c r="AO106" s="72">
        <f t="array" ref="AO106">MAX(IF($B$2:$B$125=$B106, $AK$2:$AK$125))</f>
        <v>46269</v>
      </c>
      <c r="AP106" s="69">
        <f>_xlfn.MINIFS(ReleaseTimeline!$A$2:$A$27, ReleaseTimeline!$A$2:$A$27, "&gt;="&amp;AL106)</f>
        <v>46261</v>
      </c>
      <c r="AQ106" s="4" t="str">
        <f>VLOOKUP(AP106,ReleaseTimeline!$A$1:$E$27,2,FALSE)</f>
        <v>Release 18</v>
      </c>
      <c r="AR106" s="4">
        <f>VLOOKUP(AP106,ReleaseTimeline!$A$1:$E$27,3,FALSE)</f>
        <v>46268</v>
      </c>
      <c r="AS106" s="4"/>
      <c r="AT106" s="4"/>
      <c r="AU106" s="72">
        <f t="shared" si="84"/>
        <v>46274</v>
      </c>
      <c r="AV106" s="73">
        <v>1</v>
      </c>
      <c r="AW106" s="72">
        <f t="shared" si="65"/>
        <v>46275</v>
      </c>
      <c r="AX106" s="73">
        <v>3</v>
      </c>
      <c r="AY106" s="72">
        <f t="shared" si="85"/>
        <v>46281</v>
      </c>
      <c r="AZ106" s="74">
        <f t="shared" si="76"/>
        <v>46281</v>
      </c>
      <c r="BA106" s="72">
        <f t="shared" si="86"/>
        <v>46282</v>
      </c>
      <c r="BB106" s="72">
        <f t="shared" si="68"/>
        <v>46287</v>
      </c>
      <c r="BC106" s="72">
        <f t="shared" si="69"/>
        <v>46296</v>
      </c>
      <c r="BD106">
        <f t="shared" si="87"/>
        <v>58</v>
      </c>
      <c r="BF106">
        <f t="shared" si="88"/>
        <v>12</v>
      </c>
    </row>
    <row r="107" spans="1:61" hidden="1" x14ac:dyDescent="0.2">
      <c r="A107" s="3">
        <v>90</v>
      </c>
      <c r="B107" s="11" t="s">
        <v>65</v>
      </c>
      <c r="C107" s="11" t="str">
        <f>VLOOKUP(B107,'Target Tech'!$C$8:$J$33,8,FALSE)</f>
        <v>Complete ASP</v>
      </c>
      <c r="D107" s="11"/>
      <c r="E107" s="4">
        <v>46234</v>
      </c>
      <c r="F107" s="4" t="s">
        <v>1154</v>
      </c>
      <c r="G107" s="4" t="s">
        <v>67</v>
      </c>
      <c r="H107" s="4" t="s">
        <v>131</v>
      </c>
      <c r="I107" s="4">
        <f t="shared" si="72"/>
        <v>46234</v>
      </c>
      <c r="J107" s="5">
        <v>3</v>
      </c>
      <c r="K107" s="5">
        <v>0</v>
      </c>
      <c r="L107" s="73">
        <v>4</v>
      </c>
      <c r="M107" s="4">
        <f t="shared" si="78"/>
        <v>46238</v>
      </c>
      <c r="N107" s="4">
        <f t="shared" si="79"/>
        <v>46238</v>
      </c>
      <c r="O107" s="4">
        <f t="shared" si="80"/>
        <v>46238</v>
      </c>
      <c r="P107" s="5">
        <v>3</v>
      </c>
      <c r="Q107" s="4">
        <f t="shared" si="48"/>
        <v>46241</v>
      </c>
      <c r="R107" s="58">
        <f t="shared" si="81"/>
        <v>1.5</v>
      </c>
      <c r="S107" s="4">
        <f t="shared" si="50"/>
        <v>46244</v>
      </c>
      <c r="T107" s="4">
        <f t="shared" si="51"/>
        <v>46244</v>
      </c>
      <c r="U107" s="5">
        <v>3</v>
      </c>
      <c r="V107" s="4">
        <f t="shared" si="52"/>
        <v>46247</v>
      </c>
      <c r="W107" s="4">
        <f t="shared" si="82"/>
        <v>46247</v>
      </c>
      <c r="X107" s="4">
        <f t="shared" si="82"/>
        <v>46247</v>
      </c>
      <c r="Y107" s="4">
        <f t="shared" si="54"/>
        <v>46248</v>
      </c>
      <c r="Z107" s="4">
        <f t="shared" si="55"/>
        <v>46248</v>
      </c>
      <c r="AA107" s="58">
        <f t="shared" si="73"/>
        <v>1.5</v>
      </c>
      <c r="AB107" s="4">
        <f t="shared" si="56"/>
        <v>46251</v>
      </c>
      <c r="AC107" s="58">
        <f t="shared" si="74"/>
        <v>1.2000000000000002</v>
      </c>
      <c r="AD107" s="4">
        <f t="shared" si="57"/>
        <v>46252</v>
      </c>
      <c r="AE107" s="5">
        <v>3</v>
      </c>
      <c r="AF107" s="4">
        <f t="shared" si="58"/>
        <v>46258</v>
      </c>
      <c r="AG107" s="4">
        <f t="shared" si="59"/>
        <v>46258</v>
      </c>
      <c r="AH107" s="4">
        <f t="shared" si="60"/>
        <v>46259</v>
      </c>
      <c r="AI107" s="4">
        <f t="shared" si="61"/>
        <v>46259</v>
      </c>
      <c r="AJ107" s="58">
        <v>1</v>
      </c>
      <c r="AK107" s="4">
        <f t="shared" si="62"/>
        <v>46261</v>
      </c>
      <c r="AL107" s="12">
        <f t="shared" si="83"/>
        <v>46261</v>
      </c>
      <c r="AM107" s="68">
        <v>3</v>
      </c>
      <c r="AN107" s="70">
        <f t="shared" si="75"/>
        <v>0.60000000000000009</v>
      </c>
      <c r="AO107" s="72">
        <f t="array" ref="AO107">MAX(IF($B$2:$B$125=$B107, $AK$2:$AK$125))</f>
        <v>46269</v>
      </c>
      <c r="AP107" s="69">
        <f>_xlfn.MINIFS(ReleaseTimeline!$A$2:$A$27, ReleaseTimeline!$A$2:$A$27, "&gt;="&amp;AL107)</f>
        <v>46261</v>
      </c>
      <c r="AQ107" s="4" t="str">
        <f>VLOOKUP(AP107,ReleaseTimeline!$A$1:$E$27,2,FALSE)</f>
        <v>Release 18</v>
      </c>
      <c r="AR107" s="4">
        <f>VLOOKUP(AP107,ReleaseTimeline!$A$1:$E$27,3,FALSE)</f>
        <v>46268</v>
      </c>
      <c r="AS107" s="4"/>
      <c r="AT107" s="4"/>
      <c r="AU107" s="72">
        <f t="shared" si="84"/>
        <v>46274</v>
      </c>
      <c r="AV107" s="73">
        <v>1</v>
      </c>
      <c r="AW107" s="72">
        <f t="shared" si="65"/>
        <v>46275</v>
      </c>
      <c r="AX107" s="73">
        <v>3</v>
      </c>
      <c r="AY107" s="72">
        <f t="shared" si="85"/>
        <v>46281</v>
      </c>
      <c r="AZ107" s="74">
        <f t="shared" si="76"/>
        <v>46281</v>
      </c>
      <c r="BA107" s="72">
        <f t="shared" si="86"/>
        <v>46282</v>
      </c>
      <c r="BB107" s="72">
        <f t="shared" si="68"/>
        <v>46287</v>
      </c>
      <c r="BC107" s="72">
        <f t="shared" si="69"/>
        <v>46296</v>
      </c>
      <c r="BD107">
        <f t="shared" si="87"/>
        <v>58</v>
      </c>
      <c r="BF107">
        <f t="shared" si="88"/>
        <v>12</v>
      </c>
    </row>
    <row r="108" spans="1:61" hidden="1" x14ac:dyDescent="0.2">
      <c r="A108" s="3">
        <v>91</v>
      </c>
      <c r="B108" s="11" t="s">
        <v>65</v>
      </c>
      <c r="C108" s="11" t="str">
        <f>VLOOKUP(B108,'Target Tech'!$C$8:$J$33,8,FALSE)</f>
        <v>Complete ASP</v>
      </c>
      <c r="D108" s="11"/>
      <c r="E108" s="4">
        <v>46244</v>
      </c>
      <c r="F108" s="4" t="s">
        <v>1155</v>
      </c>
      <c r="G108" s="4" t="s">
        <v>67</v>
      </c>
      <c r="H108" s="4" t="s">
        <v>104</v>
      </c>
      <c r="I108" s="4">
        <f t="shared" si="72"/>
        <v>46244</v>
      </c>
      <c r="J108" s="5">
        <v>3</v>
      </c>
      <c r="K108" s="5">
        <v>0</v>
      </c>
      <c r="L108" s="73">
        <v>5</v>
      </c>
      <c r="M108" s="4">
        <f t="shared" si="78"/>
        <v>46246</v>
      </c>
      <c r="N108" s="4">
        <f t="shared" si="79"/>
        <v>46246</v>
      </c>
      <c r="O108" s="4">
        <f t="shared" si="80"/>
        <v>46246</v>
      </c>
      <c r="P108" s="5">
        <v>3</v>
      </c>
      <c r="Q108" s="4">
        <f t="shared" si="48"/>
        <v>46251</v>
      </c>
      <c r="R108" s="58">
        <f t="shared" si="81"/>
        <v>1.5</v>
      </c>
      <c r="S108" s="4">
        <f t="shared" si="50"/>
        <v>46252</v>
      </c>
      <c r="T108" s="4">
        <f t="shared" si="51"/>
        <v>46252</v>
      </c>
      <c r="U108" s="5">
        <v>3</v>
      </c>
      <c r="V108" s="4">
        <f t="shared" si="52"/>
        <v>46258</v>
      </c>
      <c r="W108" s="4">
        <f t="shared" si="82"/>
        <v>46258</v>
      </c>
      <c r="X108" s="4">
        <f t="shared" si="82"/>
        <v>46258</v>
      </c>
      <c r="Y108" s="4">
        <f t="shared" si="54"/>
        <v>46259</v>
      </c>
      <c r="Z108" s="4">
        <f t="shared" si="55"/>
        <v>46259</v>
      </c>
      <c r="AA108" s="58">
        <f t="shared" si="73"/>
        <v>1.5</v>
      </c>
      <c r="AB108" s="4">
        <f t="shared" si="56"/>
        <v>46261</v>
      </c>
      <c r="AC108" s="58">
        <f t="shared" si="74"/>
        <v>1.2000000000000002</v>
      </c>
      <c r="AD108" s="4">
        <f t="shared" si="57"/>
        <v>46262</v>
      </c>
      <c r="AE108" s="5">
        <v>3</v>
      </c>
      <c r="AF108" s="4">
        <f t="shared" si="58"/>
        <v>46267</v>
      </c>
      <c r="AG108" s="4">
        <f t="shared" si="59"/>
        <v>46267</v>
      </c>
      <c r="AH108" s="4">
        <f t="shared" si="60"/>
        <v>46268</v>
      </c>
      <c r="AI108" s="4">
        <f t="shared" si="61"/>
        <v>46268</v>
      </c>
      <c r="AJ108" s="58">
        <v>1</v>
      </c>
      <c r="AK108" s="4">
        <f t="shared" si="62"/>
        <v>46269</v>
      </c>
      <c r="AL108" s="12">
        <f t="shared" si="83"/>
        <v>46269</v>
      </c>
      <c r="AM108" s="68">
        <v>3</v>
      </c>
      <c r="AN108" s="70">
        <f t="shared" si="75"/>
        <v>0.60000000000000009</v>
      </c>
      <c r="AO108" s="72">
        <f t="array" ref="AO108">MAX(IF($B$2:$B$125=$B108, $AK$2:$AK$125))</f>
        <v>46269</v>
      </c>
      <c r="AP108" s="69">
        <f>_xlfn.MINIFS(ReleaseTimeline!$A$2:$A$27, ReleaseTimeline!$A$2:$A$27, "&gt;="&amp;AL108)</f>
        <v>46275</v>
      </c>
      <c r="AQ108" s="4" t="str">
        <f>VLOOKUP(AP108,ReleaseTimeline!$A$1:$E$27,2,FALSE)</f>
        <v>Release 19</v>
      </c>
      <c r="AR108" s="4">
        <f>VLOOKUP(AP108,ReleaseTimeline!$A$1:$E$27,3,FALSE)</f>
        <v>46282</v>
      </c>
      <c r="AS108" s="4"/>
      <c r="AT108" s="4"/>
      <c r="AU108" s="72">
        <f t="shared" si="84"/>
        <v>46274</v>
      </c>
      <c r="AV108" s="73">
        <v>1</v>
      </c>
      <c r="AW108" s="72">
        <f t="shared" si="65"/>
        <v>46275</v>
      </c>
      <c r="AX108" s="73">
        <v>3</v>
      </c>
      <c r="AY108" s="72">
        <f t="shared" si="85"/>
        <v>46281</v>
      </c>
      <c r="AZ108" s="74">
        <f t="shared" si="76"/>
        <v>46281</v>
      </c>
      <c r="BA108" s="72">
        <f t="shared" si="86"/>
        <v>46282</v>
      </c>
      <c r="BB108" s="72">
        <f t="shared" si="68"/>
        <v>46287</v>
      </c>
      <c r="BC108" s="72">
        <f t="shared" si="69"/>
        <v>46296</v>
      </c>
      <c r="BD108">
        <f t="shared" si="87"/>
        <v>50</v>
      </c>
      <c r="BF108">
        <f t="shared" si="88"/>
        <v>12</v>
      </c>
    </row>
    <row r="109" spans="1:61" hidden="1" x14ac:dyDescent="0.2">
      <c r="A109" s="3">
        <v>92</v>
      </c>
      <c r="B109" s="11" t="s">
        <v>65</v>
      </c>
      <c r="C109" s="11" t="str">
        <f>VLOOKUP(B109,'Target Tech'!$C$8:$J$33,8,FALSE)</f>
        <v>Complete ASP</v>
      </c>
      <c r="D109" s="11"/>
      <c r="E109" s="4">
        <v>46244</v>
      </c>
      <c r="F109" s="4" t="s">
        <v>1156</v>
      </c>
      <c r="G109" s="4" t="s">
        <v>67</v>
      </c>
      <c r="H109" s="4" t="s">
        <v>102</v>
      </c>
      <c r="I109" s="4">
        <f t="shared" si="72"/>
        <v>46244</v>
      </c>
      <c r="J109" s="5">
        <v>3</v>
      </c>
      <c r="K109" s="5">
        <v>0</v>
      </c>
      <c r="L109" s="73">
        <v>6</v>
      </c>
      <c r="M109" s="4">
        <f t="shared" si="78"/>
        <v>46246</v>
      </c>
      <c r="N109" s="4">
        <f t="shared" si="79"/>
        <v>46246</v>
      </c>
      <c r="O109" s="4">
        <f t="shared" si="80"/>
        <v>46246</v>
      </c>
      <c r="P109" s="5">
        <v>3</v>
      </c>
      <c r="Q109" s="4">
        <f t="shared" si="48"/>
        <v>46251</v>
      </c>
      <c r="R109" s="58">
        <f t="shared" si="81"/>
        <v>1.5</v>
      </c>
      <c r="S109" s="4">
        <f t="shared" si="50"/>
        <v>46252</v>
      </c>
      <c r="T109" s="4">
        <f t="shared" si="51"/>
        <v>46252</v>
      </c>
      <c r="U109" s="5">
        <v>3</v>
      </c>
      <c r="V109" s="4">
        <f t="shared" si="52"/>
        <v>46258</v>
      </c>
      <c r="W109" s="4">
        <f t="shared" si="82"/>
        <v>46258</v>
      </c>
      <c r="X109" s="4">
        <f t="shared" si="82"/>
        <v>46258</v>
      </c>
      <c r="Y109" s="4">
        <f t="shared" si="54"/>
        <v>46259</v>
      </c>
      <c r="Z109" s="4">
        <f t="shared" si="55"/>
        <v>46259</v>
      </c>
      <c r="AA109" s="58">
        <f t="shared" si="73"/>
        <v>1.5</v>
      </c>
      <c r="AB109" s="4">
        <f t="shared" si="56"/>
        <v>46261</v>
      </c>
      <c r="AC109" s="58">
        <f t="shared" si="74"/>
        <v>1.2000000000000002</v>
      </c>
      <c r="AD109" s="4">
        <f t="shared" si="57"/>
        <v>46262</v>
      </c>
      <c r="AE109" s="5">
        <v>3</v>
      </c>
      <c r="AF109" s="4">
        <f t="shared" si="58"/>
        <v>46267</v>
      </c>
      <c r="AG109" s="4">
        <f t="shared" si="59"/>
        <v>46267</v>
      </c>
      <c r="AH109" s="4">
        <f t="shared" si="60"/>
        <v>46268</v>
      </c>
      <c r="AI109" s="4">
        <f t="shared" si="61"/>
        <v>46268</v>
      </c>
      <c r="AJ109" s="58">
        <v>1</v>
      </c>
      <c r="AK109" s="4">
        <f t="shared" si="62"/>
        <v>46269</v>
      </c>
      <c r="AL109" s="12">
        <f t="shared" si="83"/>
        <v>46269</v>
      </c>
      <c r="AM109" s="68">
        <v>3</v>
      </c>
      <c r="AN109" s="70">
        <f t="shared" si="75"/>
        <v>0.60000000000000009</v>
      </c>
      <c r="AO109" s="72">
        <f t="array" ref="AO109">MAX(IF($B$2:$B$125=$B109, $AK$2:$AK$125))</f>
        <v>46269</v>
      </c>
      <c r="AP109" s="69">
        <f>_xlfn.MINIFS(ReleaseTimeline!$A$2:$A$27, ReleaseTimeline!$A$2:$A$27, "&gt;="&amp;AL109)</f>
        <v>46275</v>
      </c>
      <c r="AQ109" s="4" t="str">
        <f>VLOOKUP(AP109,ReleaseTimeline!$A$1:$E$27,2,FALSE)</f>
        <v>Release 19</v>
      </c>
      <c r="AR109" s="4">
        <f>VLOOKUP(AP109,ReleaseTimeline!$A$1:$E$27,3,FALSE)</f>
        <v>46282</v>
      </c>
      <c r="AS109" s="4"/>
      <c r="AT109" s="4"/>
      <c r="AU109" s="72">
        <f t="shared" si="84"/>
        <v>46274</v>
      </c>
      <c r="AV109" s="73">
        <v>1</v>
      </c>
      <c r="AW109" s="72">
        <f t="shared" si="65"/>
        <v>46275</v>
      </c>
      <c r="AX109" s="73">
        <v>3</v>
      </c>
      <c r="AY109" s="72">
        <f t="shared" si="85"/>
        <v>46281</v>
      </c>
      <c r="AZ109" s="74">
        <f t="shared" si="76"/>
        <v>46281</v>
      </c>
      <c r="BA109" s="72">
        <f t="shared" si="86"/>
        <v>46282</v>
      </c>
      <c r="BB109" s="72">
        <f t="shared" si="68"/>
        <v>46287</v>
      </c>
      <c r="BC109" s="72">
        <f t="shared" si="69"/>
        <v>46296</v>
      </c>
      <c r="BD109">
        <f t="shared" si="87"/>
        <v>50</v>
      </c>
      <c r="BF109">
        <f t="shared" si="88"/>
        <v>12</v>
      </c>
    </row>
    <row r="110" spans="1:61" hidden="1" x14ac:dyDescent="0.2">
      <c r="A110" s="3">
        <v>93</v>
      </c>
      <c r="B110" s="11" t="s">
        <v>65</v>
      </c>
      <c r="C110" s="11" t="str">
        <f>VLOOKUP(B110,'Target Tech'!$C$8:$J$33,8,FALSE)</f>
        <v>Complete ASP</v>
      </c>
      <c r="D110" s="11"/>
      <c r="E110" s="4">
        <v>46244</v>
      </c>
      <c r="F110" s="4" t="s">
        <v>1157</v>
      </c>
      <c r="G110" s="4" t="s">
        <v>67</v>
      </c>
      <c r="H110" s="4" t="s">
        <v>103</v>
      </c>
      <c r="I110" s="4">
        <f t="shared" si="72"/>
        <v>46244</v>
      </c>
      <c r="J110" s="5">
        <v>3</v>
      </c>
      <c r="K110" s="5">
        <v>0</v>
      </c>
      <c r="L110" s="73">
        <v>7</v>
      </c>
      <c r="M110" s="4">
        <f t="shared" si="78"/>
        <v>46246</v>
      </c>
      <c r="N110" s="4">
        <f t="shared" si="79"/>
        <v>46246</v>
      </c>
      <c r="O110" s="4">
        <f t="shared" si="80"/>
        <v>46246</v>
      </c>
      <c r="P110" s="5">
        <v>3</v>
      </c>
      <c r="Q110" s="4">
        <f t="shared" si="48"/>
        <v>46251</v>
      </c>
      <c r="R110" s="58">
        <f t="shared" si="81"/>
        <v>1.5</v>
      </c>
      <c r="S110" s="4">
        <f t="shared" si="50"/>
        <v>46252</v>
      </c>
      <c r="T110" s="4">
        <f t="shared" si="51"/>
        <v>46252</v>
      </c>
      <c r="U110" s="5">
        <v>3</v>
      </c>
      <c r="V110" s="4">
        <f t="shared" si="52"/>
        <v>46258</v>
      </c>
      <c r="W110" s="4">
        <f t="shared" si="82"/>
        <v>46258</v>
      </c>
      <c r="X110" s="4">
        <f t="shared" si="82"/>
        <v>46258</v>
      </c>
      <c r="Y110" s="4">
        <f t="shared" si="54"/>
        <v>46259</v>
      </c>
      <c r="Z110" s="4">
        <f t="shared" si="55"/>
        <v>46259</v>
      </c>
      <c r="AA110" s="58">
        <f t="shared" si="73"/>
        <v>1.5</v>
      </c>
      <c r="AB110" s="4">
        <f t="shared" si="56"/>
        <v>46261</v>
      </c>
      <c r="AC110" s="58">
        <f t="shared" si="74"/>
        <v>1.2000000000000002</v>
      </c>
      <c r="AD110" s="4">
        <f t="shared" si="57"/>
        <v>46262</v>
      </c>
      <c r="AE110" s="5">
        <v>3</v>
      </c>
      <c r="AF110" s="4">
        <f t="shared" si="58"/>
        <v>46267</v>
      </c>
      <c r="AG110" s="4">
        <f t="shared" si="59"/>
        <v>46267</v>
      </c>
      <c r="AH110" s="4">
        <f t="shared" si="60"/>
        <v>46268</v>
      </c>
      <c r="AI110" s="4">
        <f t="shared" si="61"/>
        <v>46268</v>
      </c>
      <c r="AJ110" s="58">
        <v>1</v>
      </c>
      <c r="AK110" s="4">
        <f t="shared" si="62"/>
        <v>46269</v>
      </c>
      <c r="AL110" s="12">
        <f t="shared" si="83"/>
        <v>46269</v>
      </c>
      <c r="AM110" s="68">
        <v>3</v>
      </c>
      <c r="AN110" s="70">
        <f t="shared" si="75"/>
        <v>0.60000000000000009</v>
      </c>
      <c r="AO110" s="72">
        <f t="array" ref="AO110">MAX(IF($B$2:$B$125=$B110, $AK$2:$AK$125))</f>
        <v>46269</v>
      </c>
      <c r="AP110" s="69">
        <f>_xlfn.MINIFS(ReleaseTimeline!$A$2:$A$27, ReleaseTimeline!$A$2:$A$27, "&gt;="&amp;AL110)</f>
        <v>46275</v>
      </c>
      <c r="AQ110" s="4" t="str">
        <f>VLOOKUP(AP110,ReleaseTimeline!$A$1:$E$27,2,FALSE)</f>
        <v>Release 19</v>
      </c>
      <c r="AR110" s="4">
        <f>VLOOKUP(AP110,ReleaseTimeline!$A$1:$E$27,3,FALSE)</f>
        <v>46282</v>
      </c>
      <c r="AS110" s="4"/>
      <c r="AT110" s="4"/>
      <c r="AU110" s="72">
        <f t="shared" si="84"/>
        <v>46274</v>
      </c>
      <c r="AV110" s="73">
        <v>1</v>
      </c>
      <c r="AW110" s="72">
        <f t="shared" si="65"/>
        <v>46275</v>
      </c>
      <c r="AX110" s="73">
        <v>3</v>
      </c>
      <c r="AY110" s="72">
        <f t="shared" si="85"/>
        <v>46281</v>
      </c>
      <c r="AZ110" s="74">
        <f t="shared" si="76"/>
        <v>46281</v>
      </c>
      <c r="BA110" s="72">
        <f t="shared" si="86"/>
        <v>46282</v>
      </c>
      <c r="BB110" s="72">
        <f t="shared" si="68"/>
        <v>46287</v>
      </c>
      <c r="BC110" s="72">
        <f t="shared" si="69"/>
        <v>46296</v>
      </c>
      <c r="BD110">
        <f t="shared" si="87"/>
        <v>50</v>
      </c>
      <c r="BF110">
        <f t="shared" si="88"/>
        <v>12</v>
      </c>
    </row>
    <row r="111" spans="1:61" hidden="1" x14ac:dyDescent="0.2">
      <c r="A111" s="3">
        <v>94</v>
      </c>
      <c r="B111" s="11" t="s">
        <v>65</v>
      </c>
      <c r="C111" s="11" t="str">
        <f>VLOOKUP(B111,'Target Tech'!$C$8:$J$33,8,FALSE)</f>
        <v>Complete ASP</v>
      </c>
      <c r="D111" s="11"/>
      <c r="E111" s="4">
        <v>46244</v>
      </c>
      <c r="F111" s="4" t="s">
        <v>1158</v>
      </c>
      <c r="G111" s="4" t="s">
        <v>67</v>
      </c>
      <c r="H111" s="4" t="s">
        <v>62</v>
      </c>
      <c r="I111" s="4">
        <f t="shared" si="72"/>
        <v>46244</v>
      </c>
      <c r="J111" s="5">
        <v>3</v>
      </c>
      <c r="K111" s="5">
        <v>0</v>
      </c>
      <c r="L111" s="73">
        <v>8</v>
      </c>
      <c r="M111" s="4">
        <f t="shared" si="78"/>
        <v>46246</v>
      </c>
      <c r="N111" s="4">
        <f t="shared" si="79"/>
        <v>46246</v>
      </c>
      <c r="O111" s="4">
        <f t="shared" si="80"/>
        <v>46246</v>
      </c>
      <c r="P111" s="5">
        <v>3</v>
      </c>
      <c r="Q111" s="4">
        <f t="shared" si="48"/>
        <v>46251</v>
      </c>
      <c r="R111" s="58">
        <f t="shared" si="81"/>
        <v>1.5</v>
      </c>
      <c r="S111" s="4">
        <f t="shared" si="50"/>
        <v>46252</v>
      </c>
      <c r="T111" s="4">
        <f t="shared" si="51"/>
        <v>46252</v>
      </c>
      <c r="U111" s="5">
        <v>3</v>
      </c>
      <c r="V111" s="4">
        <f t="shared" si="52"/>
        <v>46258</v>
      </c>
      <c r="W111" s="4">
        <f t="shared" si="82"/>
        <v>46258</v>
      </c>
      <c r="X111" s="4">
        <f t="shared" si="82"/>
        <v>46258</v>
      </c>
      <c r="Y111" s="4">
        <f t="shared" si="54"/>
        <v>46259</v>
      </c>
      <c r="Z111" s="4">
        <f t="shared" si="55"/>
        <v>46259</v>
      </c>
      <c r="AA111" s="58">
        <f t="shared" si="73"/>
        <v>1.5</v>
      </c>
      <c r="AB111" s="4">
        <f t="shared" si="56"/>
        <v>46261</v>
      </c>
      <c r="AC111" s="58">
        <f t="shared" si="74"/>
        <v>1.2000000000000002</v>
      </c>
      <c r="AD111" s="4">
        <f t="shared" si="57"/>
        <v>46262</v>
      </c>
      <c r="AE111" s="5">
        <v>3</v>
      </c>
      <c r="AF111" s="4">
        <f t="shared" si="58"/>
        <v>46267</v>
      </c>
      <c r="AG111" s="4">
        <f t="shared" si="59"/>
        <v>46267</v>
      </c>
      <c r="AH111" s="4">
        <f t="shared" si="60"/>
        <v>46268</v>
      </c>
      <c r="AI111" s="4">
        <f t="shared" si="61"/>
        <v>46268</v>
      </c>
      <c r="AJ111" s="58">
        <v>1</v>
      </c>
      <c r="AK111" s="4">
        <f t="shared" si="62"/>
        <v>46269</v>
      </c>
      <c r="AL111" s="12">
        <f t="shared" si="83"/>
        <v>46269</v>
      </c>
      <c r="AM111" s="68">
        <v>3</v>
      </c>
      <c r="AN111" s="70">
        <f t="shared" si="75"/>
        <v>0.60000000000000009</v>
      </c>
      <c r="AO111" s="72">
        <f t="array" ref="AO111">MAX(IF($B$2:$B$125=$B111, $AK$2:$AK$125))</f>
        <v>46269</v>
      </c>
      <c r="AP111" s="69">
        <f>_xlfn.MINIFS(ReleaseTimeline!$A$2:$A$27, ReleaseTimeline!$A$2:$A$27, "&gt;="&amp;AL111)</f>
        <v>46275</v>
      </c>
      <c r="AQ111" s="4" t="str">
        <f>VLOOKUP(AP111,ReleaseTimeline!$A$1:$E$27,2,FALSE)</f>
        <v>Release 19</v>
      </c>
      <c r="AR111" s="4">
        <f>VLOOKUP(AP111,ReleaseTimeline!$A$1:$E$27,3,FALSE)</f>
        <v>46282</v>
      </c>
      <c r="AS111" s="4"/>
      <c r="AT111" s="4"/>
      <c r="AU111" s="72">
        <f t="shared" si="84"/>
        <v>46274</v>
      </c>
      <c r="AV111" s="73">
        <v>1</v>
      </c>
      <c r="AW111" s="72">
        <f t="shared" si="65"/>
        <v>46275</v>
      </c>
      <c r="AX111" s="73">
        <v>3</v>
      </c>
      <c r="AY111" s="72">
        <f t="shared" si="85"/>
        <v>46281</v>
      </c>
      <c r="AZ111" s="74">
        <f t="shared" si="76"/>
        <v>46281</v>
      </c>
      <c r="BA111" s="72">
        <f t="shared" si="86"/>
        <v>46282</v>
      </c>
      <c r="BB111" s="72">
        <f t="shared" si="68"/>
        <v>46287</v>
      </c>
      <c r="BC111" s="72">
        <f t="shared" si="69"/>
        <v>46296</v>
      </c>
      <c r="BD111">
        <f t="shared" si="87"/>
        <v>50</v>
      </c>
      <c r="BF111">
        <f t="shared" si="88"/>
        <v>12</v>
      </c>
    </row>
    <row r="112" spans="1:61" hidden="1" x14ac:dyDescent="0.2">
      <c r="A112" s="3">
        <v>95</v>
      </c>
      <c r="B112" s="11" t="s">
        <v>65</v>
      </c>
      <c r="C112" s="11" t="str">
        <f>VLOOKUP(B112,'Target Tech'!$C$8:$J$33,8,FALSE)</f>
        <v>Complete ASP</v>
      </c>
      <c r="D112" s="11"/>
      <c r="E112" s="4">
        <v>46244</v>
      </c>
      <c r="F112" s="4" t="s">
        <v>1159</v>
      </c>
      <c r="G112" s="4" t="s">
        <v>67</v>
      </c>
      <c r="H112" s="4" t="s">
        <v>129</v>
      </c>
      <c r="I112" s="4">
        <f t="shared" si="72"/>
        <v>46244</v>
      </c>
      <c r="J112" s="5">
        <v>3</v>
      </c>
      <c r="K112" s="5">
        <v>0</v>
      </c>
      <c r="L112" s="73">
        <v>9</v>
      </c>
      <c r="M112" s="4">
        <f t="shared" si="78"/>
        <v>46246</v>
      </c>
      <c r="N112" s="4">
        <f t="shared" si="79"/>
        <v>46246</v>
      </c>
      <c r="O112" s="4">
        <f t="shared" si="80"/>
        <v>46246</v>
      </c>
      <c r="P112" s="5">
        <v>3</v>
      </c>
      <c r="Q112" s="4">
        <f t="shared" si="48"/>
        <v>46251</v>
      </c>
      <c r="R112" s="58">
        <f t="shared" si="81"/>
        <v>1.5</v>
      </c>
      <c r="S112" s="4">
        <f t="shared" si="50"/>
        <v>46252</v>
      </c>
      <c r="T112" s="4">
        <f t="shared" si="51"/>
        <v>46252</v>
      </c>
      <c r="U112" s="5">
        <v>3</v>
      </c>
      <c r="V112" s="4">
        <f t="shared" si="52"/>
        <v>46258</v>
      </c>
      <c r="W112" s="4">
        <f t="shared" si="82"/>
        <v>46258</v>
      </c>
      <c r="X112" s="4">
        <f t="shared" si="82"/>
        <v>46258</v>
      </c>
      <c r="Y112" s="4">
        <f t="shared" si="54"/>
        <v>46259</v>
      </c>
      <c r="Z112" s="4">
        <f t="shared" si="55"/>
        <v>46259</v>
      </c>
      <c r="AA112" s="58">
        <f t="shared" si="73"/>
        <v>1.5</v>
      </c>
      <c r="AB112" s="4">
        <f t="shared" si="56"/>
        <v>46261</v>
      </c>
      <c r="AC112" s="58">
        <f t="shared" si="74"/>
        <v>1.2000000000000002</v>
      </c>
      <c r="AD112" s="4">
        <f t="shared" si="57"/>
        <v>46262</v>
      </c>
      <c r="AE112" s="5">
        <v>3</v>
      </c>
      <c r="AF112" s="4">
        <f t="shared" si="58"/>
        <v>46267</v>
      </c>
      <c r="AG112" s="4">
        <f t="shared" si="59"/>
        <v>46267</v>
      </c>
      <c r="AH112" s="4">
        <f t="shared" si="60"/>
        <v>46268</v>
      </c>
      <c r="AI112" s="4">
        <f t="shared" si="61"/>
        <v>46268</v>
      </c>
      <c r="AJ112" s="58">
        <v>1</v>
      </c>
      <c r="AK112" s="4">
        <f t="shared" si="62"/>
        <v>46269</v>
      </c>
      <c r="AL112" s="12">
        <f t="shared" si="83"/>
        <v>46269</v>
      </c>
      <c r="AM112" s="68">
        <v>3</v>
      </c>
      <c r="AN112" s="70">
        <f t="shared" si="75"/>
        <v>0.60000000000000009</v>
      </c>
      <c r="AO112" s="72">
        <f t="array" ref="AO112">MAX(IF($B$2:$B$125=$B112, $AK$2:$AK$125))</f>
        <v>46269</v>
      </c>
      <c r="AP112" s="69">
        <f>_xlfn.MINIFS(ReleaseTimeline!$A$2:$A$27, ReleaseTimeline!$A$2:$A$27, "&gt;="&amp;AL112)</f>
        <v>46275</v>
      </c>
      <c r="AQ112" s="4" t="str">
        <f>VLOOKUP(AP112,ReleaseTimeline!$A$1:$E$27,2,FALSE)</f>
        <v>Release 19</v>
      </c>
      <c r="AR112" s="4">
        <f>VLOOKUP(AP112,ReleaseTimeline!$A$1:$E$27,3,FALSE)</f>
        <v>46282</v>
      </c>
      <c r="AS112" s="4"/>
      <c r="AT112" s="4"/>
      <c r="AU112" s="72">
        <f t="shared" si="84"/>
        <v>46274</v>
      </c>
      <c r="AV112" s="73">
        <v>1</v>
      </c>
      <c r="AW112" s="72">
        <f t="shared" si="65"/>
        <v>46275</v>
      </c>
      <c r="AX112" s="73">
        <v>3</v>
      </c>
      <c r="AY112" s="72">
        <f t="shared" si="85"/>
        <v>46281</v>
      </c>
      <c r="AZ112" s="74">
        <f t="shared" si="76"/>
        <v>46281</v>
      </c>
      <c r="BA112" s="72">
        <f t="shared" si="86"/>
        <v>46282</v>
      </c>
      <c r="BB112" s="72">
        <f t="shared" si="68"/>
        <v>46287</v>
      </c>
      <c r="BC112" s="72">
        <f t="shared" si="69"/>
        <v>46296</v>
      </c>
      <c r="BD112">
        <f t="shared" si="87"/>
        <v>50</v>
      </c>
      <c r="BE112">
        <f>(BC112-BA112)</f>
        <v>14</v>
      </c>
      <c r="BF112">
        <f t="shared" si="88"/>
        <v>12</v>
      </c>
      <c r="BI112">
        <f>(BE112+BF112)</f>
        <v>26</v>
      </c>
    </row>
    <row r="113" spans="1:61" hidden="1" x14ac:dyDescent="0.2">
      <c r="A113" s="3">
        <v>116</v>
      </c>
      <c r="B113" s="11" t="s">
        <v>179</v>
      </c>
      <c r="C113" s="11" t="str">
        <f>VLOOKUP(B113,'Target Tech'!$C$8:$J$33,8,FALSE)</f>
        <v>Complete ASP</v>
      </c>
      <c r="D113" s="11"/>
      <c r="E113" s="4">
        <v>46234</v>
      </c>
      <c r="F113" s="4" t="s">
        <v>1160</v>
      </c>
      <c r="G113" s="4" t="s">
        <v>56</v>
      </c>
      <c r="H113" s="4" t="s">
        <v>57</v>
      </c>
      <c r="I113" s="4">
        <f t="shared" si="72"/>
        <v>46234</v>
      </c>
      <c r="J113" s="5">
        <v>3</v>
      </c>
      <c r="K113" s="5">
        <v>0</v>
      </c>
      <c r="L113" s="73">
        <v>1</v>
      </c>
      <c r="M113" s="4">
        <f t="shared" si="78"/>
        <v>46238</v>
      </c>
      <c r="N113" s="4">
        <f t="shared" si="79"/>
        <v>46238</v>
      </c>
      <c r="O113" s="4">
        <f t="shared" si="80"/>
        <v>46238</v>
      </c>
      <c r="P113" s="5">
        <v>3</v>
      </c>
      <c r="Q113" s="4">
        <f t="shared" si="48"/>
        <v>46241</v>
      </c>
      <c r="R113" s="58">
        <f t="shared" si="81"/>
        <v>1.5</v>
      </c>
      <c r="S113" s="4">
        <f t="shared" si="50"/>
        <v>46244</v>
      </c>
      <c r="T113" s="4">
        <f t="shared" si="51"/>
        <v>46244</v>
      </c>
      <c r="U113" s="5">
        <v>3</v>
      </c>
      <c r="V113" s="4">
        <f t="shared" si="52"/>
        <v>46247</v>
      </c>
      <c r="W113" s="4">
        <f t="shared" si="82"/>
        <v>46247</v>
      </c>
      <c r="X113" s="4">
        <f t="shared" si="82"/>
        <v>46247</v>
      </c>
      <c r="Y113" s="4">
        <f t="shared" si="54"/>
        <v>46248</v>
      </c>
      <c r="Z113" s="4">
        <f t="shared" si="55"/>
        <v>46248</v>
      </c>
      <c r="AA113" s="58">
        <f t="shared" si="73"/>
        <v>1.5</v>
      </c>
      <c r="AB113" s="4">
        <f t="shared" si="56"/>
        <v>46251</v>
      </c>
      <c r="AC113" s="58">
        <f t="shared" si="74"/>
        <v>1.2000000000000002</v>
      </c>
      <c r="AD113" s="4">
        <f t="shared" si="57"/>
        <v>46252</v>
      </c>
      <c r="AE113" s="5">
        <v>3</v>
      </c>
      <c r="AF113" s="4">
        <f t="shared" si="58"/>
        <v>46258</v>
      </c>
      <c r="AG113" s="4">
        <f t="shared" si="59"/>
        <v>46258</v>
      </c>
      <c r="AH113" s="4">
        <f t="shared" si="60"/>
        <v>46259</v>
      </c>
      <c r="AI113" s="4">
        <f t="shared" si="61"/>
        <v>46259</v>
      </c>
      <c r="AJ113" s="58">
        <v>1</v>
      </c>
      <c r="AK113" s="4">
        <f t="shared" si="62"/>
        <v>46261</v>
      </c>
      <c r="AL113" s="12">
        <f t="shared" si="83"/>
        <v>46261</v>
      </c>
      <c r="AM113" s="68">
        <v>3</v>
      </c>
      <c r="AN113" s="70">
        <f t="shared" si="75"/>
        <v>0.60000000000000009</v>
      </c>
      <c r="AO113" s="72">
        <f t="array" ref="AO113">MAX(IF($B$2:$B$125=$B113, $AK$2:$AK$125))</f>
        <v>46269</v>
      </c>
      <c r="AP113" s="69">
        <f>_xlfn.MINIFS(ReleaseTimeline!$A$2:$A$27, ReleaseTimeline!$A$2:$A$27, "&gt;="&amp;AL113)</f>
        <v>46261</v>
      </c>
      <c r="AQ113" s="4" t="str">
        <f>VLOOKUP(AP113,ReleaseTimeline!$A$1:$E$27,2,FALSE)</f>
        <v>Release 18</v>
      </c>
      <c r="AR113" s="4">
        <f>VLOOKUP(AP113,ReleaseTimeline!$A$1:$E$27,3,FALSE)</f>
        <v>46268</v>
      </c>
      <c r="AS113" s="4"/>
      <c r="AT113" s="4"/>
      <c r="AU113" s="72">
        <f t="shared" si="84"/>
        <v>46274</v>
      </c>
      <c r="AV113" s="73">
        <v>1</v>
      </c>
      <c r="AW113" s="72">
        <f t="shared" si="65"/>
        <v>46275</v>
      </c>
      <c r="AX113" s="73">
        <v>3</v>
      </c>
      <c r="AY113" s="72">
        <f t="shared" si="85"/>
        <v>46281</v>
      </c>
      <c r="AZ113" s="74">
        <f t="shared" si="76"/>
        <v>46281</v>
      </c>
      <c r="BA113" s="72">
        <f t="shared" si="86"/>
        <v>46282</v>
      </c>
      <c r="BB113" s="72">
        <f t="shared" si="68"/>
        <v>46287</v>
      </c>
      <c r="BC113" s="72">
        <f t="shared" si="69"/>
        <v>46296</v>
      </c>
      <c r="BD113">
        <f t="shared" si="87"/>
        <v>58</v>
      </c>
      <c r="BF113">
        <f t="shared" si="88"/>
        <v>12</v>
      </c>
    </row>
    <row r="114" spans="1:61" hidden="1" x14ac:dyDescent="0.2">
      <c r="A114" s="3">
        <v>117</v>
      </c>
      <c r="B114" s="11" t="s">
        <v>179</v>
      </c>
      <c r="C114" s="11" t="str">
        <f>VLOOKUP(B114,'Target Tech'!$C$8:$J$33,8,FALSE)</f>
        <v>Complete ASP</v>
      </c>
      <c r="D114" s="11"/>
      <c r="E114" s="4">
        <v>46234</v>
      </c>
      <c r="F114" s="4" t="s">
        <v>1161</v>
      </c>
      <c r="G114" s="4" t="s">
        <v>56</v>
      </c>
      <c r="H114" s="4" t="s">
        <v>62</v>
      </c>
      <c r="I114" s="4">
        <f t="shared" si="72"/>
        <v>46234</v>
      </c>
      <c r="J114" s="5">
        <v>3</v>
      </c>
      <c r="K114" s="5">
        <v>0</v>
      </c>
      <c r="L114" s="73">
        <v>2</v>
      </c>
      <c r="M114" s="4">
        <f t="shared" si="78"/>
        <v>46238</v>
      </c>
      <c r="N114" s="4">
        <f t="shared" si="79"/>
        <v>46238</v>
      </c>
      <c r="O114" s="4">
        <f t="shared" si="80"/>
        <v>46238</v>
      </c>
      <c r="P114" s="5">
        <v>3</v>
      </c>
      <c r="Q114" s="4">
        <f t="shared" si="48"/>
        <v>46241</v>
      </c>
      <c r="R114" s="58">
        <f t="shared" si="81"/>
        <v>1.5</v>
      </c>
      <c r="S114" s="4">
        <f t="shared" si="50"/>
        <v>46244</v>
      </c>
      <c r="T114" s="4">
        <f t="shared" si="51"/>
        <v>46244</v>
      </c>
      <c r="U114" s="5">
        <v>3</v>
      </c>
      <c r="V114" s="4">
        <f t="shared" si="52"/>
        <v>46247</v>
      </c>
      <c r="W114" s="4">
        <f t="shared" ref="W114:X129" si="89">WORKDAY(V114, 0, IndHolidays)</f>
        <v>46247</v>
      </c>
      <c r="X114" s="4">
        <f t="shared" si="89"/>
        <v>46247</v>
      </c>
      <c r="Y114" s="4">
        <f t="shared" si="54"/>
        <v>46248</v>
      </c>
      <c r="Z114" s="4">
        <f t="shared" si="55"/>
        <v>46248</v>
      </c>
      <c r="AA114" s="58">
        <f t="shared" si="73"/>
        <v>1.5</v>
      </c>
      <c r="AB114" s="4">
        <f t="shared" si="56"/>
        <v>46251</v>
      </c>
      <c r="AC114" s="58">
        <f t="shared" si="74"/>
        <v>1.2000000000000002</v>
      </c>
      <c r="AD114" s="4">
        <f t="shared" si="57"/>
        <v>46252</v>
      </c>
      <c r="AE114" s="5">
        <v>3</v>
      </c>
      <c r="AF114" s="4">
        <f t="shared" si="58"/>
        <v>46258</v>
      </c>
      <c r="AG114" s="4">
        <f t="shared" si="59"/>
        <v>46258</v>
      </c>
      <c r="AH114" s="4">
        <f t="shared" si="60"/>
        <v>46259</v>
      </c>
      <c r="AI114" s="4">
        <f t="shared" si="61"/>
        <v>46259</v>
      </c>
      <c r="AJ114" s="58">
        <v>1</v>
      </c>
      <c r="AK114" s="4">
        <f t="shared" si="62"/>
        <v>46261</v>
      </c>
      <c r="AL114" s="12">
        <f t="shared" si="83"/>
        <v>46261</v>
      </c>
      <c r="AM114" s="68">
        <v>3</v>
      </c>
      <c r="AN114" s="70">
        <f t="shared" si="75"/>
        <v>0.60000000000000009</v>
      </c>
      <c r="AO114" s="72">
        <f t="array" ref="AO114">MAX(IF($B$2:$B$125=$B114, $AK$2:$AK$125))</f>
        <v>46269</v>
      </c>
      <c r="AP114" s="69">
        <f>_xlfn.MINIFS(ReleaseTimeline!$A$2:$A$27, ReleaseTimeline!$A$2:$A$27, "&gt;="&amp;AL114)</f>
        <v>46261</v>
      </c>
      <c r="AQ114" s="4" t="str">
        <f>VLOOKUP(AP114,ReleaseTimeline!$A$1:$E$27,2,FALSE)</f>
        <v>Release 18</v>
      </c>
      <c r="AR114" s="4">
        <f>VLOOKUP(AP114,ReleaseTimeline!$A$1:$E$27,3,FALSE)</f>
        <v>46268</v>
      </c>
      <c r="AS114" s="4"/>
      <c r="AT114" s="4"/>
      <c r="AU114" s="72">
        <f t="shared" si="84"/>
        <v>46274</v>
      </c>
      <c r="AV114" s="73">
        <v>1</v>
      </c>
      <c r="AW114" s="72">
        <f t="shared" si="65"/>
        <v>46275</v>
      </c>
      <c r="AX114" s="73">
        <v>3</v>
      </c>
      <c r="AY114" s="72">
        <f t="shared" si="85"/>
        <v>46281</v>
      </c>
      <c r="AZ114" s="74">
        <f t="shared" si="76"/>
        <v>46281</v>
      </c>
      <c r="BA114" s="72">
        <f t="shared" si="86"/>
        <v>46282</v>
      </c>
      <c r="BB114" s="72">
        <f t="shared" si="68"/>
        <v>46287</v>
      </c>
      <c r="BC114" s="72">
        <f t="shared" si="69"/>
        <v>46296</v>
      </c>
      <c r="BD114">
        <f t="shared" si="87"/>
        <v>58</v>
      </c>
      <c r="BF114">
        <f t="shared" si="88"/>
        <v>12</v>
      </c>
    </row>
    <row r="115" spans="1:61" hidden="1" x14ac:dyDescent="0.2">
      <c r="A115" s="3">
        <v>118</v>
      </c>
      <c r="B115" s="11" t="s">
        <v>179</v>
      </c>
      <c r="C115" s="11" t="str">
        <f>VLOOKUP(B115,'Target Tech'!$C$8:$J$33,8,FALSE)</f>
        <v>Complete ASP</v>
      </c>
      <c r="D115" s="11"/>
      <c r="E115" s="4">
        <v>46206</v>
      </c>
      <c r="F115" s="4" t="s">
        <v>1162</v>
      </c>
      <c r="G115" s="4" t="s">
        <v>56</v>
      </c>
      <c r="H115" s="4" t="s">
        <v>62</v>
      </c>
      <c r="I115" s="4">
        <f t="shared" si="72"/>
        <v>46206</v>
      </c>
      <c r="J115" s="5">
        <v>3</v>
      </c>
      <c r="K115" s="5">
        <v>0</v>
      </c>
      <c r="L115" s="73">
        <v>3</v>
      </c>
      <c r="M115" s="4">
        <f t="shared" si="78"/>
        <v>46211</v>
      </c>
      <c r="N115" s="4">
        <f t="shared" si="79"/>
        <v>46211</v>
      </c>
      <c r="O115" s="4">
        <f t="shared" si="80"/>
        <v>46211</v>
      </c>
      <c r="P115" s="5">
        <v>3</v>
      </c>
      <c r="Q115" s="4">
        <f t="shared" si="48"/>
        <v>46216</v>
      </c>
      <c r="R115" s="58">
        <f t="shared" si="81"/>
        <v>1.5</v>
      </c>
      <c r="S115" s="4">
        <f t="shared" si="50"/>
        <v>46217</v>
      </c>
      <c r="T115" s="4">
        <f t="shared" si="51"/>
        <v>46217</v>
      </c>
      <c r="U115" s="5">
        <v>3</v>
      </c>
      <c r="V115" s="4">
        <f t="shared" si="52"/>
        <v>46220</v>
      </c>
      <c r="W115" s="4">
        <f t="shared" si="89"/>
        <v>46220</v>
      </c>
      <c r="X115" s="4">
        <f t="shared" si="89"/>
        <v>46220</v>
      </c>
      <c r="Y115" s="4">
        <f t="shared" si="54"/>
        <v>46223</v>
      </c>
      <c r="Z115" s="4">
        <f t="shared" si="55"/>
        <v>46223</v>
      </c>
      <c r="AA115" s="58">
        <f t="shared" si="73"/>
        <v>1.5</v>
      </c>
      <c r="AB115" s="4">
        <f t="shared" si="56"/>
        <v>46224</v>
      </c>
      <c r="AC115" s="58">
        <f t="shared" si="74"/>
        <v>1.2000000000000002</v>
      </c>
      <c r="AD115" s="4">
        <f t="shared" si="57"/>
        <v>46225</v>
      </c>
      <c r="AE115" s="5">
        <v>3</v>
      </c>
      <c r="AF115" s="4">
        <f t="shared" si="58"/>
        <v>46230</v>
      </c>
      <c r="AG115" s="4">
        <f t="shared" si="59"/>
        <v>46230</v>
      </c>
      <c r="AH115" s="4">
        <f t="shared" si="60"/>
        <v>46231</v>
      </c>
      <c r="AI115" s="4">
        <f t="shared" si="61"/>
        <v>46231</v>
      </c>
      <c r="AJ115" s="58">
        <v>1</v>
      </c>
      <c r="AK115" s="4">
        <f t="shared" si="62"/>
        <v>46232</v>
      </c>
      <c r="AL115" s="12">
        <f t="shared" si="83"/>
        <v>46232</v>
      </c>
      <c r="AM115" s="68">
        <v>3</v>
      </c>
      <c r="AN115" s="70">
        <f t="shared" si="75"/>
        <v>0.60000000000000009</v>
      </c>
      <c r="AO115" s="72">
        <f t="array" ref="AO115">MAX(IF($B$2:$B$125=$B115, $AK$2:$AK$125))</f>
        <v>46269</v>
      </c>
      <c r="AP115" s="69">
        <f>_xlfn.MINIFS(ReleaseTimeline!$A$2:$A$27, ReleaseTimeline!$A$2:$A$27, "&gt;="&amp;AL115)</f>
        <v>46233</v>
      </c>
      <c r="AQ115" s="4" t="str">
        <f>VLOOKUP(AP115,ReleaseTimeline!$A$1:$E$27,2,FALSE)</f>
        <v>Release 16</v>
      </c>
      <c r="AR115" s="4">
        <f>VLOOKUP(AP115,ReleaseTimeline!$A$1:$E$27,3,FALSE)</f>
        <v>46240</v>
      </c>
      <c r="AS115" s="4"/>
      <c r="AT115" s="4"/>
      <c r="AU115" s="72">
        <f t="shared" si="84"/>
        <v>46274</v>
      </c>
      <c r="AV115" s="73">
        <v>1</v>
      </c>
      <c r="AW115" s="72">
        <f t="shared" si="65"/>
        <v>46275</v>
      </c>
      <c r="AX115" s="73">
        <v>3</v>
      </c>
      <c r="AY115" s="72">
        <f t="shared" si="85"/>
        <v>46281</v>
      </c>
      <c r="AZ115" s="74">
        <f t="shared" si="76"/>
        <v>46281</v>
      </c>
      <c r="BA115" s="72">
        <f t="shared" si="86"/>
        <v>46282</v>
      </c>
      <c r="BB115" s="72">
        <f t="shared" si="68"/>
        <v>46287</v>
      </c>
      <c r="BC115" s="72">
        <f t="shared" si="69"/>
        <v>46296</v>
      </c>
      <c r="BD115">
        <f t="shared" si="87"/>
        <v>85</v>
      </c>
      <c r="BF115">
        <f t="shared" si="88"/>
        <v>12</v>
      </c>
    </row>
    <row r="116" spans="1:61" hidden="1" x14ac:dyDescent="0.2">
      <c r="A116" s="3">
        <v>119</v>
      </c>
      <c r="B116" s="11" t="s">
        <v>179</v>
      </c>
      <c r="C116" s="11" t="str">
        <f>VLOOKUP(B116,'Target Tech'!$C$8:$J$33,8,FALSE)</f>
        <v>Complete ASP</v>
      </c>
      <c r="D116" s="11"/>
      <c r="E116" s="4">
        <v>46244</v>
      </c>
      <c r="F116" s="4" t="s">
        <v>1163</v>
      </c>
      <c r="G116" s="4" t="s">
        <v>56</v>
      </c>
      <c r="H116" s="4" t="s">
        <v>57</v>
      </c>
      <c r="I116" s="4">
        <f t="shared" si="72"/>
        <v>46244</v>
      </c>
      <c r="J116" s="5">
        <v>3</v>
      </c>
      <c r="K116" s="5">
        <v>0</v>
      </c>
      <c r="L116" s="73">
        <v>4</v>
      </c>
      <c r="M116" s="4">
        <f t="shared" si="78"/>
        <v>46246</v>
      </c>
      <c r="N116" s="4">
        <f t="shared" si="79"/>
        <v>46246</v>
      </c>
      <c r="O116" s="4">
        <f t="shared" si="80"/>
        <v>46246</v>
      </c>
      <c r="P116" s="5">
        <v>3</v>
      </c>
      <c r="Q116" s="4">
        <f t="shared" si="48"/>
        <v>46251</v>
      </c>
      <c r="R116" s="58">
        <f t="shared" si="81"/>
        <v>1.5</v>
      </c>
      <c r="S116" s="4">
        <f t="shared" si="50"/>
        <v>46252</v>
      </c>
      <c r="T116" s="4">
        <f t="shared" si="51"/>
        <v>46252</v>
      </c>
      <c r="U116" s="5">
        <v>3</v>
      </c>
      <c r="V116" s="4">
        <f t="shared" si="52"/>
        <v>46258</v>
      </c>
      <c r="W116" s="4">
        <f t="shared" si="89"/>
        <v>46258</v>
      </c>
      <c r="X116" s="4">
        <f t="shared" si="89"/>
        <v>46258</v>
      </c>
      <c r="Y116" s="4">
        <f t="shared" si="54"/>
        <v>46259</v>
      </c>
      <c r="Z116" s="4">
        <f t="shared" si="55"/>
        <v>46259</v>
      </c>
      <c r="AA116" s="58">
        <f t="shared" si="73"/>
        <v>1.5</v>
      </c>
      <c r="AB116" s="4">
        <f t="shared" si="56"/>
        <v>46261</v>
      </c>
      <c r="AC116" s="58">
        <f t="shared" si="74"/>
        <v>1.2000000000000002</v>
      </c>
      <c r="AD116" s="4">
        <f t="shared" si="57"/>
        <v>46262</v>
      </c>
      <c r="AE116" s="5">
        <v>3</v>
      </c>
      <c r="AF116" s="4">
        <f t="shared" si="58"/>
        <v>46267</v>
      </c>
      <c r="AG116" s="4">
        <f t="shared" si="59"/>
        <v>46267</v>
      </c>
      <c r="AH116" s="4">
        <f t="shared" si="60"/>
        <v>46268</v>
      </c>
      <c r="AI116" s="4">
        <f t="shared" si="61"/>
        <v>46268</v>
      </c>
      <c r="AJ116" s="58">
        <v>1</v>
      </c>
      <c r="AK116" s="4">
        <f t="shared" si="62"/>
        <v>46269</v>
      </c>
      <c r="AL116" s="12">
        <f t="shared" si="83"/>
        <v>46269</v>
      </c>
      <c r="AM116" s="68">
        <v>3</v>
      </c>
      <c r="AN116" s="70">
        <f t="shared" si="75"/>
        <v>0.60000000000000009</v>
      </c>
      <c r="AO116" s="72">
        <f t="array" ref="AO116">MAX(IF($B$2:$B$125=$B116, $AK$2:$AK$125))</f>
        <v>46269</v>
      </c>
      <c r="AP116" s="69">
        <f>_xlfn.MINIFS(ReleaseTimeline!$A$2:$A$27, ReleaseTimeline!$A$2:$A$27, "&gt;="&amp;AL116)</f>
        <v>46275</v>
      </c>
      <c r="AQ116" s="4" t="str">
        <f>VLOOKUP(AP116,ReleaseTimeline!$A$1:$E$27,2,FALSE)</f>
        <v>Release 19</v>
      </c>
      <c r="AR116" s="4">
        <f>VLOOKUP(AP116,ReleaseTimeline!$A$1:$E$27,3,FALSE)</f>
        <v>46282</v>
      </c>
      <c r="AS116" s="4"/>
      <c r="AT116" s="4"/>
      <c r="AU116" s="72">
        <f t="shared" si="84"/>
        <v>46274</v>
      </c>
      <c r="AV116" s="73">
        <v>1</v>
      </c>
      <c r="AW116" s="72">
        <f t="shared" si="65"/>
        <v>46275</v>
      </c>
      <c r="AX116" s="73">
        <v>3</v>
      </c>
      <c r="AY116" s="72">
        <f t="shared" si="85"/>
        <v>46281</v>
      </c>
      <c r="AZ116" s="74">
        <f t="shared" si="76"/>
        <v>46281</v>
      </c>
      <c r="BA116" s="72">
        <f t="shared" si="86"/>
        <v>46282</v>
      </c>
      <c r="BB116" s="72">
        <f t="shared" si="68"/>
        <v>46287</v>
      </c>
      <c r="BC116" s="72">
        <f t="shared" si="69"/>
        <v>46296</v>
      </c>
      <c r="BD116">
        <f t="shared" si="87"/>
        <v>50</v>
      </c>
      <c r="BF116">
        <f t="shared" si="88"/>
        <v>12</v>
      </c>
    </row>
    <row r="117" spans="1:61" hidden="1" x14ac:dyDescent="0.2">
      <c r="A117" s="3">
        <v>120</v>
      </c>
      <c r="B117" s="11" t="s">
        <v>179</v>
      </c>
      <c r="C117" s="11" t="str">
        <f>VLOOKUP(B117,'Target Tech'!$C$8:$J$33,8,FALSE)</f>
        <v>Complete ASP</v>
      </c>
      <c r="D117" s="11"/>
      <c r="E117" s="4">
        <v>46244</v>
      </c>
      <c r="F117" s="4" t="s">
        <v>1164</v>
      </c>
      <c r="G117" s="4" t="s">
        <v>56</v>
      </c>
      <c r="H117" s="4" t="s">
        <v>60</v>
      </c>
      <c r="I117" s="4">
        <f t="shared" si="72"/>
        <v>46244</v>
      </c>
      <c r="J117" s="5">
        <v>3</v>
      </c>
      <c r="K117" s="5">
        <v>0</v>
      </c>
      <c r="L117" s="73">
        <v>5</v>
      </c>
      <c r="M117" s="4">
        <f t="shared" si="78"/>
        <v>46246</v>
      </c>
      <c r="N117" s="4">
        <f t="shared" si="79"/>
        <v>46246</v>
      </c>
      <c r="O117" s="4">
        <f t="shared" si="80"/>
        <v>46246</v>
      </c>
      <c r="P117" s="5">
        <v>3</v>
      </c>
      <c r="Q117" s="4">
        <f t="shared" si="48"/>
        <v>46251</v>
      </c>
      <c r="R117" s="58">
        <f t="shared" si="81"/>
        <v>1.5</v>
      </c>
      <c r="S117" s="4">
        <f t="shared" si="50"/>
        <v>46252</v>
      </c>
      <c r="T117" s="4">
        <f t="shared" si="51"/>
        <v>46252</v>
      </c>
      <c r="U117" s="5">
        <v>3</v>
      </c>
      <c r="V117" s="4">
        <f t="shared" si="52"/>
        <v>46258</v>
      </c>
      <c r="W117" s="4">
        <f t="shared" si="89"/>
        <v>46258</v>
      </c>
      <c r="X117" s="4">
        <f t="shared" si="89"/>
        <v>46258</v>
      </c>
      <c r="Y117" s="4">
        <f t="shared" si="54"/>
        <v>46259</v>
      </c>
      <c r="Z117" s="4">
        <f t="shared" si="55"/>
        <v>46259</v>
      </c>
      <c r="AA117" s="58">
        <f t="shared" si="73"/>
        <v>1.5</v>
      </c>
      <c r="AB117" s="4">
        <f t="shared" si="56"/>
        <v>46261</v>
      </c>
      <c r="AC117" s="58">
        <f t="shared" si="74"/>
        <v>1.2000000000000002</v>
      </c>
      <c r="AD117" s="4">
        <f t="shared" si="57"/>
        <v>46262</v>
      </c>
      <c r="AE117" s="5">
        <v>3</v>
      </c>
      <c r="AF117" s="4">
        <f t="shared" si="58"/>
        <v>46267</v>
      </c>
      <c r="AG117" s="4">
        <f t="shared" si="59"/>
        <v>46267</v>
      </c>
      <c r="AH117" s="4">
        <f t="shared" si="60"/>
        <v>46268</v>
      </c>
      <c r="AI117" s="4">
        <f t="shared" si="61"/>
        <v>46268</v>
      </c>
      <c r="AJ117" s="58">
        <v>1</v>
      </c>
      <c r="AK117" s="4">
        <f t="shared" si="62"/>
        <v>46269</v>
      </c>
      <c r="AL117" s="12">
        <f t="shared" si="83"/>
        <v>46269</v>
      </c>
      <c r="AM117" s="68">
        <v>3</v>
      </c>
      <c r="AN117" s="70">
        <f t="shared" si="75"/>
        <v>0.60000000000000009</v>
      </c>
      <c r="AO117" s="72">
        <f t="array" ref="AO117">MAX(IF($B$2:$B$125=$B117, $AK$2:$AK$125))</f>
        <v>46269</v>
      </c>
      <c r="AP117" s="69">
        <f>_xlfn.MINIFS(ReleaseTimeline!$A$2:$A$27, ReleaseTimeline!$A$2:$A$27, "&gt;="&amp;AL117)</f>
        <v>46275</v>
      </c>
      <c r="AQ117" s="4" t="str">
        <f>VLOOKUP(AP117,ReleaseTimeline!$A$1:$E$27,2,FALSE)</f>
        <v>Release 19</v>
      </c>
      <c r="AR117" s="4">
        <f>VLOOKUP(AP117,ReleaseTimeline!$A$1:$E$27,3,FALSE)</f>
        <v>46282</v>
      </c>
      <c r="AS117" s="4"/>
      <c r="AT117" s="4"/>
      <c r="AU117" s="72">
        <f t="shared" si="84"/>
        <v>46274</v>
      </c>
      <c r="AV117" s="73">
        <v>1</v>
      </c>
      <c r="AW117" s="72">
        <f t="shared" si="65"/>
        <v>46275</v>
      </c>
      <c r="AX117" s="73">
        <v>3</v>
      </c>
      <c r="AY117" s="72">
        <f t="shared" si="85"/>
        <v>46281</v>
      </c>
      <c r="AZ117" s="74">
        <f t="shared" si="76"/>
        <v>46281</v>
      </c>
      <c r="BA117" s="72">
        <f t="shared" si="86"/>
        <v>46282</v>
      </c>
      <c r="BB117" s="72">
        <f t="shared" si="68"/>
        <v>46287</v>
      </c>
      <c r="BC117" s="72">
        <f t="shared" si="69"/>
        <v>46296</v>
      </c>
      <c r="BD117">
        <f t="shared" si="87"/>
        <v>50</v>
      </c>
      <c r="BE117">
        <f>(BC117-BA117)</f>
        <v>14</v>
      </c>
      <c r="BF117">
        <f t="shared" si="88"/>
        <v>12</v>
      </c>
      <c r="BI117">
        <f>(BE117+BF117)</f>
        <v>26</v>
      </c>
    </row>
    <row r="118" spans="1:61" hidden="1" x14ac:dyDescent="0.2">
      <c r="A118" s="3">
        <v>132</v>
      </c>
      <c r="B118" s="11" t="s">
        <v>105</v>
      </c>
      <c r="C118" s="11" t="str">
        <f>VLOOKUP(B118,'Target Tech'!$C$8:$J$33,8,FALSE)</f>
        <v>Complete ASP</v>
      </c>
      <c r="D118" s="11"/>
      <c r="E118" s="4">
        <v>46252</v>
      </c>
      <c r="F118" s="4" t="s">
        <v>1165</v>
      </c>
      <c r="G118" s="4" t="s">
        <v>67</v>
      </c>
      <c r="H118" s="4" t="s">
        <v>62</v>
      </c>
      <c r="I118" s="4">
        <f t="shared" si="72"/>
        <v>46252</v>
      </c>
      <c r="J118" s="5">
        <v>3</v>
      </c>
      <c r="K118" s="5">
        <v>0</v>
      </c>
      <c r="L118" s="73">
        <v>4</v>
      </c>
      <c r="M118" s="4">
        <f t="shared" si="78"/>
        <v>46254</v>
      </c>
      <c r="N118" s="4">
        <f t="shared" si="79"/>
        <v>46254</v>
      </c>
      <c r="O118" s="4">
        <f t="shared" si="80"/>
        <v>46254</v>
      </c>
      <c r="P118" s="5">
        <v>3</v>
      </c>
      <c r="Q118" s="4">
        <f t="shared" si="48"/>
        <v>46261</v>
      </c>
      <c r="R118" s="58">
        <f t="shared" si="81"/>
        <v>1.5</v>
      </c>
      <c r="S118" s="4">
        <f t="shared" si="50"/>
        <v>46262</v>
      </c>
      <c r="T118" s="4">
        <f t="shared" si="51"/>
        <v>46262</v>
      </c>
      <c r="U118" s="5">
        <v>1</v>
      </c>
      <c r="V118" s="4">
        <f t="shared" si="52"/>
        <v>46265</v>
      </c>
      <c r="W118" s="4">
        <f t="shared" si="89"/>
        <v>46265</v>
      </c>
      <c r="X118" s="4">
        <f t="shared" si="89"/>
        <v>46265</v>
      </c>
      <c r="Y118" s="4">
        <f t="shared" si="54"/>
        <v>46266</v>
      </c>
      <c r="Z118" s="4">
        <f t="shared" si="55"/>
        <v>46266</v>
      </c>
      <c r="AA118" s="58">
        <f t="shared" si="73"/>
        <v>1.5</v>
      </c>
      <c r="AB118" s="4">
        <f t="shared" si="56"/>
        <v>46267</v>
      </c>
      <c r="AC118" s="58">
        <f t="shared" si="74"/>
        <v>1.2000000000000002</v>
      </c>
      <c r="AD118" s="4">
        <f t="shared" si="57"/>
        <v>46268</v>
      </c>
      <c r="AE118" s="5">
        <v>1</v>
      </c>
      <c r="AF118" s="4">
        <f t="shared" si="58"/>
        <v>46269</v>
      </c>
      <c r="AG118" s="4">
        <f t="shared" si="59"/>
        <v>46269</v>
      </c>
      <c r="AH118" s="4">
        <f t="shared" si="60"/>
        <v>46272</v>
      </c>
      <c r="AI118" s="4">
        <f t="shared" si="61"/>
        <v>46272</v>
      </c>
      <c r="AJ118" s="58">
        <v>1</v>
      </c>
      <c r="AK118" s="4">
        <f t="shared" si="62"/>
        <v>46273</v>
      </c>
      <c r="AL118" s="12">
        <f t="shared" si="83"/>
        <v>46273</v>
      </c>
      <c r="AM118" s="68">
        <v>3</v>
      </c>
      <c r="AN118" s="70">
        <f t="shared" si="75"/>
        <v>0.60000000000000009</v>
      </c>
      <c r="AO118" s="72">
        <f t="array" ref="AO118">MAX(IF($B$2:$B$125=$B118, $AK$2:$AK$125))</f>
        <v>46280</v>
      </c>
      <c r="AP118" s="69">
        <f>_xlfn.MINIFS(ReleaseTimeline!$A$2:$A$27, ReleaseTimeline!$A$2:$A$27, "&gt;="&amp;AL118)</f>
        <v>46275</v>
      </c>
      <c r="AQ118" s="4" t="str">
        <f>VLOOKUP(AP118,ReleaseTimeline!$A$1:$E$27,2,FALSE)</f>
        <v>Release 19</v>
      </c>
      <c r="AR118" s="4">
        <f>VLOOKUP(AP118,ReleaseTimeline!$A$1:$E$27,3,FALSE)</f>
        <v>46282</v>
      </c>
      <c r="AS118" s="4"/>
      <c r="AT118" s="4"/>
      <c r="AU118" s="72">
        <f t="shared" si="84"/>
        <v>46283</v>
      </c>
      <c r="AV118" s="73">
        <v>1</v>
      </c>
      <c r="AW118" s="72">
        <f t="shared" si="65"/>
        <v>46286</v>
      </c>
      <c r="AX118" s="73">
        <v>1</v>
      </c>
      <c r="AY118" s="72">
        <f t="shared" si="85"/>
        <v>46287</v>
      </c>
      <c r="AZ118" s="74">
        <f t="shared" si="76"/>
        <v>46287</v>
      </c>
      <c r="BA118" s="72">
        <f t="shared" si="86"/>
        <v>46288</v>
      </c>
      <c r="BB118" s="72">
        <f t="shared" si="68"/>
        <v>46293</v>
      </c>
      <c r="BC118" s="72">
        <f t="shared" si="69"/>
        <v>46296</v>
      </c>
      <c r="BD118">
        <f t="shared" si="87"/>
        <v>42</v>
      </c>
      <c r="BE118">
        <f>(BC118-BA118)</f>
        <v>8</v>
      </c>
      <c r="BF118">
        <f t="shared" si="88"/>
        <v>6</v>
      </c>
      <c r="BI118">
        <f>(BE118+BF118)</f>
        <v>14</v>
      </c>
    </row>
    <row r="119" spans="1:61" hidden="1" x14ac:dyDescent="0.2">
      <c r="A119" s="3">
        <v>121</v>
      </c>
      <c r="B119" s="11" t="s">
        <v>101</v>
      </c>
      <c r="C119" s="11" t="str">
        <f>VLOOKUP(B119,'Target Tech'!$C$8:$J$33,8,FALSE)</f>
        <v>Complete ASP</v>
      </c>
      <c r="D119" s="11"/>
      <c r="E119" s="4">
        <v>46244</v>
      </c>
      <c r="F119" s="4" t="s">
        <v>1166</v>
      </c>
      <c r="G119" s="4" t="s">
        <v>67</v>
      </c>
      <c r="H119" s="4" t="s">
        <v>167</v>
      </c>
      <c r="I119" s="4">
        <f t="shared" si="72"/>
        <v>46244</v>
      </c>
      <c r="J119" s="5">
        <v>3</v>
      </c>
      <c r="K119" s="5">
        <v>0</v>
      </c>
      <c r="L119" s="73">
        <v>1</v>
      </c>
      <c r="M119" s="4">
        <f t="shared" si="78"/>
        <v>46246</v>
      </c>
      <c r="N119" s="4">
        <f t="shared" si="79"/>
        <v>46246</v>
      </c>
      <c r="O119" s="4">
        <f t="shared" si="80"/>
        <v>46246</v>
      </c>
      <c r="P119" s="5">
        <v>3</v>
      </c>
      <c r="Q119" s="4">
        <f t="shared" si="48"/>
        <v>46251</v>
      </c>
      <c r="R119" s="58">
        <f t="shared" si="81"/>
        <v>1.5</v>
      </c>
      <c r="S119" s="4">
        <f t="shared" si="50"/>
        <v>46252</v>
      </c>
      <c r="T119" s="4">
        <f t="shared" si="51"/>
        <v>46252</v>
      </c>
      <c r="U119" s="5">
        <v>3</v>
      </c>
      <c r="V119" s="4">
        <f t="shared" si="52"/>
        <v>46258</v>
      </c>
      <c r="W119" s="4">
        <f t="shared" si="89"/>
        <v>46258</v>
      </c>
      <c r="X119" s="4">
        <f t="shared" si="89"/>
        <v>46258</v>
      </c>
      <c r="Y119" s="4">
        <f t="shared" si="54"/>
        <v>46259</v>
      </c>
      <c r="Z119" s="4">
        <f t="shared" si="55"/>
        <v>46259</v>
      </c>
      <c r="AA119" s="58">
        <f t="shared" si="73"/>
        <v>1.5</v>
      </c>
      <c r="AB119" s="4">
        <f t="shared" si="56"/>
        <v>46261</v>
      </c>
      <c r="AC119" s="58">
        <f t="shared" si="74"/>
        <v>1.2000000000000002</v>
      </c>
      <c r="AD119" s="4">
        <f t="shared" si="57"/>
        <v>46262</v>
      </c>
      <c r="AE119" s="5">
        <v>3</v>
      </c>
      <c r="AF119" s="4">
        <f t="shared" si="58"/>
        <v>46267</v>
      </c>
      <c r="AG119" s="4">
        <f t="shared" si="59"/>
        <v>46267</v>
      </c>
      <c r="AH119" s="4">
        <f t="shared" si="60"/>
        <v>46268</v>
      </c>
      <c r="AI119" s="4">
        <f t="shared" si="61"/>
        <v>46268</v>
      </c>
      <c r="AJ119" s="58">
        <v>1</v>
      </c>
      <c r="AK119" s="4">
        <f t="shared" si="62"/>
        <v>46269</v>
      </c>
      <c r="AL119" s="12">
        <f t="shared" si="83"/>
        <v>46269</v>
      </c>
      <c r="AM119" s="68">
        <v>3</v>
      </c>
      <c r="AN119" s="70">
        <f t="shared" si="75"/>
        <v>0.60000000000000009</v>
      </c>
      <c r="AO119" s="72">
        <f t="array" ref="AO119">MAX(IF($B$2:$B$125=$B119, $AK$2:$AK$125))</f>
        <v>46280</v>
      </c>
      <c r="AP119" s="69">
        <f>_xlfn.MINIFS(ReleaseTimeline!$A$2:$A$27, ReleaseTimeline!$A$2:$A$27, "&gt;="&amp;AL119)</f>
        <v>46275</v>
      </c>
      <c r="AQ119" s="4" t="str">
        <f>VLOOKUP(AP119,ReleaseTimeline!$A$1:$E$27,2,FALSE)</f>
        <v>Release 19</v>
      </c>
      <c r="AR119" s="4">
        <f>VLOOKUP(AP119,ReleaseTimeline!$A$1:$E$27,3,FALSE)</f>
        <v>46282</v>
      </c>
      <c r="AS119" s="4"/>
      <c r="AT119" s="4"/>
      <c r="AU119" s="72">
        <f t="shared" si="84"/>
        <v>46283</v>
      </c>
      <c r="AV119" s="73">
        <v>1</v>
      </c>
      <c r="AW119" s="72">
        <f t="shared" si="65"/>
        <v>46286</v>
      </c>
      <c r="AX119" s="73">
        <v>3</v>
      </c>
      <c r="AY119" s="72">
        <f t="shared" si="85"/>
        <v>46289</v>
      </c>
      <c r="AZ119" s="74">
        <f t="shared" si="76"/>
        <v>46289</v>
      </c>
      <c r="BA119" s="72">
        <f t="shared" si="86"/>
        <v>46290</v>
      </c>
      <c r="BB119" s="72">
        <f t="shared" si="68"/>
        <v>46295</v>
      </c>
      <c r="BC119" s="72">
        <f t="shared" si="69"/>
        <v>46296</v>
      </c>
      <c r="BD119">
        <f t="shared" si="87"/>
        <v>50</v>
      </c>
      <c r="BF119">
        <f t="shared" si="88"/>
        <v>12</v>
      </c>
    </row>
    <row r="120" spans="1:61" hidden="1" x14ac:dyDescent="0.2">
      <c r="A120" s="3">
        <v>122</v>
      </c>
      <c r="B120" s="11" t="s">
        <v>101</v>
      </c>
      <c r="C120" s="11" t="str">
        <f>VLOOKUP(B120,'Target Tech'!$C$8:$J$33,8,FALSE)</f>
        <v>Complete ASP</v>
      </c>
      <c r="D120" s="11"/>
      <c r="E120" s="4">
        <v>46244</v>
      </c>
      <c r="F120" s="4" t="s">
        <v>1167</v>
      </c>
      <c r="G120" s="4" t="s">
        <v>67</v>
      </c>
      <c r="H120" s="4" t="s">
        <v>131</v>
      </c>
      <c r="I120" s="4">
        <f t="shared" si="72"/>
        <v>46244</v>
      </c>
      <c r="J120" s="5">
        <v>3</v>
      </c>
      <c r="K120" s="5">
        <v>0</v>
      </c>
      <c r="L120" s="73">
        <v>2</v>
      </c>
      <c r="M120" s="4">
        <f t="shared" si="78"/>
        <v>46246</v>
      </c>
      <c r="N120" s="4">
        <f t="shared" si="79"/>
        <v>46246</v>
      </c>
      <c r="O120" s="4">
        <f t="shared" si="80"/>
        <v>46246</v>
      </c>
      <c r="P120" s="5">
        <v>3</v>
      </c>
      <c r="Q120" s="4">
        <f t="shared" si="48"/>
        <v>46251</v>
      </c>
      <c r="R120" s="58">
        <f t="shared" si="81"/>
        <v>1.5</v>
      </c>
      <c r="S120" s="4">
        <f t="shared" si="50"/>
        <v>46252</v>
      </c>
      <c r="T120" s="4">
        <f t="shared" si="51"/>
        <v>46252</v>
      </c>
      <c r="U120" s="5">
        <v>3</v>
      </c>
      <c r="V120" s="4">
        <f t="shared" si="52"/>
        <v>46258</v>
      </c>
      <c r="W120" s="4">
        <f t="shared" si="89"/>
        <v>46258</v>
      </c>
      <c r="X120" s="4">
        <f t="shared" si="89"/>
        <v>46258</v>
      </c>
      <c r="Y120" s="4">
        <f t="shared" si="54"/>
        <v>46259</v>
      </c>
      <c r="Z120" s="4">
        <f t="shared" si="55"/>
        <v>46259</v>
      </c>
      <c r="AA120" s="58">
        <f t="shared" si="73"/>
        <v>1.5</v>
      </c>
      <c r="AB120" s="4">
        <f t="shared" si="56"/>
        <v>46261</v>
      </c>
      <c r="AC120" s="58">
        <f t="shared" si="74"/>
        <v>1.2000000000000002</v>
      </c>
      <c r="AD120" s="4">
        <f t="shared" si="57"/>
        <v>46262</v>
      </c>
      <c r="AE120" s="5">
        <v>3</v>
      </c>
      <c r="AF120" s="4">
        <f t="shared" si="58"/>
        <v>46267</v>
      </c>
      <c r="AG120" s="4">
        <f t="shared" si="59"/>
        <v>46267</v>
      </c>
      <c r="AH120" s="4">
        <f t="shared" si="60"/>
        <v>46268</v>
      </c>
      <c r="AI120" s="4">
        <f t="shared" si="61"/>
        <v>46268</v>
      </c>
      <c r="AJ120" s="58">
        <v>1</v>
      </c>
      <c r="AK120" s="4">
        <f t="shared" si="62"/>
        <v>46269</v>
      </c>
      <c r="AL120" s="12">
        <f t="shared" si="83"/>
        <v>46269</v>
      </c>
      <c r="AM120" s="68">
        <v>3</v>
      </c>
      <c r="AN120" s="70">
        <f t="shared" si="75"/>
        <v>0.60000000000000009</v>
      </c>
      <c r="AO120" s="72">
        <f t="array" ref="AO120">MAX(IF($B$2:$B$125=$B120, $AK$2:$AK$125))</f>
        <v>46280</v>
      </c>
      <c r="AP120" s="69">
        <f>_xlfn.MINIFS(ReleaseTimeline!$A$2:$A$27, ReleaseTimeline!$A$2:$A$27, "&gt;="&amp;AL120)</f>
        <v>46275</v>
      </c>
      <c r="AQ120" s="4" t="str">
        <f>VLOOKUP(AP120,ReleaseTimeline!$A$1:$E$27,2,FALSE)</f>
        <v>Release 19</v>
      </c>
      <c r="AR120" s="4">
        <f>VLOOKUP(AP120,ReleaseTimeline!$A$1:$E$27,3,FALSE)</f>
        <v>46282</v>
      </c>
      <c r="AS120" s="4"/>
      <c r="AT120" s="4"/>
      <c r="AU120" s="72">
        <f t="shared" si="84"/>
        <v>46283</v>
      </c>
      <c r="AV120" s="73">
        <v>1</v>
      </c>
      <c r="AW120" s="72">
        <f t="shared" si="65"/>
        <v>46286</v>
      </c>
      <c r="AX120" s="73">
        <v>3</v>
      </c>
      <c r="AY120" s="72">
        <f t="shared" si="85"/>
        <v>46289</v>
      </c>
      <c r="AZ120" s="74">
        <f t="shared" si="76"/>
        <v>46289</v>
      </c>
      <c r="BA120" s="72">
        <f t="shared" si="86"/>
        <v>46290</v>
      </c>
      <c r="BB120" s="72">
        <f t="shared" si="68"/>
        <v>46295</v>
      </c>
      <c r="BC120" s="72">
        <f t="shared" si="69"/>
        <v>46296</v>
      </c>
      <c r="BD120">
        <f t="shared" si="87"/>
        <v>50</v>
      </c>
      <c r="BF120">
        <f t="shared" si="88"/>
        <v>12</v>
      </c>
    </row>
    <row r="121" spans="1:61" hidden="1" x14ac:dyDescent="0.2">
      <c r="A121" s="3">
        <v>123</v>
      </c>
      <c r="B121" s="11" t="s">
        <v>101</v>
      </c>
      <c r="C121" s="11" t="str">
        <f>VLOOKUP(B121,'Target Tech'!$C$8:$J$33,8,FALSE)</f>
        <v>Complete ASP</v>
      </c>
      <c r="D121" s="11"/>
      <c r="E121" s="4">
        <v>46252</v>
      </c>
      <c r="F121" s="4" t="s">
        <v>1171</v>
      </c>
      <c r="G121" s="4" t="s">
        <v>67</v>
      </c>
      <c r="H121" s="4" t="s">
        <v>104</v>
      </c>
      <c r="I121" s="4">
        <f t="shared" si="72"/>
        <v>46252</v>
      </c>
      <c r="J121" s="5">
        <v>3</v>
      </c>
      <c r="K121" s="5">
        <v>0</v>
      </c>
      <c r="L121" s="73">
        <v>3</v>
      </c>
      <c r="M121" s="4">
        <f t="shared" si="78"/>
        <v>46254</v>
      </c>
      <c r="N121" s="4">
        <f t="shared" si="79"/>
        <v>46254</v>
      </c>
      <c r="O121" s="4">
        <f t="shared" si="80"/>
        <v>46254</v>
      </c>
      <c r="P121" s="5">
        <v>3</v>
      </c>
      <c r="Q121" s="4">
        <f t="shared" si="48"/>
        <v>46261</v>
      </c>
      <c r="R121" s="58">
        <f t="shared" si="81"/>
        <v>1.5</v>
      </c>
      <c r="S121" s="4">
        <f t="shared" si="50"/>
        <v>46262</v>
      </c>
      <c r="T121" s="4">
        <f t="shared" si="51"/>
        <v>46262</v>
      </c>
      <c r="U121" s="5">
        <v>3</v>
      </c>
      <c r="V121" s="4">
        <f t="shared" si="52"/>
        <v>46267</v>
      </c>
      <c r="W121" s="4">
        <f t="shared" si="89"/>
        <v>46267</v>
      </c>
      <c r="X121" s="4">
        <f t="shared" si="89"/>
        <v>46267</v>
      </c>
      <c r="Y121" s="4">
        <f t="shared" si="54"/>
        <v>46268</v>
      </c>
      <c r="Z121" s="4">
        <f t="shared" si="55"/>
        <v>46268</v>
      </c>
      <c r="AA121" s="58">
        <f t="shared" si="73"/>
        <v>1.5</v>
      </c>
      <c r="AB121" s="4">
        <f t="shared" si="56"/>
        <v>46269</v>
      </c>
      <c r="AC121" s="58">
        <f t="shared" si="74"/>
        <v>1.2000000000000002</v>
      </c>
      <c r="AD121" s="4">
        <f t="shared" si="57"/>
        <v>46272</v>
      </c>
      <c r="AE121" s="5">
        <v>3</v>
      </c>
      <c r="AF121" s="4">
        <f t="shared" si="58"/>
        <v>46275</v>
      </c>
      <c r="AG121" s="4">
        <f t="shared" si="59"/>
        <v>46275</v>
      </c>
      <c r="AH121" s="4">
        <f t="shared" si="60"/>
        <v>46276</v>
      </c>
      <c r="AI121" s="4">
        <f t="shared" si="61"/>
        <v>46276</v>
      </c>
      <c r="AJ121" s="58">
        <v>1</v>
      </c>
      <c r="AK121" s="4">
        <f t="shared" si="62"/>
        <v>46280</v>
      </c>
      <c r="AL121" s="12">
        <f t="shared" si="83"/>
        <v>46280</v>
      </c>
      <c r="AM121" s="68">
        <v>3</v>
      </c>
      <c r="AN121" s="70">
        <f t="shared" si="75"/>
        <v>0.60000000000000009</v>
      </c>
      <c r="AO121" s="72">
        <f t="array" ref="AO121">MAX(IF($B$2:$B$125=$B121, $AK$2:$AK$125))</f>
        <v>46280</v>
      </c>
      <c r="AP121" s="69">
        <f>_xlfn.MINIFS(ReleaseTimeline!$A$2:$A$27, ReleaseTimeline!$A$2:$A$27, "&gt;="&amp;AL121)</f>
        <v>46289</v>
      </c>
      <c r="AQ121" s="4" t="str">
        <f>VLOOKUP(AP121,ReleaseTimeline!$A$1:$E$27,2,FALSE)</f>
        <v>Release 20</v>
      </c>
      <c r="AR121" s="4">
        <f>VLOOKUP(AP121,ReleaseTimeline!$A$1:$E$27,3,FALSE)</f>
        <v>46296</v>
      </c>
      <c r="AS121" s="4"/>
      <c r="AT121" s="4"/>
      <c r="AU121" s="72">
        <f t="shared" si="84"/>
        <v>46283</v>
      </c>
      <c r="AV121" s="73">
        <v>1</v>
      </c>
      <c r="AW121" s="72">
        <f t="shared" si="65"/>
        <v>46286</v>
      </c>
      <c r="AX121" s="73">
        <v>3</v>
      </c>
      <c r="AY121" s="72">
        <f t="shared" si="85"/>
        <v>46289</v>
      </c>
      <c r="AZ121" s="74">
        <f t="shared" si="76"/>
        <v>46289</v>
      </c>
      <c r="BA121" s="72">
        <f t="shared" si="86"/>
        <v>46290</v>
      </c>
      <c r="BB121" s="72">
        <f t="shared" si="68"/>
        <v>46295</v>
      </c>
      <c r="BC121" s="72">
        <f t="shared" si="69"/>
        <v>46296</v>
      </c>
      <c r="BD121">
        <f t="shared" si="87"/>
        <v>42</v>
      </c>
      <c r="BF121">
        <f t="shared" si="88"/>
        <v>12</v>
      </c>
    </row>
    <row r="122" spans="1:61" hidden="1" x14ac:dyDescent="0.2">
      <c r="A122" s="3">
        <v>124</v>
      </c>
      <c r="B122" s="11" t="s">
        <v>101</v>
      </c>
      <c r="C122" s="11" t="str">
        <f>VLOOKUP(B122,'Target Tech'!$C$8:$J$33,8,FALSE)</f>
        <v>Complete ASP</v>
      </c>
      <c r="D122" s="11"/>
      <c r="E122" s="4">
        <v>46252</v>
      </c>
      <c r="F122" s="4" t="s">
        <v>1172</v>
      </c>
      <c r="G122" s="4" t="s">
        <v>67</v>
      </c>
      <c r="H122" s="4" t="s">
        <v>102</v>
      </c>
      <c r="I122" s="4">
        <f t="shared" si="72"/>
        <v>46252</v>
      </c>
      <c r="J122" s="5">
        <v>3</v>
      </c>
      <c r="K122" s="5">
        <v>0</v>
      </c>
      <c r="L122" s="73">
        <v>4</v>
      </c>
      <c r="M122" s="4">
        <f t="shared" si="78"/>
        <v>46254</v>
      </c>
      <c r="N122" s="4">
        <f t="shared" si="79"/>
        <v>46254</v>
      </c>
      <c r="O122" s="4">
        <f t="shared" si="80"/>
        <v>46254</v>
      </c>
      <c r="P122" s="5">
        <v>3</v>
      </c>
      <c r="Q122" s="4">
        <f t="shared" si="48"/>
        <v>46261</v>
      </c>
      <c r="R122" s="58">
        <f t="shared" si="81"/>
        <v>1.5</v>
      </c>
      <c r="S122" s="4">
        <f t="shared" si="50"/>
        <v>46262</v>
      </c>
      <c r="T122" s="4">
        <f t="shared" si="51"/>
        <v>46262</v>
      </c>
      <c r="U122" s="5">
        <v>3</v>
      </c>
      <c r="V122" s="4">
        <f t="shared" si="52"/>
        <v>46267</v>
      </c>
      <c r="W122" s="4">
        <f t="shared" si="89"/>
        <v>46267</v>
      </c>
      <c r="X122" s="4">
        <f t="shared" si="89"/>
        <v>46267</v>
      </c>
      <c r="Y122" s="4">
        <f t="shared" si="54"/>
        <v>46268</v>
      </c>
      <c r="Z122" s="4">
        <f t="shared" si="55"/>
        <v>46268</v>
      </c>
      <c r="AA122" s="58">
        <f t="shared" si="73"/>
        <v>1.5</v>
      </c>
      <c r="AB122" s="4">
        <f t="shared" si="56"/>
        <v>46269</v>
      </c>
      <c r="AC122" s="58">
        <f t="shared" si="74"/>
        <v>1.2000000000000002</v>
      </c>
      <c r="AD122" s="4">
        <f t="shared" si="57"/>
        <v>46272</v>
      </c>
      <c r="AE122" s="5">
        <v>3</v>
      </c>
      <c r="AF122" s="4">
        <f t="shared" si="58"/>
        <v>46275</v>
      </c>
      <c r="AG122" s="4">
        <f t="shared" si="59"/>
        <v>46275</v>
      </c>
      <c r="AH122" s="4">
        <f t="shared" si="60"/>
        <v>46276</v>
      </c>
      <c r="AI122" s="4">
        <f t="shared" si="61"/>
        <v>46276</v>
      </c>
      <c r="AJ122" s="58">
        <v>1</v>
      </c>
      <c r="AK122" s="4">
        <f t="shared" si="62"/>
        <v>46280</v>
      </c>
      <c r="AL122" s="12">
        <f t="shared" si="83"/>
        <v>46280</v>
      </c>
      <c r="AM122" s="68">
        <v>3</v>
      </c>
      <c r="AN122" s="70">
        <f t="shared" si="75"/>
        <v>0.60000000000000009</v>
      </c>
      <c r="AO122" s="72">
        <f t="array" ref="AO122">MAX(IF($B$2:$B$125=$B122, $AK$2:$AK$125))</f>
        <v>46280</v>
      </c>
      <c r="AP122" s="69">
        <f>_xlfn.MINIFS(ReleaseTimeline!$A$2:$A$27, ReleaseTimeline!$A$2:$A$27, "&gt;="&amp;AL122)</f>
        <v>46289</v>
      </c>
      <c r="AQ122" s="4" t="str">
        <f>VLOOKUP(AP122,ReleaseTimeline!$A$1:$E$27,2,FALSE)</f>
        <v>Release 20</v>
      </c>
      <c r="AR122" s="4">
        <f>VLOOKUP(AP122,ReleaseTimeline!$A$1:$E$27,3,FALSE)</f>
        <v>46296</v>
      </c>
      <c r="AS122" s="4"/>
      <c r="AT122" s="4"/>
      <c r="AU122" s="72">
        <f t="shared" si="84"/>
        <v>46283</v>
      </c>
      <c r="AV122" s="73">
        <v>1</v>
      </c>
      <c r="AW122" s="72">
        <f t="shared" si="65"/>
        <v>46286</v>
      </c>
      <c r="AX122" s="73">
        <v>3</v>
      </c>
      <c r="AY122" s="72">
        <f t="shared" si="85"/>
        <v>46289</v>
      </c>
      <c r="AZ122" s="74">
        <f t="shared" si="76"/>
        <v>46289</v>
      </c>
      <c r="BA122" s="72">
        <f t="shared" si="86"/>
        <v>46290</v>
      </c>
      <c r="BB122" s="72">
        <f t="shared" si="68"/>
        <v>46295</v>
      </c>
      <c r="BC122" s="72">
        <f t="shared" si="69"/>
        <v>46296</v>
      </c>
      <c r="BD122">
        <f t="shared" si="87"/>
        <v>42</v>
      </c>
      <c r="BE122">
        <f>(BC122-BA122)</f>
        <v>6</v>
      </c>
      <c r="BF122">
        <f t="shared" si="88"/>
        <v>12</v>
      </c>
      <c r="BI122">
        <f>(BE122+BF122)</f>
        <v>18</v>
      </c>
    </row>
    <row r="123" spans="1:61" hidden="1" x14ac:dyDescent="0.2">
      <c r="A123" s="3">
        <v>129</v>
      </c>
      <c r="B123" s="11" t="s">
        <v>105</v>
      </c>
      <c r="C123" s="11" t="str">
        <f>VLOOKUP(B123,'Target Tech'!$C$8:$J$33,8,FALSE)</f>
        <v>Complete ASP</v>
      </c>
      <c r="D123" s="11"/>
      <c r="E123" s="4">
        <v>46252</v>
      </c>
      <c r="F123" s="4" t="s">
        <v>1168</v>
      </c>
      <c r="G123" s="4" t="s">
        <v>67</v>
      </c>
      <c r="H123" s="4" t="s">
        <v>57</v>
      </c>
      <c r="I123" s="4">
        <f t="shared" si="72"/>
        <v>46252</v>
      </c>
      <c r="J123" s="5">
        <v>3</v>
      </c>
      <c r="K123" s="5">
        <v>0</v>
      </c>
      <c r="L123" s="73">
        <v>1</v>
      </c>
      <c r="M123" s="4">
        <f t="shared" si="78"/>
        <v>46254</v>
      </c>
      <c r="N123" s="4">
        <f t="shared" si="79"/>
        <v>46254</v>
      </c>
      <c r="O123" s="4">
        <f t="shared" si="80"/>
        <v>46254</v>
      </c>
      <c r="P123" s="5">
        <v>3</v>
      </c>
      <c r="Q123" s="4">
        <f t="shared" si="48"/>
        <v>46261</v>
      </c>
      <c r="R123" s="58">
        <f t="shared" si="81"/>
        <v>1.5</v>
      </c>
      <c r="S123" s="4">
        <f t="shared" si="50"/>
        <v>46262</v>
      </c>
      <c r="T123" s="4">
        <f t="shared" si="51"/>
        <v>46262</v>
      </c>
      <c r="U123" s="5">
        <v>3</v>
      </c>
      <c r="V123" s="4">
        <f t="shared" si="52"/>
        <v>46267</v>
      </c>
      <c r="W123" s="4">
        <f t="shared" si="89"/>
        <v>46267</v>
      </c>
      <c r="X123" s="4">
        <f t="shared" si="89"/>
        <v>46267</v>
      </c>
      <c r="Y123" s="4">
        <f t="shared" si="54"/>
        <v>46268</v>
      </c>
      <c r="Z123" s="4">
        <f t="shared" si="55"/>
        <v>46268</v>
      </c>
      <c r="AA123" s="58">
        <f t="shared" si="73"/>
        <v>1.5</v>
      </c>
      <c r="AB123" s="4">
        <f t="shared" si="56"/>
        <v>46269</v>
      </c>
      <c r="AC123" s="58">
        <f t="shared" si="74"/>
        <v>1.2000000000000002</v>
      </c>
      <c r="AD123" s="4">
        <f t="shared" si="57"/>
        <v>46272</v>
      </c>
      <c r="AE123" s="5">
        <v>3</v>
      </c>
      <c r="AF123" s="4">
        <f t="shared" si="58"/>
        <v>46275</v>
      </c>
      <c r="AG123" s="4">
        <f t="shared" si="59"/>
        <v>46275</v>
      </c>
      <c r="AH123" s="4">
        <f t="shared" si="60"/>
        <v>46276</v>
      </c>
      <c r="AI123" s="4">
        <f t="shared" si="61"/>
        <v>46276</v>
      </c>
      <c r="AJ123" s="58">
        <v>1</v>
      </c>
      <c r="AK123" s="4">
        <f t="shared" si="62"/>
        <v>46280</v>
      </c>
      <c r="AL123" s="12">
        <f t="shared" si="83"/>
        <v>46280</v>
      </c>
      <c r="AM123" s="68">
        <v>3</v>
      </c>
      <c r="AN123" s="70">
        <f t="shared" si="75"/>
        <v>0.60000000000000009</v>
      </c>
      <c r="AO123" s="72">
        <f t="array" ref="AO123">MAX(IF($B$2:$B$125=$B123, $AK$2:$AK$125))</f>
        <v>46280</v>
      </c>
      <c r="AP123" s="69">
        <f>_xlfn.MINIFS(ReleaseTimeline!$A$2:$A$27, ReleaseTimeline!$A$2:$A$27, "&gt;="&amp;AL123)</f>
        <v>46289</v>
      </c>
      <c r="AQ123" s="4" t="str">
        <f>VLOOKUP(AP123,ReleaseTimeline!$A$1:$E$27,2,FALSE)</f>
        <v>Release 20</v>
      </c>
      <c r="AR123" s="4">
        <f>VLOOKUP(AP123,ReleaseTimeline!$A$1:$E$27,3,FALSE)</f>
        <v>46296</v>
      </c>
      <c r="AS123" s="4"/>
      <c r="AT123" s="4"/>
      <c r="AU123" s="72">
        <f t="shared" si="84"/>
        <v>46283</v>
      </c>
      <c r="AV123" s="73">
        <v>1</v>
      </c>
      <c r="AW123" s="72">
        <f t="shared" si="65"/>
        <v>46286</v>
      </c>
      <c r="AX123" s="73">
        <v>3</v>
      </c>
      <c r="AY123" s="72">
        <f t="shared" si="85"/>
        <v>46289</v>
      </c>
      <c r="AZ123" s="74">
        <f t="shared" si="76"/>
        <v>46289</v>
      </c>
      <c r="BA123" s="72">
        <f t="shared" si="86"/>
        <v>46290</v>
      </c>
      <c r="BB123" s="72">
        <f t="shared" si="68"/>
        <v>46295</v>
      </c>
      <c r="BC123" s="72">
        <f t="shared" si="69"/>
        <v>46296</v>
      </c>
      <c r="BD123">
        <f t="shared" si="87"/>
        <v>42</v>
      </c>
      <c r="BF123">
        <f t="shared" si="88"/>
        <v>12</v>
      </c>
    </row>
    <row r="124" spans="1:61" hidden="1" x14ac:dyDescent="0.2">
      <c r="A124" s="3">
        <v>130</v>
      </c>
      <c r="B124" s="11" t="s">
        <v>105</v>
      </c>
      <c r="C124" s="11" t="str">
        <f>VLOOKUP(B124,'Target Tech'!$C$8:$J$33,8,FALSE)</f>
        <v>Complete ASP</v>
      </c>
      <c r="D124" s="11"/>
      <c r="E124" s="4">
        <v>46252</v>
      </c>
      <c r="F124" s="4" t="s">
        <v>1169</v>
      </c>
      <c r="G124" s="4" t="s">
        <v>67</v>
      </c>
      <c r="H124" s="4" t="s">
        <v>103</v>
      </c>
      <c r="I124" s="4">
        <f t="shared" si="72"/>
        <v>46252</v>
      </c>
      <c r="J124" s="5">
        <v>3</v>
      </c>
      <c r="K124" s="5">
        <v>0</v>
      </c>
      <c r="L124" s="73">
        <v>2</v>
      </c>
      <c r="M124" s="4">
        <f t="shared" si="78"/>
        <v>46254</v>
      </c>
      <c r="N124" s="4">
        <f t="shared" si="79"/>
        <v>46254</v>
      </c>
      <c r="O124" s="4">
        <f t="shared" si="80"/>
        <v>46254</v>
      </c>
      <c r="P124" s="5">
        <v>3</v>
      </c>
      <c r="Q124" s="4">
        <f t="shared" si="48"/>
        <v>46261</v>
      </c>
      <c r="R124" s="58">
        <f t="shared" si="81"/>
        <v>1.5</v>
      </c>
      <c r="S124" s="4">
        <f t="shared" si="50"/>
        <v>46262</v>
      </c>
      <c r="T124" s="4">
        <f t="shared" si="51"/>
        <v>46262</v>
      </c>
      <c r="U124" s="5">
        <v>3</v>
      </c>
      <c r="V124" s="4">
        <f t="shared" si="52"/>
        <v>46267</v>
      </c>
      <c r="W124" s="4">
        <f t="shared" si="89"/>
        <v>46267</v>
      </c>
      <c r="X124" s="4">
        <f t="shared" si="89"/>
        <v>46267</v>
      </c>
      <c r="Y124" s="4">
        <f t="shared" si="54"/>
        <v>46268</v>
      </c>
      <c r="Z124" s="4">
        <f t="shared" si="55"/>
        <v>46268</v>
      </c>
      <c r="AA124" s="58">
        <f t="shared" si="73"/>
        <v>1.5</v>
      </c>
      <c r="AB124" s="4">
        <f t="shared" si="56"/>
        <v>46269</v>
      </c>
      <c r="AC124" s="58">
        <f t="shared" si="74"/>
        <v>1.2000000000000002</v>
      </c>
      <c r="AD124" s="4">
        <f t="shared" si="57"/>
        <v>46272</v>
      </c>
      <c r="AE124" s="5">
        <v>3</v>
      </c>
      <c r="AF124" s="4">
        <f t="shared" si="58"/>
        <v>46275</v>
      </c>
      <c r="AG124" s="4">
        <f t="shared" si="59"/>
        <v>46275</v>
      </c>
      <c r="AH124" s="4">
        <f t="shared" si="60"/>
        <v>46276</v>
      </c>
      <c r="AI124" s="4">
        <f t="shared" si="61"/>
        <v>46276</v>
      </c>
      <c r="AJ124" s="58">
        <v>1</v>
      </c>
      <c r="AK124" s="4">
        <f t="shared" si="62"/>
        <v>46280</v>
      </c>
      <c r="AL124" s="12">
        <f t="shared" si="83"/>
        <v>46280</v>
      </c>
      <c r="AM124" s="68">
        <v>3</v>
      </c>
      <c r="AN124" s="70">
        <f t="shared" si="75"/>
        <v>0.60000000000000009</v>
      </c>
      <c r="AO124" s="72">
        <f t="array" ref="AO124">MAX(IF($B$2:$B$125=$B124, $AK$2:$AK$125))</f>
        <v>46280</v>
      </c>
      <c r="AP124" s="69">
        <f>_xlfn.MINIFS(ReleaseTimeline!$A$2:$A$27, ReleaseTimeline!$A$2:$A$27, "&gt;="&amp;AL124)</f>
        <v>46289</v>
      </c>
      <c r="AQ124" s="4" t="str">
        <f>VLOOKUP(AP124,ReleaseTimeline!$A$1:$E$27,2,FALSE)</f>
        <v>Release 20</v>
      </c>
      <c r="AR124" s="4">
        <f>VLOOKUP(AP124,ReleaseTimeline!$A$1:$E$27,3,FALSE)</f>
        <v>46296</v>
      </c>
      <c r="AS124" s="4"/>
      <c r="AT124" s="4"/>
      <c r="AU124" s="72">
        <f t="shared" si="84"/>
        <v>46283</v>
      </c>
      <c r="AV124" s="73">
        <v>1</v>
      </c>
      <c r="AW124" s="72">
        <f t="shared" si="65"/>
        <v>46286</v>
      </c>
      <c r="AX124" s="73">
        <v>3</v>
      </c>
      <c r="AY124" s="72">
        <f t="shared" si="85"/>
        <v>46289</v>
      </c>
      <c r="AZ124" s="74">
        <f t="shared" si="76"/>
        <v>46289</v>
      </c>
      <c r="BA124" s="72">
        <f t="shared" si="86"/>
        <v>46290</v>
      </c>
      <c r="BB124" s="72">
        <f t="shared" si="68"/>
        <v>46295</v>
      </c>
      <c r="BC124" s="72">
        <f t="shared" si="69"/>
        <v>46296</v>
      </c>
      <c r="BD124">
        <f t="shared" si="87"/>
        <v>42</v>
      </c>
      <c r="BF124">
        <f t="shared" si="88"/>
        <v>12</v>
      </c>
    </row>
    <row r="125" spans="1:61" hidden="1" x14ac:dyDescent="0.2">
      <c r="A125" s="3">
        <v>131</v>
      </c>
      <c r="B125" s="11" t="s">
        <v>105</v>
      </c>
      <c r="C125" s="11" t="str">
        <f>VLOOKUP(B125,'Target Tech'!$C$8:$J$33,8,FALSE)</f>
        <v>Complete ASP</v>
      </c>
      <c r="D125" s="11"/>
      <c r="E125" s="4">
        <v>46252</v>
      </c>
      <c r="F125" s="4" t="s">
        <v>1170</v>
      </c>
      <c r="G125" s="4" t="s">
        <v>67</v>
      </c>
      <c r="H125" s="4" t="s">
        <v>60</v>
      </c>
      <c r="I125" s="4">
        <f t="shared" si="72"/>
        <v>46252</v>
      </c>
      <c r="J125" s="5">
        <v>3</v>
      </c>
      <c r="K125" s="5">
        <v>0</v>
      </c>
      <c r="L125" s="73">
        <v>3</v>
      </c>
      <c r="M125" s="4">
        <f t="shared" si="78"/>
        <v>46254</v>
      </c>
      <c r="N125" s="4">
        <f t="shared" si="79"/>
        <v>46254</v>
      </c>
      <c r="O125" s="4">
        <f t="shared" si="80"/>
        <v>46254</v>
      </c>
      <c r="P125" s="5">
        <v>3</v>
      </c>
      <c r="Q125" s="4">
        <f t="shared" si="48"/>
        <v>46261</v>
      </c>
      <c r="R125" s="58">
        <f t="shared" si="81"/>
        <v>1.5</v>
      </c>
      <c r="S125" s="4">
        <f t="shared" si="50"/>
        <v>46262</v>
      </c>
      <c r="T125" s="4">
        <f t="shared" si="51"/>
        <v>46262</v>
      </c>
      <c r="U125" s="5">
        <v>1</v>
      </c>
      <c r="V125" s="4">
        <f t="shared" si="52"/>
        <v>46265</v>
      </c>
      <c r="W125" s="4">
        <f t="shared" si="89"/>
        <v>46265</v>
      </c>
      <c r="X125" s="4">
        <f t="shared" si="89"/>
        <v>46265</v>
      </c>
      <c r="Y125" s="4">
        <f t="shared" si="54"/>
        <v>46266</v>
      </c>
      <c r="Z125" s="4">
        <f t="shared" si="55"/>
        <v>46266</v>
      </c>
      <c r="AA125" s="58">
        <f t="shared" si="73"/>
        <v>1.5</v>
      </c>
      <c r="AB125" s="4">
        <f t="shared" si="56"/>
        <v>46267</v>
      </c>
      <c r="AC125" s="58">
        <f t="shared" si="74"/>
        <v>1.2000000000000002</v>
      </c>
      <c r="AD125" s="4">
        <f t="shared" si="57"/>
        <v>46268</v>
      </c>
      <c r="AE125" s="5">
        <v>1</v>
      </c>
      <c r="AF125" s="4">
        <f t="shared" si="58"/>
        <v>46269</v>
      </c>
      <c r="AG125" s="4">
        <f t="shared" si="59"/>
        <v>46269</v>
      </c>
      <c r="AH125" s="4">
        <f t="shared" si="60"/>
        <v>46272</v>
      </c>
      <c r="AI125" s="4">
        <f t="shared" si="61"/>
        <v>46272</v>
      </c>
      <c r="AJ125" s="58">
        <v>1</v>
      </c>
      <c r="AK125" s="4">
        <f t="shared" si="62"/>
        <v>46273</v>
      </c>
      <c r="AL125" s="12">
        <f t="shared" si="83"/>
        <v>46273</v>
      </c>
      <c r="AM125" s="68">
        <v>3</v>
      </c>
      <c r="AN125" s="70">
        <f t="shared" si="75"/>
        <v>0.60000000000000009</v>
      </c>
      <c r="AO125" s="72">
        <f t="array" ref="AO125">MAX(IF($B$2:$B$125=$B125, $AK$2:$AK$125))</f>
        <v>46280</v>
      </c>
      <c r="AP125" s="69">
        <f>_xlfn.MINIFS(ReleaseTimeline!$A$2:$A$27, ReleaseTimeline!$A$2:$A$27, "&gt;="&amp;AL125)</f>
        <v>46275</v>
      </c>
      <c r="AQ125" s="4" t="str">
        <f>VLOOKUP(AP125,ReleaseTimeline!$A$1:$E$27,2,FALSE)</f>
        <v>Release 19</v>
      </c>
      <c r="AR125" s="4">
        <f>VLOOKUP(AP125,ReleaseTimeline!$A$1:$E$27,3,FALSE)</f>
        <v>46282</v>
      </c>
      <c r="AS125" s="4"/>
      <c r="AT125" s="4"/>
      <c r="AU125" s="72">
        <f t="shared" si="84"/>
        <v>46283</v>
      </c>
      <c r="AV125" s="73">
        <v>0</v>
      </c>
      <c r="AW125" s="72">
        <f t="shared" si="65"/>
        <v>46283</v>
      </c>
      <c r="AX125" s="73">
        <v>1</v>
      </c>
      <c r="AY125" s="72">
        <f t="shared" si="85"/>
        <v>46286</v>
      </c>
      <c r="AZ125" s="74">
        <f t="shared" si="76"/>
        <v>46286</v>
      </c>
      <c r="BA125" s="72">
        <f t="shared" si="86"/>
        <v>46287</v>
      </c>
      <c r="BB125" s="72">
        <f t="shared" si="68"/>
        <v>46290</v>
      </c>
      <c r="BC125" s="72">
        <f t="shared" si="69"/>
        <v>46296</v>
      </c>
      <c r="BD125">
        <f t="shared" si="87"/>
        <v>42</v>
      </c>
      <c r="BE125">
        <f>(BC125-BA125)</f>
        <v>9</v>
      </c>
      <c r="BF125">
        <f t="shared" si="88"/>
        <v>6</v>
      </c>
    </row>
    <row r="126" spans="1:61" hidden="1" x14ac:dyDescent="0.2">
      <c r="A126" s="3">
        <v>131</v>
      </c>
      <c r="B126" s="11" t="s">
        <v>1098</v>
      </c>
      <c r="C126" s="11" t="str">
        <f>VLOOKUP(B126,'Target Tech'!$C$8:$J$33,8,FALSE)</f>
        <v>React/ASP</v>
      </c>
      <c r="D126" s="11"/>
      <c r="E126" s="4">
        <v>46252</v>
      </c>
      <c r="F126" s="4" t="s">
        <v>1170</v>
      </c>
      <c r="G126" s="4" t="s">
        <v>67</v>
      </c>
      <c r="H126" s="4" t="s">
        <v>60</v>
      </c>
      <c r="I126" s="4">
        <f t="shared" si="72"/>
        <v>46252</v>
      </c>
      <c r="J126" s="5">
        <v>10</v>
      </c>
      <c r="K126" s="5">
        <v>0</v>
      </c>
      <c r="L126" s="73">
        <v>3</v>
      </c>
      <c r="M126" s="4">
        <f t="shared" si="78"/>
        <v>46267</v>
      </c>
      <c r="N126" s="4">
        <f t="shared" si="79"/>
        <v>46267</v>
      </c>
      <c r="O126" s="4">
        <f t="shared" si="80"/>
        <v>46267</v>
      </c>
      <c r="P126" s="5">
        <v>3</v>
      </c>
      <c r="Q126" s="4">
        <f t="shared" si="48"/>
        <v>46272</v>
      </c>
      <c r="R126" s="58">
        <f t="shared" si="81"/>
        <v>5</v>
      </c>
      <c r="S126" s="4">
        <f t="shared" si="50"/>
        <v>46280</v>
      </c>
      <c r="T126" s="4">
        <f t="shared" si="51"/>
        <v>46280</v>
      </c>
      <c r="U126" s="5">
        <v>1</v>
      </c>
      <c r="V126" s="4">
        <f t="shared" si="52"/>
        <v>46281</v>
      </c>
      <c r="W126" s="4">
        <f t="shared" si="89"/>
        <v>46281</v>
      </c>
      <c r="X126" s="4">
        <f t="shared" si="89"/>
        <v>46281</v>
      </c>
      <c r="Y126" s="4">
        <f t="shared" si="54"/>
        <v>46282</v>
      </c>
      <c r="Z126" s="4">
        <f t="shared" si="55"/>
        <v>46282</v>
      </c>
      <c r="AA126" s="58">
        <f t="shared" si="73"/>
        <v>5</v>
      </c>
      <c r="AB126" s="4">
        <f t="shared" si="56"/>
        <v>46289</v>
      </c>
      <c r="AC126" s="58">
        <f t="shared" si="74"/>
        <v>4</v>
      </c>
      <c r="AD126" s="4">
        <f t="shared" si="57"/>
        <v>46295</v>
      </c>
      <c r="AE126" s="5">
        <v>1</v>
      </c>
      <c r="AF126" s="4">
        <f t="shared" si="58"/>
        <v>46296</v>
      </c>
      <c r="AG126" s="4">
        <f t="shared" si="59"/>
        <v>46296</v>
      </c>
      <c r="AH126" s="4">
        <f t="shared" si="60"/>
        <v>46300</v>
      </c>
      <c r="AI126" s="4">
        <f t="shared" si="61"/>
        <v>46300</v>
      </c>
      <c r="AJ126" s="58">
        <v>1</v>
      </c>
      <c r="AK126" s="4">
        <f t="shared" si="62"/>
        <v>46301</v>
      </c>
      <c r="AL126" s="12">
        <f t="shared" si="83"/>
        <v>46301</v>
      </c>
      <c r="AM126" s="68">
        <v>3</v>
      </c>
      <c r="AN126" s="70">
        <f t="shared" si="75"/>
        <v>2</v>
      </c>
      <c r="AO126" s="72">
        <f t="array" ref="AO126">MAX(IF($B$2:$B$125=$B126, $AK$2:$AK$125))</f>
        <v>0</v>
      </c>
      <c r="AP126" s="69">
        <f>_xlfn.MINIFS(ReleaseTimeline!$A$2:$A$27, ReleaseTimeline!$A$2:$A$27, "&gt;="&amp;AL126)</f>
        <v>46303</v>
      </c>
      <c r="AQ126" s="4" t="str">
        <f>VLOOKUP(AP126,ReleaseTimeline!$A$1:$E$27,2,FALSE)</f>
        <v>Release 21</v>
      </c>
      <c r="AR126" s="4">
        <f>VLOOKUP(AP126,ReleaseTimeline!$A$1:$E$27,3,FALSE)</f>
        <v>46310</v>
      </c>
      <c r="AS126" s="4"/>
      <c r="AT126" s="4"/>
      <c r="AU126" s="72">
        <f t="shared" si="84"/>
        <v>4</v>
      </c>
      <c r="AV126" s="73">
        <v>0</v>
      </c>
      <c r="AW126" s="72">
        <f t="shared" si="65"/>
        <v>4</v>
      </c>
      <c r="AX126" s="73">
        <v>1</v>
      </c>
      <c r="AY126" s="72">
        <f t="shared" si="85"/>
        <v>5</v>
      </c>
      <c r="AZ126" s="74">
        <f t="shared" si="76"/>
        <v>5</v>
      </c>
      <c r="BA126" s="72">
        <f t="shared" si="86"/>
        <v>6</v>
      </c>
      <c r="BB126" s="72">
        <f t="shared" si="68"/>
        <v>11</v>
      </c>
      <c r="BC126" s="72">
        <f t="shared" si="69"/>
        <v>12</v>
      </c>
      <c r="BD126">
        <f t="shared" si="87"/>
        <v>-46255</v>
      </c>
      <c r="BE126">
        <f>(BC126-BA126)</f>
        <v>6</v>
      </c>
      <c r="BF126">
        <f t="shared" si="88"/>
        <v>6</v>
      </c>
    </row>
    <row r="127" spans="1:61" hidden="1" x14ac:dyDescent="0.2">
      <c r="A127" s="3">
        <v>130</v>
      </c>
      <c r="B127" s="11" t="s">
        <v>1098</v>
      </c>
      <c r="C127" s="11" t="str">
        <f>VLOOKUP(B127,'Target Tech'!$C$8:$J$33,8,FALSE)</f>
        <v>React/ASP</v>
      </c>
      <c r="D127" s="11"/>
      <c r="E127" s="4">
        <v>46252</v>
      </c>
      <c r="F127" s="4" t="s">
        <v>1169</v>
      </c>
      <c r="G127" s="4" t="s">
        <v>67</v>
      </c>
      <c r="H127" s="4" t="s">
        <v>103</v>
      </c>
      <c r="I127" s="4">
        <f t="shared" si="72"/>
        <v>46252</v>
      </c>
      <c r="J127" s="5">
        <v>10</v>
      </c>
      <c r="K127" s="5">
        <v>0</v>
      </c>
      <c r="L127" s="73">
        <v>2</v>
      </c>
      <c r="M127" s="4">
        <f t="shared" si="78"/>
        <v>46267</v>
      </c>
      <c r="N127" s="4">
        <f t="shared" si="79"/>
        <v>46267</v>
      </c>
      <c r="O127" s="4">
        <f t="shared" si="80"/>
        <v>46267</v>
      </c>
      <c r="P127" s="5">
        <v>3</v>
      </c>
      <c r="Q127" s="4">
        <f t="shared" si="48"/>
        <v>46272</v>
      </c>
      <c r="R127" s="58">
        <f t="shared" si="81"/>
        <v>5</v>
      </c>
      <c r="S127" s="4">
        <f t="shared" si="50"/>
        <v>46280</v>
      </c>
      <c r="T127" s="4">
        <f t="shared" si="51"/>
        <v>46280</v>
      </c>
      <c r="U127" s="5">
        <v>3</v>
      </c>
      <c r="V127" s="4">
        <f t="shared" si="52"/>
        <v>46283</v>
      </c>
      <c r="W127" s="4">
        <f t="shared" si="89"/>
        <v>46283</v>
      </c>
      <c r="X127" s="4">
        <f t="shared" si="89"/>
        <v>46283</v>
      </c>
      <c r="Y127" s="4">
        <f t="shared" si="54"/>
        <v>46286</v>
      </c>
      <c r="Z127" s="4">
        <f t="shared" si="55"/>
        <v>46286</v>
      </c>
      <c r="AA127" s="58">
        <f t="shared" si="73"/>
        <v>5</v>
      </c>
      <c r="AB127" s="4">
        <f t="shared" si="56"/>
        <v>46293</v>
      </c>
      <c r="AC127" s="58">
        <f t="shared" si="74"/>
        <v>4</v>
      </c>
      <c r="AD127" s="4">
        <f t="shared" si="57"/>
        <v>46300</v>
      </c>
      <c r="AE127" s="5">
        <v>3</v>
      </c>
      <c r="AF127" s="4">
        <f t="shared" si="58"/>
        <v>46303</v>
      </c>
      <c r="AG127" s="4">
        <f t="shared" si="59"/>
        <v>46303</v>
      </c>
      <c r="AH127" s="4">
        <f t="shared" si="60"/>
        <v>46304</v>
      </c>
      <c r="AI127" s="4">
        <f t="shared" si="61"/>
        <v>46304</v>
      </c>
      <c r="AJ127" s="58">
        <v>1</v>
      </c>
      <c r="AK127" s="4">
        <f t="shared" si="62"/>
        <v>46307</v>
      </c>
      <c r="AL127" s="12">
        <f t="shared" si="83"/>
        <v>46307</v>
      </c>
      <c r="AM127" s="68">
        <v>3</v>
      </c>
      <c r="AN127" s="70">
        <f t="shared" si="75"/>
        <v>2</v>
      </c>
      <c r="AO127" s="72">
        <f t="array" ref="AO127">MAX(IF($B$2:$B$125=$B127, $AK$2:$AK$125))</f>
        <v>0</v>
      </c>
      <c r="AP127" s="69">
        <f>_xlfn.MINIFS(ReleaseTimeline!$A$2:$A$27, ReleaseTimeline!$A$2:$A$27, "&gt;="&amp;AL127)</f>
        <v>46317</v>
      </c>
      <c r="AQ127" s="4" t="str">
        <f>VLOOKUP(AP127,ReleaseTimeline!$A$1:$E$27,2,FALSE)</f>
        <v>Release 22</v>
      </c>
      <c r="AR127" s="4">
        <f>VLOOKUP(AP127,ReleaseTimeline!$A$1:$E$27,3,FALSE)</f>
        <v>46324</v>
      </c>
      <c r="AS127" s="4"/>
      <c r="AT127" s="4"/>
      <c r="AU127" s="72">
        <f t="shared" si="84"/>
        <v>4</v>
      </c>
      <c r="AV127" s="73">
        <v>1</v>
      </c>
      <c r="AW127" s="72">
        <f t="shared" si="65"/>
        <v>5</v>
      </c>
      <c r="AX127" s="73">
        <v>3</v>
      </c>
      <c r="AY127" s="72">
        <f t="shared" si="85"/>
        <v>10</v>
      </c>
      <c r="AZ127" s="74">
        <f t="shared" si="76"/>
        <v>10</v>
      </c>
      <c r="BA127" s="72">
        <f t="shared" si="86"/>
        <v>11</v>
      </c>
      <c r="BB127" s="72">
        <f t="shared" si="68"/>
        <v>16</v>
      </c>
      <c r="BC127" s="72">
        <f t="shared" si="69"/>
        <v>26</v>
      </c>
      <c r="BD127">
        <f t="shared" si="87"/>
        <v>-46241</v>
      </c>
      <c r="BF127">
        <f t="shared" si="88"/>
        <v>12</v>
      </c>
    </row>
    <row r="128" spans="1:61" hidden="1" x14ac:dyDescent="0.2">
      <c r="A128" s="3">
        <v>131</v>
      </c>
      <c r="B128" s="11" t="s">
        <v>1098</v>
      </c>
      <c r="C128" s="11" t="str">
        <f>VLOOKUP(B128,'Target Tech'!$C$8:$J$33,8,FALSE)</f>
        <v>React/ASP</v>
      </c>
      <c r="D128" s="11"/>
      <c r="E128" s="4">
        <v>46252</v>
      </c>
      <c r="F128" s="4" t="s">
        <v>1170</v>
      </c>
      <c r="G128" s="4" t="s">
        <v>67</v>
      </c>
      <c r="H128" s="4" t="s">
        <v>60</v>
      </c>
      <c r="I128" s="4">
        <f t="shared" si="72"/>
        <v>46252</v>
      </c>
      <c r="J128" s="5">
        <v>10</v>
      </c>
      <c r="K128" s="5">
        <v>0</v>
      </c>
      <c r="L128" s="73">
        <v>3</v>
      </c>
      <c r="M128" s="4">
        <f t="shared" si="78"/>
        <v>46267</v>
      </c>
      <c r="N128" s="4">
        <f t="shared" si="79"/>
        <v>46267</v>
      </c>
      <c r="O128" s="4">
        <f t="shared" si="80"/>
        <v>46267</v>
      </c>
      <c r="P128" s="5">
        <v>3</v>
      </c>
      <c r="Q128" s="4">
        <f t="shared" si="48"/>
        <v>46272</v>
      </c>
      <c r="R128" s="58">
        <f t="shared" si="81"/>
        <v>5</v>
      </c>
      <c r="S128" s="4">
        <f t="shared" si="50"/>
        <v>46280</v>
      </c>
      <c r="T128" s="4">
        <f t="shared" si="51"/>
        <v>46280</v>
      </c>
      <c r="U128" s="5">
        <v>1</v>
      </c>
      <c r="V128" s="4">
        <f t="shared" si="52"/>
        <v>46281</v>
      </c>
      <c r="W128" s="4">
        <f t="shared" si="89"/>
        <v>46281</v>
      </c>
      <c r="X128" s="4">
        <f t="shared" si="89"/>
        <v>46281</v>
      </c>
      <c r="Y128" s="4">
        <f t="shared" si="54"/>
        <v>46282</v>
      </c>
      <c r="Z128" s="4">
        <f t="shared" si="55"/>
        <v>46282</v>
      </c>
      <c r="AA128" s="58">
        <f t="shared" si="73"/>
        <v>5</v>
      </c>
      <c r="AB128" s="4">
        <f t="shared" si="56"/>
        <v>46289</v>
      </c>
      <c r="AC128" s="58">
        <f t="shared" si="74"/>
        <v>4</v>
      </c>
      <c r="AD128" s="4">
        <f t="shared" si="57"/>
        <v>46295</v>
      </c>
      <c r="AE128" s="5">
        <v>1</v>
      </c>
      <c r="AF128" s="4">
        <f t="shared" si="58"/>
        <v>46296</v>
      </c>
      <c r="AG128" s="4">
        <f t="shared" si="59"/>
        <v>46296</v>
      </c>
      <c r="AH128" s="4">
        <f t="shared" si="60"/>
        <v>46300</v>
      </c>
      <c r="AI128" s="4">
        <f t="shared" si="61"/>
        <v>46300</v>
      </c>
      <c r="AJ128" s="58">
        <v>1</v>
      </c>
      <c r="AK128" s="4">
        <f t="shared" si="62"/>
        <v>46301</v>
      </c>
      <c r="AL128" s="12">
        <f t="shared" si="83"/>
        <v>46301</v>
      </c>
      <c r="AM128" s="68">
        <v>3</v>
      </c>
      <c r="AN128" s="70">
        <f t="shared" si="75"/>
        <v>2</v>
      </c>
      <c r="AO128" s="72">
        <f t="array" ref="AO128">MAX(IF($B$2:$B$125=$B128, $AK$2:$AK$125))</f>
        <v>0</v>
      </c>
      <c r="AP128" s="69">
        <f>_xlfn.MINIFS(ReleaseTimeline!$A$2:$A$27, ReleaseTimeline!$A$2:$A$27, "&gt;="&amp;AL128)</f>
        <v>46303</v>
      </c>
      <c r="AQ128" s="4" t="str">
        <f>VLOOKUP(AP128,ReleaseTimeline!$A$1:$E$27,2,FALSE)</f>
        <v>Release 21</v>
      </c>
      <c r="AR128" s="4">
        <f>VLOOKUP(AP128,ReleaseTimeline!$A$1:$E$27,3,FALSE)</f>
        <v>46310</v>
      </c>
      <c r="AS128" s="4"/>
      <c r="AT128" s="4"/>
      <c r="AU128" s="72">
        <f t="shared" si="84"/>
        <v>4</v>
      </c>
      <c r="AV128" s="73">
        <v>0</v>
      </c>
      <c r="AW128" s="72">
        <f t="shared" si="65"/>
        <v>4</v>
      </c>
      <c r="AX128" s="73">
        <v>1</v>
      </c>
      <c r="AY128" s="72">
        <f t="shared" si="85"/>
        <v>5</v>
      </c>
      <c r="AZ128" s="74">
        <f t="shared" si="76"/>
        <v>5</v>
      </c>
      <c r="BA128" s="72">
        <f t="shared" si="86"/>
        <v>6</v>
      </c>
      <c r="BB128" s="72">
        <f t="shared" si="68"/>
        <v>11</v>
      </c>
      <c r="BC128" s="72">
        <f t="shared" si="69"/>
        <v>12</v>
      </c>
      <c r="BD128">
        <f t="shared" si="87"/>
        <v>-46255</v>
      </c>
      <c r="BE128">
        <f>(BC128-BA128)</f>
        <v>6</v>
      </c>
      <c r="BF128">
        <f t="shared" si="88"/>
        <v>6</v>
      </c>
    </row>
    <row r="129" spans="1:58" hidden="1" x14ac:dyDescent="0.2">
      <c r="A129" s="3">
        <v>131</v>
      </c>
      <c r="B129" s="11" t="s">
        <v>1098</v>
      </c>
      <c r="C129" s="11" t="str">
        <f>VLOOKUP(B129,'Target Tech'!$C$8:$J$33,8,FALSE)</f>
        <v>React/ASP</v>
      </c>
      <c r="D129" s="11"/>
      <c r="E129" s="4">
        <v>46252</v>
      </c>
      <c r="F129" s="4" t="s">
        <v>1170</v>
      </c>
      <c r="G129" s="4" t="s">
        <v>67</v>
      </c>
      <c r="H129" s="4" t="s">
        <v>60</v>
      </c>
      <c r="I129" s="4">
        <f t="shared" si="72"/>
        <v>46252</v>
      </c>
      <c r="J129" s="5">
        <v>10</v>
      </c>
      <c r="K129" s="5">
        <v>0</v>
      </c>
      <c r="L129" s="73">
        <v>3</v>
      </c>
      <c r="M129" s="4">
        <f t="shared" si="78"/>
        <v>46267</v>
      </c>
      <c r="N129" s="4">
        <f t="shared" si="79"/>
        <v>46267</v>
      </c>
      <c r="O129" s="4">
        <f t="shared" si="80"/>
        <v>46267</v>
      </c>
      <c r="P129" s="5">
        <v>3</v>
      </c>
      <c r="Q129" s="4">
        <f t="shared" si="48"/>
        <v>46272</v>
      </c>
      <c r="R129" s="58">
        <f t="shared" si="81"/>
        <v>5</v>
      </c>
      <c r="S129" s="4">
        <f t="shared" si="50"/>
        <v>46280</v>
      </c>
      <c r="T129" s="4">
        <f t="shared" si="51"/>
        <v>46280</v>
      </c>
      <c r="U129" s="5">
        <v>1</v>
      </c>
      <c r="V129" s="4">
        <f t="shared" si="52"/>
        <v>46281</v>
      </c>
      <c r="W129" s="4">
        <f t="shared" si="89"/>
        <v>46281</v>
      </c>
      <c r="X129" s="4">
        <f t="shared" si="89"/>
        <v>46281</v>
      </c>
      <c r="Y129" s="4">
        <f t="shared" si="54"/>
        <v>46282</v>
      </c>
      <c r="Z129" s="4">
        <f t="shared" si="55"/>
        <v>46282</v>
      </c>
      <c r="AA129" s="58">
        <f t="shared" si="73"/>
        <v>5</v>
      </c>
      <c r="AB129" s="4">
        <f t="shared" si="56"/>
        <v>46289</v>
      </c>
      <c r="AC129" s="58">
        <f t="shared" si="74"/>
        <v>4</v>
      </c>
      <c r="AD129" s="4">
        <f t="shared" si="57"/>
        <v>46295</v>
      </c>
      <c r="AE129" s="5">
        <v>1</v>
      </c>
      <c r="AF129" s="4">
        <f t="shared" si="58"/>
        <v>46296</v>
      </c>
      <c r="AG129" s="4">
        <f t="shared" si="59"/>
        <v>46296</v>
      </c>
      <c r="AH129" s="4">
        <f t="shared" si="60"/>
        <v>46300</v>
      </c>
      <c r="AI129" s="4">
        <f t="shared" si="61"/>
        <v>46300</v>
      </c>
      <c r="AJ129" s="58">
        <v>1</v>
      </c>
      <c r="AK129" s="4">
        <f t="shared" si="62"/>
        <v>46301</v>
      </c>
      <c r="AL129" s="12">
        <f t="shared" si="83"/>
        <v>46301</v>
      </c>
      <c r="AM129" s="68">
        <v>3</v>
      </c>
      <c r="AN129" s="70">
        <f t="shared" si="75"/>
        <v>2</v>
      </c>
      <c r="AO129" s="72">
        <f t="array" ref="AO129">MAX(IF($B$2:$B$125=$B129, $AK$2:$AK$125))</f>
        <v>0</v>
      </c>
      <c r="AP129" s="69">
        <f>_xlfn.MINIFS(ReleaseTimeline!$A$2:$A$27, ReleaseTimeline!$A$2:$A$27, "&gt;="&amp;AL129)</f>
        <v>46303</v>
      </c>
      <c r="AQ129" s="4" t="str">
        <f>VLOOKUP(AP129,ReleaseTimeline!$A$1:$E$27,2,FALSE)</f>
        <v>Release 21</v>
      </c>
      <c r="AR129" s="4">
        <f>VLOOKUP(AP129,ReleaseTimeline!$A$1:$E$27,3,FALSE)</f>
        <v>46310</v>
      </c>
      <c r="AS129" s="4"/>
      <c r="AT129" s="4"/>
      <c r="AU129" s="72">
        <f t="shared" si="84"/>
        <v>4</v>
      </c>
      <c r="AV129" s="73">
        <v>0</v>
      </c>
      <c r="AW129" s="72">
        <f t="shared" si="65"/>
        <v>4</v>
      </c>
      <c r="AX129" s="73">
        <v>1</v>
      </c>
      <c r="AY129" s="72">
        <f t="shared" si="85"/>
        <v>5</v>
      </c>
      <c r="AZ129" s="74">
        <f t="shared" si="76"/>
        <v>5</v>
      </c>
      <c r="BA129" s="72">
        <f t="shared" si="86"/>
        <v>6</v>
      </c>
      <c r="BB129" s="72">
        <f t="shared" si="68"/>
        <v>11</v>
      </c>
      <c r="BC129" s="72">
        <f t="shared" si="69"/>
        <v>12</v>
      </c>
      <c r="BD129">
        <f t="shared" si="87"/>
        <v>-46255</v>
      </c>
      <c r="BE129">
        <f>(BC129-BA129)</f>
        <v>6</v>
      </c>
      <c r="BF129">
        <f t="shared" si="88"/>
        <v>6</v>
      </c>
    </row>
  </sheetData>
  <autoFilter ref="A1:AR129" xr:uid="{147B1818-7B6F-0641-83D4-071241029400}">
    <filterColumn colId="1">
      <filters>
        <filter val="Webuser"/>
      </filters>
    </filterColumn>
  </autoFilter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DD01-AAA4-3243-AE9D-B6D10F509AD1}">
  <dimension ref="A1:E38"/>
  <sheetViews>
    <sheetView zoomScale="137" zoomScaleNormal="100" workbookViewId="0">
      <selection sqref="A1:E27"/>
    </sheetView>
  </sheetViews>
  <sheetFormatPr baseColWidth="10" defaultColWidth="11.5" defaultRowHeight="15" x14ac:dyDescent="0.2"/>
  <cols>
    <col min="1" max="1" width="15.5" style="10" bestFit="1" customWidth="1"/>
    <col min="2" max="2" width="16.1640625" customWidth="1"/>
    <col min="3" max="3" width="13" customWidth="1"/>
    <col min="4" max="4" width="18.83203125" customWidth="1"/>
    <col min="5" max="5" width="17.1640625" bestFit="1" customWidth="1"/>
  </cols>
  <sheetData>
    <row r="1" spans="1:5" ht="16" x14ac:dyDescent="0.2">
      <c r="A1" s="10" t="s">
        <v>1196</v>
      </c>
      <c r="B1" s="62" t="s">
        <v>842</v>
      </c>
      <c r="C1" s="62" t="s">
        <v>1197</v>
      </c>
      <c r="D1" t="s">
        <v>1198</v>
      </c>
      <c r="E1" t="s">
        <v>1199</v>
      </c>
    </row>
    <row r="2" spans="1:5" ht="16" x14ac:dyDescent="0.2">
      <c r="A2" s="69">
        <f t="shared" ref="A2:A27" si="0">D2</f>
        <v>46023</v>
      </c>
      <c r="B2" s="63" t="s">
        <v>1200</v>
      </c>
      <c r="C2" s="64">
        <v>46030</v>
      </c>
      <c r="D2" s="67">
        <f>C2-7</f>
        <v>46023</v>
      </c>
      <c r="E2" s="67">
        <f>D2</f>
        <v>46023</v>
      </c>
    </row>
    <row r="3" spans="1:5" ht="16" x14ac:dyDescent="0.2">
      <c r="A3" s="69">
        <f t="shared" si="0"/>
        <v>46037</v>
      </c>
      <c r="B3" s="63" t="s">
        <v>1201</v>
      </c>
      <c r="C3" s="64">
        <v>46044</v>
      </c>
      <c r="D3" s="67">
        <f t="shared" ref="D3:D27" si="1">C3-7</f>
        <v>46037</v>
      </c>
      <c r="E3" s="67">
        <f t="shared" ref="E3:E27" si="2">D3</f>
        <v>46037</v>
      </c>
    </row>
    <row r="4" spans="1:5" ht="16" x14ac:dyDescent="0.2">
      <c r="A4" s="69">
        <f t="shared" si="0"/>
        <v>46051</v>
      </c>
      <c r="B4" s="63" t="s">
        <v>847</v>
      </c>
      <c r="C4" s="65">
        <v>46058</v>
      </c>
      <c r="D4" s="67">
        <f t="shared" si="1"/>
        <v>46051</v>
      </c>
      <c r="E4" s="67">
        <f t="shared" si="2"/>
        <v>46051</v>
      </c>
    </row>
    <row r="5" spans="1:5" ht="16" x14ac:dyDescent="0.2">
      <c r="A5" s="69">
        <f t="shared" si="0"/>
        <v>46065</v>
      </c>
      <c r="B5" s="63" t="s">
        <v>850</v>
      </c>
      <c r="C5" s="65">
        <v>46072</v>
      </c>
      <c r="D5" s="67">
        <f t="shared" si="1"/>
        <v>46065</v>
      </c>
      <c r="E5" s="67">
        <f t="shared" si="2"/>
        <v>46065</v>
      </c>
    </row>
    <row r="6" spans="1:5" ht="16" x14ac:dyDescent="0.2">
      <c r="A6" s="69">
        <f t="shared" si="0"/>
        <v>46079</v>
      </c>
      <c r="B6" s="63" t="s">
        <v>893</v>
      </c>
      <c r="C6" s="65">
        <v>46086</v>
      </c>
      <c r="D6" s="67">
        <f t="shared" si="1"/>
        <v>46079</v>
      </c>
      <c r="E6" s="67">
        <f t="shared" si="2"/>
        <v>46079</v>
      </c>
    </row>
    <row r="7" spans="1:5" ht="16" x14ac:dyDescent="0.2">
      <c r="A7" s="69">
        <f t="shared" si="0"/>
        <v>46093</v>
      </c>
      <c r="B7" s="63" t="s">
        <v>853</v>
      </c>
      <c r="C7" s="65">
        <v>46100</v>
      </c>
      <c r="D7" s="67">
        <f t="shared" si="1"/>
        <v>46093</v>
      </c>
      <c r="E7" s="67">
        <f t="shared" si="2"/>
        <v>46093</v>
      </c>
    </row>
    <row r="8" spans="1:5" ht="16" x14ac:dyDescent="0.2">
      <c r="A8" s="69">
        <f t="shared" si="0"/>
        <v>46107</v>
      </c>
      <c r="B8" s="63" t="s">
        <v>857</v>
      </c>
      <c r="C8" s="65">
        <v>46114</v>
      </c>
      <c r="D8" s="67">
        <f t="shared" si="1"/>
        <v>46107</v>
      </c>
      <c r="E8" s="67">
        <f t="shared" si="2"/>
        <v>46107</v>
      </c>
    </row>
    <row r="9" spans="1:5" ht="16" x14ac:dyDescent="0.2">
      <c r="A9" s="69">
        <f t="shared" si="0"/>
        <v>46121</v>
      </c>
      <c r="B9" s="63" t="s">
        <v>894</v>
      </c>
      <c r="C9" s="65">
        <v>46128</v>
      </c>
      <c r="D9" s="67">
        <f t="shared" si="1"/>
        <v>46121</v>
      </c>
      <c r="E9" s="67">
        <f t="shared" si="2"/>
        <v>46121</v>
      </c>
    </row>
    <row r="10" spans="1:5" ht="16" x14ac:dyDescent="0.2">
      <c r="A10" s="69">
        <f t="shared" si="0"/>
        <v>46135</v>
      </c>
      <c r="B10" s="63" t="s">
        <v>869</v>
      </c>
      <c r="C10" s="65">
        <v>46142</v>
      </c>
      <c r="D10" s="67">
        <f t="shared" si="1"/>
        <v>46135</v>
      </c>
      <c r="E10" s="67">
        <f t="shared" si="2"/>
        <v>46135</v>
      </c>
    </row>
    <row r="11" spans="1:5" ht="16" x14ac:dyDescent="0.2">
      <c r="A11" s="69">
        <f t="shared" si="0"/>
        <v>46149</v>
      </c>
      <c r="B11" s="63" t="s">
        <v>895</v>
      </c>
      <c r="C11" s="65">
        <v>46156</v>
      </c>
      <c r="D11" s="67">
        <f t="shared" si="1"/>
        <v>46149</v>
      </c>
      <c r="E11" s="67">
        <f t="shared" si="2"/>
        <v>46149</v>
      </c>
    </row>
    <row r="12" spans="1:5" ht="16" x14ac:dyDescent="0.2">
      <c r="A12" s="69">
        <f t="shared" si="0"/>
        <v>46163</v>
      </c>
      <c r="B12" s="63" t="s">
        <v>874</v>
      </c>
      <c r="C12" s="65">
        <v>46170</v>
      </c>
      <c r="D12" s="67">
        <f t="shared" si="1"/>
        <v>46163</v>
      </c>
      <c r="E12" s="67">
        <f t="shared" si="2"/>
        <v>46163</v>
      </c>
    </row>
    <row r="13" spans="1:5" ht="16" x14ac:dyDescent="0.2">
      <c r="A13" s="69">
        <f t="shared" si="0"/>
        <v>46177</v>
      </c>
      <c r="B13" s="63" t="s">
        <v>881</v>
      </c>
      <c r="C13" s="66">
        <v>46184</v>
      </c>
      <c r="D13" s="67">
        <f t="shared" si="1"/>
        <v>46177</v>
      </c>
      <c r="E13" s="67">
        <f t="shared" si="2"/>
        <v>46177</v>
      </c>
    </row>
    <row r="14" spans="1:5" ht="16" x14ac:dyDescent="0.2">
      <c r="A14" s="69">
        <f t="shared" si="0"/>
        <v>46191</v>
      </c>
      <c r="B14" s="63" t="s">
        <v>886</v>
      </c>
      <c r="C14" s="66">
        <v>46198</v>
      </c>
      <c r="D14" s="67">
        <f t="shared" si="1"/>
        <v>46191</v>
      </c>
      <c r="E14" s="67">
        <f t="shared" si="2"/>
        <v>46191</v>
      </c>
    </row>
    <row r="15" spans="1:5" ht="16" x14ac:dyDescent="0.2">
      <c r="A15" s="69">
        <f t="shared" si="0"/>
        <v>46205</v>
      </c>
      <c r="B15" s="63" t="s">
        <v>1000</v>
      </c>
      <c r="C15" s="64">
        <v>46212</v>
      </c>
      <c r="D15" s="67">
        <f t="shared" si="1"/>
        <v>46205</v>
      </c>
      <c r="E15" s="67">
        <f t="shared" si="2"/>
        <v>46205</v>
      </c>
    </row>
    <row r="16" spans="1:5" ht="16" x14ac:dyDescent="0.2">
      <c r="A16" s="69">
        <f t="shared" si="0"/>
        <v>46219</v>
      </c>
      <c r="B16" s="63" t="s">
        <v>1005</v>
      </c>
      <c r="C16" s="64">
        <v>46226</v>
      </c>
      <c r="D16" s="67">
        <f t="shared" si="1"/>
        <v>46219</v>
      </c>
      <c r="E16" s="67">
        <f t="shared" si="2"/>
        <v>46219</v>
      </c>
    </row>
    <row r="17" spans="1:5" ht="16" x14ac:dyDescent="0.2">
      <c r="A17" s="69">
        <f t="shared" si="0"/>
        <v>46233</v>
      </c>
      <c r="B17" s="63" t="s">
        <v>1202</v>
      </c>
      <c r="C17" s="64">
        <v>46240</v>
      </c>
      <c r="D17" s="67">
        <f t="shared" si="1"/>
        <v>46233</v>
      </c>
      <c r="E17" s="67">
        <f t="shared" si="2"/>
        <v>46233</v>
      </c>
    </row>
    <row r="18" spans="1:5" ht="16" x14ac:dyDescent="0.2">
      <c r="A18" s="69">
        <f t="shared" si="0"/>
        <v>46247</v>
      </c>
      <c r="B18" s="63" t="s">
        <v>1203</v>
      </c>
      <c r="C18" s="64">
        <v>46254</v>
      </c>
      <c r="D18" s="67">
        <f t="shared" si="1"/>
        <v>46247</v>
      </c>
      <c r="E18" s="67">
        <f t="shared" si="2"/>
        <v>46247</v>
      </c>
    </row>
    <row r="19" spans="1:5" ht="16" x14ac:dyDescent="0.2">
      <c r="A19" s="69">
        <f t="shared" si="0"/>
        <v>46261</v>
      </c>
      <c r="B19" s="63" t="s">
        <v>1204</v>
      </c>
      <c r="C19" s="64">
        <v>46268</v>
      </c>
      <c r="D19" s="67">
        <f t="shared" si="1"/>
        <v>46261</v>
      </c>
      <c r="E19" s="67">
        <f t="shared" si="2"/>
        <v>46261</v>
      </c>
    </row>
    <row r="20" spans="1:5" ht="16" x14ac:dyDescent="0.2">
      <c r="A20" s="69">
        <f t="shared" si="0"/>
        <v>46275</v>
      </c>
      <c r="B20" s="63" t="s">
        <v>1205</v>
      </c>
      <c r="C20" s="64">
        <v>46282</v>
      </c>
      <c r="D20" s="67">
        <f t="shared" si="1"/>
        <v>46275</v>
      </c>
      <c r="E20" s="67">
        <f t="shared" si="2"/>
        <v>46275</v>
      </c>
    </row>
    <row r="21" spans="1:5" ht="16" x14ac:dyDescent="0.2">
      <c r="A21" s="69">
        <f t="shared" si="0"/>
        <v>46289</v>
      </c>
      <c r="B21" s="63" t="s">
        <v>1206</v>
      </c>
      <c r="C21" s="64">
        <v>46296</v>
      </c>
      <c r="D21" s="67">
        <f t="shared" si="1"/>
        <v>46289</v>
      </c>
      <c r="E21" s="67">
        <f t="shared" si="2"/>
        <v>46289</v>
      </c>
    </row>
    <row r="22" spans="1:5" ht="16" x14ac:dyDescent="0.2">
      <c r="A22" s="69">
        <f t="shared" si="0"/>
        <v>46303</v>
      </c>
      <c r="B22" s="63" t="s">
        <v>1207</v>
      </c>
      <c r="C22" s="64">
        <v>46310</v>
      </c>
      <c r="D22" s="67">
        <f t="shared" si="1"/>
        <v>46303</v>
      </c>
      <c r="E22" s="67">
        <f t="shared" si="2"/>
        <v>46303</v>
      </c>
    </row>
    <row r="23" spans="1:5" ht="16" x14ac:dyDescent="0.2">
      <c r="A23" s="69">
        <f t="shared" si="0"/>
        <v>46317</v>
      </c>
      <c r="B23" s="63" t="s">
        <v>1208</v>
      </c>
      <c r="C23" s="64">
        <v>46324</v>
      </c>
      <c r="D23" s="67">
        <f t="shared" si="1"/>
        <v>46317</v>
      </c>
      <c r="E23" s="67">
        <f t="shared" si="2"/>
        <v>46317</v>
      </c>
    </row>
    <row r="24" spans="1:5" ht="16" x14ac:dyDescent="0.2">
      <c r="A24" s="69">
        <f t="shared" si="0"/>
        <v>46331</v>
      </c>
      <c r="B24" s="63" t="s">
        <v>1209</v>
      </c>
      <c r="C24" s="64">
        <v>46338</v>
      </c>
      <c r="D24" s="67">
        <f t="shared" si="1"/>
        <v>46331</v>
      </c>
      <c r="E24" s="67">
        <f t="shared" si="2"/>
        <v>46331</v>
      </c>
    </row>
    <row r="25" spans="1:5" ht="16" x14ac:dyDescent="0.2">
      <c r="A25" s="69">
        <f t="shared" si="0"/>
        <v>46345</v>
      </c>
      <c r="B25" s="63" t="s">
        <v>1210</v>
      </c>
      <c r="C25" s="64">
        <v>46352</v>
      </c>
      <c r="D25" s="67">
        <f t="shared" si="1"/>
        <v>46345</v>
      </c>
      <c r="E25" s="67">
        <f t="shared" si="2"/>
        <v>46345</v>
      </c>
    </row>
    <row r="26" spans="1:5" ht="16" x14ac:dyDescent="0.2">
      <c r="A26" s="69">
        <f t="shared" si="0"/>
        <v>46359</v>
      </c>
      <c r="B26" s="63" t="s">
        <v>1211</v>
      </c>
      <c r="C26" s="64">
        <v>46366</v>
      </c>
      <c r="D26" s="67">
        <f t="shared" si="1"/>
        <v>46359</v>
      </c>
      <c r="E26" s="67">
        <f t="shared" si="2"/>
        <v>46359</v>
      </c>
    </row>
    <row r="27" spans="1:5" ht="16" x14ac:dyDescent="0.2">
      <c r="A27" s="69">
        <f t="shared" si="0"/>
        <v>46373</v>
      </c>
      <c r="B27" s="63" t="s">
        <v>1212</v>
      </c>
      <c r="C27" s="64">
        <v>46380</v>
      </c>
      <c r="D27" s="67">
        <f t="shared" si="1"/>
        <v>46373</v>
      </c>
      <c r="E27" s="67">
        <f t="shared" si="2"/>
        <v>46373</v>
      </c>
    </row>
    <row r="28" spans="1:5" ht="16" x14ac:dyDescent="0.2">
      <c r="A28" s="10">
        <v>46387</v>
      </c>
      <c r="B28" s="276" t="s">
        <v>1213</v>
      </c>
      <c r="C28" s="274">
        <v>46395</v>
      </c>
      <c r="D28" s="10">
        <v>46387</v>
      </c>
    </row>
    <row r="29" spans="1:5" ht="16" x14ac:dyDescent="0.2">
      <c r="A29" s="69">
        <f>D29</f>
        <v>46401</v>
      </c>
      <c r="B29" s="276" t="s">
        <v>1214</v>
      </c>
      <c r="C29" s="274">
        <v>46409</v>
      </c>
      <c r="D29" s="69">
        <v>46401</v>
      </c>
    </row>
    <row r="30" spans="1:5" ht="16" x14ac:dyDescent="0.2">
      <c r="A30" s="69">
        <f>D30</f>
        <v>46415</v>
      </c>
      <c r="B30" s="276" t="s">
        <v>1215</v>
      </c>
      <c r="C30" s="275">
        <v>46423</v>
      </c>
      <c r="D30" s="69">
        <v>46415</v>
      </c>
    </row>
    <row r="31" spans="1:5" ht="16" x14ac:dyDescent="0.2">
      <c r="A31" s="10">
        <v>46388</v>
      </c>
      <c r="B31" s="276" t="s">
        <v>1216</v>
      </c>
      <c r="C31" s="275">
        <v>46437</v>
      </c>
      <c r="D31" s="10">
        <v>46429</v>
      </c>
    </row>
    <row r="32" spans="1:5" ht="16" x14ac:dyDescent="0.2">
      <c r="A32" s="69">
        <f>D32</f>
        <v>46443</v>
      </c>
      <c r="B32" s="276" t="s">
        <v>1217</v>
      </c>
      <c r="C32" s="275">
        <v>46451</v>
      </c>
      <c r="D32" s="10">
        <v>46443</v>
      </c>
    </row>
    <row r="33" spans="1:4" ht="16" x14ac:dyDescent="0.2">
      <c r="A33" s="69">
        <f>D33</f>
        <v>46457</v>
      </c>
      <c r="B33" s="276" t="s">
        <v>1218</v>
      </c>
      <c r="C33" s="275">
        <v>46465</v>
      </c>
      <c r="D33" s="10">
        <v>46457</v>
      </c>
    </row>
    <row r="34" spans="1:4" ht="16" x14ac:dyDescent="0.2">
      <c r="A34" s="10">
        <v>46389</v>
      </c>
      <c r="B34" s="276" t="s">
        <v>1219</v>
      </c>
      <c r="C34" s="275">
        <v>46479</v>
      </c>
      <c r="D34" s="10">
        <v>46471</v>
      </c>
    </row>
    <row r="35" spans="1:4" ht="16" x14ac:dyDescent="0.2">
      <c r="A35" s="69">
        <f>D35</f>
        <v>46485</v>
      </c>
      <c r="B35" s="276" t="s">
        <v>1220</v>
      </c>
      <c r="C35" s="275">
        <v>46493</v>
      </c>
      <c r="D35" s="10">
        <v>46485</v>
      </c>
    </row>
    <row r="36" spans="1:4" ht="16" x14ac:dyDescent="0.2">
      <c r="A36" s="69">
        <f>D36</f>
        <v>46499</v>
      </c>
      <c r="B36" s="276" t="s">
        <v>1221</v>
      </c>
      <c r="C36" s="275">
        <v>46507</v>
      </c>
      <c r="D36" s="10">
        <v>46499</v>
      </c>
    </row>
    <row r="37" spans="1:4" ht="16" x14ac:dyDescent="0.2">
      <c r="A37" s="10">
        <v>46390</v>
      </c>
      <c r="B37" s="276" t="s">
        <v>1222</v>
      </c>
      <c r="C37" s="275">
        <v>46521</v>
      </c>
      <c r="D37" s="10">
        <v>46513</v>
      </c>
    </row>
    <row r="38" spans="1:4" ht="16" x14ac:dyDescent="0.2">
      <c r="A38" s="69">
        <f>D38</f>
        <v>46527</v>
      </c>
      <c r="B38" s="276" t="s">
        <v>1223</v>
      </c>
      <c r="C38" s="275">
        <v>46535</v>
      </c>
      <c r="D38" s="10">
        <v>46527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a2b0a9-b343-40f3-81e9-7125e388cdb5">
      <Terms xmlns="http://schemas.microsoft.com/office/infopath/2007/PartnerControls"/>
    </lcf76f155ced4ddcb4097134ff3c332f>
    <TaxCatchAll xmlns="cc8cdcfd-fe29-424b-89c1-156e859a3e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08CDF1586FD649BD10435E7D3AC213" ma:contentTypeVersion="15" ma:contentTypeDescription="Create a new document." ma:contentTypeScope="" ma:versionID="5813dc3b3ff22786695dd4b87c1ee30d">
  <xsd:schema xmlns:xsd="http://www.w3.org/2001/XMLSchema" xmlns:xs="http://www.w3.org/2001/XMLSchema" xmlns:p="http://schemas.microsoft.com/office/2006/metadata/properties" xmlns:ns2="4ba2b0a9-b343-40f3-81e9-7125e388cdb5" xmlns:ns3="cc8cdcfd-fe29-424b-89c1-156e859a3e42" targetNamespace="http://schemas.microsoft.com/office/2006/metadata/properties" ma:root="true" ma:fieldsID="8bd4d77885da3c0369abe0742ff6f63b" ns2:_="" ns3:_="">
    <xsd:import namespace="4ba2b0a9-b343-40f3-81e9-7125e388cdb5"/>
    <xsd:import namespace="cc8cdcfd-fe29-424b-89c1-156e859a3e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2b0a9-b343-40f3-81e9-7125e388cd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cdcfd-fe29-424b-89c1-156e859a3e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c879c7f-58eb-4724-b74a-78adde8ff590}" ma:internalName="TaxCatchAll" ma:showField="CatchAllData" ma:web="cc8cdcfd-fe29-424b-89c1-156e859a3e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132939-2DA0-4692-84A4-BFD862CDE6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21BF21-B197-4518-BF12-2599761ACC80}">
  <ds:schemaRefs>
    <ds:schemaRef ds:uri="4ba2b0a9-b343-40f3-81e9-7125e388cdb5"/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cc8cdcfd-fe29-424b-89c1-156e859a3e42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C8FA629-C929-4EBD-8D1B-BFE75D4E87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a2b0a9-b343-40f3-81e9-7125e388cdb5"/>
    <ds:schemaRef ds:uri="cc8cdcfd-fe29-424b-89c1-156e859a3e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Current scenario Copy 21Apr</vt:lpstr>
      <vt:lpstr>Sheet2</vt:lpstr>
      <vt:lpstr>All Handson WorkShop-May-Sep</vt:lpstr>
      <vt:lpstr>All Handson WorkShop-June</vt:lpstr>
      <vt:lpstr>Current scenario(PR-3)</vt:lpstr>
      <vt:lpstr>Sep Release Plan</vt:lpstr>
      <vt:lpstr>All Handson Workshop May 11-15</vt:lpstr>
      <vt:lpstr>All Handson WorkShop-May4-8</vt:lpstr>
      <vt:lpstr>Target Tech</vt:lpstr>
      <vt:lpstr>Resources</vt:lpstr>
      <vt:lpstr>Holidays</vt:lpstr>
      <vt:lpstr>April</vt:lpstr>
      <vt:lpstr>Pivot</vt:lpstr>
      <vt:lpstr>Optimization#1(PR-1)</vt:lpstr>
      <vt:lpstr>New PR process</vt:lpstr>
      <vt:lpstr>Adding POD 4</vt:lpstr>
      <vt:lpstr>Current scenario(PR-5)-5-11</vt:lpstr>
      <vt:lpstr>Module Prioritization</vt:lpstr>
      <vt:lpstr>With 3 PODs-as of now</vt:lpstr>
      <vt:lpstr>Sheet1</vt:lpstr>
      <vt:lpstr>0.5 estimations</vt:lpstr>
      <vt:lpstr>With POD-4-NEW</vt:lpstr>
      <vt:lpstr>Adding Pod 4old</vt:lpstr>
      <vt:lpstr>Sheet1_Revised</vt:lpstr>
      <vt:lpstr>ReleaseTimeline</vt:lpstr>
      <vt:lpstr>IndHolidays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Mizan Shaikh</dc:creator>
  <cp:keywords/>
  <dc:description/>
  <cp:lastModifiedBy>Abhijit Sil</cp:lastModifiedBy>
  <cp:revision/>
  <dcterms:created xsi:type="dcterms:W3CDTF">2026-04-06T18:11:59Z</dcterms:created>
  <dcterms:modified xsi:type="dcterms:W3CDTF">2026-06-09T22:04:03Z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0x0101003C08CDF1586FD649BD10435E7D3AC213</vt:lpwstr>
  </property>
  <property fmtid="{D5CDD505-2E9C-101B-9397-08002B2CF9AE}" pid="3" name="MediaServiceImageTags">
    <vt:lpwstr/>
  </property>
</Properties>
</file>